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20700" windowHeight="11190" tabRatio="867" firstSheet="1" activeTab="9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</sheets>
  <externalReferences>
    <externalReference r:id="rId12"/>
    <externalReference r:id="rId13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'!$A$5:$HY$40</definedName>
    <definedName name="_xlnm._FilterDatabase" localSheetId="7" hidden="1">'Jadual5.1-2digit  (8 grp)'!$A$6:$CL$42</definedName>
    <definedName name="_xlnm._FilterDatabase" localSheetId="5" hidden="1">'Jadual5-2digit'!$A$4:$ED$36</definedName>
    <definedName name="_xlnm._FilterDatabase" localSheetId="10" hidden="1">'Jadual6.1-2digit'!$A$5:$HS$34</definedName>
    <definedName name="_xlnm._FilterDatabase" localSheetId="9" hidden="1">'Jadual6-2digit'!$A$4:$EC$33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PM'!$A$1:$AB$105</definedName>
    <definedName name="_xlnm.Print_Area" localSheetId="0">'Jadual1-IPP'!$A$1:$P$148</definedName>
    <definedName name="_xlnm.Print_Area" localSheetId="2">'Jadual2&amp;3-Industryindex'!$A$1:$MP$149</definedName>
    <definedName name="_xlnm.Print_Area" localSheetId="3">'Jadual4-Groupindex'!$A$1:$DP$148</definedName>
    <definedName name="_xlnm.Print_Area" localSheetId="4">'Jadual4-Groupindex (New)'!$A$1:$BH$148</definedName>
    <definedName name="_xlnm.Print_Area" localSheetId="6">'Jadual5.1-2digit '!$A$1:$HP$37</definedName>
    <definedName name="_xlnm.Print_Area" localSheetId="7">'Jadual5.1-2digit  (8 grp)'!$A$1:$CD$39</definedName>
    <definedName name="_xlnm.Print_Area" localSheetId="5">'Jadual5-2digit'!$A$1:$DZ$36</definedName>
    <definedName name="_xlnm.Print_Area" localSheetId="10">'Jadual6.1-2digit'!$A$1:$HO$34</definedName>
    <definedName name="_xlnm.Print_Area" localSheetId="9">'Jadual6-2digit'!$A$1:$DY$33</definedName>
  </definedNames>
  <calcPr calcId="145621"/>
</workbook>
</file>

<file path=xl/calcChain.xml><?xml version="1.0" encoding="utf-8"?>
<calcChain xmlns="http://schemas.openxmlformats.org/spreadsheetml/2006/main">
  <c r="G30" i="33" l="1"/>
  <c r="D20" i="33" l="1"/>
  <c r="D6" i="33" s="1"/>
  <c r="D7" i="33"/>
  <c r="D19" i="31" l="1"/>
  <c r="D6" i="31"/>
  <c r="D5" i="31" l="1"/>
  <c r="G34" i="33" l="1"/>
  <c r="G32" i="33"/>
  <c r="G29" i="33"/>
  <c r="G28" i="33"/>
  <c r="G26" i="33"/>
  <c r="G25" i="33"/>
  <c r="G22" i="33"/>
  <c r="G33" i="33"/>
  <c r="G21" i="31" l="1"/>
  <c r="G24" i="31"/>
  <c r="G25" i="31"/>
  <c r="G27" i="31"/>
  <c r="G28" i="31"/>
  <c r="G29" i="31"/>
  <c r="G30" i="31"/>
  <c r="G31" i="31"/>
  <c r="G32" i="31"/>
  <c r="G33" i="31"/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B60" i="24"/>
  <c r="B59" i="24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4" i="24" l="1"/>
  <c r="C179" i="24"/>
  <c r="C22" i="24"/>
  <c r="D46" i="24"/>
  <c r="B67" i="24" s="1"/>
  <c r="E44" i="24" l="1"/>
  <c r="F44" i="24"/>
  <c r="E40" i="24"/>
  <c r="F41" i="24"/>
  <c r="F47" i="24"/>
  <c r="G29" i="24"/>
  <c r="G11" i="24"/>
  <c r="G6" i="24"/>
  <c r="G24" i="24"/>
  <c r="E41" i="24"/>
  <c r="G33" i="24"/>
  <c r="G15" i="24"/>
  <c r="G28" i="24"/>
  <c r="G10" i="24"/>
  <c r="G5" i="24"/>
  <c r="G23" i="24"/>
  <c r="F49" i="24"/>
  <c r="E51" i="24"/>
  <c r="D51" i="24" s="1"/>
  <c r="E45" i="24"/>
  <c r="G32" i="24"/>
  <c r="G14" i="24"/>
  <c r="F40" i="24"/>
  <c r="F42" i="24"/>
  <c r="G8" i="24"/>
  <c r="G26" i="24"/>
  <c r="E43" i="24"/>
  <c r="F45" i="24"/>
  <c r="F43" i="24"/>
  <c r="E47" i="24"/>
  <c r="E50" i="24"/>
  <c r="F48" i="24"/>
  <c r="E48" i="24"/>
  <c r="G9" i="24"/>
  <c r="G27" i="24"/>
  <c r="G13" i="24"/>
  <c r="G31" i="24"/>
  <c r="G12" i="24"/>
  <c r="G30" i="24"/>
  <c r="G25" i="24"/>
  <c r="G7" i="24"/>
  <c r="F50" i="24"/>
  <c r="E49" i="24"/>
  <c r="E42" i="24"/>
  <c r="G34" i="24"/>
  <c r="G16" i="24"/>
  <c r="DK59" i="24"/>
  <c r="DK75" i="24" s="1"/>
  <c r="D42" i="24" l="1"/>
  <c r="B63" i="24" s="1"/>
  <c r="D47" i="24"/>
  <c r="B68" i="24" s="1"/>
  <c r="D48" i="24"/>
  <c r="B69" i="24" s="1"/>
  <c r="D49" i="24"/>
  <c r="D41" i="24"/>
  <c r="B41" i="24" s="1"/>
  <c r="D44" i="24"/>
  <c r="B65" i="24" s="1"/>
  <c r="E10" i="24"/>
  <c r="E28" i="24"/>
  <c r="E7" i="24"/>
  <c r="E25" i="24"/>
  <c r="E23" i="24"/>
  <c r="E5" i="24"/>
  <c r="E6" i="24"/>
  <c r="E24" i="24"/>
  <c r="C45" i="24"/>
  <c r="C40" i="24"/>
  <c r="E16" i="24"/>
  <c r="E34" i="24"/>
  <c r="C41" i="24"/>
  <c r="E12" i="24"/>
  <c r="E30" i="24"/>
  <c r="C42" i="24"/>
  <c r="D50" i="24"/>
  <c r="C48" i="24"/>
  <c r="E9" i="24"/>
  <c r="E27" i="24"/>
  <c r="D43" i="24"/>
  <c r="B64" i="24" s="1"/>
  <c r="E26" i="24"/>
  <c r="E8" i="24"/>
  <c r="C47" i="24"/>
  <c r="C44" i="24"/>
  <c r="E14" i="24"/>
  <c r="E32" i="24"/>
  <c r="C43" i="24"/>
  <c r="E33" i="24"/>
  <c r="E15" i="24"/>
  <c r="D40" i="24"/>
  <c r="E29" i="24"/>
  <c r="E11" i="24"/>
  <c r="C50" i="24"/>
  <c r="E13" i="24"/>
  <c r="E31" i="24"/>
  <c r="D45" i="24"/>
  <c r="B66" i="24" s="1"/>
  <c r="C51" i="24"/>
  <c r="C49" i="24"/>
  <c r="S59" i="24"/>
  <c r="S75" i="24" s="1"/>
  <c r="DR59" i="24"/>
  <c r="DR75" i="24" s="1"/>
  <c r="BH59" i="24"/>
  <c r="BH75" i="24" s="1"/>
  <c r="AZ59" i="24"/>
  <c r="AZ75" i="24" s="1"/>
  <c r="BA59" i="24"/>
  <c r="BA75" i="24" s="1"/>
  <c r="AQ59" i="24"/>
  <c r="AQ75" i="24" s="1"/>
  <c r="AP59" i="24"/>
  <c r="AP75" i="24" s="1"/>
  <c r="DW59" i="24"/>
  <c r="DW75" i="24" s="1"/>
  <c r="AD59" i="24"/>
  <c r="AD75" i="24" s="1"/>
  <c r="DM59" i="24"/>
  <c r="DM75" i="24" s="1"/>
  <c r="P59" i="24"/>
  <c r="P75" i="24" s="1"/>
  <c r="CP59" i="24"/>
  <c r="CP75" i="24" s="1"/>
  <c r="CU59" i="24"/>
  <c r="CU75" i="24" s="1"/>
  <c r="BN59" i="24"/>
  <c r="BN75" i="24" s="1"/>
  <c r="CG59" i="24"/>
  <c r="CG75" i="24" s="1"/>
  <c r="DA59" i="24"/>
  <c r="DA75" i="24" s="1"/>
  <c r="L59" i="24"/>
  <c r="L75" i="24" s="1"/>
  <c r="BL59" i="24"/>
  <c r="BL75" i="24" s="1"/>
  <c r="CZ59" i="24"/>
  <c r="CZ75" i="24" s="1"/>
  <c r="CV59" i="24"/>
  <c r="CV75" i="24" s="1"/>
  <c r="BE59" i="24"/>
  <c r="BE75" i="24" s="1"/>
  <c r="DX59" i="24"/>
  <c r="DX75" i="24" s="1"/>
  <c r="BI59" i="24"/>
  <c r="BI75" i="24" s="1"/>
  <c r="O59" i="24"/>
  <c r="O75" i="24" s="1"/>
  <c r="J59" i="24"/>
  <c r="J75" i="24" s="1"/>
  <c r="BX59" i="24"/>
  <c r="BX75" i="24" s="1"/>
  <c r="CY59" i="24"/>
  <c r="CY75" i="24" s="1"/>
  <c r="BK59" i="24"/>
  <c r="BK75" i="24" s="1"/>
  <c r="CS59" i="24"/>
  <c r="CS75" i="24" s="1"/>
  <c r="CE59" i="24"/>
  <c r="CE75" i="24" s="1"/>
  <c r="BU59" i="24"/>
  <c r="BU75" i="24" s="1"/>
  <c r="I59" i="24"/>
  <c r="I75" i="24" s="1"/>
  <c r="CI59" i="24"/>
  <c r="CI75" i="24" s="1"/>
  <c r="DT59" i="24"/>
  <c r="DT75" i="24" s="1"/>
  <c r="AV59" i="24"/>
  <c r="AV75" i="24" s="1"/>
  <c r="DN59" i="24"/>
  <c r="DN75" i="24" s="1"/>
  <c r="V59" i="24"/>
  <c r="V75" i="24" s="1"/>
  <c r="CF59" i="24"/>
  <c r="CF75" i="24" s="1"/>
  <c r="BC59" i="24"/>
  <c r="BC75" i="24" s="1"/>
  <c r="DG59" i="24"/>
  <c r="DG75" i="24" s="1"/>
  <c r="DB59" i="24"/>
  <c r="DB75" i="24" s="1"/>
  <c r="CL59" i="24"/>
  <c r="CL75" i="24" s="1"/>
  <c r="BJ59" i="24"/>
  <c r="BJ75" i="24" s="1"/>
  <c r="BR59" i="24"/>
  <c r="BR75" i="24" s="1"/>
  <c r="DE59" i="24"/>
  <c r="DE75" i="24" s="1"/>
  <c r="AH59" i="24"/>
  <c r="AH75" i="24" s="1"/>
  <c r="BZ59" i="24"/>
  <c r="BZ75" i="24" s="1"/>
  <c r="M59" i="24"/>
  <c r="M75" i="24" s="1"/>
  <c r="W59" i="24"/>
  <c r="W75" i="24" s="1"/>
  <c r="CC59" i="24"/>
  <c r="CC75" i="24" s="1"/>
  <c r="AT59" i="24"/>
  <c r="AT75" i="24" s="1"/>
  <c r="BQ59" i="24"/>
  <c r="BQ75" i="24" s="1"/>
  <c r="AO59" i="24"/>
  <c r="AO75" i="24" s="1"/>
  <c r="DU59" i="24"/>
  <c r="DU75" i="24" s="1"/>
  <c r="Q59" i="24"/>
  <c r="Q75" i="24" s="1"/>
  <c r="AB59" i="24"/>
  <c r="AB75" i="24" s="1"/>
  <c r="Z59" i="24"/>
  <c r="Z75" i="24" s="1"/>
  <c r="AW59" i="24"/>
  <c r="AW75" i="24" s="1"/>
  <c r="EC59" i="24"/>
  <c r="EC75" i="24" s="1"/>
  <c r="X59" i="24"/>
  <c r="X75" i="24" s="1"/>
  <c r="CH59" i="24"/>
  <c r="CH75" i="24" s="1"/>
  <c r="DQ59" i="24"/>
  <c r="DQ75" i="24" s="1"/>
  <c r="AM59" i="24"/>
  <c r="AM75" i="24" s="1"/>
  <c r="AR59" i="24"/>
  <c r="AR75" i="24" s="1"/>
  <c r="BB59" i="24"/>
  <c r="BB75" i="24" s="1"/>
  <c r="DY59" i="24"/>
  <c r="DY75" i="24" s="1"/>
  <c r="U59" i="24"/>
  <c r="U75" i="24" s="1"/>
  <c r="CN59" i="24"/>
  <c r="CN75" i="24" s="1"/>
  <c r="BW59" i="24"/>
  <c r="BW75" i="24" s="1"/>
  <c r="AK59" i="24"/>
  <c r="AK75" i="24" s="1"/>
  <c r="DJ59" i="24"/>
  <c r="DJ75" i="24" s="1"/>
  <c r="CJ59" i="24"/>
  <c r="CJ75" i="24" s="1"/>
  <c r="EE59" i="24"/>
  <c r="EE75" i="24" s="1"/>
  <c r="BG59" i="24"/>
  <c r="BG75" i="24" s="1"/>
  <c r="AJ59" i="24"/>
  <c r="AJ75" i="24" s="1"/>
  <c r="DC59" i="24"/>
  <c r="DC75" i="24" s="1"/>
  <c r="DZ59" i="24"/>
  <c r="DZ75" i="24" s="1"/>
  <c r="AU59" i="24"/>
  <c r="AU75" i="24" s="1"/>
  <c r="BV59" i="24"/>
  <c r="BV75" i="24" s="1"/>
  <c r="CB59" i="24"/>
  <c r="CB75" i="24" s="1"/>
  <c r="BF59" i="24"/>
  <c r="BF75" i="24" s="1"/>
  <c r="BY59" i="24"/>
  <c r="BY75" i="24" s="1"/>
  <c r="F59" i="24"/>
  <c r="F75" i="24" s="1"/>
  <c r="ED59" i="24"/>
  <c r="ED75" i="24" s="1"/>
  <c r="CK59" i="24"/>
  <c r="CK75" i="24" s="1"/>
  <c r="DV59" i="24"/>
  <c r="DV75" i="24" s="1"/>
  <c r="AS59" i="24"/>
  <c r="AS75" i="24" s="1"/>
  <c r="AI59" i="24"/>
  <c r="AI75" i="24" s="1"/>
  <c r="AG59" i="24"/>
  <c r="AG75" i="24" s="1"/>
  <c r="T59" i="24"/>
  <c r="T75" i="24" s="1"/>
  <c r="AX59" i="24"/>
  <c r="AX75" i="24" s="1"/>
  <c r="AL59" i="24"/>
  <c r="AL75" i="24" s="1"/>
  <c r="BS59" i="24"/>
  <c r="BS75" i="24" s="1"/>
  <c r="CR59" i="24"/>
  <c r="CR75" i="24" s="1"/>
  <c r="CA59" i="24"/>
  <c r="CA75" i="24" s="1"/>
  <c r="CD59" i="24"/>
  <c r="CD75" i="24" s="1"/>
  <c r="AC59" i="24"/>
  <c r="AC75" i="24" s="1"/>
  <c r="G59" i="24"/>
  <c r="G75" i="24" s="1"/>
  <c r="DP59" i="24"/>
  <c r="DP75" i="24" s="1"/>
  <c r="R59" i="24"/>
  <c r="R75" i="24" s="1"/>
  <c r="H59" i="24"/>
  <c r="H75" i="24" s="1"/>
  <c r="AA59" i="24"/>
  <c r="AA75" i="24" s="1"/>
  <c r="BO59" i="24"/>
  <c r="BO75" i="24" s="1"/>
  <c r="DH59" i="24"/>
  <c r="DH75" i="24" s="1"/>
  <c r="BP59" i="24"/>
  <c r="BP75" i="24" s="1"/>
  <c r="DD59" i="24"/>
  <c r="DD75" i="24" s="1"/>
  <c r="EA59" i="24"/>
  <c r="EA75" i="24" s="1"/>
  <c r="Y59" i="24"/>
  <c r="Y75" i="24" s="1"/>
  <c r="CX59" i="24"/>
  <c r="CX75" i="24" s="1"/>
  <c r="CO59" i="24"/>
  <c r="CO75" i="24" s="1"/>
  <c r="CT59" i="24"/>
  <c r="CT75" i="24" s="1"/>
  <c r="DS59" i="24"/>
  <c r="DS75" i="24" s="1"/>
  <c r="BD59" i="24"/>
  <c r="BD75" i="24" s="1"/>
  <c r="N59" i="24"/>
  <c r="N75" i="24" s="1"/>
  <c r="BT59" i="24"/>
  <c r="BT75" i="24" s="1"/>
  <c r="BM59" i="24" l="1"/>
  <c r="BM75" i="24" s="1"/>
  <c r="K59" i="24"/>
  <c r="K75" i="24" s="1"/>
  <c r="AN59" i="24"/>
  <c r="AN75" i="24" s="1"/>
  <c r="DL59" i="24"/>
  <c r="DL75" i="24" s="1"/>
  <c r="DO59" i="24"/>
  <c r="DO75" i="24" s="1"/>
  <c r="DI59" i="24"/>
  <c r="DI75" i="24" s="1"/>
  <c r="AF59" i="24"/>
  <c r="AF75" i="24" s="1"/>
  <c r="CW59" i="24"/>
  <c r="CW75" i="24" s="1"/>
  <c r="DF59" i="24"/>
  <c r="DF75" i="24" s="1"/>
  <c r="EB59" i="24"/>
  <c r="EB75" i="24" s="1"/>
  <c r="AY59" i="24"/>
  <c r="AY75" i="24" s="1"/>
  <c r="AE59" i="24"/>
  <c r="AE75" i="24" s="1"/>
  <c r="CQ59" i="24"/>
  <c r="CQ75" i="24" s="1"/>
  <c r="B62" i="24"/>
  <c r="B61" i="24"/>
  <c r="B40" i="24"/>
  <c r="CM59" i="24" l="1"/>
  <c r="CM75" i="24" s="1"/>
  <c r="E75" i="24" s="1"/>
  <c r="D75" i="24" s="1"/>
  <c r="B75" i="24" s="1"/>
  <c r="DK58" i="24" l="1"/>
  <c r="DK74" i="24" s="1"/>
  <c r="DZ67" i="24" l="1"/>
  <c r="DZ83" i="24" s="1"/>
  <c r="DH58" i="24"/>
  <c r="DH74" i="24" s="1"/>
  <c r="EB67" i="24"/>
  <c r="EB83" i="24" s="1"/>
  <c r="EA62" i="24"/>
  <c r="EA78" i="24" s="1"/>
  <c r="DK63" i="24"/>
  <c r="DK79" i="24" s="1"/>
  <c r="DK60" i="24"/>
  <c r="DK76" i="24" s="1"/>
  <c r="AE64" i="24"/>
  <c r="AE80" i="24" s="1"/>
  <c r="EA65" i="24"/>
  <c r="EA81" i="24" s="1"/>
  <c r="DO62" i="24"/>
  <c r="DO78" i="24" s="1"/>
  <c r="DI65" i="24"/>
  <c r="DI81" i="24" s="1"/>
  <c r="EB65" i="24"/>
  <c r="EB81" i="24" s="1"/>
  <c r="AQ58" i="24"/>
  <c r="AQ74" i="24" s="1"/>
  <c r="DR58" i="24"/>
  <c r="DR74" i="24" s="1"/>
  <c r="DT58" i="24"/>
  <c r="DT74" i="24" s="1"/>
  <c r="EB61" i="24"/>
  <c r="EB77" i="24" s="1"/>
  <c r="DL65" i="24"/>
  <c r="DL81" i="24" s="1"/>
  <c r="ED58" i="24"/>
  <c r="ED74" i="24" s="1"/>
  <c r="K61" i="24"/>
  <c r="K77" i="24" s="1"/>
  <c r="CQ62" i="24"/>
  <c r="CQ78" i="24" s="1"/>
  <c r="X58" i="24"/>
  <c r="X74" i="24" s="1"/>
  <c r="DB58" i="24"/>
  <c r="DB74" i="24" s="1"/>
  <c r="EC58" i="24"/>
  <c r="EC74" i="24" s="1"/>
  <c r="DK67" i="24"/>
  <c r="DK83" i="24" s="1"/>
  <c r="CV58" i="24"/>
  <c r="CV74" i="24" s="1"/>
  <c r="BH58" i="24"/>
  <c r="BH74" i="24" s="1"/>
  <c r="DZ65" i="24"/>
  <c r="DZ81" i="24" s="1"/>
  <c r="EB68" i="24"/>
  <c r="EB84" i="24" s="1"/>
  <c r="BL68" i="24"/>
  <c r="BL84" i="24" s="1"/>
  <c r="K68" i="24"/>
  <c r="K84" i="24" s="1"/>
  <c r="DO64" i="24"/>
  <c r="DO80" i="24" s="1"/>
  <c r="DK62" i="24"/>
  <c r="DK78" i="24" s="1"/>
  <c r="DK61" i="24"/>
  <c r="DK77" i="24" s="1"/>
  <c r="DK65" i="24"/>
  <c r="DK81" i="24" s="1"/>
  <c r="BX61" i="24"/>
  <c r="BX77" i="24" s="1"/>
  <c r="BW58" i="24"/>
  <c r="BW74" i="24" s="1"/>
  <c r="R58" i="24"/>
  <c r="R74" i="24" s="1"/>
  <c r="I58" i="24"/>
  <c r="I74" i="24" s="1"/>
  <c r="BJ58" i="24"/>
  <c r="BJ74" i="24" s="1"/>
  <c r="CW62" i="24"/>
  <c r="CW78" i="24" s="1"/>
  <c r="K64" i="24"/>
  <c r="K80" i="24" s="1"/>
  <c r="AK61" i="24"/>
  <c r="AK77" i="24" s="1"/>
  <c r="DZ64" i="24"/>
  <c r="DZ80" i="24" s="1"/>
  <c r="AC58" i="24"/>
  <c r="AC74" i="24" s="1"/>
  <c r="CA58" i="24"/>
  <c r="CA74" i="24" s="1"/>
  <c r="DO68" i="24"/>
  <c r="DO84" i="24" s="1"/>
  <c r="AW64" i="24"/>
  <c r="AW80" i="24" s="1"/>
  <c r="DE65" i="24"/>
  <c r="DE81" i="24" s="1"/>
  <c r="DP68" i="24"/>
  <c r="DP84" i="24" s="1"/>
  <c r="CJ58" i="24"/>
  <c r="CJ74" i="24" s="1"/>
  <c r="AN58" i="24"/>
  <c r="AN74" i="24" s="1"/>
  <c r="AM62" i="24"/>
  <c r="AM78" i="24" s="1"/>
  <c r="DY65" i="24"/>
  <c r="DY81" i="24" s="1"/>
  <c r="BZ58" i="24"/>
  <c r="BZ74" i="24" s="1"/>
  <c r="AM61" i="24"/>
  <c r="AM77" i="24" s="1"/>
  <c r="DN58" i="24"/>
  <c r="DN74" i="24" s="1"/>
  <c r="BX68" i="24"/>
  <c r="BX84" i="24" s="1"/>
  <c r="DA58" i="24"/>
  <c r="DA74" i="24" s="1"/>
  <c r="EB64" i="24"/>
  <c r="EB80" i="24" s="1"/>
  <c r="BF58" i="24"/>
  <c r="BF74" i="24" s="1"/>
  <c r="BQ58" i="24"/>
  <c r="BQ74" i="24" s="1"/>
  <c r="AF65" i="24"/>
  <c r="AF81" i="24" s="1"/>
  <c r="AK68" i="24"/>
  <c r="AK84" i="24" s="1"/>
  <c r="J58" i="24"/>
  <c r="J74" i="24" s="1"/>
  <c r="CZ58" i="24"/>
  <c r="CZ74" i="24" s="1"/>
  <c r="P58" i="24"/>
  <c r="P74" i="24" s="1"/>
  <c r="DK69" i="24"/>
  <c r="DK85" i="24" s="1"/>
  <c r="DK68" i="24"/>
  <c r="DK84" i="24" s="1"/>
  <c r="DK64" i="24"/>
  <c r="DK80" i="24" s="1"/>
  <c r="AJ64" i="24"/>
  <c r="AJ80" i="24" s="1"/>
  <c r="DZ62" i="24"/>
  <c r="DZ78" i="24" s="1"/>
  <c r="CS58" i="24"/>
  <c r="CS74" i="24" s="1"/>
  <c r="DZ68" i="24"/>
  <c r="DZ84" i="24" s="1"/>
  <c r="DZ61" i="24"/>
  <c r="DZ77" i="24" s="1"/>
  <c r="AR64" i="24"/>
  <c r="AR80" i="24" s="1"/>
  <c r="N58" i="24"/>
  <c r="N74" i="24" s="1"/>
  <c r="BD58" i="24"/>
  <c r="BD74" i="24" s="1"/>
  <c r="DP65" i="24"/>
  <c r="DP81" i="24" s="1"/>
  <c r="AX58" i="24"/>
  <c r="AX74" i="24" s="1"/>
  <c r="AJ68" i="24"/>
  <c r="AJ84" i="24" s="1"/>
  <c r="DE61" i="24"/>
  <c r="DE77" i="24" s="1"/>
  <c r="DW58" i="24"/>
  <c r="DW74" i="24" s="1"/>
  <c r="AE68" i="24"/>
  <c r="AE84" i="24" s="1"/>
  <c r="AE61" i="24"/>
  <c r="AE77" i="24" s="1"/>
  <c r="EB62" i="24"/>
  <c r="EB78" i="24" s="1"/>
  <c r="DM58" i="24"/>
  <c r="DM74" i="24" s="1"/>
  <c r="T58" i="24"/>
  <c r="T74" i="24" s="1"/>
  <c r="AI61" i="24"/>
  <c r="AI77" i="24" s="1"/>
  <c r="CF58" i="24"/>
  <c r="CF74" i="24" s="1"/>
  <c r="BM61" i="24"/>
  <c r="BM77" i="24" s="1"/>
  <c r="DX58" i="24"/>
  <c r="DX74" i="24" s="1"/>
  <c r="K62" i="24"/>
  <c r="K78" i="24" s="1"/>
  <c r="EA61" i="24"/>
  <c r="EA77" i="24" s="1"/>
  <c r="CS68" i="24"/>
  <c r="CS84" i="24" s="1"/>
  <c r="CC58" i="24"/>
  <c r="CC74" i="24" s="1"/>
  <c r="DL64" i="24"/>
  <c r="DL80" i="24" s="1"/>
  <c r="CW64" i="24"/>
  <c r="CW80" i="24" s="1"/>
  <c r="BM58" i="24"/>
  <c r="BM74" i="24" s="1"/>
  <c r="BR58" i="24"/>
  <c r="BR74" i="24" s="1"/>
  <c r="AM65" i="24"/>
  <c r="AM81" i="24" s="1"/>
  <c r="AA58" i="24"/>
  <c r="AA74" i="24" s="1"/>
  <c r="F65" i="24"/>
  <c r="F81" i="24" s="1"/>
  <c r="DF62" i="24"/>
  <c r="DF78" i="24" s="1"/>
  <c r="BC58" i="24"/>
  <c r="BC74" i="24" s="1"/>
  <c r="AL58" i="24"/>
  <c r="AL74" i="24" s="1"/>
  <c r="EA67" i="24"/>
  <c r="EA83" i="24" s="1"/>
  <c r="AG58" i="24"/>
  <c r="AG74" i="24" s="1"/>
  <c r="AW62" i="24"/>
  <c r="AW78" i="24" s="1"/>
  <c r="CX58" i="24"/>
  <c r="CX74" i="24" s="1"/>
  <c r="AI64" i="24"/>
  <c r="AI80" i="24" s="1"/>
  <c r="AK62" i="24"/>
  <c r="AK78" i="24" s="1"/>
  <c r="BI58" i="24"/>
  <c r="BI74" i="24" s="1"/>
  <c r="EA64" i="24"/>
  <c r="EA80" i="24" s="1"/>
  <c r="AE62" i="24"/>
  <c r="AE78" i="24" s="1"/>
  <c r="DE68" i="24"/>
  <c r="DE84" i="24" s="1"/>
  <c r="AF64" i="24"/>
  <c r="AF80" i="24" s="1"/>
  <c r="BM68" i="24"/>
  <c r="BM84" i="24" s="1"/>
  <c r="AN65" i="24"/>
  <c r="AN81" i="24" s="1"/>
  <c r="EA68" i="24"/>
  <c r="EA84" i="24" s="1"/>
  <c r="DD58" i="24"/>
  <c r="DD74" i="24" s="1"/>
  <c r="EE58" i="24"/>
  <c r="EE74" i="24" s="1"/>
  <c r="AJ65" i="24"/>
  <c r="AJ81" i="24" s="1"/>
  <c r="AZ58" i="24"/>
  <c r="AZ74" i="24" s="1"/>
  <c r="DI61" i="24"/>
  <c r="DI77" i="24" s="1"/>
  <c r="DI62" i="24"/>
  <c r="DI78" i="24" s="1"/>
  <c r="CE58" i="24"/>
  <c r="CE74" i="24" s="1"/>
  <c r="M58" i="24"/>
  <c r="M74" i="24" s="1"/>
  <c r="DU58" i="24"/>
  <c r="DU74" i="24" s="1"/>
  <c r="AB58" i="24"/>
  <c r="AB74" i="24" s="1"/>
  <c r="CI58" i="24"/>
  <c r="CI74" i="24" s="1"/>
  <c r="DK66" i="24"/>
  <c r="DK82" i="24" s="1"/>
  <c r="AJ61" i="24" l="1"/>
  <c r="AJ77" i="24" s="1"/>
  <c r="H58" i="24"/>
  <c r="H74" i="24" s="1"/>
  <c r="CY58" i="24"/>
  <c r="CY74" i="24" s="1"/>
  <c r="U58" i="24"/>
  <c r="U74" i="24" s="1"/>
  <c r="AE65" i="24"/>
  <c r="AE81" i="24" s="1"/>
  <c r="BN58" i="24"/>
  <c r="BN74" i="24" s="1"/>
  <c r="CJ62" i="24"/>
  <c r="CJ78" i="24" s="1"/>
  <c r="BU58" i="24"/>
  <c r="BU74" i="24" s="1"/>
  <c r="Y58" i="24"/>
  <c r="Y74" i="24" s="1"/>
  <c r="L58" i="24"/>
  <c r="L74" i="24" s="1"/>
  <c r="CS67" i="24"/>
  <c r="CS83" i="24" s="1"/>
  <c r="CN58" i="24"/>
  <c r="CN74" i="24" s="1"/>
  <c r="BP58" i="24"/>
  <c r="BP74" i="24" s="1"/>
  <c r="DF68" i="24"/>
  <c r="DF84" i="24" s="1"/>
  <c r="CT58" i="24"/>
  <c r="CT74" i="24" s="1"/>
  <c r="CP58" i="24"/>
  <c r="CP74" i="24" s="1"/>
  <c r="DV58" i="24"/>
  <c r="DV74" i="24" s="1"/>
  <c r="AI65" i="24"/>
  <c r="AI81" i="24" s="1"/>
  <c r="CR58" i="24"/>
  <c r="CR74" i="24" s="1"/>
  <c r="BX65" i="24"/>
  <c r="BX81" i="24" s="1"/>
  <c r="DO61" i="24"/>
  <c r="DO77" i="24" s="1"/>
  <c r="CU58" i="24"/>
  <c r="CU74" i="24" s="1"/>
  <c r="AS58" i="24"/>
  <c r="AS74" i="24" s="1"/>
  <c r="CH58" i="24"/>
  <c r="CH74" i="24" s="1"/>
  <c r="AR61" i="24"/>
  <c r="AR77" i="24" s="1"/>
  <c r="F58" i="24"/>
  <c r="F74" i="24" s="1"/>
  <c r="BM65" i="24"/>
  <c r="BM81" i="24" s="1"/>
  <c r="AW65" i="24"/>
  <c r="AW81" i="24" s="1"/>
  <c r="S58" i="24"/>
  <c r="S74" i="24" s="1"/>
  <c r="AM64" i="24"/>
  <c r="AM80" i="24" s="1"/>
  <c r="AN68" i="24"/>
  <c r="AN84" i="24" s="1"/>
  <c r="DI64" i="24"/>
  <c r="DI80" i="24" s="1"/>
  <c r="DC65" i="24"/>
  <c r="DC81" i="24" s="1"/>
  <c r="DC68" i="24"/>
  <c r="DC84" i="24" s="1"/>
  <c r="AW68" i="24"/>
  <c r="AW84" i="24" s="1"/>
  <c r="AP58" i="24"/>
  <c r="AP74" i="24" s="1"/>
  <c r="AT58" i="24"/>
  <c r="AT74" i="24" s="1"/>
  <c r="BY58" i="24"/>
  <c r="BY74" i="24" s="1"/>
  <c r="AN61" i="24"/>
  <c r="AN77" i="24" s="1"/>
  <c r="DF65" i="24"/>
  <c r="DF81" i="24" s="1"/>
  <c r="DI68" i="24"/>
  <c r="DI84" i="24" s="1"/>
  <c r="DF64" i="24"/>
  <c r="DF80" i="24" s="1"/>
  <c r="BX64" i="24"/>
  <c r="BX80" i="24" s="1"/>
  <c r="AJ62" i="24"/>
  <c r="AJ78" i="24" s="1"/>
  <c r="DE64" i="24"/>
  <c r="DE80" i="24" s="1"/>
  <c r="AI68" i="24"/>
  <c r="AI84" i="24" s="1"/>
  <c r="DG58" i="24"/>
  <c r="DG74" i="24" s="1"/>
  <c r="AD58" i="24"/>
  <c r="AD74" i="24" s="1"/>
  <c r="AM68" i="24"/>
  <c r="AM84" i="24" s="1"/>
  <c r="DS58" i="24"/>
  <c r="DS74" i="24" s="1"/>
  <c r="CB58" i="24"/>
  <c r="CB74" i="24" s="1"/>
  <c r="BV58" i="24"/>
  <c r="BV74" i="24" s="1"/>
  <c r="AY64" i="24"/>
  <c r="AY80" i="24" s="1"/>
  <c r="AY65" i="24"/>
  <c r="AY81" i="24" s="1"/>
  <c r="AF68" i="24"/>
  <c r="AF84" i="24" s="1"/>
  <c r="DJ58" i="24"/>
  <c r="DJ74" i="24" s="1"/>
  <c r="BE58" i="24"/>
  <c r="BE74" i="24" s="1"/>
  <c r="V58" i="24"/>
  <c r="V74" i="24" s="1"/>
  <c r="DL61" i="24"/>
  <c r="DL77" i="24" s="1"/>
  <c r="AW61" i="24"/>
  <c r="AW77" i="24" s="1"/>
  <c r="O58" i="24"/>
  <c r="O74" i="24" s="1"/>
  <c r="BK58" i="24"/>
  <c r="BK74" i="24" s="1"/>
  <c r="AY62" i="24"/>
  <c r="AY78" i="24" s="1"/>
  <c r="DP62" i="24"/>
  <c r="DP78" i="24" s="1"/>
  <c r="CL58" i="24"/>
  <c r="CL74" i="24" s="1"/>
  <c r="K65" i="24"/>
  <c r="K81" i="24" s="1"/>
  <c r="DC62" i="24"/>
  <c r="DC78" i="24" s="1"/>
  <c r="BO58" i="24"/>
  <c r="BO74" i="24" s="1"/>
  <c r="AR65" i="24"/>
  <c r="AR81" i="24" s="1"/>
  <c r="BG58" i="24"/>
  <c r="BG74" i="24" s="1"/>
  <c r="AU58" i="24"/>
  <c r="AU74" i="24" s="1"/>
  <c r="DY68" i="24"/>
  <c r="DY84" i="24" s="1"/>
  <c r="Z58" i="24"/>
  <c r="Z74" i="24" s="1"/>
  <c r="AI62" i="24"/>
  <c r="AI78" i="24" s="1"/>
  <c r="AF62" i="24"/>
  <c r="AF78" i="24" s="1"/>
  <c r="DY61" i="24"/>
  <c r="DY77" i="24" s="1"/>
  <c r="DC61" i="24"/>
  <c r="DC77" i="24" s="1"/>
  <c r="DL68" i="24"/>
  <c r="DL84" i="24" s="1"/>
  <c r="CO58" i="24"/>
  <c r="CO74" i="24" s="1"/>
  <c r="AK64" i="24"/>
  <c r="AK80" i="24" s="1"/>
  <c r="BX62" i="24"/>
  <c r="BX78" i="24" s="1"/>
  <c r="AR68" i="24"/>
  <c r="AR84" i="24" s="1"/>
  <c r="BM62" i="24"/>
  <c r="BM78" i="24" s="1"/>
  <c r="F62" i="24"/>
  <c r="F78" i="24" s="1"/>
  <c r="AH58" i="24"/>
  <c r="AH74" i="24" s="1"/>
  <c r="AF61" i="24"/>
  <c r="AF77" i="24" s="1"/>
  <c r="AR58" i="24"/>
  <c r="AR74" i="24" s="1"/>
  <c r="AR62" i="24"/>
  <c r="AR78" i="24" s="1"/>
  <c r="CW68" i="24"/>
  <c r="CW84" i="24" s="1"/>
  <c r="DP64" i="24"/>
  <c r="DP80" i="24" s="1"/>
  <c r="DF61" i="24"/>
  <c r="DF77" i="24" s="1"/>
  <c r="DL62" i="24"/>
  <c r="DL78" i="24" s="1"/>
  <c r="BL64" i="24"/>
  <c r="BL80" i="24" s="1"/>
  <c r="DQ58" i="24"/>
  <c r="DQ74" i="24" s="1"/>
  <c r="DP61" i="24"/>
  <c r="DP77" i="24" s="1"/>
  <c r="CD58" i="24"/>
  <c r="CD74" i="24" s="1"/>
  <c r="BB58" i="24"/>
  <c r="BB74" i="24" s="1"/>
  <c r="CG58" i="24"/>
  <c r="CG74" i="24" s="1"/>
  <c r="CW65" i="24"/>
  <c r="CW81" i="24" s="1"/>
  <c r="DE62" i="24"/>
  <c r="DE78" i="24" s="1"/>
  <c r="AY68" i="24"/>
  <c r="AY84" i="24" s="1"/>
  <c r="BS58" i="24"/>
  <c r="BS74" i="24" s="1"/>
  <c r="CW61" i="24"/>
  <c r="CW77" i="24" s="1"/>
  <c r="Q58" i="24"/>
  <c r="Q74" i="24" s="1"/>
  <c r="BT58" i="24"/>
  <c r="BT74" i="24" s="1"/>
  <c r="AV58" i="24"/>
  <c r="AV74" i="24" s="1"/>
  <c r="W58" i="24"/>
  <c r="W74" i="24" s="1"/>
  <c r="DC64" i="24"/>
  <c r="DC80" i="24" s="1"/>
  <c r="BA58" i="24"/>
  <c r="BA74" i="24" s="1"/>
  <c r="AY61" i="24"/>
  <c r="AY77" i="24" s="1"/>
  <c r="AK65" i="24"/>
  <c r="AK81" i="24" s="1"/>
  <c r="CZ64" i="24"/>
  <c r="CZ80" i="24" s="1"/>
  <c r="AK58" i="24"/>
  <c r="AK74" i="24" s="1"/>
  <c r="AW11" i="19"/>
  <c r="DF67" i="24"/>
  <c r="DF83" i="24" s="1"/>
  <c r="DO58" i="24"/>
  <c r="DO74" i="24" s="1"/>
  <c r="DL58" i="24"/>
  <c r="DL74" i="24" s="1"/>
  <c r="AF58" i="24"/>
  <c r="AF74" i="24" s="1"/>
  <c r="AJ58" i="24"/>
  <c r="AJ74" i="24" s="1"/>
  <c r="AO58" i="24"/>
  <c r="AO74" i="24" s="1"/>
  <c r="CW58" i="24"/>
  <c r="CW74" i="24" s="1"/>
  <c r="DE67" i="24"/>
  <c r="DE83" i="24" s="1"/>
  <c r="AY58" i="24"/>
  <c r="AY74" i="24" s="1"/>
  <c r="CQ58" i="24"/>
  <c r="CQ74" i="24" s="1"/>
  <c r="CK58" i="24"/>
  <c r="CK74" i="24" s="1"/>
  <c r="DP58" i="24"/>
  <c r="DP74" i="24" s="1"/>
  <c r="AI58" i="24"/>
  <c r="AI74" i="24" s="1"/>
  <c r="EB58" i="24"/>
  <c r="EB74" i="24" s="1"/>
  <c r="DE58" i="24"/>
  <c r="DE74" i="24" s="1"/>
  <c r="G58" i="24"/>
  <c r="G74" i="24" s="1"/>
  <c r="AW58" i="24"/>
  <c r="AW74" i="24" s="1"/>
  <c r="BX58" i="24"/>
  <c r="BX74" i="24" s="1"/>
  <c r="AR67" i="24"/>
  <c r="AR83" i="24" s="1"/>
  <c r="DY58" i="24"/>
  <c r="DY74" i="24" s="1"/>
  <c r="DP67" i="24"/>
  <c r="DP83" i="24" s="1"/>
  <c r="DC58" i="24"/>
  <c r="DC74" i="24" s="1"/>
  <c r="AM58" i="24"/>
  <c r="AM74" i="24" s="1"/>
  <c r="BM67" i="24"/>
  <c r="BM83" i="24" s="1"/>
  <c r="BG61" i="24"/>
  <c r="BG77" i="24" s="1"/>
  <c r="AU65" i="24"/>
  <c r="AU81" i="24" s="1"/>
  <c r="BR69" i="24"/>
  <c r="BR85" i="24" s="1"/>
  <c r="AP61" i="24"/>
  <c r="AP77" i="24" s="1"/>
  <c r="AT67" i="24"/>
  <c r="AT83" i="24" s="1"/>
  <c r="DD65" i="24"/>
  <c r="DD81" i="24" s="1"/>
  <c r="CC66" i="24"/>
  <c r="CC82" i="24" s="1"/>
  <c r="BI63" i="24"/>
  <c r="BI79" i="24" s="1"/>
  <c r="BY64" i="24"/>
  <c r="BY80" i="24" s="1"/>
  <c r="DW69" i="24"/>
  <c r="DW85" i="24" s="1"/>
  <c r="F64" i="24"/>
  <c r="F80" i="24" s="1"/>
  <c r="BO67" i="24"/>
  <c r="BO83" i="24" s="1"/>
  <c r="DD64" i="24"/>
  <c r="DD80" i="24" s="1"/>
  <c r="BH68" i="24"/>
  <c r="BH84" i="24" s="1"/>
  <c r="DZ69" i="24"/>
  <c r="DZ85" i="24" s="1"/>
  <c r="AL60" i="24"/>
  <c r="AL76" i="24" s="1"/>
  <c r="BL69" i="24"/>
  <c r="BL85" i="24" s="1"/>
  <c r="BW65" i="24"/>
  <c r="BW81" i="24" s="1"/>
  <c r="F68" i="24"/>
  <c r="F84" i="24" s="1"/>
  <c r="BO65" i="24"/>
  <c r="BO81" i="24" s="1"/>
  <c r="BC61" i="24"/>
  <c r="BC77" i="24" s="1"/>
  <c r="CV63" i="24"/>
  <c r="CV79" i="24" s="1"/>
  <c r="BI64" i="24"/>
  <c r="BI80" i="24" s="1"/>
  <c r="BL66" i="24"/>
  <c r="BL82" i="24" s="1"/>
  <c r="X62" i="24"/>
  <c r="X78" i="24" s="1"/>
  <c r="AB69" i="24"/>
  <c r="AB85" i="24" s="1"/>
  <c r="X63" i="24"/>
  <c r="X79" i="24" s="1"/>
  <c r="DN62" i="24"/>
  <c r="DN78" i="24" s="1"/>
  <c r="M67" i="24"/>
  <c r="M83" i="24" s="1"/>
  <c r="BW67" i="24"/>
  <c r="BW83" i="24" s="1"/>
  <c r="AV64" i="24"/>
  <c r="AV80" i="24" s="1"/>
  <c r="L60" i="24"/>
  <c r="L76" i="24" s="1"/>
  <c r="BT66" i="24"/>
  <c r="BT82" i="24" s="1"/>
  <c r="BF64" i="24"/>
  <c r="BF80" i="24" s="1"/>
  <c r="AC67" i="24"/>
  <c r="AC83" i="24" s="1"/>
  <c r="DW67" i="24"/>
  <c r="DW83" i="24" s="1"/>
  <c r="CL65" i="24"/>
  <c r="CL81" i="24" s="1"/>
  <c r="Z68" i="24"/>
  <c r="Z84" i="24" s="1"/>
  <c r="BE69" i="24"/>
  <c r="BE85" i="24" s="1"/>
  <c r="DG64" i="24"/>
  <c r="DG80" i="24" s="1"/>
  <c r="BP63" i="24"/>
  <c r="BP79" i="24" s="1"/>
  <c r="BF67" i="24"/>
  <c r="BF83" i="24" s="1"/>
  <c r="BD68" i="24"/>
  <c r="BD84" i="24" s="1"/>
  <c r="CI62" i="24"/>
  <c r="CI78" i="24" s="1"/>
  <c r="AB67" i="24"/>
  <c r="AB83" i="24" s="1"/>
  <c r="P60" i="24"/>
  <c r="P76" i="24" s="1"/>
  <c r="M61" i="24"/>
  <c r="M77" i="24" s="1"/>
  <c r="CT64" i="24"/>
  <c r="CT80" i="24" s="1"/>
  <c r="DF63" i="24"/>
  <c r="DF79" i="24" s="1"/>
  <c r="G68" i="24"/>
  <c r="G84" i="24" s="1"/>
  <c r="R61" i="24"/>
  <c r="R77" i="24" s="1"/>
  <c r="DG67" i="24"/>
  <c r="DG83" i="24" s="1"/>
  <c r="CH63" i="24"/>
  <c r="CH79" i="24" s="1"/>
  <c r="BB65" i="24"/>
  <c r="BB81" i="24" s="1"/>
  <c r="DM64" i="24"/>
  <c r="DM80" i="24" s="1"/>
  <c r="CR69" i="24"/>
  <c r="CR85" i="24" s="1"/>
  <c r="X64" i="24"/>
  <c r="X80" i="24" s="1"/>
  <c r="CJ68" i="24"/>
  <c r="CJ84" i="24" s="1"/>
  <c r="AS63" i="24"/>
  <c r="AS79" i="24" s="1"/>
  <c r="AG62" i="24"/>
  <c r="AG78" i="24" s="1"/>
  <c r="AS68" i="24"/>
  <c r="AS84" i="24" s="1"/>
  <c r="T65" i="24"/>
  <c r="T81" i="24" s="1"/>
  <c r="V64" i="24"/>
  <c r="V80" i="24" s="1"/>
  <c r="ED60" i="24"/>
  <c r="ED76" i="24" s="1"/>
  <c r="EE62" i="24"/>
  <c r="EE78" i="24" s="1"/>
  <c r="BU66" i="24"/>
  <c r="BU82" i="24" s="1"/>
  <c r="N65" i="24"/>
  <c r="N81" i="24" s="1"/>
  <c r="DS60" i="24"/>
  <c r="DS76" i="24" s="1"/>
  <c r="CG60" i="24"/>
  <c r="CG76" i="24" s="1"/>
  <c r="BC65" i="24"/>
  <c r="BC81" i="24" s="1"/>
  <c r="CH67" i="24"/>
  <c r="CH83" i="24" s="1"/>
  <c r="BO66" i="24"/>
  <c r="BO82" i="24" s="1"/>
  <c r="CL67" i="24"/>
  <c r="CL83" i="24" s="1"/>
  <c r="AQ66" i="24"/>
  <c r="AQ82" i="24" s="1"/>
  <c r="AX68" i="24"/>
  <c r="AX84" i="24" s="1"/>
  <c r="CZ68" i="24"/>
  <c r="CZ84" i="24" s="1"/>
  <c r="BG66" i="24"/>
  <c r="BG82" i="24" s="1"/>
  <c r="BW64" i="24"/>
  <c r="BW80" i="24" s="1"/>
  <c r="AA68" i="24"/>
  <c r="AA84" i="24" s="1"/>
  <c r="AU66" i="24"/>
  <c r="AU82" i="24" s="1"/>
  <c r="F69" i="24"/>
  <c r="F85" i="24" s="1"/>
  <c r="EE65" i="24"/>
  <c r="EE81" i="24" s="1"/>
  <c r="CQ61" i="24"/>
  <c r="CQ77" i="24" s="1"/>
  <c r="U65" i="24"/>
  <c r="U81" i="24" s="1"/>
  <c r="CY65" i="24"/>
  <c r="CY81" i="24" s="1"/>
  <c r="DJ67" i="24"/>
  <c r="DJ83" i="24" s="1"/>
  <c r="BM63" i="24"/>
  <c r="BM79" i="24" s="1"/>
  <c r="J61" i="24"/>
  <c r="J77" i="24" s="1"/>
  <c r="CX65" i="24"/>
  <c r="CX81" i="24" s="1"/>
  <c r="BU60" i="24"/>
  <c r="BU76" i="24" s="1"/>
  <c r="DV69" i="24"/>
  <c r="DV85" i="24" s="1"/>
  <c r="AN69" i="24"/>
  <c r="AN85" i="24" s="1"/>
  <c r="J62" i="24"/>
  <c r="J78" i="24" s="1"/>
  <c r="W64" i="24"/>
  <c r="W80" i="24" s="1"/>
  <c r="BK68" i="24"/>
  <c r="BK84" i="24" s="1"/>
  <c r="CL60" i="24"/>
  <c r="CL76" i="24" s="1"/>
  <c r="CU67" i="24"/>
  <c r="CU83" i="24" s="1"/>
  <c r="DB68" i="24"/>
  <c r="DB84" i="24" s="1"/>
  <c r="DJ65" i="24"/>
  <c r="DJ81" i="24" s="1"/>
  <c r="CU69" i="24"/>
  <c r="CU85" i="24" s="1"/>
  <c r="AK66" i="24"/>
  <c r="AK82" i="24" s="1"/>
  <c r="DW68" i="24"/>
  <c r="DW84" i="24" s="1"/>
  <c r="DD63" i="24"/>
  <c r="DD79" i="24" s="1"/>
  <c r="CI68" i="24"/>
  <c r="CI84" i="24" s="1"/>
  <c r="BG68" i="24"/>
  <c r="BG84" i="24" s="1"/>
  <c r="EC61" i="24"/>
  <c r="EC77" i="24" s="1"/>
  <c r="R65" i="24"/>
  <c r="R81" i="24" s="1"/>
  <c r="AO67" i="24"/>
  <c r="AO83" i="24" s="1"/>
  <c r="AV68" i="24"/>
  <c r="AV84" i="24" s="1"/>
  <c r="I62" i="24"/>
  <c r="I78" i="24" s="1"/>
  <c r="DD66" i="24"/>
  <c r="DD82" i="24" s="1"/>
  <c r="BP65" i="24"/>
  <c r="BP81" i="24" s="1"/>
  <c r="AO68" i="24"/>
  <c r="AO84" i="24" s="1"/>
  <c r="CU63" i="24"/>
  <c r="CU79" i="24" s="1"/>
  <c r="BC62" i="24"/>
  <c r="BC78" i="24" s="1"/>
  <c r="W61" i="24"/>
  <c r="W77" i="24" s="1"/>
  <c r="EA66" i="24"/>
  <c r="EA82" i="24" s="1"/>
  <c r="CA60" i="24"/>
  <c r="CA76" i="24" s="1"/>
  <c r="T67" i="24"/>
  <c r="T83" i="24" s="1"/>
  <c r="R64" i="24"/>
  <c r="R80" i="24" s="1"/>
  <c r="AX65" i="24"/>
  <c r="AX81" i="24" s="1"/>
  <c r="AE69" i="24"/>
  <c r="AE85" i="24" s="1"/>
  <c r="P64" i="24"/>
  <c r="P80" i="24" s="1"/>
  <c r="BO64" i="24"/>
  <c r="BO80" i="24" s="1"/>
  <c r="T61" i="24"/>
  <c r="T77" i="24" s="1"/>
  <c r="AC68" i="24"/>
  <c r="AC84" i="24" s="1"/>
  <c r="CU65" i="24"/>
  <c r="CU81" i="24" s="1"/>
  <c r="P66" i="24"/>
  <c r="P82" i="24" s="1"/>
  <c r="BV64" i="24"/>
  <c r="BV80" i="24" s="1"/>
  <c r="CX61" i="24"/>
  <c r="CX77" i="24" s="1"/>
  <c r="EC67" i="24"/>
  <c r="EC83" i="24" s="1"/>
  <c r="DN68" i="24"/>
  <c r="DN84" i="24" s="1"/>
  <c r="AA66" i="24"/>
  <c r="AA82" i="24" s="1"/>
  <c r="BY69" i="24"/>
  <c r="BY85" i="24" s="1"/>
  <c r="BM66" i="24"/>
  <c r="BM82" i="24" s="1"/>
  <c r="AX63" i="24"/>
  <c r="AX79" i="24" s="1"/>
  <c r="DI63" i="24"/>
  <c r="DI79" i="24" s="1"/>
  <c r="CJ64" i="24"/>
  <c r="CJ80" i="24" s="1"/>
  <c r="BT64" i="24"/>
  <c r="BT80" i="24" s="1"/>
  <c r="CO62" i="24"/>
  <c r="CO78" i="24" s="1"/>
  <c r="V65" i="24"/>
  <c r="V81" i="24" s="1"/>
  <c r="DM65" i="24"/>
  <c r="DM81" i="24" s="1"/>
  <c r="BA65" i="24"/>
  <c r="BA81" i="24" s="1"/>
  <c r="T60" i="24"/>
  <c r="T76" i="24" s="1"/>
  <c r="EB63" i="24"/>
  <c r="EB79" i="24" s="1"/>
  <c r="DX68" i="24"/>
  <c r="DX84" i="24" s="1"/>
  <c r="DH69" i="24"/>
  <c r="DH85" i="24" s="1"/>
  <c r="AX67" i="24"/>
  <c r="AX83" i="24" s="1"/>
  <c r="CZ66" i="24"/>
  <c r="CZ82" i="24" s="1"/>
  <c r="DU63" i="24"/>
  <c r="DU79" i="24" s="1"/>
  <c r="EC60" i="24"/>
  <c r="EC76" i="24" s="1"/>
  <c r="CW66" i="24"/>
  <c r="CW82" i="24" s="1"/>
  <c r="BO61" i="24"/>
  <c r="BO77" i="24" s="1"/>
  <c r="CK65" i="24"/>
  <c r="CK81" i="24" s="1"/>
  <c r="DY62" i="24"/>
  <c r="DY78" i="24" s="1"/>
  <c r="BW68" i="24"/>
  <c r="BW84" i="24" s="1"/>
  <c r="CL62" i="24"/>
  <c r="CL78" i="24" s="1"/>
  <c r="Z65" i="24"/>
  <c r="Z81" i="24" s="1"/>
  <c r="J66" i="24"/>
  <c r="J82" i="24" s="1"/>
  <c r="W69" i="24"/>
  <c r="W85" i="24" s="1"/>
  <c r="G60" i="24"/>
  <c r="G76" i="24" s="1"/>
  <c r="BF66" i="24"/>
  <c r="BF82" i="24" s="1"/>
  <c r="CD63" i="24"/>
  <c r="CD79" i="24" s="1"/>
  <c r="BH67" i="24"/>
  <c r="BH83" i="24" s="1"/>
  <c r="AJ63" i="24"/>
  <c r="AJ79" i="24" s="1"/>
  <c r="I60" i="24"/>
  <c r="I76" i="24" s="1"/>
  <c r="Z64" i="24"/>
  <c r="Z80" i="24" s="1"/>
  <c r="BZ64" i="24"/>
  <c r="BZ80" i="24" s="1"/>
  <c r="ED62" i="24"/>
  <c r="ED78" i="24" s="1"/>
  <c r="BD62" i="24"/>
  <c r="BD78" i="24" s="1"/>
  <c r="BU63" i="24"/>
  <c r="BU79" i="24" s="1"/>
  <c r="BO62" i="24"/>
  <c r="BO78" i="24" s="1"/>
  <c r="W67" i="24"/>
  <c r="W83" i="24" s="1"/>
  <c r="AQ63" i="24"/>
  <c r="AQ79" i="24" s="1"/>
  <c r="CO63" i="24"/>
  <c r="CO79" i="24" s="1"/>
  <c r="L69" i="24"/>
  <c r="L85" i="24" s="1"/>
  <c r="EE60" i="24"/>
  <c r="EE76" i="24" s="1"/>
  <c r="BW63" i="24"/>
  <c r="BW79" i="24" s="1"/>
  <c r="BV61" i="24"/>
  <c r="BV77" i="24" s="1"/>
  <c r="BE61" i="24"/>
  <c r="BE77" i="24" s="1"/>
  <c r="DA64" i="24"/>
  <c r="DA80" i="24" s="1"/>
  <c r="DS67" i="24"/>
  <c r="DS83" i="24" s="1"/>
  <c r="AD60" i="24"/>
  <c r="AD76" i="24" s="1"/>
  <c r="CT62" i="24"/>
  <c r="CT78" i="24" s="1"/>
  <c r="S68" i="24"/>
  <c r="S84" i="24" s="1"/>
  <c r="BH66" i="24"/>
  <c r="BH82" i="24" s="1"/>
  <c r="O65" i="24"/>
  <c r="O81" i="24" s="1"/>
  <c r="CK61" i="24"/>
  <c r="CK77" i="24" s="1"/>
  <c r="BF60" i="24"/>
  <c r="BF76" i="24" s="1"/>
  <c r="Y65" i="24"/>
  <c r="Y81" i="24" s="1"/>
  <c r="Z63" i="24"/>
  <c r="Z79" i="24" s="1"/>
  <c r="AG60" i="24"/>
  <c r="AG76" i="24" s="1"/>
  <c r="DT63" i="24"/>
  <c r="DT79" i="24" s="1"/>
  <c r="CV60" i="24"/>
  <c r="CV76" i="24" s="1"/>
  <c r="AX62" i="24"/>
  <c r="AX78" i="24" s="1"/>
  <c r="BV65" i="24"/>
  <c r="BV81" i="24" s="1"/>
  <c r="CA65" i="24"/>
  <c r="CA81" i="24" s="1"/>
  <c r="ED68" i="24"/>
  <c r="ED84" i="24" s="1"/>
  <c r="BM69" i="24"/>
  <c r="BM85" i="24" s="1"/>
  <c r="BP60" i="24"/>
  <c r="BP76" i="24" s="1"/>
  <c r="DG63" i="24"/>
  <c r="DG79" i="24" s="1"/>
  <c r="AO63" i="24"/>
  <c r="AO79" i="24" s="1"/>
  <c r="CL61" i="24"/>
  <c r="CL77" i="24" s="1"/>
  <c r="Y66" i="24"/>
  <c r="Y82" i="24" s="1"/>
  <c r="DM63" i="24"/>
  <c r="DM79" i="24" s="1"/>
  <c r="DB69" i="24"/>
  <c r="DB85" i="24" s="1"/>
  <c r="X68" i="24"/>
  <c r="X84" i="24" s="1"/>
  <c r="M64" i="24"/>
  <c r="M80" i="24" s="1"/>
  <c r="CG63" i="24"/>
  <c r="CG79" i="24" s="1"/>
  <c r="CT65" i="24"/>
  <c r="CT81" i="24" s="1"/>
  <c r="AT68" i="24"/>
  <c r="AT84" i="24" s="1"/>
  <c r="DE66" i="24"/>
  <c r="DE82" i="24" s="1"/>
  <c r="BA64" i="24"/>
  <c r="BA80" i="24" s="1"/>
  <c r="AF63" i="24"/>
  <c r="AF79" i="24" s="1"/>
  <c r="DT66" i="24"/>
  <c r="DT82" i="24" s="1"/>
  <c r="DX67" i="24"/>
  <c r="DX83" i="24" s="1"/>
  <c r="CY68" i="24"/>
  <c r="CY84" i="24" s="1"/>
  <c r="CC69" i="24"/>
  <c r="CC85" i="24" s="1"/>
  <c r="BU69" i="24"/>
  <c r="BU85" i="24" s="1"/>
  <c r="DN64" i="24"/>
  <c r="DN80" i="24" s="1"/>
  <c r="CZ65" i="24"/>
  <c r="CZ81" i="24" s="1"/>
  <c r="AP63" i="24"/>
  <c r="AP79" i="24" s="1"/>
  <c r="CH69" i="24"/>
  <c r="CH85" i="24" s="1"/>
  <c r="BT61" i="24"/>
  <c r="BT77" i="24" s="1"/>
  <c r="CE69" i="24"/>
  <c r="CE85" i="24" s="1"/>
  <c r="AT61" i="24"/>
  <c r="AT77" i="24" s="1"/>
  <c r="S65" i="24"/>
  <c r="S81" i="24" s="1"/>
  <c r="DH66" i="24"/>
  <c r="DH82" i="24" s="1"/>
  <c r="DS64" i="24"/>
  <c r="DS80" i="24" s="1"/>
  <c r="BQ64" i="24"/>
  <c r="BQ80" i="24" s="1"/>
  <c r="BP66" i="24"/>
  <c r="BP82" i="24" s="1"/>
  <c r="DX60" i="24"/>
  <c r="DX76" i="24" s="1"/>
  <c r="CY61" i="24"/>
  <c r="CY77" i="24" s="1"/>
  <c r="Z60" i="24"/>
  <c r="Z76" i="24" s="1"/>
  <c r="AP64" i="24"/>
  <c r="AP80" i="24" s="1"/>
  <c r="DM69" i="24"/>
  <c r="DM85" i="24" s="1"/>
  <c r="BU68" i="24"/>
  <c r="BU84" i="24" s="1"/>
  <c r="AO65" i="24"/>
  <c r="AO81" i="24" s="1"/>
  <c r="BI68" i="24"/>
  <c r="BI84" i="24" s="1"/>
  <c r="O66" i="24"/>
  <c r="O82" i="24" s="1"/>
  <c r="BN69" i="24"/>
  <c r="BN85" i="24" s="1"/>
  <c r="CZ67" i="24"/>
  <c r="CZ83" i="24" s="1"/>
  <c r="CR68" i="24"/>
  <c r="CR84" i="24" s="1"/>
  <c r="X61" i="24"/>
  <c r="X77" i="24" s="1"/>
  <c r="CE66" i="24"/>
  <c r="CE82" i="24" s="1"/>
  <c r="CZ63" i="24"/>
  <c r="CZ79" i="24" s="1"/>
  <c r="M63" i="24"/>
  <c r="M79" i="24" s="1"/>
  <c r="DR63" i="24"/>
  <c r="DR79" i="24" s="1"/>
  <c r="CH62" i="24"/>
  <c r="CH78" i="24" s="1"/>
  <c r="AV67" i="24"/>
  <c r="AV83" i="24" s="1"/>
  <c r="AQ68" i="24"/>
  <c r="AQ84" i="24" s="1"/>
  <c r="AC64" i="24"/>
  <c r="AC80" i="24" s="1"/>
  <c r="CO68" i="24"/>
  <c r="CO84" i="24" s="1"/>
  <c r="CD62" i="24"/>
  <c r="CD78" i="24" s="1"/>
  <c r="CE64" i="24"/>
  <c r="CE80" i="24" s="1"/>
  <c r="CF62" i="24"/>
  <c r="CF78" i="24" s="1"/>
  <c r="DF69" i="24"/>
  <c r="DF85" i="24" s="1"/>
  <c r="BR68" i="24"/>
  <c r="BR84" i="24" s="1"/>
  <c r="S63" i="24"/>
  <c r="S79" i="24" s="1"/>
  <c r="CR61" i="24"/>
  <c r="CR77" i="24" s="1"/>
  <c r="CP68" i="24"/>
  <c r="CP84" i="24" s="1"/>
  <c r="BZ61" i="24"/>
  <c r="BZ77" i="24" s="1"/>
  <c r="P69" i="24"/>
  <c r="P85" i="24" s="1"/>
  <c r="BO68" i="24"/>
  <c r="BO84" i="24" s="1"/>
  <c r="AV60" i="24"/>
  <c r="AV76" i="24" s="1"/>
  <c r="AZ66" i="24"/>
  <c r="AZ82" i="24" s="1"/>
  <c r="I61" i="24"/>
  <c r="I77" i="24" s="1"/>
  <c r="BB63" i="24"/>
  <c r="BB79" i="24" s="1"/>
  <c r="AN63" i="24"/>
  <c r="AN79" i="24" s="1"/>
  <c r="AD62" i="24"/>
  <c r="AD78" i="24" s="1"/>
  <c r="EE64" i="24"/>
  <c r="EE80" i="24" s="1"/>
  <c r="I67" i="24"/>
  <c r="I83" i="24" s="1"/>
  <c r="CB69" i="24"/>
  <c r="CB85" i="24" s="1"/>
  <c r="CD64" i="24"/>
  <c r="CD80" i="24" s="1"/>
  <c r="X65" i="24"/>
  <c r="X81" i="24" s="1"/>
  <c r="DN67" i="24"/>
  <c r="DN83" i="24" s="1"/>
  <c r="X60" i="24"/>
  <c r="X76" i="24" s="1"/>
  <c r="DU64" i="24"/>
  <c r="DU80" i="24" s="1"/>
  <c r="DN61" i="24"/>
  <c r="DN77" i="24" s="1"/>
  <c r="ED65" i="24"/>
  <c r="ED81" i="24" s="1"/>
  <c r="AS60" i="24"/>
  <c r="AS76" i="24" s="1"/>
  <c r="L67" i="24"/>
  <c r="L83" i="24" s="1"/>
  <c r="BK64" i="24"/>
  <c r="BK80" i="24" s="1"/>
  <c r="BS69" i="24"/>
  <c r="BS85" i="24" s="1"/>
  <c r="DQ64" i="24"/>
  <c r="DQ80" i="24" s="1"/>
  <c r="AB65" i="24"/>
  <c r="AB81" i="24" s="1"/>
  <c r="DU68" i="24"/>
  <c r="DU84" i="24" s="1"/>
  <c r="H64" i="24"/>
  <c r="H80" i="24" s="1"/>
  <c r="BZ65" i="24"/>
  <c r="BZ81" i="24" s="1"/>
  <c r="DU62" i="24"/>
  <c r="DU78" i="24" s="1"/>
  <c r="AM69" i="24"/>
  <c r="AM85" i="24" s="1"/>
  <c r="BY63" i="24"/>
  <c r="BY79" i="24" s="1"/>
  <c r="AY69" i="24"/>
  <c r="AY85" i="24" s="1"/>
  <c r="CY66" i="24"/>
  <c r="CY82" i="24" s="1"/>
  <c r="Q64" i="24"/>
  <c r="Q80" i="24" s="1"/>
  <c r="L63" i="24"/>
  <c r="L79" i="24" s="1"/>
  <c r="BK66" i="24"/>
  <c r="BK82" i="24" s="1"/>
  <c r="AE63" i="24"/>
  <c r="AE79" i="24" s="1"/>
  <c r="BB62" i="24"/>
  <c r="BB78" i="24" s="1"/>
  <c r="Y64" i="24"/>
  <c r="Y80" i="24" s="1"/>
  <c r="AO64" i="24"/>
  <c r="AO80" i="24" s="1"/>
  <c r="BJ66" i="24"/>
  <c r="BJ82" i="24" s="1"/>
  <c r="CK68" i="24"/>
  <c r="CK84" i="24" s="1"/>
  <c r="CW63" i="24"/>
  <c r="CW79" i="24" s="1"/>
  <c r="DO65" i="24"/>
  <c r="DO81" i="24" s="1"/>
  <c r="AX69" i="24"/>
  <c r="AX85" i="24" s="1"/>
  <c r="DU61" i="24"/>
  <c r="DU77" i="24" s="1"/>
  <c r="DQ68" i="24"/>
  <c r="DQ84" i="24" s="1"/>
  <c r="CH64" i="24"/>
  <c r="CH80" i="24" s="1"/>
  <c r="CX62" i="24"/>
  <c r="CX78" i="24" s="1"/>
  <c r="CV69" i="24"/>
  <c r="CV85" i="24" s="1"/>
  <c r="CI64" i="24"/>
  <c r="CI80" i="24" s="1"/>
  <c r="CH66" i="24"/>
  <c r="CH82" i="24" s="1"/>
  <c r="BQ63" i="24"/>
  <c r="BQ79" i="24" s="1"/>
  <c r="CD65" i="24"/>
  <c r="CD81" i="24" s="1"/>
  <c r="ED66" i="24"/>
  <c r="ED82" i="24" s="1"/>
  <c r="BS61" i="24"/>
  <c r="BS77" i="24" s="1"/>
  <c r="AQ69" i="24"/>
  <c r="AQ85" i="24" s="1"/>
  <c r="CV62" i="24"/>
  <c r="CV78" i="24" s="1"/>
  <c r="BH63" i="24"/>
  <c r="BH79" i="24" s="1"/>
  <c r="AT69" i="24"/>
  <c r="AT85" i="24" s="1"/>
  <c r="DH60" i="24"/>
  <c r="DH76" i="24" s="1"/>
  <c r="J68" i="24"/>
  <c r="J84" i="24" s="1"/>
  <c r="L64" i="24"/>
  <c r="L80" i="24" s="1"/>
  <c r="DX69" i="24"/>
  <c r="DX85" i="24" s="1"/>
  <c r="U69" i="24"/>
  <c r="U85" i="24" s="1"/>
  <c r="BU67" i="24"/>
  <c r="BU83" i="24" s="1"/>
  <c r="DS68" i="24"/>
  <c r="DS84" i="24" s="1"/>
  <c r="Q60" i="24"/>
  <c r="Q76" i="24" s="1"/>
  <c r="BA62" i="24"/>
  <c r="BA78" i="24" s="1"/>
  <c r="H69" i="24"/>
  <c r="H85" i="24" s="1"/>
  <c r="DB60" i="24"/>
  <c r="DB76" i="24" s="1"/>
  <c r="DQ63" i="24"/>
  <c r="DQ79" i="24" s="1"/>
  <c r="CP61" i="24"/>
  <c r="CP77" i="24" s="1"/>
  <c r="BR64" i="24"/>
  <c r="BR80" i="24" s="1"/>
  <c r="BY61" i="24"/>
  <c r="BY77" i="24" s="1"/>
  <c r="CJ61" i="24"/>
  <c r="CJ77" i="24" s="1"/>
  <c r="DO69" i="24"/>
  <c r="DO85" i="24" s="1"/>
  <c r="DO63" i="24"/>
  <c r="DO79" i="24" s="1"/>
  <c r="BH69" i="24"/>
  <c r="BH85" i="24" s="1"/>
  <c r="Q63" i="24"/>
  <c r="Q79" i="24" s="1"/>
  <c r="DG62" i="24"/>
  <c r="DG78" i="24" s="1"/>
  <c r="Z66" i="24"/>
  <c r="Z82" i="24" s="1"/>
  <c r="DF66" i="24"/>
  <c r="DF82" i="24" s="1"/>
  <c r="DE69" i="24"/>
  <c r="DE85" i="24" s="1"/>
  <c r="CV64" i="24"/>
  <c r="CV80" i="24" s="1"/>
  <c r="BA60" i="24"/>
  <c r="BA76" i="24" s="1"/>
  <c r="BJ65" i="24"/>
  <c r="BJ81" i="24" s="1"/>
  <c r="AF66" i="24"/>
  <c r="AF82" i="24" s="1"/>
  <c r="AH66" i="24"/>
  <c r="AH82" i="24" s="1"/>
  <c r="DT68" i="24"/>
  <c r="DT84" i="24" s="1"/>
  <c r="DX62" i="24"/>
  <c r="DX78" i="24" s="1"/>
  <c r="BS64" i="24"/>
  <c r="BS80" i="24" s="1"/>
  <c r="T69" i="24"/>
  <c r="T85" i="24" s="1"/>
  <c r="DV66" i="24"/>
  <c r="DV82" i="24" s="1"/>
  <c r="AL65" i="24"/>
  <c r="AL81" i="24" s="1"/>
  <c r="G62" i="24"/>
  <c r="G78" i="24" s="1"/>
  <c r="CG68" i="24"/>
  <c r="CG84" i="24" s="1"/>
  <c r="V68" i="24"/>
  <c r="V84" i="24" s="1"/>
  <c r="BJ60" i="24"/>
  <c r="BJ76" i="24" s="1"/>
  <c r="DN65" i="24"/>
  <c r="DN81" i="24" s="1"/>
  <c r="M69" i="24"/>
  <c r="M85" i="24" s="1"/>
  <c r="AZ60" i="24"/>
  <c r="AZ76" i="24" s="1"/>
  <c r="P68" i="24"/>
  <c r="P84" i="24" s="1"/>
  <c r="AR66" i="24"/>
  <c r="AR82" i="24" s="1"/>
  <c r="H63" i="24"/>
  <c r="H79" i="24" s="1"/>
  <c r="BH62" i="24"/>
  <c r="BH78" i="24" s="1"/>
  <c r="BJ62" i="24"/>
  <c r="BJ78" i="24" s="1"/>
  <c r="J65" i="24"/>
  <c r="J81" i="24" s="1"/>
  <c r="CF69" i="24"/>
  <c r="CF85" i="24" s="1"/>
  <c r="S61" i="24"/>
  <c r="S77" i="24" s="1"/>
  <c r="T62" i="24"/>
  <c r="T78" i="24" s="1"/>
  <c r="AJ69" i="24"/>
  <c r="AJ85" i="24" s="1"/>
  <c r="AH67" i="24"/>
  <c r="AH83" i="24" s="1"/>
  <c r="ED69" i="24"/>
  <c r="ED85" i="24" s="1"/>
  <c r="AO66" i="24"/>
  <c r="AO82" i="24" s="1"/>
  <c r="CU61" i="24"/>
  <c r="CU77" i="24" s="1"/>
  <c r="AG68" i="24"/>
  <c r="AG84" i="24" s="1"/>
  <c r="CR64" i="24"/>
  <c r="CR80" i="24" s="1"/>
  <c r="DR65" i="24"/>
  <c r="DR81" i="24" s="1"/>
  <c r="I68" i="24"/>
  <c r="I84" i="24" s="1"/>
  <c r="AE66" i="24"/>
  <c r="AE82" i="24" s="1"/>
  <c r="DX66" i="24"/>
  <c r="DX82" i="24" s="1"/>
  <c r="BF62" i="24"/>
  <c r="BF78" i="24" s="1"/>
  <c r="CO69" i="24"/>
  <c r="CO85" i="24" s="1"/>
  <c r="L68" i="24"/>
  <c r="L84" i="24" s="1"/>
  <c r="CS69" i="24"/>
  <c r="CS85" i="24" s="1"/>
  <c r="DD67" i="24"/>
  <c r="DD83" i="24" s="1"/>
  <c r="CF60" i="24"/>
  <c r="CF76" i="24" s="1"/>
  <c r="DQ62" i="24"/>
  <c r="DQ78" i="24" s="1"/>
  <c r="AR63" i="24"/>
  <c r="AR79" i="24" s="1"/>
  <c r="DD62" i="24"/>
  <c r="DD78" i="24" s="1"/>
  <c r="BI66" i="24"/>
  <c r="BI82" i="24" s="1"/>
  <c r="CS65" i="24"/>
  <c r="CS81" i="24" s="1"/>
  <c r="S69" i="24"/>
  <c r="S85" i="24" s="1"/>
  <c r="DV65" i="24"/>
  <c r="DV81" i="24" s="1"/>
  <c r="CC64" i="24"/>
  <c r="CC80" i="24" s="1"/>
  <c r="BI61" i="24"/>
  <c r="BI77" i="24" s="1"/>
  <c r="BC66" i="24"/>
  <c r="BC82" i="24" s="1"/>
  <c r="CO60" i="24"/>
  <c r="CO76" i="24" s="1"/>
  <c r="BI62" i="24"/>
  <c r="BI78" i="24" s="1"/>
  <c r="CA64" i="24"/>
  <c r="CA80" i="24" s="1"/>
  <c r="M62" i="24"/>
  <c r="M78" i="24" s="1"/>
  <c r="H61" i="24"/>
  <c r="H77" i="24" s="1"/>
  <c r="BZ63" i="24"/>
  <c r="BZ79" i="24" s="1"/>
  <c r="O68" i="24"/>
  <c r="O84" i="24" s="1"/>
  <c r="DW64" i="24"/>
  <c r="DW80" i="24" s="1"/>
  <c r="CF65" i="24"/>
  <c r="CF81" i="24" s="1"/>
  <c r="CC67" i="24"/>
  <c r="CC83" i="24" s="1"/>
  <c r="K69" i="24"/>
  <c r="K85" i="24" s="1"/>
  <c r="CS62" i="24"/>
  <c r="CS78" i="24" s="1"/>
  <c r="T66" i="24"/>
  <c r="T82" i="24" s="1"/>
  <c r="EB69" i="24"/>
  <c r="EB85" i="24" s="1"/>
  <c r="O62" i="24"/>
  <c r="O78" i="24" s="1"/>
  <c r="DJ68" i="24"/>
  <c r="DJ84" i="24" s="1"/>
  <c r="BD64" i="24"/>
  <c r="BD80" i="24" s="1"/>
  <c r="CV65" i="24"/>
  <c r="CV81" i="24" s="1"/>
  <c r="CT68" i="24"/>
  <c r="CT84" i="24" s="1"/>
  <c r="DJ61" i="24"/>
  <c r="DJ77" i="24" s="1"/>
  <c r="F63" i="24"/>
  <c r="F79" i="24" s="1"/>
  <c r="AX66" i="24"/>
  <c r="AX82" i="24" s="1"/>
  <c r="CA69" i="24"/>
  <c r="CA85" i="24" s="1"/>
  <c r="DJ69" i="24"/>
  <c r="DJ85" i="24" s="1"/>
  <c r="BK60" i="24"/>
  <c r="BK76" i="24" s="1"/>
  <c r="BL67" i="24"/>
  <c r="BL83" i="24" s="1"/>
  <c r="DY60" i="24"/>
  <c r="DY76" i="24" s="1"/>
  <c r="AT60" i="24"/>
  <c r="AT76" i="24" s="1"/>
  <c r="Y60" i="24"/>
  <c r="Y76" i="24" s="1"/>
  <c r="Q62" i="24"/>
  <c r="Q78" i="24" s="1"/>
  <c r="DA62" i="24"/>
  <c r="DA78" i="24" s="1"/>
  <c r="CC60" i="24"/>
  <c r="CC76" i="24" s="1"/>
  <c r="AL62" i="24"/>
  <c r="AL78" i="24" s="1"/>
  <c r="DX61" i="24"/>
  <c r="DX77" i="24" s="1"/>
  <c r="BQ66" i="24"/>
  <c r="BQ82" i="24" s="1"/>
  <c r="CF61" i="24"/>
  <c r="CF77" i="24" s="1"/>
  <c r="BP68" i="24"/>
  <c r="BP84" i="24" s="1"/>
  <c r="BB69" i="24"/>
  <c r="BB85" i="24" s="1"/>
  <c r="CX60" i="24"/>
  <c r="CX76" i="24" s="1"/>
  <c r="DW62" i="24"/>
  <c r="DW78" i="24" s="1"/>
  <c r="BQ68" i="24"/>
  <c r="BQ84" i="24" s="1"/>
  <c r="J63" i="24"/>
  <c r="J79" i="24" s="1"/>
  <c r="R67" i="24"/>
  <c r="R83" i="24" s="1"/>
  <c r="O60" i="24"/>
  <c r="O76" i="24" s="1"/>
  <c r="H66" i="24"/>
  <c r="H82" i="24" s="1"/>
  <c r="BL60" i="24"/>
  <c r="BL76" i="24" s="1"/>
  <c r="R68" i="24"/>
  <c r="R84" i="24" s="1"/>
  <c r="BB64" i="24"/>
  <c r="BB80" i="24" s="1"/>
  <c r="BS67" i="24"/>
  <c r="BS83" i="24" s="1"/>
  <c r="BO69" i="24"/>
  <c r="BO85" i="24" s="1"/>
  <c r="DL66" i="24"/>
  <c r="DL82" i="24" s="1"/>
  <c r="EA69" i="24"/>
  <c r="EA85" i="24" s="1"/>
  <c r="CC68" i="24"/>
  <c r="CC84" i="24" s="1"/>
  <c r="AD65" i="24"/>
  <c r="AD81" i="24" s="1"/>
  <c r="R66" i="24"/>
  <c r="R82" i="24" s="1"/>
  <c r="AH61" i="24"/>
  <c r="AH77" i="24" s="1"/>
  <c r="CX67" i="24"/>
  <c r="CX83" i="24" s="1"/>
  <c r="BG64" i="24"/>
  <c r="BG80" i="24" s="1"/>
  <c r="CI63" i="24"/>
  <c r="CI79" i="24" s="1"/>
  <c r="AB61" i="24"/>
  <c r="AB77" i="24" s="1"/>
  <c r="BZ67" i="24"/>
  <c r="BZ83" i="24" s="1"/>
  <c r="BL63" i="24"/>
  <c r="BL79" i="24" s="1"/>
  <c r="Q69" i="24"/>
  <c r="Q85" i="24" s="1"/>
  <c r="AG69" i="24"/>
  <c r="AG85" i="24" s="1"/>
  <c r="AS62" i="24"/>
  <c r="AS78" i="24" s="1"/>
  <c r="BB66" i="24"/>
  <c r="BB82" i="24" s="1"/>
  <c r="CT60" i="24"/>
  <c r="CT76" i="24" s="1"/>
  <c r="BN65" i="24"/>
  <c r="BN81" i="24" s="1"/>
  <c r="BE67" i="24"/>
  <c r="BE83" i="24" s="1"/>
  <c r="BH64" i="24"/>
  <c r="BH80" i="24" s="1"/>
  <c r="AC60" i="24"/>
  <c r="AC76" i="24" s="1"/>
  <c r="CU64" i="24"/>
  <c r="CU80" i="24" s="1"/>
  <c r="AH65" i="24"/>
  <c r="AH81" i="24" s="1"/>
  <c r="DY66" i="24"/>
  <c r="DY82" i="24" s="1"/>
  <c r="DW60" i="24"/>
  <c r="DW76" i="24" s="1"/>
  <c r="AU69" i="24"/>
  <c r="AU85" i="24" s="1"/>
  <c r="BC64" i="24"/>
  <c r="BC80" i="24" s="1"/>
  <c r="CP64" i="24"/>
  <c r="CP80" i="24" s="1"/>
  <c r="V60" i="24"/>
  <c r="V76" i="24" s="1"/>
  <c r="CJ69" i="24"/>
  <c r="CJ85" i="24" s="1"/>
  <c r="BT62" i="24"/>
  <c r="BT78" i="24" s="1"/>
  <c r="BN61" i="24"/>
  <c r="BN77" i="24" s="1"/>
  <c r="AV65" i="24"/>
  <c r="AV81" i="24" s="1"/>
  <c r="N67" i="24"/>
  <c r="N83" i="24" s="1"/>
  <c r="AW63" i="24"/>
  <c r="AW79" i="24" s="1"/>
  <c r="BD61" i="24"/>
  <c r="BD77" i="24" s="1"/>
  <c r="BA63" i="24"/>
  <c r="BA79" i="24" s="1"/>
  <c r="EB66" i="24"/>
  <c r="EB82" i="24" s="1"/>
  <c r="O67" i="24"/>
  <c r="O83" i="24" s="1"/>
  <c r="BC67" i="24"/>
  <c r="BC83" i="24" s="1"/>
  <c r="X66" i="24"/>
  <c r="X82" i="24" s="1"/>
  <c r="BZ60" i="24"/>
  <c r="BZ76" i="24" s="1"/>
  <c r="AA63" i="24"/>
  <c r="AA79" i="24" s="1"/>
  <c r="AN64" i="24"/>
  <c r="AN80" i="24" s="1"/>
  <c r="CQ69" i="24"/>
  <c r="CQ85" i="24" s="1"/>
  <c r="G61" i="24"/>
  <c r="G77" i="24" s="1"/>
  <c r="N61" i="24"/>
  <c r="N77" i="24" s="1"/>
  <c r="CO65" i="24"/>
  <c r="CO81" i="24" s="1"/>
  <c r="DC69" i="24"/>
  <c r="DC85" i="24" s="1"/>
  <c r="BE60" i="24"/>
  <c r="BE76" i="24" s="1"/>
  <c r="DJ64" i="24"/>
  <c r="DJ80" i="24" s="1"/>
  <c r="CG69" i="24"/>
  <c r="CG85" i="24" s="1"/>
  <c r="DU65" i="24"/>
  <c r="DU81" i="24" s="1"/>
  <c r="AB60" i="24"/>
  <c r="AB76" i="24" s="1"/>
  <c r="T64" i="24"/>
  <c r="T80" i="24" s="1"/>
  <c r="CN66" i="24"/>
  <c r="CN82" i="24" s="1"/>
  <c r="AS61" i="24"/>
  <c r="AS77" i="24" s="1"/>
  <c r="F67" i="24"/>
  <c r="F83" i="24" s="1"/>
  <c r="CQ63" i="24"/>
  <c r="CQ79" i="24" s="1"/>
  <c r="AQ62" i="24"/>
  <c r="AQ78" i="24" s="1"/>
  <c r="U67" i="24"/>
  <c r="U83" i="24" s="1"/>
  <c r="DD61" i="24"/>
  <c r="DD77" i="24" s="1"/>
  <c r="AK69" i="24"/>
  <c r="AK85" i="24" s="1"/>
  <c r="CD61" i="24"/>
  <c r="CD77" i="24" s="1"/>
  <c r="CH61" i="24"/>
  <c r="CH77" i="24" s="1"/>
  <c r="BQ69" i="24"/>
  <c r="BQ85" i="24" s="1"/>
  <c r="AZ62" i="24"/>
  <c r="AZ78" i="24" s="1"/>
  <c r="AQ67" i="24"/>
  <c r="AQ83" i="24" s="1"/>
  <c r="CU68" i="24"/>
  <c r="CU84" i="24" s="1"/>
  <c r="AF69" i="24"/>
  <c r="AF85" i="24" s="1"/>
  <c r="BC60" i="24"/>
  <c r="BC76" i="24" s="1"/>
  <c r="H62" i="24"/>
  <c r="H78" i="24" s="1"/>
  <c r="BZ66" i="24"/>
  <c r="BZ82" i="24" s="1"/>
  <c r="BY66" i="24"/>
  <c r="BY82" i="24" s="1"/>
  <c r="CN63" i="24"/>
  <c r="CN79" i="24" s="1"/>
  <c r="F66" i="24"/>
  <c r="F82" i="24" s="1"/>
  <c r="V63" i="24"/>
  <c r="V79" i="24" s="1"/>
  <c r="W68" i="24"/>
  <c r="W84" i="24" s="1"/>
  <c r="BE66" i="24"/>
  <c r="BE82" i="24" s="1"/>
  <c r="BV60" i="24"/>
  <c r="BV76" i="24" s="1"/>
  <c r="CF67" i="24"/>
  <c r="CF83" i="24" s="1"/>
  <c r="V66" i="24"/>
  <c r="V82" i="24" s="1"/>
  <c r="CC62" i="24"/>
  <c r="CC78" i="24" s="1"/>
  <c r="DQ69" i="24"/>
  <c r="DQ85" i="24" s="1"/>
  <c r="I64" i="24"/>
  <c r="I80" i="24" s="1"/>
  <c r="T68" i="24"/>
  <c r="T84" i="24" s="1"/>
  <c r="DM62" i="24"/>
  <c r="DM78" i="24" s="1"/>
  <c r="BK61" i="24"/>
  <c r="BK77" i="24" s="1"/>
  <c r="V61" i="24"/>
  <c r="V77" i="24" s="1"/>
  <c r="DR62" i="24"/>
  <c r="DR78" i="24" s="1"/>
  <c r="W65" i="24"/>
  <c r="W81" i="24" s="1"/>
  <c r="G63" i="24"/>
  <c r="G79" i="24" s="1"/>
  <c r="BU62" i="24"/>
  <c r="BU78" i="24" s="1"/>
  <c r="AQ60" i="24"/>
  <c r="AQ76" i="24" s="1"/>
  <c r="BG67" i="24"/>
  <c r="BG83" i="24" s="1"/>
  <c r="BZ68" i="24"/>
  <c r="BZ84" i="24" s="1"/>
  <c r="DB66" i="24"/>
  <c r="DB82" i="24" s="1"/>
  <c r="M66" i="24"/>
  <c r="M82" i="24" s="1"/>
  <c r="AZ68" i="24"/>
  <c r="AZ84" i="24" s="1"/>
  <c r="DI69" i="24"/>
  <c r="DI85" i="24" s="1"/>
  <c r="BZ69" i="24"/>
  <c r="BZ85" i="24" s="1"/>
  <c r="AP68" i="24"/>
  <c r="AP84" i="24" s="1"/>
  <c r="CV61" i="24"/>
  <c r="CV77" i="24" s="1"/>
  <c r="AL61" i="24"/>
  <c r="AL77" i="24" s="1"/>
  <c r="BT68" i="24"/>
  <c r="BT84" i="24" s="1"/>
  <c r="BK67" i="24"/>
  <c r="BK83" i="24" s="1"/>
  <c r="Z62" i="24"/>
  <c r="Z78" i="24" s="1"/>
  <c r="CB60" i="24"/>
  <c r="CB76" i="24" s="1"/>
  <c r="DI66" i="24"/>
  <c r="DI82" i="24" s="1"/>
  <c r="AP60" i="24"/>
  <c r="AP76" i="24" s="1"/>
  <c r="CR65" i="24"/>
  <c r="CR81" i="24" s="1"/>
  <c r="H67" i="24"/>
  <c r="H83" i="24" s="1"/>
  <c r="CR63" i="24"/>
  <c r="CR79" i="24" s="1"/>
  <c r="AO62" i="24"/>
  <c r="AO78" i="24" s="1"/>
  <c r="DG65" i="24"/>
  <c r="DG81" i="24" s="1"/>
  <c r="CB68" i="24"/>
  <c r="CB84" i="24" s="1"/>
  <c r="CS66" i="24"/>
  <c r="CS82" i="24" s="1"/>
  <c r="DA67" i="24"/>
  <c r="DA83" i="24" s="1"/>
  <c r="CP62" i="24"/>
  <c r="CP78" i="24" s="1"/>
  <c r="DN69" i="24"/>
  <c r="DN85" i="24" s="1"/>
  <c r="AS67" i="24"/>
  <c r="AS83" i="24" s="1"/>
  <c r="DQ65" i="24"/>
  <c r="DQ81" i="24" s="1"/>
  <c r="DQ66" i="24"/>
  <c r="DQ82" i="24" s="1"/>
  <c r="DP63" i="24"/>
  <c r="DP79" i="24" s="1"/>
  <c r="CI67" i="24"/>
  <c r="CI83" i="24" s="1"/>
  <c r="DB65" i="24"/>
  <c r="DB81" i="24" s="1"/>
  <c r="DB62" i="24"/>
  <c r="DB78" i="24" s="1"/>
  <c r="F61" i="24"/>
  <c r="F77" i="24" s="1"/>
  <c r="BW61" i="24"/>
  <c r="BW77" i="24" s="1"/>
  <c r="DZ63" i="24"/>
  <c r="DZ79" i="24" s="1"/>
  <c r="N69" i="24"/>
  <c r="N85" i="24" s="1"/>
  <c r="R69" i="24"/>
  <c r="R85" i="24" s="1"/>
  <c r="DH68" i="24"/>
  <c r="DH84" i="24" s="1"/>
  <c r="EC64" i="24"/>
  <c r="EC80" i="24" s="1"/>
  <c r="CJ67" i="24"/>
  <c r="CJ83" i="24" s="1"/>
  <c r="CN69" i="24"/>
  <c r="CN85" i="24" s="1"/>
  <c r="AI63" i="24"/>
  <c r="AI79" i="24" s="1"/>
  <c r="BP61" i="24"/>
  <c r="BP77" i="24" s="1"/>
  <c r="BE68" i="24"/>
  <c r="BE84" i="24" s="1"/>
  <c r="BV62" i="24"/>
  <c r="BV78" i="24" s="1"/>
  <c r="AD67" i="24"/>
  <c r="AD83" i="24" s="1"/>
  <c r="CS64" i="24"/>
  <c r="CS80" i="24" s="1"/>
  <c r="CW69" i="24"/>
  <c r="CW85" i="24" s="1"/>
  <c r="DJ63" i="24"/>
  <c r="DJ79" i="24" s="1"/>
  <c r="AT64" i="24"/>
  <c r="AT80" i="24" s="1"/>
  <c r="CL66" i="24"/>
  <c r="CL82" i="24" s="1"/>
  <c r="AC69" i="24"/>
  <c r="AC85" i="24" s="1"/>
  <c r="BT69" i="24"/>
  <c r="BT85" i="24" s="1"/>
  <c r="BQ61" i="24"/>
  <c r="BQ77" i="24" s="1"/>
  <c r="BH60" i="24"/>
  <c r="BH76" i="24" s="1"/>
  <c r="AV66" i="24"/>
  <c r="AV82" i="24" s="1"/>
  <c r="BF68" i="24"/>
  <c r="BF84" i="24" s="1"/>
  <c r="CV67" i="24"/>
  <c r="CV83" i="24" s="1"/>
  <c r="N68" i="24"/>
  <c r="N84" i="24" s="1"/>
  <c r="CI60" i="24"/>
  <c r="CI76" i="24" s="1"/>
  <c r="P61" i="24"/>
  <c r="P77" i="24" s="1"/>
  <c r="AA67" i="24"/>
  <c r="AA83" i="24" s="1"/>
  <c r="AO60" i="24"/>
  <c r="AO76" i="24" s="1"/>
  <c r="CR62" i="24"/>
  <c r="CR78" i="24" s="1"/>
  <c r="AB62" i="24"/>
  <c r="AB78" i="24" s="1"/>
  <c r="ED63" i="24"/>
  <c r="ED79" i="24" s="1"/>
  <c r="Y67" i="24"/>
  <c r="Y83" i="24" s="1"/>
  <c r="BS68" i="24"/>
  <c r="BS84" i="24" s="1"/>
  <c r="DV62" i="24"/>
  <c r="DV78" i="24" s="1"/>
  <c r="DG69" i="24"/>
  <c r="DG85" i="24" s="1"/>
  <c r="CK66" i="24"/>
  <c r="CK82" i="24" s="1"/>
  <c r="W63" i="24"/>
  <c r="W79" i="24" s="1"/>
  <c r="BB61" i="24"/>
  <c r="BB77" i="24" s="1"/>
  <c r="BA67" i="24"/>
  <c r="BA83" i="24" s="1"/>
  <c r="CT63" i="24"/>
  <c r="CT79" i="24" s="1"/>
  <c r="G69" i="24"/>
  <c r="G85" i="24" s="1"/>
  <c r="BE63" i="24"/>
  <c r="BE79" i="24" s="1"/>
  <c r="DV60" i="24"/>
  <c r="DV76" i="24" s="1"/>
  <c r="BJ67" i="24"/>
  <c r="BJ83" i="24" s="1"/>
  <c r="CZ60" i="24"/>
  <c r="CZ76" i="24" s="1"/>
  <c r="CP63" i="24"/>
  <c r="CP79" i="24" s="1"/>
  <c r="CN61" i="24"/>
  <c r="CN77" i="24" s="1"/>
  <c r="DY63" i="24"/>
  <c r="DY79" i="24" s="1"/>
  <c r="BX63" i="24"/>
  <c r="BX79" i="24" s="1"/>
  <c r="AH63" i="24"/>
  <c r="AH79" i="24" s="1"/>
  <c r="O61" i="24"/>
  <c r="O77" i="24" s="1"/>
  <c r="AU67" i="24"/>
  <c r="AU83" i="24" s="1"/>
  <c r="AT62" i="24"/>
  <c r="AT78" i="24" s="1"/>
  <c r="Y61" i="24"/>
  <c r="Y77" i="24" s="1"/>
  <c r="EE63" i="24"/>
  <c r="EE79" i="24" s="1"/>
  <c r="AQ64" i="24"/>
  <c r="AQ80" i="24" s="1"/>
  <c r="U62" i="24"/>
  <c r="U78" i="24" s="1"/>
  <c r="CY63" i="24"/>
  <c r="CY79" i="24" s="1"/>
  <c r="AK63" i="24"/>
  <c r="AK79" i="24" s="1"/>
  <c r="AD61" i="24"/>
  <c r="AD77" i="24" s="1"/>
  <c r="DR61" i="24"/>
  <c r="DR77" i="24" s="1"/>
  <c r="CH60" i="24"/>
  <c r="CH76" i="24" s="1"/>
  <c r="DB67" i="24"/>
  <c r="DB83" i="24" s="1"/>
  <c r="CV68" i="24"/>
  <c r="CV84" i="24" s="1"/>
  <c r="CA61" i="24"/>
  <c r="CA77" i="24" s="1"/>
  <c r="DE63" i="24"/>
  <c r="DE79" i="24" s="1"/>
  <c r="Z69" i="24"/>
  <c r="Z85" i="24" s="1"/>
  <c r="AY66" i="24"/>
  <c r="AY82" i="24" s="1"/>
  <c r="CO67" i="24"/>
  <c r="CO83" i="24" s="1"/>
  <c r="AH62" i="24"/>
  <c r="AH78" i="24" s="1"/>
  <c r="CR66" i="24"/>
  <c r="CR82" i="24" s="1"/>
  <c r="AB66" i="24"/>
  <c r="AB82" i="24" s="1"/>
  <c r="U66" i="24"/>
  <c r="U82" i="24" s="1"/>
  <c r="CE62" i="24"/>
  <c r="CE78" i="24" s="1"/>
  <c r="BK63" i="24"/>
  <c r="BK79" i="24" s="1"/>
  <c r="BY60" i="24"/>
  <c r="BY76" i="24" s="1"/>
  <c r="DC63" i="24"/>
  <c r="DC79" i="24" s="1"/>
  <c r="DG68" i="24"/>
  <c r="DG84" i="24" s="1"/>
  <c r="AC65" i="24"/>
  <c r="AC81" i="24" s="1"/>
  <c r="H11" i="19"/>
  <c r="AX11" i="19"/>
  <c r="BN64" i="24"/>
  <c r="BN80" i="24" s="1"/>
  <c r="BS11" i="19"/>
  <c r="O69" i="24"/>
  <c r="O85" i="24" s="1"/>
  <c r="EE68" i="24"/>
  <c r="EE84" i="24" s="1"/>
  <c r="AU68" i="24"/>
  <c r="AU84" i="24" s="1"/>
  <c r="BK65" i="24"/>
  <c r="BK81" i="24" s="1"/>
  <c r="O63" i="24"/>
  <c r="O79" i="24" s="1"/>
  <c r="BT67" i="24"/>
  <c r="BT83" i="24" s="1"/>
  <c r="DD69" i="24"/>
  <c r="DD85" i="24" s="1"/>
  <c r="BD60" i="24"/>
  <c r="BD76" i="24" s="1"/>
  <c r="BU61" i="24"/>
  <c r="BU77" i="24" s="1"/>
  <c r="DL63" i="24"/>
  <c r="DL79" i="24" s="1"/>
  <c r="AD69" i="24"/>
  <c r="AD85" i="24" s="1"/>
  <c r="CC65" i="24"/>
  <c r="CC81" i="24" s="1"/>
  <c r="J64" i="24"/>
  <c r="J80" i="24" s="1"/>
  <c r="AG61" i="24"/>
  <c r="AG77" i="24" s="1"/>
  <c r="DU67" i="24"/>
  <c r="DU83" i="24" s="1"/>
  <c r="BG60" i="24"/>
  <c r="BG76" i="24" s="1"/>
  <c r="AM63" i="24"/>
  <c r="AM79" i="24" s="1"/>
  <c r="DU69" i="24"/>
  <c r="DU85" i="24" s="1"/>
  <c r="EC65" i="24"/>
  <c r="EC81" i="24" s="1"/>
  <c r="BW69" i="24"/>
  <c r="BW85" i="24" s="1"/>
  <c r="BR66" i="24"/>
  <c r="BR82" i="24" s="1"/>
  <c r="BZ62" i="24"/>
  <c r="BZ78" i="24" s="1"/>
  <c r="BF63" i="24"/>
  <c r="BF79" i="24" s="1"/>
  <c r="DG61" i="24"/>
  <c r="DG77" i="24" s="1"/>
  <c r="AL69" i="24"/>
  <c r="AL85" i="24" s="1"/>
  <c r="L61" i="24"/>
  <c r="L77" i="24" s="1"/>
  <c r="CK64" i="24"/>
  <c r="CK80" i="24" s="1"/>
  <c r="DD60" i="24"/>
  <c r="DD76" i="24" s="1"/>
  <c r="CY60" i="24"/>
  <c r="CY76" i="24" s="1"/>
  <c r="AX64" i="24"/>
  <c r="AX80" i="24" s="1"/>
  <c r="EE61" i="24"/>
  <c r="EE77" i="24" s="1"/>
  <c r="DW66" i="24"/>
  <c r="DW82" i="24" s="1"/>
  <c r="AV63" i="24"/>
  <c r="AV79" i="24" s="1"/>
  <c r="AD66" i="24"/>
  <c r="AD82" i="24" s="1"/>
  <c r="DM66" i="24"/>
  <c r="DM82" i="24" s="1"/>
  <c r="AC61" i="24"/>
  <c r="AC77" i="24" s="1"/>
  <c r="CO64" i="24"/>
  <c r="CO80" i="24" s="1"/>
  <c r="BD66" i="24"/>
  <c r="BD82" i="24" s="1"/>
  <c r="BP69" i="24"/>
  <c r="BP85" i="24" s="1"/>
  <c r="N66" i="24"/>
  <c r="N82" i="24" s="1"/>
  <c r="CX68" i="24"/>
  <c r="CX84" i="24" s="1"/>
  <c r="DT62" i="24"/>
  <c r="DT78" i="24" s="1"/>
  <c r="CR60" i="24"/>
  <c r="CR76" i="24" s="1"/>
  <c r="DN63" i="24"/>
  <c r="DN79" i="24" s="1"/>
  <c r="DB63" i="24"/>
  <c r="DB79" i="24" s="1"/>
  <c r="AZ65" i="24"/>
  <c r="AZ81" i="24" s="1"/>
  <c r="AB68" i="24"/>
  <c r="AB84" i="24" s="1"/>
  <c r="BY62" i="24"/>
  <c r="BY78" i="24" s="1"/>
  <c r="CT69" i="24"/>
  <c r="CT85" i="24" s="1"/>
  <c r="S64" i="24"/>
  <c r="S80" i="24" s="1"/>
  <c r="BD69" i="24"/>
  <c r="BD85" i="24" s="1"/>
  <c r="AJ66" i="24"/>
  <c r="AJ82" i="24" s="1"/>
  <c r="BB67" i="24"/>
  <c r="BB83" i="24" s="1"/>
  <c r="DC66" i="24"/>
  <c r="DC82" i="24" s="1"/>
  <c r="BJ64" i="24"/>
  <c r="BJ80" i="24" s="1"/>
  <c r="ED61" i="24"/>
  <c r="ED77" i="24" s="1"/>
  <c r="CT61" i="24"/>
  <c r="CT77" i="24" s="1"/>
  <c r="CF68" i="24"/>
  <c r="CF84" i="24" s="1"/>
  <c r="BV69" i="24"/>
  <c r="BV85" i="24" s="1"/>
  <c r="DZ66" i="24"/>
  <c r="DZ82" i="24" s="1"/>
  <c r="O64" i="24"/>
  <c r="O80" i="24" s="1"/>
  <c r="DH63" i="24"/>
  <c r="DH79" i="24" s="1"/>
  <c r="CA63" i="24"/>
  <c r="CA79" i="24" s="1"/>
  <c r="DP66" i="24"/>
  <c r="DP82" i="24" s="1"/>
  <c r="AT65" i="24"/>
  <c r="AT81" i="24" s="1"/>
  <c r="BK69" i="24"/>
  <c r="BK85" i="24" s="1"/>
  <c r="DA60" i="24"/>
  <c r="DA76" i="24" s="1"/>
  <c r="BH61" i="24"/>
  <c r="BH77" i="24" s="1"/>
  <c r="CB62" i="24"/>
  <c r="CB78" i="24" s="1"/>
  <c r="M68" i="24"/>
  <c r="M84" i="24" s="1"/>
  <c r="AN66" i="24"/>
  <c r="AN82" i="24" s="1"/>
  <c r="AZ64" i="24"/>
  <c r="AZ80" i="24" s="1"/>
  <c r="DH65" i="24"/>
  <c r="DH81" i="24" s="1"/>
  <c r="CS61" i="24"/>
  <c r="CS77" i="24" s="1"/>
  <c r="DP69" i="24"/>
  <c r="DP85" i="24" s="1"/>
  <c r="AY63" i="24"/>
  <c r="AY79" i="24" s="1"/>
  <c r="AG63" i="24"/>
  <c r="AG79" i="24" s="1"/>
  <c r="AS69" i="24"/>
  <c r="AS85" i="24" s="1"/>
  <c r="DS65" i="24"/>
  <c r="DS81" i="24" s="1"/>
  <c r="L66" i="24"/>
  <c r="L82" i="24" s="1"/>
  <c r="DW63" i="24"/>
  <c r="DW79" i="24" s="1"/>
  <c r="AA62" i="24"/>
  <c r="AA78" i="24" s="1"/>
  <c r="P62" i="24"/>
  <c r="P78" i="24" s="1"/>
  <c r="CN65" i="24"/>
  <c r="CN81" i="24" s="1"/>
  <c r="DT64" i="24"/>
  <c r="DT80" i="24" s="1"/>
  <c r="CD66" i="24"/>
  <c r="CD82" i="24" s="1"/>
  <c r="DW65" i="24"/>
  <c r="DW81" i="24" s="1"/>
  <c r="I63" i="24"/>
  <c r="I79" i="24" s="1"/>
  <c r="DH67" i="24"/>
  <c r="DH83" i="24" s="1"/>
  <c r="AC66" i="24"/>
  <c r="AC82" i="24" s="1"/>
  <c r="CC61" i="24"/>
  <c r="CC77" i="24" s="1"/>
  <c r="K63" i="24"/>
  <c r="K79" i="24" s="1"/>
  <c r="G66" i="24"/>
  <c r="G82" i="24" s="1"/>
  <c r="AT63" i="24"/>
  <c r="AT79" i="24" s="1"/>
  <c r="Y69" i="24"/>
  <c r="Y85" i="24" s="1"/>
  <c r="CQ64" i="24"/>
  <c r="CQ80" i="24" s="1"/>
  <c r="BI65" i="24"/>
  <c r="BI81" i="24" s="1"/>
  <c r="CN62" i="24"/>
  <c r="CN78" i="24" s="1"/>
  <c r="Y63" i="24"/>
  <c r="Y79" i="24" s="1"/>
  <c r="Q65" i="24"/>
  <c r="Q81" i="24" s="1"/>
  <c r="BQ60" i="24"/>
  <c r="BQ76" i="24" s="1"/>
  <c r="AU63" i="24"/>
  <c r="AU79" i="24" s="1"/>
  <c r="BR67" i="24"/>
  <c r="BR83" i="24" s="1"/>
  <c r="BM64" i="24"/>
  <c r="BM80" i="24" s="1"/>
  <c r="U63" i="24"/>
  <c r="U79" i="24" s="1"/>
  <c r="BA69" i="24"/>
  <c r="BA85" i="24" s="1"/>
  <c r="ED64" i="24"/>
  <c r="ED80" i="24" s="1"/>
  <c r="CK62" i="24"/>
  <c r="CK78" i="24" s="1"/>
  <c r="CN64" i="24"/>
  <c r="CN80" i="24" s="1"/>
  <c r="CQ67" i="24"/>
  <c r="CQ83" i="24" s="1"/>
  <c r="CZ62" i="24"/>
  <c r="CZ78" i="24" s="1"/>
  <c r="DB64" i="24"/>
  <c r="DB80" i="24" s="1"/>
  <c r="DQ61" i="24"/>
  <c r="DQ77" i="24" s="1"/>
  <c r="DR64" i="24"/>
  <c r="DR80" i="24" s="1"/>
  <c r="BY65" i="24"/>
  <c r="BY81" i="24" s="1"/>
  <c r="CT66" i="24"/>
  <c r="CT82" i="24" s="1"/>
  <c r="DG60" i="24"/>
  <c r="DG76" i="24" s="1"/>
  <c r="S67" i="24"/>
  <c r="S83" i="24" s="1"/>
  <c r="Y62" i="24"/>
  <c r="Y78" i="24" s="1"/>
  <c r="AN67" i="24"/>
  <c r="AN83" i="24" s="1"/>
  <c r="DT60" i="24"/>
  <c r="DT76" i="24" s="1"/>
  <c r="CJ63" i="24"/>
  <c r="CJ79" i="24" s="1"/>
  <c r="Q61" i="24"/>
  <c r="Q77" i="24" s="1"/>
  <c r="BJ68" i="24"/>
  <c r="BJ84" i="24" s="1"/>
  <c r="EC66" i="24"/>
  <c r="EC82" i="24" s="1"/>
  <c r="H65" i="24"/>
  <c r="H81" i="24" s="1"/>
  <c r="AP69" i="24"/>
  <c r="AP85" i="24" s="1"/>
  <c r="DV67" i="24"/>
  <c r="DV83" i="24" s="1"/>
  <c r="DA65" i="24"/>
  <c r="DA81" i="24" s="1"/>
  <c r="Z67" i="24"/>
  <c r="Z83" i="24" s="1"/>
  <c r="AT66" i="24"/>
  <c r="AT82" i="24" s="1"/>
  <c r="V69" i="24"/>
  <c r="V85" i="24" s="1"/>
  <c r="BJ61" i="24"/>
  <c r="BJ77" i="24" s="1"/>
  <c r="AD63" i="24"/>
  <c r="AD79" i="24" s="1"/>
  <c r="EC63" i="24"/>
  <c r="EC79" i="24" s="1"/>
  <c r="CZ61" i="24"/>
  <c r="CZ77" i="24" s="1"/>
  <c r="EC68" i="24"/>
  <c r="EC84" i="24" s="1"/>
  <c r="P63" i="24"/>
  <c r="P79" i="24" s="1"/>
  <c r="AA61" i="24"/>
  <c r="AA77" i="24" s="1"/>
  <c r="DQ67" i="24"/>
  <c r="DQ83" i="24" s="1"/>
  <c r="S66" i="24"/>
  <c r="S82" i="24" s="1"/>
  <c r="CQ66" i="24"/>
  <c r="CQ82" i="24" s="1"/>
  <c r="BY67" i="24"/>
  <c r="BY83" i="24" s="1"/>
  <c r="I69" i="24"/>
  <c r="I85" i="24" s="1"/>
  <c r="BC69" i="24"/>
  <c r="BC85" i="24" s="1"/>
  <c r="DA63" i="24"/>
  <c r="DA79" i="24" s="1"/>
  <c r="BV67" i="24"/>
  <c r="BV83" i="24" s="1"/>
  <c r="CA67" i="24"/>
  <c r="CA83" i="24" s="1"/>
  <c r="AW66" i="24"/>
  <c r="AW82" i="24" s="1"/>
  <c r="CD60" i="24"/>
  <c r="CD76" i="24" s="1"/>
  <c r="DV63" i="24"/>
  <c r="DV79" i="24" s="1"/>
  <c r="CB65" i="24"/>
  <c r="CB81" i="24" s="1"/>
  <c r="BR65" i="24"/>
  <c r="BR81" i="24" s="1"/>
  <c r="DT61" i="24"/>
  <c r="DT77" i="24" s="1"/>
  <c r="AS65" i="24"/>
  <c r="AS81" i="24" s="1"/>
  <c r="BD67" i="24"/>
  <c r="BD83" i="24" s="1"/>
  <c r="CU60" i="24"/>
  <c r="CU76" i="24" s="1"/>
  <c r="BS66" i="24"/>
  <c r="BS82" i="24" s="1"/>
  <c r="T63" i="24"/>
  <c r="T79" i="24" s="1"/>
  <c r="AP67" i="24"/>
  <c r="AP83" i="24" s="1"/>
  <c r="CP67" i="24"/>
  <c r="CP83" i="24" s="1"/>
  <c r="AM66" i="24"/>
  <c r="AM82" i="24" s="1"/>
  <c r="CJ65" i="24"/>
  <c r="CJ81" i="24" s="1"/>
  <c r="AU60" i="24"/>
  <c r="AU76" i="24" s="1"/>
  <c r="CN68" i="24"/>
  <c r="CN84" i="24" s="1"/>
  <c r="AO69" i="24"/>
  <c r="AO85" i="24" s="1"/>
  <c r="AP65" i="24"/>
  <c r="AP81" i="24" s="1"/>
  <c r="DL69" i="24"/>
  <c r="DL85" i="24" s="1"/>
  <c r="AH60" i="24"/>
  <c r="AH76" i="24" s="1"/>
  <c r="CX66" i="24"/>
  <c r="CX82" i="24" s="1"/>
  <c r="AW69" i="24"/>
  <c r="AW85" i="24" s="1"/>
  <c r="DX64" i="24"/>
  <c r="DX80" i="24" s="1"/>
  <c r="DG66" i="24"/>
  <c r="DG82" i="24" s="1"/>
  <c r="CI65" i="24"/>
  <c r="CI81" i="24" s="1"/>
  <c r="CP60" i="24"/>
  <c r="CP76" i="24" s="1"/>
  <c r="CS63" i="24"/>
  <c r="CS79" i="24" s="1"/>
  <c r="CE68" i="24"/>
  <c r="CE84" i="24" s="1"/>
  <c r="AQ61" i="24"/>
  <c r="AQ77" i="24" s="1"/>
  <c r="AZ63" i="24"/>
  <c r="AZ79" i="24" s="1"/>
  <c r="CO61" i="24"/>
  <c r="CO77" i="24" s="1"/>
  <c r="S62" i="24"/>
  <c r="S78" i="24" s="1"/>
  <c r="DS69" i="24"/>
  <c r="DS85" i="24" s="1"/>
  <c r="BR61" i="24"/>
  <c r="BR77" i="24" s="1"/>
  <c r="CE65" i="24"/>
  <c r="CE81" i="24" s="1"/>
  <c r="BW62" i="24"/>
  <c r="BW78" i="24" s="1"/>
  <c r="BO63" i="24"/>
  <c r="BO79" i="24" s="1"/>
  <c r="CN60" i="24"/>
  <c r="CN76" i="24" s="1"/>
  <c r="BR63" i="24"/>
  <c r="BR79" i="24" s="1"/>
  <c r="CX63" i="24"/>
  <c r="CX79" i="24" s="1"/>
  <c r="ED67" i="24"/>
  <c r="ED83" i="24" s="1"/>
  <c r="BO60" i="24"/>
  <c r="BO76" i="24" s="1"/>
  <c r="CI66" i="24"/>
  <c r="CI82" i="24" s="1"/>
  <c r="DN60" i="24"/>
  <c r="DN76" i="24" s="1"/>
  <c r="DN66" i="24"/>
  <c r="DN82" i="24" s="1"/>
  <c r="AA69" i="24"/>
  <c r="AA85" i="24" s="1"/>
  <c r="CJ66" i="24"/>
  <c r="CJ82" i="24" s="1"/>
  <c r="BW60" i="24"/>
  <c r="BW76" i="24" s="1"/>
  <c r="P67" i="24"/>
  <c r="P83" i="24" s="1"/>
  <c r="CB63" i="24"/>
  <c r="CB79" i="24" s="1"/>
  <c r="CX69" i="24"/>
  <c r="CX85" i="24" s="1"/>
  <c r="BV66" i="24"/>
  <c r="BV82" i="24" s="1"/>
  <c r="CT67" i="24"/>
  <c r="CT83" i="24" s="1"/>
  <c r="W62" i="24"/>
  <c r="W78" i="24" s="1"/>
  <c r="BB60" i="24"/>
  <c r="BB76" i="24" s="1"/>
  <c r="BV68" i="24"/>
  <c r="BV84" i="24" s="1"/>
  <c r="DV68" i="24"/>
  <c r="DV84" i="24" s="1"/>
  <c r="BH65" i="24"/>
  <c r="BH81" i="24" s="1"/>
  <c r="CB66" i="24"/>
  <c r="CB82" i="24" s="1"/>
  <c r="CK60" i="24"/>
  <c r="CK76" i="24" s="1"/>
  <c r="BQ67" i="24"/>
  <c r="BQ83" i="24" s="1"/>
  <c r="I65" i="24"/>
  <c r="I81" i="24" s="1"/>
  <c r="BN68" i="24"/>
  <c r="BN84" i="24" s="1"/>
  <c r="I66" i="24"/>
  <c r="I82" i="24" s="1"/>
  <c r="AU64" i="24"/>
  <c r="AU80" i="24" s="1"/>
  <c r="BK62" i="24"/>
  <c r="BK78" i="24" s="1"/>
  <c r="R60" i="24"/>
  <c r="R76" i="24" s="1"/>
  <c r="BG69" i="24"/>
  <c r="BG85" i="24" s="1"/>
  <c r="AA64" i="24"/>
  <c r="AA80" i="24" s="1"/>
  <c r="M60" i="24"/>
  <c r="M76" i="24" s="1"/>
  <c r="CK67" i="24"/>
  <c r="CK83" i="24" s="1"/>
  <c r="W66" i="24"/>
  <c r="W82" i="24" s="1"/>
  <c r="BS60" i="24"/>
  <c r="BS76" i="24" s="1"/>
  <c r="BX69" i="24"/>
  <c r="BX85" i="24" s="1"/>
  <c r="W60" i="24"/>
  <c r="W76" i="24" s="1"/>
  <c r="G64" i="24"/>
  <c r="G80" i="24" s="1"/>
  <c r="BD63" i="24"/>
  <c r="BD79" i="24" s="1"/>
  <c r="N62" i="24"/>
  <c r="N78" i="24" s="1"/>
  <c r="R62" i="24"/>
  <c r="R78" i="24" s="1"/>
  <c r="DR67" i="24"/>
  <c r="DR83" i="24" s="1"/>
  <c r="AQ65" i="24"/>
  <c r="AQ81" i="24" s="1"/>
  <c r="CS60" i="24"/>
  <c r="CS76" i="24" s="1"/>
  <c r="BF61" i="24"/>
  <c r="BF77" i="24" s="1"/>
  <c r="BL61" i="24"/>
  <c r="BL77" i="24" s="1"/>
  <c r="AV62" i="24"/>
  <c r="AV78" i="24" s="1"/>
  <c r="J67" i="24"/>
  <c r="J83" i="24" s="1"/>
  <c r="DR66" i="24"/>
  <c r="DR82" i="24" s="1"/>
  <c r="AU62" i="24"/>
  <c r="AU78" i="24" s="1"/>
  <c r="BB68" i="24"/>
  <c r="BB84" i="24" s="1"/>
  <c r="CY69" i="24"/>
  <c r="CY85" i="24" s="1"/>
  <c r="BN60" i="24"/>
  <c r="BN76" i="24" s="1"/>
  <c r="BI67" i="24"/>
  <c r="BI83" i="24" s="1"/>
  <c r="J69" i="24"/>
  <c r="J85" i="24" s="1"/>
  <c r="AD68" i="24"/>
  <c r="AD84" i="24" s="1"/>
  <c r="DR68" i="24"/>
  <c r="DR84" i="24" s="1"/>
  <c r="BR60" i="24"/>
  <c r="BR76" i="24" s="1"/>
  <c r="N60" i="24"/>
  <c r="N76" i="24" s="1"/>
  <c r="BG63" i="24"/>
  <c r="BG79" i="24" s="1"/>
  <c r="CN67" i="24"/>
  <c r="CN83" i="24" s="1"/>
  <c r="CF64" i="24"/>
  <c r="CF80" i="24" s="1"/>
  <c r="BE64" i="24"/>
  <c r="BE80" i="24" s="1"/>
  <c r="DA61" i="24"/>
  <c r="DA77" i="24" s="1"/>
  <c r="BJ69" i="24"/>
  <c r="BJ85" i="24" s="1"/>
  <c r="DM61" i="24"/>
  <c r="DM77" i="24" s="1"/>
  <c r="CQ65" i="24"/>
  <c r="CQ81" i="24" s="1"/>
  <c r="DM68" i="24"/>
  <c r="DM84" i="24" s="1"/>
  <c r="BA68" i="24"/>
  <c r="BA84" i="24" s="1"/>
  <c r="BI60" i="24"/>
  <c r="BI76" i="24" s="1"/>
  <c r="DS61" i="24"/>
  <c r="DS77" i="24" s="1"/>
  <c r="DI67" i="24"/>
  <c r="DI83" i="24" s="1"/>
  <c r="BL65" i="24"/>
  <c r="BL81" i="24" s="1"/>
  <c r="CF63" i="24"/>
  <c r="CF79" i="24" s="1"/>
  <c r="AP66" i="24"/>
  <c r="AP82" i="24" s="1"/>
  <c r="AX61" i="24"/>
  <c r="AX77" i="24" s="1"/>
  <c r="DU66" i="24"/>
  <c r="DU82" i="24" s="1"/>
  <c r="Y68" i="24"/>
  <c r="Y84" i="24" s="1"/>
  <c r="CP66" i="24"/>
  <c r="CP82" i="24" s="1"/>
  <c r="AL68" i="24"/>
  <c r="AL84" i="24" s="1"/>
  <c r="DX63" i="24"/>
  <c r="DX79" i="24" s="1"/>
  <c r="BA61" i="24"/>
  <c r="BA77" i="24" s="1"/>
  <c r="CB67" i="24"/>
  <c r="CB83" i="24" s="1"/>
  <c r="AN62" i="24"/>
  <c r="AN78" i="24" s="1"/>
  <c r="L65" i="24"/>
  <c r="L81" i="24" s="1"/>
  <c r="BI69" i="24"/>
  <c r="BI85" i="24" s="1"/>
  <c r="CR67" i="24"/>
  <c r="CR83" i="24" s="1"/>
  <c r="H68" i="24"/>
  <c r="H84" i="24" s="1"/>
  <c r="G65" i="24"/>
  <c r="G81" i="24" s="1"/>
  <c r="BT65" i="24"/>
  <c r="BT81" i="24" s="1"/>
  <c r="EE66" i="24"/>
  <c r="EE82" i="24" s="1"/>
  <c r="AV61" i="24"/>
  <c r="AV77" i="24" s="1"/>
  <c r="AD64" i="24"/>
  <c r="AD80" i="24" s="1"/>
  <c r="CG64" i="24"/>
  <c r="CG80" i="24" s="1"/>
  <c r="CY67" i="24"/>
  <c r="CY83" i="24" s="1"/>
  <c r="N63" i="24"/>
  <c r="N79" i="24" s="1"/>
  <c r="DM67" i="24"/>
  <c r="DM83" i="24" s="1"/>
  <c r="U68" i="24"/>
  <c r="U84" i="24" s="1"/>
  <c r="V67" i="24"/>
  <c r="V83" i="24" s="1"/>
  <c r="DV61" i="24"/>
  <c r="DV77" i="24" s="1"/>
  <c r="BS65" i="24"/>
  <c r="BS81" i="24" s="1"/>
  <c r="AA65" i="24"/>
  <c r="AA81" i="24" s="1"/>
  <c r="AC63" i="24"/>
  <c r="AC79" i="24" s="1"/>
  <c r="AL66" i="24"/>
  <c r="AL82" i="24" s="1"/>
  <c r="K66" i="24"/>
  <c r="K82" i="24" s="1"/>
  <c r="AL67" i="24"/>
  <c r="AL83" i="24" s="1"/>
  <c r="AH69" i="24"/>
  <c r="AH85" i="24" s="1"/>
  <c r="CZ69" i="24"/>
  <c r="CZ85" i="24" s="1"/>
  <c r="DU60" i="24"/>
  <c r="DU76" i="24" s="1"/>
  <c r="X67" i="24"/>
  <c r="X83" i="24" s="1"/>
  <c r="AZ61" i="24"/>
  <c r="AZ77" i="24" s="1"/>
  <c r="BY68" i="24"/>
  <c r="BY84" i="24" s="1"/>
  <c r="BN63" i="24"/>
  <c r="BN79" i="24" s="1"/>
  <c r="CL69" i="24"/>
  <c r="CL85" i="24" s="1"/>
  <c r="BC68" i="24"/>
  <c r="BC84" i="24" s="1"/>
  <c r="BE65" i="24"/>
  <c r="BE81" i="24" s="1"/>
  <c r="DA69" i="24"/>
  <c r="DA85" i="24" s="1"/>
  <c r="AO61" i="24"/>
  <c r="AO77" i="24" s="1"/>
  <c r="CF66" i="24"/>
  <c r="CF82" i="24" s="1"/>
  <c r="BU64" i="24"/>
  <c r="BU80" i="24" s="1"/>
  <c r="AU61" i="24"/>
  <c r="AU77" i="24" s="1"/>
  <c r="BS63" i="24"/>
  <c r="BS79" i="24" s="1"/>
  <c r="DM60" i="24"/>
  <c r="DM76" i="24" s="1"/>
  <c r="N64" i="24"/>
  <c r="N80" i="24" s="1"/>
  <c r="BT60" i="24"/>
  <c r="BT76" i="24" s="1"/>
  <c r="U61" i="24"/>
  <c r="U77" i="24" s="1"/>
  <c r="G67" i="24"/>
  <c r="G83" i="24" s="1"/>
  <c r="DH62" i="24"/>
  <c r="DH78" i="24" s="1"/>
  <c r="AL64" i="24"/>
  <c r="AL80" i="24" s="1"/>
  <c r="BX66" i="24"/>
  <c r="BX82" i="24" s="1"/>
  <c r="H60" i="24"/>
  <c r="H76" i="24" s="1"/>
  <c r="CP69" i="24"/>
  <c r="CP85" i="24" s="1"/>
  <c r="CI69" i="24"/>
  <c r="CI85" i="24" s="1"/>
  <c r="AB64" i="24"/>
  <c r="AB80" i="24" s="1"/>
  <c r="BR62" i="24"/>
  <c r="BR78" i="24" s="1"/>
  <c r="CL63" i="24"/>
  <c r="CL79" i="24" s="1"/>
  <c r="CE63" i="24"/>
  <c r="CE79" i="24" s="1"/>
  <c r="BQ65" i="24"/>
  <c r="BQ81" i="24" s="1"/>
  <c r="DS66" i="24"/>
  <c r="DS82" i="24" s="1"/>
  <c r="BF65" i="24"/>
  <c r="BF81" i="24" s="1"/>
  <c r="CC63" i="24"/>
  <c r="CC79" i="24" s="1"/>
  <c r="CA62" i="24"/>
  <c r="CA78" i="24" s="1"/>
  <c r="DJ62" i="24"/>
  <c r="DJ78" i="24" s="1"/>
  <c r="BP62" i="24"/>
  <c r="BP78" i="24" s="1"/>
  <c r="Q66" i="24"/>
  <c r="Q82" i="24" s="1"/>
  <c r="AX60" i="24"/>
  <c r="AX76" i="24" s="1"/>
  <c r="DA66" i="24"/>
  <c r="DA82" i="24" s="1"/>
  <c r="CB61" i="24"/>
  <c r="CB77" i="24" s="1"/>
  <c r="AH68" i="24"/>
  <c r="AH84" i="24" s="1"/>
  <c r="DS62" i="24"/>
  <c r="DS78" i="24" s="1"/>
  <c r="CY64" i="24"/>
  <c r="CY80" i="24" s="1"/>
  <c r="CI61" i="24"/>
  <c r="CI77" i="24" s="1"/>
  <c r="BL62" i="24"/>
  <c r="BL78" i="24" s="1"/>
  <c r="DX65" i="24"/>
  <c r="DX81" i="24" s="1"/>
  <c r="CA66" i="24"/>
  <c r="CA82" i="24" s="1"/>
  <c r="DT65" i="24"/>
  <c r="DT81" i="24" s="1"/>
  <c r="EE67" i="24"/>
  <c r="EE83" i="24" s="1"/>
  <c r="BS62" i="24"/>
  <c r="BS78" i="24" s="1"/>
  <c r="AG67" i="24"/>
  <c r="AG83" i="24" s="1"/>
  <c r="CK69" i="24"/>
  <c r="CK85" i="24" s="1"/>
  <c r="BW66" i="24"/>
  <c r="BW82" i="24" s="1"/>
  <c r="DR60" i="24"/>
  <c r="DR76" i="24" s="1"/>
  <c r="AV69" i="24"/>
  <c r="AV85" i="24" s="1"/>
  <c r="EA63" i="24"/>
  <c r="EA79" i="24" s="1"/>
  <c r="CU66" i="24"/>
  <c r="CU82" i="24" s="1"/>
  <c r="CB64" i="24"/>
  <c r="CB80" i="24" s="1"/>
  <c r="L62" i="24"/>
  <c r="L78" i="24" s="1"/>
  <c r="BP67" i="24"/>
  <c r="BP83" i="24" s="1"/>
  <c r="DH61" i="24"/>
  <c r="DH77" i="24" s="1"/>
  <c r="J60" i="24"/>
  <c r="J76" i="24" s="1"/>
  <c r="CX64" i="24"/>
  <c r="CX80" i="24" s="1"/>
  <c r="DT67" i="24"/>
  <c r="DT83" i="24" s="1"/>
  <c r="CH65" i="24"/>
  <c r="CH81" i="24" s="1"/>
  <c r="EE69" i="24"/>
  <c r="EE85" i="24" s="1"/>
  <c r="BN66" i="24"/>
  <c r="BN82" i="24" s="1"/>
  <c r="BD65" i="24"/>
  <c r="BD81" i="24" s="1"/>
  <c r="CG66" i="24"/>
  <c r="CG82" i="24" s="1"/>
  <c r="Z61" i="24"/>
  <c r="Z77" i="24" s="1"/>
  <c r="AG11" i="19"/>
  <c r="BN67" i="24"/>
  <c r="BN83" i="24" s="1"/>
  <c r="AS64" i="24"/>
  <c r="AS80" i="24" s="1"/>
  <c r="CG67" i="24"/>
  <c r="CG83" i="24" s="1"/>
  <c r="BE62" i="24"/>
  <c r="BE78" i="24" s="1"/>
  <c r="BV63" i="24"/>
  <c r="BV79" i="24" s="1"/>
  <c r="AC62" i="24"/>
  <c r="AC78" i="24" s="1"/>
  <c r="Q67" i="24"/>
  <c r="Q83" i="24" s="1"/>
  <c r="CV66" i="24"/>
  <c r="CV82" i="24" s="1"/>
  <c r="DO66" i="24"/>
  <c r="DO82" i="24" s="1"/>
  <c r="AS66" i="24"/>
  <c r="AS82" i="24" s="1"/>
  <c r="U64" i="24"/>
  <c r="U80" i="24" s="1"/>
  <c r="AI66" i="24"/>
  <c r="AI82" i="24" s="1"/>
  <c r="CL68" i="24"/>
  <c r="CL84" i="24" s="1"/>
  <c r="Q68" i="24"/>
  <c r="Q84" i="24" s="1"/>
  <c r="BG65" i="24"/>
  <c r="BG81" i="24" s="1"/>
  <c r="BG62" i="24"/>
  <c r="BG78" i="24" s="1"/>
  <c r="X69" i="24"/>
  <c r="X85" i="24" s="1"/>
  <c r="EC69" i="24"/>
  <c r="EC85" i="24" s="1"/>
  <c r="M65" i="24"/>
  <c r="M81" i="24" s="1"/>
  <c r="CE61" i="24"/>
  <c r="CE77" i="24" s="1"/>
  <c r="AA60" i="24"/>
  <c r="AA76" i="24" s="1"/>
  <c r="DY64" i="24"/>
  <c r="DY80" i="24" s="1"/>
  <c r="R63" i="24"/>
  <c r="R79" i="24" s="1"/>
  <c r="P65" i="24"/>
  <c r="P81" i="24" s="1"/>
  <c r="DA68" i="24"/>
  <c r="DA84" i="24" s="1"/>
  <c r="AH64" i="24"/>
  <c r="AH80" i="24" s="1"/>
  <c r="BC63" i="24"/>
  <c r="BC79" i="24" s="1"/>
  <c r="DD68" i="24"/>
  <c r="DD84" i="24" s="1"/>
  <c r="CL64" i="24"/>
  <c r="CL80" i="24" s="1"/>
  <c r="AL63" i="24"/>
  <c r="AL79" i="24" s="1"/>
  <c r="CD68" i="24"/>
  <c r="CD84" i="24" s="1"/>
  <c r="CH68" i="24"/>
  <c r="CH84" i="24" s="1"/>
  <c r="AZ69" i="24"/>
  <c r="AZ85" i="24" s="1"/>
  <c r="CQ68" i="24"/>
  <c r="CQ84" i="24" s="1"/>
  <c r="DB61" i="24"/>
  <c r="DB77" i="24" s="1"/>
  <c r="EC62" i="24"/>
  <c r="EC78" i="24" s="1"/>
  <c r="AZ67" i="24"/>
  <c r="AZ83" i="24" s="1"/>
  <c r="AG64" i="24"/>
  <c r="AG80" i="24" s="1"/>
  <c r="AI69" i="24"/>
  <c r="AI85" i="24" s="1"/>
  <c r="CG65" i="24"/>
  <c r="CG81" i="24" s="1"/>
  <c r="BA66" i="24"/>
  <c r="BA82" i="24" s="1"/>
  <c r="CA68" i="24"/>
  <c r="CA84" i="24" s="1"/>
  <c r="AG65" i="24"/>
  <c r="AG81" i="24" s="1"/>
  <c r="DR69" i="24"/>
  <c r="DR85" i="24" s="1"/>
  <c r="CG62" i="24"/>
  <c r="CG78" i="24" s="1"/>
  <c r="DS63" i="24"/>
  <c r="DS79" i="24" s="1"/>
  <c r="CK63" i="24"/>
  <c r="CK79" i="24" s="1"/>
  <c r="CE67" i="24"/>
  <c r="CE83" i="24" s="1"/>
  <c r="DY67" i="24"/>
  <c r="DY83" i="24" s="1"/>
  <c r="DY69" i="24"/>
  <c r="DY85" i="24" s="1"/>
  <c r="CP65" i="24"/>
  <c r="CP81" i="24" s="1"/>
  <c r="BP64" i="24"/>
  <c r="BP80" i="24" s="1"/>
  <c r="DJ66" i="24"/>
  <c r="DJ82" i="24" s="1"/>
  <c r="S60" i="24"/>
  <c r="S76" i="24" s="1"/>
  <c r="BF69" i="24"/>
  <c r="BF85" i="24" s="1"/>
  <c r="AP62" i="24"/>
  <c r="AP78" i="24" s="1"/>
  <c r="DJ60" i="24"/>
  <c r="DJ76" i="24" s="1"/>
  <c r="CD67" i="24"/>
  <c r="CD83" i="24" s="1"/>
  <c r="AR69" i="24"/>
  <c r="AR85" i="24" s="1"/>
  <c r="U60" i="24"/>
  <c r="U76" i="24" s="1"/>
  <c r="BU65" i="24"/>
  <c r="BU81" i="24" s="1"/>
  <c r="CY62" i="24"/>
  <c r="CY78" i="24" s="1"/>
  <c r="CD69" i="24"/>
  <c r="CD85" i="24" s="1"/>
  <c r="CG61" i="24"/>
  <c r="CG77" i="24" s="1"/>
  <c r="CO66" i="24"/>
  <c r="CO82" i="24" s="1"/>
  <c r="BQ62" i="24"/>
  <c r="BQ78" i="24" s="1"/>
  <c r="V62" i="24"/>
  <c r="V78" i="24" s="1"/>
  <c r="DH64" i="24"/>
  <c r="DH80" i="24" s="1"/>
  <c r="DQ60" i="24"/>
  <c r="DQ76" i="24" s="1"/>
  <c r="AB63" i="24"/>
  <c r="AB79" i="24" s="1"/>
  <c r="CE60" i="24"/>
  <c r="CE76" i="24" s="1"/>
  <c r="DV64" i="24"/>
  <c r="DV80" i="24" s="1"/>
  <c r="CU62" i="24"/>
  <c r="CU78" i="24" s="1"/>
  <c r="BJ63" i="24"/>
  <c r="BJ79" i="24" s="1"/>
  <c r="AG66" i="24"/>
  <c r="AG82" i="24" s="1"/>
  <c r="DW61" i="24"/>
  <c r="DW77" i="24" s="1"/>
  <c r="DT69" i="24"/>
  <c r="DT85" i="24" s="1"/>
  <c r="BT63" i="24"/>
  <c r="BT79" i="24" s="1"/>
  <c r="BN62" i="24"/>
  <c r="BN78" i="24" s="1"/>
  <c r="DL67" i="24" l="1"/>
  <c r="DL83" i="24" s="1"/>
  <c r="AK67" i="24"/>
  <c r="AK83" i="24" s="1"/>
  <c r="AY67" i="24"/>
  <c r="AY83" i="24" s="1"/>
  <c r="AF67" i="24"/>
  <c r="AF83" i="24" s="1"/>
  <c r="DC67" i="24"/>
  <c r="DC83" i="24" s="1"/>
  <c r="CW67" i="24"/>
  <c r="CW83" i="24" s="1"/>
  <c r="DO67" i="24"/>
  <c r="DO83" i="24" s="1"/>
  <c r="AW67" i="24"/>
  <c r="AW83" i="24" s="1"/>
  <c r="AE67" i="24"/>
  <c r="AE83" i="24" s="1"/>
  <c r="K67" i="24"/>
  <c r="K83" i="24" s="1"/>
  <c r="AM67" i="24"/>
  <c r="AM83" i="24" s="1"/>
  <c r="AJ67" i="24"/>
  <c r="AJ83" i="24" s="1"/>
  <c r="BX67" i="24"/>
  <c r="BX83" i="24" s="1"/>
  <c r="AI67" i="24"/>
  <c r="AI83" i="24" s="1"/>
  <c r="EA58" i="24"/>
  <c r="EA74" i="24" s="1"/>
  <c r="K58" i="24"/>
  <c r="K74" i="24" s="1"/>
  <c r="DF58" i="24"/>
  <c r="DF74" i="24" s="1"/>
  <c r="DI58" i="24"/>
  <c r="DI74" i="24" s="1"/>
  <c r="BL58" i="24"/>
  <c r="BL74" i="24" s="1"/>
  <c r="AE58" i="24"/>
  <c r="AE74" i="24" s="1"/>
  <c r="DZ58" i="24"/>
  <c r="DZ74" i="24" s="1"/>
  <c r="BR10" i="19"/>
  <c r="AU29" i="19"/>
  <c r="AW13" i="19"/>
  <c r="AY60" i="24"/>
  <c r="AY76" i="24" s="1"/>
  <c r="AX36" i="19"/>
  <c r="H36" i="19"/>
  <c r="AV9" i="19"/>
  <c r="AV10" i="19"/>
  <c r="BS22" i="19"/>
  <c r="CW60" i="24"/>
  <c r="CW76" i="24" s="1"/>
  <c r="AI60" i="24"/>
  <c r="AI76" i="24" s="1"/>
  <c r="AU11" i="19"/>
  <c r="BS31" i="19"/>
  <c r="AW24" i="19"/>
  <c r="AW14" i="19"/>
  <c r="AW19" i="19"/>
  <c r="AW60" i="24"/>
  <c r="AW76" i="24" s="1"/>
  <c r="AE60" i="24"/>
  <c r="AE76" i="24" s="1"/>
  <c r="AV33" i="19"/>
  <c r="AU35" i="19"/>
  <c r="AV15" i="19"/>
  <c r="AU27" i="19"/>
  <c r="AU15" i="19"/>
  <c r="BS15" i="19"/>
  <c r="AX25" i="19"/>
  <c r="H25" i="19"/>
  <c r="AG24" i="19"/>
  <c r="BR29" i="19"/>
  <c r="AC14" i="19"/>
  <c r="AC33" i="19"/>
  <c r="BR23" i="19"/>
  <c r="AG27" i="19"/>
  <c r="BR25" i="19"/>
  <c r="AW10" i="19"/>
  <c r="AW9" i="19"/>
  <c r="BS18" i="19"/>
  <c r="AV23" i="19"/>
  <c r="AW27" i="19"/>
  <c r="AU22" i="19"/>
  <c r="AW15" i="19"/>
  <c r="DF60" i="24"/>
  <c r="DF76" i="24" s="1"/>
  <c r="AW37" i="19"/>
  <c r="AU33" i="19"/>
  <c r="AU28" i="19"/>
  <c r="AJ60" i="24"/>
  <c r="AJ76" i="24" s="1"/>
  <c r="DZ60" i="24"/>
  <c r="DZ76" i="24" s="1"/>
  <c r="AG25" i="19"/>
  <c r="AG19" i="19"/>
  <c r="AW23" i="19"/>
  <c r="BS32" i="19"/>
  <c r="AG37" i="19"/>
  <c r="AV29" i="19"/>
  <c r="H31" i="19"/>
  <c r="AX31" i="19"/>
  <c r="AU14" i="19"/>
  <c r="BM60" i="24"/>
  <c r="BM76" i="24" s="1"/>
  <c r="AX23" i="19"/>
  <c r="H23" i="19"/>
  <c r="BP33" i="19"/>
  <c r="AG23" i="19"/>
  <c r="AG15" i="19"/>
  <c r="AW31" i="19"/>
  <c r="AX37" i="19"/>
  <c r="H37" i="19"/>
  <c r="AA10" i="19"/>
  <c r="BP9" i="19"/>
  <c r="BP10" i="19"/>
  <c r="H35" i="19"/>
  <c r="AX35" i="19"/>
  <c r="AV37" i="19"/>
  <c r="AG32" i="19"/>
  <c r="AF60" i="24"/>
  <c r="AF76" i="24" s="1"/>
  <c r="DO60" i="24"/>
  <c r="DO76" i="24" s="1"/>
  <c r="AA8" i="19"/>
  <c r="AM60" i="24"/>
  <c r="AM76" i="24" s="1"/>
  <c r="H15" i="19"/>
  <c r="AX15" i="19"/>
  <c r="BX60" i="24"/>
  <c r="BX76" i="24" s="1"/>
  <c r="AX32" i="19"/>
  <c r="H32" i="19"/>
  <c r="H28" i="19"/>
  <c r="AX28" i="19"/>
  <c r="AG35" i="19"/>
  <c r="AN60" i="24"/>
  <c r="AN76" i="24" s="1"/>
  <c r="H19" i="19"/>
  <c r="AX19" i="19"/>
  <c r="AW25" i="19"/>
  <c r="BS17" i="19"/>
  <c r="AV8" i="19"/>
  <c r="AW36" i="19"/>
  <c r="BP29" i="19"/>
  <c r="AC35" i="19"/>
  <c r="AC19" i="19"/>
  <c r="BR14" i="19"/>
  <c r="BR35" i="19"/>
  <c r="AA35" i="19"/>
  <c r="BR22" i="19"/>
  <c r="BP32" i="19"/>
  <c r="EB60" i="24"/>
  <c r="EB76" i="24" s="1"/>
  <c r="AW8" i="19"/>
  <c r="AV32" i="19"/>
  <c r="K60" i="24"/>
  <c r="K76" i="24" s="1"/>
  <c r="AA23" i="19"/>
  <c r="H17" i="19"/>
  <c r="AX17" i="19"/>
  <c r="AU18" i="19"/>
  <c r="AU32" i="19"/>
  <c r="BS35" i="19"/>
  <c r="CQ60" i="24"/>
  <c r="CQ76" i="24" s="1"/>
  <c r="BS19" i="19"/>
  <c r="H29" i="19"/>
  <c r="AX29" i="19"/>
  <c r="BP31" i="19"/>
  <c r="AA31" i="19"/>
  <c r="F60" i="24"/>
  <c r="F76" i="24" s="1"/>
  <c r="BS24" i="19"/>
  <c r="BR36" i="19"/>
  <c r="AG29" i="19"/>
  <c r="AU31" i="19"/>
  <c r="AX22" i="19"/>
  <c r="H22" i="19"/>
  <c r="AV35" i="19"/>
  <c r="AV11" i="19"/>
  <c r="AA9" i="19"/>
  <c r="BU11" i="19"/>
  <c r="AI11" i="19"/>
  <c r="BT11" i="19"/>
  <c r="AH11" i="19"/>
  <c r="AW18" i="19"/>
  <c r="DP60" i="24"/>
  <c r="DP76" i="24" s="1"/>
  <c r="AU17" i="19"/>
  <c r="H10" i="19"/>
  <c r="AX9" i="19"/>
  <c r="H9" i="19"/>
  <c r="AX10" i="19"/>
  <c r="AX18" i="19"/>
  <c r="H18" i="19"/>
  <c r="AV14" i="19"/>
  <c r="AX14" i="19"/>
  <c r="H14" i="19"/>
  <c r="AV17" i="19"/>
  <c r="AW22" i="19"/>
  <c r="AU25" i="19"/>
  <c r="AG33" i="19"/>
  <c r="BR9" i="19"/>
  <c r="CJ60" i="24"/>
  <c r="CJ76" i="24" s="1"/>
  <c r="BS37" i="19"/>
  <c r="AD37" i="19"/>
  <c r="AG22" i="19"/>
  <c r="AU37" i="19"/>
  <c r="BS36" i="19"/>
  <c r="BR13" i="19"/>
  <c r="AC9" i="19"/>
  <c r="AD15" i="19"/>
  <c r="AU24" i="19"/>
  <c r="AW32" i="19"/>
  <c r="AX33" i="19"/>
  <c r="H33" i="19"/>
  <c r="BS14" i="19"/>
  <c r="AG28" i="19"/>
  <c r="AV31" i="19"/>
  <c r="DL60" i="24"/>
  <c r="DL76" i="24" s="1"/>
  <c r="BP37" i="19"/>
  <c r="AG31" i="19"/>
  <c r="CM60" i="24"/>
  <c r="CM76" i="24" s="1"/>
  <c r="AG8" i="19"/>
  <c r="DI60" i="24"/>
  <c r="DI76" i="24" s="1"/>
  <c r="AU19" i="19"/>
  <c r="DE60" i="24"/>
  <c r="DE76" i="24" s="1"/>
  <c r="BS8" i="19"/>
  <c r="AD8" i="19"/>
  <c r="AG36" i="19"/>
  <c r="BS13" i="19"/>
  <c r="AG13" i="19"/>
  <c r="AV27" i="19"/>
  <c r="BS27" i="19"/>
  <c r="AD27" i="19"/>
  <c r="AV28" i="19"/>
  <c r="AA14" i="19"/>
  <c r="BR18" i="19"/>
  <c r="AD22" i="19"/>
  <c r="BR37" i="19"/>
  <c r="AW35" i="19"/>
  <c r="AW29" i="19"/>
  <c r="AA17" i="19"/>
  <c r="BP17" i="19"/>
  <c r="H8" i="19"/>
  <c r="AX8" i="19"/>
  <c r="AG17" i="19"/>
  <c r="H24" i="19"/>
  <c r="AX24" i="19"/>
  <c r="DC60" i="24"/>
  <c r="DC76" i="24" s="1"/>
  <c r="AU23" i="19"/>
  <c r="BP36" i="19"/>
  <c r="AA36" i="19"/>
  <c r="BP25" i="19"/>
  <c r="AA25" i="19"/>
  <c r="BS25" i="19"/>
  <c r="AD25" i="19"/>
  <c r="AW17" i="19"/>
  <c r="AU13" i="19"/>
  <c r="AV25" i="19"/>
  <c r="AR60" i="24"/>
  <c r="AR76" i="24" s="1"/>
  <c r="AW28" i="19"/>
  <c r="EA60" i="24"/>
  <c r="EA76" i="24" s="1"/>
  <c r="BS28" i="19"/>
  <c r="AD28" i="19"/>
  <c r="AG14" i="19"/>
  <c r="AU36" i="19"/>
  <c r="AA28" i="19"/>
  <c r="AC23" i="19"/>
  <c r="AV24" i="19"/>
  <c r="AV18" i="19"/>
  <c r="BR31" i="19"/>
  <c r="AV36" i="19"/>
  <c r="AA24" i="19"/>
  <c r="AV19" i="19"/>
  <c r="BS9" i="19"/>
  <c r="BS10" i="19"/>
  <c r="AD10" i="19"/>
  <c r="AD9" i="19"/>
  <c r="AV13" i="19"/>
  <c r="BR32" i="19"/>
  <c r="AC32" i="19"/>
  <c r="AX27" i="19"/>
  <c r="H27" i="19"/>
  <c r="AU9" i="19"/>
  <c r="AU10" i="19"/>
  <c r="AG18" i="19"/>
  <c r="BS33" i="19"/>
  <c r="AD33" i="19"/>
  <c r="AX13" i="19"/>
  <c r="H13" i="19"/>
  <c r="AK60" i="24"/>
  <c r="AK76" i="24" s="1"/>
  <c r="BS29" i="19"/>
  <c r="AD29" i="19"/>
  <c r="BS23" i="19"/>
  <c r="AU8" i="19"/>
  <c r="AV22" i="19"/>
  <c r="AW33" i="19"/>
  <c r="BP13" i="19"/>
  <c r="CM58" i="24" l="1"/>
  <c r="CM74" i="24" s="1"/>
  <c r="E74" i="24" s="1"/>
  <c r="D74" i="24" s="1"/>
  <c r="B74" i="24" s="1"/>
  <c r="AA32" i="19"/>
  <c r="BP35" i="19"/>
  <c r="BP22" i="19"/>
  <c r="AC31" i="19"/>
  <c r="AC17" i="19"/>
  <c r="BW31" i="19"/>
  <c r="BW19" i="19"/>
  <c r="AK19" i="19"/>
  <c r="AH22" i="19"/>
  <c r="BT22" i="19"/>
  <c r="BT15" i="19"/>
  <c r="AH15" i="19"/>
  <c r="BT18" i="19"/>
  <c r="AH18" i="19"/>
  <c r="AJ10" i="19"/>
  <c r="AJ9" i="19"/>
  <c r="BV10" i="19"/>
  <c r="BV9" i="19"/>
  <c r="AH13" i="19"/>
  <c r="BT13" i="19"/>
  <c r="AI31" i="19"/>
  <c r="BU31" i="19"/>
  <c r="AE17" i="19"/>
  <c r="R35" i="19"/>
  <c r="BG35" i="19"/>
  <c r="J33" i="19"/>
  <c r="AY33" i="19"/>
  <c r="T8" i="19"/>
  <c r="BI8" i="19"/>
  <c r="BC8" i="19"/>
  <c r="N8" i="19"/>
  <c r="BH25" i="19"/>
  <c r="S25" i="19"/>
  <c r="O27" i="19"/>
  <c r="BD27" i="19"/>
  <c r="V28" i="19"/>
  <c r="BK28" i="19"/>
  <c r="I25" i="19"/>
  <c r="BG14" i="19"/>
  <c r="R14" i="19"/>
  <c r="Q15" i="19"/>
  <c r="BF15" i="19"/>
  <c r="AJ23" i="19"/>
  <c r="BV23" i="19"/>
  <c r="R32" i="19"/>
  <c r="BG32" i="19"/>
  <c r="T36" i="19"/>
  <c r="BI36" i="19"/>
  <c r="BB14" i="19"/>
  <c r="M14" i="19"/>
  <c r="K23" i="19"/>
  <c r="AZ23" i="19"/>
  <c r="Z23" i="19"/>
  <c r="BO23" i="19"/>
  <c r="J8" i="19"/>
  <c r="AY8" i="19"/>
  <c r="AY18" i="19"/>
  <c r="J18" i="19"/>
  <c r="BI23" i="19"/>
  <c r="T23" i="19"/>
  <c r="U15" i="19"/>
  <c r="BJ15" i="19"/>
  <c r="L13" i="19"/>
  <c r="BA13" i="19"/>
  <c r="I11" i="19"/>
  <c r="BV19" i="19"/>
  <c r="AJ19" i="19"/>
  <c r="AH24" i="19"/>
  <c r="BT24" i="19"/>
  <c r="BU37" i="19"/>
  <c r="AI37" i="19"/>
  <c r="BA15" i="19"/>
  <c r="L15" i="19"/>
  <c r="AE37" i="19"/>
  <c r="BF8" i="19"/>
  <c r="Q8" i="19"/>
  <c r="BK35" i="19"/>
  <c r="V35" i="19"/>
  <c r="U33" i="19"/>
  <c r="BJ33" i="19"/>
  <c r="BE17" i="19"/>
  <c r="P17" i="19"/>
  <c r="I13" i="19"/>
  <c r="J14" i="19"/>
  <c r="AY14" i="19"/>
  <c r="AH36" i="19"/>
  <c r="BT36" i="19"/>
  <c r="AV20" i="19"/>
  <c r="X37" i="19"/>
  <c r="BM37" i="19"/>
  <c r="N37" i="19"/>
  <c r="BC37" i="19"/>
  <c r="BI32" i="19"/>
  <c r="T32" i="19"/>
  <c r="BK15" i="19"/>
  <c r="V15" i="19"/>
  <c r="BQ15" i="19"/>
  <c r="AB15" i="19"/>
  <c r="BL32" i="19"/>
  <c r="W32" i="19"/>
  <c r="X20" i="19"/>
  <c r="BM20" i="19"/>
  <c r="BV32" i="19"/>
  <c r="AJ32" i="19"/>
  <c r="AG10" i="19"/>
  <c r="AG9" i="19"/>
  <c r="BD25" i="19"/>
  <c r="O25" i="19"/>
  <c r="W15" i="19"/>
  <c r="BL15" i="19"/>
  <c r="BH27" i="19"/>
  <c r="S27" i="19"/>
  <c r="AZ13" i="19"/>
  <c r="K13" i="19"/>
  <c r="BN10" i="19"/>
  <c r="BN9" i="19"/>
  <c r="Y9" i="19"/>
  <c r="Y10" i="19"/>
  <c r="AC29" i="19"/>
  <c r="W27" i="19"/>
  <c r="BL27" i="19"/>
  <c r="BO33" i="19"/>
  <c r="Z33" i="19"/>
  <c r="AZ25" i="19"/>
  <c r="K25" i="19"/>
  <c r="AZ35" i="19"/>
  <c r="K35" i="19"/>
  <c r="BM17" i="19"/>
  <c r="X17" i="19"/>
  <c r="U17" i="19"/>
  <c r="BJ17" i="19"/>
  <c r="BG31" i="19"/>
  <c r="R31" i="19"/>
  <c r="AV21" i="19"/>
  <c r="AE20" i="19"/>
  <c r="AV30" i="19"/>
  <c r="V29" i="19"/>
  <c r="BK29" i="19"/>
  <c r="AA29" i="19"/>
  <c r="T14" i="19"/>
  <c r="BI14" i="19"/>
  <c r="BQ23" i="19"/>
  <c r="AB23" i="19"/>
  <c r="BI35" i="19"/>
  <c r="T35" i="19"/>
  <c r="M23" i="19"/>
  <c r="BB23" i="19"/>
  <c r="BB28" i="19"/>
  <c r="M28" i="19"/>
  <c r="BB32" i="19"/>
  <c r="M32" i="19"/>
  <c r="O32" i="19"/>
  <c r="BD32" i="19"/>
  <c r="AV34" i="19"/>
  <c r="BK11" i="19"/>
  <c r="V11" i="19"/>
  <c r="AB29" i="19"/>
  <c r="BQ29" i="19"/>
  <c r="BU36" i="19"/>
  <c r="AI36" i="19"/>
  <c r="BT31" i="19"/>
  <c r="AH31" i="19"/>
  <c r="AJ15" i="19"/>
  <c r="BV15" i="19"/>
  <c r="AJ11" i="19"/>
  <c r="BV11" i="19"/>
  <c r="I27" i="19"/>
  <c r="S10" i="19"/>
  <c r="BH10" i="19"/>
  <c r="BH9" i="19"/>
  <c r="S9" i="19"/>
  <c r="BN36" i="19"/>
  <c r="Y36" i="19"/>
  <c r="Y31" i="19"/>
  <c r="BN31" i="19"/>
  <c r="BL24" i="19"/>
  <c r="W24" i="19"/>
  <c r="U18" i="19"/>
  <c r="BJ18" i="19"/>
  <c r="BS21" i="19"/>
  <c r="X31" i="19"/>
  <c r="BM31" i="19"/>
  <c r="AU12" i="19"/>
  <c r="AU7" i="19"/>
  <c r="AV7" i="19"/>
  <c r="AJ8" i="19"/>
  <c r="BV8" i="19"/>
  <c r="AK13" i="19"/>
  <c r="BW13" i="19"/>
  <c r="AH17" i="19"/>
  <c r="BT17" i="19"/>
  <c r="Z19" i="19"/>
  <c r="BO19" i="19"/>
  <c r="CM69" i="24"/>
  <c r="CM85" i="24" s="1"/>
  <c r="E85" i="24" s="1"/>
  <c r="D85" i="24" s="1"/>
  <c r="B85" i="24" s="1"/>
  <c r="AC18" i="19"/>
  <c r="Q18" i="19"/>
  <c r="BF18" i="19"/>
  <c r="AE10" i="19"/>
  <c r="AE9" i="19"/>
  <c r="BO8" i="19"/>
  <c r="Z8" i="19"/>
  <c r="AW12" i="19"/>
  <c r="R20" i="19"/>
  <c r="BG20" i="19"/>
  <c r="AH23" i="19"/>
  <c r="BT23" i="19"/>
  <c r="BV13" i="19"/>
  <c r="AJ13" i="19"/>
  <c r="AI22" i="19"/>
  <c r="BU22" i="19"/>
  <c r="L37" i="19"/>
  <c r="BA37" i="19"/>
  <c r="BH22" i="19"/>
  <c r="S22" i="19"/>
  <c r="BO20" i="19"/>
  <c r="Z20" i="19"/>
  <c r="BL19" i="19"/>
  <c r="W19" i="19"/>
  <c r="W35" i="19"/>
  <c r="BL35" i="19"/>
  <c r="BF13" i="19"/>
  <c r="AR13" i="19"/>
  <c r="Q13" i="19"/>
  <c r="X23" i="19"/>
  <c r="BM23" i="19"/>
  <c r="AZ17" i="19"/>
  <c r="K17" i="19"/>
  <c r="I23" i="19"/>
  <c r="X29" i="19"/>
  <c r="BM29" i="19"/>
  <c r="AD36" i="19"/>
  <c r="BP28" i="19"/>
  <c r="BP27" i="19"/>
  <c r="BV17" i="19"/>
  <c r="AJ17" i="19"/>
  <c r="U37" i="19"/>
  <c r="BJ37" i="19"/>
  <c r="BP24" i="19"/>
  <c r="BO24" i="19"/>
  <c r="Z24" i="19"/>
  <c r="BF17" i="19"/>
  <c r="Q17" i="19"/>
  <c r="L8" i="19"/>
  <c r="BA8" i="19"/>
  <c r="BO18" i="19"/>
  <c r="Z18" i="19"/>
  <c r="BD11" i="19"/>
  <c r="O11" i="19"/>
  <c r="AA11" i="19"/>
  <c r="L31" i="19"/>
  <c r="BA31" i="19"/>
  <c r="BB29" i="19"/>
  <c r="M29" i="19"/>
  <c r="Y29" i="19"/>
  <c r="BN29" i="19"/>
  <c r="AD19" i="19"/>
  <c r="BG19" i="19"/>
  <c r="R19" i="19"/>
  <c r="T22" i="19"/>
  <c r="BI22" i="19"/>
  <c r="BH37" i="19"/>
  <c r="S37" i="19"/>
  <c r="BM35" i="19"/>
  <c r="X35" i="19"/>
  <c r="T17" i="19"/>
  <c r="BI17" i="19"/>
  <c r="BA28" i="19"/>
  <c r="L28" i="19"/>
  <c r="BH23" i="19"/>
  <c r="S23" i="19"/>
  <c r="S8" i="19"/>
  <c r="BH8" i="19"/>
  <c r="BC32" i="19"/>
  <c r="N32" i="19"/>
  <c r="BD19" i="19"/>
  <c r="O19" i="19"/>
  <c r="AZ15" i="19"/>
  <c r="K15" i="19"/>
  <c r="I33" i="19"/>
  <c r="AA19" i="19"/>
  <c r="BP14" i="19"/>
  <c r="BC19" i="19"/>
  <c r="N19" i="19"/>
  <c r="BK37" i="19"/>
  <c r="V37" i="19"/>
  <c r="BG37" i="19"/>
  <c r="R37" i="19"/>
  <c r="P15" i="19"/>
  <c r="BE15" i="19"/>
  <c r="M17" i="19"/>
  <c r="BB17" i="19"/>
  <c r="AD20" i="19"/>
  <c r="BS20" i="19"/>
  <c r="AD31" i="19"/>
  <c r="AI25" i="19"/>
  <c r="BU25" i="19"/>
  <c r="BU8" i="19"/>
  <c r="AI8" i="19"/>
  <c r="N18" i="19"/>
  <c r="BC18" i="19"/>
  <c r="AY13" i="19"/>
  <c r="J13" i="19"/>
  <c r="AE36" i="19"/>
  <c r="Y37" i="19"/>
  <c r="BN37" i="19"/>
  <c r="BE14" i="19"/>
  <c r="P14" i="19"/>
  <c r="Z13" i="19"/>
  <c r="BO13" i="19"/>
  <c r="Q31" i="19"/>
  <c r="BF31" i="19"/>
  <c r="AZ37" i="19"/>
  <c r="K37" i="19"/>
  <c r="S32" i="19"/>
  <c r="BH32" i="19"/>
  <c r="M13" i="19"/>
  <c r="BB13" i="19"/>
  <c r="BC23" i="19"/>
  <c r="N23" i="19"/>
  <c r="L27" i="19"/>
  <c r="BA27" i="19"/>
  <c r="BJ35" i="19"/>
  <c r="U35" i="19"/>
  <c r="W8" i="19"/>
  <c r="BL8" i="19"/>
  <c r="M33" i="19"/>
  <c r="BB33" i="19"/>
  <c r="AY10" i="19"/>
  <c r="J9" i="19"/>
  <c r="J10" i="19"/>
  <c r="AY9" i="19"/>
  <c r="N36" i="19"/>
  <c r="BC36" i="19"/>
  <c r="AX12" i="19"/>
  <c r="H12" i="19"/>
  <c r="BE9" i="19"/>
  <c r="P9" i="19"/>
  <c r="BE10" i="19"/>
  <c r="P10" i="19"/>
  <c r="Y22" i="19"/>
  <c r="BN22" i="19"/>
  <c r="T31" i="19"/>
  <c r="BI31" i="19"/>
  <c r="BB11" i="19"/>
  <c r="M11" i="19"/>
  <c r="AD23" i="19"/>
  <c r="R23" i="19"/>
  <c r="BG23" i="19"/>
  <c r="J28" i="19"/>
  <c r="AY28" i="19"/>
  <c r="BI19" i="19"/>
  <c r="T19" i="19"/>
  <c r="BM36" i="19"/>
  <c r="X36" i="19"/>
  <c r="X8" i="19"/>
  <c r="BM8" i="19"/>
  <c r="AY24" i="19"/>
  <c r="J24" i="19"/>
  <c r="I37" i="19"/>
  <c r="I9" i="19"/>
  <c r="I10" i="19"/>
  <c r="AA37" i="19"/>
  <c r="BD37" i="19"/>
  <c r="O37" i="19"/>
  <c r="I8" i="19"/>
  <c r="L19" i="19"/>
  <c r="BA19" i="19"/>
  <c r="AA21" i="19"/>
  <c r="BS30" i="19"/>
  <c r="AI32" i="19"/>
  <c r="BU32" i="19"/>
  <c r="AA33" i="19"/>
  <c r="BD33" i="19"/>
  <c r="O33" i="19"/>
  <c r="N22" i="19"/>
  <c r="BC22" i="19"/>
  <c r="BB19" i="19"/>
  <c r="M19" i="19"/>
  <c r="V14" i="19"/>
  <c r="BK14" i="19"/>
  <c r="X11" i="19"/>
  <c r="BM11" i="19"/>
  <c r="AX20" i="19"/>
  <c r="H20" i="19"/>
  <c r="BU29" i="19"/>
  <c r="AI29" i="19"/>
  <c r="S11" i="19"/>
  <c r="BH11" i="19"/>
  <c r="U10" i="19"/>
  <c r="U9" i="19"/>
  <c r="BJ10" i="19"/>
  <c r="BJ9" i="19"/>
  <c r="BE35" i="19"/>
  <c r="P35" i="19"/>
  <c r="K14" i="19"/>
  <c r="AZ14" i="19"/>
  <c r="AA20" i="19"/>
  <c r="BP20" i="19"/>
  <c r="J31" i="19"/>
  <c r="AY31" i="19"/>
  <c r="I31" i="19"/>
  <c r="BW22" i="19"/>
  <c r="AK22" i="19"/>
  <c r="L14" i="19"/>
  <c r="BA14" i="19"/>
  <c r="BJ14" i="19"/>
  <c r="U14" i="19"/>
  <c r="M18" i="19"/>
  <c r="BB18" i="19"/>
  <c r="N24" i="19"/>
  <c r="BC24" i="19"/>
  <c r="AY27" i="19"/>
  <c r="J27" i="19"/>
  <c r="T24" i="19"/>
  <c r="BI24" i="19"/>
  <c r="AB35" i="19"/>
  <c r="BQ35" i="19"/>
  <c r="BF29" i="19"/>
  <c r="Q29" i="19"/>
  <c r="CM63" i="24"/>
  <c r="CM79" i="24" s="1"/>
  <c r="E79" i="24" s="1"/>
  <c r="D79" i="24" s="1"/>
  <c r="B79" i="24" s="1"/>
  <c r="AY11" i="19"/>
  <c r="J11" i="19"/>
  <c r="W14" i="19"/>
  <c r="BL14" i="19"/>
  <c r="AH25" i="19"/>
  <c r="BT25" i="19"/>
  <c r="BT14" i="19"/>
  <c r="AH14" i="19"/>
  <c r="V19" i="19"/>
  <c r="BK19" i="19"/>
  <c r="W17" i="19"/>
  <c r="BL17" i="19"/>
  <c r="AE28" i="19"/>
  <c r="BN24" i="19"/>
  <c r="Y24" i="19"/>
  <c r="BK23" i="19"/>
  <c r="V23" i="19"/>
  <c r="CM66" i="24"/>
  <c r="CM82" i="24" s="1"/>
  <c r="E82" i="24" s="1"/>
  <c r="D82" i="24" s="1"/>
  <c r="B82" i="24" s="1"/>
  <c r="AU30" i="19"/>
  <c r="BE29" i="19"/>
  <c r="P29" i="19"/>
  <c r="BV33" i="19"/>
  <c r="AJ33" i="19"/>
  <c r="BV22" i="19"/>
  <c r="AJ22" i="19"/>
  <c r="AC25" i="19"/>
  <c r="BP19" i="19"/>
  <c r="AC24" i="19"/>
  <c r="Q24" i="19"/>
  <c r="BF24" i="19"/>
  <c r="X19" i="19"/>
  <c r="BM19" i="19"/>
  <c r="BB25" i="19"/>
  <c r="M25" i="19"/>
  <c r="BK25" i="19"/>
  <c r="V25" i="19"/>
  <c r="P27" i="19"/>
  <c r="BE27" i="19"/>
  <c r="BG11" i="19"/>
  <c r="R11" i="19"/>
  <c r="AD11" i="19"/>
  <c r="H34" i="19"/>
  <c r="AX34" i="19"/>
  <c r="AE11" i="19"/>
  <c r="X14" i="19"/>
  <c r="BM14" i="19"/>
  <c r="BL10" i="19"/>
  <c r="W10" i="19"/>
  <c r="BL9" i="19"/>
  <c r="W9" i="19"/>
  <c r="AU26" i="19"/>
  <c r="AJ27" i="19"/>
  <c r="BV27" i="19"/>
  <c r="AI18" i="19"/>
  <c r="BU18" i="19"/>
  <c r="I22" i="19"/>
  <c r="BC33" i="19"/>
  <c r="N33" i="19"/>
  <c r="W37" i="19"/>
  <c r="BL37" i="19"/>
  <c r="BN17" i="19"/>
  <c r="Y17" i="19"/>
  <c r="BQ9" i="19"/>
  <c r="AB10" i="19"/>
  <c r="BQ10" i="19"/>
  <c r="AB9" i="19"/>
  <c r="R9" i="19"/>
  <c r="BG9" i="19"/>
  <c r="R10" i="19"/>
  <c r="BG10" i="19"/>
  <c r="Z9" i="19"/>
  <c r="BO9" i="19"/>
  <c r="BO10" i="19"/>
  <c r="Z10" i="19"/>
  <c r="H7" i="19"/>
  <c r="AX7" i="19"/>
  <c r="K9" i="19"/>
  <c r="AZ9" i="19"/>
  <c r="K10" i="19"/>
  <c r="AZ10" i="19"/>
  <c r="AY22" i="19"/>
  <c r="J22" i="19"/>
  <c r="BM18" i="19"/>
  <c r="X18" i="19"/>
  <c r="AW21" i="19"/>
  <c r="L20" i="19"/>
  <c r="BA20" i="19"/>
  <c r="AA15" i="19"/>
  <c r="O15" i="19"/>
  <c r="BD15" i="19"/>
  <c r="BE20" i="19"/>
  <c r="P20" i="19"/>
  <c r="AC26" i="19"/>
  <c r="BI11" i="19"/>
  <c r="T11" i="19"/>
  <c r="BF23" i="19"/>
  <c r="Q23" i="19"/>
  <c r="AA13" i="19"/>
  <c r="O13" i="19"/>
  <c r="BD13" i="19"/>
  <c r="BO28" i="19"/>
  <c r="Z28" i="19"/>
  <c r="AV12" i="19"/>
  <c r="BH20" i="19"/>
  <c r="S20" i="19"/>
  <c r="M20" i="19"/>
  <c r="BB20" i="19"/>
  <c r="BR24" i="19"/>
  <c r="BU24" i="19"/>
  <c r="AI24" i="19"/>
  <c r="AH27" i="19"/>
  <c r="BT27" i="19"/>
  <c r="BF32" i="19"/>
  <c r="Q32" i="19"/>
  <c r="BE18" i="19"/>
  <c r="P18" i="19"/>
  <c r="U11" i="19"/>
  <c r="BJ11" i="19"/>
  <c r="AE31" i="19"/>
  <c r="BT37" i="19"/>
  <c r="AH37" i="19"/>
  <c r="BE33" i="19"/>
  <c r="P33" i="19"/>
  <c r="X13" i="19"/>
  <c r="BM13" i="19"/>
  <c r="X27" i="19"/>
  <c r="BM27" i="19"/>
  <c r="J36" i="19"/>
  <c r="AY36" i="19"/>
  <c r="L33" i="19"/>
  <c r="BA33" i="19"/>
  <c r="BJ25" i="19"/>
  <c r="U25" i="19"/>
  <c r="K8" i="19"/>
  <c r="AZ8" i="19"/>
  <c r="AB13" i="19"/>
  <c r="BQ13" i="19"/>
  <c r="AA27" i="19"/>
  <c r="AH29" i="19"/>
  <c r="BT29" i="19"/>
  <c r="V27" i="19"/>
  <c r="BK27" i="19"/>
  <c r="AB27" i="19"/>
  <c r="BQ27" i="19"/>
  <c r="S19" i="19"/>
  <c r="BH19" i="19"/>
  <c r="I17" i="19"/>
  <c r="O18" i="19"/>
  <c r="BD18" i="19"/>
  <c r="N35" i="19"/>
  <c r="BC35" i="19"/>
  <c r="N14" i="19"/>
  <c r="BC14" i="19"/>
  <c r="BQ11" i="19"/>
  <c r="AB11" i="19"/>
  <c r="BR11" i="19"/>
  <c r="BR20" i="19"/>
  <c r="AC20" i="19"/>
  <c r="AA30" i="19"/>
  <c r="AI33" i="19"/>
  <c r="BU33" i="19"/>
  <c r="AJ18" i="19"/>
  <c r="BV18" i="19"/>
  <c r="W22" i="19"/>
  <c r="BL22" i="19"/>
  <c r="Z32" i="19"/>
  <c r="BO32" i="19"/>
  <c r="BF19" i="19"/>
  <c r="Q19" i="19"/>
  <c r="Z37" i="19"/>
  <c r="BO37" i="19"/>
  <c r="Y8" i="19"/>
  <c r="BN8" i="19"/>
  <c r="BT35" i="19"/>
  <c r="AH35" i="19"/>
  <c r="AI35" i="19"/>
  <c r="BU35" i="19"/>
  <c r="AE8" i="19"/>
  <c r="P13" i="19"/>
  <c r="BE13" i="19"/>
  <c r="O10" i="19"/>
  <c r="BD10" i="19"/>
  <c r="BD9" i="19"/>
  <c r="O9" i="19"/>
  <c r="L24" i="19"/>
  <c r="BA24" i="19"/>
  <c r="BL13" i="19"/>
  <c r="W13" i="19"/>
  <c r="BC31" i="19"/>
  <c r="N31" i="19"/>
  <c r="BV14" i="19"/>
  <c r="AJ14" i="19"/>
  <c r="BR27" i="19"/>
  <c r="X24" i="19"/>
  <c r="BM24" i="19"/>
  <c r="S17" i="19"/>
  <c r="BH17" i="19"/>
  <c r="BA32" i="19"/>
  <c r="L32" i="19"/>
  <c r="AZ32" i="19"/>
  <c r="K32" i="19"/>
  <c r="BG29" i="19"/>
  <c r="R29" i="19"/>
  <c r="AI13" i="19"/>
  <c r="BU13" i="19"/>
  <c r="AY17" i="19"/>
  <c r="J17" i="19"/>
  <c r="BG33" i="19"/>
  <c r="R33" i="19"/>
  <c r="AB36" i="19"/>
  <c r="BQ36" i="19"/>
  <c r="X28" i="19"/>
  <c r="BM28" i="19"/>
  <c r="I18" i="19"/>
  <c r="BE31" i="19"/>
  <c r="P31" i="19"/>
  <c r="BQ31" i="19"/>
  <c r="AB31" i="19"/>
  <c r="BP21" i="19"/>
  <c r="AC21" i="19"/>
  <c r="AK27" i="19"/>
  <c r="BW27" i="19"/>
  <c r="AR31" i="19"/>
  <c r="BJ23" i="19"/>
  <c r="U23" i="19"/>
  <c r="BQ19" i="19"/>
  <c r="AB19" i="19"/>
  <c r="BA23" i="19"/>
  <c r="L23" i="19"/>
  <c r="BN33" i="19"/>
  <c r="Y33" i="19"/>
  <c r="BA35" i="19"/>
  <c r="L35" i="19"/>
  <c r="BD28" i="19"/>
  <c r="O28" i="19"/>
  <c r="BF36" i="19"/>
  <c r="Q36" i="19"/>
  <c r="P23" i="19"/>
  <c r="BE23" i="19"/>
  <c r="AI17" i="19"/>
  <c r="BU17" i="19"/>
  <c r="V24" i="19"/>
  <c r="BK24" i="19"/>
  <c r="AB37" i="19"/>
  <c r="BQ37" i="19"/>
  <c r="O36" i="19"/>
  <c r="BD36" i="19"/>
  <c r="K33" i="19"/>
  <c r="AZ33" i="19"/>
  <c r="BJ36" i="19"/>
  <c r="U36" i="19"/>
  <c r="BG22" i="19"/>
  <c r="R22" i="19"/>
  <c r="N17" i="19"/>
  <c r="BC17" i="19"/>
  <c r="BQ18" i="19"/>
  <c r="AB18" i="19"/>
  <c r="W11" i="19"/>
  <c r="BL11" i="19"/>
  <c r="H21" i="19"/>
  <c r="AX21" i="19"/>
  <c r="BN20" i="19"/>
  <c r="Y20" i="19"/>
  <c r="N29" i="19"/>
  <c r="BC29" i="19"/>
  <c r="BK20" i="19"/>
  <c r="V20" i="19"/>
  <c r="BK32" i="19"/>
  <c r="V32" i="19"/>
  <c r="E76" i="24"/>
  <c r="D76" i="24" s="1"/>
  <c r="B76" i="24" s="1"/>
  <c r="AJ24" i="19"/>
  <c r="BV24" i="19"/>
  <c r="Z35" i="19"/>
  <c r="BO35" i="19"/>
  <c r="P37" i="19"/>
  <c r="BE37" i="19"/>
  <c r="BH14" i="19"/>
  <c r="S14" i="19"/>
  <c r="S33" i="19"/>
  <c r="BH33" i="19"/>
  <c r="Q11" i="19"/>
  <c r="BF11" i="19"/>
  <c r="AC11" i="19"/>
  <c r="AE15" i="19"/>
  <c r="AJ25" i="19"/>
  <c r="BV25" i="19"/>
  <c r="CM64" i="24"/>
  <c r="CM80" i="24" s="1"/>
  <c r="E80" i="24" s="1"/>
  <c r="D80" i="24" s="1"/>
  <c r="B80" i="24" s="1"/>
  <c r="M36" i="19"/>
  <c r="BB36" i="19"/>
  <c r="AG34" i="19"/>
  <c r="AW30" i="19"/>
  <c r="BU28" i="19"/>
  <c r="AI28" i="19"/>
  <c r="AC8" i="19"/>
  <c r="AD35" i="19"/>
  <c r="AC13" i="19"/>
  <c r="BP23" i="19"/>
  <c r="AZ19" i="19"/>
  <c r="K19" i="19"/>
  <c r="BD24" i="19"/>
  <c r="O24" i="19"/>
  <c r="BA25" i="19"/>
  <c r="L25" i="19"/>
  <c r="R17" i="19"/>
  <c r="BG17" i="19"/>
  <c r="I36" i="19"/>
  <c r="Y35" i="19"/>
  <c r="BN35" i="19"/>
  <c r="BO25" i="19"/>
  <c r="Z25" i="19"/>
  <c r="CM65" i="24"/>
  <c r="CM81" i="24" s="1"/>
  <c r="E81" i="24" s="1"/>
  <c r="D81" i="24" s="1"/>
  <c r="B81" i="24" s="1"/>
  <c r="AD17" i="19"/>
  <c r="BR15" i="19"/>
  <c r="BP8" i="19"/>
  <c r="S24" i="19"/>
  <c r="BH24" i="19"/>
  <c r="BD17" i="19"/>
  <c r="O17" i="19"/>
  <c r="BM33" i="19"/>
  <c r="X33" i="19"/>
  <c r="BO22" i="19"/>
  <c r="Z22" i="19"/>
  <c r="X25" i="19"/>
  <c r="BM25" i="19"/>
  <c r="BH35" i="19"/>
  <c r="S35" i="19"/>
  <c r="J32" i="19"/>
  <c r="AY32" i="19"/>
  <c r="BK13" i="19"/>
  <c r="V13" i="19"/>
  <c r="R28" i="19"/>
  <c r="BG28" i="19"/>
  <c r="AE22" i="19"/>
  <c r="BP7" i="19"/>
  <c r="BI20" i="19"/>
  <c r="T20" i="19"/>
  <c r="BO36" i="19"/>
  <c r="Z36" i="19"/>
  <c r="AY19" i="19"/>
  <c r="J19" i="19"/>
  <c r="I35" i="19"/>
  <c r="V31" i="19"/>
  <c r="BK31" i="19"/>
  <c r="K29" i="19"/>
  <c r="AZ29" i="19"/>
  <c r="AG7" i="19"/>
  <c r="AG12" i="19"/>
  <c r="I20" i="19"/>
  <c r="BV35" i="19"/>
  <c r="AJ35" i="19"/>
  <c r="AC37" i="19"/>
  <c r="M24" i="19"/>
  <c r="BB24" i="19"/>
  <c r="BN11" i="19"/>
  <c r="Y11" i="19"/>
  <c r="J35" i="19"/>
  <c r="AY35" i="19"/>
  <c r="BO17" i="19"/>
  <c r="Z17" i="19"/>
  <c r="BK33" i="19"/>
  <c r="V33" i="19"/>
  <c r="AA22" i="19"/>
  <c r="BD22" i="19"/>
  <c r="O22" i="19"/>
  <c r="T18" i="19"/>
  <c r="BI18" i="19"/>
  <c r="AB25" i="19"/>
  <c r="BQ25" i="19"/>
  <c r="AE13" i="19"/>
  <c r="L18" i="19"/>
  <c r="BA18" i="19"/>
  <c r="X15" i="19"/>
  <c r="BM15" i="19"/>
  <c r="BC15" i="19"/>
  <c r="N15" i="19"/>
  <c r="AU21" i="19"/>
  <c r="Z31" i="19"/>
  <c r="BO31" i="19"/>
  <c r="L29" i="19"/>
  <c r="BA29" i="19"/>
  <c r="W29" i="19"/>
  <c r="BL29" i="19"/>
  <c r="BP15" i="19"/>
  <c r="BO15" i="19"/>
  <c r="Z15" i="19"/>
  <c r="BH36" i="19"/>
  <c r="S36" i="19"/>
  <c r="BB10" i="19"/>
  <c r="M9" i="19"/>
  <c r="BB9" i="19"/>
  <c r="M10" i="19"/>
  <c r="X22" i="19"/>
  <c r="BM22" i="19"/>
  <c r="BJ29" i="19"/>
  <c r="U29" i="19"/>
  <c r="BB31" i="19"/>
  <c r="M31" i="19"/>
  <c r="BR19" i="19"/>
  <c r="Y13" i="19"/>
  <c r="BN13" i="19"/>
  <c r="P11" i="19"/>
  <c r="BE11" i="19"/>
  <c r="BC13" i="19"/>
  <c r="N13" i="19"/>
  <c r="BS7" i="19"/>
  <c r="BD29" i="19"/>
  <c r="O29" i="19"/>
  <c r="BJ19" i="19"/>
  <c r="U19" i="19"/>
  <c r="BE8" i="19"/>
  <c r="P8" i="19"/>
  <c r="AE23" i="19"/>
  <c r="BG15" i="19"/>
  <c r="R15" i="19"/>
  <c r="X32" i="19"/>
  <c r="BM32" i="19"/>
  <c r="I14" i="19"/>
  <c r="AI9" i="19"/>
  <c r="AI10" i="19"/>
  <c r="BU9" i="19"/>
  <c r="BU10" i="19"/>
  <c r="BN32" i="19"/>
  <c r="Y32" i="19"/>
  <c r="T13" i="19"/>
  <c r="BI13" i="19"/>
  <c r="BN28" i="19"/>
  <c r="Y28" i="19"/>
  <c r="AE35" i="19"/>
  <c r="P22" i="19"/>
  <c r="BE22" i="19"/>
  <c r="BE24" i="19"/>
  <c r="P24" i="19"/>
  <c r="BG8" i="19"/>
  <c r="R8" i="19"/>
  <c r="BR28" i="19"/>
  <c r="BQ28" i="19"/>
  <c r="AB28" i="19"/>
  <c r="AZ11" i="19"/>
  <c r="K11" i="19"/>
  <c r="T9" i="19"/>
  <c r="T10" i="19"/>
  <c r="BI10" i="19"/>
  <c r="BI9" i="19"/>
  <c r="AZ20" i="19"/>
  <c r="K20" i="19"/>
  <c r="AW34" i="19"/>
  <c r="AC36" i="19"/>
  <c r="AR8" i="19"/>
  <c r="AI27" i="19"/>
  <c r="BU27" i="19"/>
  <c r="BP18" i="19"/>
  <c r="Q25" i="19"/>
  <c r="BF25" i="19"/>
  <c r="AZ27" i="19"/>
  <c r="K27" i="19"/>
  <c r="O35" i="19"/>
  <c r="BD35" i="19"/>
  <c r="I15" i="19"/>
  <c r="BF35" i="19"/>
  <c r="Q35" i="19"/>
  <c r="O31" i="19"/>
  <c r="BD31" i="19"/>
  <c r="AE14" i="19"/>
  <c r="U31" i="19"/>
  <c r="BJ31" i="19"/>
  <c r="AC15" i="19"/>
  <c r="BW35" i="19"/>
  <c r="AK35" i="19"/>
  <c r="AR27" i="19"/>
  <c r="BF27" i="19"/>
  <c r="Q27" i="19"/>
  <c r="BK17" i="19"/>
  <c r="V17" i="19"/>
  <c r="I24" i="19"/>
  <c r="AD13" i="19"/>
  <c r="R13" i="19"/>
  <c r="BG13" i="19"/>
  <c r="BH29" i="19"/>
  <c r="S29" i="19"/>
  <c r="AD32" i="19"/>
  <c r="Y19" i="19"/>
  <c r="BN19" i="19"/>
  <c r="S28" i="19"/>
  <c r="BH28" i="19"/>
  <c r="S18" i="19"/>
  <c r="BH18" i="19"/>
  <c r="BS26" i="19"/>
  <c r="AE29" i="19"/>
  <c r="AB20" i="19"/>
  <c r="BQ20" i="19"/>
  <c r="J29" i="19"/>
  <c r="AY29" i="19"/>
  <c r="AU20" i="19"/>
  <c r="V36" i="19"/>
  <c r="BK36" i="19"/>
  <c r="AW7" i="19"/>
  <c r="W33" i="19"/>
  <c r="BL33" i="19"/>
  <c r="AE19" i="19"/>
  <c r="AB17" i="19"/>
  <c r="BQ17" i="19"/>
  <c r="BA36" i="19"/>
  <c r="L36" i="19"/>
  <c r="R36" i="19"/>
  <c r="BG36" i="19"/>
  <c r="BN14" i="19"/>
  <c r="Y14" i="19"/>
  <c r="M8" i="19"/>
  <c r="BB8" i="19"/>
  <c r="BQ24" i="19"/>
  <c r="AB24" i="19"/>
  <c r="N25" i="19"/>
  <c r="BC25" i="19"/>
  <c r="AW20" i="19"/>
  <c r="BV36" i="19"/>
  <c r="AJ36" i="19"/>
  <c r="AK24" i="19"/>
  <c r="BW24" i="19"/>
  <c r="AI19" i="19"/>
  <c r="BU19" i="19"/>
  <c r="BL23" i="19"/>
  <c r="W23" i="19"/>
  <c r="BJ32" i="19"/>
  <c r="U32" i="19"/>
  <c r="I19" i="19"/>
  <c r="Y23" i="19"/>
  <c r="BN23" i="19"/>
  <c r="BO27" i="19"/>
  <c r="Z27" i="19"/>
  <c r="BQ8" i="19"/>
  <c r="AB8" i="19"/>
  <c r="BG25" i="19"/>
  <c r="R25" i="19"/>
  <c r="AC28" i="19"/>
  <c r="Q28" i="19"/>
  <c r="BF28" i="19"/>
  <c r="BI27" i="19"/>
  <c r="T27" i="19"/>
  <c r="AA12" i="19"/>
  <c r="BF20" i="19"/>
  <c r="Q20" i="19"/>
  <c r="O14" i="19"/>
  <c r="BD14" i="19"/>
  <c r="AH33" i="19"/>
  <c r="BT33" i="19"/>
  <c r="AI15" i="19"/>
  <c r="BU15" i="19"/>
  <c r="BR17" i="19"/>
  <c r="AD14" i="19"/>
  <c r="BB22" i="19"/>
  <c r="M22" i="19"/>
  <c r="BI33" i="19"/>
  <c r="T33" i="19"/>
  <c r="BN25" i="19"/>
  <c r="Y25" i="19"/>
  <c r="BL18" i="19"/>
  <c r="W18" i="19"/>
  <c r="S13" i="19"/>
  <c r="BH13" i="19"/>
  <c r="BV37" i="19"/>
  <c r="AJ37" i="19"/>
  <c r="BT8" i="19"/>
  <c r="AH8" i="19"/>
  <c r="K24" i="19"/>
  <c r="AZ24" i="19"/>
  <c r="L11" i="19"/>
  <c r="BA11" i="19"/>
  <c r="BJ22" i="19"/>
  <c r="U22" i="19"/>
  <c r="AE25" i="19"/>
  <c r="U13" i="19"/>
  <c r="BJ13" i="19"/>
  <c r="L9" i="19"/>
  <c r="L10" i="19"/>
  <c r="BA9" i="19"/>
  <c r="BA10" i="19"/>
  <c r="BK18" i="19"/>
  <c r="V18" i="19"/>
  <c r="CM68" i="24"/>
  <c r="CM84" i="24" s="1"/>
  <c r="E84" i="24" s="1"/>
  <c r="D84" i="24" s="1"/>
  <c r="B84" i="24" s="1"/>
  <c r="AW26" i="19"/>
  <c r="AU34" i="19"/>
  <c r="CM61" i="24"/>
  <c r="CM77" i="24" s="1"/>
  <c r="E77" i="24" s="1"/>
  <c r="D77" i="24" s="1"/>
  <c r="B77" i="24" s="1"/>
  <c r="I29" i="19"/>
  <c r="AG26" i="19"/>
  <c r="AJ31" i="19"/>
  <c r="BV31" i="19"/>
  <c r="BT32" i="19"/>
  <c r="AH32" i="19"/>
  <c r="BJ24" i="19"/>
  <c r="U24" i="19"/>
  <c r="AE33" i="19"/>
  <c r="BQ32" i="19"/>
  <c r="AB32" i="19"/>
  <c r="AB14" i="19"/>
  <c r="BQ14" i="19"/>
  <c r="BS12" i="19"/>
  <c r="AD12" i="19"/>
  <c r="BG18" i="19"/>
  <c r="R18" i="19"/>
  <c r="Z29" i="19"/>
  <c r="BO29" i="19"/>
  <c r="BT10" i="19"/>
  <c r="BT9" i="19"/>
  <c r="AH9" i="19"/>
  <c r="AH10" i="19"/>
  <c r="L22" i="19"/>
  <c r="BA22" i="19"/>
  <c r="AZ36" i="19"/>
  <c r="K36" i="19"/>
  <c r="AE27" i="19"/>
  <c r="AY23" i="19"/>
  <c r="J23" i="19"/>
  <c r="BJ28" i="19"/>
  <c r="U28" i="19"/>
  <c r="AB33" i="19"/>
  <c r="BQ33" i="19"/>
  <c r="BI37" i="19"/>
  <c r="T37" i="19"/>
  <c r="BO14" i="19"/>
  <c r="Z14" i="19"/>
  <c r="P25" i="19"/>
  <c r="BE25" i="19"/>
  <c r="H30" i="19"/>
  <c r="AX30" i="19"/>
  <c r="AD18" i="19"/>
  <c r="Y27" i="19"/>
  <c r="BN27" i="19"/>
  <c r="W25" i="19"/>
  <c r="BL25" i="19"/>
  <c r="BK22" i="19"/>
  <c r="V22" i="19"/>
  <c r="BK9" i="19"/>
  <c r="BK10" i="19"/>
  <c r="V10" i="19"/>
  <c r="V9" i="19"/>
  <c r="BF14" i="19"/>
  <c r="Q14" i="19"/>
  <c r="AV26" i="19"/>
  <c r="N20" i="19"/>
  <c r="BC20" i="19"/>
  <c r="BT28" i="19"/>
  <c r="AH28" i="19"/>
  <c r="BR33" i="19"/>
  <c r="AJ29" i="19"/>
  <c r="BV29" i="19"/>
  <c r="M37" i="19"/>
  <c r="BB37" i="19"/>
  <c r="AE24" i="19"/>
  <c r="BE19" i="19"/>
  <c r="P19" i="19"/>
  <c r="BO11" i="19"/>
  <c r="Z11" i="19"/>
  <c r="BP11" i="19"/>
  <c r="BI25" i="19"/>
  <c r="T25" i="19"/>
  <c r="BL28" i="19"/>
  <c r="W28" i="19"/>
  <c r="AZ28" i="19"/>
  <c r="K28" i="19"/>
  <c r="P28" i="19"/>
  <c r="BE28" i="19"/>
  <c r="AC10" i="19"/>
  <c r="Q9" i="19"/>
  <c r="BF10" i="19"/>
  <c r="Q10" i="19"/>
  <c r="BF9" i="19"/>
  <c r="BM9" i="19"/>
  <c r="BM10" i="19"/>
  <c r="X9" i="19"/>
  <c r="X10" i="19"/>
  <c r="AG21" i="19"/>
  <c r="BS34" i="19"/>
  <c r="AD34" i="19"/>
  <c r="U20" i="19"/>
  <c r="BJ20" i="19"/>
  <c r="AZ18" i="19"/>
  <c r="K18" i="19"/>
  <c r="BU23" i="19"/>
  <c r="AI23" i="19"/>
  <c r="BW8" i="19"/>
  <c r="AK8" i="19"/>
  <c r="BF22" i="19"/>
  <c r="Q22" i="19"/>
  <c r="AG30" i="19"/>
  <c r="AH19" i="19"/>
  <c r="BT19" i="19"/>
  <c r="AC22" i="19"/>
  <c r="AY37" i="19"/>
  <c r="J37" i="19"/>
  <c r="Q37" i="19"/>
  <c r="BF37" i="19"/>
  <c r="BB15" i="19"/>
  <c r="M15" i="19"/>
  <c r="BB27" i="19"/>
  <c r="M27" i="19"/>
  <c r="BJ27" i="19"/>
  <c r="U27" i="19"/>
  <c r="N27" i="19"/>
  <c r="BC27" i="19"/>
  <c r="BL36" i="19"/>
  <c r="W36" i="19"/>
  <c r="S15" i="19"/>
  <c r="BH15" i="19"/>
  <c r="BC9" i="19"/>
  <c r="N10" i="19"/>
  <c r="N9" i="19"/>
  <c r="BC10" i="19"/>
  <c r="AD24" i="19"/>
  <c r="R24" i="19"/>
  <c r="BG24" i="19"/>
  <c r="L17" i="19"/>
  <c r="BA17" i="19"/>
  <c r="M35" i="19"/>
  <c r="BB35" i="19"/>
  <c r="BN15" i="19"/>
  <c r="Y15" i="19"/>
  <c r="T28" i="19"/>
  <c r="BI28" i="19"/>
  <c r="BJ8" i="19"/>
  <c r="U8" i="19"/>
  <c r="AE32" i="19"/>
  <c r="W31" i="19"/>
  <c r="BL31" i="19"/>
  <c r="W20" i="19"/>
  <c r="BL20" i="19"/>
  <c r="BR8" i="19"/>
  <c r="AA18" i="19"/>
  <c r="AB22" i="19"/>
  <c r="BQ22" i="19"/>
  <c r="Y18" i="19"/>
  <c r="BN18" i="19"/>
  <c r="K31" i="19"/>
  <c r="AZ31" i="19"/>
  <c r="I32" i="19"/>
  <c r="BI29" i="19"/>
  <c r="T29" i="19"/>
  <c r="V8" i="19"/>
  <c r="BK8" i="19"/>
  <c r="O8" i="19"/>
  <c r="BD8" i="19"/>
  <c r="N28" i="19"/>
  <c r="BC28" i="19"/>
  <c r="BC11" i="19"/>
  <c r="N11" i="19"/>
  <c r="P32" i="19"/>
  <c r="BE32" i="19"/>
  <c r="AJ28" i="19"/>
  <c r="BV28" i="19"/>
  <c r="AC27" i="19"/>
  <c r="CM62" i="24"/>
  <c r="CM78" i="24" s="1"/>
  <c r="E78" i="24" s="1"/>
  <c r="D78" i="24" s="1"/>
  <c r="B78" i="24" s="1"/>
  <c r="AG20" i="19"/>
  <c r="R27" i="19"/>
  <c r="BG27" i="19"/>
  <c r="BI15" i="19"/>
  <c r="T15" i="19"/>
  <c r="J25" i="19"/>
  <c r="AY25" i="19"/>
  <c r="Q33" i="19"/>
  <c r="BF33" i="19"/>
  <c r="H26" i="19"/>
  <c r="AX26" i="19"/>
  <c r="J15" i="19"/>
  <c r="AY15" i="19"/>
  <c r="AY20" i="19"/>
  <c r="J20" i="19"/>
  <c r="AI14" i="19"/>
  <c r="BU14" i="19"/>
  <c r="O23" i="19"/>
  <c r="BD23" i="19"/>
  <c r="I28" i="19"/>
  <c r="BE36" i="19"/>
  <c r="P36" i="19"/>
  <c r="K22" i="19"/>
  <c r="AZ22" i="19"/>
  <c r="AE18" i="19"/>
  <c r="CM67" i="24"/>
  <c r="CM83" i="24" s="1"/>
  <c r="E83" i="24" s="1"/>
  <c r="D83" i="24" s="1"/>
  <c r="B83" i="24" s="1"/>
  <c r="O20" i="19"/>
  <c r="BD20" i="19"/>
  <c r="S31" i="19"/>
  <c r="BH31" i="19"/>
  <c r="AR29" i="19" l="1"/>
  <c r="AK31" i="19"/>
  <c r="AR36" i="19"/>
  <c r="BP34" i="19"/>
  <c r="BW21" i="19"/>
  <c r="AK21" i="19"/>
  <c r="AK26" i="19"/>
  <c r="BW26" i="19"/>
  <c r="AN33" i="19"/>
  <c r="BZ33" i="19"/>
  <c r="BY11" i="19"/>
  <c r="AM11" i="19"/>
  <c r="AT28" i="19"/>
  <c r="BY27" i="19"/>
  <c r="AM27" i="19"/>
  <c r="P34" i="19"/>
  <c r="BE34" i="19"/>
  <c r="AN14" i="19"/>
  <c r="BZ14" i="19"/>
  <c r="BU34" i="19"/>
  <c r="AI34" i="19"/>
  <c r="AJ34" i="19"/>
  <c r="BV34" i="19"/>
  <c r="CB23" i="19"/>
  <c r="AP23" i="19"/>
  <c r="O26" i="19"/>
  <c r="BD26" i="19"/>
  <c r="AT10" i="19"/>
  <c r="AT9" i="19"/>
  <c r="AO13" i="19"/>
  <c r="CA13" i="19"/>
  <c r="AS13" i="19"/>
  <c r="AH34" i="19"/>
  <c r="BT34" i="19"/>
  <c r="W16" i="19"/>
  <c r="BL16" i="19"/>
  <c r="BJ12" i="19"/>
  <c r="U12" i="19"/>
  <c r="AQ31" i="19"/>
  <c r="AQ25" i="19"/>
  <c r="AB7" i="19"/>
  <c r="BQ7" i="19"/>
  <c r="I34" i="19"/>
  <c r="Z30" i="19"/>
  <c r="BO30" i="19"/>
  <c r="AZ26" i="19"/>
  <c r="K26" i="19"/>
  <c r="I26" i="19"/>
  <c r="BG21" i="19"/>
  <c r="R21" i="19"/>
  <c r="O12" i="19"/>
  <c r="BD12" i="19"/>
  <c r="AL32" i="19"/>
  <c r="BX32" i="19"/>
  <c r="CB22" i="19"/>
  <c r="AP22" i="19"/>
  <c r="BP30" i="19"/>
  <c r="AH20" i="19"/>
  <c r="BT20" i="19"/>
  <c r="AQ28" i="19"/>
  <c r="I12" i="19"/>
  <c r="BK26" i="19"/>
  <c r="V26" i="19"/>
  <c r="AR24" i="19"/>
  <c r="AN24" i="19"/>
  <c r="BZ24" i="19"/>
  <c r="AP14" i="19"/>
  <c r="CB14" i="19"/>
  <c r="AN29" i="19"/>
  <c r="BZ29" i="19"/>
  <c r="CB8" i="19"/>
  <c r="AP8" i="19"/>
  <c r="AL37" i="19"/>
  <c r="BX37" i="19"/>
  <c r="BE30" i="19"/>
  <c r="P30" i="19"/>
  <c r="BI30" i="19"/>
  <c r="T30" i="19"/>
  <c r="AQ13" i="19"/>
  <c r="AM19" i="19"/>
  <c r="BY19" i="19"/>
  <c r="AT17" i="19"/>
  <c r="CB35" i="19"/>
  <c r="AP35" i="19"/>
  <c r="AQ20" i="19"/>
  <c r="Z34" i="19"/>
  <c r="BO34" i="19"/>
  <c r="AS35" i="19"/>
  <c r="AO35" i="19"/>
  <c r="CA35" i="19"/>
  <c r="CB27" i="19"/>
  <c r="AP27" i="19"/>
  <c r="CA32" i="19"/>
  <c r="AS32" i="19"/>
  <c r="AO32" i="19"/>
  <c r="AQ23" i="19"/>
  <c r="V21" i="19"/>
  <c r="BK21" i="19"/>
  <c r="BD21" i="19"/>
  <c r="O21" i="19"/>
  <c r="X16" i="19"/>
  <c r="BM16" i="19"/>
  <c r="AS15" i="19"/>
  <c r="CA15" i="19"/>
  <c r="AO15" i="19"/>
  <c r="AT29" i="19"/>
  <c r="AP20" i="19"/>
  <c r="CB20" i="19"/>
  <c r="BI26" i="19"/>
  <c r="T26" i="19"/>
  <c r="CB28" i="19"/>
  <c r="AP28" i="19"/>
  <c r="AK23" i="19"/>
  <c r="BW23" i="19"/>
  <c r="AL24" i="19"/>
  <c r="BX24" i="19"/>
  <c r="AP18" i="19"/>
  <c r="CB18" i="19"/>
  <c r="AN28" i="19"/>
  <c r="BZ28" i="19"/>
  <c r="AP33" i="19"/>
  <c r="CB33" i="19"/>
  <c r="M30" i="19"/>
  <c r="BB30" i="19"/>
  <c r="BV20" i="19"/>
  <c r="AJ20" i="19"/>
  <c r="BZ35" i="19"/>
  <c r="AN35" i="19"/>
  <c r="BB7" i="19"/>
  <c r="M7" i="19"/>
  <c r="AE21" i="19"/>
  <c r="BM34" i="19"/>
  <c r="X34" i="19"/>
  <c r="BF7" i="19"/>
  <c r="Q7" i="19"/>
  <c r="CB29" i="19"/>
  <c r="AP29" i="19"/>
  <c r="AQ36" i="19"/>
  <c r="BY17" i="19"/>
  <c r="AM17" i="19"/>
  <c r="AL33" i="19"/>
  <c r="BX33" i="19"/>
  <c r="P7" i="19"/>
  <c r="BE7" i="19"/>
  <c r="K7" i="19"/>
  <c r="AZ7" i="19"/>
  <c r="AY26" i="19"/>
  <c r="J26" i="19"/>
  <c r="BN26" i="19"/>
  <c r="Y26" i="19"/>
  <c r="AM31" i="19"/>
  <c r="BY31" i="19"/>
  <c r="AN19" i="19"/>
  <c r="BZ19" i="19"/>
  <c r="AN32" i="19"/>
  <c r="BZ32" i="19"/>
  <c r="AO24" i="19"/>
  <c r="CA24" i="19"/>
  <c r="AS24" i="19"/>
  <c r="AH7" i="19"/>
  <c r="BT7" i="19"/>
  <c r="CA17" i="19"/>
  <c r="AO17" i="19"/>
  <c r="AS17" i="19"/>
  <c r="AV16" i="19"/>
  <c r="K34" i="19"/>
  <c r="AZ34" i="19"/>
  <c r="AD26" i="19"/>
  <c r="R26" i="19"/>
  <c r="BG26" i="19"/>
  <c r="AJ7" i="19"/>
  <c r="BV7" i="19"/>
  <c r="AO14" i="19"/>
  <c r="CA14" i="19"/>
  <c r="AS14" i="19"/>
  <c r="BX35" i="19"/>
  <c r="AL35" i="19"/>
  <c r="BY37" i="19"/>
  <c r="AM37" i="19"/>
  <c r="AT23" i="19"/>
  <c r="W26" i="19"/>
  <c r="BL26" i="19"/>
  <c r="BY9" i="19"/>
  <c r="AM10" i="19"/>
  <c r="BY10" i="19"/>
  <c r="AM9" i="19"/>
  <c r="BZ37" i="19"/>
  <c r="AN37" i="19"/>
  <c r="X7" i="19"/>
  <c r="BM7" i="19"/>
  <c r="CB25" i="19"/>
  <c r="AP25" i="19"/>
  <c r="AK30" i="19"/>
  <c r="BW30" i="19"/>
  <c r="AQ14" i="19"/>
  <c r="CA37" i="19"/>
  <c r="AO37" i="19"/>
  <c r="AS37" i="19"/>
  <c r="AT27" i="19"/>
  <c r="AC30" i="19"/>
  <c r="BF30" i="19"/>
  <c r="Q30" i="19"/>
  <c r="AE30" i="19"/>
  <c r="AS10" i="19"/>
  <c r="AO10" i="19"/>
  <c r="CA10" i="19"/>
  <c r="AO9" i="19"/>
  <c r="CA9" i="19"/>
  <c r="AS9" i="19"/>
  <c r="BW14" i="19"/>
  <c r="AK14" i="19"/>
  <c r="AG16" i="19"/>
  <c r="AT20" i="19"/>
  <c r="BF21" i="19"/>
  <c r="Q21" i="19"/>
  <c r="AE16" i="19"/>
  <c r="BQ16" i="19"/>
  <c r="AB16" i="19"/>
  <c r="S7" i="19"/>
  <c r="BH7" i="19"/>
  <c r="BH30" i="19"/>
  <c r="S30" i="19"/>
  <c r="BL30" i="19"/>
  <c r="W30" i="19"/>
  <c r="BQ26" i="19"/>
  <c r="AB26" i="19"/>
  <c r="BW37" i="19"/>
  <c r="AK37" i="19"/>
  <c r="AI26" i="19"/>
  <c r="BU26" i="19"/>
  <c r="AL8" i="19"/>
  <c r="BX8" i="19"/>
  <c r="Y7" i="19"/>
  <c r="BN7" i="19"/>
  <c r="AD30" i="19"/>
  <c r="BG30" i="19"/>
  <c r="R30" i="19"/>
  <c r="AJ30" i="19"/>
  <c r="BV30" i="19"/>
  <c r="AM22" i="19"/>
  <c r="BY22" i="19"/>
  <c r="T34" i="19"/>
  <c r="BI34" i="19"/>
  <c r="BC16" i="19"/>
  <c r="N16" i="19"/>
  <c r="AR25" i="19"/>
  <c r="AT22" i="19"/>
  <c r="AQ24" i="19"/>
  <c r="AL17" i="19"/>
  <c r="BX17" i="19"/>
  <c r="CB19" i="19"/>
  <c r="AP19" i="19"/>
  <c r="T12" i="19"/>
  <c r="BI12" i="19"/>
  <c r="BM30" i="19"/>
  <c r="X30" i="19"/>
  <c r="AL13" i="19"/>
  <c r="BX13" i="19"/>
  <c r="AP15" i="19"/>
  <c r="CB15" i="19"/>
  <c r="AH12" i="19"/>
  <c r="BT12" i="19"/>
  <c r="AT8" i="19"/>
  <c r="L34" i="19"/>
  <c r="BA34" i="19"/>
  <c r="S34" i="19"/>
  <c r="BH34" i="19"/>
  <c r="AE12" i="19"/>
  <c r="AR18" i="19"/>
  <c r="BW25" i="19"/>
  <c r="AK25" i="19"/>
  <c r="AR23" i="19"/>
  <c r="BY28" i="19"/>
  <c r="AM28" i="19"/>
  <c r="AP36" i="19"/>
  <c r="CB36" i="19"/>
  <c r="P16" i="19"/>
  <c r="BE16" i="19"/>
  <c r="P26" i="19"/>
  <c r="BE26" i="19"/>
  <c r="AN9" i="19"/>
  <c r="BZ9" i="19"/>
  <c r="AN10" i="19"/>
  <c r="BZ10" i="19"/>
  <c r="BW17" i="19"/>
  <c r="AK17" i="19"/>
  <c r="BX11" i="19"/>
  <c r="AL11" i="19"/>
  <c r="AR17" i="19"/>
  <c r="BJ21" i="19"/>
  <c r="U21" i="19"/>
  <c r="Q34" i="19"/>
  <c r="BF34" i="19"/>
  <c r="J21" i="19"/>
  <c r="AY21" i="19"/>
  <c r="AU16" i="19"/>
  <c r="AT18" i="19"/>
  <c r="AK36" i="19"/>
  <c r="BW36" i="19"/>
  <c r="AO20" i="19"/>
  <c r="CA20" i="19"/>
  <c r="AS20" i="19"/>
  <c r="AQ22" i="19"/>
  <c r="AQ35" i="19"/>
  <c r="AN36" i="19"/>
  <c r="BZ36" i="19"/>
  <c r="AC12" i="19"/>
  <c r="BF12" i="19"/>
  <c r="Q12" i="19"/>
  <c r="BS16" i="19"/>
  <c r="AD16" i="19"/>
  <c r="AB12" i="19"/>
  <c r="BQ12" i="19"/>
  <c r="AR20" i="19"/>
  <c r="X26" i="19"/>
  <c r="BM26" i="19"/>
  <c r="AW16" i="19"/>
  <c r="BO16" i="19"/>
  <c r="Z16" i="19"/>
  <c r="BX9" i="19"/>
  <c r="AL10" i="19"/>
  <c r="BX10" i="19"/>
  <c r="AL9" i="19"/>
  <c r="AM33" i="19"/>
  <c r="BY33" i="19"/>
  <c r="BR7" i="19"/>
  <c r="AR14" i="19"/>
  <c r="P12" i="19"/>
  <c r="BE12" i="19"/>
  <c r="I21" i="19"/>
  <c r="AR37" i="19"/>
  <c r="AQ19" i="19"/>
  <c r="BA21" i="19"/>
  <c r="L21" i="19"/>
  <c r="AD7" i="19"/>
  <c r="R7" i="19"/>
  <c r="BG7" i="19"/>
  <c r="AT32" i="19"/>
  <c r="AT36" i="19"/>
  <c r="AR15" i="19"/>
  <c r="AN15" i="19"/>
  <c r="BZ15" i="19"/>
  <c r="BB12" i="19"/>
  <c r="M12" i="19"/>
  <c r="T16" i="19"/>
  <c r="BI16" i="19"/>
  <c r="AR35" i="19"/>
  <c r="AR33" i="19"/>
  <c r="BX22" i="19"/>
  <c r="AL22" i="19"/>
  <c r="CB31" i="19"/>
  <c r="AP31" i="19"/>
  <c r="I16" i="19"/>
  <c r="CA25" i="19"/>
  <c r="AO25" i="19"/>
  <c r="AS25" i="19"/>
  <c r="AR28" i="19"/>
  <c r="AM20" i="19"/>
  <c r="BY20" i="19"/>
  <c r="AT37" i="19"/>
  <c r="BW29" i="19"/>
  <c r="AK29" i="19"/>
  <c r="AT33" i="19"/>
  <c r="N7" i="19"/>
  <c r="BC7" i="19"/>
  <c r="AT13" i="19"/>
  <c r="BW33" i="19"/>
  <c r="AK33" i="19"/>
  <c r="M21" i="19"/>
  <c r="BB21" i="19"/>
  <c r="BA7" i="19"/>
  <c r="L7" i="19"/>
  <c r="BB16" i="19"/>
  <c r="M16" i="19"/>
  <c r="AL19" i="19"/>
  <c r="BX19" i="19"/>
  <c r="BZ11" i="19"/>
  <c r="AN11" i="19"/>
  <c r="BJ26" i="19"/>
  <c r="U26" i="19"/>
  <c r="AE26" i="19"/>
  <c r="U30" i="19"/>
  <c r="BJ30" i="19"/>
  <c r="BK30" i="19"/>
  <c r="V30" i="19"/>
  <c r="N30" i="19"/>
  <c r="BC30" i="19"/>
  <c r="BG12" i="19"/>
  <c r="R12" i="19"/>
  <c r="CB13" i="19"/>
  <c r="AP13" i="19"/>
  <c r="AQ37" i="19"/>
  <c r="AM14" i="19"/>
  <c r="BY14" i="19"/>
  <c r="BR12" i="19"/>
  <c r="AO11" i="19"/>
  <c r="CA11" i="19"/>
  <c r="AS11" i="19"/>
  <c r="W7" i="19"/>
  <c r="BL7" i="19"/>
  <c r="N26" i="19"/>
  <c r="BC26" i="19"/>
  <c r="Q26" i="19"/>
  <c r="BF26" i="19"/>
  <c r="AR26" i="19"/>
  <c r="BY24" i="19"/>
  <c r="AM24" i="19"/>
  <c r="AT31" i="19"/>
  <c r="BN12" i="19"/>
  <c r="Y12" i="19"/>
  <c r="O16" i="19"/>
  <c r="BD16" i="19"/>
  <c r="BK7" i="19"/>
  <c r="V7" i="19"/>
  <c r="AA7" i="19"/>
  <c r="O7" i="19"/>
  <c r="BD7" i="19"/>
  <c r="BT26" i="19"/>
  <c r="AH26" i="19"/>
  <c r="CA22" i="19"/>
  <c r="AS22" i="19"/>
  <c r="AO22" i="19"/>
  <c r="AN13" i="19"/>
  <c r="BZ13" i="19"/>
  <c r="AQ8" i="19"/>
  <c r="AR9" i="19"/>
  <c r="AR10" i="19"/>
  <c r="BE21" i="19"/>
  <c r="P21" i="19"/>
  <c r="BV12" i="19"/>
  <c r="AJ12" i="19"/>
  <c r="AN8" i="19"/>
  <c r="BZ8" i="19"/>
  <c r="BW11" i="19"/>
  <c r="AK11" i="19"/>
  <c r="AM8" i="19"/>
  <c r="BY8" i="19"/>
  <c r="CA8" i="19"/>
  <c r="AO8" i="19"/>
  <c r="AS8" i="19"/>
  <c r="V34" i="19"/>
  <c r="BK34" i="19"/>
  <c r="BH21" i="19"/>
  <c r="S21" i="19"/>
  <c r="BK16" i="19"/>
  <c r="V16" i="19"/>
  <c r="AL31" i="19"/>
  <c r="BX31" i="19"/>
  <c r="AO28" i="19"/>
  <c r="AS28" i="19"/>
  <c r="CA28" i="19"/>
  <c r="X12" i="19"/>
  <c r="BM12" i="19"/>
  <c r="BX18" i="19"/>
  <c r="AL18" i="19"/>
  <c r="AL36" i="19"/>
  <c r="BX36" i="19"/>
  <c r="AK15" i="19"/>
  <c r="BW15" i="19"/>
  <c r="AQ29" i="19"/>
  <c r="AQ27" i="19"/>
  <c r="AK28" i="19"/>
  <c r="BW28" i="19"/>
  <c r="AE34" i="19"/>
  <c r="W21" i="19"/>
  <c r="BL21" i="19"/>
  <c r="BN34" i="19"/>
  <c r="Y34" i="19"/>
  <c r="BF16" i="19"/>
  <c r="Q16" i="19"/>
  <c r="BV21" i="19"/>
  <c r="AJ21" i="19"/>
  <c r="AQ17" i="19"/>
  <c r="AL29" i="19"/>
  <c r="BX29" i="19"/>
  <c r="BK12" i="19"/>
  <c r="V12" i="19"/>
  <c r="AZ12" i="19"/>
  <c r="K12" i="19"/>
  <c r="BR34" i="19"/>
  <c r="AB34" i="19"/>
  <c r="BQ34" i="19"/>
  <c r="U34" i="19"/>
  <c r="BJ34" i="19"/>
  <c r="BB26" i="19"/>
  <c r="M26" i="19"/>
  <c r="AP37" i="19"/>
  <c r="CB37" i="19"/>
  <c r="AP9" i="19"/>
  <c r="CB9" i="19"/>
  <c r="CB10" i="19"/>
  <c r="AP10" i="19"/>
  <c r="AR11" i="19"/>
  <c r="AC7" i="19"/>
  <c r="AK32" i="19"/>
  <c r="BW32" i="19"/>
  <c r="AO31" i="19"/>
  <c r="CA31" i="19"/>
  <c r="AS31" i="19"/>
  <c r="AK12" i="19"/>
  <c r="BW12" i="19"/>
  <c r="AM23" i="19"/>
  <c r="BY23" i="19"/>
  <c r="J7" i="19"/>
  <c r="AY7" i="19"/>
  <c r="BH12" i="19"/>
  <c r="S12" i="19"/>
  <c r="BO7" i="19"/>
  <c r="Z7" i="19"/>
  <c r="BZ31" i="19"/>
  <c r="AN31" i="19"/>
  <c r="BL34" i="19"/>
  <c r="W34" i="19"/>
  <c r="Y30" i="19"/>
  <c r="BN30" i="19"/>
  <c r="N21" i="19"/>
  <c r="BC21" i="19"/>
  <c r="AT35" i="19"/>
  <c r="AS23" i="19"/>
  <c r="AO23" i="19"/>
  <c r="CA23" i="19"/>
  <c r="AT15" i="19"/>
  <c r="AO29" i="19"/>
  <c r="CA29" i="19"/>
  <c r="AS29" i="19"/>
  <c r="AR22" i="19"/>
  <c r="AN22" i="19"/>
  <c r="BZ22" i="19"/>
  <c r="T21" i="19"/>
  <c r="BI21" i="19"/>
  <c r="BQ21" i="19"/>
  <c r="AB21" i="19"/>
  <c r="BX28" i="19"/>
  <c r="AL28" i="19"/>
  <c r="AT25" i="19"/>
  <c r="AQ11" i="19"/>
  <c r="BU12" i="19"/>
  <c r="AI12" i="19"/>
  <c r="AH30" i="19"/>
  <c r="BT30" i="19"/>
  <c r="CA33" i="19"/>
  <c r="AO33" i="19"/>
  <c r="AS33" i="19"/>
  <c r="BZ20" i="19"/>
  <c r="AN20" i="19"/>
  <c r="AA34" i="19"/>
  <c r="BD34" i="19"/>
  <c r="O34" i="19"/>
  <c r="AI7" i="19"/>
  <c r="BU7" i="19"/>
  <c r="BZ27" i="19"/>
  <c r="AN27" i="19"/>
  <c r="AM13" i="19"/>
  <c r="BY13" i="19"/>
  <c r="BP12" i="19"/>
  <c r="BO12" i="19"/>
  <c r="Z12" i="19"/>
  <c r="BY29" i="19"/>
  <c r="AM29" i="19"/>
  <c r="AP11" i="19"/>
  <c r="CB11" i="19"/>
  <c r="BA30" i="19"/>
  <c r="L30" i="19"/>
  <c r="BP16" i="19"/>
  <c r="AA16" i="19"/>
  <c r="Z21" i="19"/>
  <c r="BO21" i="19"/>
  <c r="BR30" i="19"/>
  <c r="BQ30" i="19"/>
  <c r="AB30" i="19"/>
  <c r="BA26" i="19"/>
  <c r="L26" i="19"/>
  <c r="AY34" i="19"/>
  <c r="J34" i="19"/>
  <c r="AR19" i="19"/>
  <c r="AR12" i="19"/>
  <c r="BZ23" i="19"/>
  <c r="AN23" i="19"/>
  <c r="AT11" i="19"/>
  <c r="I30" i="19"/>
  <c r="AQ9" i="19"/>
  <c r="AQ10" i="19"/>
  <c r="BV26" i="19"/>
  <c r="AJ26" i="19"/>
  <c r="BR21" i="19"/>
  <c r="AL14" i="19"/>
  <c r="BX14" i="19"/>
  <c r="AK20" i="19"/>
  <c r="BW20" i="19"/>
  <c r="AT19" i="19"/>
  <c r="AM36" i="19"/>
  <c r="BY36" i="19"/>
  <c r="AZ30" i="19"/>
  <c r="K30" i="19"/>
  <c r="J12" i="19"/>
  <c r="AY12" i="19"/>
  <c r="BY18" i="19"/>
  <c r="AM18" i="19"/>
  <c r="BX15" i="19"/>
  <c r="AL15" i="19"/>
  <c r="AQ18" i="19"/>
  <c r="AC34" i="19"/>
  <c r="BZ17" i="19"/>
  <c r="AN17" i="19"/>
  <c r="AN18" i="19"/>
  <c r="BZ18" i="19"/>
  <c r="AR32" i="19"/>
  <c r="BD30" i="19"/>
  <c r="O30" i="19"/>
  <c r="CB24" i="19"/>
  <c r="AP24" i="19"/>
  <c r="AQ33" i="19"/>
  <c r="AI21" i="19"/>
  <c r="BU21" i="19"/>
  <c r="AL23" i="19"/>
  <c r="BX23" i="19"/>
  <c r="AO36" i="19"/>
  <c r="AS36" i="19"/>
  <c r="CA36" i="19"/>
  <c r="BB34" i="19"/>
  <c r="M34" i="19"/>
  <c r="BC34" i="19"/>
  <c r="N34" i="19"/>
  <c r="BL12" i="19"/>
  <c r="W12" i="19"/>
  <c r="BJ16" i="19"/>
  <c r="U16" i="19"/>
  <c r="BP26" i="19"/>
  <c r="Z26" i="19"/>
  <c r="BO26" i="19"/>
  <c r="J30" i="19"/>
  <c r="AY30" i="19"/>
  <c r="BU30" i="19"/>
  <c r="AI30" i="19"/>
  <c r="BU20" i="19"/>
  <c r="AI20" i="19"/>
  <c r="T7" i="19"/>
  <c r="BI7" i="19"/>
  <c r="BH16" i="19"/>
  <c r="S16" i="19"/>
  <c r="BW18" i="19"/>
  <c r="AK18" i="19"/>
  <c r="CA27" i="19"/>
  <c r="AO27" i="19"/>
  <c r="AS27" i="19"/>
  <c r="BY25" i="19"/>
  <c r="AM25" i="19"/>
  <c r="K16" i="19"/>
  <c r="AZ16" i="19"/>
  <c r="AA26" i="19"/>
  <c r="AL27" i="19"/>
  <c r="BX27" i="19"/>
  <c r="AN25" i="19"/>
  <c r="BZ25" i="19"/>
  <c r="BX20" i="19"/>
  <c r="AL20" i="19"/>
  <c r="AQ15" i="19"/>
  <c r="BN21" i="19"/>
  <c r="Y21" i="19"/>
  <c r="X21" i="19"/>
  <c r="BM21" i="19"/>
  <c r="AM15" i="19"/>
  <c r="BY15" i="19"/>
  <c r="AO18" i="19"/>
  <c r="AS18" i="19"/>
  <c r="CA18" i="19"/>
  <c r="BT21" i="19"/>
  <c r="AH21" i="19"/>
  <c r="BG34" i="19"/>
  <c r="R34" i="19"/>
  <c r="AZ21" i="19"/>
  <c r="K21" i="19"/>
  <c r="I7" i="19"/>
  <c r="BN16" i="19"/>
  <c r="Y16" i="19"/>
  <c r="N12" i="19"/>
  <c r="BC12" i="19"/>
  <c r="AY16" i="19"/>
  <c r="J16" i="19"/>
  <c r="BR26" i="19"/>
  <c r="AQ32" i="19"/>
  <c r="AM35" i="19"/>
  <c r="BY35" i="19"/>
  <c r="S26" i="19"/>
  <c r="BH26" i="19"/>
  <c r="AE7" i="19"/>
  <c r="L16" i="19"/>
  <c r="BA16" i="19"/>
  <c r="AP17" i="19"/>
  <c r="CB17" i="19"/>
  <c r="AT24" i="19"/>
  <c r="AO19" i="19"/>
  <c r="AS19" i="19"/>
  <c r="CA19" i="19"/>
  <c r="BR16" i="19"/>
  <c r="AC16" i="19"/>
  <c r="BY32" i="19"/>
  <c r="AM32" i="19"/>
  <c r="BA12" i="19"/>
  <c r="L12" i="19"/>
  <c r="U7" i="19"/>
  <c r="BJ7" i="19"/>
  <c r="AD21" i="19"/>
  <c r="AT14" i="19"/>
  <c r="AL25" i="19"/>
  <c r="BX25" i="19"/>
  <c r="AP32" i="19"/>
  <c r="CB32" i="19"/>
  <c r="BW9" i="19"/>
  <c r="AK9" i="19"/>
  <c r="AK10" i="19"/>
  <c r="BW10" i="19"/>
  <c r="H16" i="19"/>
  <c r="AX16" i="19"/>
  <c r="BG16" i="19"/>
  <c r="R16" i="19"/>
  <c r="AR7" i="19" l="1"/>
  <c r="AR16" i="19"/>
  <c r="AM34" i="19"/>
  <c r="BY34" i="19"/>
  <c r="AQ7" i="19"/>
  <c r="AM30" i="19"/>
  <c r="BY30" i="19"/>
  <c r="BX7" i="19"/>
  <c r="AL7" i="19"/>
  <c r="R6" i="19"/>
  <c r="BG6" i="19"/>
  <c r="AR21" i="19"/>
  <c r="H6" i="19"/>
  <c r="AX6" i="19"/>
  <c r="AQ26" i="19"/>
  <c r="AM21" i="19"/>
  <c r="BY21" i="19"/>
  <c r="BU16" i="19"/>
  <c r="AI16" i="19"/>
  <c r="AW6" i="19"/>
  <c r="AQ16" i="19"/>
  <c r="BR6" i="19"/>
  <c r="AC6" i="19"/>
  <c r="AE6" i="19"/>
  <c r="F14" i="24"/>
  <c r="F32" i="24"/>
  <c r="D32" i="24" s="1"/>
  <c r="B51" i="24" s="1"/>
  <c r="C67" i="24"/>
  <c r="C83" i="24" s="1"/>
  <c r="L6" i="19"/>
  <c r="BA6" i="19"/>
  <c r="AN7" i="19"/>
  <c r="BZ7" i="19"/>
  <c r="AQ34" i="19"/>
  <c r="W6" i="19"/>
  <c r="BL6" i="19"/>
  <c r="AM12" i="19"/>
  <c r="BY12" i="19"/>
  <c r="AQ21" i="19"/>
  <c r="AO21" i="19"/>
  <c r="CA21" i="19"/>
  <c r="AS21" i="19"/>
  <c r="F10" i="24"/>
  <c r="C63" i="24"/>
  <c r="C79" i="24" s="1"/>
  <c r="F28" i="24"/>
  <c r="D28" i="24" s="1"/>
  <c r="B47" i="24" s="1"/>
  <c r="BQ6" i="19"/>
  <c r="AB6" i="19"/>
  <c r="AP34" i="19"/>
  <c r="CB34" i="19"/>
  <c r="AL12" i="19"/>
  <c r="BX12" i="19"/>
  <c r="CA12" i="19"/>
  <c r="AO12" i="19"/>
  <c r="AS12" i="19"/>
  <c r="AM16" i="19"/>
  <c r="BY16" i="19"/>
  <c r="AN30" i="19"/>
  <c r="BZ30" i="19"/>
  <c r="BH6" i="19"/>
  <c r="S6" i="19"/>
  <c r="AS26" i="19"/>
  <c r="AO26" i="19"/>
  <c r="CA26" i="19"/>
  <c r="CA30" i="19"/>
  <c r="AO30" i="19"/>
  <c r="AS30" i="19"/>
  <c r="F33" i="24"/>
  <c r="D33" i="24" s="1"/>
  <c r="F15" i="24"/>
  <c r="C68" i="24"/>
  <c r="C84" i="24" s="1"/>
  <c r="BX21" i="19"/>
  <c r="AL21" i="19"/>
  <c r="J6" i="19"/>
  <c r="AY6" i="19"/>
  <c r="BY26" i="19"/>
  <c r="AM26" i="19"/>
  <c r="BJ6" i="19"/>
  <c r="U6" i="19"/>
  <c r="AV6" i="19"/>
  <c r="F13" i="24"/>
  <c r="F31" i="24"/>
  <c r="D31" i="24" s="1"/>
  <c r="B50" i="24" s="1"/>
  <c r="C66" i="24"/>
  <c r="C82" i="24" s="1"/>
  <c r="AT12" i="19"/>
  <c r="AT30" i="19"/>
  <c r="BX26" i="19"/>
  <c r="AL26" i="19"/>
  <c r="AQ30" i="19"/>
  <c r="AL16" i="19"/>
  <c r="BX16" i="19"/>
  <c r="AQ12" i="19"/>
  <c r="AT21" i="19"/>
  <c r="AP21" i="19"/>
  <c r="CB21" i="19"/>
  <c r="BZ26" i="19"/>
  <c r="AN26" i="19"/>
  <c r="AM7" i="19"/>
  <c r="BY7" i="19"/>
  <c r="I6" i="19"/>
  <c r="BW7" i="19"/>
  <c r="AK7" i="19"/>
  <c r="AN21" i="19"/>
  <c r="BZ21" i="19"/>
  <c r="F5" i="24"/>
  <c r="D5" i="24" s="1"/>
  <c r="C58" i="24"/>
  <c r="C74" i="24" s="1"/>
  <c r="F23" i="24"/>
  <c r="D23" i="24" s="1"/>
  <c r="C65" i="24"/>
  <c r="C81" i="24" s="1"/>
  <c r="F12" i="24"/>
  <c r="F30" i="24"/>
  <c r="D30" i="24" s="1"/>
  <c r="B49" i="24" s="1"/>
  <c r="F24" i="24"/>
  <c r="D24" i="24" s="1"/>
  <c r="F6" i="24"/>
  <c r="D6" i="24" s="1"/>
  <c r="C59" i="24"/>
  <c r="C75" i="24" s="1"/>
  <c r="O6" i="19"/>
  <c r="BD6" i="19"/>
  <c r="V6" i="19"/>
  <c r="BK6" i="19"/>
  <c r="BO6" i="19"/>
  <c r="Z6" i="19"/>
  <c r="P6" i="19"/>
  <c r="BE6" i="19"/>
  <c r="BT16" i="19"/>
  <c r="AH16" i="19"/>
  <c r="AR30" i="19"/>
  <c r="AD6" i="19"/>
  <c r="BS6" i="19"/>
  <c r="AT16" i="19"/>
  <c r="BZ12" i="19"/>
  <c r="AN12" i="19"/>
  <c r="AJ16" i="19"/>
  <c r="BV16" i="19"/>
  <c r="AT34" i="19"/>
  <c r="T6" i="19"/>
  <c r="BI6" i="19"/>
  <c r="BX34" i="19"/>
  <c r="AL34" i="19"/>
  <c r="AT26" i="19"/>
  <c r="AG6" i="19"/>
  <c r="K6" i="19"/>
  <c r="AZ6" i="19"/>
  <c r="BW16" i="19"/>
  <c r="AK16" i="19"/>
  <c r="AT7" i="19"/>
  <c r="CB12" i="19"/>
  <c r="AP12" i="19"/>
  <c r="F8" i="24"/>
  <c r="D8" i="24" s="1"/>
  <c r="C61" i="24"/>
  <c r="C77" i="24" s="1"/>
  <c r="F26" i="24"/>
  <c r="D26" i="24" s="1"/>
  <c r="BF6" i="19"/>
  <c r="Q6" i="19"/>
  <c r="Y6" i="19"/>
  <c r="BN6" i="19"/>
  <c r="AR34" i="19"/>
  <c r="AN34" i="19"/>
  <c r="BZ34" i="19"/>
  <c r="CA34" i="19"/>
  <c r="AS34" i="19"/>
  <c r="AO34" i="19"/>
  <c r="AP30" i="19"/>
  <c r="CB30" i="19"/>
  <c r="AU6" i="19"/>
  <c r="X6" i="19"/>
  <c r="BM6" i="19"/>
  <c r="AP16" i="19"/>
  <c r="CB16" i="19"/>
  <c r="F9" i="24"/>
  <c r="D9" i="24" s="1"/>
  <c r="C62" i="24"/>
  <c r="C78" i="24" s="1"/>
  <c r="F27" i="24"/>
  <c r="D27" i="24" s="1"/>
  <c r="AA6" i="19"/>
  <c r="BP6" i="19"/>
  <c r="CA7" i="19"/>
  <c r="AS7" i="19"/>
  <c r="AO7" i="19"/>
  <c r="F34" i="24"/>
  <c r="D34" i="24" s="1"/>
  <c r="F16" i="24"/>
  <c r="C69" i="24"/>
  <c r="C85" i="24" s="1"/>
  <c r="BX30" i="19"/>
  <c r="AL30" i="19"/>
  <c r="BW34" i="19"/>
  <c r="AK34" i="19"/>
  <c r="BZ16" i="19"/>
  <c r="AN16" i="19"/>
  <c r="AP7" i="19"/>
  <c r="CB7" i="19"/>
  <c r="F25" i="24"/>
  <c r="D25" i="24" s="1"/>
  <c r="F7" i="24"/>
  <c r="D7" i="24" s="1"/>
  <c r="C60" i="24"/>
  <c r="C76" i="24" s="1"/>
  <c r="BC6" i="19"/>
  <c r="N6" i="19"/>
  <c r="AS16" i="19"/>
  <c r="CA16" i="19"/>
  <c r="AO16" i="19"/>
  <c r="AP26" i="19"/>
  <c r="CB26" i="19"/>
  <c r="F29" i="24"/>
  <c r="D29" i="24" s="1"/>
  <c r="B48" i="24" s="1"/>
  <c r="F11" i="24"/>
  <c r="D11" i="24" s="1"/>
  <c r="C64" i="24"/>
  <c r="C80" i="24" s="1"/>
  <c r="BB6" i="19"/>
  <c r="M6" i="19"/>
  <c r="D15" i="24" l="1"/>
  <c r="B33" i="24" s="1"/>
  <c r="B29" i="24"/>
  <c r="B26" i="24"/>
  <c r="B45" i="24"/>
  <c r="C32" i="24"/>
  <c r="C14" i="24"/>
  <c r="AH6" i="19"/>
  <c r="BT6" i="19"/>
  <c r="C30" i="24"/>
  <c r="C12" i="24"/>
  <c r="AM6" i="19"/>
  <c r="BY6" i="19"/>
  <c r="B46" i="24"/>
  <c r="B27" i="24"/>
  <c r="BX6" i="19"/>
  <c r="AL6" i="19"/>
  <c r="C26" i="24"/>
  <c r="C8" i="24"/>
  <c r="B8" i="24" s="1"/>
  <c r="AK6" i="19"/>
  <c r="BW6" i="19"/>
  <c r="C33" i="24"/>
  <c r="C15" i="24"/>
  <c r="C9" i="24"/>
  <c r="B9" i="24" s="1"/>
  <c r="C27" i="24"/>
  <c r="D14" i="24"/>
  <c r="B32" i="24" s="1"/>
  <c r="AR6" i="19"/>
  <c r="D16" i="24"/>
  <c r="B34" i="24" s="1"/>
  <c r="BZ6" i="19"/>
  <c r="AN6" i="19"/>
  <c r="C6" i="24"/>
  <c r="B6" i="24" s="1"/>
  <c r="C24" i="24"/>
  <c r="AQ6" i="19"/>
  <c r="B24" i="24"/>
  <c r="B43" i="24"/>
  <c r="CB6" i="19"/>
  <c r="AP6" i="19"/>
  <c r="C31" i="24"/>
  <c r="C13" i="24"/>
  <c r="AT6" i="19"/>
  <c r="D13" i="24"/>
  <c r="B31" i="24" s="1"/>
  <c r="C34" i="24"/>
  <c r="C16" i="24"/>
  <c r="C11" i="24"/>
  <c r="C29" i="24"/>
  <c r="C7" i="24"/>
  <c r="B7" i="24" s="1"/>
  <c r="C25" i="24"/>
  <c r="D12" i="24"/>
  <c r="B30" i="24" s="1"/>
  <c r="D10" i="24"/>
  <c r="B28" i="24" s="1"/>
  <c r="B44" i="24"/>
  <c r="B25" i="24"/>
  <c r="BV6" i="19"/>
  <c r="AJ6" i="19"/>
  <c r="BU6" i="19"/>
  <c r="AI6" i="19"/>
  <c r="C23" i="24"/>
  <c r="C5" i="24"/>
  <c r="B5" i="24" s="1"/>
  <c r="CA6" i="19"/>
  <c r="AS6" i="19"/>
  <c r="AO6" i="19"/>
  <c r="B42" i="24"/>
  <c r="B23" i="24"/>
  <c r="C10" i="24"/>
  <c r="C28" i="24"/>
</calcChain>
</file>

<file path=xl/comments1.xml><?xml version="1.0" encoding="utf-8"?>
<comments xmlns="http://schemas.openxmlformats.org/spreadsheetml/2006/main">
  <authors>
    <author>Mohammad Luqman Humaidi</author>
  </authors>
  <commentList>
    <comment ref="BL30" authorId="0">
      <text>
        <r>
          <rPr>
            <b/>
            <sz val="9"/>
            <color indexed="81"/>
            <rFont val="Tahoma"/>
            <family val="2"/>
          </rPr>
          <t>Mohammad Luqman Humaidi:</t>
        </r>
        <r>
          <rPr>
            <sz val="9"/>
            <color indexed="81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<sst xmlns="http://schemas.openxmlformats.org/spreadsheetml/2006/main" count="10604" uniqueCount="811">
  <si>
    <t>Jadual 1.1: Pertumbuhan Indeks Pengeluaran Perindustrian (IPP) dan Indeks Sektor</t>
  </si>
  <si>
    <t>Table 1.1: Industrial Production Index (IPI) and Sector Indices Growth</t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</si>
  <si>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</si>
  <si>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</si>
  <si>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</si>
  <si>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</si>
  <si>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</si>
  <si>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</si>
  <si>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t>Bulan</t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</si>
  <si>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</si>
  <si>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>/ Total</t>
    </r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</si>
  <si>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</si>
  <si>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</si>
  <si>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</si>
  <si>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</si>
  <si>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</si>
  <si>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</si>
  <si>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</si>
  <si>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</si>
  <si>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</si>
  <si>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</si>
  <si>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</si>
  <si>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</si>
  <si>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</si>
  <si>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</si>
  <si>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</si>
  <si>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</si>
  <si>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</si>
  <si>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</si>
  <si>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</si>
  <si>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</si>
  <si>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</si>
  <si>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</si>
  <si>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</si>
  <si>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</si>
  <si>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</si>
  <si>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</si>
  <si>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</si>
  <si>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t>Pengilangan tepung</t>
  </si>
  <si>
    <t>Pengilangan dan pengetaman kayu</t>
  </si>
  <si>
    <t>Percetakan</t>
  </si>
  <si>
    <t>Aktiviti perkhidmatan berkaitan percetakan</t>
  </si>
  <si>
    <t>Pengilangan semula getah dan prosesan susu getah</t>
  </si>
  <si>
    <t>Rice milling</t>
  </si>
  <si>
    <t>Flour milling</t>
  </si>
  <si>
    <t>Printing</t>
  </si>
  <si>
    <t>Service activities related to printing</t>
  </si>
  <si>
    <t>Rubber remilling and latex processing</t>
  </si>
  <si>
    <r>
      <t xml:space="preserve">Bil. / </t>
    </r>
    <r>
      <rPr>
        <i/>
        <sz val="10"/>
        <color indexed="8"/>
        <rFont val="Calibri"/>
        <family val="2"/>
      </rPr>
      <t>No.</t>
    </r>
  </si>
  <si>
    <r>
      <t xml:space="preserve">Wajaran/ </t>
    </r>
    <r>
      <rPr>
        <i/>
        <sz val="10"/>
        <color indexed="8"/>
        <rFont val="Calibri"/>
        <family val="2"/>
      </rPr>
      <t>Weights</t>
    </r>
  </si>
  <si>
    <r>
      <t xml:space="preserve">Kod/ </t>
    </r>
    <r>
      <rPr>
        <i/>
        <sz val="10"/>
        <color indexed="8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</si>
  <si>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Keterangan/Tempoh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</si>
  <si>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</si>
  <si>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</si>
  <si>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</si>
  <si>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</si>
  <si>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</si>
  <si>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</si>
  <si>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2.</t>
  </si>
  <si>
    <t>Produk Tekstil, Pakaian, Kulit dan Kasut</t>
  </si>
  <si>
    <t>Textiles, Wearing Apparel, Leather Products and Footwear</t>
  </si>
  <si>
    <t>3.</t>
  </si>
  <si>
    <t>Produk Kayu, Perabot, Keluaran Kertas, Percetakan</t>
  </si>
  <si>
    <t>4.</t>
  </si>
  <si>
    <t>Produk Petroleum, Kimia, Getah dan Plastik</t>
  </si>
  <si>
    <t>Petroleum, Chemical, Rubber and Plastic Products</t>
  </si>
  <si>
    <t>5.</t>
  </si>
  <si>
    <t>Produk Mineral Bukan Logam, Logam Asas dan Produk Logam yang Direka</t>
  </si>
  <si>
    <t>Non-metallic Mineral Products, Basic Metal and Fabricated Metal Products</t>
  </si>
  <si>
    <t>6.</t>
  </si>
  <si>
    <t>Produk Peralatan Elektrik dan Elektronik</t>
  </si>
  <si>
    <t>Electrical and Electronics Products</t>
  </si>
  <si>
    <t>7.</t>
  </si>
  <si>
    <t>Kelengkapan Pengangkutan dan Pembuatan Lain</t>
  </si>
  <si>
    <t>Transport Equipment and Other Manufactures</t>
  </si>
  <si>
    <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</si>
  <si>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</si>
  <si>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t>Manufacture of crude palm oil</t>
  </si>
  <si>
    <t>Pembuatan minyak sawit mentah</t>
  </si>
  <si>
    <t xml:space="preserve">Manufacture of refined palm oil </t>
  </si>
  <si>
    <t>Pembuatan minyak sawit bertapis</t>
  </si>
  <si>
    <t xml:space="preserve">Manufacture of palm kernel oil </t>
  </si>
  <si>
    <t>Pembuatan minyak isirong</t>
  </si>
  <si>
    <t xml:space="preserve">Manufacture of crude and refined vegetable oil </t>
  </si>
  <si>
    <t>Pembuatan minyak sayuran mentah dan bertapis</t>
  </si>
  <si>
    <t xml:space="preserve">Manufacture of compound cooking fats </t>
  </si>
  <si>
    <t>Pembuatan sebatian lemak masakan</t>
  </si>
  <si>
    <t xml:space="preserve">Manufacture of ice cream and other edible ice such as sorbet </t>
  </si>
  <si>
    <t>Pembuatan aiskrim dan ais lain yang boleh dimakan seperti sorbet</t>
  </si>
  <si>
    <t>Manufacture of condensed, powdered and evaporated milk</t>
  </si>
  <si>
    <t>Pembuatan susu pekat, tepung dan sejat</t>
  </si>
  <si>
    <t>Pengilangan beras</t>
  </si>
  <si>
    <t>Manufacture of biscuits and cookies</t>
  </si>
  <si>
    <t>Pembuatan biskut dan cookies</t>
  </si>
  <si>
    <t>Manufacture of bread, cakes and other bakery products</t>
  </si>
  <si>
    <t>Pembuatan roti, kek dan produk bakeri lain</t>
  </si>
  <si>
    <t>Manufacture of snack products</t>
  </si>
  <si>
    <t>Pembuatan produk snek</t>
  </si>
  <si>
    <t>Manufacture of sugar</t>
  </si>
  <si>
    <t>Pembuatan gula</t>
  </si>
  <si>
    <t>Manufacture of cocoa products</t>
  </si>
  <si>
    <t>Pembuatan produk koko</t>
  </si>
  <si>
    <t>Manufacture of chocolate and chocolate products</t>
  </si>
  <si>
    <t>Pembuatan coklat dan produk coklat</t>
  </si>
  <si>
    <t>Manufacture of sugar confectionery</t>
  </si>
  <si>
    <t>Pembuatan konfeksi gula</t>
  </si>
  <si>
    <t>Manufacture of meehoon, noodles and other related product</t>
  </si>
  <si>
    <t>Pembuatan bihun, mi dan produk lain yang berkaitan</t>
  </si>
  <si>
    <t>Manufacture of prepared meals and dishes</t>
  </si>
  <si>
    <t>Pembuatan makanan dan hidangan tersedia</t>
  </si>
  <si>
    <t>Manufacture of coffee</t>
  </si>
  <si>
    <t>Pembuatan kopi</t>
  </si>
  <si>
    <t>Manufacture of sauces and condiments</t>
  </si>
  <si>
    <t>Pembuatan sos dan bahan perasa</t>
  </si>
  <si>
    <t xml:space="preserve">Manufacture of spices and curry powder </t>
  </si>
  <si>
    <t>Pembuatan rempah ratus dan serbuk kari</t>
  </si>
  <si>
    <t>Manufacture of other food products n.e.c.</t>
  </si>
  <si>
    <t>Pembuatan produk makanan lain t.t.t.l.</t>
  </si>
  <si>
    <t>Manufacture of malt liquors and malt</t>
  </si>
  <si>
    <t>Pembuatan minuman keras malt dan malt</t>
  </si>
  <si>
    <t>Manufacture of soft drinks</t>
  </si>
  <si>
    <t>Pembuatan minuman ringan</t>
  </si>
  <si>
    <t>Pengeluaran air mineral semulajadi dan minuman lain yang dibotolkan</t>
  </si>
  <si>
    <t>Manufacture of tobacco products</t>
  </si>
  <si>
    <t>Pembuatan produk tembakau</t>
  </si>
  <si>
    <t>Preparation and spinning of textile fibres</t>
  </si>
  <si>
    <t>Penyediaan dan pemintalan gentian tekstil</t>
  </si>
  <si>
    <t>Weaving of textiles</t>
  </si>
  <si>
    <t>Penenunan tekstil</t>
  </si>
  <si>
    <t>Dyeing, bleaching, printing and finishing of yarns and fabrics</t>
  </si>
  <si>
    <t>Pewarnaan, pelunturan, percetakan dan penyiapan akhir benang dan fabrik</t>
  </si>
  <si>
    <t>Manufacture of clothings</t>
  </si>
  <si>
    <t>Pembuatan pakaian</t>
  </si>
  <si>
    <t>Manufacture of luggage, handbags and the like, saddlery and harness</t>
  </si>
  <si>
    <t>Pembuatan bagasi, beg tangan dan seumpamanya, pelana dan abah-abah</t>
  </si>
  <si>
    <t>Manufacture of leather footwear</t>
  </si>
  <si>
    <t>Pembuatan kasut kulit</t>
  </si>
  <si>
    <t>Manufacture of rubber footwear</t>
  </si>
  <si>
    <t>Pembuatan kasut getah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</si>
  <si>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</si>
  <si>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</si>
  <si>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</si>
  <si>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</si>
  <si>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</si>
  <si>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Manufacture of builders' carpentry</t>
  </si>
  <si>
    <t>Pertukangan kayu untuk jurubina</t>
  </si>
  <si>
    <t>Manufacture of wooden containers</t>
  </si>
  <si>
    <t>Pembuatan bekas kayu</t>
  </si>
  <si>
    <t>Manufacture of pulp, paper and paperboard</t>
  </si>
  <si>
    <t>Pembuatan pulpa, kertas dan kertas tebal</t>
  </si>
  <si>
    <t>Manufacture of corrugated paper and paperboard and of containers of paper and paperboard</t>
  </si>
  <si>
    <t>Manufacture of envelopes and letter-card</t>
  </si>
  <si>
    <t>Pembuatan sampul surat dan kad surat</t>
  </si>
  <si>
    <t>Manufacture of household and personal hygiene paper</t>
  </si>
  <si>
    <t>Pembuatan kertas kegunaan rumah dan pembersih peribadi</t>
  </si>
  <si>
    <t>Manufacture of gummed or adhesive paper in strips or rolls and labels and wall paper</t>
  </si>
  <si>
    <t xml:space="preserve">Pembuatan kertas bergam atau pelekat yang berjalur atau bergulung dan label dan kertas dinding </t>
  </si>
  <si>
    <t>Manufacture of refined petroleum products</t>
  </si>
  <si>
    <t>Pembuatan produk petroleum bertapis</t>
  </si>
  <si>
    <t>Manufacture of liquefied or compressed inorganic industrial or medical gases</t>
  </si>
  <si>
    <t xml:space="preserve">Pembuatan gas perindustrian atau perubatan bukan organik dalam bentuk cecair atau mampat </t>
  </si>
  <si>
    <t>Manufacture of basic organic chemicals</t>
  </si>
  <si>
    <t>Pembuatan kimia organik asas</t>
  </si>
  <si>
    <t>Manufacture of inorganic compounds</t>
  </si>
  <si>
    <t>Pembuatan sebatian bukan organik</t>
  </si>
  <si>
    <t>Manufacture of fertilizers</t>
  </si>
  <si>
    <t>Pembuatan baja</t>
  </si>
  <si>
    <t>Manufacture of plastics in primary forms</t>
  </si>
  <si>
    <t>Pembuatan plastik dalam bentuk primer</t>
  </si>
  <si>
    <t>Manufacture of pesticides and other agrochemical products</t>
  </si>
  <si>
    <t>Pembuatan racun perosak dan produk agrokimia lain</t>
  </si>
  <si>
    <t>Pembuatan cat, varnis dan penyadur dan mastik</t>
  </si>
  <si>
    <t>Manufacture of printing ink</t>
  </si>
  <si>
    <t>Pembuatan dakwat cetak</t>
  </si>
  <si>
    <t>Manufacture of soap and detergents, cleaning and polishing preparations</t>
  </si>
  <si>
    <t>Pembuatan sabun dan bahan pencuci, penyediaan membersih dan mengilat</t>
  </si>
  <si>
    <t>Manufacture of perfumes and toilet preparations</t>
  </si>
  <si>
    <t>Pembuatan pewangi dan penyediaan dandanan diri</t>
  </si>
  <si>
    <t>Manufacture of photographic plates, films, sensitized paper and other sensitized unexposed materials</t>
  </si>
  <si>
    <t xml:space="preserve">Pembuatan plat fotografi, filem, sensitized paper dan other sensitized unexposed materials </t>
  </si>
  <si>
    <t>Manufacture of other chemical products n.e.c.</t>
  </si>
  <si>
    <t>Pembuatan produk kimia lain t.t.t.l.</t>
  </si>
  <si>
    <t>Pembuatan bahan aktif ubat-ubatan untuk digunakan oleh bidang farmakologi dalam pembuatan ubat-ubatan</t>
  </si>
  <si>
    <t>Manufacture of rubber tyres for vehicles</t>
  </si>
  <si>
    <t>Pembuatan tayar getah untuk kenderaan</t>
  </si>
  <si>
    <t>Manufacture of interchangeable tyre treads and retreading rubber tyres</t>
  </si>
  <si>
    <t>Pembuatan bunga tayar yang boleh ditukar ganti dan tayar celup</t>
  </si>
  <si>
    <t>Manufacture of rubber gloves</t>
  </si>
  <si>
    <t>Pembuatan sarung tangan getah</t>
  </si>
  <si>
    <t>Manufacture of other rubber products n.e.c.</t>
  </si>
  <si>
    <t>Pembuatan produk getah lain yang t.t.t.l.</t>
  </si>
  <si>
    <t>Manufacture of semi-manufactures of plastic products</t>
  </si>
  <si>
    <t>Pembuatan produk plastik separa siap</t>
  </si>
  <si>
    <t>Manufacture of finished plastic products</t>
  </si>
  <si>
    <t>Pembuatan produk plastik siap</t>
  </si>
  <si>
    <t>Manufacture of plastic articles for the packing of goods</t>
  </si>
  <si>
    <t>Pembuatan artikel plastik untuk pembungkusan barangan</t>
  </si>
  <si>
    <t>Manufacture of builders' plastics ware</t>
  </si>
  <si>
    <t>Pembuatan barangan plastik jurubina</t>
  </si>
  <si>
    <t>Manufacture of plastic tableware, kitchenware and toilet articles</t>
  </si>
  <si>
    <t>Manufacture of diverse plastic products n.e.c.</t>
  </si>
  <si>
    <t>Pembuatan pelbagai produk plastik t.t.t.l.</t>
  </si>
  <si>
    <t>Manufacture of flat glass, including wired, coloured or tinted flat glass</t>
  </si>
  <si>
    <t>Manufacture of other glass products n.e.c.</t>
  </si>
  <si>
    <t>Pembuatan produk kaca lain t.t.t.l.</t>
  </si>
  <si>
    <t>Manufacture of non-refractory ceramic</t>
  </si>
  <si>
    <t>Pembuatan seramik bukan refraktori</t>
  </si>
  <si>
    <t>Manufacture of other porcelain and ceramic products</t>
  </si>
  <si>
    <t>Pembuatan produk porselin dan seramik lain</t>
  </si>
  <si>
    <t>Manufacture of hydraulic cement</t>
  </si>
  <si>
    <t>Pembuatan simen hidraulik</t>
  </si>
  <si>
    <t>Manufacture of lime and plaster</t>
  </si>
  <si>
    <t>Pembuatan kapur dan plaster</t>
  </si>
  <si>
    <t>Manufacture of ready-mix and dry-mix concrete and mortars</t>
  </si>
  <si>
    <t>Pembuatan konkrit dan mortar siap bancuh dan bancuhan kering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</si>
  <si>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</si>
  <si>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</si>
  <si>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</si>
  <si>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non-metallic mineral products n.e.c.</t>
  </si>
  <si>
    <t>Pembuatan produk mineral bukan logam lain t.t.t.l.</t>
  </si>
  <si>
    <t>Production of pig iron and spiegeleisen in pigs, blocks or other primary forms</t>
  </si>
  <si>
    <t>Pengeluaran jongkong besi dan spiegeleisen dalam bentuk jongkong, blok atau dalam bentuk asal lain</t>
  </si>
  <si>
    <t>Production of bars and rods of stainless steel or other alloy steel</t>
  </si>
  <si>
    <t>Pembuatan batang dan rod keluli tahan karat atau keluli aloi lain</t>
  </si>
  <si>
    <t>Manufacture of seamless tubes, by hot rolling, hot extrusion or hot drawing, or by cold drawing or cold rolling</t>
  </si>
  <si>
    <t>Manufacture of other basic iron and steel products n.e.c.</t>
  </si>
  <si>
    <t>Pembuatan produk besi asas dan keluli lain t.t.t.l.</t>
  </si>
  <si>
    <t>Manufacture of metal doors, windows and their frames, shutters and gates</t>
  </si>
  <si>
    <t>Pembuatan pintu, tingkap dan bingkai, penutup tingkap dan pintu pagar daripada logam</t>
  </si>
  <si>
    <t>Manufacture of other structural metal products</t>
  </si>
  <si>
    <t>Pembuatan produk struktur logam lain</t>
  </si>
  <si>
    <t>Manufacture of tanks, reservoirs and containers of metal</t>
  </si>
  <si>
    <t>Pembuatan tangki, takungan dan kontena daripada logam</t>
  </si>
  <si>
    <t>Tempaan, tekanan, hentakan dan bentuk gelekan logam; serbuk metalurgi</t>
  </si>
  <si>
    <t>Treatment and coating of metals; machining</t>
  </si>
  <si>
    <t>Rawatan dan penyalutan logam; menggunakan mesin</t>
  </si>
  <si>
    <t>Manufacture of tins and cans for food products, collapsible tubes and boxes</t>
  </si>
  <si>
    <t>Manufacture of metal cable, plaited bands and similar articles</t>
  </si>
  <si>
    <t>Pembuatan kabel, plaited bands (jalur/pita berpintal) dan artikel seumpamanya daripada logam</t>
  </si>
  <si>
    <t>Manufacture of bolts, screws, nuts and similar threaded products</t>
  </si>
  <si>
    <t>Pembuatan bolt, skru, nat dan produk uliran seumpamanya</t>
  </si>
  <si>
    <t>Manufacture of any other fabricated metal products n.e.c.</t>
  </si>
  <si>
    <t>Pembuatan produk lain yang direka daripada logam t.t.t.l.</t>
  </si>
  <si>
    <t>Manufacture of diodes, transistors and similar semiconductor devices</t>
  </si>
  <si>
    <t>Pembuatan diod, transistor dan alatan semikonduktor yang seumpamanya</t>
  </si>
  <si>
    <t>Manufacture of electronic integrated circuits micro assemblies</t>
  </si>
  <si>
    <t>Pembuatan litar elektronik bersepadu dengan pemasangan mikro</t>
  </si>
  <si>
    <t>Pembuatan kapasitor dan perintang elektrik</t>
  </si>
  <si>
    <t>Manufacture of printed circuit boards</t>
  </si>
  <si>
    <t>Pembuatan papan litar bercetak</t>
  </si>
  <si>
    <t>Manufacture of display components</t>
  </si>
  <si>
    <t>Pembuatan komponen paparan</t>
  </si>
  <si>
    <t>Manufacture of other components for electronic applications</t>
  </si>
  <si>
    <t>Pembuatan komponen lain untuk aplikasi elektronik</t>
  </si>
  <si>
    <t>Manufacture of computers</t>
  </si>
  <si>
    <t>Pembuatan komputer</t>
  </si>
  <si>
    <t>Manufacture of peripheral equipment</t>
  </si>
  <si>
    <t>Pembuatan kelengkapan peranti</t>
  </si>
  <si>
    <t>Manufacture of communication equipment</t>
  </si>
  <si>
    <t>Pembuatan peralatan komunikasi</t>
  </si>
  <si>
    <t>Manufacture of consumer electronics</t>
  </si>
  <si>
    <t>Pembuatan elektronik pengguna</t>
  </si>
  <si>
    <t>Manufacture of measuring, testing, navigating and control equipment</t>
  </si>
  <si>
    <t>Pembuatan kelengkapan mengukur, menguji, memandu arah dan kawalan</t>
  </si>
  <si>
    <t>Manufacture of watches and clocks and parts</t>
  </si>
  <si>
    <t>Pembuatan jam tangan dan jam dan bahagiannya</t>
  </si>
  <si>
    <t>Manufacture of irradiation, electro medical and electrotherapeutic equipment</t>
  </si>
  <si>
    <t>Pembuatan peralatan penyinaran, perubatan elektro dan elektroterapeutik</t>
  </si>
  <si>
    <t>Manufacture of optical instruments and equipment</t>
  </si>
  <si>
    <t>Pembuatan instrumen dan kelengkapan optikal</t>
  </si>
  <si>
    <t>Manufacture of photographic equipment</t>
  </si>
  <si>
    <t>Pembuatan peralatan fotografi</t>
  </si>
  <si>
    <t>Manufacture of electric motors, generators and transformers</t>
  </si>
  <si>
    <t>Pembuatan motor elektrik, penjana dan transformer</t>
  </si>
  <si>
    <t>Manufacture of electricity distribution and control apparatus</t>
  </si>
  <si>
    <t>Pembuatan perkakasan pengagihan dan pengawalan elektrik</t>
  </si>
  <si>
    <t>Manufacture of fibre optic cables</t>
  </si>
  <si>
    <t>Pembuatan kabel gentian optikal</t>
  </si>
  <si>
    <t>Manufacture of other electronic and electric wires and cables</t>
  </si>
  <si>
    <t>Pembuatan wayar dan kabel elektronik dan elektrik lain</t>
  </si>
  <si>
    <t>Manufacture of domestic appliances</t>
  </si>
  <si>
    <t>Pembuatan perkakasan domestik</t>
  </si>
  <si>
    <t>Manufacture of fluid power equipment</t>
  </si>
  <si>
    <t>Pembuatan alat-alat kuasa bendalir</t>
  </si>
  <si>
    <t>Manufacture of other pumps, compressors, taps and valves</t>
  </si>
  <si>
    <t>Pembuatan pam, pemampat, kepala paip dan injap lain</t>
  </si>
  <si>
    <t>Manufacture of bearings, gears, gearing and driving elements</t>
  </si>
  <si>
    <t>Pembuatan penggalas, gear, elemen gear dan pemanduan</t>
  </si>
  <si>
    <t>Manufacture of lifting and handling equipment</t>
  </si>
  <si>
    <t>Pembuatan kelengkapan mengangkat dan mengendali</t>
  </si>
  <si>
    <t>Manufacture of power-driven hand tools with self-contained electric or non-electric motor or pneumatic drives</t>
  </si>
  <si>
    <t>Pembuatan alatan tangan yang menggunakan kuasa dilengkapkan dengan motor elektrik atau bukan motor elektrik atau pneumatik</t>
  </si>
  <si>
    <t>Pembuatan mesin penyaman udara, termasuk untuk kenderaan bermotor</t>
  </si>
  <si>
    <t>Manufacture of metal-forming machinery and machine tools</t>
  </si>
  <si>
    <t>Pembuatan jentera pembentukan logam dan alatan mesin</t>
  </si>
  <si>
    <t>Manufacture of other special-purpose machinery n.e.c.</t>
  </si>
  <si>
    <t>Pembuatan lain-lain mesin bertujuan khas t.t.t.l.</t>
  </si>
  <si>
    <t>Manufacture of passenger cars</t>
  </si>
  <si>
    <t>Pembuatan kereta penumpang</t>
  </si>
  <si>
    <t>Pembuatan alat ganti dan aksesori untuk kenderaan bermotor</t>
  </si>
  <si>
    <t>Building of ships and floating structures</t>
  </si>
  <si>
    <t>Pembinaan kapal dan struktur terapung</t>
  </si>
  <si>
    <t>Manufacture of air and spacecraft and related machinery</t>
  </si>
  <si>
    <t>Pembuatan pesawat dan kapal angkasa dan jentera berkaitan</t>
  </si>
  <si>
    <t>Manufacture of motorcycles</t>
  </si>
  <si>
    <t>Pembuatan motosikal</t>
  </si>
  <si>
    <t>Manufacture of wooden and cane furniture</t>
  </si>
  <si>
    <t>Pembuatan perabot kayu dan rotan</t>
  </si>
  <si>
    <t>Repair and maintenance of transport equipment except motorcycles and bicycles</t>
  </si>
  <si>
    <t>Pembaikan dan penyelenggaraan kelengkapan pengangkutan kecuali motosikal dan basikal</t>
  </si>
  <si>
    <t>Manufacture of vegetable and animal oils and fats</t>
  </si>
  <si>
    <t>Pembuatan minyak dan lemak daripada sayuran dan haiwan</t>
  </si>
  <si>
    <t>Manufacture of dairy products</t>
  </si>
  <si>
    <t>Pembuatan produk tenusu</t>
  </si>
  <si>
    <t>Manufacture of grain mill products, starches and starch products</t>
  </si>
  <si>
    <t>Pembuatan produk bijian, kanji dan produk berkanji</t>
  </si>
  <si>
    <t>Manufacture of other food products</t>
  </si>
  <si>
    <t>Pembuatan produk makanan lain</t>
  </si>
  <si>
    <t>Manufacture of beverages</t>
  </si>
  <si>
    <t>Spinning, weaving and finishing of textiles</t>
  </si>
  <si>
    <t>Pemintalan, penenunan dan penyiapan tekstil</t>
  </si>
  <si>
    <t>Manufacture of wearing apparel, except fur apparel</t>
  </si>
  <si>
    <t>Pembuatan pakaian, kecuali pakaian berbulu</t>
  </si>
  <si>
    <t>Tanning and dressing of leather; manufacture of luggage, handbags, saddlery and harness; dressing and dyeing of fur</t>
  </si>
  <si>
    <t>Penyamakan dan pembersihan kulit, pembuatan bagasi, beg tangan, pelana dan abah-abah pembersihan dan pewarnaan bulu</t>
  </si>
  <si>
    <t>Manufacture of footwear</t>
  </si>
  <si>
    <t>Pembuatan kasut</t>
  </si>
  <si>
    <t>Manufacture of products of wood, cork, straw and plaiting materials</t>
  </si>
  <si>
    <t>Pembuatan produk daripada kayu, gabus, jerami dan bahan jalinan lain</t>
  </si>
  <si>
    <t>Manufacture of paper and paper products</t>
  </si>
  <si>
    <t>Pembuatan kertas dan produk kertas</t>
  </si>
  <si>
    <t>Printing and service activities related to printing</t>
  </si>
  <si>
    <t>Percetakan dan aktiviti perkhidmatan berkaitan percetakan</t>
  </si>
  <si>
    <t>Manufacture of basic chemicals, fertilizer and nitrogen compounds, plastic and synthetic rubber in primary forms</t>
  </si>
  <si>
    <t>Pembuatan kimia asas, baja dan sebatian nitrogen, plastik dan getah sintetik dalam bentuk primer</t>
  </si>
  <si>
    <t>Manufacture of other chemical products</t>
  </si>
  <si>
    <t>Pembuatan produk kimia lain</t>
  </si>
  <si>
    <t>Manufacture of pharmaceuticals, medicinal chemical and botanical products</t>
  </si>
  <si>
    <t>Pembuatan produk farmaseutikal, kimia perubatan dan botani</t>
  </si>
  <si>
    <t>Manufacture of rubber products</t>
  </si>
  <si>
    <t>Pembuatan produk getah</t>
  </si>
  <si>
    <t>Manufacture of plastics products</t>
  </si>
  <si>
    <t>Pembuatan produk plastik</t>
  </si>
  <si>
    <t>Manufacture of glass and glass products</t>
  </si>
  <si>
    <t>Pembuatan kaca dan produk kaca</t>
  </si>
  <si>
    <t>Manufacture of non-metallic mineral products n.e.c.</t>
  </si>
  <si>
    <t>Pembuatan pengeluaran galian bukan logam t.t.t.l.</t>
  </si>
  <si>
    <t>Manufacture of basic iron and steel</t>
  </si>
  <si>
    <t>Pembuatan besi dan keluli asas</t>
  </si>
  <si>
    <t>Manufacture of basic precious and other non-ferrous metals</t>
  </si>
  <si>
    <t>Pembuatan logam asas berharga dan logam bukan ferus lain</t>
  </si>
  <si>
    <t>Manufacture of electronic components and boards</t>
  </si>
  <si>
    <t>Pembuatan komponen dan papan elektronik</t>
  </si>
  <si>
    <t>Manufacture of computers and peripheral equipment</t>
  </si>
  <si>
    <t>Pembuatan komputer dan kelengkapan peranti</t>
  </si>
  <si>
    <t>Pembuatan peralatan elektronik pengguna</t>
  </si>
  <si>
    <t>Pembuatan kelengkapan mengukur, menguji, memandu arah dan kawalan; jam tangan dan jam</t>
  </si>
  <si>
    <t>Manufacture of irradiation, electromedical and electrotherapeutic equipment</t>
  </si>
  <si>
    <t>Manufacture of optical instruments and photographic equipment</t>
  </si>
  <si>
    <t>Pembuatan instrumen optikal dan kelengkapan fotografi</t>
  </si>
  <si>
    <t>Manufacture of wiring and wiring devices</t>
  </si>
  <si>
    <t>Pembuatan pendawaian dan peranti pendawaian</t>
  </si>
  <si>
    <t>Manufacture of general-purpose machinery</t>
  </si>
  <si>
    <t>Pembuatan jentera kegunaan umum</t>
  </si>
  <si>
    <t>Manufacture of special-purpose machinery</t>
  </si>
  <si>
    <t>Pembuatan jentera kegunaan khas</t>
  </si>
  <si>
    <t>Manufacture of motor vehicles</t>
  </si>
  <si>
    <t>Pembuatan kenderaan bermotor</t>
  </si>
  <si>
    <t>Manufacture of parts and accessories for motor vehicles</t>
  </si>
  <si>
    <t>Building of ships and boats</t>
  </si>
  <si>
    <t>Pembinaan kapal dan bot</t>
  </si>
  <si>
    <t>Pembuatan kapal angkasa dan udara dan jentera berkaitan</t>
  </si>
  <si>
    <t>Manufacture of transport equipment n.e.c.</t>
  </si>
  <si>
    <t>Pembuatan kelengkapan pengangkutan t.t.t.l.</t>
  </si>
  <si>
    <t>Manufacture of furniture</t>
  </si>
  <si>
    <t>Pembuatan perabot</t>
  </si>
  <si>
    <t>Repair of fabricated metal products, machinery and equipment</t>
  </si>
  <si>
    <t>Pembaikan pemasangan produk logam, jentera dan kelengkapan</t>
  </si>
  <si>
    <t>Manufacture of food products</t>
  </si>
  <si>
    <t>Pembuatan produk makanan</t>
  </si>
  <si>
    <t>Pembuatan minuman</t>
  </si>
  <si>
    <t>Manufacture of textiles</t>
  </si>
  <si>
    <t xml:space="preserve">Pembuatan tekstil </t>
  </si>
  <si>
    <t>Manufacture of wearing apparel</t>
  </si>
  <si>
    <t xml:space="preserve">Pembuatan pakaian </t>
  </si>
  <si>
    <t>Manufacture of leather and related products</t>
  </si>
  <si>
    <t xml:space="preserve">Pembuatan produk kulit dan barangan berkaitan </t>
  </si>
  <si>
    <t>Manufacture of wood and products of wood and cork, except furniture; manufacture of articles of straw and plaiting materials</t>
  </si>
  <si>
    <t>Pembuatan kayu dan produk kayu dan gabus, kecuali perabot; pembuatan bagi artikel jerami dan bahan-bahan anyaman</t>
  </si>
  <si>
    <t>Printing and reproduction of recorded media</t>
  </si>
  <si>
    <t>Percetakan dan penerbitan semula media rakaman</t>
  </si>
  <si>
    <t>Manufacture of coke and refined petroleum products</t>
  </si>
  <si>
    <t xml:space="preserve">Pembuatan kok dan produk petroleum bertapis </t>
  </si>
  <si>
    <t>Manufacture of chemicals and chemical products</t>
  </si>
  <si>
    <t xml:space="preserve">Pembuatan kimia dan produk kimia </t>
  </si>
  <si>
    <t>Manufacture of basic pharmaceutical products and pharmaceutical preparations</t>
  </si>
  <si>
    <t>Pembuatan produk farmaseutikal asas, kimia perubatan dan botani</t>
  </si>
  <si>
    <t>Manufacture of rubber and plastics products</t>
  </si>
  <si>
    <t xml:space="preserve">Pembuatan produk getah dan plastik </t>
  </si>
  <si>
    <t>Manufacture of other non-metalic mineral products</t>
  </si>
  <si>
    <t xml:space="preserve">Pembuatan produk galian bukan logam lain </t>
  </si>
  <si>
    <t>Manufacture of basic metals</t>
  </si>
  <si>
    <t xml:space="preserve">Pembuatan logam asas </t>
  </si>
  <si>
    <t>Manufacture of fabricated metal products, except machinery and equipment</t>
  </si>
  <si>
    <t xml:space="preserve">Pembuatan produk logam, kecuali mesin dan kelengkapan </t>
  </si>
  <si>
    <t>Manufacture of computer, electronics and optical products</t>
  </si>
  <si>
    <t xml:space="preserve">Pembuatan komputer, produk elektronik dan optikal  </t>
  </si>
  <si>
    <t>Manufacture of electrical equipment</t>
  </si>
  <si>
    <t xml:space="preserve">Pembuatan kelengkapan elektrik </t>
  </si>
  <si>
    <t>Manufacture of machinery and equipment n.e.c.</t>
  </si>
  <si>
    <t>Pembuatan jentera dan peralatan t.t.t.l.</t>
  </si>
  <si>
    <t>Manufacture of motor vehicles, trailers and semi-trailers</t>
  </si>
  <si>
    <t xml:space="preserve">Pembuatan kenderaan bermotor, treler dan semi treler </t>
  </si>
  <si>
    <t>Manufacture of other transport equipment</t>
  </si>
  <si>
    <t xml:space="preserve">Pembuatan kelengkapan pengangkutan lain </t>
  </si>
  <si>
    <t>Repair and installation of machinery and equipment</t>
  </si>
  <si>
    <t>Membaiki dan pemasangan jentera dan kelengkapan</t>
  </si>
  <si>
    <t/>
  </si>
  <si>
    <t>06101</t>
  </si>
  <si>
    <t>06</t>
  </si>
  <si>
    <t>Pengekstrakan Petroleum Mentah dan Gas Asli</t>
  </si>
  <si>
    <t>Pengekstrakan Minyak Petroleum Mentah &amp; Kondensat</t>
  </si>
  <si>
    <t>Extraction of Crude Petroleum and Natural Gas</t>
  </si>
  <si>
    <t>Pengeluaran Gas Hidrokarbon Mentah Bergas (Gas Asli)</t>
  </si>
  <si>
    <t>Production of Crude Gaseous Hydrocarbon (Natural Gas)</t>
  </si>
  <si>
    <t>Extraction of crude Petroleum Oils &amp; Condensates</t>
  </si>
  <si>
    <t>71</t>
  </si>
  <si>
    <t>B</t>
  </si>
  <si>
    <t>Pembuatan tiub tidak berkelim, dengan penggelekan, picitan atau tempaan panas, atau dengan tempaan atau penggelekan sejuk</t>
  </si>
  <si>
    <t>Q4 2014/13</t>
  </si>
  <si>
    <t>Jan. 2015</t>
  </si>
  <si>
    <t>24201, 24202 &amp; 24209</t>
  </si>
  <si>
    <t>Peleburan timah; Pengeluaran aluminium daripada alumina; &amp; Pembuatan logam asas berharga dan logam bukan ferus lain t.t.t.l.</t>
  </si>
  <si>
    <t>Tin smelting; Production of aluminium from alumina; &amp; Manufacture of other basic precious and other non-ferrous metal n.e.c</t>
  </si>
  <si>
    <t>Feb. 2015</t>
  </si>
  <si>
    <t>Wood Products, Furniture, Paper Products, Printing</t>
  </si>
  <si>
    <t>Pembuatan motor elektrik, penjana, transformer dan perkakasan pengagihan dan pengawalan elektrik</t>
  </si>
  <si>
    <t>Manufacture of other fabricated metal products; metal working service activities</t>
  </si>
  <si>
    <t>Pembuatan produk lain yang direka daripada logam; aktiviti perkhidmatan kerja logam</t>
  </si>
  <si>
    <t>Manufacture of electric motors, generators, transformers and electricity distribution and control apparatus</t>
  </si>
  <si>
    <t>Manufacture of measuring, testing, navigating and control equipment; watches and clocks</t>
  </si>
  <si>
    <t>Pembuatan konkrit pratuangan, simen atau artikel batu buatan yang digunakan dalam pembinaan</t>
  </si>
  <si>
    <t>Pembuatan tin untuk produk makanan dan minuman, tiub dan kotak boleh dilipat</t>
  </si>
  <si>
    <t xml:space="preserve">Production of natural mineral waters and other bottled waters </t>
  </si>
  <si>
    <t>Manufacture of paints, varnishes and similar coatings ink and mastics</t>
  </si>
  <si>
    <t>Manufacture of electrical capacitors and resistors</t>
  </si>
  <si>
    <t>Manufacture of air-conditioning machines, including for motor vehicles</t>
  </si>
  <si>
    <t xml:space="preserve">Manufacture of parts and accessories for motor vehicles </t>
  </si>
  <si>
    <t>Pembuatan kertas gelugur dan kertas tebal dan bekas daripada kertas dan kertas tebal</t>
  </si>
  <si>
    <t>Pembuatan kaca leper, termasuk kaca leper berdawai, berwarna atau sedikit berwarna</t>
  </si>
  <si>
    <t>Pembuatan komponen struktur pasang siap untuk bangunan atau kejuruteraan awam dari simen, batu atau konkrit buatan</t>
  </si>
  <si>
    <t>Manufacture of medicinal active substances to be used for their pharmacological properties in the manufacture of medicaments</t>
  </si>
  <si>
    <t>Manufacture of other articles of concrete, cement and plaster n.e.c.</t>
  </si>
  <si>
    <t>Forging, pressing, stamping and roll-forming of metal; powder metallurgy</t>
  </si>
  <si>
    <t>Pembuatan pinggan mangkuk, peralatan dapur dan barangan tandas daripada plastik</t>
  </si>
  <si>
    <t>Jadual 5.1: Peratus Perubahan Indeks Pembuatan Peringkat Bahagian</t>
  </si>
  <si>
    <t>Table 5.1: Percentage Change of Manufacturing Indices at Division Level</t>
  </si>
  <si>
    <t>Mar. 2015</t>
  </si>
  <si>
    <t>Q1 2015</t>
  </si>
  <si>
    <t>Apr. 2015</t>
  </si>
  <si>
    <t>Q1 2015/
14</t>
  </si>
  <si>
    <t>May 2015</t>
  </si>
  <si>
    <t>Jun. 2015</t>
  </si>
  <si>
    <t>Q2 2015</t>
  </si>
  <si>
    <t>Q2 2015/
14</t>
  </si>
  <si>
    <t>Q2/ Q1 2015</t>
  </si>
  <si>
    <t>Jul. 2015</t>
  </si>
  <si>
    <t>Aug. 2015</t>
  </si>
  <si>
    <t>Q3 2015/
14</t>
  </si>
  <si>
    <t>Q3/ Q2 2015</t>
  </si>
  <si>
    <t>Sep. 2015</t>
  </si>
  <si>
    <t>Q3 2015</t>
  </si>
  <si>
    <t>Oct. 2015</t>
  </si>
  <si>
    <t>Oct./ Sep. 2015</t>
  </si>
  <si>
    <t>Nov./ 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</si>
  <si>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</si>
  <si>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</si>
  <si>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</si>
  <si>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</si>
  <si>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</si>
  <si>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</si>
  <si>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</si>
  <si>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</si>
  <si>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</si>
  <si>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</si>
  <si>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</si>
  <si>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</si>
  <si>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</si>
  <si>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</si>
  <si>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 2016/   15</t>
  </si>
  <si>
    <t>Q4 2015/
14</t>
  </si>
  <si>
    <t>Q4 2015</t>
  </si>
  <si>
    <t>Dec./ Nov. 2015</t>
  </si>
  <si>
    <t>Q4/ Q3 2015</t>
  </si>
  <si>
    <t>1.b</t>
  </si>
  <si>
    <t>1.a</t>
  </si>
  <si>
    <t>Baverages &amp; Tobacco Product</t>
  </si>
  <si>
    <t>06201</t>
  </si>
  <si>
    <t>Jan./ Dec. 2016</t>
  </si>
  <si>
    <t>Feb.  2016/   15</t>
  </si>
  <si>
    <t>Mar.  2016/   15</t>
  </si>
  <si>
    <t>Q1 2016/
15</t>
  </si>
  <si>
    <t>Mar. / Feb. 2016</t>
  </si>
  <si>
    <t>Q1 2016/ Q4 2015</t>
  </si>
  <si>
    <t>Q1 2016</t>
  </si>
  <si>
    <t>Apr.  2016/   15</t>
  </si>
  <si>
    <t>Apr. / Mar. 2016</t>
  </si>
  <si>
    <t>May.  2016/   15</t>
  </si>
  <si>
    <t>May. / Apr. 2016</t>
  </si>
  <si>
    <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</si>
  <si>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t>Jun. 2016/   15</t>
  </si>
  <si>
    <t>Q2 2016</t>
  </si>
  <si>
    <t>Jun. / May. 2016</t>
  </si>
  <si>
    <t>Q2/   Q1 2016</t>
  </si>
  <si>
    <t>Q2 2016/
15</t>
  </si>
  <si>
    <t>Jul. 2016/   15</t>
  </si>
  <si>
    <t>Aug. 2016/   15</t>
  </si>
  <si>
    <t>Sep. 2016/   15</t>
  </si>
  <si>
    <t>Nov. 2016/   15</t>
  </si>
  <si>
    <t>Aug. / Jul. 2016</t>
  </si>
  <si>
    <t>Sep. / Aug. 2016</t>
  </si>
  <si>
    <t>Jul. / Jun. 2016</t>
  </si>
  <si>
    <t>Q3 2016/
15</t>
  </si>
  <si>
    <t>Q3 2016</t>
  </si>
  <si>
    <t>Q3/   Q2 2016</t>
  </si>
  <si>
    <t>Okt. / Sep. 2016</t>
  </si>
  <si>
    <t>Nov. / Okt.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</si>
  <si>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</si>
  <si>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</si>
  <si>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</si>
  <si>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</si>
  <si>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</si>
  <si>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</si>
  <si>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</si>
  <si>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</si>
  <si>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</si>
  <si>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</si>
  <si>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</si>
  <si>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</si>
  <si>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Q4 2016</t>
  </si>
  <si>
    <t>Q4 2017</t>
  </si>
  <si>
    <t>Q1 2017</t>
  </si>
  <si>
    <t>Q2 2017</t>
  </si>
  <si>
    <t>Q3 2017</t>
  </si>
  <si>
    <t>Dec. 2017/   16</t>
  </si>
  <si>
    <t>Dec. 2016/   15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</si>
  <si>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</si>
  <si>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</si>
  <si>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</si>
  <si>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</si>
  <si>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</si>
  <si>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</si>
  <si>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</si>
  <si>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Q4 2016/
15</t>
  </si>
  <si>
    <t>Q4 2017/
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</si>
  <si>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</si>
  <si>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</si>
  <si>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</si>
  <si>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</si>
  <si>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</si>
  <si>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</si>
  <si>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</si>
  <si>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Okt. / Sep. 2017</t>
  </si>
  <si>
    <t>Nov. / Oct. 2017</t>
  </si>
  <si>
    <t>Dec. / Nov. 2017</t>
  </si>
  <si>
    <t>Q4/   Q3 2016</t>
  </si>
  <si>
    <t>Dis./ Nov. 2016</t>
  </si>
  <si>
    <t>Q1 2017/
16</t>
  </si>
  <si>
    <t>Q2 2017/
16</t>
  </si>
  <si>
    <t>Q3 2017/
16</t>
  </si>
  <si>
    <t>Jan. 2017/   16</t>
  </si>
  <si>
    <t>Okt. 2016/   15</t>
  </si>
  <si>
    <t>Mar. 2017/   16</t>
  </si>
  <si>
    <t>Feb. 2017/   16</t>
  </si>
  <si>
    <t>Apr. 2017/   16</t>
  </si>
  <si>
    <t>Q3 2016/
21</t>
  </si>
  <si>
    <t>Q1 2017/   Q4 2016</t>
  </si>
  <si>
    <t>Q2 2017/   Q1 2017</t>
  </si>
  <si>
    <t>Jan.-Aug. 2017</t>
  </si>
  <si>
    <t>Aug. / Jul. 2017</t>
  </si>
  <si>
    <r>
      <t xml:space="preserve">Kod/ </t>
    </r>
    <r>
      <rPr>
        <i/>
        <sz val="10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</si>
  <si>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Jan. 2018</t>
  </si>
  <si>
    <t>32</t>
  </si>
  <si>
    <t>Other manufacturing</t>
  </si>
  <si>
    <r>
      <t xml:space="preserve">Wajaran/ </t>
    </r>
    <r>
      <rPr>
        <i/>
        <sz val="10"/>
        <rFont val="Calibri"/>
        <family val="2"/>
      </rPr>
      <t>Weight 2015</t>
    </r>
  </si>
  <si>
    <r>
      <t>Wajaran/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</si>
  <si>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</si>
  <si>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Wajaran/ </t>
    </r>
    <r>
      <rPr>
        <i/>
        <sz val="10"/>
        <color indexed="8"/>
        <rFont val="Calibri"/>
        <family val="2"/>
      </rPr>
      <t>Weights 2015</t>
    </r>
  </si>
  <si>
    <r>
      <t xml:space="preserve">Wajaran/ </t>
    </r>
    <r>
      <rPr>
        <i/>
        <sz val="10"/>
        <color indexed="8"/>
        <rFont val="Calibri"/>
        <family val="2"/>
      </rPr>
      <t>Weights 2010</t>
    </r>
  </si>
  <si>
    <t>Pembuatan lain</t>
  </si>
  <si>
    <r>
      <t xml:space="preserve">Wajaran/ </t>
    </r>
    <r>
      <rPr>
        <i/>
        <sz val="10"/>
        <rFont val="Calibri"/>
        <family val="2"/>
      </rPr>
      <t>Weight 2010</t>
    </r>
  </si>
  <si>
    <t>n.a</t>
  </si>
  <si>
    <t>MINING</t>
  </si>
  <si>
    <t>MFG</t>
  </si>
  <si>
    <t>302&amp;304</t>
  </si>
  <si>
    <t>Feb. 2018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</si>
  <si>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</si>
  <si>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</si>
  <si>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</si>
  <si>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</si>
  <si>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</si>
  <si>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</si>
  <si>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</si>
  <si>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</si>
  <si>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</si>
  <si>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</si>
  <si>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</si>
  <si>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</si>
  <si>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</si>
  <si>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</si>
  <si>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</si>
  <si>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</si>
  <si>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</si>
  <si>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</si>
  <si>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</si>
  <si>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</si>
  <si>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</si>
  <si>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</si>
  <si>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</si>
  <si>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</si>
  <si>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</si>
  <si>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</si>
  <si>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</si>
  <si>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</si>
  <si>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</si>
  <si>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</si>
  <si>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</si>
  <si>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</si>
  <si>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</si>
  <si>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</si>
  <si>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</si>
  <si>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</si>
  <si>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</si>
  <si>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</si>
  <si>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</si>
  <si>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</si>
  <si>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</si>
  <si>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</si>
  <si>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</si>
  <si>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</si>
  <si>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</si>
  <si>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</si>
  <si>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</si>
  <si>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</si>
  <si>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</si>
  <si>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</si>
  <si>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</si>
  <si>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</si>
  <si>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</si>
  <si>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</si>
  <si>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Jadual 4: Indeks Pembuatan Peringkat Kumpulan (2015=100)</t>
  </si>
  <si>
    <t>Table 4: Manufacturing Indices at Division Level (2015=100)</t>
  </si>
  <si>
    <t>Jadual 5: Indeks Pembuatan Peringkat Bahagian (2015=100)</t>
  </si>
  <si>
    <t>Table 5: Manufacturing Indices at Division Level (2015=100)</t>
  </si>
  <si>
    <t>251 &amp; 252</t>
  </si>
  <si>
    <t>Pembuatan produk struktur logam, tangki, takungan dan penjana wap; Pembuatan senjata dan peluru</t>
  </si>
  <si>
    <t>Manufacture of structural metal products, tanks, reservoirs and steam generators; Manufacture of weapons and ammunition</t>
  </si>
  <si>
    <t>Jadual 1: Indeks Pengeluaran Perindustrian (IPP) dan Indeks Sektor (2015=100)</t>
  </si>
  <si>
    <t>Table 1: Industrial Production Index (IPI) and Sector Indices (2015=100)</t>
  </si>
  <si>
    <t>Mar. 2018</t>
  </si>
  <si>
    <t>Q1 2018</t>
  </si>
  <si>
    <t>Apr. 2018</t>
  </si>
  <si>
    <t>May.</t>
  </si>
  <si>
    <t>May. 2018</t>
  </si>
  <si>
    <t>IPI</t>
  </si>
  <si>
    <t>ELECTRICITY</t>
  </si>
  <si>
    <t>Weight</t>
  </si>
  <si>
    <t>April</t>
  </si>
  <si>
    <t>Calc</t>
  </si>
  <si>
    <t>Dari Jadual 1 Publication</t>
  </si>
  <si>
    <t>February</t>
  </si>
  <si>
    <t>March</t>
  </si>
  <si>
    <t>January</t>
  </si>
  <si>
    <t>True/False</t>
  </si>
  <si>
    <t>June</t>
  </si>
  <si>
    <t>July</t>
  </si>
  <si>
    <t>August</t>
  </si>
  <si>
    <t>September</t>
  </si>
  <si>
    <t>October</t>
  </si>
  <si>
    <t>November</t>
  </si>
  <si>
    <t>December</t>
  </si>
  <si>
    <t>Semakan Jadual 1</t>
  </si>
  <si>
    <t>Semakan Jadual 1.2</t>
  </si>
  <si>
    <t>Semakan Jadual 2 - MINING</t>
  </si>
  <si>
    <t>MSIC ASAL</t>
  </si>
  <si>
    <t>MSIC TAMBAHAN</t>
  </si>
  <si>
    <t>MSIC</t>
  </si>
  <si>
    <t>Sediada</t>
  </si>
  <si>
    <t>sum</t>
  </si>
  <si>
    <t>use this</t>
  </si>
  <si>
    <t>Jun. 2018</t>
  </si>
  <si>
    <t>Jul. 2018</t>
  </si>
  <si>
    <t>Aug. 2018</t>
  </si>
  <si>
    <t>Sep. 2018</t>
  </si>
  <si>
    <t>Oct. 2018</t>
  </si>
  <si>
    <t>Nov. 2018</t>
  </si>
  <si>
    <t>Dec. 2018</t>
  </si>
  <si>
    <t>Q2 2018</t>
  </si>
  <si>
    <t>Jun</t>
  </si>
  <si>
    <t>Q3 2018</t>
  </si>
  <si>
    <t>Q4 2018</t>
  </si>
  <si>
    <t>Jan. 2019</t>
  </si>
  <si>
    <t>Feb. 2019</t>
  </si>
  <si>
    <t>Mar. 2019</t>
  </si>
  <si>
    <t>Apr.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</si>
  <si>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</si>
  <si>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</si>
  <si>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</si>
  <si>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</si>
  <si>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</si>
  <si>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</si>
  <si>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</si>
  <si>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Dec</t>
  </si>
  <si>
    <t>Q1 2019</t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</si>
  <si>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Total</t>
    </r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</si>
  <si>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</si>
  <si>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</si>
  <si>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</si>
  <si>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Q2 2019</t>
  </si>
  <si>
    <t>Q3 2019</t>
  </si>
  <si>
    <t>Q4 2019</t>
  </si>
  <si>
    <t>Dec. 2020</t>
  </si>
  <si>
    <t>Jan. 2020</t>
  </si>
  <si>
    <t>Feb. 2020</t>
  </si>
  <si>
    <t>Mar. 2020</t>
  </si>
  <si>
    <t>Apr. 2020</t>
  </si>
  <si>
    <t>Jun. 2020</t>
  </si>
  <si>
    <t>Jul. 2020</t>
  </si>
  <si>
    <t>Aug. 2020</t>
  </si>
  <si>
    <t>Sep. 2020</t>
  </si>
  <si>
    <t>Oct. 2020</t>
  </si>
  <si>
    <t>Nov. 2020</t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</si>
  <si>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</si>
  <si>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Wajaran/ </t>
    </r>
    <r>
      <rPr>
        <i/>
        <sz val="10"/>
        <rFont val="Calibri"/>
        <family val="2"/>
      </rPr>
      <t>Weights 2015</t>
    </r>
  </si>
  <si>
    <t>Q1
2020</t>
  </si>
  <si>
    <t>May 2019</t>
  </si>
  <si>
    <t>May 2020</t>
  </si>
  <si>
    <t>Q4
2020</t>
  </si>
  <si>
    <t>Q3
2020</t>
  </si>
  <si>
    <t>Q2
2020</t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</si>
  <si>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</si>
  <si>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</si>
  <si>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</si>
  <si>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</si>
  <si>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</si>
  <si>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% 
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</si>
  <si>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% 
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</si>
  <si>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</si>
  <si>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</si>
  <si>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</si>
  <si>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Bil. / 
</t>
    </r>
    <r>
      <rPr>
        <i/>
        <sz val="10"/>
        <color indexed="8"/>
        <rFont val="Calibri"/>
        <family val="2"/>
      </rPr>
      <t>No.</t>
    </r>
  </si>
  <si>
    <r>
      <t xml:space="preserve">Bil. / 
</t>
    </r>
    <r>
      <rPr>
        <i/>
        <sz val="10"/>
        <rFont val="Calibri"/>
        <family val="2"/>
      </rPr>
      <t>No.</t>
    </r>
  </si>
  <si>
    <t>Keterangan/ Tempoh</t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</si>
  <si>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</si>
  <si>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</si>
  <si>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</si>
  <si>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Indeks/ 
</t>
    </r>
    <r>
      <rPr>
        <i/>
        <sz val="10"/>
        <rFont val="Calibri"/>
        <family val="2"/>
      </rPr>
      <t>Index</t>
    </r>
  </si>
  <si>
    <t>1.10</t>
  </si>
  <si>
    <t>1.11</t>
  </si>
  <si>
    <t>1.12</t>
  </si>
  <si>
    <t>1.13</t>
  </si>
  <si>
    <t>2.10</t>
  </si>
  <si>
    <t>2.11</t>
  </si>
  <si>
    <t>222</t>
  </si>
  <si>
    <t>221</t>
  </si>
  <si>
    <t xml:space="preserve">Pembuatan produk plastik </t>
  </si>
  <si>
    <t>10 
(Kecuali 
104)</t>
  </si>
  <si>
    <t>Table 6: Manufacturing Indices by Exports and Domestic Oriented Industries (2015=100)</t>
  </si>
  <si>
    <t>Jadual 6: Indeks Pembuatan mengikut Industri Berorientasikan Eksport dan Domestik (2015=100)</t>
  </si>
  <si>
    <t>Industri Berorientasikan Eksport</t>
  </si>
  <si>
    <t>Export Oriented Industries</t>
  </si>
  <si>
    <t>Industri Berorientasikan Domestik</t>
  </si>
  <si>
    <t>Domestic Oriented Industries</t>
  </si>
  <si>
    <t>2.12</t>
  </si>
  <si>
    <t>2.13</t>
  </si>
  <si>
    <t>79</t>
  </si>
  <si>
    <t>80</t>
  </si>
  <si>
    <t>Jan</t>
  </si>
  <si>
    <t>Feb</t>
  </si>
  <si>
    <t>Mar</t>
  </si>
  <si>
    <t>Apr</t>
  </si>
  <si>
    <t>Jul</t>
  </si>
  <si>
    <t>Aug</t>
  </si>
  <si>
    <t>Sep</t>
  </si>
  <si>
    <t>Oct</t>
  </si>
  <si>
    <t>Nov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</si>
  <si>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</si>
  <si>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</si>
  <si>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</si>
  <si>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</si>
  <si>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</si>
  <si>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</si>
  <si>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</si>
  <si>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</si>
  <si>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</si>
  <si>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</si>
  <si>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</si>
  <si>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</si>
  <si>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Q1
2021</t>
  </si>
  <si>
    <t>Q2
2021</t>
  </si>
  <si>
    <t>Q3
2021</t>
  </si>
  <si>
    <t>Q4
2021</t>
  </si>
  <si>
    <t>Q4 2020</t>
  </si>
  <si>
    <t>Jadual 6.1: Peratus Perubahan Indeks Pembuatan mengikut Industri Berorientasikan Eksport dan Domestik</t>
  </si>
  <si>
    <t>Table 6.1: Percentage Change of Manufacturing Indices by Exports and Domestic Oriented Industries</t>
  </si>
  <si>
    <t>Manufacture of basic pharmaceuticals, medicinal chemical and botanical products</t>
  </si>
  <si>
    <t>Manufacture of other non-metallic mineral products</t>
  </si>
  <si>
    <t xml:space="preserve">Pembuatan produk logam yang direka, kecuali mesin dan kelengkapan </t>
  </si>
  <si>
    <t>Jan. 2022</t>
  </si>
  <si>
    <t>77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</si>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</sst>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(* #,##0_);_(* \(#,##0\);_(* &quot;-&quot;_);_(@_)"/>
    <numFmt numFmtId="43" formatCode="_(* #,##0.00_);_(* \(#,##0.00\);_(* &quot;-&quot;??_);_(@_)"/>
    <numFmt numFmtId="164" formatCode="0.0_)"/>
    <numFmt numFmtId="165" formatCode="0_)"/>
    <numFmt numFmtId="166" formatCode="0.00_)"/>
    <numFmt numFmtId="167" formatCode="0.0"/>
    <numFmt numFmtId="168" formatCode="#,##0.0"/>
    <numFmt numFmtId="169" formatCode="[$-409]mmm\-yy;@"/>
    <numFmt numFmtId="170" formatCode="#,##0.0_);\(#,##0.0\)"/>
    <numFmt numFmtId="171" formatCode="_(* #,##0_);_(* \(#,##0\);_(* &quot;-&quot;??_);_(@_)"/>
    <numFmt numFmtId="172" formatCode="_(* #,##0.0_);_(* \(#,##0.0\);_(* &quot;-&quot;??_);_(@_)"/>
    <numFmt numFmtId="173" formatCode="_(* #,##0.000_);_(* \(#,##0.000\);_(* &quot;-&quot;??_);_(@_)"/>
    <numFmt numFmtId="174" formatCode="_(* #,##0.00000_);_(* \(#,##0.00000\);_(* &quot;-&quot;??_);_(@_)"/>
    <numFmt numFmtId="175" formatCode="_(* #,##0.0000_);_(* \(#,##0.0000\);_(* &quot;-&quot;??_);_(@_)"/>
    <numFmt numFmtId="176" formatCode="0.000000"/>
    <numFmt numFmtId="177" formatCode="0.0000"/>
    <numFmt numFmtId="178" formatCode="0.000_)"/>
    <numFmt numFmtId="179" formatCode="_(* #,##0.000000_);_(* \(#,##0.000000\);_(* &quot;-&quot;??_);_(@_)"/>
    <numFmt numFmtId="180" formatCode="_(* #,##0.0000000_);_(* \(#,##0.0000000\);_(* &quot;-&quot;??_);_(@_)"/>
    <numFmt numFmtId="181" formatCode="_(* #,##0.000000000_);_(* \(#,##0.000000000\);_(* &quot;-&quot;??_);_(@_)"/>
    <numFmt numFmtId="182" formatCode="_(* #,##0.0000000000000000000_);_(* \(#,##0.0000000000000000000\);_(* &quot;-&quot;??_);_(@_)"/>
    <numFmt numFmtId="183" formatCode="_(* #,##0.00000000000000000000_);_(* \(#,##0.00000000000000000000\);_(* &quot;-&quot;??_);_(@_)"/>
    <numFmt numFmtId="184" formatCode="0.0000000000"/>
    <numFmt numFmtId="185" formatCode="0.000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i/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i/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name val="Calibri"/>
      <family val="2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8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  <font>
      <i/>
      <sz val="8"/>
      <name val="Calibri"/>
      <family val="2"/>
    </font>
    <font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</font>
    <font>
      <b/>
      <sz val="10"/>
      <color indexed="9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02">
    <xf numFmtId="169" fontId="0" fillId="0" borderId="0"/>
    <xf numFmtId="43" fontId="23" fillId="0" borderId="0" applyFont="0" applyFill="0" applyBorder="0" applyAlignment="0" applyProtection="0"/>
    <xf numFmtId="169" fontId="23" fillId="0" borderId="0"/>
    <xf numFmtId="169" fontId="1" fillId="0" borderId="0"/>
    <xf numFmtId="43" fontId="23" fillId="0" borderId="0" applyFont="0" applyFill="0" applyBorder="0" applyAlignment="0" applyProtection="0"/>
    <xf numFmtId="169" fontId="23" fillId="33" borderId="0" applyNumberFormat="0" applyBorder="0" applyAlignment="0" applyProtection="0"/>
    <xf numFmtId="169" fontId="1" fillId="10" borderId="0" applyNumberFormat="0" applyBorder="0" applyAlignment="0" applyProtection="0"/>
    <xf numFmtId="169" fontId="23" fillId="33" borderId="0" applyNumberFormat="0" applyBorder="0" applyAlignment="0" applyProtection="0"/>
    <xf numFmtId="169" fontId="23" fillId="34" borderId="0" applyNumberFormat="0" applyBorder="0" applyAlignment="0" applyProtection="0"/>
    <xf numFmtId="169" fontId="1" fillId="14" borderId="0" applyNumberFormat="0" applyBorder="0" applyAlignment="0" applyProtection="0"/>
    <xf numFmtId="169" fontId="23" fillId="34" borderId="0" applyNumberFormat="0" applyBorder="0" applyAlignment="0" applyProtection="0"/>
    <xf numFmtId="169" fontId="23" fillId="35" borderId="0" applyNumberFormat="0" applyBorder="0" applyAlignment="0" applyProtection="0"/>
    <xf numFmtId="169" fontId="1" fillId="18" borderId="0" applyNumberFormat="0" applyBorder="0" applyAlignment="0" applyProtection="0"/>
    <xf numFmtId="169" fontId="23" fillId="35" borderId="0" applyNumberFormat="0" applyBorder="0" applyAlignment="0" applyProtection="0"/>
    <xf numFmtId="169" fontId="23" fillId="33" borderId="0" applyNumberFormat="0" applyBorder="0" applyAlignment="0" applyProtection="0"/>
    <xf numFmtId="169" fontId="1" fillId="22" borderId="0" applyNumberFormat="0" applyBorder="0" applyAlignment="0" applyProtection="0"/>
    <xf numFmtId="169" fontId="23" fillId="33" borderId="0" applyNumberFormat="0" applyBorder="0" applyAlignment="0" applyProtection="0"/>
    <xf numFmtId="169" fontId="23" fillId="36" borderId="0" applyNumberFormat="0" applyBorder="0" applyAlignment="0" applyProtection="0"/>
    <xf numFmtId="169" fontId="1" fillId="26" borderId="0" applyNumberFormat="0" applyBorder="0" applyAlignment="0" applyProtection="0"/>
    <xf numFmtId="169" fontId="23" fillId="36" borderId="0" applyNumberFormat="0" applyBorder="0" applyAlignment="0" applyProtection="0"/>
    <xf numFmtId="169" fontId="23" fillId="35" borderId="0" applyNumberFormat="0" applyBorder="0" applyAlignment="0" applyProtection="0"/>
    <xf numFmtId="169" fontId="1" fillId="30" borderId="0" applyNumberFormat="0" applyBorder="0" applyAlignment="0" applyProtection="0"/>
    <xf numFmtId="169" fontId="23" fillId="35" borderId="0" applyNumberFormat="0" applyBorder="0" applyAlignment="0" applyProtection="0"/>
    <xf numFmtId="169" fontId="23" fillId="37" borderId="0" applyNumberFormat="0" applyBorder="0" applyAlignment="0" applyProtection="0"/>
    <xf numFmtId="169" fontId="1" fillId="11" borderId="0" applyNumberFormat="0" applyBorder="0" applyAlignment="0" applyProtection="0"/>
    <xf numFmtId="169" fontId="23" fillId="37" borderId="0" applyNumberFormat="0" applyBorder="0" applyAlignment="0" applyProtection="0"/>
    <xf numFmtId="169" fontId="23" fillId="34" borderId="0" applyNumberFormat="0" applyBorder="0" applyAlignment="0" applyProtection="0"/>
    <xf numFmtId="169" fontId="1" fillId="15" borderId="0" applyNumberFormat="0" applyBorder="0" applyAlignment="0" applyProtection="0"/>
    <xf numFmtId="169" fontId="23" fillId="34" borderId="0" applyNumberFormat="0" applyBorder="0" applyAlignment="0" applyProtection="0"/>
    <xf numFmtId="169" fontId="23" fillId="38" borderId="0" applyNumberFormat="0" applyBorder="0" applyAlignment="0" applyProtection="0"/>
    <xf numFmtId="169" fontId="1" fillId="19" borderId="0" applyNumberFormat="0" applyBorder="0" applyAlignment="0" applyProtection="0"/>
    <xf numFmtId="169" fontId="23" fillId="38" borderId="0" applyNumberFormat="0" applyBorder="0" applyAlignment="0" applyProtection="0"/>
    <xf numFmtId="169" fontId="23" fillId="37" borderId="0" applyNumberFormat="0" applyBorder="0" applyAlignment="0" applyProtection="0"/>
    <xf numFmtId="169" fontId="1" fillId="23" borderId="0" applyNumberFormat="0" applyBorder="0" applyAlignment="0" applyProtection="0"/>
    <xf numFmtId="169" fontId="23" fillId="37" borderId="0" applyNumberFormat="0" applyBorder="0" applyAlignment="0" applyProtection="0"/>
    <xf numFmtId="169" fontId="23" fillId="39" borderId="0" applyNumberFormat="0" applyBorder="0" applyAlignment="0" applyProtection="0"/>
    <xf numFmtId="169" fontId="1" fillId="27" borderId="0" applyNumberFormat="0" applyBorder="0" applyAlignment="0" applyProtection="0"/>
    <xf numFmtId="169" fontId="23" fillId="39" borderId="0" applyNumberFormat="0" applyBorder="0" applyAlignment="0" applyProtection="0"/>
    <xf numFmtId="169" fontId="23" fillId="38" borderId="0" applyNumberFormat="0" applyBorder="0" applyAlignment="0" applyProtection="0"/>
    <xf numFmtId="169" fontId="1" fillId="31" borderId="0" applyNumberFormat="0" applyBorder="0" applyAlignment="0" applyProtection="0"/>
    <xf numFmtId="169" fontId="23" fillId="38" borderId="0" applyNumberFormat="0" applyBorder="0" applyAlignment="0" applyProtection="0"/>
    <xf numFmtId="169" fontId="32" fillId="40" borderId="0" applyNumberFormat="0" applyBorder="0" applyAlignment="0" applyProtection="0"/>
    <xf numFmtId="169" fontId="17" fillId="12" borderId="0" applyNumberFormat="0" applyBorder="0" applyAlignment="0" applyProtection="0"/>
    <xf numFmtId="169" fontId="32" fillId="40" borderId="0" applyNumberFormat="0" applyBorder="0" applyAlignment="0" applyProtection="0"/>
    <xf numFmtId="169" fontId="32" fillId="34" borderId="0" applyNumberFormat="0" applyBorder="0" applyAlignment="0" applyProtection="0"/>
    <xf numFmtId="169" fontId="17" fillId="16" borderId="0" applyNumberFormat="0" applyBorder="0" applyAlignment="0" applyProtection="0"/>
    <xf numFmtId="169" fontId="32" fillId="34" borderId="0" applyNumberFormat="0" applyBorder="0" applyAlignment="0" applyProtection="0"/>
    <xf numFmtId="169" fontId="32" fillId="38" borderId="0" applyNumberFormat="0" applyBorder="0" applyAlignment="0" applyProtection="0"/>
    <xf numFmtId="169" fontId="17" fillId="20" borderId="0" applyNumberFormat="0" applyBorder="0" applyAlignment="0" applyProtection="0"/>
    <xf numFmtId="169" fontId="32" fillId="38" borderId="0" applyNumberFormat="0" applyBorder="0" applyAlignment="0" applyProtection="0"/>
    <xf numFmtId="169" fontId="32" fillId="37" borderId="0" applyNumberFormat="0" applyBorder="0" applyAlignment="0" applyProtection="0"/>
    <xf numFmtId="169" fontId="17" fillId="24" borderId="0" applyNumberFormat="0" applyBorder="0" applyAlignment="0" applyProtection="0"/>
    <xf numFmtId="169" fontId="32" fillId="37" borderId="0" applyNumberFormat="0" applyBorder="0" applyAlignment="0" applyProtection="0"/>
    <xf numFmtId="169" fontId="32" fillId="40" borderId="0" applyNumberFormat="0" applyBorder="0" applyAlignment="0" applyProtection="0"/>
    <xf numFmtId="169" fontId="17" fillId="28" borderId="0" applyNumberFormat="0" applyBorder="0" applyAlignment="0" applyProtection="0"/>
    <xf numFmtId="169" fontId="32" fillId="40" borderId="0" applyNumberFormat="0" applyBorder="0" applyAlignment="0" applyProtection="0"/>
    <xf numFmtId="169" fontId="32" fillId="34" borderId="0" applyNumberFormat="0" applyBorder="0" applyAlignment="0" applyProtection="0"/>
    <xf numFmtId="169" fontId="17" fillId="32" borderId="0" applyNumberFormat="0" applyBorder="0" applyAlignment="0" applyProtection="0"/>
    <xf numFmtId="169" fontId="32" fillId="34" borderId="0" applyNumberFormat="0" applyBorder="0" applyAlignment="0" applyProtection="0"/>
    <xf numFmtId="169" fontId="32" fillId="40" borderId="0" applyNumberFormat="0" applyBorder="0" applyAlignment="0" applyProtection="0"/>
    <xf numFmtId="169" fontId="17" fillId="9" borderId="0" applyNumberFormat="0" applyBorder="0" applyAlignment="0" applyProtection="0"/>
    <xf numFmtId="169" fontId="32" fillId="40" borderId="0" applyNumberFormat="0" applyBorder="0" applyAlignment="0" applyProtection="0"/>
    <xf numFmtId="169" fontId="32" fillId="41" borderId="0" applyNumberFormat="0" applyBorder="0" applyAlignment="0" applyProtection="0"/>
    <xf numFmtId="169" fontId="17" fillId="13" borderId="0" applyNumberFormat="0" applyBorder="0" applyAlignment="0" applyProtection="0"/>
    <xf numFmtId="169" fontId="32" fillId="41" borderId="0" applyNumberFormat="0" applyBorder="0" applyAlignment="0" applyProtection="0"/>
    <xf numFmtId="169" fontId="32" fillId="42" borderId="0" applyNumberFormat="0" applyBorder="0" applyAlignment="0" applyProtection="0"/>
    <xf numFmtId="169" fontId="17" fillId="17" borderId="0" applyNumberFormat="0" applyBorder="0" applyAlignment="0" applyProtection="0"/>
    <xf numFmtId="169" fontId="32" fillId="42" borderId="0" applyNumberFormat="0" applyBorder="0" applyAlignment="0" applyProtection="0"/>
    <xf numFmtId="169" fontId="32" fillId="43" borderId="0" applyNumberFormat="0" applyBorder="0" applyAlignment="0" applyProtection="0"/>
    <xf numFmtId="169" fontId="17" fillId="21" borderId="0" applyNumberFormat="0" applyBorder="0" applyAlignment="0" applyProtection="0"/>
    <xf numFmtId="169" fontId="32" fillId="43" borderId="0" applyNumberFormat="0" applyBorder="0" applyAlignment="0" applyProtection="0"/>
    <xf numFmtId="169" fontId="32" fillId="40" borderId="0" applyNumberFormat="0" applyBorder="0" applyAlignment="0" applyProtection="0"/>
    <xf numFmtId="169" fontId="17" fillId="25" borderId="0" applyNumberFormat="0" applyBorder="0" applyAlignment="0" applyProtection="0"/>
    <xf numFmtId="169" fontId="32" fillId="40" borderId="0" applyNumberFormat="0" applyBorder="0" applyAlignment="0" applyProtection="0"/>
    <xf numFmtId="169" fontId="32" fillId="44" borderId="0" applyNumberFormat="0" applyBorder="0" applyAlignment="0" applyProtection="0"/>
    <xf numFmtId="169" fontId="17" fillId="29" borderId="0" applyNumberFormat="0" applyBorder="0" applyAlignment="0" applyProtection="0"/>
    <xf numFmtId="169" fontId="32" fillId="44" borderId="0" applyNumberFormat="0" applyBorder="0" applyAlignment="0" applyProtection="0"/>
    <xf numFmtId="169" fontId="33" fillId="45" borderId="0" applyNumberFormat="0" applyBorder="0" applyAlignment="0" applyProtection="0"/>
    <xf numFmtId="169" fontId="7" fillId="3" borderId="0" applyNumberFormat="0" applyBorder="0" applyAlignment="0" applyProtection="0"/>
    <xf numFmtId="169" fontId="33" fillId="45" borderId="0" applyNumberFormat="0" applyBorder="0" applyAlignment="0" applyProtection="0"/>
    <xf numFmtId="169" fontId="34" fillId="46" borderId="21" applyNumberFormat="0" applyAlignment="0" applyProtection="0"/>
    <xf numFmtId="169" fontId="11" fillId="6" borderId="4" applyNumberFormat="0" applyAlignment="0" applyProtection="0"/>
    <xf numFmtId="169" fontId="34" fillId="46" borderId="21" applyNumberFormat="0" applyAlignment="0" applyProtection="0"/>
    <xf numFmtId="169" fontId="35" fillId="47" borderId="22" applyNumberFormat="0" applyAlignment="0" applyProtection="0"/>
    <xf numFmtId="169" fontId="13" fillId="7" borderId="7" applyNumberFormat="0" applyAlignment="0" applyProtection="0"/>
    <xf numFmtId="169" fontId="35" fillId="47" borderId="22" applyNumberFormat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38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9" fillId="48" borderId="0" applyNumberFormat="0" applyBorder="0" applyAlignment="0" applyProtection="0"/>
    <xf numFmtId="169" fontId="6" fillId="2" borderId="0" applyNumberFormat="0" applyBorder="0" applyAlignment="0" applyProtection="0"/>
    <xf numFmtId="169" fontId="39" fillId="48" borderId="0" applyNumberFormat="0" applyBorder="0" applyAlignment="0" applyProtection="0"/>
    <xf numFmtId="169" fontId="40" fillId="0" borderId="23" applyNumberFormat="0" applyFill="0" applyAlignment="0" applyProtection="0"/>
    <xf numFmtId="169" fontId="3" fillId="0" borderId="1" applyNumberFormat="0" applyFill="0" applyAlignment="0" applyProtection="0"/>
    <xf numFmtId="169" fontId="40" fillId="0" borderId="23" applyNumberFormat="0" applyFill="0" applyAlignment="0" applyProtection="0"/>
    <xf numFmtId="169" fontId="41" fillId="0" borderId="24" applyNumberFormat="0" applyFill="0" applyAlignment="0" applyProtection="0"/>
    <xf numFmtId="169" fontId="4" fillId="0" borderId="2" applyNumberFormat="0" applyFill="0" applyAlignment="0" applyProtection="0"/>
    <xf numFmtId="169" fontId="41" fillId="0" borderId="24" applyNumberFormat="0" applyFill="0" applyAlignment="0" applyProtection="0"/>
    <xf numFmtId="169" fontId="42" fillId="0" borderId="25" applyNumberFormat="0" applyFill="0" applyAlignment="0" applyProtection="0"/>
    <xf numFmtId="169" fontId="5" fillId="0" borderId="3" applyNumberFormat="0" applyFill="0" applyAlignment="0" applyProtection="0"/>
    <xf numFmtId="169" fontId="42" fillId="0" borderId="25" applyNumberFormat="0" applyFill="0" applyAlignment="0" applyProtection="0"/>
    <xf numFmtId="169" fontId="42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169" fontId="43" fillId="38" borderId="21" applyNumberFormat="0" applyAlignment="0" applyProtection="0"/>
    <xf numFmtId="169" fontId="9" fillId="5" borderId="4" applyNumberFormat="0" applyAlignment="0" applyProtection="0"/>
    <xf numFmtId="169" fontId="43" fillId="38" borderId="21" applyNumberFormat="0" applyAlignment="0" applyProtection="0"/>
    <xf numFmtId="169" fontId="44" fillId="0" borderId="26" applyNumberFormat="0" applyFill="0" applyAlignment="0" applyProtection="0"/>
    <xf numFmtId="169" fontId="12" fillId="0" borderId="6" applyNumberFormat="0" applyFill="0" applyAlignment="0" applyProtection="0"/>
    <xf numFmtId="169" fontId="44" fillId="0" borderId="26" applyNumberFormat="0" applyFill="0" applyAlignment="0" applyProtection="0"/>
    <xf numFmtId="169" fontId="45" fillId="38" borderId="0" applyNumberFormat="0" applyBorder="0" applyAlignment="0" applyProtection="0"/>
    <xf numFmtId="169" fontId="8" fillId="4" borderId="0" applyNumberFormat="0" applyBorder="0" applyAlignment="0" applyProtection="0"/>
    <xf numFmtId="169" fontId="45" fillId="38" borderId="0" applyNumberFormat="0" applyBorder="0" applyAlignment="0" applyProtection="0"/>
    <xf numFmtId="169" fontId="1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23" fillId="0" borderId="0"/>
    <xf numFmtId="169" fontId="1" fillId="0" borderId="0"/>
    <xf numFmtId="169" fontId="36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6" fillId="0" borderId="0"/>
    <xf numFmtId="169" fontId="36" fillId="0" borderId="0"/>
    <xf numFmtId="169" fontId="36" fillId="0" borderId="0"/>
    <xf numFmtId="169" fontId="37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6" fillId="0" borderId="0"/>
    <xf numFmtId="169" fontId="46" fillId="35" borderId="27" applyNumberFormat="0" applyFont="0" applyAlignment="0" applyProtection="0"/>
    <xf numFmtId="169" fontId="1" fillId="8" borderId="8" applyNumberFormat="0" applyFont="0" applyAlignment="0" applyProtection="0"/>
    <xf numFmtId="169" fontId="46" fillId="35" borderId="27" applyNumberFormat="0" applyFont="0" applyAlignment="0" applyProtection="0"/>
    <xf numFmtId="169" fontId="47" fillId="46" borderId="28" applyNumberFormat="0" applyAlignment="0" applyProtection="0"/>
    <xf numFmtId="169" fontId="10" fillId="6" borderId="5" applyNumberFormat="0" applyAlignment="0" applyProtection="0"/>
    <xf numFmtId="169" fontId="47" fillId="46" borderId="28" applyNumberFormat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69" fontId="20" fillId="49" borderId="15" applyBorder="0">
      <alignment horizontal="center" vertical="center" wrapText="1"/>
    </xf>
    <xf numFmtId="169" fontId="20" fillId="50" borderId="15" applyBorder="0">
      <alignment horizontal="center" vertical="center" wrapText="1"/>
    </xf>
    <xf numFmtId="169" fontId="20" fillId="51" borderId="15" applyBorder="0">
      <alignment horizontal="center" vertical="center" wrapText="1"/>
    </xf>
    <xf numFmtId="169" fontId="18" fillId="52" borderId="15" applyBorder="0">
      <alignment horizontal="center" vertical="center" wrapText="1"/>
    </xf>
    <xf numFmtId="169" fontId="48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27" fillId="0" borderId="29" applyNumberFormat="0" applyFill="0" applyAlignment="0" applyProtection="0"/>
    <xf numFmtId="169" fontId="16" fillId="0" borderId="9" applyNumberFormat="0" applyFill="0" applyAlignment="0" applyProtection="0"/>
    <xf numFmtId="169" fontId="27" fillId="0" borderId="29" applyNumberFormat="0" applyFill="0" applyAlignment="0" applyProtection="0"/>
    <xf numFmtId="169" fontId="49" fillId="0" borderId="0" applyNumberFormat="0" applyFill="0" applyBorder="0" applyAlignment="0" applyProtection="0"/>
    <xf numFmtId="169" fontId="14" fillId="0" borderId="0" applyNumberFormat="0" applyFill="0" applyBorder="0" applyAlignment="0" applyProtection="0"/>
    <xf numFmtId="169" fontId="49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/>
    <xf numFmtId="43" fontId="23" fillId="0" borderId="0" applyFont="0" applyFill="0" applyBorder="0" applyAlignment="0" applyProtection="0"/>
  </cellStyleXfs>
  <cellXfs count="638">
    <xf numFmtId="169" fontId="0" fillId="0" borderId="0" xfId="0"/>
    <xf numFmtId="169" fontId="51" fillId="0" borderId="0" xfId="0" applyFont="1" applyFill="1"/>
    <xf numFmtId="167" fontId="51" fillId="0" borderId="0" xfId="1" applyNumberFormat="1" applyFont="1" applyFill="1" applyAlignment="1">
      <alignment horizontal="center"/>
    </xf>
    <xf numFmtId="169" fontId="21" fillId="0" borderId="0" xfId="0" applyFont="1" applyFill="1" applyBorder="1" applyAlignment="1">
      <alignment vertical="center" wrapText="1"/>
    </xf>
    <xf numFmtId="169" fontId="19" fillId="0" borderId="0" xfId="0" quotePrefix="1" applyFont="1" applyFill="1" applyBorder="1" applyAlignment="1">
      <alignment horizontal="center" vertical="center" wrapText="1"/>
    </xf>
    <xf numFmtId="167" fontId="19" fillId="0" borderId="0" xfId="1" applyNumberFormat="1" applyFont="1" applyFill="1" applyBorder="1" applyAlignment="1">
      <alignment horizontal="center" vertical="center"/>
    </xf>
    <xf numFmtId="167" fontId="19" fillId="0" borderId="0" xfId="0" applyNumberFormat="1" applyFont="1" applyFill="1" applyAlignment="1">
      <alignment vertical="center"/>
    </xf>
    <xf numFmtId="1" fontId="27" fillId="0" borderId="2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169" fontId="19" fillId="0" borderId="0" xfId="0" applyFont="1" applyFill="1" applyAlignment="1">
      <alignment horizontal="center" vertical="center" wrapText="1"/>
    </xf>
    <xf numFmtId="167" fontId="0" fillId="0" borderId="0" xfId="0" applyNumberFormat="1" applyFill="1"/>
    <xf numFmtId="170" fontId="20" fillId="0" borderId="16" xfId="1" applyNumberFormat="1" applyFont="1" applyFill="1" applyBorder="1" applyAlignment="1">
      <alignment horizontal="center" vertical="center" wrapText="1"/>
    </xf>
    <xf numFmtId="170" fontId="19" fillId="0" borderId="0" xfId="1" applyNumberFormat="1" applyFont="1" applyFill="1" applyBorder="1" applyAlignment="1">
      <alignment horizontal="center" vertical="center" wrapText="1"/>
    </xf>
    <xf numFmtId="169" fontId="21" fillId="0" borderId="0" xfId="0" applyFont="1" applyFill="1" applyBorder="1" applyAlignment="1">
      <alignment horizontal="left" vertical="center" wrapText="1"/>
    </xf>
    <xf numFmtId="169" fontId="20" fillId="0" borderId="12" xfId="0" applyFont="1" applyFill="1" applyBorder="1" applyAlignment="1">
      <alignment horizontal="center" vertical="center" wrapText="1"/>
    </xf>
    <xf numFmtId="169" fontId="19" fillId="0" borderId="0" xfId="0" applyFont="1" applyFill="1" applyBorder="1" applyAlignment="1">
      <alignment horizontal="left" vertical="center" wrapText="1"/>
    </xf>
    <xf numFmtId="167" fontId="27" fillId="0" borderId="20" xfId="0" applyNumberFormat="1" applyFont="1" applyFill="1" applyBorder="1" applyAlignment="1">
      <alignment vertical="center" wrapText="1"/>
    </xf>
    <xf numFmtId="167" fontId="19" fillId="0" borderId="31" xfId="1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/>
    <xf numFmtId="169" fontId="22" fillId="0" borderId="10" xfId="0" applyFont="1" applyFill="1" applyBorder="1" applyAlignment="1">
      <alignment vertical="center" wrapText="1"/>
    </xf>
    <xf numFmtId="164" fontId="18" fillId="0" borderId="10" xfId="0" applyNumberFormat="1" applyFont="1" applyFill="1" applyBorder="1"/>
    <xf numFmtId="169" fontId="24" fillId="0" borderId="10" xfId="0" applyFont="1" applyFill="1" applyBorder="1"/>
    <xf numFmtId="1" fontId="0" fillId="0" borderId="0" xfId="0" applyNumberFormat="1" applyFill="1"/>
    <xf numFmtId="165" fontId="18" fillId="0" borderId="0" xfId="0" applyNumberFormat="1" applyFont="1" applyFill="1" applyBorder="1"/>
    <xf numFmtId="165" fontId="18" fillId="0" borderId="0" xfId="0" applyNumberFormat="1" applyFont="1" applyFill="1" applyBorder="1" applyAlignment="1">
      <alignment horizontal="center"/>
    </xf>
    <xf numFmtId="167" fontId="24" fillId="0" borderId="0" xfId="1" applyNumberFormat="1" applyFont="1" applyFill="1" applyBorder="1" applyAlignment="1">
      <alignment horizontal="center"/>
    </xf>
    <xf numFmtId="167" fontId="24" fillId="0" borderId="0" xfId="1" applyNumberFormat="1" applyFont="1" applyFill="1" applyBorder="1" applyAlignment="1"/>
    <xf numFmtId="168" fontId="24" fillId="0" borderId="0" xfId="1" applyNumberFormat="1" applyFont="1" applyFill="1" applyBorder="1" applyAlignment="1">
      <alignment horizontal="center"/>
    </xf>
    <xf numFmtId="167" fontId="51" fillId="0" borderId="0" xfId="0" applyNumberFormat="1" applyFont="1" applyFill="1" applyBorder="1" applyAlignment="1">
      <alignment horizontal="center"/>
    </xf>
    <xf numFmtId="1" fontId="0" fillId="0" borderId="0" xfId="1" applyNumberFormat="1" applyFont="1" applyFill="1"/>
    <xf numFmtId="165" fontId="18" fillId="0" borderId="0" xfId="0" applyNumberFormat="1" applyFont="1" applyFill="1"/>
    <xf numFmtId="172" fontId="19" fillId="0" borderId="0" xfId="1" applyNumberFormat="1" applyFont="1" applyFill="1"/>
    <xf numFmtId="2" fontId="24" fillId="0" borderId="0" xfId="0" applyNumberFormat="1" applyFont="1" applyFill="1"/>
    <xf numFmtId="2" fontId="18" fillId="0" borderId="0" xfId="0" applyNumberFormat="1" applyFont="1" applyFill="1"/>
    <xf numFmtId="2" fontId="18" fillId="0" borderId="0" xfId="0" applyNumberFormat="1" applyFont="1" applyFill="1" applyBorder="1"/>
    <xf numFmtId="2" fontId="18" fillId="0" borderId="0" xfId="0" applyNumberFormat="1" applyFont="1" applyFill="1" applyBorder="1" applyAlignment="1">
      <alignment horizontal="center"/>
    </xf>
    <xf numFmtId="43" fontId="18" fillId="0" borderId="0" xfId="1" applyFont="1" applyFill="1" applyBorder="1"/>
    <xf numFmtId="2" fontId="0" fillId="0" borderId="0" xfId="0" applyNumberFormat="1" applyFill="1"/>
    <xf numFmtId="172" fontId="24" fillId="0" borderId="0" xfId="1" applyNumberFormat="1" applyFont="1" applyFill="1"/>
    <xf numFmtId="167" fontId="19" fillId="0" borderId="0" xfId="0" applyNumberFormat="1" applyFont="1" applyFill="1" applyAlignment="1">
      <alignment horizontal="center" vertical="center" wrapText="1"/>
    </xf>
    <xf numFmtId="2" fontId="19" fillId="0" borderId="0" xfId="1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2" fontId="27" fillId="0" borderId="20" xfId="1" applyNumberFormat="1" applyFont="1" applyFill="1" applyBorder="1" applyAlignment="1">
      <alignment horizontal="center" vertical="center" wrapText="1"/>
    </xf>
    <xf numFmtId="172" fontId="24" fillId="0" borderId="0" xfId="1" quotePrefix="1" applyNumberFormat="1" applyFont="1" applyFill="1"/>
    <xf numFmtId="169" fontId="0" fillId="0" borderId="0" xfId="0" applyFill="1"/>
    <xf numFmtId="167" fontId="19" fillId="0" borderId="0" xfId="1" applyNumberFormat="1" applyFont="1" applyFill="1" applyBorder="1" applyAlignment="1">
      <alignment horizontal="center" vertical="center" wrapText="1"/>
    </xf>
    <xf numFmtId="169" fontId="24" fillId="0" borderId="0" xfId="0" applyFont="1" applyFill="1" applyBorder="1"/>
    <xf numFmtId="169" fontId="24" fillId="0" borderId="0" xfId="0" applyFont="1" applyFill="1"/>
    <xf numFmtId="167" fontId="24" fillId="0" borderId="0" xfId="0" applyNumberFormat="1" applyFont="1" applyFill="1" applyBorder="1" applyAlignment="1">
      <alignment horizontal="center"/>
    </xf>
    <xf numFmtId="164" fontId="18" fillId="0" borderId="0" xfId="0" applyNumberFormat="1" applyFont="1" applyFill="1"/>
    <xf numFmtId="43" fontId="0" fillId="0" borderId="0" xfId="1" applyFont="1" applyFill="1"/>
    <xf numFmtId="1" fontId="29" fillId="0" borderId="0" xfId="1" applyNumberFormat="1" applyFont="1" applyFill="1" applyAlignment="1">
      <alignment vertical="center" wrapText="1"/>
    </xf>
    <xf numFmtId="2" fontId="19" fillId="0" borderId="0" xfId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172" fontId="19" fillId="0" borderId="0" xfId="1" applyNumberFormat="1" applyFont="1" applyFill="1" applyAlignment="1">
      <alignment vertical="center"/>
    </xf>
    <xf numFmtId="169" fontId="19" fillId="0" borderId="0" xfId="0" applyFont="1" applyFill="1" applyAlignment="1">
      <alignment vertical="center"/>
    </xf>
    <xf numFmtId="169" fontId="0" fillId="0" borderId="0" xfId="0" applyFill="1" applyAlignment="1">
      <alignment vertical="center"/>
    </xf>
    <xf numFmtId="169" fontId="20" fillId="0" borderId="0" xfId="0" applyFont="1" applyFill="1" applyBorder="1" applyAlignment="1">
      <alignment vertical="center"/>
    </xf>
    <xf numFmtId="171" fontId="19" fillId="0" borderId="0" xfId="1" applyNumberFormat="1" applyFont="1" applyFill="1" applyBorder="1" applyAlignment="1">
      <alignment horizontal="center" vertical="center"/>
    </xf>
    <xf numFmtId="169" fontId="19" fillId="0" borderId="0" xfId="0" applyFont="1" applyFill="1" applyBorder="1" applyAlignment="1">
      <alignment horizontal="justify" vertical="center" wrapText="1"/>
    </xf>
    <xf numFmtId="172" fontId="19" fillId="0" borderId="0" xfId="1" applyNumberFormat="1" applyFont="1" applyFill="1" applyBorder="1" applyAlignment="1">
      <alignment horizontal="center" vertical="center"/>
    </xf>
    <xf numFmtId="43" fontId="19" fillId="0" borderId="0" xfId="1" applyFont="1" applyFill="1" applyAlignment="1">
      <alignment vertical="center"/>
    </xf>
    <xf numFmtId="169" fontId="27" fillId="0" borderId="0" xfId="0" applyFont="1" applyFill="1" applyBorder="1" applyAlignment="1">
      <alignment vertical="center"/>
    </xf>
    <xf numFmtId="167" fontId="0" fillId="0" borderId="0" xfId="0" applyNumberFormat="1" applyFill="1" applyAlignment="1">
      <alignment vertical="center"/>
    </xf>
    <xf numFmtId="2" fontId="0" fillId="0" borderId="0" xfId="1" applyNumberFormat="1" applyFont="1" applyFill="1" applyAlignment="1">
      <alignment horizontal="center" vertical="center"/>
    </xf>
    <xf numFmtId="169" fontId="0" fillId="0" borderId="0" xfId="0" applyFill="1" applyBorder="1" applyAlignment="1">
      <alignment vertical="center"/>
    </xf>
    <xf numFmtId="1" fontId="27" fillId="0" borderId="0" xfId="1" applyNumberFormat="1" applyFont="1" applyFill="1" applyBorder="1" applyAlignment="1">
      <alignment horizontal="left" vertical="center"/>
    </xf>
    <xf numFmtId="1" fontId="0" fillId="0" borderId="0" xfId="1" applyNumberFormat="1" applyFont="1" applyFill="1" applyAlignment="1">
      <alignment horizontal="left" vertical="center"/>
    </xf>
    <xf numFmtId="172" fontId="0" fillId="0" borderId="0" xfId="90" applyNumberFormat="1" applyFont="1" applyFill="1" applyBorder="1" applyAlignment="1">
      <alignment vertical="center"/>
    </xf>
    <xf numFmtId="169" fontId="0" fillId="0" borderId="0" xfId="0" applyFont="1" applyFill="1"/>
    <xf numFmtId="169" fontId="0" fillId="0" borderId="0" xfId="0" applyFont="1" applyFill="1" applyAlignment="1">
      <alignment wrapText="1"/>
    </xf>
    <xf numFmtId="167" fontId="20" fillId="0" borderId="0" xfId="1" applyNumberFormat="1" applyFont="1" applyFill="1" applyBorder="1" applyAlignment="1">
      <alignment horizontal="center" vertical="center" wrapText="1"/>
    </xf>
    <xf numFmtId="167" fontId="19" fillId="0" borderId="0" xfId="0" applyNumberFormat="1" applyFont="1" applyFill="1" applyBorder="1" applyAlignment="1">
      <alignment horizontal="center"/>
    </xf>
    <xf numFmtId="169" fontId="19" fillId="0" borderId="0" xfId="0" applyFont="1" applyFill="1" applyBorder="1"/>
    <xf numFmtId="167" fontId="19" fillId="0" borderId="0" xfId="1" applyNumberFormat="1" applyFont="1" applyFill="1" applyBorder="1" applyAlignment="1">
      <alignment horizontal="center"/>
    </xf>
    <xf numFmtId="167" fontId="19" fillId="0" borderId="0" xfId="1" applyNumberFormat="1" applyFont="1" applyFill="1" applyAlignment="1">
      <alignment horizontal="center"/>
    </xf>
    <xf numFmtId="169" fontId="19" fillId="0" borderId="0" xfId="0" applyFont="1" applyFill="1"/>
    <xf numFmtId="167" fontId="30" fillId="0" borderId="0" xfId="0" applyNumberFormat="1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center" vertical="center" wrapText="1"/>
    </xf>
    <xf numFmtId="169" fontId="23" fillId="0" borderId="0" xfId="0" applyFont="1" applyFill="1" applyBorder="1" applyAlignment="1">
      <alignment horizontal="center" vertical="center" wrapText="1"/>
    </xf>
    <xf numFmtId="2" fontId="20" fillId="0" borderId="30" xfId="0" applyNumberFormat="1" applyFont="1" applyFill="1" applyBorder="1" applyAlignment="1">
      <alignment horizontal="center" vertical="center" wrapText="1"/>
    </xf>
    <xf numFmtId="169" fontId="20" fillId="0" borderId="30" xfId="0" applyNumberFormat="1" applyFont="1" applyFill="1" applyBorder="1" applyAlignment="1">
      <alignment horizontal="center" vertical="center" wrapText="1"/>
    </xf>
    <xf numFmtId="169" fontId="20" fillId="0" borderId="30" xfId="0" quotePrefix="1" applyNumberFormat="1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171" fontId="19" fillId="0" borderId="31" xfId="1" applyNumberFormat="1" applyFont="1" applyFill="1" applyBorder="1" applyAlignment="1">
      <alignment horizontal="center" vertical="center"/>
    </xf>
    <xf numFmtId="2" fontId="19" fillId="0" borderId="31" xfId="1" applyNumberFormat="1" applyFont="1" applyFill="1" applyBorder="1" applyAlignment="1">
      <alignment horizontal="center" vertical="center"/>
    </xf>
    <xf numFmtId="49" fontId="19" fillId="0" borderId="31" xfId="0" applyNumberFormat="1" applyFont="1" applyFill="1" applyBorder="1" applyAlignment="1">
      <alignment horizontal="center" vertical="center"/>
    </xf>
    <xf numFmtId="169" fontId="19" fillId="0" borderId="31" xfId="0" applyFont="1" applyFill="1" applyBorder="1" applyAlignment="1">
      <alignment horizontal="left" vertical="center" wrapText="1"/>
    </xf>
    <xf numFmtId="2" fontId="3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27" fillId="0" borderId="0" xfId="0" applyNumberFormat="1" applyFont="1" applyFill="1" applyBorder="1" applyAlignment="1">
      <alignment vertical="center" wrapText="1"/>
    </xf>
    <xf numFmtId="2" fontId="0" fillId="0" borderId="0" xfId="0" applyNumberFormat="1" applyFill="1" applyAlignment="1">
      <alignment vertical="center"/>
    </xf>
    <xf numFmtId="2" fontId="55" fillId="0" borderId="0" xfId="0" applyNumberFormat="1" applyFont="1" applyFill="1" applyAlignment="1">
      <alignment horizontal="center" vertical="center" wrapText="1"/>
    </xf>
    <xf numFmtId="2" fontId="30" fillId="0" borderId="0" xfId="1" applyNumberFormat="1" applyFont="1" applyFill="1" applyBorder="1" applyAlignment="1">
      <alignment horizontal="center" vertical="center" wrapText="1"/>
    </xf>
    <xf numFmtId="2" fontId="21" fillId="0" borderId="30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169" fontId="19" fillId="0" borderId="0" xfId="0" applyFont="1" applyFill="1" applyBorder="1" applyAlignment="1">
      <alignment vertical="center"/>
    </xf>
    <xf numFmtId="2" fontId="20" fillId="0" borderId="16" xfId="1" applyNumberFormat="1" applyFont="1" applyFill="1" applyBorder="1" applyAlignment="1">
      <alignment horizontal="center" vertical="center" wrapText="1"/>
    </xf>
    <xf numFmtId="167" fontId="20" fillId="0" borderId="0" xfId="0" applyNumberFormat="1" applyFont="1" applyFill="1" applyBorder="1" applyAlignment="1">
      <alignment horizontal="center" vertical="center" wrapText="1"/>
    </xf>
    <xf numFmtId="169" fontId="20" fillId="0" borderId="0" xfId="0" applyFont="1" applyFill="1" applyAlignment="1">
      <alignment horizontal="center" vertical="center" wrapText="1"/>
    </xf>
    <xf numFmtId="167" fontId="19" fillId="0" borderId="31" xfId="1" applyNumberFormat="1" applyFont="1" applyFill="1" applyBorder="1" applyAlignment="1">
      <alignment horizontal="center" vertical="center" wrapText="1"/>
    </xf>
    <xf numFmtId="169" fontId="0" fillId="0" borderId="0" xfId="0" applyFont="1" applyFill="1" applyAlignment="1">
      <alignment vertical="center"/>
    </xf>
    <xf numFmtId="169" fontId="0" fillId="0" borderId="0" xfId="0" applyFont="1" applyFill="1" applyBorder="1" applyAlignment="1">
      <alignment vertical="center"/>
    </xf>
    <xf numFmtId="172" fontId="53" fillId="0" borderId="0" xfId="1" applyNumberFormat="1" applyFont="1" applyFill="1" applyAlignment="1">
      <alignment vertical="center"/>
    </xf>
    <xf numFmtId="2" fontId="53" fillId="0" borderId="0" xfId="1" applyNumberFormat="1" applyFont="1" applyFill="1" applyAlignment="1">
      <alignment vertical="center"/>
    </xf>
    <xf numFmtId="167" fontId="51" fillId="0" borderId="31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vertical="center"/>
    </xf>
    <xf numFmtId="2" fontId="57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Alignment="1">
      <alignment horizontal="left" vertical="center" wrapText="1"/>
    </xf>
    <xf numFmtId="2" fontId="20" fillId="53" borderId="0" xfId="0" applyNumberFormat="1" applyFont="1" applyFill="1" applyAlignment="1">
      <alignment horizontal="left" vertical="center" wrapText="1"/>
    </xf>
    <xf numFmtId="2" fontId="56" fillId="0" borderId="0" xfId="0" applyNumberFormat="1" applyFont="1" applyAlignment="1">
      <alignment vertical="center"/>
    </xf>
    <xf numFmtId="2" fontId="19" fillId="0" borderId="0" xfId="0" applyNumberFormat="1" applyFont="1" applyAlignment="1">
      <alignment horizontal="center" vertical="center" wrapText="1"/>
    </xf>
    <xf numFmtId="2" fontId="19" fillId="0" borderId="0" xfId="0" applyNumberFormat="1" applyFont="1" applyFill="1" applyBorder="1" applyAlignment="1">
      <alignment vertical="center"/>
    </xf>
    <xf numFmtId="2" fontId="56" fillId="0" borderId="0" xfId="0" applyNumberFormat="1" applyFont="1" applyFill="1" applyAlignment="1">
      <alignment vertical="center"/>
    </xf>
    <xf numFmtId="2" fontId="56" fillId="0" borderId="0" xfId="1" applyNumberFormat="1" applyFont="1" applyAlignment="1">
      <alignment vertical="center"/>
    </xf>
    <xf numFmtId="169" fontId="20" fillId="0" borderId="0" xfId="0" quotePrefix="1" applyFont="1" applyFill="1" applyBorder="1" applyAlignment="1">
      <alignment horizontal="center" vertical="center" wrapText="1"/>
    </xf>
    <xf numFmtId="167" fontId="20" fillId="0" borderId="0" xfId="1" applyNumberFormat="1" applyFont="1" applyFill="1" applyBorder="1" applyAlignment="1">
      <alignment horizontal="center" vertical="center"/>
    </xf>
    <xf numFmtId="2" fontId="20" fillId="0" borderId="0" xfId="1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169" fontId="20" fillId="0" borderId="0" xfId="0" applyFont="1" applyFill="1" applyAlignment="1">
      <alignment vertical="center"/>
    </xf>
    <xf numFmtId="167" fontId="20" fillId="0" borderId="0" xfId="0" applyNumberFormat="1" applyFont="1" applyFill="1" applyAlignment="1">
      <alignment vertical="center"/>
    </xf>
    <xf numFmtId="2" fontId="20" fillId="0" borderId="0" xfId="1" applyNumberFormat="1" applyFont="1" applyFill="1" applyBorder="1" applyAlignment="1">
      <alignment horizontal="center" vertical="center" wrapText="1"/>
    </xf>
    <xf numFmtId="167" fontId="20" fillId="54" borderId="0" xfId="1" applyNumberFormat="1" applyFont="1" applyFill="1" applyBorder="1" applyAlignment="1">
      <alignment horizontal="center" vertical="center"/>
    </xf>
    <xf numFmtId="167" fontId="19" fillId="54" borderId="0" xfId="1" applyNumberFormat="1" applyFont="1" applyFill="1" applyBorder="1" applyAlignment="1">
      <alignment horizontal="center" vertical="center"/>
    </xf>
    <xf numFmtId="2" fontId="20" fillId="54" borderId="0" xfId="1" applyNumberFormat="1" applyFont="1" applyFill="1" applyBorder="1" applyAlignment="1">
      <alignment horizontal="center" vertical="center"/>
    </xf>
    <xf numFmtId="49" fontId="19" fillId="54" borderId="0" xfId="0" applyNumberFormat="1" applyFont="1" applyFill="1" applyBorder="1" applyAlignment="1">
      <alignment horizontal="center" vertical="center"/>
    </xf>
    <xf numFmtId="167" fontId="20" fillId="54" borderId="0" xfId="1" applyNumberFormat="1" applyFont="1" applyFill="1" applyBorder="1" applyAlignment="1">
      <alignment horizontal="center" vertical="center" wrapText="1"/>
    </xf>
    <xf numFmtId="2" fontId="21" fillId="54" borderId="0" xfId="0" applyNumberFormat="1" applyFont="1" applyFill="1" applyBorder="1" applyAlignment="1">
      <alignment horizontal="left" vertical="center" wrapText="1"/>
    </xf>
    <xf numFmtId="169" fontId="19" fillId="54" borderId="0" xfId="0" applyFont="1" applyFill="1" applyAlignment="1">
      <alignment vertical="center"/>
    </xf>
    <xf numFmtId="167" fontId="30" fillId="0" borderId="31" xfId="0" applyNumberFormat="1" applyFont="1" applyFill="1" applyBorder="1" applyAlignment="1">
      <alignment horizontal="center" vertical="center" wrapText="1"/>
    </xf>
    <xf numFmtId="169" fontId="20" fillId="54" borderId="0" xfId="0" quotePrefix="1" applyFont="1" applyFill="1" applyBorder="1" applyAlignment="1">
      <alignment horizontal="center" vertical="center" wrapText="1"/>
    </xf>
    <xf numFmtId="167" fontId="50" fillId="54" borderId="0" xfId="0" applyNumberFormat="1" applyFont="1" applyFill="1" applyBorder="1" applyAlignment="1">
      <alignment horizontal="center" vertical="center" wrapText="1"/>
    </xf>
    <xf numFmtId="2" fontId="20" fillId="54" borderId="0" xfId="1" applyNumberFormat="1" applyFont="1" applyFill="1" applyBorder="1" applyAlignment="1">
      <alignment horizontal="center" vertical="center" wrapText="1"/>
    </xf>
    <xf numFmtId="49" fontId="20" fillId="54" borderId="0" xfId="0" applyNumberFormat="1" applyFont="1" applyFill="1" applyBorder="1" applyAlignment="1">
      <alignment horizontal="center" vertical="center" wrapText="1"/>
    </xf>
    <xf numFmtId="165" fontId="50" fillId="0" borderId="0" xfId="0" applyNumberFormat="1" applyFont="1" applyFill="1" applyBorder="1"/>
    <xf numFmtId="165" fontId="50" fillId="0" borderId="0" xfId="0" applyNumberFormat="1" applyFont="1" applyFill="1" applyBorder="1" applyAlignment="1">
      <alignment horizontal="center"/>
    </xf>
    <xf numFmtId="169" fontId="51" fillId="0" borderId="0" xfId="0" applyFont="1" applyFill="1" applyBorder="1"/>
    <xf numFmtId="167" fontId="51" fillId="0" borderId="0" xfId="0" applyNumberFormat="1" applyFont="1" applyFill="1"/>
    <xf numFmtId="0" fontId="24" fillId="0" borderId="0" xfId="0" applyNumberFormat="1" applyFont="1" applyFill="1" applyBorder="1"/>
    <xf numFmtId="170" fontId="20" fillId="0" borderId="0" xfId="1" applyNumberFormat="1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21" fillId="0" borderId="30" xfId="0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/>
    </xf>
    <xf numFmtId="169" fontId="19" fillId="0" borderId="0" xfId="0" applyFont="1" applyFill="1" applyBorder="1" applyAlignment="1">
      <alignment horizontal="left" vertical="center"/>
    </xf>
    <xf numFmtId="169" fontId="19" fillId="0" borderId="31" xfId="0" applyFont="1" applyFill="1" applyBorder="1" applyAlignment="1">
      <alignment horizontal="left" vertical="center"/>
    </xf>
    <xf numFmtId="1" fontId="27" fillId="0" borderId="20" xfId="0" applyNumberFormat="1" applyFont="1" applyFill="1" applyBorder="1" applyAlignment="1">
      <alignment vertical="center"/>
    </xf>
    <xf numFmtId="169" fontId="19" fillId="0" borderId="0" xfId="0" applyFont="1" applyFill="1" applyBorder="1" applyAlignment="1">
      <alignment horizontal="justify" vertical="center"/>
    </xf>
    <xf numFmtId="169" fontId="21" fillId="0" borderId="0" xfId="0" applyFont="1" applyFill="1" applyBorder="1" applyAlignment="1">
      <alignment vertical="center"/>
    </xf>
    <xf numFmtId="169" fontId="19" fillId="0" borderId="31" xfId="0" applyFont="1" applyFill="1" applyBorder="1" applyAlignment="1">
      <alignment horizontal="justify" vertical="center"/>
    </xf>
    <xf numFmtId="1" fontId="16" fillId="0" borderId="0" xfId="1" quotePrefix="1" applyNumberFormat="1" applyFont="1" applyFill="1" applyAlignment="1">
      <alignment vertical="center" textRotation="180" wrapText="1"/>
    </xf>
    <xf numFmtId="1" fontId="16" fillId="0" borderId="0" xfId="1" applyNumberFormat="1" applyFont="1" applyFill="1" applyAlignment="1">
      <alignment vertical="center" textRotation="180" wrapText="1"/>
    </xf>
    <xf numFmtId="169" fontId="29" fillId="0" borderId="0" xfId="0" applyFont="1" applyFill="1" applyBorder="1" applyAlignment="1">
      <alignment vertical="center" wrapText="1" shrinkToFit="1"/>
    </xf>
    <xf numFmtId="169" fontId="30" fillId="0" borderId="0" xfId="0" applyFont="1" applyFill="1" applyBorder="1" applyAlignment="1">
      <alignment vertical="center" wrapText="1"/>
    </xf>
    <xf numFmtId="169" fontId="20" fillId="0" borderId="16" xfId="0" applyFont="1" applyFill="1" applyBorder="1" applyAlignment="1">
      <alignment vertical="center" wrapText="1"/>
    </xf>
    <xf numFmtId="49" fontId="20" fillId="0" borderId="16" xfId="0" applyNumberFormat="1" applyFont="1" applyFill="1" applyBorder="1" applyAlignment="1">
      <alignment vertical="center" wrapText="1"/>
    </xf>
    <xf numFmtId="169" fontId="20" fillId="54" borderId="0" xfId="0" applyFont="1" applyFill="1" applyBorder="1" applyAlignment="1">
      <alignment vertical="center" wrapText="1"/>
    </xf>
    <xf numFmtId="169" fontId="31" fillId="54" borderId="0" xfId="0" applyFont="1" applyFill="1" applyBorder="1" applyAlignment="1">
      <alignment vertical="center" wrapText="1"/>
    </xf>
    <xf numFmtId="169" fontId="20" fillId="0" borderId="0" xfId="0" applyFont="1" applyFill="1" applyBorder="1" applyAlignment="1">
      <alignment vertical="center" wrapText="1"/>
    </xf>
    <xf numFmtId="169" fontId="31" fillId="0" borderId="0" xfId="0" applyFont="1" applyFill="1" applyBorder="1" applyAlignment="1">
      <alignment vertical="center" wrapText="1"/>
    </xf>
    <xf numFmtId="169" fontId="29" fillId="0" borderId="0" xfId="0" applyFont="1" applyFill="1" applyBorder="1" applyAlignment="1">
      <alignment vertical="center" shrinkToFit="1"/>
    </xf>
    <xf numFmtId="169" fontId="30" fillId="0" borderId="0" xfId="0" applyFont="1" applyFill="1" applyBorder="1" applyAlignment="1">
      <alignment vertical="center"/>
    </xf>
    <xf numFmtId="49" fontId="20" fillId="0" borderId="16" xfId="0" applyNumberFormat="1" applyFont="1" applyFill="1" applyBorder="1" applyAlignment="1">
      <alignment vertical="center"/>
    </xf>
    <xf numFmtId="169" fontId="31" fillId="54" borderId="0" xfId="0" applyFont="1" applyFill="1" applyBorder="1" applyAlignment="1">
      <alignment vertical="center"/>
    </xf>
    <xf numFmtId="169" fontId="31" fillId="0" borderId="0" xfId="0" applyFont="1" applyFill="1" applyBorder="1" applyAlignment="1">
      <alignment vertical="center"/>
    </xf>
    <xf numFmtId="169" fontId="20" fillId="0" borderId="16" xfId="0" applyFont="1" applyFill="1" applyBorder="1" applyAlignment="1">
      <alignment vertical="center"/>
    </xf>
    <xf numFmtId="169" fontId="20" fillId="54" borderId="0" xfId="0" applyFont="1" applyFill="1" applyBorder="1" applyAlignment="1">
      <alignment vertical="center"/>
    </xf>
    <xf numFmtId="169" fontId="19" fillId="0" borderId="0" xfId="3" applyFont="1" applyFill="1"/>
    <xf numFmtId="167" fontId="51" fillId="0" borderId="0" xfId="1" applyNumberFormat="1" applyFont="1" applyFill="1" applyBorder="1" applyAlignment="1">
      <alignment horizontal="center"/>
    </xf>
    <xf numFmtId="169" fontId="14" fillId="0" borderId="0" xfId="0" applyFont="1" applyFill="1"/>
    <xf numFmtId="169" fontId="55" fillId="0" borderId="0" xfId="0" applyFont="1" applyFill="1"/>
    <xf numFmtId="164" fontId="26" fillId="0" borderId="0" xfId="2" applyNumberFormat="1" applyFont="1" applyFill="1" applyBorder="1" applyAlignment="1">
      <alignment horizontal="left"/>
    </xf>
    <xf numFmtId="167" fontId="20" fillId="0" borderId="12" xfId="0" applyNumberFormat="1" applyFont="1" applyFill="1" applyBorder="1" applyAlignment="1">
      <alignment horizontal="center" vertical="center" wrapText="1"/>
    </xf>
    <xf numFmtId="167" fontId="54" fillId="0" borderId="0" xfId="1" applyNumberFormat="1" applyFont="1" applyFill="1" applyBorder="1" applyAlignment="1">
      <alignment horizontal="center" vertical="center" wrapText="1"/>
    </xf>
    <xf numFmtId="167" fontId="54" fillId="54" borderId="0" xfId="1" applyNumberFormat="1" applyFont="1" applyFill="1" applyBorder="1" applyAlignment="1">
      <alignment horizontal="center" vertical="center" wrapText="1"/>
    </xf>
    <xf numFmtId="167" fontId="25" fillId="0" borderId="0" xfId="1" applyNumberFormat="1" applyFont="1" applyFill="1" applyBorder="1" applyAlignment="1">
      <alignment horizontal="center" vertical="center" wrapText="1"/>
    </xf>
    <xf numFmtId="167" fontId="25" fillId="0" borderId="31" xfId="1" applyNumberFormat="1" applyFont="1" applyFill="1" applyBorder="1" applyAlignment="1">
      <alignment horizontal="center" vertical="center" wrapText="1"/>
    </xf>
    <xf numFmtId="169" fontId="58" fillId="0" borderId="0" xfId="0" applyFont="1" applyFill="1" applyBorder="1" applyAlignment="1">
      <alignment vertical="center" wrapText="1" shrinkToFit="1"/>
    </xf>
    <xf numFmtId="169" fontId="59" fillId="0" borderId="0" xfId="0" applyFont="1" applyFill="1" applyBorder="1" applyAlignment="1">
      <alignment vertical="center" wrapText="1"/>
    </xf>
    <xf numFmtId="169" fontId="59" fillId="0" borderId="0" xfId="0" applyFont="1" applyFill="1" applyBorder="1" applyAlignment="1">
      <alignment horizontal="center" vertical="center" wrapText="1"/>
    </xf>
    <xf numFmtId="169" fontId="59" fillId="0" borderId="31" xfId="0" applyFont="1" applyFill="1" applyBorder="1" applyAlignment="1">
      <alignment horizontal="center" vertical="center" wrapText="1"/>
    </xf>
    <xf numFmtId="167" fontId="50" fillId="0" borderId="12" xfId="0" applyNumberFormat="1" applyFont="1" applyFill="1" applyBorder="1" applyAlignment="1">
      <alignment horizontal="center" vertical="center" wrapText="1"/>
    </xf>
    <xf numFmtId="167" fontId="50" fillId="0" borderId="0" xfId="1" applyNumberFormat="1" applyFont="1" applyFill="1" applyBorder="1" applyAlignment="1">
      <alignment horizontal="center" vertical="center" wrapText="1"/>
    </xf>
    <xf numFmtId="167" fontId="50" fillId="54" borderId="0" xfId="1" applyNumberFormat="1" applyFont="1" applyFill="1" applyBorder="1" applyAlignment="1">
      <alignment horizontal="center" vertical="center" wrapText="1"/>
    </xf>
    <xf numFmtId="167" fontId="51" fillId="0" borderId="0" xfId="1" applyNumberFormat="1" applyFont="1" applyFill="1" applyBorder="1" applyAlignment="1">
      <alignment horizontal="center" vertical="center" wrapText="1"/>
    </xf>
    <xf numFmtId="1" fontId="58" fillId="0" borderId="20" xfId="0" applyNumberFormat="1" applyFont="1" applyFill="1" applyBorder="1" applyAlignment="1">
      <alignment vertical="center" wrapText="1"/>
    </xf>
    <xf numFmtId="167" fontId="54" fillId="0" borderId="12" xfId="1" applyNumberFormat="1" applyFont="1" applyFill="1" applyBorder="1" applyAlignment="1">
      <alignment horizontal="center" vertical="center" wrapText="1"/>
    </xf>
    <xf numFmtId="167" fontId="59" fillId="0" borderId="31" xfId="0" applyNumberFormat="1" applyFont="1" applyFill="1" applyBorder="1" applyAlignment="1">
      <alignment horizontal="center" vertical="center" wrapText="1"/>
    </xf>
    <xf numFmtId="167" fontId="50" fillId="0" borderId="12" xfId="1" applyNumberFormat="1" applyFont="1" applyFill="1" applyBorder="1" applyAlignment="1">
      <alignment horizontal="center" vertical="center" wrapText="1"/>
    </xf>
    <xf numFmtId="167" fontId="58" fillId="0" borderId="20" xfId="0" applyNumberFormat="1" applyFont="1" applyFill="1" applyBorder="1" applyAlignment="1">
      <alignment vertical="center" wrapText="1"/>
    </xf>
    <xf numFmtId="167" fontId="0" fillId="0" borderId="0" xfId="0" applyNumberFormat="1" applyFont="1" applyFill="1" applyAlignment="1">
      <alignment vertical="center"/>
    </xf>
    <xf numFmtId="169" fontId="20" fillId="0" borderId="11" xfId="0" quotePrefix="1" applyNumberFormat="1" applyFont="1" applyFill="1" applyBorder="1" applyAlignment="1">
      <alignment horizontal="center" vertical="center" wrapText="1"/>
    </xf>
    <xf numFmtId="169" fontId="20" fillId="0" borderId="11" xfId="0" applyNumberFormat="1" applyFont="1" applyFill="1" applyBorder="1" applyAlignment="1">
      <alignment horizontal="center" vertical="center" wrapText="1"/>
    </xf>
    <xf numFmtId="167" fontId="20" fillId="0" borderId="12" xfId="0" applyNumberFormat="1" applyFont="1" applyFill="1" applyBorder="1" applyAlignment="1">
      <alignment horizontal="center" vertical="center" wrapText="1"/>
    </xf>
    <xf numFmtId="175" fontId="0" fillId="0" borderId="0" xfId="90" applyNumberFormat="1" applyFont="1" applyFill="1" applyAlignment="1">
      <alignment vertical="center"/>
    </xf>
    <xf numFmtId="43" fontId="0" fillId="0" borderId="0" xfId="1" applyFont="1" applyFill="1" applyAlignment="1">
      <alignment vertical="center"/>
    </xf>
    <xf numFmtId="167" fontId="20" fillId="0" borderId="11" xfId="0" applyNumberFormat="1" applyFont="1" applyFill="1" applyBorder="1" applyAlignment="1">
      <alignment horizontal="center" vertical="center" wrapText="1"/>
    </xf>
    <xf numFmtId="172" fontId="19" fillId="0" borderId="0" xfId="1" applyNumberFormat="1" applyFont="1" applyFill="1" applyBorder="1"/>
    <xf numFmtId="169" fontId="20" fillId="0" borderId="0" xfId="0" applyFont="1" applyFill="1"/>
    <xf numFmtId="169" fontId="19" fillId="0" borderId="10" xfId="0" applyFont="1" applyFill="1" applyBorder="1"/>
    <xf numFmtId="167" fontId="19" fillId="0" borderId="10" xfId="1" applyNumberFormat="1" applyFont="1" applyFill="1" applyBorder="1" applyAlignment="1">
      <alignment horizontal="center"/>
    </xf>
    <xf numFmtId="172" fontId="19" fillId="0" borderId="10" xfId="1" applyNumberFormat="1" applyFont="1" applyFill="1" applyBorder="1"/>
    <xf numFmtId="43" fontId="19" fillId="0" borderId="0" xfId="1" applyFont="1" applyFill="1"/>
    <xf numFmtId="172" fontId="51" fillId="0" borderId="0" xfId="1" applyNumberFormat="1" applyFont="1" applyFill="1" applyBorder="1" applyAlignment="1">
      <alignment horizontal="center"/>
    </xf>
    <xf numFmtId="172" fontId="51" fillId="0" borderId="0" xfId="1" applyNumberFormat="1" applyFont="1" applyFill="1" applyBorder="1"/>
    <xf numFmtId="167" fontId="19" fillId="0" borderId="0" xfId="0" applyNumberFormat="1" applyFont="1" applyFill="1" applyBorder="1"/>
    <xf numFmtId="167" fontId="19" fillId="0" borderId="0" xfId="0" applyNumberFormat="1" applyFont="1" applyFill="1"/>
    <xf numFmtId="172" fontId="19" fillId="0" borderId="0" xfId="1" applyNumberFormat="1" applyFont="1" applyFill="1" applyBorder="1" applyAlignment="1">
      <alignment horizontal="center"/>
    </xf>
    <xf numFmtId="164" fontId="18" fillId="0" borderId="0" xfId="1" applyNumberFormat="1" applyFont="1" applyFill="1" applyAlignment="1">
      <alignment horizontal="center"/>
    </xf>
    <xf numFmtId="165" fontId="54" fillId="0" borderId="0" xfId="0" applyNumberFormat="1" applyFont="1" applyFill="1" applyBorder="1" applyAlignment="1">
      <alignment horizontal="center"/>
    </xf>
    <xf numFmtId="172" fontId="19" fillId="0" borderId="0" xfId="1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center" vertical="center" wrapText="1"/>
    </xf>
    <xf numFmtId="167" fontId="20" fillId="0" borderId="0" xfId="0" applyNumberFormat="1" applyFont="1" applyFill="1" applyAlignment="1">
      <alignment horizontal="center" vertical="center" wrapText="1"/>
    </xf>
    <xf numFmtId="169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69" fontId="0" fillId="0" borderId="0" xfId="0" applyFill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1" fontId="16" fillId="0" borderId="0" xfId="0" applyNumberFormat="1" applyFont="1" applyFill="1"/>
    <xf numFmtId="169" fontId="16" fillId="0" borderId="0" xfId="0" applyFont="1" applyFill="1"/>
    <xf numFmtId="165" fontId="54" fillId="0" borderId="0" xfId="0" applyNumberFormat="1" applyFont="1" applyFill="1" applyBorder="1"/>
    <xf numFmtId="167" fontId="25" fillId="0" borderId="0" xfId="0" applyNumberFormat="1" applyFont="1" applyFill="1" applyBorder="1" applyAlignment="1">
      <alignment horizontal="center"/>
    </xf>
    <xf numFmtId="172" fontId="25" fillId="0" borderId="0" xfId="1" quotePrefix="1" applyNumberFormat="1" applyFont="1" applyFill="1"/>
    <xf numFmtId="0" fontId="24" fillId="0" borderId="0" xfId="0" applyNumberFormat="1" applyFont="1" applyFill="1"/>
    <xf numFmtId="169" fontId="19" fillId="0" borderId="0" xfId="3" applyFont="1" applyFill="1" applyBorder="1"/>
    <xf numFmtId="164" fontId="18" fillId="0" borderId="0" xfId="3" applyNumberFormat="1" applyFont="1" applyFill="1" applyBorder="1"/>
    <xf numFmtId="169" fontId="19" fillId="0" borderId="0" xfId="3" applyFont="1" applyFill="1" applyBorder="1" applyAlignment="1">
      <alignment horizontal="right"/>
    </xf>
    <xf numFmtId="169" fontId="19" fillId="0" borderId="0" xfId="3" applyFont="1" applyFill="1" applyBorder="1" applyAlignment="1">
      <alignment horizontal="center"/>
    </xf>
    <xf numFmtId="167" fontId="19" fillId="0" borderId="0" xfId="3" applyNumberFormat="1" applyFont="1" applyFill="1" applyBorder="1" applyAlignment="1">
      <alignment horizontal="center"/>
    </xf>
    <xf numFmtId="169" fontId="20" fillId="0" borderId="0" xfId="3" applyFont="1" applyFill="1"/>
    <xf numFmtId="2" fontId="19" fillId="0" borderId="0" xfId="3" applyNumberFormat="1" applyFont="1" applyFill="1"/>
    <xf numFmtId="169" fontId="19" fillId="0" borderId="0" xfId="3" applyFont="1" applyFill="1" applyAlignment="1">
      <alignment horizontal="right"/>
    </xf>
    <xf numFmtId="165" fontId="18" fillId="0" borderId="0" xfId="3" applyNumberFormat="1" applyFont="1" applyFill="1" applyBorder="1"/>
    <xf numFmtId="165" fontId="18" fillId="0" borderId="0" xfId="3" applyNumberFormat="1" applyFont="1" applyFill="1" applyBorder="1" applyAlignment="1">
      <alignment horizontal="center"/>
    </xf>
    <xf numFmtId="167" fontId="19" fillId="0" borderId="0" xfId="4" applyNumberFormat="1" applyFont="1" applyFill="1" applyBorder="1" applyAlignment="1">
      <alignment horizontal="center"/>
    </xf>
    <xf numFmtId="167" fontId="19" fillId="0" borderId="0" xfId="4" applyNumberFormat="1" applyFont="1" applyFill="1" applyBorder="1" applyAlignment="1">
      <alignment horizontal="right"/>
    </xf>
    <xf numFmtId="167" fontId="19" fillId="0" borderId="0" xfId="3" applyNumberFormat="1" applyFont="1" applyFill="1" applyBorder="1" applyAlignment="1">
      <alignment horizontal="right"/>
    </xf>
    <xf numFmtId="1" fontId="19" fillId="0" borderId="0" xfId="3" applyNumberFormat="1" applyFont="1" applyFill="1"/>
    <xf numFmtId="169" fontId="27" fillId="0" borderId="0" xfId="3" applyFont="1" applyFill="1" applyAlignment="1">
      <alignment horizontal="center" vertical="center" wrapText="1"/>
    </xf>
    <xf numFmtId="169" fontId="19" fillId="0" borderId="0" xfId="3" applyFont="1" applyFill="1" applyAlignment="1">
      <alignment horizontal="center"/>
    </xf>
    <xf numFmtId="167" fontId="19" fillId="0" borderId="0" xfId="3" applyNumberFormat="1" applyFont="1" applyFill="1" applyAlignment="1">
      <alignment horizontal="center"/>
    </xf>
    <xf numFmtId="164" fontId="18" fillId="0" borderId="0" xfId="3" applyNumberFormat="1" applyFont="1" applyFill="1"/>
    <xf numFmtId="167" fontId="51" fillId="53" borderId="0" xfId="1" applyNumberFormat="1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vertical="center" wrapText="1"/>
    </xf>
    <xf numFmtId="167" fontId="60" fillId="0" borderId="31" xfId="0" applyNumberFormat="1" applyFont="1" applyFill="1" applyBorder="1" applyAlignment="1">
      <alignment horizontal="center" vertical="center" wrapText="1"/>
    </xf>
    <xf numFmtId="167" fontId="18" fillId="0" borderId="12" xfId="1" applyNumberFormat="1" applyFont="1" applyFill="1" applyBorder="1" applyAlignment="1">
      <alignment horizontal="center" vertical="center" wrapText="1"/>
    </xf>
    <xf numFmtId="167" fontId="18" fillId="0" borderId="0" xfId="1" applyNumberFormat="1" applyFont="1" applyFill="1" applyBorder="1" applyAlignment="1">
      <alignment horizontal="center" vertical="center" wrapText="1"/>
    </xf>
    <xf numFmtId="167" fontId="18" fillId="54" borderId="0" xfId="1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horizontal="center" vertical="center" wrapText="1"/>
    </xf>
    <xf numFmtId="167" fontId="24" fillId="0" borderId="31" xfId="1" applyNumberFormat="1" applyFont="1" applyFill="1" applyBorder="1" applyAlignment="1">
      <alignment horizontal="center" vertical="center" wrapText="1"/>
    </xf>
    <xf numFmtId="167" fontId="29" fillId="0" borderId="20" xfId="0" applyNumberFormat="1" applyFont="1" applyFill="1" applyBorder="1" applyAlignment="1">
      <alignment vertical="center" wrapText="1"/>
    </xf>
    <xf numFmtId="167" fontId="55" fillId="0" borderId="0" xfId="0" applyNumberFormat="1" applyFont="1" applyFill="1" applyAlignment="1">
      <alignment vertical="center"/>
    </xf>
    <xf numFmtId="172" fontId="61" fillId="0" borderId="0" xfId="1" applyNumberFormat="1" applyFont="1" applyFill="1" applyAlignment="1">
      <alignment vertical="center"/>
    </xf>
    <xf numFmtId="169" fontId="62" fillId="0" borderId="0" xfId="0" applyFont="1" applyFill="1" applyBorder="1" applyAlignment="1">
      <alignment vertical="center" wrapText="1" shrinkToFit="1"/>
    </xf>
    <xf numFmtId="169" fontId="63" fillId="0" borderId="0" xfId="0" applyFont="1" applyFill="1" applyBorder="1" applyAlignment="1">
      <alignment vertical="center" wrapText="1"/>
    </xf>
    <xf numFmtId="169" fontId="63" fillId="0" borderId="31" xfId="0" applyFont="1" applyFill="1" applyBorder="1" applyAlignment="1">
      <alignment horizontal="center" vertical="center" wrapText="1"/>
    </xf>
    <xf numFmtId="167" fontId="54" fillId="0" borderId="12" xfId="0" applyNumberFormat="1" applyFont="1" applyFill="1" applyBorder="1" applyAlignment="1">
      <alignment horizontal="center" vertical="center" wrapText="1"/>
    </xf>
    <xf numFmtId="1" fontId="62" fillId="0" borderId="20" xfId="0" applyNumberFormat="1" applyFont="1" applyFill="1" applyBorder="1" applyAlignment="1">
      <alignment vertical="center" wrapText="1"/>
    </xf>
    <xf numFmtId="169" fontId="14" fillId="0" borderId="0" xfId="0" applyFont="1" applyFill="1" applyAlignment="1">
      <alignment vertical="center"/>
    </xf>
    <xf numFmtId="164" fontId="64" fillId="0" borderId="0" xfId="2" applyNumberFormat="1" applyFont="1" applyFill="1" applyBorder="1" applyAlignment="1">
      <alignment horizontal="left"/>
    </xf>
    <xf numFmtId="2" fontId="20" fillId="0" borderId="12" xfId="1" applyNumberFormat="1" applyFont="1" applyFill="1" applyBorder="1" applyAlignment="1">
      <alignment horizontal="center" vertical="center" wrapText="1"/>
    </xf>
    <xf numFmtId="169" fontId="55" fillId="0" borderId="0" xfId="0" applyFont="1" applyFill="1" applyAlignment="1">
      <alignment vertical="center"/>
    </xf>
    <xf numFmtId="2" fontId="65" fillId="0" borderId="0" xfId="0" applyNumberFormat="1" applyFont="1" applyFill="1" applyAlignment="1">
      <alignment vertical="center"/>
    </xf>
    <xf numFmtId="2" fontId="60" fillId="0" borderId="0" xfId="0" applyNumberFormat="1" applyFont="1" applyFill="1" applyBorder="1" applyAlignment="1">
      <alignment horizontal="center" vertical="center" wrapText="1"/>
    </xf>
    <xf numFmtId="2" fontId="60" fillId="0" borderId="0" xfId="1" applyNumberFormat="1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horizontal="center" vertical="center"/>
    </xf>
    <xf numFmtId="172" fontId="60" fillId="0" borderId="31" xfId="1" applyNumberFormat="1" applyFont="1" applyFill="1" applyBorder="1" applyAlignment="1">
      <alignment horizontal="center" vertical="center" wrapText="1"/>
    </xf>
    <xf numFmtId="169" fontId="60" fillId="0" borderId="31" xfId="0" applyFont="1" applyFill="1" applyBorder="1" applyAlignment="1">
      <alignment horizontal="center" vertical="center" wrapText="1"/>
    </xf>
    <xf numFmtId="175" fontId="60" fillId="0" borderId="31" xfId="1" applyNumberFormat="1" applyFont="1" applyFill="1" applyBorder="1" applyAlignment="1">
      <alignment horizontal="center" vertical="center" wrapText="1"/>
    </xf>
    <xf numFmtId="169" fontId="60" fillId="0" borderId="31" xfId="0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vertical="center"/>
    </xf>
    <xf numFmtId="2" fontId="24" fillId="0" borderId="0" xfId="0" applyNumberFormat="1" applyFont="1" applyFill="1" applyBorder="1" applyAlignment="1">
      <alignment horizontal="center" vertical="center" wrapText="1"/>
    </xf>
    <xf numFmtId="169" fontId="24" fillId="0" borderId="0" xfId="0" applyFont="1" applyFill="1" applyBorder="1" applyAlignment="1">
      <alignment vertical="center"/>
    </xf>
    <xf numFmtId="175" fontId="18" fillId="0" borderId="11" xfId="1" applyNumberFormat="1" applyFont="1" applyFill="1" applyBorder="1" applyAlignment="1">
      <alignment horizontal="center" vertical="center" wrapText="1"/>
    </xf>
    <xf numFmtId="2" fontId="66" fillId="0" borderId="0" xfId="0" applyNumberFormat="1" applyFont="1" applyFill="1" applyBorder="1" applyAlignment="1">
      <alignment horizontal="center" vertical="center" wrapText="1"/>
    </xf>
    <xf numFmtId="169" fontId="18" fillId="0" borderId="0" xfId="0" applyFont="1" applyFill="1" applyBorder="1" applyAlignment="1">
      <alignment vertical="center"/>
    </xf>
    <xf numFmtId="169" fontId="18" fillId="0" borderId="16" xfId="0" applyFont="1" applyFill="1" applyBorder="1" applyAlignment="1">
      <alignment horizontal="center" vertical="center" wrapText="1"/>
    </xf>
    <xf numFmtId="167" fontId="18" fillId="0" borderId="16" xfId="0" applyNumberFormat="1" applyFont="1" applyFill="1" applyBorder="1" applyAlignment="1">
      <alignment horizontal="center" vertical="center" wrapText="1"/>
    </xf>
    <xf numFmtId="2" fontId="18" fillId="0" borderId="16" xfId="1" applyNumberFormat="1" applyFont="1" applyFill="1" applyBorder="1" applyAlignment="1">
      <alignment horizontal="center" vertical="center" wrapText="1"/>
    </xf>
    <xf numFmtId="49" fontId="18" fillId="0" borderId="16" xfId="0" applyNumberFormat="1" applyFont="1" applyFill="1" applyBorder="1" applyAlignment="1">
      <alignment horizontal="center" vertical="center" wrapText="1"/>
    </xf>
    <xf numFmtId="169" fontId="18" fillId="0" borderId="16" xfId="0" applyFont="1" applyFill="1" applyBorder="1" applyAlignment="1">
      <alignment horizontal="left" vertical="center"/>
    </xf>
    <xf numFmtId="169" fontId="18" fillId="0" borderId="16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167" fontId="18" fillId="0" borderId="0" xfId="0" applyNumberFormat="1" applyFont="1" applyFill="1" applyBorder="1" applyAlignment="1">
      <alignment horizontal="center" vertical="center" wrapText="1"/>
    </xf>
    <xf numFmtId="169" fontId="18" fillId="0" borderId="0" xfId="0" applyFont="1" applyFill="1" applyAlignment="1">
      <alignment horizontal="center" vertical="center" wrapText="1"/>
    </xf>
    <xf numFmtId="169" fontId="18" fillId="0" borderId="0" xfId="0" quotePrefix="1" applyFont="1" applyFill="1" applyBorder="1" applyAlignment="1">
      <alignment horizontal="center" vertical="center" wrapText="1"/>
    </xf>
    <xf numFmtId="2" fontId="18" fillId="0" borderId="0" xfId="1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Alignment="1">
      <alignment horizontal="left" vertical="center" wrapText="1"/>
    </xf>
    <xf numFmtId="2" fontId="52" fillId="0" borderId="0" xfId="0" applyNumberFormat="1" applyFont="1" applyFill="1" applyBorder="1" applyAlignment="1">
      <alignment horizontal="left" vertical="center" wrapText="1"/>
    </xf>
    <xf numFmtId="167" fontId="24" fillId="0" borderId="0" xfId="1" applyNumberFormat="1" applyFont="1" applyFill="1" applyBorder="1" applyAlignment="1">
      <alignment horizontal="center" vertical="center"/>
    </xf>
    <xf numFmtId="169" fontId="24" fillId="0" borderId="0" xfId="0" applyFont="1" applyFill="1" applyBorder="1" applyAlignment="1">
      <alignment horizontal="left" vertical="center"/>
    </xf>
    <xf numFmtId="169" fontId="24" fillId="0" borderId="0" xfId="0" applyFont="1" applyFill="1" applyBorder="1" applyAlignment="1">
      <alignment horizontal="left" vertical="center" wrapText="1"/>
    </xf>
    <xf numFmtId="169" fontId="22" fillId="0" borderId="0" xfId="0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horizontal="left" vertical="center" wrapText="1"/>
    </xf>
    <xf numFmtId="2" fontId="22" fillId="0" borderId="0" xfId="0" applyNumberFormat="1" applyFont="1" applyFill="1" applyBorder="1" applyAlignment="1">
      <alignment horizontal="left" vertical="center" wrapText="1"/>
    </xf>
    <xf numFmtId="169" fontId="24" fillId="0" borderId="0" xfId="0" quotePrefix="1" applyFont="1" applyFill="1" applyBorder="1" applyAlignment="1">
      <alignment horizontal="center" vertical="center" wrapText="1"/>
    </xf>
    <xf numFmtId="2" fontId="24" fillId="0" borderId="0" xfId="1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vertical="center"/>
    </xf>
    <xf numFmtId="169" fontId="24" fillId="0" borderId="0" xfId="0" applyFont="1" applyFill="1" applyAlignment="1">
      <alignment horizontal="center" vertical="center" wrapText="1"/>
    </xf>
    <xf numFmtId="167" fontId="18" fillId="0" borderId="0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169" fontId="18" fillId="0" borderId="0" xfId="0" applyFont="1" applyFill="1" applyAlignment="1">
      <alignment vertical="center"/>
    </xf>
    <xf numFmtId="167" fontId="18" fillId="0" borderId="0" xfId="0" applyNumberFormat="1" applyFont="1" applyFill="1" applyAlignment="1">
      <alignment vertical="center"/>
    </xf>
    <xf numFmtId="169" fontId="29" fillId="0" borderId="0" xfId="0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vertical="center" wrapText="1"/>
    </xf>
    <xf numFmtId="2" fontId="29" fillId="0" borderId="0" xfId="1" applyNumberFormat="1" applyFont="1" applyFill="1" applyBorder="1" applyAlignment="1">
      <alignment horizontal="center" vertical="center" wrapText="1"/>
    </xf>
    <xf numFmtId="1" fontId="29" fillId="0" borderId="0" xfId="0" applyNumberFormat="1" applyFont="1" applyFill="1" applyBorder="1" applyAlignment="1">
      <alignment vertical="center"/>
    </xf>
    <xf numFmtId="172" fontId="29" fillId="0" borderId="0" xfId="1" applyNumberFormat="1" applyFont="1" applyFill="1" applyBorder="1" applyAlignment="1">
      <alignment vertical="center" wrapText="1"/>
    </xf>
    <xf numFmtId="167" fontId="29" fillId="0" borderId="0" xfId="0" applyNumberFormat="1" applyFont="1" applyFill="1" applyBorder="1" applyAlignment="1">
      <alignment vertical="center" wrapText="1"/>
    </xf>
    <xf numFmtId="175" fontId="29" fillId="0" borderId="0" xfId="1" applyNumberFormat="1" applyFont="1" applyFill="1" applyBorder="1" applyAlignment="1">
      <alignment vertical="center" wrapText="1"/>
    </xf>
    <xf numFmtId="2" fontId="29" fillId="0" borderId="0" xfId="0" applyNumberFormat="1" applyFont="1" applyFill="1" applyBorder="1" applyAlignment="1">
      <alignment vertical="center" wrapText="1"/>
    </xf>
    <xf numFmtId="2" fontId="55" fillId="0" borderId="0" xfId="1" applyNumberFormat="1" applyFont="1" applyFill="1" applyAlignment="1">
      <alignment horizontal="center" vertical="center"/>
    </xf>
    <xf numFmtId="169" fontId="55" fillId="0" borderId="0" xfId="0" applyFont="1" applyFill="1" applyBorder="1" applyAlignment="1">
      <alignment vertical="center"/>
    </xf>
    <xf numFmtId="172" fontId="55" fillId="0" borderId="0" xfId="1" applyNumberFormat="1" applyFont="1" applyFill="1" applyAlignment="1">
      <alignment vertical="center"/>
    </xf>
    <xf numFmtId="175" fontId="55" fillId="0" borderId="0" xfId="1" applyNumberFormat="1" applyFont="1" applyFill="1" applyAlignment="1">
      <alignment vertical="center"/>
    </xf>
    <xf numFmtId="2" fontId="55" fillId="0" borderId="0" xfId="0" applyNumberFormat="1" applyFont="1" applyFill="1" applyAlignment="1">
      <alignment vertical="center"/>
    </xf>
    <xf numFmtId="1" fontId="55" fillId="0" borderId="0" xfId="1" applyNumberFormat="1" applyFont="1" applyFill="1" applyAlignment="1">
      <alignment horizontal="left" vertical="center"/>
    </xf>
    <xf numFmtId="1" fontId="27" fillId="0" borderId="0" xfId="3" applyNumberFormat="1" applyFont="1" applyFill="1" applyAlignment="1">
      <alignment vertical="center" wrapText="1"/>
    </xf>
    <xf numFmtId="169" fontId="24" fillId="0" borderId="0" xfId="0" applyFont="1" applyFill="1" applyBorder="1" applyAlignment="1">
      <alignment horizontal="center"/>
    </xf>
    <xf numFmtId="169" fontId="24" fillId="0" borderId="10" xfId="0" applyFont="1" applyFill="1" applyBorder="1" applyAlignment="1">
      <alignment horizontal="center"/>
    </xf>
    <xf numFmtId="169" fontId="24" fillId="0" borderId="0" xfId="0" applyFont="1" applyFill="1" applyAlignment="1">
      <alignment horizontal="center"/>
    </xf>
    <xf numFmtId="2" fontId="24" fillId="0" borderId="0" xfId="0" applyNumberFormat="1" applyFont="1" applyFill="1" applyAlignment="1">
      <alignment horizontal="center"/>
    </xf>
    <xf numFmtId="172" fontId="24" fillId="0" borderId="0" xfId="1" quotePrefix="1" applyNumberFormat="1" applyFont="1" applyFill="1" applyAlignment="1">
      <alignment horizontal="center"/>
    </xf>
    <xf numFmtId="169" fontId="0" fillId="0" borderId="0" xfId="0" applyFill="1" applyAlignment="1">
      <alignment horizontal="center"/>
    </xf>
    <xf numFmtId="0" fontId="0" fillId="0" borderId="0" xfId="0" applyNumberFormat="1"/>
    <xf numFmtId="0" fontId="19" fillId="0" borderId="0" xfId="0" applyNumberFormat="1" applyFont="1" applyFill="1" applyBorder="1" applyAlignment="1">
      <alignment horizontal="center" vertical="center"/>
    </xf>
    <xf numFmtId="1" fontId="29" fillId="0" borderId="0" xfId="1" applyNumberFormat="1" applyFont="1" applyFill="1" applyAlignment="1">
      <alignment horizontal="center" vertical="center" wrapText="1"/>
    </xf>
    <xf numFmtId="169" fontId="19" fillId="0" borderId="0" xfId="0" applyFont="1" applyFill="1" applyAlignment="1">
      <alignment horizontal="center" vertical="center"/>
    </xf>
    <xf numFmtId="165" fontId="26" fillId="0" borderId="0" xfId="0" applyNumberFormat="1" applyFont="1" applyFill="1" applyBorder="1" applyAlignment="1">
      <alignment horizontal="left"/>
    </xf>
    <xf numFmtId="165" fontId="67" fillId="0" borderId="0" xfId="0" applyNumberFormat="1" applyFont="1" applyFill="1" applyBorder="1" applyAlignment="1">
      <alignment horizontal="left" vertical="top"/>
    </xf>
    <xf numFmtId="167" fontId="24" fillId="0" borderId="0" xfId="1" applyNumberFormat="1" applyFont="1" applyFill="1" applyAlignment="1">
      <alignment horizontal="center"/>
    </xf>
    <xf numFmtId="167" fontId="19" fillId="0" borderId="0" xfId="1" applyNumberFormat="1" applyFont="1" applyFill="1" applyBorder="1" applyAlignment="1">
      <alignment horizontal="left" vertical="center"/>
    </xf>
    <xf numFmtId="1" fontId="18" fillId="0" borderId="0" xfId="0" applyNumberFormat="1" applyFont="1" applyFill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/>
    </xf>
    <xf numFmtId="172" fontId="24" fillId="0" borderId="0" xfId="1" quotePrefix="1" applyNumberFormat="1" applyFont="1" applyFill="1" applyAlignment="1">
      <alignment horizontal="center" vertical="center"/>
    </xf>
    <xf numFmtId="169" fontId="20" fillId="0" borderId="0" xfId="0" quotePrefix="1" applyNumberFormat="1" applyFont="1" applyFill="1" applyBorder="1" applyAlignment="1">
      <alignment horizontal="center" vertical="center" wrapText="1"/>
    </xf>
    <xf numFmtId="171" fontId="24" fillId="0" borderId="0" xfId="1" applyNumberFormat="1" applyFont="1" applyFill="1" applyBorder="1" applyAlignment="1">
      <alignment horizontal="center" vertical="center"/>
    </xf>
    <xf numFmtId="2" fontId="24" fillId="0" borderId="0" xfId="1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169" fontId="24" fillId="0" borderId="0" xfId="0" applyFont="1" applyFill="1" applyBorder="1" applyAlignment="1">
      <alignment horizontal="justify" vertical="center"/>
    </xf>
    <xf numFmtId="169" fontId="24" fillId="0" borderId="0" xfId="0" applyFont="1" applyFill="1" applyAlignment="1">
      <alignment vertical="center"/>
    </xf>
    <xf numFmtId="172" fontId="24" fillId="0" borderId="0" xfId="1" applyNumberFormat="1" applyFont="1" applyFill="1" applyBorder="1" applyAlignment="1">
      <alignment horizontal="center" vertical="center"/>
    </xf>
    <xf numFmtId="171" fontId="24" fillId="0" borderId="31" xfId="1" applyNumberFormat="1" applyFont="1" applyFill="1" applyBorder="1" applyAlignment="1">
      <alignment horizontal="center" vertical="center"/>
    </xf>
    <xf numFmtId="167" fontId="24" fillId="0" borderId="31" xfId="1" applyNumberFormat="1" applyFont="1" applyFill="1" applyBorder="1" applyAlignment="1">
      <alignment horizontal="center" vertical="center"/>
    </xf>
    <xf numFmtId="2" fontId="24" fillId="0" borderId="31" xfId="1" applyNumberFormat="1" applyFont="1" applyFill="1" applyBorder="1" applyAlignment="1">
      <alignment horizontal="center" vertical="center"/>
    </xf>
    <xf numFmtId="49" fontId="24" fillId="0" borderId="31" xfId="0" applyNumberFormat="1" applyFont="1" applyFill="1" applyBorder="1" applyAlignment="1">
      <alignment horizontal="center" vertical="center"/>
    </xf>
    <xf numFmtId="169" fontId="24" fillId="0" borderId="31" xfId="0" applyFont="1" applyFill="1" applyBorder="1" applyAlignment="1">
      <alignment horizontal="left" vertical="center"/>
    </xf>
    <xf numFmtId="169" fontId="24" fillId="0" borderId="31" xfId="0" applyFont="1" applyFill="1" applyBorder="1" applyAlignment="1">
      <alignment horizontal="left" vertical="center" wrapText="1"/>
    </xf>
    <xf numFmtId="169" fontId="24" fillId="0" borderId="31" xfId="0" applyFont="1" applyFill="1" applyBorder="1" applyAlignment="1">
      <alignment horizontal="justify" vertical="center"/>
    </xf>
    <xf numFmtId="169" fontId="22" fillId="0" borderId="31" xfId="0" applyFont="1" applyFill="1" applyBorder="1" applyAlignment="1">
      <alignment horizontal="left" vertical="center" wrapText="1"/>
    </xf>
    <xf numFmtId="17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/>
    <xf numFmtId="177" fontId="19" fillId="0" borderId="0" xfId="1" applyNumberFormat="1" applyFont="1" applyFill="1" applyAlignment="1">
      <alignment horizontal="center"/>
    </xf>
    <xf numFmtId="176" fontId="19" fillId="0" borderId="0" xfId="1" applyNumberFormat="1" applyFont="1" applyFill="1" applyAlignment="1">
      <alignment horizontal="center"/>
    </xf>
    <xf numFmtId="178" fontId="18" fillId="0" borderId="0" xfId="0" applyNumberFormat="1" applyFont="1" applyFill="1" applyBorder="1" applyAlignment="1">
      <alignment horizontal="center"/>
    </xf>
    <xf numFmtId="169" fontId="22" fillId="0" borderId="0" xfId="0" applyFont="1" applyFill="1" applyBorder="1" applyAlignment="1">
      <alignment vertical="center" wrapText="1"/>
    </xf>
    <xf numFmtId="172" fontId="18" fillId="0" borderId="11" xfId="0" applyNumberFormat="1" applyFont="1" applyFill="1" applyBorder="1" applyAlignment="1">
      <alignment horizontal="center" vertical="center" wrapText="1"/>
    </xf>
    <xf numFmtId="172" fontId="18" fillId="0" borderId="0" xfId="1" applyNumberFormat="1" applyFont="1" applyFill="1" applyBorder="1" applyAlignment="1">
      <alignment horizontal="center" vertical="center" wrapText="1"/>
    </xf>
    <xf numFmtId="172" fontId="24" fillId="0" borderId="0" xfId="1" applyNumberFormat="1" applyFont="1" applyFill="1" applyBorder="1" applyAlignment="1">
      <alignment horizontal="center" vertical="center" wrapText="1"/>
    </xf>
    <xf numFmtId="172" fontId="24" fillId="0" borderId="31" xfId="1" applyNumberFormat="1" applyFont="1" applyFill="1" applyBorder="1" applyAlignment="1">
      <alignment horizontal="center" vertical="center" wrapText="1"/>
    </xf>
    <xf numFmtId="167" fontId="24" fillId="0" borderId="0" xfId="0" applyNumberFormat="1" applyFont="1" applyFill="1" applyAlignment="1">
      <alignment horizontal="center"/>
    </xf>
    <xf numFmtId="167" fontId="24" fillId="0" borderId="0" xfId="0" applyNumberFormat="1" applyFont="1" applyFill="1"/>
    <xf numFmtId="170" fontId="24" fillId="0" borderId="0" xfId="1" applyNumberFormat="1" applyFont="1" applyFill="1" applyBorder="1" applyAlignment="1">
      <alignment horizontal="center" vertical="center" wrapText="1"/>
    </xf>
    <xf numFmtId="169" fontId="24" fillId="0" borderId="0" xfId="0" applyFont="1" applyFill="1" applyBorder="1" applyAlignment="1">
      <alignment horizontal="justify" vertical="center" wrapText="1"/>
    </xf>
    <xf numFmtId="43" fontId="0" fillId="0" borderId="0" xfId="1" applyFont="1"/>
    <xf numFmtId="0" fontId="0" fillId="0" borderId="0" xfId="1" applyNumberFormat="1" applyFont="1"/>
    <xf numFmtId="0" fontId="0" fillId="56" borderId="0" xfId="0" applyNumberFormat="1" applyFill="1"/>
    <xf numFmtId="43" fontId="0" fillId="56" borderId="0" xfId="1" applyFont="1" applyFill="1"/>
    <xf numFmtId="43" fontId="0" fillId="0" borderId="0" xfId="1" applyFont="1" applyAlignment="1">
      <alignment vertical="center"/>
    </xf>
    <xf numFmtId="43" fontId="0" fillId="0" borderId="0" xfId="1" applyFont="1" applyAlignment="1">
      <alignment vertical="center" wrapText="1"/>
    </xf>
    <xf numFmtId="0" fontId="0" fillId="0" borderId="0" xfId="0" applyNumberFormat="1" applyAlignment="1">
      <alignment vertical="center"/>
    </xf>
    <xf numFmtId="173" fontId="0" fillId="0" borderId="0" xfId="1" applyNumberFormat="1" applyFont="1"/>
    <xf numFmtId="0" fontId="68" fillId="0" borderId="0" xfId="0" applyNumberFormat="1" applyFont="1"/>
    <xf numFmtId="43" fontId="0" fillId="0" borderId="0" xfId="1" applyNumberFormat="1" applyFont="1"/>
    <xf numFmtId="1" fontId="18" fillId="0" borderId="12" xfId="0" quotePrefix="1" applyNumberFormat="1" applyFont="1" applyFill="1" applyBorder="1" applyAlignment="1">
      <alignment vertical="center" wrapText="1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 wrapText="1"/>
    </xf>
    <xf numFmtId="0" fontId="0" fillId="57" borderId="0" xfId="0" applyNumberFormat="1" applyFill="1"/>
    <xf numFmtId="0" fontId="0" fillId="0" borderId="0" xfId="1" applyNumberFormat="1" applyFont="1" applyAlignment="1">
      <alignment horizontal="center"/>
    </xf>
    <xf numFmtId="0" fontId="0" fillId="58" borderId="0" xfId="1" applyNumberFormat="1" applyFont="1" applyFill="1"/>
    <xf numFmtId="17" fontId="0" fillId="0" borderId="0" xfId="1" applyNumberFormat="1" applyFont="1"/>
    <xf numFmtId="175" fontId="0" fillId="0" borderId="0" xfId="1" applyNumberFormat="1" applyFont="1"/>
    <xf numFmtId="174" fontId="0" fillId="0" borderId="0" xfId="1" applyNumberFormat="1" applyFont="1"/>
    <xf numFmtId="179" fontId="0" fillId="0" borderId="0" xfId="1" applyNumberFormat="1" applyFont="1" applyFill="1"/>
    <xf numFmtId="173" fontId="0" fillId="0" borderId="0" xfId="1" applyNumberFormat="1" applyFont="1" applyAlignment="1">
      <alignment horizontal="center" vertical="center" wrapText="1"/>
    </xf>
    <xf numFmtId="0" fontId="0" fillId="58" borderId="0" xfId="0" applyNumberFormat="1" applyFill="1"/>
    <xf numFmtId="181" fontId="0" fillId="0" borderId="0" xfId="1" applyNumberFormat="1" applyFont="1" applyFill="1"/>
    <xf numFmtId="181" fontId="0" fillId="58" borderId="0" xfId="1" applyNumberFormat="1" applyFont="1" applyFill="1"/>
    <xf numFmtId="179" fontId="0" fillId="0" borderId="0" xfId="1" applyNumberFormat="1" applyFont="1"/>
    <xf numFmtId="180" fontId="0" fillId="0" borderId="0" xfId="1" applyNumberFormat="1" applyFont="1"/>
    <xf numFmtId="43" fontId="0" fillId="56" borderId="0" xfId="1" applyFont="1" applyFill="1" applyAlignment="1">
      <alignment horizontal="center"/>
    </xf>
    <xf numFmtId="173" fontId="0" fillId="0" borderId="0" xfId="1" applyNumberFormat="1" applyFont="1" applyAlignment="1">
      <alignment horizontal="center"/>
    </xf>
    <xf numFmtId="43" fontId="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0" fontId="0" fillId="55" borderId="0" xfId="0" applyNumberFormat="1" applyFill="1" applyAlignment="1">
      <alignment horizontal="center"/>
    </xf>
    <xf numFmtId="0" fontId="0" fillId="55" borderId="0" xfId="0" applyNumberFormat="1" applyFill="1"/>
    <xf numFmtId="43" fontId="0" fillId="55" borderId="0" xfId="1" applyFont="1" applyFill="1"/>
    <xf numFmtId="0" fontId="0" fillId="55" borderId="0" xfId="1" applyNumberFormat="1" applyFont="1" applyFill="1" applyAlignment="1">
      <alignment horizontal="center"/>
    </xf>
    <xf numFmtId="180" fontId="0" fillId="0" borderId="0" xfId="0" applyNumberFormat="1"/>
    <xf numFmtId="181" fontId="0" fillId="0" borderId="0" xfId="0" applyNumberFormat="1"/>
    <xf numFmtId="174" fontId="0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175" fontId="0" fillId="0" borderId="0" xfId="1" applyNumberFormat="1" applyFont="1" applyAlignment="1">
      <alignment horizontal="center" vertical="center" wrapText="1"/>
    </xf>
    <xf numFmtId="181" fontId="0" fillId="0" borderId="0" xfId="0" applyNumberFormat="1" applyAlignment="1">
      <alignment horizontal="center"/>
    </xf>
    <xf numFmtId="43" fontId="0" fillId="53" borderId="0" xfId="1" applyFont="1" applyFill="1"/>
    <xf numFmtId="0" fontId="0" fillId="53" borderId="0" xfId="0" applyNumberFormat="1" applyFill="1"/>
    <xf numFmtId="183" fontId="0" fillId="0" borderId="0" xfId="1" applyNumberFormat="1" applyFont="1" applyFill="1"/>
    <xf numFmtId="182" fontId="0" fillId="0" borderId="0" xfId="1" applyNumberFormat="1" applyFont="1"/>
    <xf numFmtId="43" fontId="14" fillId="0" borderId="0" xfId="1" applyFont="1" applyAlignment="1">
      <alignment horizontal="center" vertical="center" wrapText="1"/>
    </xf>
    <xf numFmtId="17" fontId="14" fillId="0" borderId="0" xfId="1" applyNumberFormat="1" applyFont="1"/>
    <xf numFmtId="173" fontId="0" fillId="0" borderId="0" xfId="1" applyNumberFormat="1" applyFont="1" applyFill="1" applyAlignment="1">
      <alignment horizontal="center" vertical="center" wrapText="1"/>
    </xf>
    <xf numFmtId="173" fontId="0" fillId="0" borderId="0" xfId="1" applyNumberFormat="1" applyFont="1" applyFill="1" applyAlignment="1">
      <alignment horizontal="center"/>
    </xf>
    <xf numFmtId="173" fontId="55" fillId="0" borderId="0" xfId="1" applyNumberFormat="1" applyFont="1" applyFill="1" applyAlignment="1">
      <alignment horizontal="center" vertical="center" wrapText="1"/>
    </xf>
    <xf numFmtId="173" fontId="55" fillId="0" borderId="0" xfId="1" applyNumberFormat="1" applyFont="1" applyFill="1" applyAlignment="1">
      <alignment horizontal="center"/>
    </xf>
    <xf numFmtId="173" fontId="69" fillId="0" borderId="0" xfId="1" applyNumberFormat="1" applyFont="1" applyAlignment="1">
      <alignment horizontal="center" vertical="center" wrapText="1"/>
    </xf>
    <xf numFmtId="173" fontId="69" fillId="0" borderId="0" xfId="1" applyNumberFormat="1" applyFont="1" applyAlignment="1">
      <alignment horizontal="center"/>
    </xf>
    <xf numFmtId="43" fontId="19" fillId="0" borderId="0" xfId="1" applyFont="1" applyFill="1" applyAlignment="1">
      <alignment horizontal="center"/>
    </xf>
    <xf numFmtId="167" fontId="24" fillId="0" borderId="0" xfId="0" applyNumberFormat="1" applyFont="1" applyFill="1" applyBorder="1" applyAlignment="1">
      <alignment horizontal="center" vertical="center" wrapText="1"/>
    </xf>
    <xf numFmtId="167" fontId="70" fillId="0" borderId="0" xfId="0" applyNumberFormat="1" applyFont="1" applyFill="1" applyBorder="1" applyAlignment="1">
      <alignment vertical="center" wrapText="1"/>
    </xf>
    <xf numFmtId="167" fontId="24" fillId="0" borderId="0" xfId="4" applyNumberFormat="1" applyFont="1" applyFill="1" applyBorder="1" applyAlignment="1">
      <alignment horizontal="center"/>
    </xf>
    <xf numFmtId="169" fontId="24" fillId="0" borderId="0" xfId="3" applyFont="1" applyFill="1" applyAlignment="1">
      <alignment horizontal="right"/>
    </xf>
    <xf numFmtId="169" fontId="24" fillId="0" borderId="0" xfId="3" applyFont="1" applyFill="1" applyAlignment="1">
      <alignment horizontal="center"/>
    </xf>
    <xf numFmtId="169" fontId="55" fillId="0" borderId="0" xfId="0" applyFont="1" applyFill="1" applyAlignment="1">
      <alignment horizontal="center"/>
    </xf>
    <xf numFmtId="169" fontId="18" fillId="0" borderId="0" xfId="0" applyFont="1" applyFill="1" applyBorder="1" applyAlignment="1">
      <alignment vertical="center" wrapText="1"/>
    </xf>
    <xf numFmtId="167" fontId="18" fillId="0" borderId="0" xfId="4" applyNumberFormat="1" applyFont="1" applyFill="1" applyBorder="1" applyAlignment="1">
      <alignment horizontal="center" vertical="center" wrapText="1"/>
    </xf>
    <xf numFmtId="17" fontId="0" fillId="0" borderId="0" xfId="0" applyNumberFormat="1" applyFill="1" applyAlignment="1">
      <alignment horizontal="center" vertical="center"/>
    </xf>
    <xf numFmtId="2" fontId="24" fillId="0" borderId="0" xfId="3" applyNumberFormat="1" applyFont="1" applyFill="1" applyAlignment="1">
      <alignment horizontal="right"/>
    </xf>
    <xf numFmtId="2" fontId="19" fillId="0" borderId="0" xfId="3" applyNumberFormat="1" applyFont="1" applyFill="1" applyAlignment="1">
      <alignment horizontal="right"/>
    </xf>
    <xf numFmtId="169" fontId="20" fillId="0" borderId="16" xfId="0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16" fillId="0" borderId="0" xfId="1" applyNumberFormat="1" applyFont="1" applyFill="1" applyBorder="1" applyAlignment="1">
      <alignment horizontal="center" vertical="center" textRotation="180" wrapText="1"/>
    </xf>
    <xf numFmtId="169" fontId="20" fillId="0" borderId="30" xfId="0" applyFont="1" applyFill="1" applyBorder="1" applyAlignment="1">
      <alignment horizontal="center" vertical="center" wrapText="1"/>
    </xf>
    <xf numFmtId="167" fontId="55" fillId="0" borderId="0" xfId="1" applyNumberFormat="1" applyFont="1" applyFill="1" applyAlignment="1">
      <alignment vertical="center"/>
    </xf>
    <xf numFmtId="43" fontId="55" fillId="0" borderId="0" xfId="1" applyFont="1" applyFill="1" applyAlignment="1">
      <alignment vertical="center"/>
    </xf>
    <xf numFmtId="165" fontId="18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165" fontId="18" fillId="0" borderId="0" xfId="0" applyNumberFormat="1" applyFont="1" applyFill="1" applyAlignment="1">
      <alignment horizontal="right"/>
    </xf>
    <xf numFmtId="165" fontId="18" fillId="0" borderId="0" xfId="0" applyNumberFormat="1" applyFont="1" applyFill="1" applyBorder="1" applyAlignment="1">
      <alignment horizontal="right" vertical="center"/>
    </xf>
    <xf numFmtId="170" fontId="19" fillId="55" borderId="0" xfId="1" applyNumberFormat="1" applyFont="1" applyFill="1" applyBorder="1" applyAlignment="1">
      <alignment horizontal="center" vertical="center" wrapText="1"/>
    </xf>
    <xf numFmtId="169" fontId="0" fillId="55" borderId="0" xfId="0" applyFill="1" applyAlignment="1">
      <alignment vertical="center"/>
    </xf>
    <xf numFmtId="172" fontId="53" fillId="55" borderId="0" xfId="1" applyNumberFormat="1" applyFont="1" applyFill="1" applyAlignment="1">
      <alignment vertical="center"/>
    </xf>
    <xf numFmtId="167" fontId="0" fillId="55" borderId="0" xfId="0" applyNumberFormat="1" applyFill="1" applyAlignment="1">
      <alignment vertical="center"/>
    </xf>
    <xf numFmtId="175" fontId="0" fillId="55" borderId="0" xfId="90" applyNumberFormat="1" applyFont="1" applyFill="1" applyAlignment="1">
      <alignment vertical="center"/>
    </xf>
    <xf numFmtId="43" fontId="0" fillId="55" borderId="0" xfId="1" applyFont="1" applyFill="1" applyAlignment="1">
      <alignment vertical="center"/>
    </xf>
    <xf numFmtId="169" fontId="0" fillId="59" borderId="0" xfId="0" applyFill="1" applyAlignment="1">
      <alignment vertical="center"/>
    </xf>
    <xf numFmtId="172" fontId="53" fillId="59" borderId="0" xfId="1" applyNumberFormat="1" applyFont="1" applyFill="1" applyAlignment="1">
      <alignment vertical="center"/>
    </xf>
    <xf numFmtId="167" fontId="0" fillId="59" borderId="0" xfId="0" applyNumberFormat="1" applyFill="1" applyAlignment="1">
      <alignment vertical="center"/>
    </xf>
    <xf numFmtId="175" fontId="0" fillId="59" borderId="0" xfId="90" applyNumberFormat="1" applyFont="1" applyFill="1" applyAlignment="1">
      <alignment vertical="center"/>
    </xf>
    <xf numFmtId="43" fontId="0" fillId="59" borderId="0" xfId="1" applyFont="1" applyFill="1" applyAlignment="1">
      <alignment vertical="center"/>
    </xf>
    <xf numFmtId="2" fontId="54" fillId="0" borderId="0" xfId="0" applyNumberFormat="1" applyFont="1" applyFill="1" applyAlignment="1">
      <alignment horizontal="left" vertical="center" wrapText="1"/>
    </xf>
    <xf numFmtId="2" fontId="25" fillId="0" borderId="0" xfId="0" applyNumberFormat="1" applyFont="1" applyFill="1" applyAlignment="1">
      <alignment horizontal="left" vertical="center" wrapText="1"/>
    </xf>
    <xf numFmtId="1" fontId="54" fillId="0" borderId="0" xfId="0" applyNumberFormat="1" applyFont="1" applyFill="1" applyAlignment="1">
      <alignment horizontal="center" vertical="center" wrapText="1"/>
    </xf>
    <xf numFmtId="2" fontId="73" fillId="0" borderId="0" xfId="0" applyNumberFormat="1" applyFont="1" applyFill="1" applyBorder="1" applyAlignment="1">
      <alignment horizontal="left" vertical="center" wrapText="1"/>
    </xf>
    <xf numFmtId="2" fontId="62" fillId="0" borderId="0" xfId="0" applyNumberFormat="1" applyFont="1" applyFill="1" applyBorder="1" applyAlignment="1">
      <alignment vertical="center" wrapText="1"/>
    </xf>
    <xf numFmtId="43" fontId="26" fillId="0" borderId="0" xfId="1" applyFont="1" applyFill="1" applyBorder="1" applyAlignment="1">
      <alignment horizontal="left"/>
    </xf>
    <xf numFmtId="43" fontId="18" fillId="0" borderId="0" xfId="1" applyFont="1" applyFill="1" applyBorder="1" applyAlignment="1">
      <alignment horizontal="center"/>
    </xf>
    <xf numFmtId="43" fontId="19" fillId="0" borderId="0" xfId="1" applyFont="1" applyFill="1" applyBorder="1"/>
    <xf numFmtId="43" fontId="50" fillId="0" borderId="0" xfId="1" applyFont="1" applyFill="1" applyBorder="1" applyAlignment="1">
      <alignment horizontal="center"/>
    </xf>
    <xf numFmtId="167" fontId="22" fillId="0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center"/>
    </xf>
    <xf numFmtId="167" fontId="60" fillId="0" borderId="31" xfId="1" applyNumberFormat="1" applyFont="1" applyFill="1" applyBorder="1" applyAlignment="1">
      <alignment horizontal="center" vertical="center" wrapText="1"/>
    </xf>
    <xf numFmtId="167" fontId="29" fillId="0" borderId="0" xfId="1" applyNumberFormat="1" applyFont="1" applyFill="1" applyBorder="1" applyAlignment="1">
      <alignment vertical="center" wrapText="1"/>
    </xf>
    <xf numFmtId="167" fontId="19" fillId="0" borderId="0" xfId="1" applyNumberFormat="1" applyFont="1" applyFill="1"/>
    <xf numFmtId="167" fontId="51" fillId="0" borderId="0" xfId="0" applyNumberFormat="1" applyFont="1" applyFill="1" applyBorder="1"/>
    <xf numFmtId="167" fontId="19" fillId="0" borderId="0" xfId="3" applyNumberFormat="1" applyFont="1" applyFill="1" applyAlignment="1">
      <alignment horizontal="right"/>
    </xf>
    <xf numFmtId="167" fontId="19" fillId="0" borderId="0" xfId="3" applyNumberFormat="1" applyFont="1" applyFill="1"/>
    <xf numFmtId="167" fontId="24" fillId="0" borderId="0" xfId="3" applyNumberFormat="1" applyFont="1" applyFill="1" applyAlignment="1">
      <alignment horizontal="right"/>
    </xf>
    <xf numFmtId="167" fontId="29" fillId="0" borderId="0" xfId="1" applyNumberFormat="1" applyFont="1" applyFill="1" applyAlignment="1">
      <alignment horizontal="center" vertical="center" wrapText="1"/>
    </xf>
    <xf numFmtId="167" fontId="29" fillId="0" borderId="0" xfId="1" applyNumberFormat="1" applyFont="1" applyFill="1" applyAlignment="1">
      <alignment vertical="center" wrapText="1"/>
    </xf>
    <xf numFmtId="167" fontId="24" fillId="0" borderId="0" xfId="0" applyNumberFormat="1" applyFont="1" applyFill="1" applyAlignment="1">
      <alignment horizontal="left" vertical="center" wrapText="1"/>
    </xf>
    <xf numFmtId="169" fontId="20" fillId="0" borderId="0" xfId="0" applyFont="1" applyFill="1" applyAlignment="1">
      <alignment horizontal="left" vertical="center"/>
    </xf>
    <xf numFmtId="169" fontId="19" fillId="0" borderId="0" xfId="0" applyFont="1" applyFill="1" applyAlignment="1">
      <alignment horizontal="left" vertical="center"/>
    </xf>
    <xf numFmtId="169" fontId="20" fillId="0" borderId="0" xfId="0" applyFont="1" applyFill="1" applyAlignment="1">
      <alignment horizontal="center" vertical="center"/>
    </xf>
    <xf numFmtId="2" fontId="0" fillId="0" borderId="0" xfId="90" applyNumberFormat="1" applyFont="1" applyFill="1" applyAlignment="1">
      <alignment vertical="center"/>
    </xf>
    <xf numFmtId="2" fontId="0" fillId="0" borderId="0" xfId="1" applyNumberFormat="1" applyFont="1" applyFill="1" applyAlignment="1">
      <alignment vertical="center"/>
    </xf>
    <xf numFmtId="167" fontId="53" fillId="0" borderId="0" xfId="1" applyNumberFormat="1" applyFont="1" applyFill="1" applyAlignment="1">
      <alignment vertical="center"/>
    </xf>
    <xf numFmtId="167" fontId="0" fillId="0" borderId="0" xfId="90" applyNumberFormat="1" applyFont="1" applyFill="1" applyAlignment="1">
      <alignment vertical="center"/>
    </xf>
    <xf numFmtId="167" fontId="0" fillId="0" borderId="0" xfId="1" applyNumberFormat="1" applyFont="1" applyFill="1" applyAlignment="1">
      <alignment vertical="center"/>
    </xf>
    <xf numFmtId="167" fontId="18" fillId="0" borderId="11" xfId="0" applyNumberFormat="1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horizontal="center" vertical="center" wrapText="1"/>
    </xf>
    <xf numFmtId="168" fontId="19" fillId="0" borderId="0" xfId="1" applyNumberFormat="1" applyFont="1" applyFill="1"/>
    <xf numFmtId="168" fontId="24" fillId="0" borderId="0" xfId="1" applyNumberFormat="1" applyFont="1" applyFill="1"/>
    <xf numFmtId="172" fontId="19" fillId="0" borderId="0" xfId="1" applyNumberFormat="1" applyFont="1" applyFill="1" applyAlignment="1">
      <alignment horizontal="right"/>
    </xf>
    <xf numFmtId="167" fontId="18" fillId="0" borderId="0" xfId="0" applyNumberFormat="1" applyFont="1" applyFill="1" applyAlignment="1">
      <alignment horizontal="center"/>
    </xf>
    <xf numFmtId="167" fontId="56" fillId="0" borderId="0" xfId="0" applyNumberFormat="1" applyFont="1" applyFill="1" applyAlignment="1">
      <alignment horizontal="center" vertical="center"/>
    </xf>
    <xf numFmtId="1" fontId="18" fillId="0" borderId="0" xfId="1" applyNumberFormat="1" applyFont="1" applyFill="1" applyAlignment="1">
      <alignment vertical="center" wrapText="1"/>
    </xf>
    <xf numFmtId="17" fontId="56" fillId="0" borderId="0" xfId="0" applyNumberFormat="1" applyFont="1" applyFill="1" applyAlignment="1">
      <alignment vertical="center"/>
    </xf>
    <xf numFmtId="167" fontId="74" fillId="0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167" fontId="20" fillId="0" borderId="0" xfId="0" applyNumberFormat="1" applyFont="1" applyFill="1" applyBorder="1" applyAlignment="1">
      <alignment vertical="center"/>
    </xf>
    <xf numFmtId="170" fontId="18" fillId="0" borderId="0" xfId="1" applyNumberFormat="1" applyFont="1" applyFill="1" applyBorder="1" applyAlignment="1">
      <alignment horizontal="center" vertical="center" wrapText="1"/>
    </xf>
    <xf numFmtId="169" fontId="24" fillId="0" borderId="0" xfId="0" applyFont="1" applyFill="1" applyBorder="1" applyAlignment="1">
      <alignment horizontal="center" vertical="center" wrapText="1"/>
    </xf>
    <xf numFmtId="169" fontId="19" fillId="0" borderId="32" xfId="0" applyFont="1" applyFill="1" applyBorder="1" applyAlignment="1">
      <alignment horizontal="left" vertical="center" wrapText="1"/>
    </xf>
    <xf numFmtId="170" fontId="19" fillId="0" borderId="32" xfId="1" applyNumberFormat="1" applyFont="1" applyFill="1" applyBorder="1" applyAlignment="1">
      <alignment horizontal="center" vertical="center" wrapText="1"/>
    </xf>
    <xf numFmtId="169" fontId="24" fillId="0" borderId="32" xfId="0" applyFont="1" applyFill="1" applyBorder="1" applyAlignment="1">
      <alignment horizontal="justify" vertical="center" wrapText="1"/>
    </xf>
    <xf numFmtId="169" fontId="22" fillId="0" borderId="32" xfId="0" applyFont="1" applyFill="1" applyBorder="1" applyAlignment="1">
      <alignment horizontal="left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169" fontId="19" fillId="0" borderId="12" xfId="0" applyFont="1" applyFill="1" applyBorder="1" applyAlignment="1">
      <alignment horizontal="center" vertical="center" wrapText="1"/>
    </xf>
    <xf numFmtId="169" fontId="20" fillId="0" borderId="12" xfId="0" applyFont="1" applyFill="1" applyBorder="1" applyAlignment="1">
      <alignment horizontal="center" vertical="center" wrapText="1"/>
    </xf>
    <xf numFmtId="164" fontId="18" fillId="0" borderId="10" xfId="3" applyNumberFormat="1" applyFont="1" applyFill="1" applyBorder="1"/>
    <xf numFmtId="169" fontId="19" fillId="0" borderId="10" xfId="3" applyFont="1" applyFill="1" applyBorder="1" applyAlignment="1">
      <alignment horizontal="right"/>
    </xf>
    <xf numFmtId="169" fontId="19" fillId="0" borderId="10" xfId="3" applyFont="1" applyFill="1" applyBorder="1" applyAlignment="1">
      <alignment horizontal="center"/>
    </xf>
    <xf numFmtId="169" fontId="19" fillId="0" borderId="10" xfId="3" applyFont="1" applyFill="1" applyBorder="1"/>
    <xf numFmtId="167" fontId="19" fillId="0" borderId="10" xfId="3" applyNumberFormat="1" applyFont="1" applyFill="1" applyBorder="1" applyAlignment="1">
      <alignment horizontal="center"/>
    </xf>
    <xf numFmtId="0" fontId="20" fillId="0" borderId="30" xfId="0" applyNumberFormat="1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20" fillId="0" borderId="30" xfId="0" applyFont="1" applyFill="1" applyBorder="1" applyAlignment="1">
      <alignment horizontal="center" vertical="center" wrapText="1"/>
    </xf>
    <xf numFmtId="167" fontId="19" fillId="0" borderId="0" xfId="1" quotePrefix="1" applyNumberFormat="1" applyFont="1" applyFill="1" applyBorder="1" applyAlignment="1">
      <alignment horizontal="center" vertical="center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0" fillId="0" borderId="0" xfId="0" applyFont="1" applyFill="1" applyAlignment="1">
      <alignment vertical="center" wrapText="1"/>
    </xf>
    <xf numFmtId="184" fontId="30" fillId="0" borderId="0" xfId="0" applyNumberFormat="1" applyFont="1" applyFill="1" applyBorder="1" applyAlignment="1">
      <alignment horizontal="center" vertical="center" wrapText="1"/>
    </xf>
    <xf numFmtId="169" fontId="20" fillId="0" borderId="12" xfId="0" quotePrefix="1" applyNumberFormat="1" applyFont="1" applyFill="1" applyBorder="1" applyAlignment="1">
      <alignment horizontal="center" vertical="center" wrapText="1"/>
    </xf>
    <xf numFmtId="169" fontId="20" fillId="0" borderId="12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167" fontId="18" fillId="0" borderId="11" xfId="0" applyNumberFormat="1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75" fontId="60" fillId="0" borderId="33" xfId="1" applyNumberFormat="1" applyFont="1" applyFill="1" applyBorder="1" applyAlignment="1">
      <alignment horizontal="center" vertical="center" wrapText="1"/>
    </xf>
    <xf numFmtId="172" fontId="60" fillId="0" borderId="33" xfId="1" applyNumberFormat="1" applyFont="1" applyFill="1" applyBorder="1" applyAlignment="1">
      <alignment horizontal="center" vertical="center" wrapText="1"/>
    </xf>
    <xf numFmtId="167" fontId="60" fillId="0" borderId="33" xfId="0" applyNumberFormat="1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" fontId="73" fillId="0" borderId="0" xfId="0" applyNumberFormat="1" applyFont="1" applyFill="1" applyBorder="1" applyAlignment="1">
      <alignment horizontal="left" vertical="center" wrapText="1"/>
    </xf>
    <xf numFmtId="167" fontId="0" fillId="0" borderId="0" xfId="0" applyNumberFormat="1" applyFill="1" applyAlignment="1">
      <alignment horizontal="center"/>
    </xf>
    <xf numFmtId="2" fontId="19" fillId="0" borderId="0" xfId="1" applyNumberFormat="1" applyFont="1" applyFill="1" applyBorder="1" applyAlignment="1">
      <alignment horizontal="center"/>
    </xf>
    <xf numFmtId="167" fontId="18" fillId="0" borderId="0" xfId="1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/>
    <xf numFmtId="167" fontId="19" fillId="0" borderId="0" xfId="0" applyNumberFormat="1" applyFont="1" applyFill="1" applyAlignment="1">
      <alignment horizontal="right"/>
    </xf>
    <xf numFmtId="167" fontId="19" fillId="0" borderId="0" xfId="1" applyNumberFormat="1" applyFont="1" applyFill="1" applyAlignment="1">
      <alignment horizontal="right"/>
    </xf>
    <xf numFmtId="43" fontId="60" fillId="0" borderId="33" xfId="1" applyNumberFormat="1" applyFont="1" applyFill="1" applyBorder="1" applyAlignment="1">
      <alignment horizontal="center" vertical="center" wrapText="1"/>
    </xf>
    <xf numFmtId="185" fontId="60" fillId="0" borderId="0" xfId="0" applyNumberFormat="1" applyFont="1" applyFill="1" applyBorder="1" applyAlignment="1">
      <alignment horizontal="center" vertical="center" wrapText="1"/>
    </xf>
    <xf numFmtId="185" fontId="55" fillId="0" borderId="0" xfId="0" applyNumberFormat="1" applyFont="1" applyFill="1" applyAlignment="1">
      <alignment vertical="center"/>
    </xf>
    <xf numFmtId="167" fontId="20" fillId="0" borderId="16" xfId="1" applyNumberFormat="1" applyFont="1" applyFill="1" applyBorder="1" applyAlignment="1">
      <alignment horizontal="center" vertical="center" wrapText="1"/>
    </xf>
    <xf numFmtId="167" fontId="18" fillId="0" borderId="11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2" fontId="19" fillId="0" borderId="0" xfId="1" applyNumberFormat="1" applyFont="1" applyFill="1" applyAlignment="1">
      <alignment horizontal="center"/>
    </xf>
    <xf numFmtId="169" fontId="18" fillId="0" borderId="17" xfId="0" applyFont="1" applyFill="1" applyBorder="1" applyAlignment="1">
      <alignment horizontal="center" vertical="center" wrapText="1"/>
    </xf>
    <xf numFmtId="169" fontId="0" fillId="0" borderId="17" xfId="0" applyFill="1" applyBorder="1" applyAlignment="1">
      <alignment horizontal="center" vertical="center" wrapText="1"/>
    </xf>
    <xf numFmtId="169" fontId="18" fillId="0" borderId="11" xfId="0" applyFont="1" applyFill="1" applyBorder="1" applyAlignment="1">
      <alignment horizontal="center" vertical="center" wrapText="1"/>
    </xf>
    <xf numFmtId="169" fontId="0" fillId="0" borderId="11" xfId="0" applyFill="1" applyBorder="1" applyAlignment="1">
      <alignment horizontal="center" vertical="center" wrapText="1"/>
    </xf>
    <xf numFmtId="169" fontId="20" fillId="0" borderId="12" xfId="0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67" fontId="20" fillId="0" borderId="11" xfId="1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165" fontId="18" fillId="0" borderId="12" xfId="0" applyNumberFormat="1" applyFont="1" applyFill="1" applyBorder="1" applyAlignment="1">
      <alignment horizontal="center" vertical="center" wrapText="1"/>
    </xf>
    <xf numFmtId="169" fontId="19" fillId="0" borderId="12" xfId="0" applyFont="1" applyFill="1" applyBorder="1" applyAlignment="1">
      <alignment horizontal="center" vertical="center" wrapText="1"/>
    </xf>
    <xf numFmtId="172" fontId="20" fillId="0" borderId="12" xfId="1" applyNumberFormat="1" applyFont="1" applyFill="1" applyBorder="1" applyAlignment="1">
      <alignment horizontal="center" vertical="center" wrapText="1"/>
    </xf>
    <xf numFmtId="43" fontId="18" fillId="0" borderId="12" xfId="1" applyFont="1" applyFill="1" applyBorder="1" applyAlignment="1">
      <alignment horizontal="center" vertical="center" wrapText="1"/>
    </xf>
    <xf numFmtId="169" fontId="20" fillId="0" borderId="0" xfId="0" applyFont="1" applyFill="1" applyBorder="1" applyAlignment="1">
      <alignment horizontal="center" vertical="center" wrapText="1"/>
    </xf>
    <xf numFmtId="169" fontId="21" fillId="0" borderId="0" xfId="0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165" fontId="18" fillId="0" borderId="11" xfId="0" applyNumberFormat="1" applyFont="1" applyFill="1" applyBorder="1" applyAlignment="1">
      <alignment horizontal="center" vertical="center" wrapText="1"/>
    </xf>
    <xf numFmtId="169" fontId="18" fillId="0" borderId="0" xfId="0" applyFont="1" applyFill="1" applyBorder="1" applyAlignment="1">
      <alignment horizontal="center" vertical="center" wrapText="1"/>
    </xf>
    <xf numFmtId="169" fontId="0" fillId="0" borderId="0" xfId="0" applyFill="1" applyBorder="1" applyAlignment="1">
      <alignment horizontal="center" vertical="center" wrapText="1"/>
    </xf>
    <xf numFmtId="165" fontId="18" fillId="0" borderId="17" xfId="0" applyNumberFormat="1" applyFont="1" applyFill="1" applyBorder="1" applyAlignment="1">
      <alignment horizontal="center" vertical="center" wrapText="1"/>
    </xf>
    <xf numFmtId="166" fontId="18" fillId="0" borderId="12" xfId="3" applyNumberFormat="1" applyFont="1" applyFill="1" applyBorder="1" applyAlignment="1">
      <alignment horizontal="center" vertical="center" wrapText="1"/>
    </xf>
    <xf numFmtId="39" fontId="20" fillId="0" borderId="12" xfId="3" applyNumberFormat="1" applyFont="1" applyFill="1" applyBorder="1" applyAlignment="1">
      <alignment horizontal="center" vertical="center" wrapText="1"/>
    </xf>
    <xf numFmtId="169" fontId="20" fillId="0" borderId="12" xfId="3" applyFont="1" applyFill="1" applyBorder="1" applyAlignment="1">
      <alignment horizontal="center" vertical="center" wrapText="1"/>
    </xf>
    <xf numFmtId="169" fontId="28" fillId="0" borderId="12" xfId="3" applyFont="1" applyFill="1" applyBorder="1" applyAlignment="1">
      <alignment horizontal="center" vertical="center" wrapText="1"/>
    </xf>
    <xf numFmtId="169" fontId="21" fillId="0" borderId="12" xfId="3" applyFont="1" applyFill="1" applyBorder="1" applyAlignment="1">
      <alignment horizontal="center" vertical="center" wrapText="1"/>
    </xf>
    <xf numFmtId="169" fontId="21" fillId="0" borderId="11" xfId="3" applyFont="1" applyFill="1" applyBorder="1" applyAlignment="1">
      <alignment horizontal="center" vertical="center" wrapText="1"/>
    </xf>
    <xf numFmtId="169" fontId="20" fillId="0" borderId="11" xfId="3" applyFont="1" applyFill="1" applyBorder="1" applyAlignment="1">
      <alignment horizontal="center" vertical="center" wrapText="1"/>
    </xf>
    <xf numFmtId="169" fontId="19" fillId="0" borderId="12" xfId="3" applyFont="1" applyFill="1" applyBorder="1" applyAlignment="1">
      <alignment horizontal="center" vertical="center" wrapText="1"/>
    </xf>
    <xf numFmtId="165" fontId="18" fillId="0" borderId="12" xfId="3" applyNumberFormat="1" applyFont="1" applyFill="1" applyBorder="1" applyAlignment="1">
      <alignment horizontal="center" vertical="center" wrapText="1"/>
    </xf>
    <xf numFmtId="169" fontId="20" fillId="0" borderId="0" xfId="3" applyFont="1" applyFill="1" applyBorder="1" applyAlignment="1">
      <alignment horizontal="center" vertical="center" wrapText="1"/>
    </xf>
    <xf numFmtId="169" fontId="21" fillId="0" borderId="0" xfId="3" applyFont="1" applyFill="1" applyBorder="1" applyAlignment="1">
      <alignment horizontal="center" vertical="center" wrapText="1"/>
    </xf>
    <xf numFmtId="165" fontId="18" fillId="0" borderId="0" xfId="3" applyNumberFormat="1" applyFont="1" applyFill="1" applyBorder="1" applyAlignment="1">
      <alignment horizontal="center" vertical="center" wrapText="1"/>
    </xf>
    <xf numFmtId="165" fontId="18" fillId="0" borderId="11" xfId="3" applyNumberFormat="1" applyFont="1" applyFill="1" applyBorder="1" applyAlignment="1">
      <alignment horizontal="center" vertical="center" wrapText="1"/>
    </xf>
    <xf numFmtId="169" fontId="18" fillId="0" borderId="0" xfId="3" applyFont="1" applyFill="1" applyBorder="1" applyAlignment="1">
      <alignment horizontal="center" vertical="center" wrapText="1"/>
    </xf>
    <xf numFmtId="169" fontId="18" fillId="0" borderId="11" xfId="3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horizontal="center" vertical="center" wrapText="1"/>
    </xf>
    <xf numFmtId="169" fontId="18" fillId="0" borderId="12" xfId="0" applyFont="1" applyFill="1" applyBorder="1" applyAlignment="1">
      <alignment horizontal="center" vertical="center" wrapText="1"/>
    </xf>
    <xf numFmtId="169" fontId="22" fillId="0" borderId="12" xfId="0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horizontal="center" vertical="center" wrapText="1"/>
    </xf>
    <xf numFmtId="1" fontId="18" fillId="0" borderId="12" xfId="0" quotePrefix="1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 wrapText="1"/>
    </xf>
    <xf numFmtId="169" fontId="0" fillId="0" borderId="11" xfId="0" applyFill="1" applyBorder="1"/>
    <xf numFmtId="167" fontId="18" fillId="0" borderId="11" xfId="0" applyNumberFormat="1" applyFont="1" applyFill="1" applyBorder="1" applyAlignment="1">
      <alignment horizontal="center" vertical="center" wrapText="1"/>
    </xf>
    <xf numFmtId="167" fontId="18" fillId="0" borderId="12" xfId="0" applyNumberFormat="1" applyFont="1" applyFill="1" applyBorder="1" applyAlignment="1">
      <alignment horizontal="center" vertical="center" wrapText="1"/>
    </xf>
    <xf numFmtId="165" fontId="52" fillId="0" borderId="12" xfId="0" applyNumberFormat="1" applyFont="1" applyFill="1" applyBorder="1" applyAlignment="1">
      <alignment horizontal="center" vertical="center" wrapText="1"/>
    </xf>
    <xf numFmtId="169" fontId="20" fillId="0" borderId="0" xfId="0" applyFont="1" applyFill="1" applyBorder="1" applyAlignment="1">
      <alignment horizontal="left" vertical="center" wrapText="1"/>
    </xf>
    <xf numFmtId="169" fontId="27" fillId="0" borderId="0" xfId="0" applyFont="1" applyFill="1" applyBorder="1" applyAlignment="1">
      <alignment horizontal="center" vertical="center" wrapText="1" shrinkToFit="1"/>
    </xf>
    <xf numFmtId="169" fontId="30" fillId="0" borderId="0" xfId="0" applyFont="1" applyFill="1" applyBorder="1" applyAlignment="1">
      <alignment horizontal="center" vertical="center" wrapText="1"/>
    </xf>
    <xf numFmtId="169" fontId="0" fillId="0" borderId="0" xfId="1" quotePrefix="1" applyNumberFormat="1" applyFont="1" applyFill="1" applyBorder="1" applyAlignment="1">
      <alignment horizontal="center" vertical="center" textRotation="180" wrapText="1"/>
    </xf>
    <xf numFmtId="169" fontId="1" fillId="0" borderId="0" xfId="1" applyNumberFormat="1" applyFont="1" applyFill="1" applyBorder="1" applyAlignment="1">
      <alignment horizontal="center" vertical="center" textRotation="180" wrapText="1"/>
    </xf>
    <xf numFmtId="169" fontId="1" fillId="0" borderId="31" xfId="1" applyNumberFormat="1" applyFont="1" applyFill="1" applyBorder="1" applyAlignment="1">
      <alignment horizontal="center" vertical="center" textRotation="180" wrapText="1"/>
    </xf>
    <xf numFmtId="169" fontId="21" fillId="0" borderId="30" xfId="0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left" vertical="center" wrapText="1"/>
    </xf>
    <xf numFmtId="169" fontId="31" fillId="0" borderId="16" xfId="0" applyFont="1" applyFill="1" applyBorder="1" applyAlignment="1">
      <alignment horizontal="left" vertical="center" wrapText="1"/>
    </xf>
    <xf numFmtId="169" fontId="31" fillId="0" borderId="0" xfId="0" applyFont="1" applyFill="1" applyBorder="1" applyAlignment="1">
      <alignment horizontal="left" vertical="center" wrapText="1"/>
    </xf>
    <xf numFmtId="169" fontId="20" fillId="0" borderId="30" xfId="0" applyFont="1" applyFill="1" applyBorder="1" applyAlignment="1">
      <alignment horizontal="center" vertical="center" wrapText="1"/>
    </xf>
    <xf numFmtId="169" fontId="52" fillId="0" borderId="0" xfId="0" applyFont="1" applyFill="1" applyBorder="1" applyAlignment="1">
      <alignment horizontal="left" vertical="center" wrapText="1"/>
    </xf>
    <xf numFmtId="169" fontId="52" fillId="0" borderId="0" xfId="0" applyFont="1" applyFill="1" applyBorder="1" applyAlignment="1">
      <alignment horizontal="left" vertical="center"/>
    </xf>
    <xf numFmtId="169" fontId="18" fillId="0" borderId="0" xfId="0" applyFont="1" applyFill="1" applyBorder="1" applyAlignment="1">
      <alignment horizontal="left" vertical="center"/>
    </xf>
    <xf numFmtId="1" fontId="55" fillId="0" borderId="0" xfId="1" quotePrefix="1" applyNumberFormat="1" applyFont="1" applyFill="1" applyAlignment="1">
      <alignment horizontal="center" vertical="center" textRotation="180" wrapText="1"/>
    </xf>
    <xf numFmtId="1" fontId="55" fillId="0" borderId="0" xfId="1" applyNumberFormat="1" applyFont="1" applyFill="1" applyAlignment="1">
      <alignment horizontal="center" vertical="center" textRotation="180" wrapText="1"/>
    </xf>
    <xf numFmtId="169" fontId="18" fillId="0" borderId="20" xfId="0" applyFont="1" applyFill="1" applyBorder="1" applyAlignment="1">
      <alignment horizontal="center" vertical="center" wrapText="1"/>
    </xf>
    <xf numFmtId="169" fontId="18" fillId="0" borderId="18" xfId="0" applyFont="1" applyFill="1" applyBorder="1" applyAlignment="1">
      <alignment horizontal="center" vertical="center" wrapText="1"/>
    </xf>
    <xf numFmtId="169" fontId="24" fillId="0" borderId="19" xfId="0" applyFont="1" applyFill="1" applyBorder="1" applyAlignment="1">
      <alignment horizontal="center" vertical="center" wrapText="1"/>
    </xf>
    <xf numFmtId="169" fontId="24" fillId="0" borderId="13" xfId="0" applyFont="1" applyFill="1" applyBorder="1" applyAlignment="1">
      <alignment horizontal="center" vertical="center" wrapText="1"/>
    </xf>
    <xf numFmtId="169" fontId="24" fillId="0" borderId="14" xfId="0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horizontal="center" vertical="center"/>
    </xf>
    <xf numFmtId="169" fontId="22" fillId="0" borderId="11" xfId="0" applyFont="1" applyFill="1" applyBorder="1" applyAlignment="1">
      <alignment horizontal="center" vertical="center"/>
    </xf>
    <xf numFmtId="169" fontId="18" fillId="0" borderId="0" xfId="0" applyFont="1" applyFill="1" applyBorder="1" applyAlignment="1">
      <alignment horizontal="left" vertical="center" wrapText="1"/>
    </xf>
    <xf numFmtId="167" fontId="18" fillId="0" borderId="30" xfId="0" applyNumberFormat="1" applyFont="1" applyFill="1" applyBorder="1" applyAlignment="1">
      <alignment horizontal="center" vertical="center" wrapText="1"/>
    </xf>
    <xf numFmtId="167" fontId="18" fillId="0" borderId="20" xfId="0" applyNumberFormat="1" applyFont="1" applyFill="1" applyBorder="1" applyAlignment="1">
      <alignment horizontal="center" vertical="center" wrapText="1"/>
    </xf>
    <xf numFmtId="2" fontId="18" fillId="0" borderId="20" xfId="1" applyNumberFormat="1" applyFont="1" applyFill="1" applyBorder="1" applyAlignment="1">
      <alignment horizontal="center" vertical="center" wrapText="1"/>
    </xf>
    <xf numFmtId="2" fontId="18" fillId="0" borderId="11" xfId="1" applyNumberFormat="1" applyFont="1" applyFill="1" applyBorder="1" applyAlignment="1">
      <alignment horizontal="center" vertical="center" wrapText="1"/>
    </xf>
    <xf numFmtId="169" fontId="29" fillId="0" borderId="0" xfId="0" applyFont="1" applyFill="1" applyBorder="1" applyAlignment="1">
      <alignment horizontal="center" vertical="center" wrapText="1" shrinkToFit="1"/>
    </xf>
    <xf numFmtId="169" fontId="60" fillId="0" borderId="0" xfId="0" applyFont="1" applyFill="1" applyBorder="1" applyAlignment="1">
      <alignment horizontal="center" vertical="center" wrapText="1"/>
    </xf>
    <xf numFmtId="1" fontId="16" fillId="0" borderId="0" xfId="1" applyNumberFormat="1" applyFont="1" applyFill="1" applyAlignment="1">
      <alignment horizontal="center" vertical="center" textRotation="180" wrapText="1"/>
    </xf>
    <xf numFmtId="167" fontId="20" fillId="0" borderId="12" xfId="0" applyNumberFormat="1" applyFont="1" applyFill="1" applyBorder="1" applyAlignment="1">
      <alignment horizontal="center" vertical="center" wrapText="1"/>
    </xf>
    <xf numFmtId="167" fontId="20" fillId="0" borderId="11" xfId="0" applyNumberFormat="1" applyFont="1" applyFill="1" applyBorder="1" applyAlignment="1">
      <alignment horizontal="center" vertical="center" wrapText="1"/>
    </xf>
    <xf numFmtId="169" fontId="20" fillId="0" borderId="20" xfId="0" applyFont="1" applyFill="1" applyBorder="1" applyAlignment="1">
      <alignment horizontal="center" vertical="center" wrapText="1"/>
    </xf>
    <xf numFmtId="169" fontId="20" fillId="0" borderId="11" xfId="0" applyFont="1" applyFill="1" applyBorder="1" applyAlignment="1">
      <alignment horizontal="center" vertical="center" wrapText="1"/>
    </xf>
    <xf numFmtId="169" fontId="21" fillId="0" borderId="20" xfId="0" applyFont="1" applyFill="1" applyBorder="1" applyAlignment="1">
      <alignment horizontal="center" vertical="center" wrapText="1"/>
    </xf>
    <xf numFmtId="169" fontId="21" fillId="0" borderId="11" xfId="0" applyFont="1" applyFill="1" applyBorder="1" applyAlignment="1">
      <alignment horizontal="center" vertical="center" wrapText="1"/>
    </xf>
    <xf numFmtId="167" fontId="20" fillId="0" borderId="30" xfId="0" applyNumberFormat="1" applyFont="1" applyFill="1" applyBorder="1" applyAlignment="1">
      <alignment horizontal="center" vertical="center" wrapText="1"/>
    </xf>
    <xf numFmtId="43" fontId="0" fillId="57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6" fillId="0" borderId="0" xfId="0" applyNumberFormat="1" applyFont="1" applyAlignment="1">
      <alignment horizontal="center"/>
    </xf>
    <xf numFmtId="43" fontId="0" fillId="0" borderId="0" xfId="1" applyFont="1" applyAlignment="1">
      <alignment horizontal="center"/>
    </xf>
    <xf numFmtId="2" fontId="20" fillId="0" borderId="20" xfId="0" applyNumberFormat="1" applyFont="1" applyFill="1" applyBorder="1" applyAlignment="1">
      <alignment horizontal="center" vertical="center" wrapText="1"/>
    </xf>
    <xf numFmtId="2" fontId="20" fillId="0" borderId="11" xfId="0" applyNumberFormat="1" applyFont="1" applyFill="1" applyBorder="1" applyAlignment="1">
      <alignment horizontal="center" vertical="center" wrapText="1"/>
    </xf>
  </cellXfs>
  <cellStyles count="302">
    <cellStyle name="20% - Accent1 2" xfId="5"/>
    <cellStyle name="20% - Accent1 3" xfId="6"/>
    <cellStyle name="20% - Accent1 4" xfId="7"/>
    <cellStyle name="20% - Accent2 2" xfId="8"/>
    <cellStyle name="20% - Accent2 3" xfId="9"/>
    <cellStyle name="20% - Accent2 4" xfId="10"/>
    <cellStyle name="20% - Accent3 2" xfId="11"/>
    <cellStyle name="20% - Accent3 3" xfId="12"/>
    <cellStyle name="20% - Accent3 4" xfId="13"/>
    <cellStyle name="20% - Accent4 2" xfId="14"/>
    <cellStyle name="20% - Accent4 3" xfId="15"/>
    <cellStyle name="20% - Accent4 4" xfId="16"/>
    <cellStyle name="20% - Accent5 2" xfId="17"/>
    <cellStyle name="20% - Accent5 3" xfId="18"/>
    <cellStyle name="20% - Accent5 4" xfId="19"/>
    <cellStyle name="20% - Accent6 2" xfId="20"/>
    <cellStyle name="20% - Accent6 3" xfId="21"/>
    <cellStyle name="20% - Accent6 4" xfId="22"/>
    <cellStyle name="40% - Accent1 2" xfId="23"/>
    <cellStyle name="40% - Accent1 3" xfId="24"/>
    <cellStyle name="40% - Accent1 4" xfId="25"/>
    <cellStyle name="40% - Accent2 2" xfId="26"/>
    <cellStyle name="40% - Accent2 3" xfId="27"/>
    <cellStyle name="40% - Accent2 4" xfId="28"/>
    <cellStyle name="40% - Accent3 2" xfId="29"/>
    <cellStyle name="40% - Accent3 3" xfId="30"/>
    <cellStyle name="40% - Accent3 4" xfId="31"/>
    <cellStyle name="40% - Accent4 2" xfId="32"/>
    <cellStyle name="40% - Accent4 3" xfId="33"/>
    <cellStyle name="40% - Accent4 4" xfId="34"/>
    <cellStyle name="40% - Accent5 2" xfId="35"/>
    <cellStyle name="40% - Accent5 3" xfId="36"/>
    <cellStyle name="40% - Accent5 4" xfId="37"/>
    <cellStyle name="40% - Accent6 2" xfId="38"/>
    <cellStyle name="40% - Accent6 3" xfId="39"/>
    <cellStyle name="40% - Accent6 4" xfId="40"/>
    <cellStyle name="60% - Accent1 2" xfId="41"/>
    <cellStyle name="60% - Accent1 3" xfId="42"/>
    <cellStyle name="60% - Accent1 4" xfId="43"/>
    <cellStyle name="60% - Accent2 2" xfId="44"/>
    <cellStyle name="60% - Accent2 3" xfId="45"/>
    <cellStyle name="60% - Accent2 4" xfId="46"/>
    <cellStyle name="60% - Accent3 2" xfId="47"/>
    <cellStyle name="60% - Accent3 3" xfId="48"/>
    <cellStyle name="60% - Accent3 4" xfId="49"/>
    <cellStyle name="60% - Accent4 2" xfId="50"/>
    <cellStyle name="60% - Accent4 3" xfId="51"/>
    <cellStyle name="60% - Accent4 4" xfId="52"/>
    <cellStyle name="60% - Accent5 2" xfId="53"/>
    <cellStyle name="60% - Accent5 3" xfId="54"/>
    <cellStyle name="60% - Accent5 4" xfId="55"/>
    <cellStyle name="60% - Accent6 2" xfId="56"/>
    <cellStyle name="60% - Accent6 3" xfId="57"/>
    <cellStyle name="60% - Accent6 4" xfId="58"/>
    <cellStyle name="Accent1 2" xfId="59"/>
    <cellStyle name="Accent1 3" xfId="60"/>
    <cellStyle name="Accent1 4" xfId="61"/>
    <cellStyle name="Accent2 2" xfId="62"/>
    <cellStyle name="Accent2 3" xfId="63"/>
    <cellStyle name="Accent2 4" xfId="64"/>
    <cellStyle name="Accent3 2" xfId="65"/>
    <cellStyle name="Accent3 3" xfId="66"/>
    <cellStyle name="Accent3 4" xfId="67"/>
    <cellStyle name="Accent4 2" xfId="68"/>
    <cellStyle name="Accent4 3" xfId="69"/>
    <cellStyle name="Accent4 4" xfId="70"/>
    <cellStyle name="Accent5 2" xfId="71"/>
    <cellStyle name="Accent5 3" xfId="72"/>
    <cellStyle name="Accent5 4" xfId="73"/>
    <cellStyle name="Accent6 2" xfId="74"/>
    <cellStyle name="Accent6 3" xfId="75"/>
    <cellStyle name="Accent6 4" xfId="76"/>
    <cellStyle name="Bad 2" xfId="77"/>
    <cellStyle name="Bad 3" xfId="78"/>
    <cellStyle name="Bad 4" xfId="79"/>
    <cellStyle name="Calculation 2" xfId="80"/>
    <cellStyle name="Calculation 3" xfId="81"/>
    <cellStyle name="Calculation 4" xfId="82"/>
    <cellStyle name="Check Cell 2" xfId="83"/>
    <cellStyle name="Check Cell 3" xfId="84"/>
    <cellStyle name="Check Cell 4" xfId="85"/>
    <cellStyle name="Comma" xfId="1" builtinId="3"/>
    <cellStyle name="Comma [0] 2" xfId="86"/>
    <cellStyle name="Comma [0] 2 2" xfId="87"/>
    <cellStyle name="Comma [0] 2 3" xfId="88"/>
    <cellStyle name="Comma [0] 3" xfId="89"/>
    <cellStyle name="Comma 10" xfId="90"/>
    <cellStyle name="Comma 10 2" xfId="296"/>
    <cellStyle name="Comma 11" xfId="91"/>
    <cellStyle name="Comma 12" xfId="92"/>
    <cellStyle name="Comma 13" xfId="93"/>
    <cellStyle name="Comma 14" xfId="94"/>
    <cellStyle name="Comma 15" xfId="95"/>
    <cellStyle name="Comma 155" xfId="297"/>
    <cellStyle name="Comma 16" xfId="96"/>
    <cellStyle name="Comma 17" xfId="97"/>
    <cellStyle name="Comma 18" xfId="98"/>
    <cellStyle name="Comma 19" xfId="99"/>
    <cellStyle name="Comma 2" xfId="4"/>
    <cellStyle name="Comma 2 2" xfId="100"/>
    <cellStyle name="Comma 2 2 2" xfId="101"/>
    <cellStyle name="Comma 2 2 3" xfId="102"/>
    <cellStyle name="Comma 2 2 4" xfId="103"/>
    <cellStyle name="Comma 2 2 5" xfId="104"/>
    <cellStyle name="Comma 2 2 6" xfId="105"/>
    <cellStyle name="Comma 2 2 7" xfId="106"/>
    <cellStyle name="Comma 2 2 8" xfId="107"/>
    <cellStyle name="Comma 2 3" xfId="108"/>
    <cellStyle name="Comma 2 4" xfId="109"/>
    <cellStyle name="Comma 2 5" xfId="110"/>
    <cellStyle name="Comma 2 6" xfId="111"/>
    <cellStyle name="Comma 2 7" xfId="112"/>
    <cellStyle name="Comma 2 8" xfId="113"/>
    <cellStyle name="Comma 2 9" xfId="114"/>
    <cellStyle name="Comma 20" xfId="115"/>
    <cellStyle name="Comma 21" xfId="116"/>
    <cellStyle name="Comma 22" xfId="117"/>
    <cellStyle name="Comma 23" xfId="118"/>
    <cellStyle name="Comma 24" xfId="119"/>
    <cellStyle name="Comma 25" xfId="120"/>
    <cellStyle name="Comma 26" xfId="121"/>
    <cellStyle name="Comma 27" xfId="122"/>
    <cellStyle name="Comma 28" xfId="123"/>
    <cellStyle name="Comma 29" xfId="124"/>
    <cellStyle name="Comma 3" xfId="125"/>
    <cellStyle name="Comma 3 2" xfId="126"/>
    <cellStyle name="Comma 3 2 2" xfId="127"/>
    <cellStyle name="Comma 3 3" xfId="128"/>
    <cellStyle name="Comma 3 3 2" xfId="129"/>
    <cellStyle name="Comma 30" xfId="130"/>
    <cellStyle name="Comma 31" xfId="131"/>
    <cellStyle name="Comma 32" xfId="132"/>
    <cellStyle name="Comma 33" xfId="133"/>
    <cellStyle name="Comma 34" xfId="134"/>
    <cellStyle name="Comma 35" xfId="135"/>
    <cellStyle name="Comma 36" xfId="136"/>
    <cellStyle name="Comma 37" xfId="137"/>
    <cellStyle name="Comma 38" xfId="138"/>
    <cellStyle name="Comma 39" xfId="139"/>
    <cellStyle name="Comma 4" xfId="140"/>
    <cellStyle name="Comma 4 2" xfId="141"/>
    <cellStyle name="Comma 4 2 2" xfId="142"/>
    <cellStyle name="Comma 4 3" xfId="143"/>
    <cellStyle name="Comma 4 3 2" xfId="144"/>
    <cellStyle name="Comma 4 4" xfId="145"/>
    <cellStyle name="Comma 4 5" xfId="146"/>
    <cellStyle name="Comma 40" xfId="147"/>
    <cellStyle name="Comma 41" xfId="148"/>
    <cellStyle name="Comma 42" xfId="149"/>
    <cellStyle name="Comma 43" xfId="150"/>
    <cellStyle name="Comma 44" xfId="151"/>
    <cellStyle name="Comma 45" xfId="152"/>
    <cellStyle name="Comma 46" xfId="153"/>
    <cellStyle name="Comma 47" xfId="154"/>
    <cellStyle name="Comma 48" xfId="155"/>
    <cellStyle name="Comma 49" xfId="156"/>
    <cellStyle name="Comma 5" xfId="157"/>
    <cellStyle name="Comma 5 2" xfId="158"/>
    <cellStyle name="Comma 5 2 2" xfId="159"/>
    <cellStyle name="Comma 5 3" xfId="160"/>
    <cellStyle name="Comma 5 4" xfId="161"/>
    <cellStyle name="Comma 50" xfId="162"/>
    <cellStyle name="Comma 51" xfId="163"/>
    <cellStyle name="Comma 52" xfId="164"/>
    <cellStyle name="Comma 53" xfId="165"/>
    <cellStyle name="Comma 54" xfId="166"/>
    <cellStyle name="Comma 55" xfId="167"/>
    <cellStyle name="Comma 56" xfId="168"/>
    <cellStyle name="Comma 57" xfId="169"/>
    <cellStyle name="Comma 58" xfId="170"/>
    <cellStyle name="Comma 59" xfId="171"/>
    <cellStyle name="Comma 6" xfId="172"/>
    <cellStyle name="Comma 6 2" xfId="173"/>
    <cellStyle name="Comma 60" xfId="174"/>
    <cellStyle name="Comma 61" xfId="175"/>
    <cellStyle name="Comma 62" xfId="176"/>
    <cellStyle name="Comma 63" xfId="177"/>
    <cellStyle name="Comma 64" xfId="178"/>
    <cellStyle name="Comma 65" xfId="179"/>
    <cellStyle name="Comma 66" xfId="180"/>
    <cellStyle name="Comma 67" xfId="181"/>
    <cellStyle name="Comma 68" xfId="182"/>
    <cellStyle name="Comma 69" xfId="183"/>
    <cellStyle name="Comma 7" xfId="184"/>
    <cellStyle name="Comma 7 2" xfId="185"/>
    <cellStyle name="Comma 70" xfId="186"/>
    <cellStyle name="Comma 71" xfId="187"/>
    <cellStyle name="Comma 72" xfId="188"/>
    <cellStyle name="Comma 73" xfId="189"/>
    <cellStyle name="Comma 74" xfId="190"/>
    <cellStyle name="Comma 75" xfId="191"/>
    <cellStyle name="Comma 76" xfId="192"/>
    <cellStyle name="Comma 77" xfId="193"/>
    <cellStyle name="Comma 78" xfId="194"/>
    <cellStyle name="Comma 79" xfId="195"/>
    <cellStyle name="Comma 8" xfId="196"/>
    <cellStyle name="Comma 8 2" xfId="197"/>
    <cellStyle name="Comma 80" xfId="198"/>
    <cellStyle name="Comma 81" xfId="199"/>
    <cellStyle name="Comma 82" xfId="200"/>
    <cellStyle name="Comma 83" xfId="201"/>
    <cellStyle name="Comma 84" xfId="301"/>
    <cellStyle name="Comma 9" xfId="202"/>
    <cellStyle name="Comma 9 2" xfId="203"/>
    <cellStyle name="Explanatory Text 2" xfId="204"/>
    <cellStyle name="Explanatory Text 3" xfId="205"/>
    <cellStyle name="Explanatory Text 4" xfId="206"/>
    <cellStyle name="Good 2" xfId="207"/>
    <cellStyle name="Good 3" xfId="208"/>
    <cellStyle name="Good 4" xfId="209"/>
    <cellStyle name="Heading 1 2" xfId="210"/>
    <cellStyle name="Heading 1 3" xfId="211"/>
    <cellStyle name="Heading 1 4" xfId="212"/>
    <cellStyle name="Heading 2 2" xfId="213"/>
    <cellStyle name="Heading 2 3" xfId="214"/>
    <cellStyle name="Heading 2 4" xfId="215"/>
    <cellStyle name="Heading 3 2" xfId="216"/>
    <cellStyle name="Heading 3 3" xfId="217"/>
    <cellStyle name="Heading 3 4" xfId="218"/>
    <cellStyle name="Heading 4 2" xfId="219"/>
    <cellStyle name="Heading 4 3" xfId="220"/>
    <cellStyle name="Heading 4 4" xfId="221"/>
    <cellStyle name="Input 2" xfId="222"/>
    <cellStyle name="Input 3" xfId="223"/>
    <cellStyle name="Input 4" xfId="224"/>
    <cellStyle name="Linked Cell 2" xfId="225"/>
    <cellStyle name="Linked Cell 3" xfId="226"/>
    <cellStyle name="Linked Cell 4" xfId="227"/>
    <cellStyle name="Neutral 2" xfId="228"/>
    <cellStyle name="Neutral 3" xfId="229"/>
    <cellStyle name="Neutral 4" xfId="230"/>
    <cellStyle name="Normal" xfId="0" builtinId="0"/>
    <cellStyle name="Normal 10" xfId="231"/>
    <cellStyle name="Normal 10 2" xfId="232"/>
    <cellStyle name="Normal 11" xfId="233"/>
    <cellStyle name="Normal 12" xfId="234"/>
    <cellStyle name="Normal 13" xfId="235"/>
    <cellStyle name="Normal 14" xfId="236"/>
    <cellStyle name="Normal 15" xfId="298"/>
    <cellStyle name="Normal 16" xfId="300"/>
    <cellStyle name="Normal 17" xfId="299"/>
    <cellStyle name="Normal 2" xfId="237"/>
    <cellStyle name="Normal 2 10" xfId="238"/>
    <cellStyle name="Normal 2 11" xfId="239"/>
    <cellStyle name="Normal 2 2" xfId="240"/>
    <cellStyle name="Normal 2 2 2" xfId="241"/>
    <cellStyle name="Normal 2 2 3" xfId="242"/>
    <cellStyle name="Normal 2 2 4" xfId="243"/>
    <cellStyle name="Normal 2 3" xfId="244"/>
    <cellStyle name="Normal 2 3 2" xfId="245"/>
    <cellStyle name="Normal 2 4" xfId="246"/>
    <cellStyle name="Normal 2 5" xfId="247"/>
    <cellStyle name="Normal 2 6" xfId="248"/>
    <cellStyle name="Normal 2 7" xfId="249"/>
    <cellStyle name="Normal 2 8" xfId="250"/>
    <cellStyle name="Normal 2 9" xfId="251"/>
    <cellStyle name="Normal 3" xfId="252"/>
    <cellStyle name="Normal 3 2" xfId="253"/>
    <cellStyle name="Normal 3 2 2" xfId="254"/>
    <cellStyle name="Normal 3 2 3" xfId="255"/>
    <cellStyle name="Normal 3 3" xfId="256"/>
    <cellStyle name="Normal 3 3 2" xfId="257"/>
    <cellStyle name="Normal 4" xfId="258"/>
    <cellStyle name="Normal 4 2" xfId="259"/>
    <cellStyle name="Normal 4 2 2" xfId="260"/>
    <cellStyle name="Normal 4 3" xfId="261"/>
    <cellStyle name="Normal 5" xfId="262"/>
    <cellStyle name="Normal 5 2" xfId="263"/>
    <cellStyle name="Normal 6" xfId="3"/>
    <cellStyle name="Normal 6 2" xfId="264"/>
    <cellStyle name="Normal 6 3" xfId="265"/>
    <cellStyle name="Normal 6 3 2" xfId="266"/>
    <cellStyle name="Normal 6 4" xfId="267"/>
    <cellStyle name="Normal 7" xfId="268"/>
    <cellStyle name="Normal 7 2" xfId="269"/>
    <cellStyle name="Normal 8" xfId="270"/>
    <cellStyle name="Normal 9" xfId="271"/>
    <cellStyle name="Normal_Sheet1" xfId="2"/>
    <cellStyle name="Note 2" xfId="272"/>
    <cellStyle name="Note 3" xfId="273"/>
    <cellStyle name="Note 4" xfId="274"/>
    <cellStyle name="Output 2" xfId="275"/>
    <cellStyle name="Output 3" xfId="276"/>
    <cellStyle name="Output 4" xfId="277"/>
    <cellStyle name="Percent 2" xfId="278"/>
    <cellStyle name="Percent 2 2" xfId="279"/>
    <cellStyle name="Percent 2 3" xfId="280"/>
    <cellStyle name="Percent 2 4" xfId="281"/>
    <cellStyle name="Percent 3" xfId="282"/>
    <cellStyle name="Style 1" xfId="283"/>
    <cellStyle name="Style 2" xfId="284"/>
    <cellStyle name="Style 3" xfId="285"/>
    <cellStyle name="Style 4" xfId="286"/>
    <cellStyle name="Title 2" xfId="287"/>
    <cellStyle name="Title 3" xfId="288"/>
    <cellStyle name="Title 4" xfId="289"/>
    <cellStyle name="Total 2" xfId="290"/>
    <cellStyle name="Total 3" xfId="291"/>
    <cellStyle name="Total 4" xfId="292"/>
    <cellStyle name="Warning Text 2" xfId="293"/>
    <cellStyle name="Warning Text 3" xfId="294"/>
    <cellStyle name="Warning Text 4" xfId="29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0F4ED"/>
      <color rgb="FFC1F1E8"/>
      <color rgb="FFDAD2E4"/>
      <color rgb="FFD8D3BA"/>
      <color rgb="FFD1CBAF"/>
      <color rgb="FFCBC5A5"/>
      <color rgb="FFFF9933"/>
      <color rgb="FFED7FA6"/>
      <color rgb="FFE96192"/>
      <color rgb="FFE648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2" name="Rounded Rectangle 1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" name="Rounded Rectangle 17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4" name="Rounded Rectangle 17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5" name="Rounded Rectangle 17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6" name="Rounded Rectangle 17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7" name="Rounded Rectangle 1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8" name="Rounded Rectangle 1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9" name="Rounded Rectangle 17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0" name="Rounded Rectangle 17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1" name="Rounded Rectangle 17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6" name="Rounded Rectangl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7" name="Rounded Rectangl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55</xdr:row>
      <xdr:rowOff>0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CxnSpPr/>
      </xdr:nvCxnSpPr>
      <xdr:spPr>
        <a:xfrm>
          <a:off x="6086475" y="695325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4" name="Rounded Rectangle 17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5" name="Rounded Rectangle 1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6" name="Rounded Rectangle 17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7" name="Rounded Rectangle 17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8" name="Rounded Rectangle 1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39" name="Rounded Rectangle 17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0" name="Rounded Rectangle 1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1" name="Rounded Rectangle 17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2" name="Rounded Rectangle 17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3" name="Rounded Rectangle 17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4" name="Rounded Rectangle 17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5" name="Rounded Rectangle 17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6" name="Rounded Rectangle 17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_01/Jan%202020/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sember%202020/Dis%202020/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5.0916078889437132E-2</v>
          </cell>
          <cell r="I217">
            <v>0.28019170738698462</v>
          </cell>
          <cell r="J217">
            <v>4.903910136423434E-4</v>
          </cell>
          <cell r="K217">
            <v>9.9854980685922298E-3</v>
          </cell>
          <cell r="L217">
            <v>7.0567679378803497E-2</v>
          </cell>
          <cell r="M217">
            <v>0.10518755878053915</v>
          </cell>
          <cell r="N217">
            <v>1.223470418077347E-2</v>
          </cell>
          <cell r="O217">
            <v>1.0023931114868196E-2</v>
          </cell>
          <cell r="P217">
            <v>1.6559360375900621E-3</v>
          </cell>
          <cell r="Q217">
            <v>2.9691256430221614E-2</v>
          </cell>
          <cell r="R217">
            <v>1.5874652868030505E-2</v>
          </cell>
          <cell r="S217">
            <v>2.3343081799266979E-3</v>
          </cell>
          <cell r="T217">
            <v>6.7174318863590741E-3</v>
          </cell>
          <cell r="U217">
            <v>1.3034731272699735E-2</v>
          </cell>
          <cell r="V217">
            <v>3.3047793599772689E-2</v>
          </cell>
          <cell r="W217">
            <v>1.9399875996982858</v>
          </cell>
          <cell r="X217">
            <v>1.3662565775542865</v>
          </cell>
          <cell r="Y217">
            <v>0.16655497213928991</v>
          </cell>
          <cell r="Z217">
            <v>4.2390551708795028E-2</v>
          </cell>
          <cell r="AA217">
            <v>1.328449270348209E-2</v>
          </cell>
          <cell r="AB217">
            <v>0.18305076681363122</v>
          </cell>
          <cell r="AC217">
            <v>2.5108373255757557E-2</v>
          </cell>
          <cell r="AD217">
            <v>0.43495963636314283</v>
          </cell>
          <cell r="AE217">
            <v>1.4557539534143016E-2</v>
          </cell>
          <cell r="AF217">
            <v>8.8871286725337603E-2</v>
          </cell>
          <cell r="AG217">
            <v>0.13230114954737746</v>
          </cell>
          <cell r="AH217">
            <v>4.309847211812017E-3</v>
          </cell>
          <cell r="AI217">
            <v>1.9742523101177049E-4</v>
          </cell>
          <cell r="AJ217">
            <v>2.7764224336961386E-3</v>
          </cell>
          <cell r="AK217">
            <v>4.4875486390549696E-3</v>
          </cell>
          <cell r="AL217">
            <v>0.1311535637977915</v>
          </cell>
          <cell r="AM217">
            <v>0.36402038742406895</v>
          </cell>
          <cell r="AN217">
            <v>8.7589839420362872E-2</v>
          </cell>
          <cell r="AO217">
            <v>1.5285610972850694E-2</v>
          </cell>
          <cell r="AP217">
            <v>0.1176231390282263</v>
          </cell>
          <cell r="AQ217">
            <v>5.2566764061367344E-2</v>
          </cell>
          <cell r="AR217">
            <v>0.16597519302114999</v>
          </cell>
          <cell r="AS217">
            <v>0.10646620683372587</v>
          </cell>
          <cell r="AT217">
            <v>5.0203367764849016E-2</v>
          </cell>
          <cell r="AU217">
            <v>8.5563232119451174E-2</v>
          </cell>
          <cell r="AV217">
            <v>0.16801531442675971</v>
          </cell>
          <cell r="AW217">
            <v>0.14934260020080259</v>
          </cell>
          <cell r="AX217">
            <v>1.6909177434714779E-2</v>
          </cell>
          <cell r="AY217">
            <v>0.12646102811401863</v>
          </cell>
          <cell r="AZ217">
            <v>6.6483124642393587E-2</v>
          </cell>
          <cell r="BA217">
            <v>5.2175487000406234E-3</v>
          </cell>
          <cell r="BB217">
            <v>0.14581478740383155</v>
          </cell>
          <cell r="BC217">
            <v>0.47199720375431681</v>
          </cell>
          <cell r="BD217">
            <v>1.945324462873774E-2</v>
          </cell>
          <cell r="BE217">
            <v>1.2321694113101626E-2</v>
          </cell>
          <cell r="BF217">
            <v>0.17697333900995121</v>
          </cell>
          <cell r="BG217">
            <v>0.37804678363939487</v>
          </cell>
          <cell r="BH217">
            <v>6.0756784117075385E-2</v>
          </cell>
          <cell r="BI217">
            <v>0.51641002307315109</v>
          </cell>
          <cell r="BJ217">
            <v>6.9396590113446649E-2</v>
          </cell>
          <cell r="BK217">
            <v>0.21968499121980192</v>
          </cell>
          <cell r="BL217">
            <v>8.7633788411321037E-3</v>
          </cell>
          <cell r="BM217">
            <v>0.10603465633731925</v>
          </cell>
          <cell r="BN217">
            <v>6.2038166998339278E-2</v>
          </cell>
          <cell r="BO217">
            <v>1.276291036996267E-2</v>
          </cell>
          <cell r="BP217">
            <v>4.1040784955688046E-2</v>
          </cell>
          <cell r="BQ217">
            <v>1.944046184719905E-2</v>
          </cell>
          <cell r="BR217">
            <v>1.144345818161996E-2</v>
          </cell>
          <cell r="BS217">
            <v>2.6154726050791381E-2</v>
          </cell>
          <cell r="BT217">
            <v>2.9268948794016307E-2</v>
          </cell>
          <cell r="BU217">
            <v>0.4559022718729262</v>
          </cell>
          <cell r="BV217">
            <v>8.6262505710703929E-2</v>
          </cell>
          <cell r="BW217">
            <v>1.3474268100097277E-2</v>
          </cell>
          <cell r="BX217">
            <v>4.1401536759824919E-3</v>
          </cell>
          <cell r="BY217">
            <v>1.3937181789059514E-2</v>
          </cell>
          <cell r="BZ217">
            <v>7.2621724237098761E-3</v>
          </cell>
          <cell r="CA217">
            <v>5.2596434866964144E-2</v>
          </cell>
          <cell r="CB217">
            <v>1.8269621509134221E-2</v>
          </cell>
          <cell r="CC217">
            <v>1.2100418062961148E-2</v>
          </cell>
          <cell r="CD217">
            <v>4.1145495855983719E-2</v>
          </cell>
          <cell r="CE217">
            <v>1.6703316953914641E-2</v>
          </cell>
          <cell r="CF217">
            <v>0.34793416036412878</v>
          </cell>
          <cell r="CG217">
            <v>0.56539716127009754</v>
          </cell>
          <cell r="CH217">
            <v>0.25440124778127554</v>
          </cell>
          <cell r="CI217">
            <v>0.13765928409765182</v>
          </cell>
          <cell r="CJ217">
            <v>1.2217815360148033E-2</v>
          </cell>
          <cell r="CK217">
            <v>5.5352802284193786E-2</v>
          </cell>
          <cell r="CL217">
            <v>1.719177297274033E-2</v>
          </cell>
          <cell r="CM217">
            <v>4.9362934263836859E-2</v>
          </cell>
          <cell r="CN217">
            <v>0.23987676154315393</v>
          </cell>
          <cell r="CO217">
            <v>0.45427394839059743</v>
          </cell>
          <cell r="CP217">
            <v>4.0131482632639617E-2</v>
          </cell>
          <cell r="CQ217">
            <v>0.21508736305558712</v>
          </cell>
          <cell r="CR217">
            <v>0.11129621724124644</v>
          </cell>
          <cell r="CS217">
            <v>1.2301114264970698E-2</v>
          </cell>
          <cell r="CT217">
            <v>8.0719738561839199E-2</v>
          </cell>
          <cell r="CU217">
            <v>0.73063258040217249</v>
          </cell>
          <cell r="CV217">
            <v>0.19261742336539206</v>
          </cell>
          <cell r="CW217">
            <v>3.8563874494977161E-3</v>
          </cell>
          <cell r="CX217">
            <v>9.2616948437080637</v>
          </cell>
          <cell r="CY217">
            <v>9.5589497893519962E-2</v>
          </cell>
          <cell r="CZ217">
            <v>1.0462679560722723</v>
          </cell>
          <cell r="DA217">
            <v>2.0040450699344339</v>
          </cell>
          <cell r="DB217">
            <v>0.29275864740306745</v>
          </cell>
          <cell r="DC217">
            <v>6.2533727601221126E-2</v>
          </cell>
          <cell r="DD217">
            <v>0.37622282837085569</v>
          </cell>
          <cell r="DE217">
            <v>1.0205838948682044E-2</v>
          </cell>
          <cell r="DF217">
            <v>1.1092826629254522</v>
          </cell>
          <cell r="DG217">
            <v>6.2159656925729473E-2</v>
          </cell>
          <cell r="DH217">
            <v>0.1395502491062777</v>
          </cell>
          <cell r="DI217">
            <v>0.32573327876252783</v>
          </cell>
          <cell r="DJ217">
            <v>9.8193124427141273E-2</v>
          </cell>
          <cell r="DK217">
            <v>0.23226953866645486</v>
          </cell>
          <cell r="DL217">
            <v>0.15468177079288847</v>
          </cell>
          <cell r="DM217">
            <v>6.5508069934243742E-3</v>
          </cell>
          <cell r="DN217">
            <v>1.9248943428494821E-4</v>
          </cell>
          <cell r="DO217">
            <v>0.42579552640164048</v>
          </cell>
          <cell r="DP217">
            <v>2.4097017115518791E-2</v>
          </cell>
          <cell r="DQ217">
            <v>0.29914528545341051</v>
          </cell>
          <cell r="DR217">
            <v>2.3607868481395778E-2</v>
          </cell>
          <cell r="DS217">
            <v>1.1261380147918986E-2</v>
          </cell>
          <cell r="DT217">
            <v>4.8594111077551572E-2</v>
          </cell>
          <cell r="DU217">
            <v>0.17492571724580519</v>
          </cell>
          <cell r="DV217">
            <v>3.8422456444296871E-2</v>
          </cell>
          <cell r="DW217">
            <v>0.22752145587309064</v>
          </cell>
          <cell r="DX217">
            <v>1.1608536528108708</v>
          </cell>
          <cell r="DY217">
            <v>0.24454565086008054</v>
          </cell>
          <cell r="DZ217">
            <v>0.37474653617667741</v>
          </cell>
          <cell r="EA217">
            <v>0.36200833264365334</v>
          </cell>
          <cell r="EB217">
            <v>0.17338804929953594</v>
          </cell>
          <cell r="EC217">
            <v>0.62475477206025898</v>
          </cell>
          <cell r="ED217">
            <v>7.4834221871283163E-2</v>
          </cell>
          <cell r="EE217">
            <v>0.16839762252454227</v>
          </cell>
          <cell r="EF217">
            <v>0.86105137027111434</v>
          </cell>
          <cell r="EG217">
            <v>0.1479574840197804</v>
          </cell>
          <cell r="EH217">
            <v>0.22898389298661279</v>
          </cell>
          <cell r="EI217">
            <v>1.3036714725362566E-2</v>
          </cell>
          <cell r="EJ217">
            <v>8.1707548941686095E-2</v>
          </cell>
          <cell r="EK217">
            <v>0.22646132365802146</v>
          </cell>
          <cell r="EL217">
            <v>2.1682436588356748E-2</v>
          </cell>
          <cell r="EM217">
            <v>7.3290153758727758E-2</v>
          </cell>
          <cell r="EN217">
            <v>0.74330727802929175</v>
          </cell>
          <cell r="EO217">
            <v>9.1133902862728919E-2</v>
          </cell>
          <cell r="EP217">
            <v>0.35583391636791073</v>
          </cell>
          <cell r="EQ217">
            <v>0.38388039385170508</v>
          </cell>
          <cell r="ER217">
            <v>0.18254153714184213</v>
          </cell>
          <cell r="ES217">
            <v>0.1867512798694925</v>
          </cell>
          <cell r="ET217">
            <v>3.0089927996541137E-2</v>
          </cell>
          <cell r="EU217">
            <v>0.2063185162018846</v>
          </cell>
          <cell r="EV217">
            <v>0.23402376720993864</v>
          </cell>
          <cell r="EW217">
            <v>0.78756844915310364</v>
          </cell>
          <cell r="EX217">
            <v>0.1107378265136342</v>
          </cell>
          <cell r="EY217">
            <v>1.2805287964574445E-2</v>
          </cell>
          <cell r="EZ217">
            <v>0.32589142969250168</v>
          </cell>
          <cell r="FA217">
            <v>1.9382019029481199E-2</v>
          </cell>
          <cell r="FB217">
            <v>0.44082651927267058</v>
          </cell>
          <cell r="FC217">
            <v>0.24955116774027788</v>
          </cell>
          <cell r="FD217">
            <v>7.6214035277007569E-2</v>
          </cell>
          <cell r="FE217">
            <v>3.4992979327169035E-2</v>
          </cell>
          <cell r="FF217">
            <v>5.7420586110179896E-2</v>
          </cell>
          <cell r="FG217">
            <v>0.11523726781005997</v>
          </cell>
          <cell r="FH217">
            <v>1.9981902152978653E-2</v>
          </cell>
          <cell r="FI217">
            <v>0.31698159286605965</v>
          </cell>
          <cell r="FJ217">
            <v>0.53696086650136299</v>
          </cell>
          <cell r="FK217">
            <v>0.31014169953223697</v>
          </cell>
          <cell r="FL217">
            <v>7.7175484747845885E-2</v>
          </cell>
          <cell r="FM217">
            <v>1.1142232101939912E-2</v>
          </cell>
          <cell r="FN217">
            <v>0.32334456559125391</v>
          </cell>
          <cell r="FO217">
            <v>0.24866830936838266</v>
          </cell>
          <cell r="FP217">
            <v>0.23887152805841808</v>
          </cell>
          <cell r="FQ217">
            <v>0.41488209743321147</v>
          </cell>
          <cell r="FR217">
            <v>0.34779259315621514</v>
          </cell>
          <cell r="FS217">
            <v>0.3065236995675229</v>
          </cell>
          <cell r="FT217">
            <v>6.9825472852745651E-2</v>
          </cell>
          <cell r="FU217">
            <v>0.45452892911642095</v>
          </cell>
          <cell r="FV217">
            <v>3.2519707674089244</v>
          </cell>
          <cell r="FW217">
            <v>1.7564937748048026</v>
          </cell>
          <cell r="FX217">
            <v>0.29474823546647855</v>
          </cell>
          <cell r="FY217">
            <v>2.1860830762330634</v>
          </cell>
          <cell r="FZ217">
            <v>7.2088671997769093E-3</v>
          </cell>
          <cell r="GA217">
            <v>0.18687942137309568</v>
          </cell>
          <cell r="GB217">
            <v>0.65621170431460696</v>
          </cell>
          <cell r="GC217">
            <v>1.1593140009021359</v>
          </cell>
          <cell r="GD217">
            <v>0.90877197496935236</v>
          </cell>
          <cell r="GE217">
            <v>2.4309808257863263</v>
          </cell>
          <cell r="GF217">
            <v>0.39194422099337561</v>
          </cell>
          <cell r="GG217">
            <v>2.8111586640773151E-2</v>
          </cell>
          <cell r="GH217">
            <v>0.13019688098588267</v>
          </cell>
          <cell r="GI217">
            <v>0.40159409048706762</v>
          </cell>
          <cell r="GJ217">
            <v>3.874008766891688E-2</v>
          </cell>
          <cell r="GK217">
            <v>4.9925233880120559E-2</v>
          </cell>
          <cell r="GL217">
            <v>6.682500815607886E-3</v>
          </cell>
          <cell r="GM217">
            <v>0.2086829198666616</v>
          </cell>
          <cell r="GN217">
            <v>0.43741984575414911</v>
          </cell>
          <cell r="GO217">
            <v>0.1768252092820525</v>
          </cell>
          <cell r="GP217">
            <v>2.883439330044487E-2</v>
          </cell>
          <cell r="GQ217">
            <v>0.45928219225268357</v>
          </cell>
          <cell r="GR217">
            <v>1.5415311119757249E-2</v>
          </cell>
          <cell r="GS217">
            <v>6.3907583325848019E-2</v>
          </cell>
          <cell r="GT217">
            <v>0.47239134962598073</v>
          </cell>
          <cell r="GU217">
            <v>0.3352708612040059</v>
          </cell>
          <cell r="GV217">
            <v>2.1980925237839646E-2</v>
          </cell>
          <cell r="GW217">
            <v>1.419076740685344E-3</v>
          </cell>
          <cell r="GX217">
            <v>0.13842804205038289</v>
          </cell>
          <cell r="GY217">
            <v>5.1087966277914766E-2</v>
          </cell>
          <cell r="GZ217">
            <v>7.271621570953806E-4</v>
          </cell>
          <cell r="HA217">
            <v>8.4355798194951398E-2</v>
          </cell>
          <cell r="HB217">
            <v>1.3266506876875866E-2</v>
          </cell>
          <cell r="HC217">
            <v>5.7527034522973884E-2</v>
          </cell>
          <cell r="HD217">
            <v>3.8093443175243616E-2</v>
          </cell>
          <cell r="HE217">
            <v>0.66346033189674103</v>
          </cell>
          <cell r="HF217">
            <v>0.2012187205752099</v>
          </cell>
          <cell r="HG217">
            <v>7.1867546636926488E-2</v>
          </cell>
          <cell r="HH217">
            <v>0.32685903370808861</v>
          </cell>
          <cell r="HI217">
            <v>8.7956077908608529E-3</v>
          </cell>
          <cell r="HJ217">
            <v>0.17493483936232998</v>
          </cell>
          <cell r="HK217">
            <v>2.1007344312019793E-2</v>
          </cell>
          <cell r="HL217">
            <v>8.603661010106841E-3</v>
          </cell>
          <cell r="HM217">
            <v>0.26116823518360183</v>
          </cell>
          <cell r="HN217">
            <v>1.581981557401493</v>
          </cell>
          <cell r="HO217">
            <v>7.6816648210208019E-2</v>
          </cell>
          <cell r="HP217">
            <v>9.3474198865861058E-2</v>
          </cell>
          <cell r="HQ217">
            <v>1.4190711609834119</v>
          </cell>
          <cell r="HR217">
            <v>0.43903955088241153</v>
          </cell>
          <cell r="HS217">
            <v>1.0196466006379776E-2</v>
          </cell>
          <cell r="HT217">
            <v>3.6453877552257714E-2</v>
          </cell>
          <cell r="HU217">
            <v>0.27803434710815472</v>
          </cell>
          <cell r="HV217">
            <v>9.0995046200864863E-2</v>
          </cell>
          <cell r="HW217">
            <v>0.26434988756410754</v>
          </cell>
          <cell r="HX217">
            <v>6.0934263673763436E-2</v>
          </cell>
          <cell r="HY217">
            <v>1.0276931786716176E-2</v>
          </cell>
          <cell r="HZ217">
            <v>0.71986464617796997</v>
          </cell>
          <cell r="IA217">
            <v>0.15142520436118839</v>
          </cell>
          <cell r="IB217">
            <v>5.6246505402579056E-2</v>
          </cell>
          <cell r="IC217">
            <v>0.11529858484186245</v>
          </cell>
          <cell r="ID217">
            <v>0.21341531153149221</v>
          </cell>
          <cell r="IE217">
            <v>2.3131080713646628E-3</v>
          </cell>
          <cell r="IF217">
            <v>1.6512814291323082E-4</v>
          </cell>
          <cell r="IG217">
            <v>1.889116813096442E-2</v>
          </cell>
          <cell r="IH217">
            <v>7.0639437748845582E-2</v>
          </cell>
          <cell r="II217">
            <v>0.1324683893902944</v>
          </cell>
          <cell r="IJ217">
            <v>0.11271618358833096</v>
          </cell>
          <cell r="IK217">
            <v>0.1932310591309862</v>
          </cell>
          <cell r="IL217">
            <v>1.9354306717437424E-2</v>
          </cell>
          <cell r="IM217">
            <v>0.32651746159912659</v>
          </cell>
          <cell r="IN217">
            <v>3.3563701187601339E-2</v>
          </cell>
          <cell r="IO217">
            <v>2.5885898913619705E-2</v>
          </cell>
          <cell r="IP217">
            <v>0.24498078256390951</v>
          </cell>
          <cell r="IQ217">
            <v>3.6791695651790302E-2</v>
          </cell>
          <cell r="IR217">
            <v>7.6862024801177334E-2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101.02888975394242</v>
          </cell>
          <cell r="E3">
            <v>90.811590211620853</v>
          </cell>
          <cell r="F3">
            <v>101.66001924848577</v>
          </cell>
          <cell r="G3">
            <v>97.040950384390314</v>
          </cell>
          <cell r="H3">
            <v>100.67705828131938</v>
          </cell>
          <cell r="I3">
            <v>100.90491492332393</v>
          </cell>
          <cell r="J3">
            <v>100.42041737165825</v>
          </cell>
          <cell r="K3">
            <v>98.205557531290367</v>
          </cell>
          <cell r="L3">
            <v>101.53137298623001</v>
          </cell>
          <cell r="M3">
            <v>104.58910018942079</v>
          </cell>
          <cell r="N3">
            <v>99.543618263973983</v>
          </cell>
          <cell r="O3">
            <v>103.58687036261122</v>
          </cell>
          <cell r="P3">
            <v>104.29511113110586</v>
          </cell>
          <cell r="Q3">
            <v>94.621549923515417</v>
          </cell>
          <cell r="R3">
            <v>104.33393449698782</v>
          </cell>
          <cell r="S3">
            <v>99.753443614142327</v>
          </cell>
          <cell r="T3">
            <v>103.57922127928506</v>
          </cell>
          <cell r="U3">
            <v>106.32426757926318</v>
          </cell>
          <cell r="V3">
            <v>104.22648356961906</v>
          </cell>
          <cell r="W3">
            <v>103.12304970335983</v>
          </cell>
          <cell r="X3">
            <v>104.62794002793875</v>
          </cell>
          <cell r="Y3">
            <v>109.16693878377016</v>
          </cell>
          <cell r="Z3">
            <v>106.40015373524388</v>
          </cell>
          <cell r="AA3">
            <v>108.94123299497075</v>
          </cell>
          <cell r="AB3">
            <v>108.23517101750231</v>
          </cell>
          <cell r="AC3">
            <v>99.5093394992914</v>
          </cell>
          <cell r="AD3">
            <v>109.10879201393954</v>
          </cell>
          <cell r="AE3">
            <v>103.84292255452027</v>
          </cell>
          <cell r="AF3">
            <v>107.87905224427101</v>
          </cell>
          <cell r="AG3">
            <v>109.53855909859485</v>
          </cell>
          <cell r="AH3">
            <v>110.31511148500968</v>
          </cell>
          <cell r="AI3">
            <v>110.2412512395497</v>
          </cell>
          <cell r="AJ3">
            <v>109.52058983974341</v>
          </cell>
          <cell r="AK3">
            <v>112.85032460508002</v>
          </cell>
          <cell r="AL3">
            <v>111.8638393416395</v>
          </cell>
          <cell r="AM3">
            <v>112.05537569338854</v>
          </cell>
          <cell r="AN3">
            <v>113.3969347070241</v>
          </cell>
          <cell r="AO3">
            <v>101.77430722564569</v>
          </cell>
          <cell r="AP3">
            <v>112.08027036023238</v>
          </cell>
          <cell r="AQ3">
            <v>108.93463142038308</v>
          </cell>
          <cell r="AR3">
            <v>111.57761502910087</v>
          </cell>
          <cell r="AS3">
            <v>111.75234922640742</v>
          </cell>
          <cell r="AT3">
            <v>113.21504485087533</v>
          </cell>
          <cell r="AU3">
            <v>112.28808763769337</v>
          </cell>
          <cell r="AV3">
            <v>112.36260011873617</v>
          </cell>
          <cell r="AW3">
            <v>117.70295245458146</v>
          </cell>
          <cell r="AX3">
            <v>114.206322529773</v>
          </cell>
          <cell r="AY3">
            <v>115.91816862130983</v>
          </cell>
        </row>
        <row r="4">
          <cell r="C4" t="str">
            <v>MINING</v>
          </cell>
          <cell r="D4">
            <v>107.23567732269066</v>
          </cell>
          <cell r="E4">
            <v>96.261929728059599</v>
          </cell>
          <cell r="F4">
            <v>107.74430867399884</v>
          </cell>
          <cell r="G4">
            <v>96.050619810336471</v>
          </cell>
          <cell r="H4">
            <v>103.50392117902544</v>
          </cell>
          <cell r="I4">
            <v>96.875211649943736</v>
          </cell>
          <cell r="J4">
            <v>100.08122848742444</v>
          </cell>
          <cell r="K4">
            <v>91.268326310178352</v>
          </cell>
          <cell r="L4">
            <v>96.827098942426531</v>
          </cell>
          <cell r="M4">
            <v>100.11564370001027</v>
          </cell>
          <cell r="N4">
            <v>98.746074318316801</v>
          </cell>
          <cell r="O4">
            <v>105.28995987758884</v>
          </cell>
          <cell r="P4">
            <v>106.92705862885487</v>
          </cell>
          <cell r="Q4">
            <v>98.44804939591107</v>
          </cell>
          <cell r="R4">
            <v>104.02678271493446</v>
          </cell>
          <cell r="S4">
            <v>97.691486020118745</v>
          </cell>
          <cell r="T4">
            <v>102.42831213759614</v>
          </cell>
          <cell r="U4">
            <v>103.72240190517769</v>
          </cell>
          <cell r="V4">
            <v>103.3103600412267</v>
          </cell>
          <cell r="W4">
            <v>94.821744238819903</v>
          </cell>
          <cell r="X4">
            <v>96.483383535713671</v>
          </cell>
          <cell r="Y4">
            <v>104.34729531033493</v>
          </cell>
          <cell r="Z4">
            <v>104.53285075740108</v>
          </cell>
          <cell r="AA4">
            <v>111.8247534738194</v>
          </cell>
          <cell r="AB4">
            <v>108.58412374732355</v>
          </cell>
          <cell r="AC4">
            <v>98.906937311648576</v>
          </cell>
          <cell r="AD4">
            <v>107.30941670077206</v>
          </cell>
          <cell r="AE4">
            <v>96.864392549897687</v>
          </cell>
          <cell r="AF4">
            <v>98.634509335650662</v>
          </cell>
          <cell r="AG4">
            <v>103.2272179498259</v>
          </cell>
          <cell r="AH4">
            <v>101.30301910398821</v>
          </cell>
          <cell r="AI4">
            <v>101.06570653147894</v>
          </cell>
          <cell r="AJ4">
            <v>98.255076015064361</v>
          </cell>
          <cell r="AK4">
            <v>104.87360026951818</v>
          </cell>
          <cell r="AL4">
            <v>106.58697649537156</v>
          </cell>
          <cell r="AM4">
            <v>107.25369093016552</v>
          </cell>
          <cell r="AN4">
            <v>107.63355702922354</v>
          </cell>
          <cell r="AO4">
            <v>94.426955592035199</v>
          </cell>
          <cell r="AP4">
            <v>105.61364778079468</v>
          </cell>
          <cell r="AQ4">
            <v>100.09603508499993</v>
          </cell>
          <cell r="AR4">
            <v>100.12975026859327</v>
          </cell>
          <cell r="AS4">
            <v>97.443888747997335</v>
          </cell>
          <cell r="AT4">
            <v>95.456746808402102</v>
          </cell>
          <cell r="AU4">
            <v>94.85010833109547</v>
          </cell>
          <cell r="AV4">
            <v>93.546907912189511</v>
          </cell>
          <cell r="AW4">
            <v>106.49255439306576</v>
          </cell>
          <cell r="AX4">
            <v>103.54574226220986</v>
          </cell>
          <cell r="AY4">
            <v>108.35265388095847</v>
          </cell>
        </row>
        <row r="5">
          <cell r="C5" t="str">
            <v>MFG</v>
          </cell>
          <cell r="D5">
            <v>99.03533786335241</v>
          </cell>
          <cell r="E5">
            <v>89.004521545252814</v>
          </cell>
          <cell r="F5">
            <v>99.182022234858124</v>
          </cell>
          <cell r="G5">
            <v>97.006731047430222</v>
          </cell>
          <cell r="H5">
            <v>99.450913674731069</v>
          </cell>
          <cell r="I5">
            <v>102.56463161487106</v>
          </cell>
          <cell r="J5">
            <v>100.57049547842493</v>
          </cell>
          <cell r="K5">
            <v>100.38914054396263</v>
          </cell>
          <cell r="L5">
            <v>103.4011186539131</v>
          </cell>
          <cell r="M5">
            <v>106.31453548912869</v>
          </cell>
          <cell r="N5">
            <v>100.02627905574599</v>
          </cell>
          <cell r="O5">
            <v>103.05479954183943</v>
          </cell>
          <cell r="P5">
            <v>103.20468184134842</v>
          </cell>
          <cell r="Q5">
            <v>92.880771302921019</v>
          </cell>
          <cell r="R5">
            <v>103.69410353777333</v>
          </cell>
          <cell r="S5">
            <v>99.451696170036016</v>
          </cell>
          <cell r="T5">
            <v>103.13998759078245</v>
          </cell>
          <cell r="U5">
            <v>107.14875790911758</v>
          </cell>
          <cell r="V5">
            <v>104.26792786234672</v>
          </cell>
          <cell r="W5">
            <v>105.15776472224285</v>
          </cell>
          <cell r="X5">
            <v>107.37979471352462</v>
          </cell>
          <cell r="Y5">
            <v>110.76757471310627</v>
          </cell>
          <cell r="Z5">
            <v>107.02259666243823</v>
          </cell>
          <cell r="AA5">
            <v>107.88308487884628</v>
          </cell>
          <cell r="AB5">
            <v>108.25645665967731</v>
          </cell>
          <cell r="AC5">
            <v>99.733721479052562</v>
          </cell>
          <cell r="AD5">
            <v>109.50404034158612</v>
          </cell>
          <cell r="AE5">
            <v>105.90814265933473</v>
          </cell>
          <cell r="AF5">
            <v>110.56270990548585</v>
          </cell>
          <cell r="AG5">
            <v>111.82158016281608</v>
          </cell>
          <cell r="AH5">
            <v>113.10438604250984</v>
          </cell>
          <cell r="AI5">
            <v>112.95486889469662</v>
          </cell>
          <cell r="AJ5">
            <v>113.66972272725349</v>
          </cell>
          <cell r="AK5">
            <v>115.47094312384584</v>
          </cell>
          <cell r="AL5">
            <v>113.87145329186075</v>
          </cell>
          <cell r="AM5">
            <v>113.72016318302516</v>
          </cell>
          <cell r="AN5">
            <v>115.72031986170609</v>
          </cell>
          <cell r="AO5">
            <v>104.42860077226543</v>
          </cell>
          <cell r="AP5">
            <v>114.0088101082771</v>
          </cell>
          <cell r="AQ5">
            <v>111.56199207646603</v>
          </cell>
          <cell r="AR5">
            <v>115.1401821952406</v>
          </cell>
          <cell r="AS5">
            <v>116.87509783733344</v>
          </cell>
          <cell r="AT5">
            <v>118.998813854048</v>
          </cell>
          <cell r="AU5">
            <v>117.78989389104248</v>
          </cell>
          <cell r="AV5">
            <v>119.1230865730433</v>
          </cell>
          <cell r="AW5">
            <v>121.67369584311483</v>
          </cell>
          <cell r="AX5">
            <v>118.0745239248597</v>
          </cell>
          <cell r="AY5">
            <v>118.67555222509156</v>
          </cell>
        </row>
        <row r="6">
          <cell r="C6" t="str">
            <v>ELEC</v>
          </cell>
          <cell r="D6">
            <v>98.012991244349791</v>
          </cell>
          <cell r="E6">
            <v>88.746097728873323</v>
          </cell>
          <cell r="F6">
            <v>104.10893762241859</v>
          </cell>
          <cell r="G6">
            <v>101.15777036032786</v>
          </cell>
          <cell r="H6">
            <v>102.58703599172819</v>
          </cell>
          <cell r="I6">
            <v>99.091976715668807</v>
          </cell>
          <cell r="J6">
            <v>100.16074096415164</v>
          </cell>
          <cell r="K6">
            <v>102.03642112015632</v>
          </cell>
          <cell r="L6">
            <v>100.11468893260925</v>
          </cell>
          <cell r="M6">
            <v>103.78443051431255</v>
          </cell>
          <cell r="N6">
            <v>97.593778631805449</v>
          </cell>
          <cell r="O6">
            <v>102.60513017359838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117.10895350102402</v>
          </cell>
          <cell r="AJ6">
            <v>109.517</v>
          </cell>
          <cell r="AK6">
            <v>116.12169536708844</v>
          </cell>
          <cell r="AL6">
            <v>111.20050125568771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113.26616449996081</v>
          </cell>
          <cell r="AT6">
            <v>121.01830405498053</v>
          </cell>
          <cell r="AU6">
            <v>121.78373221301256</v>
          </cell>
          <cell r="AV6">
            <v>114.10510735905335</v>
          </cell>
          <cell r="AW6">
            <v>119.33098094562868</v>
          </cell>
          <cell r="AX6">
            <v>114.80299241390126</v>
          </cell>
          <cell r="AY6">
            <v>116.21540423072419</v>
          </cell>
        </row>
        <row r="7">
          <cell r="C7" t="str">
            <v>CRUDE</v>
          </cell>
          <cell r="D7">
            <v>109.01738248059245</v>
          </cell>
          <cell r="E7">
            <v>97.40436554449947</v>
          </cell>
          <cell r="F7">
            <v>111.44803394146845</v>
          </cell>
          <cell r="G7">
            <v>100.3140842305535</v>
          </cell>
          <cell r="H7">
            <v>105.98089504646747</v>
          </cell>
          <cell r="I7">
            <v>92.41081195136114</v>
          </cell>
          <cell r="J7">
            <v>95.26723263909156</v>
          </cell>
          <cell r="K7">
            <v>90.287946515140092</v>
          </cell>
          <cell r="L7">
            <v>96.727403865713612</v>
          </cell>
          <cell r="M7">
            <v>96.831180322243398</v>
          </cell>
          <cell r="N7">
            <v>99.847024559410769</v>
          </cell>
          <cell r="O7">
            <v>104.46363890345792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96.486367239133514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97.28506509103002</v>
          </cell>
          <cell r="AJ7">
            <v>96.335999999999999</v>
          </cell>
          <cell r="AK7">
            <v>100.23253751006284</v>
          </cell>
          <cell r="AL7">
            <v>103.3239820683783</v>
          </cell>
          <cell r="AM7">
            <v>98.236000000000004</v>
          </cell>
          <cell r="AN7">
            <v>106.15691854212392</v>
          </cell>
          <cell r="AO7">
            <v>94.386176843104209</v>
          </cell>
          <cell r="AP7">
            <v>105.63336209587065</v>
          </cell>
          <cell r="AQ7">
            <v>98.524124772890616</v>
          </cell>
          <cell r="AR7">
            <v>100.53214601842315</v>
          </cell>
          <cell r="AS7">
            <v>101.02842567078203</v>
          </cell>
          <cell r="AT7">
            <v>101.87942455148819</v>
          </cell>
          <cell r="AU7">
            <v>92.246858054634828</v>
          </cell>
          <cell r="AV7">
            <v>91.25758518568469</v>
          </cell>
          <cell r="AW7">
            <v>101.59464386793492</v>
          </cell>
          <cell r="AX7">
            <v>97.928563168743722</v>
          </cell>
          <cell r="AY7">
            <v>100.69462046114077</v>
          </cell>
        </row>
        <row r="8">
          <cell r="C8" t="str">
            <v>N.GAS</v>
          </cell>
          <cell r="D8">
            <v>105.55096456841311</v>
          </cell>
          <cell r="E8">
            <v>95.181685792993278</v>
          </cell>
          <cell r="F8">
            <v>104.2422066742525</v>
          </cell>
          <cell r="G8">
            <v>92.019249718436996</v>
          </cell>
          <cell r="H8">
            <v>101.16178872911651</v>
          </cell>
          <cell r="I8">
            <v>101.09657851249041</v>
          </cell>
          <cell r="J8">
            <v>104.63316019663978</v>
          </cell>
          <cell r="K8">
            <v>92.195336223918531</v>
          </cell>
          <cell r="L8">
            <v>96.921366822009176</v>
          </cell>
          <cell r="M8">
            <v>103.22130757427206</v>
          </cell>
          <cell r="N8">
            <v>97.705057568283792</v>
          </cell>
          <cell r="O8">
            <v>106.07129761917389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101.19573647446356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104.64053754424616</v>
          </cell>
          <cell r="AJ8">
            <v>100.07</v>
          </cell>
          <cell r="AK8">
            <v>109.2620130153537</v>
          </cell>
          <cell r="AL8">
            <v>109.67234014485776</v>
          </cell>
          <cell r="AM8">
            <v>115.78</v>
          </cell>
          <cell r="AN8">
            <v>109.02981032154912</v>
          </cell>
          <cell r="AO8">
            <v>94.46551442884541</v>
          </cell>
          <cell r="AP8">
            <v>105.59500667291941</v>
          </cell>
          <cell r="AQ8">
            <v>101.58237379802787</v>
          </cell>
          <cell r="AR8">
            <v>99.749260124643811</v>
          </cell>
          <cell r="AS8">
            <v>94.05448672195952</v>
          </cell>
          <cell r="AT8">
            <v>89.383706573656198</v>
          </cell>
          <cell r="AU8">
            <v>97.311642959246143</v>
          </cell>
          <cell r="AV8">
            <v>95.711604567466736</v>
          </cell>
          <cell r="AW8">
            <v>111.1238326348124</v>
          </cell>
          <cell r="AX8">
            <v>108.85713355490174</v>
          </cell>
          <cell r="AY8">
            <v>115.59379954292892</v>
          </cell>
        </row>
        <row r="9">
          <cell r="C9">
            <v>101</v>
          </cell>
          <cell r="D9">
            <v>117.49529152364659</v>
          </cell>
          <cell r="E9">
            <v>110.62254882723765</v>
          </cell>
          <cell r="F9">
            <v>100.9273754424806</v>
          </cell>
          <cell r="G9">
            <v>104.41479707023949</v>
          </cell>
          <cell r="H9">
            <v>91.082711459173908</v>
          </cell>
          <cell r="I9">
            <v>83.586014926855697</v>
          </cell>
          <cell r="J9">
            <v>99.685397876150574</v>
          </cell>
          <cell r="K9">
            <v>101.78658892092891</v>
          </cell>
          <cell r="L9">
            <v>92.380495268393304</v>
          </cell>
          <cell r="M9">
            <v>92.739787600361979</v>
          </cell>
          <cell r="N9">
            <v>98.775165590889046</v>
          </cell>
          <cell r="O9">
            <v>106.50382549364224</v>
          </cell>
          <cell r="P9">
            <v>120.02576979335741</v>
          </cell>
          <cell r="Q9">
            <v>116.02923978391425</v>
          </cell>
          <cell r="R9">
            <v>108.26197615998669</v>
          </cell>
          <cell r="S9">
            <v>95.203913575992203</v>
          </cell>
          <cell r="T9">
            <v>84.586133781699615</v>
          </cell>
          <cell r="U9">
            <v>75.648510469076626</v>
          </cell>
          <cell r="V9">
            <v>101.63849103264147</v>
          </cell>
          <cell r="W9">
            <v>98.409109288672568</v>
          </cell>
          <cell r="X9">
            <v>90.003841294293764</v>
          </cell>
          <cell r="Y9">
            <v>94.555842961583522</v>
          </cell>
          <cell r="Z9">
            <v>109.45307018767772</v>
          </cell>
          <cell r="AA9">
            <v>114.71981898800111</v>
          </cell>
          <cell r="AB9">
            <v>128.93025293301585</v>
          </cell>
          <cell r="AC9">
            <v>135.33595103983356</v>
          </cell>
          <cell r="AD9">
            <v>112.90350812002427</v>
          </cell>
          <cell r="AE9">
            <v>111.18860212470229</v>
          </cell>
          <cell r="AF9">
            <v>96.187046530233403</v>
          </cell>
          <cell r="AG9">
            <v>80.812379466077701</v>
          </cell>
          <cell r="AH9">
            <v>123.49196212888235</v>
          </cell>
          <cell r="AI9">
            <v>108.10685862057126</v>
          </cell>
          <cell r="AJ9">
            <v>98.013744197970894</v>
          </cell>
          <cell r="AK9">
            <v>101.53648983682447</v>
          </cell>
          <cell r="AL9">
            <v>118.470792111702</v>
          </cell>
          <cell r="AM9">
            <v>136.58199941176949</v>
          </cell>
          <cell r="AN9">
            <v>144.76696595841406</v>
          </cell>
          <cell r="AO9">
            <v>128.72195768218265</v>
          </cell>
          <cell r="AP9">
            <v>128.36320284930468</v>
          </cell>
          <cell r="AQ9">
            <v>131.1621715505363</v>
          </cell>
          <cell r="AR9">
            <v>126.8921074187012</v>
          </cell>
          <cell r="AS9">
            <v>104.45238908508651</v>
          </cell>
          <cell r="AT9">
            <v>149.5964667324545</v>
          </cell>
          <cell r="AU9">
            <v>113.64785739216448</v>
          </cell>
          <cell r="AV9">
            <v>105.24539966497471</v>
          </cell>
          <cell r="AW9">
            <v>110.97461833355378</v>
          </cell>
          <cell r="AX9">
            <v>110.51205699635646</v>
          </cell>
          <cell r="AY9">
            <v>141.99101512730346</v>
          </cell>
        </row>
        <row r="10">
          <cell r="C10">
            <v>10101</v>
          </cell>
          <cell r="D10">
            <v>104.21462248520056</v>
          </cell>
          <cell r="E10">
            <v>108.28603635062179</v>
          </cell>
          <cell r="F10">
            <v>93.432859019279164</v>
          </cell>
          <cell r="G10">
            <v>111.04698013533614</v>
          </cell>
          <cell r="H10">
            <v>90.763235224645925</v>
          </cell>
          <cell r="I10">
            <v>96.213349166070159</v>
          </cell>
          <cell r="J10">
            <v>97.579894266413717</v>
          </cell>
          <cell r="K10">
            <v>99.636705036610365</v>
          </cell>
          <cell r="L10">
            <v>108.18349315645995</v>
          </cell>
          <cell r="M10">
            <v>104.32155709361992</v>
          </cell>
          <cell r="N10">
            <v>92.629318071846313</v>
          </cell>
          <cell r="O10">
            <v>93.691949993896159</v>
          </cell>
          <cell r="P10">
            <v>106.45907700048508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105.82348125625836</v>
          </cell>
          <cell r="AJ10">
            <v>114.78100000000001</v>
          </cell>
          <cell r="AK10">
            <v>114.21683180086018</v>
          </cell>
          <cell r="AL10">
            <v>111.09947140144962</v>
          </cell>
          <cell r="AM10">
            <v>122.113</v>
          </cell>
          <cell r="AN10">
            <v>123.44006860540614</v>
          </cell>
          <cell r="AO10">
            <v>117.71726994747077</v>
          </cell>
          <cell r="AP10">
            <v>117.11813487760526</v>
          </cell>
          <cell r="AQ10">
            <v>114.47036893856944</v>
          </cell>
          <cell r="AR10">
            <v>100.01749850540067</v>
          </cell>
          <cell r="AS10">
            <v>100.23097734716866</v>
          </cell>
          <cell r="AT10">
            <v>126.0319733336712</v>
          </cell>
          <cell r="AU10">
            <v>110.48006847124697</v>
          </cell>
          <cell r="AV10">
            <v>124.70216965401519</v>
          </cell>
          <cell r="AW10">
            <v>125.85048184198388</v>
          </cell>
          <cell r="AX10">
            <v>109.56543343651781</v>
          </cell>
          <cell r="AY10">
            <v>124.92517960710317</v>
          </cell>
        </row>
        <row r="11">
          <cell r="C11">
            <v>10102</v>
          </cell>
          <cell r="D11">
            <v>120.10413695951966</v>
          </cell>
          <cell r="E11">
            <v>111.29359062612319</v>
          </cell>
          <cell r="F11">
            <v>102.74343681148572</v>
          </cell>
          <cell r="G11">
            <v>102.29377200948926</v>
          </cell>
          <cell r="H11">
            <v>91.12250900465537</v>
          </cell>
          <cell r="I11">
            <v>81.309129301719977</v>
          </cell>
          <cell r="J11">
            <v>100.29009438172379</v>
          </cell>
          <cell r="K11">
            <v>102.40403135428481</v>
          </cell>
          <cell r="L11">
            <v>89.315752214271768</v>
          </cell>
          <cell r="M11">
            <v>90.761795623275674</v>
          </cell>
          <cell r="N11">
            <v>100.25785631685922</v>
          </cell>
          <cell r="O11">
            <v>108.1038953965914</v>
          </cell>
          <cell r="P11">
            <v>122.69080153762552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108.76264011945813</v>
          </cell>
          <cell r="AJ11">
            <v>94.762</v>
          </cell>
          <cell r="AK11">
            <v>99.370878210192288</v>
          </cell>
          <cell r="AL11">
            <v>120.24912924443733</v>
          </cell>
          <cell r="AM11">
            <v>138.179</v>
          </cell>
          <cell r="AN11">
            <v>149.09258341070392</v>
          </cell>
          <cell r="AO11">
            <v>130.8603080287412</v>
          </cell>
          <cell r="AP11">
            <v>130.44949259837907</v>
          </cell>
          <cell r="AQ11">
            <v>134.24535253813562</v>
          </cell>
          <cell r="AR11">
            <v>131.74825775004072</v>
          </cell>
          <cell r="AS11">
            <v>105.27536612526264</v>
          </cell>
          <cell r="AT11">
            <v>155.01708588593686</v>
          </cell>
          <cell r="AU11">
            <v>114.54900359835179</v>
          </cell>
          <cell r="AV11">
            <v>101.83786418782366</v>
          </cell>
          <cell r="AW11">
            <v>108.57166734665934</v>
          </cell>
          <cell r="AX11">
            <v>111.06801941209268</v>
          </cell>
          <cell r="AY11">
            <v>144.03261627101375</v>
          </cell>
        </row>
        <row r="12">
          <cell r="C12">
            <v>10103</v>
          </cell>
          <cell r="D12">
            <v>117.56998467510805</v>
          </cell>
          <cell r="E12">
            <v>108.94533756785745</v>
          </cell>
          <cell r="F12">
            <v>86.832087080392625</v>
          </cell>
          <cell r="G12">
            <v>116.43311383664117</v>
          </cell>
          <cell r="H12">
            <v>86.887669652755079</v>
          </cell>
          <cell r="I12">
            <v>83.796452307134274</v>
          </cell>
          <cell r="J12">
            <v>98.174010970983659</v>
          </cell>
          <cell r="K12">
            <v>100.24334466555835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122.30463323443048</v>
          </cell>
          <cell r="P12">
            <v>120.10207159989108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106.46778916848501</v>
          </cell>
          <cell r="AJ12">
            <v>94.978999999999999</v>
          </cell>
          <cell r="AK12">
            <v>105.21582749259034</v>
          </cell>
          <cell r="AL12">
            <v>111.77590226176886</v>
          </cell>
          <cell r="AM12">
            <v>159.405</v>
          </cell>
          <cell r="AN12">
            <v>150.17164073023062</v>
          </cell>
          <cell r="AO12">
            <v>124.05181834749939</v>
          </cell>
          <cell r="AP12">
            <v>119.81070721164406</v>
          </cell>
          <cell r="AQ12">
            <v>124.87086279807511</v>
          </cell>
          <cell r="AR12">
            <v>104.23468553460388</v>
          </cell>
          <cell r="AS12">
            <v>114.85550677028094</v>
          </cell>
          <cell r="AT12">
            <v>119.71384062075107</v>
          </cell>
          <cell r="AU12">
            <v>101.51346793792307</v>
          </cell>
          <cell r="AV12">
            <v>103.03563095577243</v>
          </cell>
          <cell r="AW12">
            <v>104.70305267590348</v>
          </cell>
          <cell r="AX12">
            <v>104.77052141705589</v>
          </cell>
          <cell r="AY12">
            <v>159.50755399881442</v>
          </cell>
        </row>
        <row r="13">
          <cell r="C13">
            <v>10104</v>
          </cell>
          <cell r="D13">
            <v>112.00594156896901</v>
          </cell>
          <cell r="E13">
            <v>103.78945908309338</v>
          </cell>
          <cell r="F13">
            <v>88.875723868861613</v>
          </cell>
          <cell r="G13">
            <v>129.52272866934217</v>
          </cell>
          <cell r="H13">
            <v>91.801027731102863</v>
          </cell>
          <cell r="I13">
            <v>83.07797095940866</v>
          </cell>
          <cell r="J13">
            <v>93.527889510182177</v>
          </cell>
          <cell r="K13">
            <v>95.499291220590862</v>
          </cell>
          <cell r="L13">
            <v>97.937734852990729</v>
          </cell>
          <cell r="M13">
            <v>89.021461735959619</v>
          </cell>
          <cell r="N13">
            <v>88.782885974176054</v>
          </cell>
          <cell r="O13">
            <v>126.1578848253227</v>
          </cell>
          <cell r="P13">
            <v>114.41819654143089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101.42916158011045</v>
          </cell>
          <cell r="AJ13">
            <v>103.91</v>
          </cell>
          <cell r="AK13">
            <v>97.465467397482385</v>
          </cell>
          <cell r="AL13">
            <v>106.48606625361855</v>
          </cell>
          <cell r="AM13">
            <v>164.42699999999999</v>
          </cell>
          <cell r="AN13">
            <v>131.87120908954611</v>
          </cell>
          <cell r="AO13">
            <v>125.06242151018766</v>
          </cell>
          <cell r="AP13">
            <v>127.58084308373358</v>
          </cell>
          <cell r="AQ13">
            <v>130.06904578460188</v>
          </cell>
          <cell r="AR13">
            <v>128.7756039495263</v>
          </cell>
          <cell r="AS13">
            <v>102.37385437016987</v>
          </cell>
          <cell r="AT13">
            <v>119.11759052348422</v>
          </cell>
          <cell r="AU13">
            <v>105.1103054959643</v>
          </cell>
          <cell r="AV13">
            <v>101.75878323236687</v>
          </cell>
          <cell r="AW13">
            <v>102.85702818814988</v>
          </cell>
          <cell r="AX13">
            <v>100.02063228378321</v>
          </cell>
          <cell r="AY13">
            <v>170.86246071451416</v>
          </cell>
        </row>
        <row r="14">
          <cell r="C14">
            <v>102</v>
          </cell>
          <cell r="D14">
            <v>89.193763185410006</v>
          </cell>
          <cell r="E14">
            <v>99.42605638012202</v>
          </cell>
          <cell r="F14">
            <v>82.267212022224854</v>
          </cell>
          <cell r="G14">
            <v>129.00378677762009</v>
          </cell>
          <cell r="H14">
            <v>111.6584681039437</v>
          </cell>
          <cell r="I14">
            <v>104.83145069428298</v>
          </cell>
          <cell r="J14">
            <v>102.20341036191985</v>
          </cell>
          <cell r="K14">
            <v>104.04631919877644</v>
          </cell>
          <cell r="L14">
            <v>104.39757572200166</v>
          </cell>
          <cell r="M14">
            <v>97.191543611720675</v>
          </cell>
          <cell r="N14">
            <v>83.886403560657655</v>
          </cell>
          <cell r="O14">
            <v>91.894010381320228</v>
          </cell>
          <cell r="P14">
            <v>91.114715732593481</v>
          </cell>
          <cell r="Q14">
            <v>104.28545856572208</v>
          </cell>
          <cell r="R14">
            <v>88.245333430119445</v>
          </cell>
          <cell r="S14">
            <v>117.62311455859205</v>
          </cell>
          <cell r="T14">
            <v>103.69440149005781</v>
          </cell>
          <cell r="U14">
            <v>94.875678759568174</v>
          </cell>
          <cell r="V14">
            <v>104.20601621674781</v>
          </cell>
          <cell r="W14">
            <v>100.59374720836749</v>
          </cell>
          <cell r="X14">
            <v>101.7111302965648</v>
          </cell>
          <cell r="Y14">
            <v>99.094635317871109</v>
          </cell>
          <cell r="Z14">
            <v>92.955076158963678</v>
          </cell>
          <cell r="AA14">
            <v>100.26560213524203</v>
          </cell>
          <cell r="AB14">
            <v>97.874471651702066</v>
          </cell>
          <cell r="AC14">
            <v>121.63792610300904</v>
          </cell>
          <cell r="AD14">
            <v>92.029099088814917</v>
          </cell>
          <cell r="AE14">
            <v>137.37289077038179</v>
          </cell>
          <cell r="AF14">
            <v>117.91583963608281</v>
          </cell>
          <cell r="AG14">
            <v>101.35360840589205</v>
          </cell>
          <cell r="AH14">
            <v>126.61094997465452</v>
          </cell>
          <cell r="AI14">
            <v>110.50690310833441</v>
          </cell>
          <cell r="AJ14">
            <v>110.76362396941806</v>
          </cell>
          <cell r="AK14">
            <v>106.41051090910889</v>
          </cell>
          <cell r="AL14">
            <v>100.61323226118381</v>
          </cell>
          <cell r="AM14">
            <v>119.76919547488592</v>
          </cell>
          <cell r="AN14">
            <v>108.93216746070087</v>
          </cell>
          <cell r="AO14">
            <v>108.68541597720973</v>
          </cell>
          <cell r="AP14">
            <v>109.17954463478161</v>
          </cell>
          <cell r="AQ14">
            <v>126.05935559394537</v>
          </cell>
          <cell r="AR14">
            <v>124.67384051970593</v>
          </cell>
          <cell r="AS14">
            <v>111.38967660101332</v>
          </cell>
          <cell r="AT14">
            <v>142.36363160001548</v>
          </cell>
          <cell r="AU14">
            <v>115.52121531950019</v>
          </cell>
          <cell r="AV14">
            <v>121.6365257677856</v>
          </cell>
          <cell r="AW14">
            <v>119.56682211309062</v>
          </cell>
          <cell r="AX14">
            <v>115.91514408618578</v>
          </cell>
          <cell r="AY14">
            <v>131.22349000468213</v>
          </cell>
        </row>
        <row r="15">
          <cell r="C15">
            <v>10201</v>
          </cell>
          <cell r="D15">
            <v>94.178129299283682</v>
          </cell>
          <cell r="E15">
            <v>87.269451606827445</v>
          </cell>
          <cell r="F15">
            <v>84.022114290789759</v>
          </cell>
          <cell r="G15">
            <v>160.82380793674307</v>
          </cell>
          <cell r="H15">
            <v>120.20280204183688</v>
          </cell>
          <cell r="I15">
            <v>104.21534547254041</v>
          </cell>
          <cell r="J15">
            <v>78.641200172003835</v>
          </cell>
          <cell r="K15">
            <v>80.298816925034515</v>
          </cell>
          <cell r="L15">
            <v>109.05936630070507</v>
          </cell>
          <cell r="M15">
            <v>100.55998479051595</v>
          </cell>
          <cell r="N15">
            <v>74.651451500819476</v>
          </cell>
          <cell r="O15">
            <v>106.07752966289989</v>
          </cell>
          <cell r="P15">
            <v>96.20642938334187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85.284839002291392</v>
          </cell>
          <cell r="AJ15">
            <v>115.71</v>
          </cell>
          <cell r="AK15">
            <v>110.09846084264261</v>
          </cell>
          <cell r="AL15">
            <v>89.536843989924478</v>
          </cell>
          <cell r="AM15">
            <v>138.255</v>
          </cell>
          <cell r="AN15">
            <v>103.69153659044913</v>
          </cell>
          <cell r="AO15">
            <v>109.77455115505462</v>
          </cell>
          <cell r="AP15">
            <v>110.80459917164642</v>
          </cell>
          <cell r="AQ15">
            <v>150.91870558469054</v>
          </cell>
          <cell r="AR15">
            <v>150.03185749100064</v>
          </cell>
          <cell r="AS15">
            <v>119.59209048573778</v>
          </cell>
          <cell r="AT15">
            <v>127.74296249163679</v>
          </cell>
          <cell r="AU15">
            <v>115.67597541676754</v>
          </cell>
          <cell r="AV15">
            <v>134.57426268200268</v>
          </cell>
          <cell r="AW15">
            <v>123.08294738603341</v>
          </cell>
          <cell r="AX15">
            <v>122.86993939959343</v>
          </cell>
          <cell r="AY15">
            <v>157.99620468973743</v>
          </cell>
        </row>
        <row r="16">
          <cell r="C16">
            <v>10202</v>
          </cell>
          <cell r="D16">
            <v>85.934537291604656</v>
          </cell>
          <cell r="E16">
            <v>111.4739649268125</v>
          </cell>
          <cell r="F16">
            <v>82.830172608325384</v>
          </cell>
          <cell r="G16">
            <v>104.50877673150609</v>
          </cell>
          <cell r="H16">
            <v>102.62777022671328</v>
          </cell>
          <cell r="I16">
            <v>102.19432623210255</v>
          </cell>
          <cell r="J16">
            <v>122.50442526524482</v>
          </cell>
          <cell r="K16">
            <v>125.08660085763046</v>
          </cell>
          <cell r="L16">
            <v>94.602502884308208</v>
          </cell>
          <cell r="M16">
            <v>96.419068745499843</v>
          </cell>
          <cell r="N16">
            <v>91.818099456773467</v>
          </cell>
          <cell r="O16">
            <v>79.99975477347877</v>
          </cell>
          <cell r="P16">
            <v>87.785296385132213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105.5647640249212</v>
          </cell>
          <cell r="AL16">
            <v>110.1264969566231</v>
          </cell>
          <cell r="AM16">
            <v>104.267</v>
          </cell>
          <cell r="AN16">
            <v>113.26392658747959</v>
          </cell>
          <cell r="AO16">
            <v>108.30556862113774</v>
          </cell>
          <cell r="AP16">
            <v>108.96982774442627</v>
          </cell>
          <cell r="AQ16">
            <v>112.04368244692215</v>
          </cell>
          <cell r="AR16">
            <v>109.49025735441138</v>
          </cell>
          <cell r="AS16">
            <v>103.09207219225628</v>
          </cell>
          <cell r="AT16">
            <v>153.44188984560219</v>
          </cell>
          <cell r="AU16">
            <v>114.84612928742868</v>
          </cell>
          <cell r="AV16">
            <v>110.81342992997354</v>
          </cell>
          <cell r="AW16">
            <v>116.67474049005062</v>
          </cell>
          <cell r="AX16">
            <v>107.14626607955321</v>
          </cell>
          <cell r="AY16">
            <v>112.39087675961909</v>
          </cell>
        </row>
        <row r="17">
          <cell r="C17">
            <v>10203</v>
          </cell>
          <cell r="D17">
            <v>90.387980364113673</v>
          </cell>
          <cell r="E17">
            <v>83.757338746426839</v>
          </cell>
          <cell r="F17">
            <v>71.34250352593692</v>
          </cell>
          <cell r="G17">
            <v>154.35153896159292</v>
          </cell>
          <cell r="H17">
            <v>135.28083861742763</v>
          </cell>
          <cell r="I17">
            <v>130.48122334248382</v>
          </cell>
          <cell r="J17">
            <v>75.476326720916106</v>
          </cell>
          <cell r="K17">
            <v>77.067233565625543</v>
          </cell>
          <cell r="L17">
            <v>128.63465773209691</v>
          </cell>
          <cell r="M17">
            <v>79.764719389181877</v>
          </cell>
          <cell r="N17">
            <v>71.647143371958876</v>
          </cell>
          <cell r="O17">
            <v>101.80849566223874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81.852595825072768</v>
          </cell>
          <cell r="AJ17">
            <v>136.47900000000001</v>
          </cell>
          <cell r="AK17">
            <v>87.330689762817713</v>
          </cell>
          <cell r="AL17">
            <v>85.933481123919108</v>
          </cell>
          <cell r="AM17">
            <v>132.691</v>
          </cell>
          <cell r="AN17">
            <v>101.68870595427462</v>
          </cell>
          <cell r="AO17">
            <v>101.91105610210062</v>
          </cell>
          <cell r="AP17">
            <v>103.36918115516751</v>
          </cell>
          <cell r="AQ17">
            <v>121.84700196336891</v>
          </cell>
          <cell r="AR17">
            <v>117.52833013393585</v>
          </cell>
          <cell r="AS17">
            <v>120.1110005215081</v>
          </cell>
          <cell r="AT17">
            <v>133.87910122627619</v>
          </cell>
          <cell r="AU17">
            <v>108.55892504537327</v>
          </cell>
          <cell r="AV17">
            <v>114.60158622250989</v>
          </cell>
          <cell r="AW17">
            <v>108.64068659112834</v>
          </cell>
          <cell r="AX17">
            <v>128.78405071078183</v>
          </cell>
          <cell r="AY17">
            <v>135.44795484283227</v>
          </cell>
        </row>
        <row r="18">
          <cell r="C18">
            <v>10204</v>
          </cell>
          <cell r="D18">
            <v>80.14871436935934</v>
          </cell>
          <cell r="E18">
            <v>74.269200312725289</v>
          </cell>
          <cell r="F18">
            <v>75.071611022971325</v>
          </cell>
          <cell r="G18">
            <v>136.86639925871586</v>
          </cell>
          <cell r="H18">
            <v>121.98340081247628</v>
          </cell>
          <cell r="I18">
            <v>108.37754455265387</v>
          </cell>
          <cell r="J18">
            <v>86.655730725305261</v>
          </cell>
          <cell r="K18">
            <v>82.280253675281315</v>
          </cell>
          <cell r="L18">
            <v>147.38748180719432</v>
          </cell>
          <cell r="M18">
            <v>105.2667112689556</v>
          </cell>
          <cell r="N18">
            <v>77.474158229422372</v>
          </cell>
          <cell r="O18">
            <v>104.21879396493917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87.389309786659069</v>
          </cell>
          <cell r="AJ18">
            <v>156.375</v>
          </cell>
          <cell r="AK18">
            <v>115.25163724738279</v>
          </cell>
          <cell r="AL18">
            <v>92.922394396609491</v>
          </cell>
          <cell r="AM18">
            <v>135.833</v>
          </cell>
          <cell r="AN18">
            <v>103.24756420700531</v>
          </cell>
          <cell r="AO18">
            <v>111.81359695767682</v>
          </cell>
          <cell r="AP18">
            <v>105.30378562793251</v>
          </cell>
          <cell r="AQ18">
            <v>102.93650719103758</v>
          </cell>
          <cell r="AR18">
            <v>117.04572006049271</v>
          </cell>
          <cell r="AS18">
            <v>131.69416254596811</v>
          </cell>
          <cell r="AT18">
            <v>140.39883529782927</v>
          </cell>
          <cell r="AU18">
            <v>126.0419300057373</v>
          </cell>
          <cell r="AV18">
            <v>153.3849565152415</v>
          </cell>
          <cell r="AW18">
            <v>139.37410230743131</v>
          </cell>
          <cell r="AX18">
            <v>141.96446286005417</v>
          </cell>
          <cell r="AY18">
            <v>136.43983189304066</v>
          </cell>
        </row>
        <row r="19">
          <cell r="C19">
            <v>10205</v>
          </cell>
          <cell r="D19">
            <v>129.74540061742948</v>
          </cell>
          <cell r="E19">
            <v>120.22759471478822</v>
          </cell>
          <cell r="F19">
            <v>95.995372152215239</v>
          </cell>
          <cell r="G19">
            <v>94.080168879759015</v>
          </cell>
          <cell r="H19">
            <v>84.15385287280624</v>
          </cell>
          <cell r="I19">
            <v>87.624638086511141</v>
          </cell>
          <cell r="J19">
            <v>108.34080159871799</v>
          </cell>
          <cell r="K19">
            <v>110.62443317318544</v>
          </cell>
          <cell r="L19">
            <v>88.628048244466356</v>
          </cell>
          <cell r="M19">
            <v>82.588795480385713</v>
          </cell>
          <cell r="N19">
            <v>102.8442861809967</v>
          </cell>
          <cell r="O19">
            <v>95.146607998738403</v>
          </cell>
          <cell r="P19">
            <v>132.53970762837258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117.49347417786765</v>
          </cell>
          <cell r="AJ19">
            <v>94.033000000000001</v>
          </cell>
          <cell r="AK19">
            <v>90.422639623309053</v>
          </cell>
          <cell r="AL19">
            <v>123.35128951835537</v>
          </cell>
          <cell r="AM19">
            <v>124.009</v>
          </cell>
          <cell r="AN19">
            <v>145.02998167141666</v>
          </cell>
          <cell r="AO19">
            <v>117.5161269196535</v>
          </cell>
          <cell r="AP19">
            <v>119.63991234591229</v>
          </cell>
          <cell r="AQ19">
            <v>128.06821545244404</v>
          </cell>
          <cell r="AR19">
            <v>107.49600021752381</v>
          </cell>
          <cell r="AS19">
            <v>101.57399050945453</v>
          </cell>
          <cell r="AT19">
            <v>136.29603708031505</v>
          </cell>
          <cell r="AU19">
            <v>139.56334767406923</v>
          </cell>
          <cell r="AV19">
            <v>117.58762579706816</v>
          </cell>
          <cell r="AW19">
            <v>114.26313206320467</v>
          </cell>
          <cell r="AX19">
            <v>123.78335999796025</v>
          </cell>
          <cell r="AY19">
            <v>123.79260959205402</v>
          </cell>
        </row>
        <row r="20">
          <cell r="C20">
            <v>103</v>
          </cell>
          <cell r="D20">
            <v>96.323805624975478</v>
          </cell>
          <cell r="E20">
            <v>112.53199775483532</v>
          </cell>
          <cell r="F20">
            <v>105.33642938751906</v>
          </cell>
          <cell r="G20">
            <v>96.968447317901564</v>
          </cell>
          <cell r="H20">
            <v>83.320849904842248</v>
          </cell>
          <cell r="I20">
            <v>95.836555104335801</v>
          </cell>
          <cell r="J20">
            <v>103.90984769272853</v>
          </cell>
          <cell r="K20">
            <v>102.72948117867227</v>
          </cell>
          <cell r="L20">
            <v>103.11967398355738</v>
          </cell>
          <cell r="M20">
            <v>91.777496488693004</v>
          </cell>
          <cell r="N20">
            <v>106.53074928347969</v>
          </cell>
          <cell r="O20">
            <v>101.61466627845971</v>
          </cell>
          <cell r="P20">
            <v>98.398316814564694</v>
          </cell>
          <cell r="Q20">
            <v>118.03200512620053</v>
          </cell>
          <cell r="R20">
            <v>112.99110290837287</v>
          </cell>
          <cell r="S20">
            <v>88.414055625157943</v>
          </cell>
          <cell r="T20">
            <v>77.377951967107194</v>
          </cell>
          <cell r="U20">
            <v>86.735526121285702</v>
          </cell>
          <cell r="V20">
            <v>105.9455586144751</v>
          </cell>
          <cell r="W20">
            <v>99.320691269223303</v>
          </cell>
          <cell r="X20">
            <v>100.46627012388826</v>
          </cell>
          <cell r="Y20">
            <v>93.574978335648424</v>
          </cell>
          <cell r="Z20">
            <v>118.04747943444671</v>
          </cell>
          <cell r="AA20">
            <v>110.8715852723501</v>
          </cell>
          <cell r="AB20">
            <v>106.43024337204319</v>
          </cell>
          <cell r="AC20">
            <v>135.03750590512908</v>
          </cell>
          <cell r="AD20">
            <v>117.83609218304527</v>
          </cell>
          <cell r="AE20">
            <v>103.25909538821081</v>
          </cell>
          <cell r="AF20">
            <v>87.990181571831812</v>
          </cell>
          <cell r="AG20">
            <v>92.656682071838858</v>
          </cell>
          <cell r="AH20">
            <v>128.72531109776921</v>
          </cell>
          <cell r="AI20">
            <v>109.10829821180738</v>
          </cell>
          <cell r="AJ20">
            <v>109.40785817950268</v>
          </cell>
          <cell r="AK20">
            <v>100.48292195395322</v>
          </cell>
          <cell r="AL20">
            <v>127.77282808251857</v>
          </cell>
          <cell r="AM20">
            <v>132.43867956901249</v>
          </cell>
          <cell r="AN20">
            <v>127.66708718157059</v>
          </cell>
          <cell r="AO20">
            <v>122.22760546118386</v>
          </cell>
          <cell r="AP20">
            <v>109.77088784355473</v>
          </cell>
          <cell r="AQ20">
            <v>109.05020085280277</v>
          </cell>
          <cell r="AR20">
            <v>101.16613273897829</v>
          </cell>
          <cell r="AS20">
            <v>105.45398058336053</v>
          </cell>
          <cell r="AT20">
            <v>131.14422681224676</v>
          </cell>
          <cell r="AU20">
            <v>120.69495144826747</v>
          </cell>
          <cell r="AV20">
            <v>116.15991282926684</v>
          </cell>
          <cell r="AW20">
            <v>116.00499514649995</v>
          </cell>
          <cell r="AX20">
            <v>119.30772228705274</v>
          </cell>
          <cell r="AY20">
            <v>146.66529663451092</v>
          </cell>
        </row>
        <row r="21">
          <cell r="C21">
            <v>10301</v>
          </cell>
          <cell r="D21">
            <v>82.879727021219324</v>
          </cell>
          <cell r="E21">
            <v>108.84603733769616</v>
          </cell>
          <cell r="F21">
            <v>113.17128044943807</v>
          </cell>
          <cell r="G21">
            <v>105.49391097778032</v>
          </cell>
          <cell r="H21">
            <v>93.198308015404223</v>
          </cell>
          <cell r="I21">
            <v>99.292157790788281</v>
          </cell>
          <cell r="J21">
            <v>89.959732416824977</v>
          </cell>
          <cell r="K21">
            <v>93.588075387143036</v>
          </cell>
          <cell r="L21">
            <v>91.038317437883578</v>
          </cell>
          <cell r="M21">
            <v>91.290970417196533</v>
          </cell>
          <cell r="N21">
            <v>122.31526121569645</v>
          </cell>
          <cell r="O21">
            <v>108.92622153292908</v>
          </cell>
          <cell r="P21">
            <v>84.664695129363068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99.399271964097778</v>
          </cell>
          <cell r="AJ21">
            <v>96.59</v>
          </cell>
          <cell r="AK21">
            <v>99.950247135603107</v>
          </cell>
          <cell r="AL21">
            <v>146.70474908229284</v>
          </cell>
          <cell r="AM21">
            <v>141.96799999999999</v>
          </cell>
          <cell r="AN21">
            <v>117.10839327634025</v>
          </cell>
          <cell r="AO21">
            <v>126.10418382710856</v>
          </cell>
          <cell r="AP21">
            <v>106.92016088582949</v>
          </cell>
          <cell r="AQ21">
            <v>103.32747690481689</v>
          </cell>
          <cell r="AR21">
            <v>95.114700662587808</v>
          </cell>
          <cell r="AS21">
            <v>88.523042303339281</v>
          </cell>
          <cell r="AT21">
            <v>114.03993951365521</v>
          </cell>
          <cell r="AU21">
            <v>118.19342391404525</v>
          </cell>
          <cell r="AV21">
            <v>107.76284416960232</v>
          </cell>
          <cell r="AW21">
            <v>118.43443677441768</v>
          </cell>
          <cell r="AX21">
            <v>117.91671754621979</v>
          </cell>
          <cell r="AY21">
            <v>177.3568752270339</v>
          </cell>
        </row>
        <row r="22">
          <cell r="C22">
            <v>10302</v>
          </cell>
          <cell r="D22">
            <v>90.4717382787574</v>
          </cell>
          <cell r="E22">
            <v>92.953729638886728</v>
          </cell>
          <cell r="F22">
            <v>100.48764507703568</v>
          </cell>
          <cell r="G22">
            <v>103.29875091205778</v>
          </cell>
          <cell r="H22">
            <v>81.063351578353505</v>
          </cell>
          <cell r="I22">
            <v>93.002025428669626</v>
          </cell>
          <cell r="J22">
            <v>122.46685257923934</v>
          </cell>
          <cell r="K22">
            <v>102.22095559126173</v>
          </cell>
          <cell r="L22">
            <v>110.19572051801205</v>
          </cell>
          <cell r="M22">
            <v>111.19458194531673</v>
          </cell>
          <cell r="N22">
            <v>96.626190633576599</v>
          </cell>
          <cell r="O22">
            <v>96.018457818832644</v>
          </cell>
          <cell r="P22">
            <v>92.42021438165969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108.56819657006908</v>
          </cell>
          <cell r="AJ22">
            <v>116.91500000000001</v>
          </cell>
          <cell r="AK22">
            <v>121.74178776700727</v>
          </cell>
          <cell r="AL22">
            <v>115.89331462636432</v>
          </cell>
          <cell r="AM22">
            <v>125.145</v>
          </cell>
          <cell r="AN22">
            <v>120.26626709802845</v>
          </cell>
          <cell r="AO22">
            <v>120.76157854707044</v>
          </cell>
          <cell r="AP22">
            <v>108.46945758411272</v>
          </cell>
          <cell r="AQ22">
            <v>106.8466089601023</v>
          </cell>
          <cell r="AR22">
            <v>102.50983387577297</v>
          </cell>
          <cell r="AS22">
            <v>121.08310067085014</v>
          </cell>
          <cell r="AT22">
            <v>152.09162960400167</v>
          </cell>
          <cell r="AU22">
            <v>112.21696445164524</v>
          </cell>
          <cell r="AV22">
            <v>118.03068009894801</v>
          </cell>
          <cell r="AW22">
            <v>111.30942342482378</v>
          </cell>
          <cell r="AX22">
            <v>145.11836044638247</v>
          </cell>
          <cell r="AY22">
            <v>149.80987956883237</v>
          </cell>
        </row>
        <row r="23">
          <cell r="C23">
            <v>10303</v>
          </cell>
          <cell r="D23">
            <v>72.59214641370086</v>
          </cell>
          <cell r="E23">
            <v>184.2601937348791</v>
          </cell>
          <cell r="F23">
            <v>93.024127000850896</v>
          </cell>
          <cell r="G23">
            <v>87.052442568967535</v>
          </cell>
          <cell r="H23">
            <v>89.89863544543492</v>
          </cell>
          <cell r="I23">
            <v>68.768314850371837</v>
          </cell>
          <cell r="J23">
            <v>102.91506183407762</v>
          </cell>
          <cell r="K23">
            <v>106.41494384809171</v>
          </cell>
          <cell r="L23">
            <v>91.314131735097945</v>
          </cell>
          <cell r="M23">
            <v>111.55240344641419</v>
          </cell>
          <cell r="N23">
            <v>94.491130554917461</v>
          </cell>
          <cell r="O23">
            <v>97.716468567195946</v>
          </cell>
          <cell r="P23">
            <v>74.155552458908787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122.13354992378662</v>
          </cell>
          <cell r="AL23">
            <v>113.33252662654999</v>
          </cell>
          <cell r="AM23">
            <v>127.358</v>
          </cell>
          <cell r="AN23">
            <v>127.54344788499498</v>
          </cell>
          <cell r="AO23">
            <v>132.69228872951879</v>
          </cell>
          <cell r="AP23">
            <v>78.043512388948713</v>
          </cell>
          <cell r="AQ23">
            <v>115.03775262699702</v>
          </cell>
          <cell r="AR23">
            <v>122.41431100285894</v>
          </cell>
          <cell r="AS23">
            <v>101.12330114707899</v>
          </cell>
          <cell r="AT23">
            <v>133.418321381635</v>
          </cell>
          <cell r="AU23">
            <v>142.35981676094613</v>
          </cell>
          <cell r="AV23">
            <v>119.07909399037231</v>
          </cell>
          <cell r="AW23">
            <v>114.25381987095669</v>
          </cell>
          <cell r="AX23">
            <v>129.74593814031641</v>
          </cell>
          <cell r="AY23">
            <v>139.81807862183095</v>
          </cell>
        </row>
        <row r="24">
          <cell r="C24">
            <v>10304</v>
          </cell>
          <cell r="D24">
            <v>103.03475825349189</v>
          </cell>
          <cell r="E24">
            <v>119.37957991424419</v>
          </cell>
          <cell r="F24">
            <v>107.95426358769622</v>
          </cell>
          <cell r="G24">
            <v>103.54259552417177</v>
          </cell>
          <cell r="H24">
            <v>71.911384139985415</v>
          </cell>
          <cell r="I24">
            <v>86.929283558953585</v>
          </cell>
          <cell r="J24">
            <v>104.80699424106648</v>
          </cell>
          <cell r="K24">
            <v>107.60660692381032</v>
          </cell>
          <cell r="L24">
            <v>87.275631482428466</v>
          </cell>
          <cell r="M24">
            <v>100.36481150179505</v>
          </cell>
          <cell r="N24">
            <v>98.068554272728974</v>
          </cell>
          <cell r="O24">
            <v>109.12553659962754</v>
          </cell>
          <cell r="P24">
            <v>105.25380221180146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114.28826100448892</v>
          </cell>
          <cell r="AJ24">
            <v>92.597999999999999</v>
          </cell>
          <cell r="AK24">
            <v>109.88477466587428</v>
          </cell>
          <cell r="AL24">
            <v>117.62328350894002</v>
          </cell>
          <cell r="AM24">
            <v>142.22800000000001</v>
          </cell>
          <cell r="AN24">
            <v>133.62866232412154</v>
          </cell>
          <cell r="AO24">
            <v>125.84116977287275</v>
          </cell>
          <cell r="AP24">
            <v>145.95448862723805</v>
          </cell>
          <cell r="AQ24">
            <v>138.64033934349811</v>
          </cell>
          <cell r="AR24">
            <v>108.56698415267221</v>
          </cell>
          <cell r="AS24">
            <v>138.76763603070418</v>
          </cell>
          <cell r="AT24">
            <v>140.85083416166663</v>
          </cell>
          <cell r="AU24">
            <v>109.26980793307847</v>
          </cell>
          <cell r="AV24">
            <v>109.08806793553249</v>
          </cell>
          <cell r="AW24">
            <v>111.11739332007681</v>
          </cell>
          <cell r="AX24">
            <v>106.24632619169113</v>
          </cell>
          <cell r="AY24">
            <v>137.54914863891102</v>
          </cell>
        </row>
        <row r="25">
          <cell r="C25">
            <v>10305</v>
          </cell>
          <cell r="D25">
            <v>122.89455282914798</v>
          </cell>
          <cell r="E25">
            <v>142.14650729460189</v>
          </cell>
          <cell r="F25">
            <v>100.10661782932605</v>
          </cell>
          <cell r="G25">
            <v>87.792404272685459</v>
          </cell>
          <cell r="H25">
            <v>79.826671351998186</v>
          </cell>
          <cell r="I25">
            <v>87.230611529820081</v>
          </cell>
          <cell r="J25">
            <v>109.85479228820672</v>
          </cell>
          <cell r="K25">
            <v>103.82510131558803</v>
          </cell>
          <cell r="L25">
            <v>93.337057536080309</v>
          </cell>
          <cell r="M25">
            <v>85.04962811258595</v>
          </cell>
          <cell r="N25">
            <v>93.237195055380795</v>
          </cell>
          <cell r="O25">
            <v>94.698860584578711</v>
          </cell>
          <cell r="P25">
            <v>125.54131417053675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110.27194906698449</v>
          </cell>
          <cell r="AJ25">
            <v>99.028999999999996</v>
          </cell>
          <cell r="AK25">
            <v>93.116891076916559</v>
          </cell>
          <cell r="AL25">
            <v>111.82855818470114</v>
          </cell>
          <cell r="AM25">
            <v>123.425</v>
          </cell>
          <cell r="AN25">
            <v>163.60882007230813</v>
          </cell>
          <cell r="AO25">
            <v>122.99483169120374</v>
          </cell>
          <cell r="AP25">
            <v>102.47445527842795</v>
          </cell>
          <cell r="AQ25">
            <v>100.64806410912284</v>
          </cell>
          <cell r="AR25">
            <v>102.19033745266034</v>
          </cell>
          <cell r="AS25">
            <v>101.22527416230406</v>
          </cell>
          <cell r="AT25">
            <v>137.21948557602028</v>
          </cell>
          <cell r="AU25">
            <v>133.65576433201019</v>
          </cell>
          <cell r="AV25">
            <v>109.86413438698442</v>
          </cell>
          <cell r="AW25">
            <v>110.68394510056743</v>
          </cell>
          <cell r="AX25">
            <v>119.37693244757558</v>
          </cell>
          <cell r="AY25">
            <v>119.10619823248955</v>
          </cell>
        </row>
        <row r="26">
          <cell r="C26">
            <v>10306</v>
          </cell>
          <cell r="D26">
            <v>101.04560988179716</v>
          </cell>
          <cell r="E26">
            <v>107.10918341785238</v>
          </cell>
          <cell r="F26">
            <v>103.02677351087627</v>
          </cell>
          <cell r="G26">
            <v>89.251435118698993</v>
          </cell>
          <cell r="H26">
            <v>78.763700577928674</v>
          </cell>
          <cell r="I26">
            <v>101.21034064941422</v>
          </cell>
          <cell r="J26">
            <v>105.07226416787853</v>
          </cell>
          <cell r="K26">
            <v>109.50290192992426</v>
          </cell>
          <cell r="L26">
            <v>118.48783155687413</v>
          </cell>
          <cell r="M26">
            <v>82.398855385663452</v>
          </cell>
          <cell r="N26">
            <v>104.92083076444035</v>
          </cell>
          <cell r="O26">
            <v>99.210273038651451</v>
          </cell>
          <cell r="P26">
            <v>103.22181385337593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116.30230330910049</v>
          </cell>
          <cell r="AJ26">
            <v>125.71299999999999</v>
          </cell>
          <cell r="AK26">
            <v>90.214683027802522</v>
          </cell>
          <cell r="AL26">
            <v>125.84189411703321</v>
          </cell>
          <cell r="AM26">
            <v>129.30500000000001</v>
          </cell>
          <cell r="AN26">
            <v>125.32918967160798</v>
          </cell>
          <cell r="AO26">
            <v>117.67268505049549</v>
          </cell>
          <cell r="AP26">
            <v>110.72130090939601</v>
          </cell>
          <cell r="AQ26">
            <v>112.12662966002193</v>
          </cell>
          <cell r="AR26">
            <v>102.5483456692826</v>
          </cell>
          <cell r="AS26">
            <v>108.36010364037948</v>
          </cell>
          <cell r="AT26">
            <v>131.91927872864468</v>
          </cell>
          <cell r="AU26">
            <v>122.69487419351221</v>
          </cell>
          <cell r="AV26">
            <v>126.51993534843062</v>
          </cell>
          <cell r="AW26">
            <v>119.29374024767611</v>
          </cell>
          <cell r="AX26">
            <v>110.04951412302562</v>
          </cell>
          <cell r="AY26">
            <v>130.78694066740618</v>
          </cell>
        </row>
        <row r="27">
          <cell r="C27">
            <v>104</v>
          </cell>
          <cell r="D27">
            <v>74.750688716482102</v>
          </cell>
          <cell r="E27">
            <v>65.697614257902686</v>
          </cell>
          <cell r="F27">
            <v>88.840156787284386</v>
          </cell>
          <cell r="G27">
            <v>105.0250177919971</v>
          </cell>
          <cell r="H27">
            <v>107.83476924491964</v>
          </cell>
          <cell r="I27">
            <v>114.26649246557557</v>
          </cell>
          <cell r="J27">
            <v>100.34883122924803</v>
          </cell>
          <cell r="K27">
            <v>126.42269114276344</v>
          </cell>
          <cell r="L27">
            <v>113.46858317955386</v>
          </cell>
          <cell r="M27">
            <v>117.26164147182151</v>
          </cell>
          <cell r="N27">
            <v>100.49448214779117</v>
          </cell>
          <cell r="O27">
            <v>85.589031564660289</v>
          </cell>
          <cell r="P27">
            <v>74.572477857193547</v>
          </cell>
          <cell r="Q27">
            <v>68.04151807065044</v>
          </cell>
          <cell r="R27">
            <v>98.784851807881623</v>
          </cell>
          <cell r="S27">
            <v>81.514960439534249</v>
          </cell>
          <cell r="T27">
            <v>88.561519170357755</v>
          </cell>
          <cell r="U27">
            <v>87.422105655550425</v>
          </cell>
          <cell r="V27">
            <v>101.51659239121109</v>
          </cell>
          <cell r="W27">
            <v>113.54763573140703</v>
          </cell>
          <cell r="X27">
            <v>107.42340386348134</v>
          </cell>
          <cell r="Y27">
            <v>121.03750653604187</v>
          </cell>
          <cell r="Z27">
            <v>120.10016942937276</v>
          </cell>
          <cell r="AA27">
            <v>101.89048369610838</v>
          </cell>
          <cell r="AB27">
            <v>86.274463402080158</v>
          </cell>
          <cell r="AC27">
            <v>85.179905373837428</v>
          </cell>
          <cell r="AD27">
            <v>97.74218982033652</v>
          </cell>
          <cell r="AE27">
            <v>106.86969261493485</v>
          </cell>
          <cell r="AF27">
            <v>105.82612672102333</v>
          </cell>
          <cell r="AG27">
            <v>96.691065659707036</v>
          </cell>
          <cell r="AH27">
            <v>136.45206324971366</v>
          </cell>
          <cell r="AI27">
            <v>127.17076626783147</v>
          </cell>
          <cell r="AJ27">
            <v>123.75519539219276</v>
          </cell>
          <cell r="AK27">
            <v>132.97987754326849</v>
          </cell>
          <cell r="AL27">
            <v>134.16369527057353</v>
          </cell>
          <cell r="AM27">
            <v>139.11923627199894</v>
          </cell>
          <cell r="AN27">
            <v>115.39367359378981</v>
          </cell>
          <cell r="AO27">
            <v>86.074347116807999</v>
          </cell>
          <cell r="AP27">
            <v>109.41425244109669</v>
          </cell>
          <cell r="AQ27">
            <v>109.82016410376083</v>
          </cell>
          <cell r="AR27">
            <v>106.40181058292499</v>
          </cell>
          <cell r="AS27">
            <v>96.035719292809063</v>
          </cell>
          <cell r="AT27">
            <v>108.66682132570607</v>
          </cell>
          <cell r="AU27">
            <v>122.62342841698747</v>
          </cell>
          <cell r="AV27">
            <v>132.78391081980647</v>
          </cell>
          <cell r="AW27">
            <v>132.11486738257568</v>
          </cell>
          <cell r="AX27">
            <v>125.48143853920105</v>
          </cell>
          <cell r="AY27">
            <v>125.34471753390881</v>
          </cell>
        </row>
        <row r="28">
          <cell r="C28">
            <v>10401</v>
          </cell>
          <cell r="D28">
            <v>69.776789323977567</v>
          </cell>
          <cell r="E28">
            <v>67.428687196353792</v>
          </cell>
          <cell r="F28">
            <v>89.883695031075888</v>
          </cell>
          <cell r="G28">
            <v>101.80323350237175</v>
          </cell>
          <cell r="H28">
            <v>108.85403249974375</v>
          </cell>
          <cell r="I28">
            <v>106.04170843531897</v>
          </cell>
          <cell r="J28">
            <v>109.15010774433647</v>
          </cell>
          <cell r="K28">
            <v>123.29955871262274</v>
          </cell>
          <cell r="L28">
            <v>117.77266050208949</v>
          </cell>
          <cell r="M28">
            <v>122.48593792880186</v>
          </cell>
          <cell r="N28">
            <v>99.377159883938504</v>
          </cell>
          <cell r="O28">
            <v>84.126429239369173</v>
          </cell>
          <cell r="P28">
            <v>67.922125898408012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108.84711906763648</v>
          </cell>
          <cell r="AJ28">
            <v>107.003</v>
          </cell>
          <cell r="AK28">
            <v>120.76491415170536</v>
          </cell>
          <cell r="AL28">
            <v>116.79774634136663</v>
          </cell>
          <cell r="AM28">
            <v>110.264</v>
          </cell>
          <cell r="AN28">
            <v>95.3850436012128</v>
          </cell>
          <cell r="AO28">
            <v>80.725140876208386</v>
          </cell>
          <cell r="AP28">
            <v>94.621259645364972</v>
          </cell>
          <cell r="AQ28">
            <v>93.681874513993236</v>
          </cell>
          <cell r="AR28">
            <v>91.702468726488704</v>
          </cell>
          <cell r="AS28">
            <v>80.117961186789813</v>
          </cell>
          <cell r="AT28">
            <v>90.36877749780048</v>
          </cell>
          <cell r="AU28">
            <v>97.425588175265716</v>
          </cell>
          <cell r="AV28">
            <v>111.43256232534191</v>
          </cell>
          <cell r="AW28">
            <v>118.12674845958213</v>
          </cell>
          <cell r="AX28">
            <v>110.92866329992543</v>
          </cell>
          <cell r="AY28">
            <v>108.69346052445296</v>
          </cell>
        </row>
        <row r="29">
          <cell r="C29">
            <v>10402</v>
          </cell>
          <cell r="D29">
            <v>74.560572993853555</v>
          </cell>
          <cell r="E29">
            <v>58.240352998635849</v>
          </cell>
          <cell r="F29">
            <v>85.416686283887927</v>
          </cell>
          <cell r="G29">
            <v>112.27710141523187</v>
          </cell>
          <cell r="H29">
            <v>107.99337750773149</v>
          </cell>
          <cell r="I29">
            <v>131.43244315256229</v>
          </cell>
          <cell r="J29">
            <v>90.279148334840059</v>
          </cell>
          <cell r="K29">
            <v>136.62591102427825</v>
          </cell>
          <cell r="L29">
            <v>109.1029026735897</v>
          </cell>
          <cell r="M29">
            <v>111.20881810779048</v>
          </cell>
          <cell r="N29">
            <v>100.14411942500641</v>
          </cell>
          <cell r="O29">
            <v>82.718566082592162</v>
          </cell>
          <cell r="P29">
            <v>76.456213986252209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158.90608705609614</v>
          </cell>
          <cell r="AJ29">
            <v>153.52099999999999</v>
          </cell>
          <cell r="AK29">
            <v>156.35655977841259</v>
          </cell>
          <cell r="AL29">
            <v>164.89678832399645</v>
          </cell>
          <cell r="AM29">
            <v>187.11</v>
          </cell>
          <cell r="AN29">
            <v>144.26221024493825</v>
          </cell>
          <cell r="AO29">
            <v>89.029095157529753</v>
          </cell>
          <cell r="AP29">
            <v>130.98387408900339</v>
          </cell>
          <cell r="AQ29">
            <v>132.41215565198578</v>
          </cell>
          <cell r="AR29">
            <v>125.94412665558075</v>
          </cell>
          <cell r="AS29">
            <v>117.21214288192905</v>
          </cell>
          <cell r="AT29">
            <v>135.7409183258012</v>
          </cell>
          <cell r="AU29">
            <v>165.87804009225471</v>
          </cell>
          <cell r="AV29">
            <v>172.50286266586699</v>
          </cell>
          <cell r="AW29">
            <v>157.64306065224204</v>
          </cell>
          <cell r="AX29">
            <v>149.59039553560126</v>
          </cell>
          <cell r="AY29">
            <v>151.65321485876677</v>
          </cell>
        </row>
        <row r="30">
          <cell r="C30">
            <v>10403</v>
          </cell>
          <cell r="D30">
            <v>76.844485916272603</v>
          </cell>
          <cell r="E30">
            <v>60.64727682972476</v>
          </cell>
          <cell r="F30">
            <v>92.84294653824459</v>
          </cell>
          <cell r="G30">
            <v>96.007633628029339</v>
          </cell>
          <cell r="H30">
            <v>115.26251140035954</v>
          </cell>
          <cell r="I30">
            <v>104.1726633875806</v>
          </cell>
          <cell r="J30">
            <v>96.626020760516013</v>
          </cell>
          <cell r="K30">
            <v>124.75709985396996</v>
          </cell>
          <cell r="L30">
            <v>114.08847206187033</v>
          </cell>
          <cell r="M30">
            <v>118.30278300568833</v>
          </cell>
          <cell r="N30">
            <v>106.92403802052856</v>
          </cell>
          <cell r="O30">
            <v>93.524068597215418</v>
          </cell>
          <cell r="P30">
            <v>77.208770237285634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108.11442007095901</v>
          </cell>
          <cell r="AJ30">
            <v>100.637</v>
          </cell>
          <cell r="AK30">
            <v>117.78666961889847</v>
          </cell>
          <cell r="AL30">
            <v>121.26977599940957</v>
          </cell>
          <cell r="AM30">
            <v>117.83799999999999</v>
          </cell>
          <cell r="AN30">
            <v>108.9146857718241</v>
          </cell>
          <cell r="AO30">
            <v>84.942036091034183</v>
          </cell>
          <cell r="AP30">
            <v>102.9559221243417</v>
          </cell>
          <cell r="AQ30">
            <v>99.48019632341699</v>
          </cell>
          <cell r="AR30">
            <v>94.610068164924314</v>
          </cell>
          <cell r="AS30">
            <v>82.444764269559855</v>
          </cell>
          <cell r="AT30">
            <v>92.497640850453649</v>
          </cell>
          <cell r="AU30">
            <v>94.849409817225222</v>
          </cell>
          <cell r="AV30">
            <v>101.05436851233874</v>
          </cell>
          <cell r="AW30">
            <v>121.8765650782605</v>
          </cell>
          <cell r="AX30">
            <v>114.33519429375761</v>
          </cell>
          <cell r="AY30">
            <v>114.55503012858024</v>
          </cell>
        </row>
        <row r="31">
          <cell r="C31">
            <v>10404</v>
          </cell>
          <cell r="D31">
            <v>128.02812447760516</v>
          </cell>
          <cell r="E31">
            <v>104.96638395628617</v>
          </cell>
          <cell r="F31">
            <v>90.193115144919332</v>
          </cell>
          <cell r="G31">
            <v>92.250659320054012</v>
          </cell>
          <cell r="H31">
            <v>92.375251519781727</v>
          </cell>
          <cell r="I31">
            <v>92.200250204733976</v>
          </cell>
          <cell r="J31">
            <v>92.017323686877504</v>
          </cell>
          <cell r="K31">
            <v>102.42851230424394</v>
          </cell>
          <cell r="L31">
            <v>100.50356714090975</v>
          </cell>
          <cell r="M31">
            <v>106.30287573130795</v>
          </cell>
          <cell r="N31">
            <v>94.962450610169014</v>
          </cell>
          <cell r="O31">
            <v>103.77148590311144</v>
          </cell>
          <cell r="P31">
            <v>127.26322088871062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111.52237775567038</v>
          </cell>
          <cell r="AJ31">
            <v>105.943</v>
          </cell>
          <cell r="AK31">
            <v>107.8328181658828</v>
          </cell>
          <cell r="AL31">
            <v>99.345640208548303</v>
          </cell>
          <cell r="AM31">
            <v>100.991</v>
          </cell>
          <cell r="AN31">
            <v>120.57960543179371</v>
          </cell>
          <cell r="AO31">
            <v>106.88021088586135</v>
          </cell>
          <cell r="AP31">
            <v>103.7153154218019</v>
          </cell>
          <cell r="AQ31">
            <v>107.09296390092815</v>
          </cell>
          <cell r="AR31">
            <v>112.44558600674245</v>
          </cell>
          <cell r="AS31">
            <v>111.72640948812364</v>
          </cell>
          <cell r="AT31">
            <v>104.02524344739555</v>
          </cell>
          <cell r="AU31">
            <v>116.36134916648489</v>
          </cell>
          <cell r="AV31">
            <v>108.05811129807276</v>
          </cell>
          <cell r="AW31">
            <v>107.39074273861226</v>
          </cell>
          <cell r="AX31">
            <v>107.30826646543537</v>
          </cell>
          <cell r="AY31">
            <v>103.41489684058553</v>
          </cell>
        </row>
        <row r="32">
          <cell r="C32">
            <v>10405</v>
          </cell>
          <cell r="D32">
            <v>106.35383486977948</v>
          </cell>
          <cell r="E32">
            <v>98.996500273519104</v>
          </cell>
          <cell r="F32">
            <v>95.008252650687382</v>
          </cell>
          <cell r="G32">
            <v>98.210897830018922</v>
          </cell>
          <cell r="H32">
            <v>109.77743735659078</v>
          </cell>
          <cell r="I32">
            <v>120.80086961188532</v>
          </cell>
          <cell r="J32">
            <v>85.940811593820811</v>
          </cell>
          <cell r="K32">
            <v>97.21231768138648</v>
          </cell>
          <cell r="L32">
            <v>91.168651602558356</v>
          </cell>
          <cell r="M32">
            <v>94.050700368991869</v>
          </cell>
          <cell r="N32">
            <v>82.037726806661993</v>
          </cell>
          <cell r="O32">
            <v>120.44199935409942</v>
          </cell>
          <cell r="P32">
            <v>105.84267025183668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96.290199946980863</v>
          </cell>
          <cell r="AJ32">
            <v>96.497</v>
          </cell>
          <cell r="AK32">
            <v>105.28718700603552</v>
          </cell>
          <cell r="AL32">
            <v>108.19406835762673</v>
          </cell>
          <cell r="AM32">
            <v>190.49600000000001</v>
          </cell>
          <cell r="AN32">
            <v>116.91796423475689</v>
          </cell>
          <cell r="AO32">
            <v>130.22384936788427</v>
          </cell>
          <cell r="AP32">
            <v>105.14347195569695</v>
          </cell>
          <cell r="AQ32">
            <v>123.86590262577735</v>
          </cell>
          <cell r="AR32">
            <v>124.1259454307631</v>
          </cell>
          <cell r="AS32">
            <v>108.54864768897676</v>
          </cell>
          <cell r="AT32">
            <v>111.35137874258321</v>
          </cell>
          <cell r="AU32">
            <v>114.67145388820956</v>
          </cell>
          <cell r="AV32">
            <v>107.01873227965658</v>
          </cell>
          <cell r="AW32">
            <v>101.02444912497421</v>
          </cell>
          <cell r="AX32">
            <v>129.66471927934776</v>
          </cell>
          <cell r="AY32">
            <v>165.6227615477799</v>
          </cell>
        </row>
        <row r="33">
          <cell r="C33">
            <v>10406</v>
          </cell>
          <cell r="D33">
            <v>112.34695845977861</v>
          </cell>
          <cell r="E33">
            <v>96.09599770639467</v>
          </cell>
          <cell r="F33">
            <v>98.929765596631569</v>
          </cell>
          <cell r="G33">
            <v>96.69912542614918</v>
          </cell>
          <cell r="H33">
            <v>92.529425438565397</v>
          </cell>
          <cell r="I33">
            <v>87.130073565392109</v>
          </cell>
          <cell r="J33">
            <v>88.592727592149416</v>
          </cell>
          <cell r="K33">
            <v>92.558893607316008</v>
          </cell>
          <cell r="L33">
            <v>104.49497946245283</v>
          </cell>
          <cell r="M33">
            <v>110.34621452497016</v>
          </cell>
          <cell r="N33">
            <v>111.72140432029239</v>
          </cell>
          <cell r="O33">
            <v>108.55443429990775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107.70383482626141</v>
          </cell>
          <cell r="AJ33">
            <v>106.268</v>
          </cell>
          <cell r="AK33">
            <v>109.61322882377426</v>
          </cell>
          <cell r="AL33">
            <v>110.50321691888847</v>
          </cell>
          <cell r="AM33">
            <v>111.2</v>
          </cell>
          <cell r="AN33">
            <v>116.56105294332752</v>
          </cell>
          <cell r="AO33">
            <v>113.72004434231199</v>
          </cell>
          <cell r="AP33">
            <v>112.70606272627728</v>
          </cell>
          <cell r="AQ33">
            <v>121.25313826710129</v>
          </cell>
          <cell r="AR33">
            <v>124.36972911599958</v>
          </cell>
          <cell r="AS33">
            <v>114.50109694183585</v>
          </cell>
          <cell r="AT33">
            <v>116.10720799041624</v>
          </cell>
          <cell r="AU33">
            <v>94.126370701166877</v>
          </cell>
          <cell r="AV33">
            <v>99.078522090540702</v>
          </cell>
          <cell r="AW33">
            <v>107.12204752190107</v>
          </cell>
          <cell r="AX33">
            <v>113.81496383224582</v>
          </cell>
          <cell r="AY33">
            <v>117.42721179649608</v>
          </cell>
        </row>
        <row r="34">
          <cell r="C34">
            <v>105</v>
          </cell>
          <cell r="D34">
            <v>98.721093987121705</v>
          </cell>
          <cell r="E34">
            <v>90.093739880979541</v>
          </cell>
          <cell r="F34">
            <v>98.990166461537683</v>
          </cell>
          <cell r="G34">
            <v>104.22677166962568</v>
          </cell>
          <cell r="H34">
            <v>96.13351032214328</v>
          </cell>
          <cell r="I34">
            <v>95.104042806016892</v>
          </cell>
          <cell r="J34">
            <v>97.97788352173427</v>
          </cell>
          <cell r="K34">
            <v>101.91618586296549</v>
          </cell>
          <cell r="L34">
            <v>104.27733775189388</v>
          </cell>
          <cell r="M34">
            <v>104.54497716457097</v>
          </cell>
          <cell r="N34">
            <v>102.98235480401259</v>
          </cell>
          <cell r="O34">
            <v>105.03193576739804</v>
          </cell>
          <cell r="P34">
            <v>108.02265931159579</v>
          </cell>
          <cell r="Q34">
            <v>97.725893021358345</v>
          </cell>
          <cell r="R34">
            <v>106.61259587513952</v>
          </cell>
          <cell r="S34">
            <v>115.7825294144005</v>
          </cell>
          <cell r="T34">
            <v>110.16834679043579</v>
          </cell>
          <cell r="U34">
            <v>114.38145822166479</v>
          </cell>
          <cell r="V34">
            <v>102.25807810936676</v>
          </cell>
          <cell r="W34">
            <v>113.81443137345217</v>
          </cell>
          <cell r="X34">
            <v>108.9117639817682</v>
          </cell>
          <cell r="Y34">
            <v>105.15259710588802</v>
          </cell>
          <cell r="Z34">
            <v>108.96941195344594</v>
          </cell>
          <cell r="AA34">
            <v>105.57285442037862</v>
          </cell>
          <cell r="AB34">
            <v>92.657446088447074</v>
          </cell>
          <cell r="AC34">
            <v>98.821782687615652</v>
          </cell>
          <cell r="AD34">
            <v>110.32982497348544</v>
          </cell>
          <cell r="AE34">
            <v>109.77185047248638</v>
          </cell>
          <cell r="AF34">
            <v>115.33512917682897</v>
          </cell>
          <cell r="AG34">
            <v>109.98100061510095</v>
          </cell>
          <cell r="AH34">
            <v>105.45171849143259</v>
          </cell>
          <cell r="AI34">
            <v>114.7108032176677</v>
          </cell>
          <cell r="AJ34">
            <v>106.37257969129723</v>
          </cell>
          <cell r="AK34">
            <v>108.31230544254035</v>
          </cell>
          <cell r="AL34">
            <v>107.35855640167655</v>
          </cell>
          <cell r="AM34">
            <v>104.97313661698908</v>
          </cell>
          <cell r="AN34">
            <v>102.08335238501108</v>
          </cell>
          <cell r="AO34">
            <v>105.19486169357049</v>
          </cell>
          <cell r="AP34">
            <v>96.327735216212304</v>
          </cell>
          <cell r="AQ34">
            <v>100.51885296359598</v>
          </cell>
          <cell r="AR34">
            <v>110.91379763763477</v>
          </cell>
          <cell r="AS34">
            <v>109.0765466136445</v>
          </cell>
          <cell r="AT34">
            <v>122.11343060149581</v>
          </cell>
          <cell r="AU34">
            <v>119.51215475281174</v>
          </cell>
          <cell r="AV34">
            <v>107.98132908811399</v>
          </cell>
          <cell r="AW34">
            <v>113.31768504576819</v>
          </cell>
          <cell r="AX34">
            <v>108.11701141043859</v>
          </cell>
          <cell r="AY34">
            <v>108.35557176592116</v>
          </cell>
        </row>
        <row r="35">
          <cell r="C35">
            <v>10501</v>
          </cell>
          <cell r="D35">
            <v>87.106734652327106</v>
          </cell>
          <cell r="E35">
            <v>99.386404988076123</v>
          </cell>
          <cell r="F35">
            <v>107.33266889270162</v>
          </cell>
          <cell r="G35">
            <v>105.56795320941404</v>
          </cell>
          <cell r="H35">
            <v>99.946000122434057</v>
          </cell>
          <cell r="I35">
            <v>100.05699655256385</v>
          </cell>
          <cell r="J35">
            <v>95.588859644747615</v>
          </cell>
          <cell r="K35">
            <v>104.05493715327742</v>
          </cell>
          <cell r="L35">
            <v>106.27004362219792</v>
          </cell>
          <cell r="M35">
            <v>101.32420228389461</v>
          </cell>
          <cell r="N35">
            <v>95.87467394071102</v>
          </cell>
          <cell r="O35">
            <v>97.490524937654683</v>
          </cell>
          <cell r="P35">
            <v>98.77992048471404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110.00929728412947</v>
          </cell>
          <cell r="AJ35">
            <v>95.427000000000007</v>
          </cell>
          <cell r="AK35">
            <v>100.60815457841368</v>
          </cell>
          <cell r="AL35">
            <v>99.375611803655787</v>
          </cell>
          <cell r="AM35">
            <v>100.307</v>
          </cell>
          <cell r="AN35">
            <v>116.85025311379238</v>
          </cell>
          <cell r="AO35">
            <v>104.28532429281331</v>
          </cell>
          <cell r="AP35">
            <v>111.87554335611898</v>
          </cell>
          <cell r="AQ35">
            <v>110.43394590425575</v>
          </cell>
          <cell r="AR35">
            <v>106.38617085469613</v>
          </cell>
          <cell r="AS35">
            <v>101.91509917187344</v>
          </cell>
          <cell r="AT35">
            <v>119.66157555363185</v>
          </cell>
          <cell r="AU35">
            <v>111.55640226203057</v>
          </cell>
          <cell r="AV35">
            <v>100.1328342158413</v>
          </cell>
          <cell r="AW35">
            <v>105.16172047730674</v>
          </cell>
          <cell r="AX35">
            <v>104.74481432853028</v>
          </cell>
          <cell r="AY35">
            <v>111.23650242250621</v>
          </cell>
        </row>
        <row r="36">
          <cell r="C36">
            <v>10502</v>
          </cell>
          <cell r="D36">
            <v>99.658849157286326</v>
          </cell>
          <cell r="E36">
            <v>89.440795537494949</v>
          </cell>
          <cell r="F36">
            <v>98.132155375297671</v>
          </cell>
          <cell r="G36">
            <v>104.09029395139869</v>
          </cell>
          <cell r="H36">
            <v>95.058636094622216</v>
          </cell>
          <cell r="I36">
            <v>94.87417814443846</v>
          </cell>
          <cell r="J36">
            <v>98.331524613906396</v>
          </cell>
          <cell r="K36">
            <v>101.44618498917491</v>
          </cell>
          <cell r="L36">
            <v>104.64167242451038</v>
          </cell>
          <cell r="M36">
            <v>105.16238221694215</v>
          </cell>
          <cell r="N36">
            <v>103.80206708920399</v>
          </cell>
          <cell r="O36">
            <v>105.36126040572387</v>
          </cell>
          <cell r="P36">
            <v>108.84763865136789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114.5950285923674</v>
          </cell>
          <cell r="AJ36">
            <v>107.497</v>
          </cell>
          <cell r="AK36">
            <v>109.20490679594971</v>
          </cell>
          <cell r="AL36">
            <v>108.24633433285184</v>
          </cell>
          <cell r="AM36">
            <v>105.136</v>
          </cell>
          <cell r="AN36">
            <v>101.17942854714278</v>
          </cell>
          <cell r="AO36">
            <v>105.41028012509763</v>
          </cell>
          <cell r="AP36">
            <v>95.335810297111891</v>
          </cell>
          <cell r="AQ36">
            <v>99.713002139084168</v>
          </cell>
          <cell r="AR36">
            <v>109.89458105255827</v>
          </cell>
          <cell r="AS36">
            <v>108.09758836579798</v>
          </cell>
          <cell r="AT36">
            <v>120.94568738520044</v>
          </cell>
          <cell r="AU36">
            <v>119.51646299841661</v>
          </cell>
          <cell r="AV36">
            <v>108.41728849005382</v>
          </cell>
          <cell r="AW36">
            <v>113.24602795912722</v>
          </cell>
          <cell r="AX36">
            <v>107.93106949523686</v>
          </cell>
          <cell r="AY36">
            <v>108.1348163668778</v>
          </cell>
        </row>
        <row r="37">
          <cell r="C37">
            <v>10509</v>
          </cell>
          <cell r="D37">
            <v>90.73430623117892</v>
          </cell>
          <cell r="E37">
            <v>93.575147576203136</v>
          </cell>
          <cell r="F37">
            <v>110.23750154544759</v>
          </cell>
          <cell r="G37">
            <v>105.99131518514908</v>
          </cell>
          <cell r="H37">
            <v>121.67364265887421</v>
          </cell>
          <cell r="I37">
            <v>93.429394303999572</v>
          </cell>
          <cell r="J37">
            <v>91.532076013269034</v>
          </cell>
          <cell r="K37">
            <v>112.2703286837633</v>
          </cell>
          <cell r="L37">
            <v>89.954554770108729</v>
          </cell>
          <cell r="M37">
            <v>91.652835690307853</v>
          </cell>
          <cell r="N37">
            <v>90.749555918389916</v>
          </cell>
          <cell r="O37">
            <v>108.1993414233085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126.27899812925725</v>
          </cell>
          <cell r="AJ37">
            <v>91.655000000000001</v>
          </cell>
          <cell r="AK37">
            <v>94.930451721715073</v>
          </cell>
          <cell r="AL37">
            <v>94.601674441470323</v>
          </cell>
          <cell r="AM37">
            <v>108.155</v>
          </cell>
          <cell r="AN37">
            <v>103.62190417377262</v>
          </cell>
          <cell r="AO37">
            <v>100.3271903450927</v>
          </cell>
          <cell r="AP37">
            <v>99.148756717095196</v>
          </cell>
          <cell r="AQ37">
            <v>107.49535657773912</v>
          </cell>
          <cell r="AR37">
            <v>149.17571800835194</v>
          </cell>
          <cell r="AS37">
            <v>150.67833086414154</v>
          </cell>
          <cell r="AT37">
            <v>161.23290234330207</v>
          </cell>
          <cell r="AU37">
            <v>133.10525471748545</v>
          </cell>
          <cell r="AV37">
            <v>108.49228052977986</v>
          </cell>
          <cell r="AW37">
            <v>129.52584594002246</v>
          </cell>
          <cell r="AX37">
            <v>119.4889613513658</v>
          </cell>
          <cell r="AY37">
            <v>109.9825091881456</v>
          </cell>
        </row>
        <row r="38">
          <cell r="C38">
            <v>106</v>
          </cell>
          <cell r="D38">
            <v>104.31259801197051</v>
          </cell>
          <cell r="E38">
            <v>89.19874222994838</v>
          </cell>
          <cell r="F38">
            <v>100.68893083412068</v>
          </cell>
          <cell r="G38">
            <v>92.875804413180163</v>
          </cell>
          <cell r="H38">
            <v>92.579656798090909</v>
          </cell>
          <cell r="I38">
            <v>94.306997093512777</v>
          </cell>
          <cell r="J38">
            <v>87.351918495681019</v>
          </cell>
          <cell r="K38">
            <v>89.897219973353117</v>
          </cell>
          <cell r="L38">
            <v>106.30990546429808</v>
          </cell>
          <cell r="M38">
            <v>114.51111935436306</v>
          </cell>
          <cell r="N38">
            <v>111.16521459865135</v>
          </cell>
          <cell r="O38">
            <v>116.80189273282987</v>
          </cell>
          <cell r="P38">
            <v>109.42699693157527</v>
          </cell>
          <cell r="Q38">
            <v>94.318286059364837</v>
          </cell>
          <cell r="R38">
            <v>105.60544834486905</v>
          </cell>
          <cell r="S38">
            <v>113.62513680084778</v>
          </cell>
          <cell r="T38">
            <v>101.95907245484223</v>
          </cell>
          <cell r="U38">
            <v>107.48688900677065</v>
          </cell>
          <cell r="V38">
            <v>90.671654572447736</v>
          </cell>
          <cell r="W38">
            <v>106.43053691422291</v>
          </cell>
          <cell r="X38">
            <v>111.36297860160175</v>
          </cell>
          <cell r="Y38">
            <v>109.2280511615545</v>
          </cell>
          <cell r="Z38">
            <v>110.98022435634185</v>
          </cell>
          <cell r="AA38">
            <v>112.00615412715949</v>
          </cell>
          <cell r="AB38">
            <v>114.26218328095852</v>
          </cell>
          <cell r="AC38">
            <v>103.68572990802528</v>
          </cell>
          <cell r="AD38">
            <v>111.96500686729978</v>
          </cell>
          <cell r="AE38">
            <v>117.90792347602208</v>
          </cell>
          <cell r="AF38">
            <v>105.97761997027398</v>
          </cell>
          <cell r="AG38">
            <v>112.1599558312319</v>
          </cell>
          <cell r="AH38">
            <v>100.63933211345294</v>
          </cell>
          <cell r="AI38">
            <v>121.98749789198922</v>
          </cell>
          <cell r="AJ38">
            <v>107.31779914807638</v>
          </cell>
          <cell r="AK38">
            <v>112.20923427821539</v>
          </cell>
          <cell r="AL38">
            <v>110.11039046721473</v>
          </cell>
          <cell r="AM38">
            <v>108.67197655215239</v>
          </cell>
          <cell r="AN38">
            <v>115.28191589204107</v>
          </cell>
          <cell r="AO38">
            <v>110.52227086814561</v>
          </cell>
          <cell r="AP38">
            <v>121.21126669449826</v>
          </cell>
          <cell r="AQ38">
            <v>126.17509970277463</v>
          </cell>
          <cell r="AR38">
            <v>117.03716314777159</v>
          </cell>
          <cell r="AS38">
            <v>114.86775598088684</v>
          </cell>
          <cell r="AT38">
            <v>112.90475885543759</v>
          </cell>
          <cell r="AU38">
            <v>113.72228715121673</v>
          </cell>
          <cell r="AV38">
            <v>112.16812756477023</v>
          </cell>
          <cell r="AW38">
            <v>110.81924149436645</v>
          </cell>
          <cell r="AX38">
            <v>112.27680476361716</v>
          </cell>
          <cell r="AY38">
            <v>115.06770625633105</v>
          </cell>
        </row>
        <row r="39">
          <cell r="C39">
            <v>10611</v>
          </cell>
          <cell r="D39">
            <v>100.40687016613232</v>
          </cell>
          <cell r="E39">
            <v>97.256981172269448</v>
          </cell>
          <cell r="F39">
            <v>104.61227900904548</v>
          </cell>
          <cell r="G39">
            <v>94.505247084241134</v>
          </cell>
          <cell r="H39">
            <v>92.798828767657639</v>
          </cell>
          <cell r="I39">
            <v>91.78140134877043</v>
          </cell>
          <cell r="J39">
            <v>88.197753601016046</v>
          </cell>
          <cell r="K39">
            <v>95.164708731873517</v>
          </cell>
          <cell r="L39">
            <v>111.10981553051086</v>
          </cell>
          <cell r="M39">
            <v>109.73386720576129</v>
          </cell>
          <cell r="N39">
            <v>105.44943135030613</v>
          </cell>
          <cell r="O39">
            <v>108.98281603241556</v>
          </cell>
          <cell r="P39">
            <v>106.73831080526712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143.68580445851271</v>
          </cell>
          <cell r="AJ39">
            <v>111.221</v>
          </cell>
          <cell r="AK39">
            <v>117.86978169159538</v>
          </cell>
          <cell r="AL39">
            <v>116.27703618398814</v>
          </cell>
          <cell r="AM39">
            <v>111.834</v>
          </cell>
          <cell r="AN39">
            <v>124.46520503929925</v>
          </cell>
          <cell r="AO39">
            <v>117.45572583559253</v>
          </cell>
          <cell r="AP39">
            <v>144.39091388080377</v>
          </cell>
          <cell r="AQ39">
            <v>145.6981536054011</v>
          </cell>
          <cell r="AR39">
            <v>124.99751827831307</v>
          </cell>
          <cell r="AS39">
            <v>119.29476029973203</v>
          </cell>
          <cell r="AT39">
            <v>116.00460043262586</v>
          </cell>
          <cell r="AU39">
            <v>118.11123598084185</v>
          </cell>
          <cell r="AV39">
            <v>112.05484075320497</v>
          </cell>
          <cell r="AW39">
            <v>121.90542195458364</v>
          </cell>
          <cell r="AX39">
            <v>125.72169593205508</v>
          </cell>
          <cell r="AY39">
            <v>118.08737571621877</v>
          </cell>
        </row>
        <row r="40">
          <cell r="C40">
            <v>10613</v>
          </cell>
          <cell r="D40">
            <v>107.24235403902465</v>
          </cell>
          <cell r="E40">
            <v>83.189629317539712</v>
          </cell>
          <cell r="F40">
            <v>98.245869793324886</v>
          </cell>
          <cell r="G40">
            <v>91.653616132626851</v>
          </cell>
          <cell r="H40">
            <v>92.598217197363027</v>
          </cell>
          <cell r="I40">
            <v>95.638746924574406</v>
          </cell>
          <cell r="J40">
            <v>85.365628462610474</v>
          </cell>
          <cell r="K40">
            <v>85.515750756905604</v>
          </cell>
          <cell r="L40">
            <v>102.6572088558931</v>
          </cell>
          <cell r="M40">
            <v>118.67379274562286</v>
          </cell>
          <cell r="N40">
            <v>115.93105121319687</v>
          </cell>
          <cell r="O40">
            <v>123.28813456131753</v>
          </cell>
          <cell r="P40">
            <v>111.53874545815621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106.06056936720459</v>
          </cell>
          <cell r="AJ40">
            <v>104.27800000000001</v>
          </cell>
          <cell r="AK40">
            <v>109.19505624586274</v>
          </cell>
          <cell r="AL40">
            <v>106.70653808837696</v>
          </cell>
          <cell r="AM40">
            <v>107.498</v>
          </cell>
          <cell r="AN40">
            <v>108.73329280657423</v>
          </cell>
          <cell r="AO40">
            <v>106.29597344675527</v>
          </cell>
          <cell r="AP40">
            <v>106.47192474574643</v>
          </cell>
          <cell r="AQ40">
            <v>114.06569308014953</v>
          </cell>
          <cell r="AR40">
            <v>111.72672183953713</v>
          </cell>
          <cell r="AS40">
            <v>111.44119447831569</v>
          </cell>
          <cell r="AT40">
            <v>109.90097373252559</v>
          </cell>
          <cell r="AU40">
            <v>110.08524037205687</v>
          </cell>
          <cell r="AV40">
            <v>111.82599053116526</v>
          </cell>
          <cell r="AW40">
            <v>102.72486823890726</v>
          </cell>
          <cell r="AX40">
            <v>102.67318243653769</v>
          </cell>
          <cell r="AY40">
            <v>112.51956946852761</v>
          </cell>
        </row>
        <row r="41">
          <cell r="C41">
            <v>10619</v>
          </cell>
          <cell r="D41">
            <v>99.149206629270935</v>
          </cell>
          <cell r="E41">
            <v>97.444448412223721</v>
          </cell>
          <cell r="F41">
            <v>86.680930545645708</v>
          </cell>
          <cell r="G41">
            <v>88.444500618078607</v>
          </cell>
          <cell r="H41">
            <v>96.407085145985747</v>
          </cell>
          <cell r="I41">
            <v>95.857734979263782</v>
          </cell>
          <cell r="J41">
            <v>116.41345363643117</v>
          </cell>
          <cell r="K41">
            <v>99.742232416456787</v>
          </cell>
          <cell r="L41">
            <v>116.19087998377583</v>
          </cell>
          <cell r="M41">
            <v>103.41632089958456</v>
          </cell>
          <cell r="N41">
            <v>98.13449199023367</v>
          </cell>
          <cell r="O41">
            <v>102.11871474304941</v>
          </cell>
          <cell r="P41">
            <v>104.18155213893607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137.68591227749243</v>
          </cell>
          <cell r="AJ41">
            <v>117.121</v>
          </cell>
          <cell r="AK41">
            <v>102.97523548506557</v>
          </cell>
          <cell r="AL41">
            <v>99.163492728620028</v>
          </cell>
          <cell r="AM41">
            <v>97.218000000000004</v>
          </cell>
          <cell r="AN41">
            <v>107.4216701189937</v>
          </cell>
          <cell r="AO41">
            <v>101.694593941603</v>
          </cell>
          <cell r="AP41">
            <v>107.4216701189937</v>
          </cell>
          <cell r="AQ41">
            <v>115.64775532309662</v>
          </cell>
          <cell r="AR41">
            <v>126.36463582289085</v>
          </cell>
          <cell r="AS41">
            <v>118.40031878350266</v>
          </cell>
          <cell r="AT41">
            <v>136.49992735112781</v>
          </cell>
          <cell r="AU41">
            <v>127.0540349311255</v>
          </cell>
          <cell r="AV41">
            <v>118.13205060958775</v>
          </cell>
          <cell r="AW41">
            <v>120.57568578561825</v>
          </cell>
          <cell r="AX41">
            <v>121.92059044211048</v>
          </cell>
          <cell r="AY41">
            <v>129.73438666708188</v>
          </cell>
        </row>
        <row r="42">
          <cell r="C42">
            <v>10621</v>
          </cell>
          <cell r="D42">
            <v>82.47919404292594</v>
          </cell>
          <cell r="E42">
            <v>99.249526760151682</v>
          </cell>
          <cell r="F42">
            <v>95.166848748674511</v>
          </cell>
          <cell r="G42">
            <v>82.440427437879237</v>
          </cell>
          <cell r="H42">
            <v>87.62983949384909</v>
          </cell>
          <cell r="I42">
            <v>94.698804431901493</v>
          </cell>
          <cell r="J42">
            <v>94.339114107859771</v>
          </cell>
          <cell r="K42">
            <v>92.540403983224792</v>
          </cell>
          <cell r="L42">
            <v>105.09326978516683</v>
          </cell>
          <cell r="M42">
            <v>138.52843506666309</v>
          </cell>
          <cell r="N42">
            <v>95.439453593150034</v>
          </cell>
          <cell r="O42">
            <v>132.39468254855325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127.7443830589031</v>
          </cell>
          <cell r="AJ42">
            <v>105.934</v>
          </cell>
          <cell r="AK42">
            <v>137.93759145829904</v>
          </cell>
          <cell r="AL42">
            <v>96.440195189981409</v>
          </cell>
          <cell r="AM42">
            <v>126.041</v>
          </cell>
          <cell r="AN42">
            <v>105.05288316635864</v>
          </cell>
          <cell r="AO42">
            <v>116.36791337855648</v>
          </cell>
          <cell r="AP42">
            <v>105.05288316635864</v>
          </cell>
          <cell r="AQ42">
            <v>105.05288316635864</v>
          </cell>
          <cell r="AR42">
            <v>103.67640890820313</v>
          </cell>
          <cell r="AS42">
            <v>103.75669036423005</v>
          </cell>
          <cell r="AT42">
            <v>111.1703165290936</v>
          </cell>
          <cell r="AU42">
            <v>107.46350344666182</v>
          </cell>
          <cell r="AV42">
            <v>107.19918526572761</v>
          </cell>
          <cell r="AW42">
            <v>108.59395532194476</v>
          </cell>
          <cell r="AX42">
            <v>108.69908015768721</v>
          </cell>
          <cell r="AY42">
            <v>126.16299820462031</v>
          </cell>
        </row>
        <row r="43">
          <cell r="C43">
            <v>10622</v>
          </cell>
          <cell r="D43">
            <v>119.01122914091904</v>
          </cell>
          <cell r="E43">
            <v>76.119059838276584</v>
          </cell>
          <cell r="F43">
            <v>97.616891287439557</v>
          </cell>
          <cell r="G43">
            <v>94.276055341056278</v>
          </cell>
          <cell r="H43">
            <v>82.738442139251916</v>
          </cell>
          <cell r="I43">
            <v>90.541054432104062</v>
          </cell>
          <cell r="J43">
            <v>81.40541129122532</v>
          </cell>
          <cell r="K43">
            <v>102.1446421127587</v>
          </cell>
          <cell r="L43">
            <v>111.85312712030614</v>
          </cell>
          <cell r="M43">
            <v>117.50673583845978</v>
          </cell>
          <cell r="N43">
            <v>105.34456746565237</v>
          </cell>
          <cell r="O43">
            <v>121.4427839925502</v>
          </cell>
          <cell r="P43">
            <v>125.0516771175368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141.0022404033611</v>
          </cell>
          <cell r="AJ43">
            <v>112.748</v>
          </cell>
          <cell r="AK43">
            <v>117.00555278693341</v>
          </cell>
          <cell r="AL43">
            <v>106.44917029701911</v>
          </cell>
          <cell r="AM43">
            <v>115.61499999999999</v>
          </cell>
          <cell r="AN43">
            <v>120.08302183795563</v>
          </cell>
          <cell r="AO43">
            <v>114.78810453306164</v>
          </cell>
          <cell r="AP43">
            <v>110.5774072674961</v>
          </cell>
          <cell r="AQ43">
            <v>110.5774072674961</v>
          </cell>
          <cell r="AR43">
            <v>100.92416094574344</v>
          </cell>
          <cell r="AS43">
            <v>109.73219154434751</v>
          </cell>
          <cell r="AT43">
            <v>107.07791991919571</v>
          </cell>
          <cell r="AU43">
            <v>108.40505573177161</v>
          </cell>
          <cell r="AV43">
            <v>110.27065863088346</v>
          </cell>
          <cell r="AW43">
            <v>108.58453636127298</v>
          </cell>
          <cell r="AX43">
            <v>109.08675024130935</v>
          </cell>
          <cell r="AY43">
            <v>116.14940214659238</v>
          </cell>
        </row>
        <row r="44">
          <cell r="C44">
            <v>10623</v>
          </cell>
          <cell r="D44">
            <v>92.112452263805039</v>
          </cell>
          <cell r="E44">
            <v>106.50422460679154</v>
          </cell>
          <cell r="F44">
            <v>110.61385999908691</v>
          </cell>
          <cell r="G44">
            <v>100.48731157056328</v>
          </cell>
          <cell r="H44">
            <v>90.322589223082034</v>
          </cell>
          <cell r="I44">
            <v>105.88480178934113</v>
          </cell>
          <cell r="J44">
            <v>104.62143418762851</v>
          </cell>
          <cell r="K44">
            <v>97.604893988461214</v>
          </cell>
          <cell r="L44">
            <v>106.0750680377549</v>
          </cell>
          <cell r="M44">
            <v>94.141921942920206</v>
          </cell>
          <cell r="N44">
            <v>100.66260086745143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134.73549314033508</v>
          </cell>
          <cell r="AJ44">
            <v>106.92400000000001</v>
          </cell>
          <cell r="AK44">
            <v>93.740393167746234</v>
          </cell>
          <cell r="AL44">
            <v>101.71811038831191</v>
          </cell>
          <cell r="AM44">
            <v>86.602999999999994</v>
          </cell>
          <cell r="AN44">
            <v>131.51030122062005</v>
          </cell>
          <cell r="AO44">
            <v>103.39299949450955</v>
          </cell>
          <cell r="AP44">
            <v>117.23850193920511</v>
          </cell>
          <cell r="AQ44">
            <v>117.23850193920511</v>
          </cell>
          <cell r="AR44">
            <v>117.55075203668258</v>
          </cell>
          <cell r="AS44">
            <v>128.49028257827513</v>
          </cell>
          <cell r="AT44">
            <v>121.09317885138758</v>
          </cell>
          <cell r="AU44">
            <v>124.79173071483136</v>
          </cell>
          <cell r="AV44">
            <v>120.16328109683958</v>
          </cell>
          <cell r="AW44">
            <v>122.01617708448582</v>
          </cell>
          <cell r="AX44">
            <v>122.0160919368861</v>
          </cell>
          <cell r="AY44">
            <v>115.14673132913782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95.022654566381249</v>
          </cell>
          <cell r="G45">
            <v>97.056657809120324</v>
          </cell>
          <cell r="H45">
            <v>95.693940710360067</v>
          </cell>
          <cell r="I45">
            <v>93.032871059809807</v>
          </cell>
          <cell r="J45">
            <v>94.763490966924024</v>
          </cell>
          <cell r="K45">
            <v>95.223538740103848</v>
          </cell>
          <cell r="L45">
            <v>103.45431219827908</v>
          </cell>
          <cell r="M45">
            <v>107.16809054189555</v>
          </cell>
          <cell r="N45">
            <v>107.48240298509991</v>
          </cell>
          <cell r="O45">
            <v>113.5391910849123</v>
          </cell>
          <cell r="P45">
            <v>110.46682949562228</v>
          </cell>
          <cell r="Q45">
            <v>97.010529898510725</v>
          </cell>
          <cell r="R45">
            <v>104.23665471631773</v>
          </cell>
          <cell r="S45">
            <v>109.86983950157006</v>
          </cell>
          <cell r="T45">
            <v>110.04842106163804</v>
          </cell>
          <cell r="U45">
            <v>108.18460606161095</v>
          </cell>
          <cell r="V45">
            <v>105.05012660499187</v>
          </cell>
          <cell r="W45">
            <v>108.21510566417484</v>
          </cell>
          <cell r="X45">
            <v>107.83715232669579</v>
          </cell>
          <cell r="Y45">
            <v>112.61887720143181</v>
          </cell>
          <cell r="Z45">
            <v>110.69014005331125</v>
          </cell>
          <cell r="AA45">
            <v>115.92770251172533</v>
          </cell>
          <cell r="AB45">
            <v>115.47844961840732</v>
          </cell>
          <cell r="AC45">
            <v>105.76250171749496</v>
          </cell>
          <cell r="AD45">
            <v>114.40923316919542</v>
          </cell>
          <cell r="AE45">
            <v>113.69748520931316</v>
          </cell>
          <cell r="AF45">
            <v>117.27560765226505</v>
          </cell>
          <cell r="AG45">
            <v>114.10627299135115</v>
          </cell>
          <cell r="AH45">
            <v>113.4605336812954</v>
          </cell>
          <cell r="AI45">
            <v>115.85301600678267</v>
          </cell>
          <cell r="AJ45">
            <v>111.772935592892</v>
          </cell>
          <cell r="AK45">
            <v>114.79776583731743</v>
          </cell>
          <cell r="AL45">
            <v>110.61168591484466</v>
          </cell>
          <cell r="AM45">
            <v>110.99695763911809</v>
          </cell>
          <cell r="AN45">
            <v>121.73451937328667</v>
          </cell>
          <cell r="AO45">
            <v>114.4942948188462</v>
          </cell>
          <cell r="AP45">
            <v>112.26688876169743</v>
          </cell>
          <cell r="AQ45">
            <v>119.01458955547186</v>
          </cell>
          <cell r="AR45">
            <v>119.90330032251784</v>
          </cell>
          <cell r="AS45">
            <v>119.80416854973633</v>
          </cell>
          <cell r="AT45">
            <v>131.00681619833696</v>
          </cell>
          <cell r="AU45">
            <v>123.872644997056</v>
          </cell>
          <cell r="AV45">
            <v>120.00577976069241</v>
          </cell>
          <cell r="AW45">
            <v>117.16183584897794</v>
          </cell>
          <cell r="AX45">
            <v>117.02707075287184</v>
          </cell>
          <cell r="AY45">
            <v>120.39430330840048</v>
          </cell>
        </row>
        <row r="46">
          <cell r="C46">
            <v>10711</v>
          </cell>
          <cell r="D46">
            <v>96.091990381112424</v>
          </cell>
          <cell r="E46">
            <v>77.402937446541472</v>
          </cell>
          <cell r="F46">
            <v>97.087509678707789</v>
          </cell>
          <cell r="G46">
            <v>100.85790110060786</v>
          </cell>
          <cell r="H46">
            <v>100.06446326799795</v>
          </cell>
          <cell r="I46">
            <v>97.005417530429384</v>
          </cell>
          <cell r="J46">
            <v>93.418795284237149</v>
          </cell>
          <cell r="K46">
            <v>93.766508922435705</v>
          </cell>
          <cell r="L46">
            <v>102.3003305975779</v>
          </cell>
          <cell r="M46">
            <v>110.45072470957682</v>
          </cell>
          <cell r="N46">
            <v>114.02455277958234</v>
          </cell>
          <cell r="O46">
            <v>117.52886830119323</v>
          </cell>
          <cell r="P46">
            <v>105.95534282080263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123.81720496003928</v>
          </cell>
          <cell r="AJ46">
            <v>125.503</v>
          </cell>
          <cell r="AK46">
            <v>128.5767275513316</v>
          </cell>
          <cell r="AL46">
            <v>131.51772912097226</v>
          </cell>
          <cell r="AM46">
            <v>128.91800000000001</v>
          </cell>
          <cell r="AN46">
            <v>127.10022443991994</v>
          </cell>
          <cell r="AO46">
            <v>128.06541619604494</v>
          </cell>
          <cell r="AP46">
            <v>129.04901199924541</v>
          </cell>
          <cell r="AQ46">
            <v>136.00591101064836</v>
          </cell>
          <cell r="AR46">
            <v>138.52223578597878</v>
          </cell>
          <cell r="AS46">
            <v>138.36905970093017</v>
          </cell>
          <cell r="AT46">
            <v>152.49447884302592</v>
          </cell>
          <cell r="AU46">
            <v>140.33332257905872</v>
          </cell>
          <cell r="AV46">
            <v>136.87623486549307</v>
          </cell>
          <cell r="AW46">
            <v>114.19808483946832</v>
          </cell>
          <cell r="AX46">
            <v>131.5809119338428</v>
          </cell>
          <cell r="AY46">
            <v>136.15732712844218</v>
          </cell>
        </row>
        <row r="47">
          <cell r="C47">
            <v>10712</v>
          </cell>
          <cell r="D47">
            <v>115.24978364498024</v>
          </cell>
          <cell r="E47">
            <v>91.418268634730083</v>
          </cell>
          <cell r="F47">
            <v>93.525870518185187</v>
          </cell>
          <cell r="G47">
            <v>92.503830730274885</v>
          </cell>
          <cell r="H47">
            <v>92.62395266267491</v>
          </cell>
          <cell r="I47">
            <v>86.147602112488102</v>
          </cell>
          <cell r="J47">
            <v>86.10044604148402</v>
          </cell>
          <cell r="K47">
            <v>84.130724192822115</v>
          </cell>
          <cell r="L47">
            <v>113.44761681709878</v>
          </cell>
          <cell r="M47">
            <v>115.21739884249182</v>
          </cell>
          <cell r="N47">
            <v>113.73567498303753</v>
          </cell>
          <cell r="O47">
            <v>115.89883081973235</v>
          </cell>
          <cell r="P47">
            <v>114.40777124934432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132.57534997166161</v>
          </cell>
          <cell r="AJ47">
            <v>125.027</v>
          </cell>
          <cell r="AK47">
            <v>125.94244487574275</v>
          </cell>
          <cell r="AL47">
            <v>113.48091702731321</v>
          </cell>
          <cell r="AM47">
            <v>114.111</v>
          </cell>
          <cell r="AN47">
            <v>129.33230809481643</v>
          </cell>
          <cell r="AO47">
            <v>119.1991034527322</v>
          </cell>
          <cell r="AP47">
            <v>111.14226903292648</v>
          </cell>
          <cell r="AQ47">
            <v>124.79319375996438</v>
          </cell>
          <cell r="AR47">
            <v>133.98470730750276</v>
          </cell>
          <cell r="AS47">
            <v>133.0819442713323</v>
          </cell>
          <cell r="AT47">
            <v>146.74940293847291</v>
          </cell>
          <cell r="AU47">
            <v>142.80313096201675</v>
          </cell>
          <cell r="AV47">
            <v>135.08913175648487</v>
          </cell>
          <cell r="AW47">
            <v>134.07999728635596</v>
          </cell>
          <cell r="AX47">
            <v>132.98531604672959</v>
          </cell>
          <cell r="AY47">
            <v>145.0727668252643</v>
          </cell>
        </row>
        <row r="48">
          <cell r="C48">
            <v>10713</v>
          </cell>
          <cell r="D48">
            <v>136.64064041354595</v>
          </cell>
          <cell r="E48">
            <v>107.17691452138487</v>
          </cell>
          <cell r="F48">
            <v>79.136056725753505</v>
          </cell>
          <cell r="G48">
            <v>76.503400957764214</v>
          </cell>
          <cell r="H48">
            <v>83.1288316505686</v>
          </cell>
          <cell r="I48">
            <v>84.823486526349285</v>
          </cell>
          <cell r="J48">
            <v>83.45194160755085</v>
          </cell>
          <cell r="K48">
            <v>85.837981116870907</v>
          </cell>
          <cell r="L48">
            <v>101.54416570249491</v>
          </cell>
          <cell r="M48">
            <v>120.91740795624317</v>
          </cell>
          <cell r="N48">
            <v>113.12106682075643</v>
          </cell>
          <cell r="O48">
            <v>127.71810600071726</v>
          </cell>
          <cell r="P48">
            <v>137.68859296267064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107.32715463788261</v>
          </cell>
          <cell r="AJ48">
            <v>96.414000000000001</v>
          </cell>
          <cell r="AK48">
            <v>105.75403717450175</v>
          </cell>
          <cell r="AL48">
            <v>97.929697012922077</v>
          </cell>
          <cell r="AM48">
            <v>103.379</v>
          </cell>
          <cell r="AN48">
            <v>119.4071504769648</v>
          </cell>
          <cell r="AO48">
            <v>106.61749525466047</v>
          </cell>
          <cell r="AP48">
            <v>105.65119058926602</v>
          </cell>
          <cell r="AQ48">
            <v>108.03472192099814</v>
          </cell>
          <cell r="AR48">
            <v>110.47450288402814</v>
          </cell>
          <cell r="AS48">
            <v>115.3955630724099</v>
          </cell>
          <cell r="AT48">
            <v>114.55613271550142</v>
          </cell>
          <cell r="AU48">
            <v>109.64060867849774</v>
          </cell>
          <cell r="AV48">
            <v>103.19921903904476</v>
          </cell>
          <cell r="AW48">
            <v>100.48931996276238</v>
          </cell>
          <cell r="AX48">
            <v>94.607612861068091</v>
          </cell>
          <cell r="AY48">
            <v>104.69800744132304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84.944798414772833</v>
          </cell>
          <cell r="G49">
            <v>101.51577069463914</v>
          </cell>
          <cell r="H49">
            <v>99.58019605001013</v>
          </cell>
          <cell r="I49">
            <v>103.09205798117898</v>
          </cell>
          <cell r="J49">
            <v>101.27895142150867</v>
          </cell>
          <cell r="K49">
            <v>104.60500744816473</v>
          </cell>
          <cell r="L49">
            <v>95.990367534153009</v>
          </cell>
          <cell r="M49">
            <v>105.55160553014503</v>
          </cell>
          <cell r="N49">
            <v>104.21298036507551</v>
          </cell>
          <cell r="O49">
            <v>103.60677574568342</v>
          </cell>
          <cell r="P49">
            <v>99.468413478705259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127.6788364833337</v>
          </cell>
          <cell r="AJ49">
            <v>104.449</v>
          </cell>
          <cell r="AK49">
            <v>112.75576419155213</v>
          </cell>
          <cell r="AL49">
            <v>107.73082808969883</v>
          </cell>
          <cell r="AM49">
            <v>103.164</v>
          </cell>
          <cell r="AN49">
            <v>107.88916309651972</v>
          </cell>
          <cell r="AO49">
            <v>107.88495717619907</v>
          </cell>
          <cell r="AP49">
            <v>107.88916309651972</v>
          </cell>
          <cell r="AQ49">
            <v>107.88916309651972</v>
          </cell>
          <cell r="AR49">
            <v>122.94791309128192</v>
          </cell>
          <cell r="AS49">
            <v>126.79006923462282</v>
          </cell>
          <cell r="AT49">
            <v>119.20904847414147</v>
          </cell>
          <cell r="AU49">
            <v>122.99955885438214</v>
          </cell>
          <cell r="AV49">
            <v>115.43737951502334</v>
          </cell>
          <cell r="AW49">
            <v>119.21553221495596</v>
          </cell>
          <cell r="AX49">
            <v>119.21749019478713</v>
          </cell>
          <cell r="AY49">
            <v>103.16576767985966</v>
          </cell>
        </row>
        <row r="50">
          <cell r="C50">
            <v>10721</v>
          </cell>
          <cell r="D50">
            <v>96.785022369179629</v>
          </cell>
          <cell r="E50">
            <v>89.026747203903852</v>
          </cell>
          <cell r="F50">
            <v>98.809513592305777</v>
          </cell>
          <cell r="G50">
            <v>97.541818328308779</v>
          </cell>
          <cell r="H50">
            <v>94.245661764022998</v>
          </cell>
          <cell r="I50">
            <v>102.22775002934287</v>
          </cell>
          <cell r="J50">
            <v>100.25437354968578</v>
          </cell>
          <cell r="K50">
            <v>96.059738897528973</v>
          </cell>
          <cell r="L50">
            <v>99.321202507016011</v>
          </cell>
          <cell r="M50">
            <v>106.50426752297923</v>
          </cell>
          <cell r="N50">
            <v>111.16265681369748</v>
          </cell>
          <cell r="O50">
            <v>108.06124742202879</v>
          </cell>
          <cell r="P50">
            <v>105.98989440059408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106.44546075500756</v>
          </cell>
          <cell r="AJ50">
            <v>97.643000000000001</v>
          </cell>
          <cell r="AK50">
            <v>109.58764369582121</v>
          </cell>
          <cell r="AL50">
            <v>110.10338165865767</v>
          </cell>
          <cell r="AM50">
            <v>108.645</v>
          </cell>
          <cell r="AN50">
            <v>145.05644620030878</v>
          </cell>
          <cell r="AO50">
            <v>120.76730682494434</v>
          </cell>
          <cell r="AP50">
            <v>123.30155128825251</v>
          </cell>
          <cell r="AQ50">
            <v>128.39211766148622</v>
          </cell>
          <cell r="AR50">
            <v>111.2326294236891</v>
          </cell>
          <cell r="AS50">
            <v>109.78648224655794</v>
          </cell>
          <cell r="AT50">
            <v>116.01682053449865</v>
          </cell>
          <cell r="AU50">
            <v>115.47540016558419</v>
          </cell>
          <cell r="AV50">
            <v>107.95855269018169</v>
          </cell>
          <cell r="AW50">
            <v>106.24596437758467</v>
          </cell>
          <cell r="AX50">
            <v>106.4030305553318</v>
          </cell>
          <cell r="AY50">
            <v>108.44770754599422</v>
          </cell>
        </row>
        <row r="51">
          <cell r="C51">
            <v>10722</v>
          </cell>
          <cell r="D51">
            <v>94.784715126537336</v>
          </cell>
          <cell r="E51">
            <v>112.50501422278853</v>
          </cell>
          <cell r="F51">
            <v>96.867380963379873</v>
          </cell>
          <cell r="G51">
            <v>95.122941962998524</v>
          </cell>
          <cell r="H51">
            <v>91.23141130965233</v>
          </cell>
          <cell r="I51">
            <v>83.329125644457278</v>
          </cell>
          <cell r="J51">
            <v>87.91296968486904</v>
          </cell>
          <cell r="K51">
            <v>84.97481945115824</v>
          </cell>
          <cell r="L51">
            <v>103.61459402386922</v>
          </cell>
          <cell r="M51">
            <v>124.24941530122473</v>
          </cell>
          <cell r="N51">
            <v>113.35650007289418</v>
          </cell>
          <cell r="O51">
            <v>112.05111223617052</v>
          </cell>
          <cell r="P51">
            <v>97.931421000243418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103.71861101660474</v>
          </cell>
          <cell r="AJ51">
            <v>112.745</v>
          </cell>
          <cell r="AK51">
            <v>132.72974581748056</v>
          </cell>
          <cell r="AL51">
            <v>117.18299946342816</v>
          </cell>
          <cell r="AM51">
            <v>111.572</v>
          </cell>
          <cell r="AN51">
            <v>123.54195902405579</v>
          </cell>
          <cell r="AO51">
            <v>121.25675805835434</v>
          </cell>
          <cell r="AP51">
            <v>117.28361717590067</v>
          </cell>
          <cell r="AQ51">
            <v>117.28361717590067</v>
          </cell>
          <cell r="AR51">
            <v>112.53118032963027</v>
          </cell>
          <cell r="AS51">
            <v>108.31273809876072</v>
          </cell>
          <cell r="AT51">
            <v>112.70917853476388</v>
          </cell>
          <cell r="AU51">
            <v>110.5109583167623</v>
          </cell>
          <cell r="AV51">
            <v>115.42875083926609</v>
          </cell>
          <cell r="AW51">
            <v>112.88296358354313</v>
          </cell>
          <cell r="AX51">
            <v>112.9408909131905</v>
          </cell>
          <cell r="AY51">
            <v>111.62958268873082</v>
          </cell>
        </row>
        <row r="52">
          <cell r="C52">
            <v>10731</v>
          </cell>
          <cell r="D52">
            <v>108.16550128773356</v>
          </cell>
          <cell r="E52">
            <v>82.497604852908196</v>
          </cell>
          <cell r="F52">
            <v>105.53496366968687</v>
          </cell>
          <cell r="G52">
            <v>109.11252963846385</v>
          </cell>
          <cell r="H52">
            <v>99.007964125109211</v>
          </cell>
          <cell r="I52">
            <v>91.513772919577747</v>
          </cell>
          <cell r="J52">
            <v>101.33150232878585</v>
          </cell>
          <cell r="K52">
            <v>109.87125331871225</v>
          </cell>
          <cell r="L52">
            <v>108.63507504600759</v>
          </cell>
          <cell r="M52">
            <v>98.935967266707991</v>
          </cell>
          <cell r="N52">
            <v>83.643470880234489</v>
          </cell>
          <cell r="O52">
            <v>101.75039466607237</v>
          </cell>
          <cell r="P52">
            <v>94.39915084392392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117.69136592993267</v>
          </cell>
          <cell r="AJ52">
            <v>101.152</v>
          </cell>
          <cell r="AK52">
            <v>100.61977963308956</v>
          </cell>
          <cell r="AL52">
            <v>89.498014518913521</v>
          </cell>
          <cell r="AM52">
            <v>104.476</v>
          </cell>
          <cell r="AN52">
            <v>102.96174739392983</v>
          </cell>
          <cell r="AO52">
            <v>102.29240802361112</v>
          </cell>
          <cell r="AP52">
            <v>102.57147099837567</v>
          </cell>
          <cell r="AQ52">
            <v>118.64606242526085</v>
          </cell>
          <cell r="AR52">
            <v>114.2322225109458</v>
          </cell>
          <cell r="AS52">
            <v>113.58020002224808</v>
          </cell>
          <cell r="AT52">
            <v>114.86424780890458</v>
          </cell>
          <cell r="AU52">
            <v>108.42896802481499</v>
          </cell>
          <cell r="AV52">
            <v>108.55092871501525</v>
          </cell>
          <cell r="AW52">
            <v>108.02025220836559</v>
          </cell>
          <cell r="AX52">
            <v>103.10375668653097</v>
          </cell>
          <cell r="AY52">
            <v>114.26928258075183</v>
          </cell>
        </row>
        <row r="53">
          <cell r="C53">
            <v>10732</v>
          </cell>
          <cell r="D53">
            <v>90.08092330590604</v>
          </cell>
          <cell r="E53">
            <v>84.077942479422802</v>
          </cell>
          <cell r="F53">
            <v>92.287985574077808</v>
          </cell>
          <cell r="G53">
            <v>93.265215113078924</v>
          </cell>
          <cell r="H53">
            <v>98.974843262205425</v>
          </cell>
          <cell r="I53">
            <v>102.78892039115614</v>
          </cell>
          <cell r="J53">
            <v>104.91598825569967</v>
          </cell>
          <cell r="K53">
            <v>109.11977898960573</v>
          </cell>
          <cell r="L53">
            <v>105.06081692245846</v>
          </cell>
          <cell r="M53">
            <v>101.8600990012887</v>
          </cell>
          <cell r="N53">
            <v>104.69180787389445</v>
          </cell>
          <cell r="O53">
            <v>112.8756788312057</v>
          </cell>
          <cell r="P53">
            <v>104.92627468369396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112.25125777278629</v>
          </cell>
          <cell r="AJ53">
            <v>111.928</v>
          </cell>
          <cell r="AK53">
            <v>111.38216100864906</v>
          </cell>
          <cell r="AL53">
            <v>111.17034887787538</v>
          </cell>
          <cell r="AM53">
            <v>108.92</v>
          </cell>
          <cell r="AN53">
            <v>107.14232577510094</v>
          </cell>
          <cell r="AO53">
            <v>109.43151996168096</v>
          </cell>
          <cell r="AP53">
            <v>110.4649539623972</v>
          </cell>
          <cell r="AQ53">
            <v>125.45625163444279</v>
          </cell>
          <cell r="AR53">
            <v>103.51149713968577</v>
          </cell>
          <cell r="AS53">
            <v>108.21462094704057</v>
          </cell>
          <cell r="AT53">
            <v>115.68616223001672</v>
          </cell>
          <cell r="AU53">
            <v>103.70052282144167</v>
          </cell>
          <cell r="AV53">
            <v>117.0520291201651</v>
          </cell>
          <cell r="AW53">
            <v>106.05429815157886</v>
          </cell>
          <cell r="AX53">
            <v>113.0553764824184</v>
          </cell>
          <cell r="AY53">
            <v>103.24762658214048</v>
          </cell>
        </row>
        <row r="54">
          <cell r="C54">
            <v>10733</v>
          </cell>
          <cell r="D54">
            <v>111.15152018296645</v>
          </cell>
          <cell r="E54">
            <v>93.151649804639632</v>
          </cell>
          <cell r="F54">
            <v>96.015272690657241</v>
          </cell>
          <cell r="G54">
            <v>106.26031538054266</v>
          </cell>
          <cell r="H54">
            <v>88.415102283008025</v>
          </cell>
          <cell r="I54">
            <v>86.003751905482005</v>
          </cell>
          <cell r="J54">
            <v>87.136989262419874</v>
          </cell>
          <cell r="K54">
            <v>92.491558644460042</v>
          </cell>
          <cell r="L54">
            <v>94.069009821920488</v>
          </cell>
          <cell r="M54">
            <v>112.84957196283405</v>
          </cell>
          <cell r="N54">
            <v>112.88027694156331</v>
          </cell>
          <cell r="O54">
            <v>119.57498111950615</v>
          </cell>
          <cell r="P54">
            <v>118.32700859426504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141.33557936200862</v>
          </cell>
          <cell r="AJ54">
            <v>123.367</v>
          </cell>
          <cell r="AK54">
            <v>122.9289707378141</v>
          </cell>
          <cell r="AL54">
            <v>122.12497866623401</v>
          </cell>
          <cell r="AM54">
            <v>116.93600000000001</v>
          </cell>
          <cell r="AN54">
            <v>111.42499031820552</v>
          </cell>
          <cell r="AO54">
            <v>118.35376632109694</v>
          </cell>
          <cell r="AP54">
            <v>125.29282671414857</v>
          </cell>
          <cell r="AQ54">
            <v>134.41586115569322</v>
          </cell>
          <cell r="AR54">
            <v>135.5062942580677</v>
          </cell>
          <cell r="AS54">
            <v>132.01353429759635</v>
          </cell>
          <cell r="AT54">
            <v>147.94914357534222</v>
          </cell>
          <cell r="AU54">
            <v>141.30282137518304</v>
          </cell>
          <cell r="AV54">
            <v>125.31102781245319</v>
          </cell>
          <cell r="AW54">
            <v>128.14041239494941</v>
          </cell>
          <cell r="AX54">
            <v>126.99160790919083</v>
          </cell>
          <cell r="AY54">
            <v>130.04786342049198</v>
          </cell>
        </row>
        <row r="55">
          <cell r="C55">
            <v>10741</v>
          </cell>
          <cell r="D55">
            <v>98.828316785070953</v>
          </cell>
          <cell r="E55">
            <v>94.175568388664502</v>
          </cell>
          <cell r="F55">
            <v>99.924181183447928</v>
          </cell>
          <cell r="G55">
            <v>101.16752836902954</v>
          </cell>
          <cell r="H55">
            <v>106.27584905485028</v>
          </cell>
          <cell r="I55">
            <v>89.660668141090866</v>
          </cell>
          <cell r="J55">
            <v>100.98563253107982</v>
          </cell>
          <cell r="K55">
            <v>101.12953846615916</v>
          </cell>
          <cell r="L55">
            <v>96.618792975604137</v>
          </cell>
          <cell r="M55">
            <v>104.37458042555986</v>
          </cell>
          <cell r="N55">
            <v>96.159538795504375</v>
          </cell>
          <cell r="O55">
            <v>110.6998048839386</v>
          </cell>
          <cell r="P55">
            <v>107.89651388950642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132.07847600165073</v>
          </cell>
          <cell r="AJ55">
            <v>121.864</v>
          </cell>
          <cell r="AK55">
            <v>126.1011408085201</v>
          </cell>
          <cell r="AL55">
            <v>115.85195156847092</v>
          </cell>
          <cell r="AM55">
            <v>122.75700000000001</v>
          </cell>
          <cell r="AN55">
            <v>120.07552663847029</v>
          </cell>
          <cell r="AO55">
            <v>119.70887731947649</v>
          </cell>
          <cell r="AP55">
            <v>121.55788443640601</v>
          </cell>
          <cell r="AQ55">
            <v>112.41992733346545</v>
          </cell>
          <cell r="AR55">
            <v>125.10065037190064</v>
          </cell>
          <cell r="AS55">
            <v>114.80859572907569</v>
          </cell>
          <cell r="AT55">
            <v>132.95351781313349</v>
          </cell>
          <cell r="AU55">
            <v>127.14752373010069</v>
          </cell>
          <cell r="AV55">
            <v>123.49874281180726</v>
          </cell>
          <cell r="AW55">
            <v>129.28526107755613</v>
          </cell>
          <cell r="AX55">
            <v>122.16446083608443</v>
          </cell>
          <cell r="AY55">
            <v>137.21209747058319</v>
          </cell>
        </row>
        <row r="56">
          <cell r="C56">
            <v>10750</v>
          </cell>
          <cell r="D56">
            <v>90.723281779082285</v>
          </cell>
          <cell r="E56">
            <v>89.784068626209717</v>
          </cell>
          <cell r="F56">
            <v>88.553403656993083</v>
          </cell>
          <cell r="G56">
            <v>92.150596987635709</v>
          </cell>
          <cell r="H56">
            <v>95.264975081105106</v>
          </cell>
          <cell r="I56">
            <v>95.548081883325693</v>
          </cell>
          <cell r="J56">
            <v>103.67158319451987</v>
          </cell>
          <cell r="K56">
            <v>101.52548815170375</v>
          </cell>
          <cell r="L56">
            <v>102.02419491679788</v>
          </cell>
          <cell r="M56">
            <v>107.05343277707703</v>
          </cell>
          <cell r="N56">
            <v>114.36534152591337</v>
          </cell>
          <cell r="O56">
            <v>119.3355514196366</v>
          </cell>
          <cell r="P56">
            <v>104.28416557724427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110.44664599078655</v>
          </cell>
          <cell r="AL56">
            <v>108.04855095571617</v>
          </cell>
          <cell r="AM56">
            <v>105.309</v>
          </cell>
          <cell r="AN56">
            <v>122.10124266460832</v>
          </cell>
          <cell r="AO56">
            <v>111.47626307462717</v>
          </cell>
          <cell r="AP56">
            <v>107.79807828165814</v>
          </cell>
          <cell r="AQ56">
            <v>112.25833766719522</v>
          </cell>
          <cell r="AR56">
            <v>103.25199376947769</v>
          </cell>
          <cell r="AS56">
            <v>102.51862831727578</v>
          </cell>
          <cell r="AT56">
            <v>115.59310735831492</v>
          </cell>
          <cell r="AU56">
            <v>103.00471472423807</v>
          </cell>
          <cell r="AV56">
            <v>106.59606538036279</v>
          </cell>
          <cell r="AW56">
            <v>111.5811031035296</v>
          </cell>
          <cell r="AX56">
            <v>114.90892994315811</v>
          </cell>
          <cell r="AY56">
            <v>115.69380618498516</v>
          </cell>
        </row>
        <row r="57">
          <cell r="C57">
            <v>10791</v>
          </cell>
          <cell r="D57">
            <v>119.57827251160829</v>
          </cell>
          <cell r="E57">
            <v>93.885624595086838</v>
          </cell>
          <cell r="F57">
            <v>94.82446282633758</v>
          </cell>
          <cell r="G57">
            <v>101.67991415891296</v>
          </cell>
          <cell r="H57">
            <v>99.331202048348274</v>
          </cell>
          <cell r="I57">
            <v>96.534941096571842</v>
          </cell>
          <cell r="J57">
            <v>92.166569796492382</v>
          </cell>
          <cell r="K57">
            <v>91.623960770621764</v>
          </cell>
          <cell r="L57">
            <v>91.919605248113641</v>
          </cell>
          <cell r="M57">
            <v>94.18945574138597</v>
          </cell>
          <cell r="N57">
            <v>102.29278995746121</v>
          </cell>
          <cell r="O57">
            <v>121.97320124905914</v>
          </cell>
          <cell r="P57">
            <v>126.00526700820734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89.493047930820083</v>
          </cell>
          <cell r="AJ57">
            <v>90.840999999999994</v>
          </cell>
          <cell r="AK57">
            <v>105.60238692450226</v>
          </cell>
          <cell r="AL57">
            <v>102.62733443563566</v>
          </cell>
          <cell r="AM57">
            <v>106.91200000000001</v>
          </cell>
          <cell r="AN57">
            <v>107.1718536708634</v>
          </cell>
          <cell r="AO57">
            <v>105.57846541413917</v>
          </cell>
          <cell r="AP57">
            <v>109.25378952837951</v>
          </cell>
          <cell r="AQ57">
            <v>107.50974396084364</v>
          </cell>
          <cell r="AR57">
            <v>106.65892755503435</v>
          </cell>
          <cell r="AS57">
            <v>102.54791533263756</v>
          </cell>
          <cell r="AT57">
            <v>110.50726828280446</v>
          </cell>
          <cell r="AU57">
            <v>103.77467605632201</v>
          </cell>
          <cell r="AV57">
            <v>104.26570002005815</v>
          </cell>
          <cell r="AW57">
            <v>108.82279255375364</v>
          </cell>
          <cell r="AX57">
            <v>100.17137965170184</v>
          </cell>
          <cell r="AY57">
            <v>100.58723443779708</v>
          </cell>
        </row>
        <row r="58">
          <cell r="C58">
            <v>10792</v>
          </cell>
          <cell r="D58">
            <v>98.548122880862834</v>
          </cell>
          <cell r="E58">
            <v>106.03258067603505</v>
          </cell>
          <cell r="F58">
            <v>104.10014502948118</v>
          </cell>
          <cell r="G58">
            <v>97.106246199081127</v>
          </cell>
          <cell r="H58">
            <v>94.851857088289634</v>
          </cell>
          <cell r="I58">
            <v>85.87011970483664</v>
          </cell>
          <cell r="J58">
            <v>108.60952710868554</v>
          </cell>
          <cell r="K58">
            <v>87.565996423642943</v>
          </cell>
          <cell r="L58">
            <v>87.404138364104043</v>
          </cell>
          <cell r="M58">
            <v>105.23651123363008</v>
          </cell>
          <cell r="N58">
            <v>116.81313292680889</v>
          </cell>
          <cell r="O58">
            <v>107.8616223645422</v>
          </cell>
          <cell r="P58">
            <v>101.8197680685699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106.88135120505314</v>
          </cell>
          <cell r="AJ58">
            <v>95.106999999999999</v>
          </cell>
          <cell r="AK58">
            <v>112.41916392841549</v>
          </cell>
          <cell r="AL58">
            <v>120.75631555562472</v>
          </cell>
          <cell r="AM58">
            <v>107.401</v>
          </cell>
          <cell r="AN58">
            <v>123.54662301799142</v>
          </cell>
          <cell r="AO58">
            <v>116.03071046790991</v>
          </cell>
          <cell r="AP58">
            <v>132.29932635911118</v>
          </cell>
          <cell r="AQ58">
            <v>143.45213824719218</v>
          </cell>
          <cell r="AR58">
            <v>126.36839711021931</v>
          </cell>
          <cell r="AS58">
            <v>110.76806685770524</v>
          </cell>
          <cell r="AT58">
            <v>151.84616674918269</v>
          </cell>
          <cell r="AU58">
            <v>128.42637348918996</v>
          </cell>
          <cell r="AV58">
            <v>110.36132730685705</v>
          </cell>
          <cell r="AW58">
            <v>118.22627132066161</v>
          </cell>
          <cell r="AX58">
            <v>118.32341460190513</v>
          </cell>
          <cell r="AY58">
            <v>124.8058197734815</v>
          </cell>
        </row>
        <row r="59">
          <cell r="C59">
            <v>10793</v>
          </cell>
          <cell r="D59">
            <v>101.21187288885281</v>
          </cell>
          <cell r="E59">
            <v>92.38345048198191</v>
          </cell>
          <cell r="F59">
            <v>92.495281465827802</v>
          </cell>
          <cell r="G59">
            <v>94.810940245244339</v>
          </cell>
          <cell r="H59">
            <v>99.478431696761234</v>
          </cell>
          <cell r="I59">
            <v>101.45558211033529</v>
          </cell>
          <cell r="J59">
            <v>98.151832588772308</v>
          </cell>
          <cell r="K59">
            <v>99.31805249315336</v>
          </cell>
          <cell r="L59">
            <v>106.22975094638649</v>
          </cell>
          <cell r="M59">
            <v>105.09670155910659</v>
          </cell>
          <cell r="N59">
            <v>102.91410412886302</v>
          </cell>
          <cell r="O59">
            <v>106.45399939471476</v>
          </cell>
          <cell r="P59">
            <v>100.8680889765034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116.4746053149689</v>
          </cell>
          <cell r="AJ59">
            <v>121.143</v>
          </cell>
          <cell r="AK59">
            <v>112.72567703700066</v>
          </cell>
          <cell r="AL59">
            <v>110.85282772859117</v>
          </cell>
          <cell r="AM59">
            <v>112.123</v>
          </cell>
          <cell r="AN59">
            <v>110.40296640571201</v>
          </cell>
          <cell r="AO59">
            <v>111.52621654855939</v>
          </cell>
          <cell r="AP59">
            <v>104.17260901904191</v>
          </cell>
          <cell r="AQ59">
            <v>101.99446051961627</v>
          </cell>
          <cell r="AR59">
            <v>126.25763786907277</v>
          </cell>
          <cell r="AS59">
            <v>122.32505924053098</v>
          </cell>
          <cell r="AT59">
            <v>141.05190511251936</v>
          </cell>
          <cell r="AU59">
            <v>136.93057377704903</v>
          </cell>
          <cell r="AV59">
            <v>127.52807823739403</v>
          </cell>
          <cell r="AW59">
            <v>121.01228098220275</v>
          </cell>
          <cell r="AX59">
            <v>125.80565449255343</v>
          </cell>
          <cell r="AY59">
            <v>109.41464996951976</v>
          </cell>
        </row>
        <row r="60">
          <cell r="C60">
            <v>10794</v>
          </cell>
          <cell r="D60">
            <v>117.83504113927441</v>
          </cell>
          <cell r="E60">
            <v>82.757936310206134</v>
          </cell>
          <cell r="F60">
            <v>87.85159681266714</v>
          </cell>
          <cell r="G60">
            <v>95.837684434711846</v>
          </cell>
          <cell r="H60">
            <v>88.894872916038238</v>
          </cell>
          <cell r="I60">
            <v>94.694790218369292</v>
          </cell>
          <cell r="J60">
            <v>89.48053541318599</v>
          </cell>
          <cell r="K60">
            <v>87.37382473771882</v>
          </cell>
          <cell r="L60">
            <v>94.939306763863399</v>
          </cell>
          <cell r="M60">
            <v>116.6290101102626</v>
          </cell>
          <cell r="N60">
            <v>120.71725278243514</v>
          </cell>
          <cell r="O60">
            <v>122.98814836126714</v>
          </cell>
          <cell r="P60">
            <v>128.56208149751845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128.51690632356315</v>
          </cell>
          <cell r="AJ60">
            <v>118.108</v>
          </cell>
          <cell r="AK60">
            <v>128.38560126403394</v>
          </cell>
          <cell r="AL60">
            <v>121.47033880815964</v>
          </cell>
          <cell r="AM60">
            <v>115.16500000000001</v>
          </cell>
          <cell r="AN60">
            <v>131.31672075546064</v>
          </cell>
          <cell r="AO60">
            <v>124.08449622357676</v>
          </cell>
          <cell r="AP60">
            <v>116.77134298628701</v>
          </cell>
          <cell r="AQ60">
            <v>117.39016394566161</v>
          </cell>
          <cell r="AR60">
            <v>122.5492560062257</v>
          </cell>
          <cell r="AS60">
            <v>156.00168488595139</v>
          </cell>
          <cell r="AT60">
            <v>155.09396785325197</v>
          </cell>
          <cell r="AU60">
            <v>138.18023528959344</v>
          </cell>
          <cell r="AV60">
            <v>123.20900072437711</v>
          </cell>
          <cell r="AW60">
            <v>129.74285121584737</v>
          </cell>
          <cell r="AX60">
            <v>130.22398305163762</v>
          </cell>
          <cell r="AY60">
            <v>134.52913517439609</v>
          </cell>
        </row>
        <row r="61">
          <cell r="C61">
            <v>10795</v>
          </cell>
          <cell r="D61">
            <v>87.910596952503965</v>
          </cell>
          <cell r="E61">
            <v>103.77418575914709</v>
          </cell>
          <cell r="F61">
            <v>116.78526775742394</v>
          </cell>
          <cell r="G61">
            <v>116.88006458528035</v>
          </cell>
          <cell r="H61">
            <v>93.785635829187584</v>
          </cell>
          <cell r="I61">
            <v>91.257363699050075</v>
          </cell>
          <cell r="J61">
            <v>115.98118898624458</v>
          </cell>
          <cell r="K61">
            <v>92.520961049436536</v>
          </cell>
          <cell r="L61">
            <v>102.6541878968537</v>
          </cell>
          <cell r="M61">
            <v>78.718606781464757</v>
          </cell>
          <cell r="N61">
            <v>92.492549766929329</v>
          </cell>
          <cell r="O61">
            <v>107.23939093647802</v>
          </cell>
          <cell r="P61">
            <v>90.829092739743018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84.091346779215229</v>
          </cell>
          <cell r="AL61">
            <v>95.61475877201066</v>
          </cell>
          <cell r="AM61">
            <v>106.78100000000001</v>
          </cell>
          <cell r="AN61">
            <v>120.70206430374515</v>
          </cell>
          <cell r="AO61">
            <v>101.79733413383728</v>
          </cell>
          <cell r="AP61">
            <v>134.82238239168231</v>
          </cell>
          <cell r="AQ61">
            <v>119.37838822199332</v>
          </cell>
          <cell r="AR61">
            <v>113.84442099204692</v>
          </cell>
          <cell r="AS61">
            <v>132.69833987469664</v>
          </cell>
          <cell r="AT61">
            <v>160.79010568987326</v>
          </cell>
          <cell r="AU61">
            <v>132.55362723173005</v>
          </cell>
          <cell r="AV61">
            <v>128.29645858256924</v>
          </cell>
          <cell r="AW61">
            <v>123.7151317322049</v>
          </cell>
          <cell r="AX61">
            <v>127.25015920745663</v>
          </cell>
          <cell r="AY61">
            <v>124.1460845244648</v>
          </cell>
        </row>
        <row r="62">
          <cell r="C62">
            <v>10799</v>
          </cell>
          <cell r="D62">
            <v>114.57846518792751</v>
          </cell>
          <cell r="E62">
            <v>90.411729338580571</v>
          </cell>
          <cell r="F62">
            <v>101.88209537349024</v>
          </cell>
          <cell r="G62">
            <v>103.35888895981888</v>
          </cell>
          <cell r="H62">
            <v>96.226016819607281</v>
          </cell>
          <cell r="I62">
            <v>91.95777510371822</v>
          </cell>
          <cell r="J62">
            <v>95.338398386995067</v>
          </cell>
          <cell r="K62">
            <v>99.99504897430333</v>
          </cell>
          <cell r="L62">
            <v>101.74959286975054</v>
          </cell>
          <cell r="M62">
            <v>95.487272262887743</v>
          </cell>
          <cell r="N62">
            <v>106.58074138407572</v>
          </cell>
          <cell r="O62">
            <v>102.43397533884492</v>
          </cell>
          <cell r="P62">
            <v>111.7437838201303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126.03619323374323</v>
          </cell>
          <cell r="AJ62">
            <v>124.364</v>
          </cell>
          <cell r="AK62">
            <v>98.574483106282898</v>
          </cell>
          <cell r="AL62">
            <v>112.52286521149907</v>
          </cell>
          <cell r="AM62">
            <v>102.613</v>
          </cell>
          <cell r="AN62">
            <v>137.64930899504637</v>
          </cell>
          <cell r="AO62">
            <v>112.7522342940527</v>
          </cell>
          <cell r="AP62">
            <v>106.18901398982219</v>
          </cell>
          <cell r="AQ62">
            <v>116.63315217773227</v>
          </cell>
          <cell r="AR62">
            <v>118.50224019027449</v>
          </cell>
          <cell r="AS62">
            <v>117.85954479610413</v>
          </cell>
          <cell r="AT62">
            <v>140.35053282836174</v>
          </cell>
          <cell r="AU62">
            <v>132.36631015043045</v>
          </cell>
          <cell r="AV62">
            <v>124.84788870788044</v>
          </cell>
          <cell r="AW62">
            <v>110.89934031261318</v>
          </cell>
          <cell r="AX62">
            <v>105.23864883541646</v>
          </cell>
          <cell r="AY62">
            <v>103.07222758515223</v>
          </cell>
        </row>
        <row r="63">
          <cell r="C63">
            <v>108</v>
          </cell>
          <cell r="D63">
            <v>99.161411166355009</v>
          </cell>
          <cell r="E63">
            <v>94.579707981847775</v>
          </cell>
          <cell r="F63">
            <v>89.283033532763881</v>
          </cell>
          <cell r="G63">
            <v>93.214317284377927</v>
          </cell>
          <cell r="H63">
            <v>111.23738114955289</v>
          </cell>
          <cell r="I63">
            <v>118.34060868357084</v>
          </cell>
          <cell r="J63">
            <v>101.87766783823686</v>
          </cell>
          <cell r="K63">
            <v>104.76095218074697</v>
          </cell>
          <cell r="L63">
            <v>104.50149898011888</v>
          </cell>
          <cell r="M63">
            <v>88.287512744431055</v>
          </cell>
          <cell r="N63">
            <v>94.937836991845785</v>
          </cell>
          <cell r="O63">
            <v>99.818071466151821</v>
          </cell>
          <cell r="P63">
            <v>101.29703543602903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111.26591004202288</v>
          </cell>
          <cell r="AJ63">
            <v>110.874</v>
          </cell>
          <cell r="AK63">
            <v>96.661900705695004</v>
          </cell>
          <cell r="AL63">
            <v>113.86830568708315</v>
          </cell>
          <cell r="AM63">
            <v>115.226</v>
          </cell>
          <cell r="AN63">
            <v>121.95758106782242</v>
          </cell>
          <cell r="AO63">
            <v>112.61260647238535</v>
          </cell>
          <cell r="AP63">
            <v>122.28240105692508</v>
          </cell>
          <cell r="AQ63">
            <v>127.49425837445617</v>
          </cell>
          <cell r="AR63">
            <v>131.88519438745533</v>
          </cell>
          <cell r="AS63">
            <v>129.55477605024981</v>
          </cell>
          <cell r="AT63">
            <v>153.24292120323625</v>
          </cell>
          <cell r="AU63">
            <v>143.57735549245081</v>
          </cell>
          <cell r="AV63">
            <v>126.62699542942187</v>
          </cell>
          <cell r="AW63">
            <v>123.25679895119076</v>
          </cell>
          <cell r="AX63">
            <v>118.32809544190356</v>
          </cell>
          <cell r="AY63">
            <v>133.45289983243478</v>
          </cell>
        </row>
        <row r="64">
          <cell r="C64">
            <v>10800</v>
          </cell>
          <cell r="D64">
            <v>99.161411166355009</v>
          </cell>
          <cell r="E64">
            <v>94.579707981847775</v>
          </cell>
          <cell r="F64">
            <v>89.283033532763881</v>
          </cell>
          <cell r="G64">
            <v>93.214317284377927</v>
          </cell>
          <cell r="H64">
            <v>111.23738114955289</v>
          </cell>
          <cell r="I64">
            <v>118.34060868357084</v>
          </cell>
          <cell r="J64">
            <v>101.87766783823686</v>
          </cell>
          <cell r="K64">
            <v>104.76095218074697</v>
          </cell>
          <cell r="L64">
            <v>104.50149898011888</v>
          </cell>
          <cell r="M64">
            <v>88.287512744431055</v>
          </cell>
          <cell r="N64">
            <v>94.937836991845785</v>
          </cell>
          <cell r="O64">
            <v>99.818071466151821</v>
          </cell>
          <cell r="P64">
            <v>101.29703543602903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111.26591004202288</v>
          </cell>
          <cell r="AJ64">
            <v>110.874</v>
          </cell>
          <cell r="AK64">
            <v>96.661900705695004</v>
          </cell>
          <cell r="AL64">
            <v>113.86830568708315</v>
          </cell>
          <cell r="AM64">
            <v>115.226</v>
          </cell>
          <cell r="AN64">
            <v>121.95758106782242</v>
          </cell>
          <cell r="AO64">
            <v>112.61260647238535</v>
          </cell>
          <cell r="AP64">
            <v>122.28240105692508</v>
          </cell>
          <cell r="AQ64">
            <v>127.49425837445617</v>
          </cell>
          <cell r="AR64">
            <v>131.88519438745533</v>
          </cell>
          <cell r="AS64">
            <v>129.55477605024981</v>
          </cell>
          <cell r="AT64">
            <v>153.24292120323625</v>
          </cell>
          <cell r="AU64">
            <v>143.57735549245081</v>
          </cell>
          <cell r="AV64">
            <v>126.62699542942187</v>
          </cell>
          <cell r="AW64">
            <v>123.25679895119076</v>
          </cell>
          <cell r="AX64">
            <v>118.32809544190356</v>
          </cell>
          <cell r="AY64">
            <v>133.45289983243478</v>
          </cell>
        </row>
        <row r="65">
          <cell r="C65">
            <v>110</v>
          </cell>
          <cell r="D65">
            <v>96.593431098296847</v>
          </cell>
          <cell r="E65">
            <v>79.890502389142668</v>
          </cell>
          <cell r="F65">
            <v>92.563602487021797</v>
          </cell>
          <cell r="G65">
            <v>98.17243769765264</v>
          </cell>
          <cell r="H65">
            <v>100.54788662914011</v>
          </cell>
          <cell r="I65">
            <v>104.82220292955155</v>
          </cell>
          <cell r="J65">
            <v>102.20289200892847</v>
          </cell>
          <cell r="K65">
            <v>97.629276329353118</v>
          </cell>
          <cell r="L65">
            <v>100.75784101478038</v>
          </cell>
          <cell r="M65">
            <v>106.20730585591576</v>
          </cell>
          <cell r="N65">
            <v>107.99837731666939</v>
          </cell>
          <cell r="O65">
            <v>112.6142442435473</v>
          </cell>
          <cell r="P65">
            <v>109.7760195314267</v>
          </cell>
          <cell r="Q65">
            <v>87.403818355292316</v>
          </cell>
          <cell r="R65">
            <v>94.655472116096917</v>
          </cell>
          <cell r="S65">
            <v>102.08481407469824</v>
          </cell>
          <cell r="T65">
            <v>110.06243315296982</v>
          </cell>
          <cell r="U65">
            <v>118.28279993430094</v>
          </cell>
          <cell r="V65">
            <v>111.12498269816186</v>
          </cell>
          <cell r="W65">
            <v>110.0000149329054</v>
          </cell>
          <cell r="X65">
            <v>114.45060682799912</v>
          </cell>
          <cell r="Y65">
            <v>119.4996991755996</v>
          </cell>
          <cell r="Z65">
            <v>118.69200795583427</v>
          </cell>
          <cell r="AA65">
            <v>123.31404239278733</v>
          </cell>
          <cell r="AB65">
            <v>115.5795515144557</v>
          </cell>
          <cell r="AC65">
            <v>102.35458067490828</v>
          </cell>
          <cell r="AD65">
            <v>112.34886080450798</v>
          </cell>
          <cell r="AE65">
            <v>111.83394722200865</v>
          </cell>
          <cell r="AF65">
            <v>123.02784079252564</v>
          </cell>
          <cell r="AG65">
            <v>127.42640275553269</v>
          </cell>
          <cell r="AH65">
            <v>120.65279561691921</v>
          </cell>
          <cell r="AI65">
            <v>122.27645333899122</v>
          </cell>
          <cell r="AJ65">
            <v>120.99908037437437</v>
          </cell>
          <cell r="AK65">
            <v>127.44870891910993</v>
          </cell>
          <cell r="AL65">
            <v>126.35940079712702</v>
          </cell>
          <cell r="AM65">
            <v>129.08237051434924</v>
          </cell>
          <cell r="AN65">
            <v>119.0577329057742</v>
          </cell>
          <cell r="AO65">
            <v>104.27709783889155</v>
          </cell>
          <cell r="AP65">
            <v>114.98532398983278</v>
          </cell>
          <cell r="AQ65">
            <v>120.48480349701488</v>
          </cell>
          <cell r="AR65">
            <v>127.96654597180286</v>
          </cell>
          <cell r="AS65">
            <v>132.61203884309609</v>
          </cell>
          <cell r="AT65">
            <v>125.19866220967481</v>
          </cell>
          <cell r="AU65">
            <v>126.47222159894008</v>
          </cell>
          <cell r="AV65">
            <v>126.16613652650848</v>
          </cell>
          <cell r="AW65">
            <v>128.79486246673426</v>
          </cell>
          <cell r="AX65">
            <v>127.56798782504318</v>
          </cell>
          <cell r="AY65">
            <v>130.76806213774287</v>
          </cell>
        </row>
        <row r="66">
          <cell r="C66">
            <v>11010</v>
          </cell>
          <cell r="D66">
            <v>95.819603316190907</v>
          </cell>
          <cell r="E66">
            <v>105.0549806738794</v>
          </cell>
          <cell r="F66">
            <v>94.24808634228151</v>
          </cell>
          <cell r="G66">
            <v>89.873337916851895</v>
          </cell>
          <cell r="H66">
            <v>100.58768462785925</v>
          </cell>
          <cell r="I66">
            <v>103.85585562132565</v>
          </cell>
          <cell r="J66">
            <v>88.362437705861652</v>
          </cell>
          <cell r="K66">
            <v>99.817405033571291</v>
          </cell>
          <cell r="L66">
            <v>121.95935661581883</v>
          </cell>
          <cell r="M66">
            <v>118.74813533656047</v>
          </cell>
          <cell r="N66">
            <v>81.021794035219244</v>
          </cell>
          <cell r="O66">
            <v>100.65132277457985</v>
          </cell>
          <cell r="P66">
            <v>108.89658360336678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125.01699006588895</v>
          </cell>
          <cell r="AJ66">
            <v>146.46</v>
          </cell>
          <cell r="AK66">
            <v>142.49769743456292</v>
          </cell>
          <cell r="AL66">
            <v>94.796473800522051</v>
          </cell>
          <cell r="AM66">
            <v>115.37</v>
          </cell>
          <cell r="AN66">
            <v>131.74538822480977</v>
          </cell>
          <cell r="AO66">
            <v>121.10247223696072</v>
          </cell>
          <cell r="AP66">
            <v>119.45354406242576</v>
          </cell>
          <cell r="AQ66">
            <v>114.81083917590297</v>
          </cell>
          <cell r="AR66">
            <v>118.17557051811411</v>
          </cell>
          <cell r="AS66">
            <v>130.96708788060971</v>
          </cell>
          <cell r="AT66">
            <v>96.14477548541322</v>
          </cell>
          <cell r="AU66">
            <v>124.66873291077535</v>
          </cell>
          <cell r="AV66">
            <v>140.82724590427307</v>
          </cell>
          <cell r="AW66">
            <v>143.14307657860098</v>
          </cell>
          <cell r="AX66">
            <v>136.21301846454978</v>
          </cell>
          <cell r="AY66">
            <v>127.87434365061847</v>
          </cell>
        </row>
        <row r="67">
          <cell r="C67">
            <v>11020</v>
          </cell>
          <cell r="D67">
            <v>85.47399936241996</v>
          </cell>
          <cell r="E67">
            <v>106.07252195977911</v>
          </cell>
          <cell r="F67">
            <v>99.980065294995129</v>
          </cell>
          <cell r="G67">
            <v>90.361314529146696</v>
          </cell>
          <cell r="H67">
            <v>90.228258357108345</v>
          </cell>
          <cell r="I67">
            <v>98.954422010748317</v>
          </cell>
          <cell r="J67">
            <v>99.899919758934686</v>
          </cell>
          <cell r="K67">
            <v>106.90671003355837</v>
          </cell>
          <cell r="L67">
            <v>113.63752231542297</v>
          </cell>
          <cell r="M67">
            <v>94.488830058474619</v>
          </cell>
          <cell r="N67">
            <v>112.79861674557002</v>
          </cell>
          <cell r="O67">
            <v>101.19781957384164</v>
          </cell>
          <cell r="P67">
            <v>97.139063358146018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133.89603848895064</v>
          </cell>
          <cell r="AJ67">
            <v>136.46700000000001</v>
          </cell>
          <cell r="AK67">
            <v>113.38654437357624</v>
          </cell>
          <cell r="AL67">
            <v>131.97573868098337</v>
          </cell>
          <cell r="AM67">
            <v>115.997</v>
          </cell>
          <cell r="AN67">
            <v>124.33331250954866</v>
          </cell>
          <cell r="AO67">
            <v>121.42308505632974</v>
          </cell>
          <cell r="AP67">
            <v>119.38377474740396</v>
          </cell>
          <cell r="AQ67">
            <v>127.85779580332566</v>
          </cell>
          <cell r="AR67">
            <v>125.47177060768234</v>
          </cell>
          <cell r="AS67">
            <v>131.67594818939455</v>
          </cell>
          <cell r="AT67">
            <v>135.69367822121885</v>
          </cell>
          <cell r="AU67">
            <v>120.42744578172119</v>
          </cell>
          <cell r="AV67">
            <v>128.72852734524389</v>
          </cell>
          <cell r="AW67">
            <v>128.28673558542465</v>
          </cell>
          <cell r="AX67">
            <v>134.10457055541704</v>
          </cell>
          <cell r="AY67">
            <v>112.36004156082666</v>
          </cell>
        </row>
        <row r="68">
          <cell r="C68">
            <v>11030</v>
          </cell>
          <cell r="D68">
            <v>97.82126472499499</v>
          </cell>
          <cell r="E68">
            <v>75.988285306344977</v>
          </cell>
          <cell r="F68">
            <v>102.2085083238005</v>
          </cell>
          <cell r="G68">
            <v>105.14083782535558</v>
          </cell>
          <cell r="H68">
            <v>98.033396699249636</v>
          </cell>
          <cell r="I68">
            <v>96.520424476122614</v>
          </cell>
          <cell r="J68">
            <v>92.56308707260159</v>
          </cell>
          <cell r="K68">
            <v>95.882522726495353</v>
          </cell>
          <cell r="L68">
            <v>101.1207481067556</v>
          </cell>
          <cell r="M68">
            <v>105.33747589101401</v>
          </cell>
          <cell r="N68">
            <v>112.60446101378184</v>
          </cell>
          <cell r="O68">
            <v>116.77898783348336</v>
          </cell>
          <cell r="P68">
            <v>111.17142175136227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120.08871986963707</v>
          </cell>
          <cell r="AJ68">
            <v>121.435</v>
          </cell>
          <cell r="AK68">
            <v>126.40491343712797</v>
          </cell>
          <cell r="AL68">
            <v>131.74857413888896</v>
          </cell>
          <cell r="AM68">
            <v>133.85599999999999</v>
          </cell>
          <cell r="AN68">
            <v>122.82304273006319</v>
          </cell>
          <cell r="AO68">
            <v>95.338463442163643</v>
          </cell>
          <cell r="AP68">
            <v>126.03676606690412</v>
          </cell>
          <cell r="AQ68">
            <v>137.81876008986831</v>
          </cell>
          <cell r="AR68">
            <v>132.65937755102073</v>
          </cell>
          <cell r="AS68">
            <v>124.54123939389427</v>
          </cell>
          <cell r="AT68">
            <v>156.67613420015928</v>
          </cell>
          <cell r="AU68">
            <v>139.27716533135691</v>
          </cell>
          <cell r="AV68">
            <v>143.15197835816335</v>
          </cell>
          <cell r="AW68">
            <v>141.23855838451328</v>
          </cell>
          <cell r="AX68">
            <v>146.92582658332236</v>
          </cell>
          <cell r="AY68">
            <v>156.50594265648837</v>
          </cell>
        </row>
        <row r="69">
          <cell r="C69">
            <v>11041</v>
          </cell>
          <cell r="D69">
            <v>96.289711745386811</v>
          </cell>
          <cell r="E69">
            <v>80.839116840198031</v>
          </cell>
          <cell r="F69">
            <v>86.369933840798836</v>
          </cell>
          <cell r="G69">
            <v>94.899003116127005</v>
          </cell>
          <cell r="H69">
            <v>102.1808563490102</v>
          </cell>
          <cell r="I69">
            <v>110.07237843374129</v>
          </cell>
          <cell r="J69">
            <v>108.3936823829761</v>
          </cell>
          <cell r="K69">
            <v>96.25635186864146</v>
          </cell>
          <cell r="L69">
            <v>99.134877151330215</v>
          </cell>
          <cell r="M69">
            <v>105.82627186254609</v>
          </cell>
          <cell r="N69">
            <v>107.50782591157054</v>
          </cell>
          <cell r="O69">
            <v>112.22999049767348</v>
          </cell>
          <cell r="P69">
            <v>109.43085008006732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120.55692472964419</v>
          </cell>
          <cell r="AJ69">
            <v>119.05</v>
          </cell>
          <cell r="AK69">
            <v>126.99146833553714</v>
          </cell>
          <cell r="AL69">
            <v>125.7854497513004</v>
          </cell>
          <cell r="AM69">
            <v>128.642</v>
          </cell>
          <cell r="AN69">
            <v>116.18633729478144</v>
          </cell>
          <cell r="AO69">
            <v>108.39770109151607</v>
          </cell>
          <cell r="AP69">
            <v>107.94227239532354</v>
          </cell>
          <cell r="AQ69">
            <v>111.10586270027412</v>
          </cell>
          <cell r="AR69">
            <v>125.16411818228281</v>
          </cell>
          <cell r="AS69">
            <v>138.05279981014519</v>
          </cell>
          <cell r="AT69">
            <v>109.29569651679296</v>
          </cell>
          <cell r="AU69">
            <v>119.94573651183696</v>
          </cell>
          <cell r="AV69">
            <v>115.27874588050216</v>
          </cell>
          <cell r="AW69">
            <v>121.20790528093177</v>
          </cell>
          <cell r="AX69">
            <v>117.41792013002819</v>
          </cell>
          <cell r="AY69">
            <v>119.94773202961062</v>
          </cell>
        </row>
        <row r="70">
          <cell r="C70">
            <v>11042</v>
          </cell>
          <cell r="D70">
            <v>97.409636337903606</v>
          </cell>
          <cell r="E70">
            <v>71.987354602948926</v>
          </cell>
          <cell r="F70">
            <v>100.96518701867312</v>
          </cell>
          <cell r="G70">
            <v>102.4844016905833</v>
          </cell>
          <cell r="H70">
            <v>99.791425115884763</v>
          </cell>
          <cell r="I70">
            <v>97.83501747760873</v>
          </cell>
          <cell r="J70">
            <v>96.659450826899473</v>
          </cell>
          <cell r="K70">
            <v>108.67789584752344</v>
          </cell>
          <cell r="L70">
            <v>100.39892843667764</v>
          </cell>
          <cell r="M70">
            <v>109.47306526545738</v>
          </cell>
          <cell r="N70">
            <v>105.29797700409316</v>
          </cell>
          <cell r="O70">
            <v>109.01966037574624</v>
          </cell>
          <cell r="P70">
            <v>110.70361638046653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136.11437224782614</v>
          </cell>
          <cell r="AJ70">
            <v>120.568</v>
          </cell>
          <cell r="AK70">
            <v>131.36761842380227</v>
          </cell>
          <cell r="AL70">
            <v>123.19989994269299</v>
          </cell>
          <cell r="AM70">
            <v>124.962</v>
          </cell>
          <cell r="AN70">
            <v>120.82448675898203</v>
          </cell>
          <cell r="AO70">
            <v>95.809622604596314</v>
          </cell>
          <cell r="AP70">
            <v>124.29580120390979</v>
          </cell>
          <cell r="AQ70">
            <v>128.67416856872839</v>
          </cell>
          <cell r="AR70">
            <v>135.37557599763423</v>
          </cell>
          <cell r="AS70">
            <v>122.9832869355085</v>
          </cell>
          <cell r="AT70">
            <v>139.63767030363942</v>
          </cell>
          <cell r="AU70">
            <v>131.58685426496046</v>
          </cell>
          <cell r="AV70">
            <v>139.220196900345</v>
          </cell>
          <cell r="AW70">
            <v>135.26597538228066</v>
          </cell>
          <cell r="AX70">
            <v>130.2452759388822</v>
          </cell>
          <cell r="AY70">
            <v>127.78539198187526</v>
          </cell>
        </row>
        <row r="71">
          <cell r="C71">
            <v>120</v>
          </cell>
          <cell r="D71">
            <v>98.092769272604031</v>
          </cell>
          <cell r="E71">
            <v>99.136474830002868</v>
          </cell>
          <cell r="F71">
            <v>101.32562439666378</v>
          </cell>
          <cell r="G71">
            <v>97.639826626634417</v>
          </cell>
          <cell r="H71">
            <v>101.39288200630148</v>
          </cell>
          <cell r="I71">
            <v>103.5412369047523</v>
          </cell>
          <cell r="J71">
            <v>99.8583371817939</v>
          </cell>
          <cell r="K71">
            <v>108.17358173758944</v>
          </cell>
          <cell r="L71">
            <v>101.26915059666464</v>
          </cell>
          <cell r="M71">
            <v>103.31669297866632</v>
          </cell>
          <cell r="N71">
            <v>90.032350966703419</v>
          </cell>
          <cell r="O71">
            <v>96.221072501623453</v>
          </cell>
          <cell r="P71">
            <v>106.86608340336551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107.45609505415749</v>
          </cell>
          <cell r="AJ71">
            <v>99.84</v>
          </cell>
          <cell r="AK71">
            <v>95.616466518842827</v>
          </cell>
          <cell r="AL71">
            <v>103.67388786087108</v>
          </cell>
          <cell r="AM71">
            <v>99.253</v>
          </cell>
          <cell r="AN71">
            <v>110.07445019130037</v>
          </cell>
          <cell r="AO71">
            <v>109.52753981635391</v>
          </cell>
          <cell r="AP71">
            <v>110.30560573234622</v>
          </cell>
          <cell r="AQ71">
            <v>106.85057474497415</v>
          </cell>
          <cell r="AR71">
            <v>109.5880388005576</v>
          </cell>
          <cell r="AS71">
            <v>112.26907584867308</v>
          </cell>
          <cell r="AT71">
            <v>107.34457124161423</v>
          </cell>
          <cell r="AU71">
            <v>109.90167389879915</v>
          </cell>
          <cell r="AV71">
            <v>103.18310029547561</v>
          </cell>
          <cell r="AW71">
            <v>100.92015490700088</v>
          </cell>
          <cell r="AX71">
            <v>102.06763603364629</v>
          </cell>
          <cell r="AY71">
            <v>105.49277373155496</v>
          </cell>
        </row>
        <row r="72">
          <cell r="C72">
            <v>12000</v>
          </cell>
          <cell r="D72">
            <v>98.092769272604031</v>
          </cell>
          <cell r="E72">
            <v>99.136474830002868</v>
          </cell>
          <cell r="F72">
            <v>101.32562439666378</v>
          </cell>
          <cell r="G72">
            <v>97.639826626634417</v>
          </cell>
          <cell r="H72">
            <v>101.39288200630148</v>
          </cell>
          <cell r="I72">
            <v>103.5412369047523</v>
          </cell>
          <cell r="J72">
            <v>99.8583371817939</v>
          </cell>
          <cell r="K72">
            <v>108.17358173758944</v>
          </cell>
          <cell r="L72">
            <v>101.26915059666464</v>
          </cell>
          <cell r="M72">
            <v>103.31669297866632</v>
          </cell>
          <cell r="N72">
            <v>90.032350966703419</v>
          </cell>
          <cell r="O72">
            <v>96.221072501623453</v>
          </cell>
          <cell r="P72">
            <v>106.86608340336551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107.45609505415749</v>
          </cell>
          <cell r="AJ72">
            <v>99.84</v>
          </cell>
          <cell r="AK72">
            <v>95.616466518842827</v>
          </cell>
          <cell r="AL72">
            <v>103.67388786087108</v>
          </cell>
          <cell r="AM72">
            <v>99.253</v>
          </cell>
          <cell r="AN72">
            <v>110.07445019130037</v>
          </cell>
          <cell r="AO72">
            <v>109.52753981635391</v>
          </cell>
          <cell r="AP72">
            <v>110.30560573234622</v>
          </cell>
          <cell r="AQ72">
            <v>106.85057474497415</v>
          </cell>
          <cell r="AR72">
            <v>109.5880388005576</v>
          </cell>
          <cell r="AS72">
            <v>112.26907584867308</v>
          </cell>
          <cell r="AT72">
            <v>107.34457124161423</v>
          </cell>
          <cell r="AU72">
            <v>109.90167389879915</v>
          </cell>
          <cell r="AV72">
            <v>103.18310029547561</v>
          </cell>
          <cell r="AW72">
            <v>100.92015490700088</v>
          </cell>
          <cell r="AX72">
            <v>102.06763603364629</v>
          </cell>
          <cell r="AY72">
            <v>105.49277373155496</v>
          </cell>
        </row>
        <row r="73">
          <cell r="C73">
            <v>131</v>
          </cell>
          <cell r="D73">
            <v>89.802737316249832</v>
          </cell>
          <cell r="E73">
            <v>91.700093545019442</v>
          </cell>
          <cell r="F73">
            <v>102.50111806653604</v>
          </cell>
          <cell r="G73">
            <v>102.31517708282773</v>
          </cell>
          <cell r="H73">
            <v>105.89893171499486</v>
          </cell>
          <cell r="I73">
            <v>98.288375798294496</v>
          </cell>
          <cell r="J73">
            <v>101.78991353622797</v>
          </cell>
          <cell r="K73">
            <v>97.287520101788445</v>
          </cell>
          <cell r="L73">
            <v>100.97509331067583</v>
          </cell>
          <cell r="M73">
            <v>102.08314278757756</v>
          </cell>
          <cell r="N73">
            <v>110.8606136998375</v>
          </cell>
          <cell r="O73">
            <v>96.497283039970398</v>
          </cell>
          <cell r="P73">
            <v>93.851861274003781</v>
          </cell>
          <cell r="Q73">
            <v>95.957319123519142</v>
          </cell>
          <cell r="R73">
            <v>106.36304847741005</v>
          </cell>
          <cell r="S73">
            <v>105.5408323797671</v>
          </cell>
          <cell r="T73">
            <v>109.34714478880532</v>
          </cell>
          <cell r="U73">
            <v>105.92250314435829</v>
          </cell>
          <cell r="V73">
            <v>105.42545510480237</v>
          </cell>
          <cell r="W73">
            <v>102.99744883632427</v>
          </cell>
          <cell r="X73">
            <v>106.88422837539015</v>
          </cell>
          <cell r="Y73">
            <v>108.51238092026459</v>
          </cell>
          <cell r="Z73">
            <v>118.1904663220737</v>
          </cell>
          <cell r="AA73">
            <v>101.03440828473637</v>
          </cell>
          <cell r="AB73">
            <v>98.19039823580566</v>
          </cell>
          <cell r="AC73">
            <v>101.83483457160609</v>
          </cell>
          <cell r="AD73">
            <v>110.66175933436884</v>
          </cell>
          <cell r="AE73">
            <v>109.31908147685049</v>
          </cell>
          <cell r="AF73">
            <v>115.64255903184174</v>
          </cell>
          <cell r="AG73">
            <v>110.70185026210066</v>
          </cell>
          <cell r="AH73">
            <v>110.65007245748764</v>
          </cell>
          <cell r="AI73">
            <v>108.28020251846479</v>
          </cell>
          <cell r="AJ73">
            <v>111.84438756450643</v>
          </cell>
          <cell r="AK73">
            <v>113.9567225970265</v>
          </cell>
          <cell r="AL73">
            <v>122.37956598455541</v>
          </cell>
          <cell r="AM73">
            <v>104.01989066145586</v>
          </cell>
          <cell r="AN73">
            <v>105.22483203533724</v>
          </cell>
          <cell r="AO73">
            <v>110.53038381002918</v>
          </cell>
          <cell r="AP73">
            <v>110.20636569856308</v>
          </cell>
          <cell r="AQ73">
            <v>110.32391469372885</v>
          </cell>
          <cell r="AR73">
            <v>115.84861050938171</v>
          </cell>
          <cell r="AS73">
            <v>114.54318735366225</v>
          </cell>
          <cell r="AT73">
            <v>110.79942251994635</v>
          </cell>
          <cell r="AU73">
            <v>109.32885268598623</v>
          </cell>
          <cell r="AV73">
            <v>114.45238813255155</v>
          </cell>
          <cell r="AW73">
            <v>110.32943608292943</v>
          </cell>
          <cell r="AX73">
            <v>122.37665104628795</v>
          </cell>
          <cell r="AY73">
            <v>103.24140828615089</v>
          </cell>
        </row>
        <row r="74">
          <cell r="C74">
            <v>13110</v>
          </cell>
          <cell r="D74">
            <v>73.14787178399304</v>
          </cell>
          <cell r="E74">
            <v>84.603278940276098</v>
          </cell>
          <cell r="F74">
            <v>118.50107706935451</v>
          </cell>
          <cell r="G74">
            <v>118.24368779113586</v>
          </cell>
          <cell r="H74">
            <v>105.54380356661289</v>
          </cell>
          <cell r="I74">
            <v>84.764436042281318</v>
          </cell>
          <cell r="J74">
            <v>108.2422918356489</v>
          </cell>
          <cell r="K74">
            <v>107.51333787125782</v>
          </cell>
          <cell r="L74">
            <v>108.43617970788715</v>
          </cell>
          <cell r="M74">
            <v>104.63737566794126</v>
          </cell>
          <cell r="N74">
            <v>97.385100174950225</v>
          </cell>
          <cell r="O74">
            <v>88.981559548660854</v>
          </cell>
          <cell r="P74">
            <v>76.446042963967614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119.66145283542816</v>
          </cell>
          <cell r="AJ74">
            <v>120.10899999999999</v>
          </cell>
          <cell r="AK74">
            <v>116.80804554660979</v>
          </cell>
          <cell r="AL74">
            <v>107.50388163141054</v>
          </cell>
          <cell r="AM74">
            <v>95.918000000000006</v>
          </cell>
          <cell r="AN74">
            <v>105.24575125605355</v>
          </cell>
          <cell r="AO74">
            <v>110.32034438629672</v>
          </cell>
          <cell r="AP74">
            <v>115.20682703268616</v>
          </cell>
          <cell r="AQ74">
            <v>116.47039153880976</v>
          </cell>
          <cell r="AR74">
            <v>116.52320486958494</v>
          </cell>
          <cell r="AS74">
            <v>109.51388961591192</v>
          </cell>
          <cell r="AT74">
            <v>101.12827004760886</v>
          </cell>
          <cell r="AU74">
            <v>106.90753846556925</v>
          </cell>
          <cell r="AV74">
            <v>109.60356569510162</v>
          </cell>
          <cell r="AW74">
            <v>106.62789877897445</v>
          </cell>
          <cell r="AX74">
            <v>110.49187335872766</v>
          </cell>
          <cell r="AY74">
            <v>98.61734523730513</v>
          </cell>
        </row>
        <row r="75">
          <cell r="C75">
            <v>13120</v>
          </cell>
          <cell r="D75">
            <v>95.991187425020755</v>
          </cell>
          <cell r="E75">
            <v>94.045851329594328</v>
          </cell>
          <cell r="F75">
            <v>99.572360022487487</v>
          </cell>
          <cell r="G75">
            <v>94.288739051483546</v>
          </cell>
          <cell r="H75">
            <v>105.40310552807233</v>
          </cell>
          <cell r="I75">
            <v>101.63845833228122</v>
          </cell>
          <cell r="J75">
            <v>102.6582861254229</v>
          </cell>
          <cell r="K75">
            <v>93.746751203809978</v>
          </cell>
          <cell r="L75">
            <v>99.509576317568175</v>
          </cell>
          <cell r="M75">
            <v>99.137049269240038</v>
          </cell>
          <cell r="N75">
            <v>118.53000761515533</v>
          </cell>
          <cell r="O75">
            <v>95.47862777986397</v>
          </cell>
          <cell r="P75">
            <v>100.31934298410046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104.33935611860736</v>
          </cell>
          <cell r="AJ75">
            <v>110.221</v>
          </cell>
          <cell r="AK75">
            <v>110.66796058748793</v>
          </cell>
          <cell r="AL75">
            <v>130.84584690613184</v>
          </cell>
          <cell r="AM75">
            <v>102.922</v>
          </cell>
          <cell r="AN75">
            <v>105.73024971491384</v>
          </cell>
          <cell r="AO75">
            <v>110.74097487461214</v>
          </cell>
          <cell r="AP75">
            <v>106.42403129638241</v>
          </cell>
          <cell r="AQ75">
            <v>104.59474232545242</v>
          </cell>
          <cell r="AR75">
            <v>113.16730363426558</v>
          </cell>
          <cell r="AS75">
            <v>114.66606146082414</v>
          </cell>
          <cell r="AT75">
            <v>114.12813534511892</v>
          </cell>
          <cell r="AU75">
            <v>111.82471492438493</v>
          </cell>
          <cell r="AV75">
            <v>118.40463013534232</v>
          </cell>
          <cell r="AW75">
            <v>116.30393424390371</v>
          </cell>
          <cell r="AX75">
            <v>133.98647798248643</v>
          </cell>
          <cell r="AY75">
            <v>107.3064014515603</v>
          </cell>
        </row>
        <row r="76">
          <cell r="C76">
            <v>13131</v>
          </cell>
          <cell r="D76">
            <v>117.3284715485232</v>
          </cell>
          <cell r="E76">
            <v>105.27398640571421</v>
          </cell>
          <cell r="F76">
            <v>71.137345044997531</v>
          </cell>
          <cell r="G76">
            <v>90.637856310217018</v>
          </cell>
          <cell r="H76">
            <v>102.10034516576371</v>
          </cell>
          <cell r="I76">
            <v>87.720738887911551</v>
          </cell>
          <cell r="J76">
            <v>106.45364565214017</v>
          </cell>
          <cell r="K76">
            <v>99.557560900639047</v>
          </cell>
          <cell r="L76">
            <v>100.85253938624399</v>
          </cell>
          <cell r="M76">
            <v>107.07350402413918</v>
          </cell>
          <cell r="N76">
            <v>110.70829133177908</v>
          </cell>
          <cell r="O76">
            <v>101.15571534193128</v>
          </cell>
          <cell r="P76">
            <v>122.61870589183441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110.80673908931735</v>
          </cell>
          <cell r="AJ76">
            <v>111.709</v>
          </cell>
          <cell r="AK76">
            <v>119.52752689991877</v>
          </cell>
          <cell r="AL76">
            <v>122.21141658802401</v>
          </cell>
          <cell r="AM76">
            <v>109.041</v>
          </cell>
          <cell r="AN76">
            <v>107.33203954402244</v>
          </cell>
          <cell r="AO76">
            <v>114.52807322189418</v>
          </cell>
          <cell r="AP76">
            <v>116.28894413427872</v>
          </cell>
          <cell r="AQ76">
            <v>109.80092201691282</v>
          </cell>
          <cell r="AR76">
            <v>113.87629972840536</v>
          </cell>
          <cell r="AS76">
            <v>103.04032167686874</v>
          </cell>
          <cell r="AT76">
            <v>108.90584780739563</v>
          </cell>
          <cell r="AU76">
            <v>102.5027359486933</v>
          </cell>
          <cell r="AV76">
            <v>111.63969445129642</v>
          </cell>
          <cell r="AW76">
            <v>106.53999264041761</v>
          </cell>
          <cell r="AX76">
            <v>110.89405883719363</v>
          </cell>
          <cell r="AY76">
            <v>101.12641148474964</v>
          </cell>
        </row>
        <row r="77">
          <cell r="C77">
            <v>13132</v>
          </cell>
          <cell r="D77">
            <v>85.606588779537248</v>
          </cell>
          <cell r="E77">
            <v>90.362924977152517</v>
          </cell>
          <cell r="F77">
            <v>100.68958027956262</v>
          </cell>
          <cell r="G77">
            <v>109.48487472452483</v>
          </cell>
          <cell r="H77">
            <v>107.47255596980986</v>
          </cell>
          <cell r="I77">
            <v>101.0720002075136</v>
          </cell>
          <cell r="J77">
            <v>95.38246571163603</v>
          </cell>
          <cell r="K77">
            <v>97.743254803112933</v>
          </cell>
          <cell r="L77">
            <v>99.138449641485536</v>
          </cell>
          <cell r="M77">
            <v>106.10281960936867</v>
          </cell>
          <cell r="N77">
            <v>103.80290998743035</v>
          </cell>
          <cell r="O77">
            <v>103.14157530886591</v>
          </cell>
          <cell r="P77">
            <v>89.466512206460379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108.78743145905734</v>
          </cell>
          <cell r="AJ77">
            <v>109.81</v>
          </cell>
          <cell r="AK77">
            <v>118.44393942834733</v>
          </cell>
          <cell r="AL77">
            <v>114.58853282727424</v>
          </cell>
          <cell r="AM77">
            <v>111.182</v>
          </cell>
          <cell r="AN77">
            <v>103.98985223435065</v>
          </cell>
          <cell r="AO77">
            <v>109.90114667674179</v>
          </cell>
          <cell r="AP77">
            <v>114.26733227366296</v>
          </cell>
          <cell r="AQ77">
            <v>118.21427676043059</v>
          </cell>
          <cell r="AR77">
            <v>121.12530451587556</v>
          </cell>
          <cell r="AS77">
            <v>118.53081272825135</v>
          </cell>
          <cell r="AT77">
            <v>110.38890455669397</v>
          </cell>
          <cell r="AU77">
            <v>106.30670231058257</v>
          </cell>
          <cell r="AV77">
            <v>109.66991583829608</v>
          </cell>
          <cell r="AW77">
            <v>100.68706805159604</v>
          </cell>
          <cell r="AX77">
            <v>107.05038477356328</v>
          </cell>
          <cell r="AY77">
            <v>98.020575016200922</v>
          </cell>
        </row>
        <row r="78">
          <cell r="C78">
            <v>139</v>
          </cell>
          <cell r="D78">
            <v>95.630113168200111</v>
          </cell>
          <cell r="E78">
            <v>102.69986433437735</v>
          </cell>
          <cell r="F78">
            <v>96.632676314329387</v>
          </cell>
          <cell r="G78">
            <v>101.37782854889841</v>
          </cell>
          <cell r="H78">
            <v>98.793577906451645</v>
          </cell>
          <cell r="I78">
            <v>98.663931884658268</v>
          </cell>
          <cell r="J78">
            <v>99.226050708524895</v>
          </cell>
          <cell r="K78">
            <v>98.24683145501902</v>
          </cell>
          <cell r="L78">
            <v>111.6192316678143</v>
          </cell>
          <cell r="M78">
            <v>97.226938611023016</v>
          </cell>
          <cell r="N78">
            <v>108.02960087252048</v>
          </cell>
          <cell r="O78">
            <v>91.853354528183047</v>
          </cell>
          <cell r="P78">
            <v>99.311796499090605</v>
          </cell>
          <cell r="Q78">
            <v>106.77104499852067</v>
          </cell>
          <cell r="R78">
            <v>99.741249292182147</v>
          </cell>
          <cell r="S78">
            <v>104.10703766173228</v>
          </cell>
          <cell r="T78">
            <v>101.54050351833828</v>
          </cell>
          <cell r="U78">
            <v>105.20733441153386</v>
          </cell>
          <cell r="V78">
            <v>102.25226581286543</v>
          </cell>
          <cell r="W78">
            <v>103.17019988780802</v>
          </cell>
          <cell r="X78">
            <v>117.19678244141113</v>
          </cell>
          <cell r="Y78">
            <v>102.45556348567271</v>
          </cell>
          <cell r="Z78">
            <v>114.12843299685869</v>
          </cell>
          <cell r="AA78">
            <v>95.540817890850192</v>
          </cell>
          <cell r="AB78">
            <v>103.23152353034425</v>
          </cell>
          <cell r="AC78">
            <v>112.35486814935686</v>
          </cell>
          <cell r="AD78">
            <v>103.18304042974493</v>
          </cell>
          <cell r="AE78">
            <v>107.28928889841444</v>
          </cell>
          <cell r="AF78">
            <v>106.5321727090724</v>
          </cell>
          <cell r="AG78">
            <v>109.26044055003233</v>
          </cell>
          <cell r="AH78">
            <v>106.5792688591475</v>
          </cell>
          <cell r="AI78">
            <v>107.68854930546861</v>
          </cell>
          <cell r="AJ78">
            <v>121.84064922764568</v>
          </cell>
          <cell r="AK78">
            <v>106.84453823056684</v>
          </cell>
          <cell r="AL78">
            <v>117.58227186212419</v>
          </cell>
          <cell r="AM78">
            <v>97.951279517880991</v>
          </cell>
          <cell r="AN78">
            <v>112.4092378379472</v>
          </cell>
          <cell r="AO78">
            <v>108.69684796024212</v>
          </cell>
          <cell r="AP78">
            <v>113.59085107611938</v>
          </cell>
          <cell r="AQ78">
            <v>112.86416641060345</v>
          </cell>
          <cell r="AR78">
            <v>112.40533854074508</v>
          </cell>
          <cell r="AS78">
            <v>114.11805114473209</v>
          </cell>
          <cell r="AT78">
            <v>113.02537822855201</v>
          </cell>
          <cell r="AU78">
            <v>112.80395273065092</v>
          </cell>
          <cell r="AV78">
            <v>124.71541777646324</v>
          </cell>
          <cell r="AW78">
            <v>122.39234141587336</v>
          </cell>
          <cell r="AX78">
            <v>126.96963009926961</v>
          </cell>
          <cell r="AY78">
            <v>107.30667383447768</v>
          </cell>
        </row>
        <row r="79">
          <cell r="C79">
            <v>13910</v>
          </cell>
          <cell r="D79">
            <v>85.108090795544854</v>
          </cell>
          <cell r="E79">
            <v>108.10948274132126</v>
          </cell>
          <cell r="F79">
            <v>95.35168725429989</v>
          </cell>
          <cell r="G79">
            <v>87.439250043568961</v>
          </cell>
          <cell r="H79">
            <v>103.37555500862337</v>
          </cell>
          <cell r="I79">
            <v>91.63461912558445</v>
          </cell>
          <cell r="J79">
            <v>94.915069705511542</v>
          </cell>
          <cell r="K79">
            <v>99.196740745488881</v>
          </cell>
          <cell r="L79">
            <v>136.80957773497877</v>
          </cell>
          <cell r="M79">
            <v>94.609913054113889</v>
          </cell>
          <cell r="N79">
            <v>114.06904582274235</v>
          </cell>
          <cell r="O79">
            <v>89.380967968221611</v>
          </cell>
          <cell r="P79">
            <v>88.384684630111892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108.7297467868278</v>
          </cell>
          <cell r="AJ79">
            <v>149.33799999999999</v>
          </cell>
          <cell r="AK79">
            <v>103.96863890513185</v>
          </cell>
          <cell r="AL79">
            <v>124.15576331537235</v>
          </cell>
          <cell r="AM79">
            <v>95.314999999999998</v>
          </cell>
          <cell r="AN79">
            <v>108.24193500114487</v>
          </cell>
          <cell r="AO79">
            <v>107.92028924891879</v>
          </cell>
          <cell r="AP79">
            <v>113.035398134283</v>
          </cell>
          <cell r="AQ79">
            <v>107.69350659160651</v>
          </cell>
          <cell r="AR79">
            <v>114.43310301127374</v>
          </cell>
          <cell r="AS79">
            <v>107.91205286132069</v>
          </cell>
          <cell r="AT79">
            <v>106.25870777798025</v>
          </cell>
          <cell r="AU79">
            <v>114.23319751202989</v>
          </cell>
          <cell r="AV79">
            <v>134.75959198665757</v>
          </cell>
          <cell r="AW79">
            <v>113.36784994231502</v>
          </cell>
          <cell r="AX79">
            <v>123.42031413844229</v>
          </cell>
          <cell r="AY79">
            <v>90.72883557800516</v>
          </cell>
        </row>
        <row r="80">
          <cell r="C80">
            <v>13921</v>
          </cell>
          <cell r="D80">
            <v>105.20736046732122</v>
          </cell>
          <cell r="E80">
            <v>103.76044299997571</v>
          </cell>
          <cell r="F80">
            <v>95.817950623512687</v>
          </cell>
          <cell r="G80">
            <v>98.554470650297361</v>
          </cell>
          <cell r="H80">
            <v>96.414700201852114</v>
          </cell>
          <cell r="I80">
            <v>93.270553597238617</v>
          </cell>
          <cell r="J80">
            <v>101.11832033226041</v>
          </cell>
          <cell r="K80">
            <v>97.120126404019331</v>
          </cell>
          <cell r="L80">
            <v>109.83996225543005</v>
          </cell>
          <cell r="M80">
            <v>105.34948101865514</v>
          </cell>
          <cell r="N80">
            <v>94.019655000242494</v>
          </cell>
          <cell r="O80">
            <v>99.526976449195089</v>
          </cell>
          <cell r="P80">
            <v>109.25776020530175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106.45356563586442</v>
          </cell>
          <cell r="AJ80">
            <v>119.898</v>
          </cell>
          <cell r="AK80">
            <v>115.7705550855628</v>
          </cell>
          <cell r="AL80">
            <v>102.33347661505353</v>
          </cell>
          <cell r="AM80">
            <v>106.134</v>
          </cell>
          <cell r="AN80">
            <v>129.37960697497726</v>
          </cell>
          <cell r="AO80">
            <v>113.40451083296706</v>
          </cell>
          <cell r="AP80">
            <v>109.98427414135936</v>
          </cell>
          <cell r="AQ80">
            <v>124.54197755653459</v>
          </cell>
          <cell r="AR80">
            <v>126.72267686411186</v>
          </cell>
          <cell r="AS80">
            <v>119.63195695236755</v>
          </cell>
          <cell r="AT80">
            <v>125.287126328396</v>
          </cell>
          <cell r="AU80">
            <v>116.60993395077791</v>
          </cell>
          <cell r="AV80">
            <v>122.2341439226941</v>
          </cell>
          <cell r="AW80">
            <v>134.45663135664074</v>
          </cell>
          <cell r="AX80">
            <v>125.51952463506616</v>
          </cell>
          <cell r="AY80">
            <v>126.98446463459932</v>
          </cell>
        </row>
        <row r="81">
          <cell r="C81">
            <v>13922</v>
          </cell>
          <cell r="D81">
            <v>94.80681346073888</v>
          </cell>
          <cell r="E81">
            <v>106.56074826649498</v>
          </cell>
          <cell r="F81">
            <v>97.781418376729221</v>
          </cell>
          <cell r="G81">
            <v>108.66182756894983</v>
          </cell>
          <cell r="H81">
            <v>94.79254858294027</v>
          </cell>
          <cell r="I81">
            <v>85.549156627813048</v>
          </cell>
          <cell r="J81">
            <v>111.33839452652199</v>
          </cell>
          <cell r="K81">
            <v>103.22151800452211</v>
          </cell>
          <cell r="L81">
            <v>95.496833279660251</v>
          </cell>
          <cell r="M81">
            <v>101.4474662462805</v>
          </cell>
          <cell r="N81">
            <v>104.5026549984284</v>
          </cell>
          <cell r="O81">
            <v>95.840620060920372</v>
          </cell>
          <cell r="P81">
            <v>98.456800407416651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113.14131322499189</v>
          </cell>
          <cell r="AJ81">
            <v>104.242</v>
          </cell>
          <cell r="AK81">
            <v>111.48255658968142</v>
          </cell>
          <cell r="AL81">
            <v>113.74345078659454</v>
          </cell>
          <cell r="AM81">
            <v>102.203</v>
          </cell>
          <cell r="AN81">
            <v>107.77702187494722</v>
          </cell>
          <cell r="AO81">
            <v>108.80158663305154</v>
          </cell>
          <cell r="AP81">
            <v>107.77702187494722</v>
          </cell>
          <cell r="AQ81">
            <v>108.118543460982</v>
          </cell>
          <cell r="AR81">
            <v>100.98356657256249</v>
          </cell>
          <cell r="AS81">
            <v>101.70387932053157</v>
          </cell>
          <cell r="AT81">
            <v>105.95450995364369</v>
          </cell>
          <cell r="AU81">
            <v>107.87287079351879</v>
          </cell>
          <cell r="AV81">
            <v>118.66015787287067</v>
          </cell>
          <cell r="AW81">
            <v>130.52555047777301</v>
          </cell>
          <cell r="AX81">
            <v>136.72621520565002</v>
          </cell>
          <cell r="AY81">
            <v>112.26372036731618</v>
          </cell>
        </row>
        <row r="82">
          <cell r="C82">
            <v>13930</v>
          </cell>
          <cell r="D82">
            <v>113.11223122395413</v>
          </cell>
          <cell r="E82">
            <v>88.626468780207546</v>
          </cell>
          <cell r="F82">
            <v>92.043468774417718</v>
          </cell>
          <cell r="G82">
            <v>122.79200246743956</v>
          </cell>
          <cell r="H82">
            <v>103.82091193887123</v>
          </cell>
          <cell r="I82">
            <v>114.08507070184724</v>
          </cell>
          <cell r="J82">
            <v>97.507075260685824</v>
          </cell>
          <cell r="K82">
            <v>101.42467697707852</v>
          </cell>
          <cell r="L82">
            <v>95.667638235878016</v>
          </cell>
          <cell r="M82">
            <v>90.058354824087019</v>
          </cell>
          <cell r="N82">
            <v>95.781133420516227</v>
          </cell>
          <cell r="O82">
            <v>85.080967395017026</v>
          </cell>
          <cell r="P82">
            <v>117.46696220168076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111.17179216551082</v>
          </cell>
          <cell r="AJ82">
            <v>104.428</v>
          </cell>
          <cell r="AK82">
            <v>98.966844708336879</v>
          </cell>
          <cell r="AL82">
            <v>104.25071626806583</v>
          </cell>
          <cell r="AM82">
            <v>90.728999999999999</v>
          </cell>
          <cell r="AN82">
            <v>105.78144702355561</v>
          </cell>
          <cell r="AO82">
            <v>99.932089352665884</v>
          </cell>
          <cell r="AP82">
            <v>115.93429172403677</v>
          </cell>
          <cell r="AQ82">
            <v>110.37451953874098</v>
          </cell>
          <cell r="AR82">
            <v>110.61765952437619</v>
          </cell>
          <cell r="AS82">
            <v>116.63188480493129</v>
          </cell>
          <cell r="AT82">
            <v>107.99238252562498</v>
          </cell>
          <cell r="AU82">
            <v>104.80623090876561</v>
          </cell>
          <cell r="AV82">
            <v>112.34265122037365</v>
          </cell>
          <cell r="AW82">
            <v>115.542390508464</v>
          </cell>
          <cell r="AX82">
            <v>116.65844677873477</v>
          </cell>
          <cell r="AY82">
            <v>105.46161227591979</v>
          </cell>
        </row>
        <row r="83">
          <cell r="C83">
            <v>13940</v>
          </cell>
          <cell r="D83">
            <v>111.0415038699868</v>
          </cell>
          <cell r="E83">
            <v>98.434315923399254</v>
          </cell>
          <cell r="F83">
            <v>103.84430026641608</v>
          </cell>
          <cell r="G83">
            <v>104.78588266155523</v>
          </cell>
          <cell r="H83">
            <v>91.091249316748133</v>
          </cell>
          <cell r="I83">
            <v>107.58192662023906</v>
          </cell>
          <cell r="J83">
            <v>94.392250309215015</v>
          </cell>
          <cell r="K83">
            <v>86.619541034016194</v>
          </cell>
          <cell r="L83">
            <v>92.823566021099651</v>
          </cell>
          <cell r="M83">
            <v>104.43709318381489</v>
          </cell>
          <cell r="N83">
            <v>106.28335590001137</v>
          </cell>
          <cell r="O83">
            <v>98.665014893498366</v>
          </cell>
          <cell r="P83">
            <v>115.3165134908171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94.943852919362385</v>
          </cell>
          <cell r="AJ83">
            <v>101.324</v>
          </cell>
          <cell r="AK83">
            <v>114.76791468267307</v>
          </cell>
          <cell r="AL83">
            <v>115.68161269614498</v>
          </cell>
          <cell r="AM83">
            <v>105.215</v>
          </cell>
          <cell r="AN83">
            <v>112.81322548408427</v>
          </cell>
          <cell r="AO83">
            <v>112.11949294717287</v>
          </cell>
          <cell r="AP83">
            <v>112.81322548408427</v>
          </cell>
          <cell r="AQ83">
            <v>112.58198130511383</v>
          </cell>
          <cell r="AR83">
            <v>105.39826491645918</v>
          </cell>
          <cell r="AS83">
            <v>111.53457125063761</v>
          </cell>
          <cell r="AT83">
            <v>109.83827249073686</v>
          </cell>
          <cell r="AU83">
            <v>110.68642187068723</v>
          </cell>
          <cell r="AV83">
            <v>118.43447140163535</v>
          </cell>
          <cell r="AW83">
            <v>126.72302444429452</v>
          </cell>
          <cell r="AX83">
            <v>121.88467962686475</v>
          </cell>
          <cell r="AY83">
            <v>114.07523920197916</v>
          </cell>
        </row>
        <row r="84">
          <cell r="C84">
            <v>13990</v>
          </cell>
          <cell r="D84">
            <v>97.469254756315607</v>
          </cell>
          <cell r="E84">
            <v>95.61943637578176</v>
          </cell>
          <cell r="F84">
            <v>98.521956481896339</v>
          </cell>
          <cell r="G84">
            <v>106.97971217711124</v>
          </cell>
          <cell r="H84">
            <v>94.997587315888126</v>
          </cell>
          <cell r="I84">
            <v>123.18396668376596</v>
          </cell>
          <cell r="J84">
            <v>92.914666047207717</v>
          </cell>
          <cell r="K84">
            <v>91.46266521671572</v>
          </cell>
          <cell r="L84">
            <v>98.115569011095189</v>
          </cell>
          <cell r="M84">
            <v>95.021826545199801</v>
          </cell>
          <cell r="N84">
            <v>115.94324375789834</v>
          </cell>
          <cell r="O84">
            <v>89.770115631124213</v>
          </cell>
          <cell r="P84">
            <v>101.22174357622819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100.25241106436404</v>
          </cell>
          <cell r="AJ84">
            <v>107.1</v>
          </cell>
          <cell r="AK84">
            <v>104.4212985010705</v>
          </cell>
          <cell r="AL84">
            <v>126.19568986656817</v>
          </cell>
          <cell r="AM84">
            <v>95.73</v>
          </cell>
          <cell r="AN84">
            <v>126.03104394361823</v>
          </cell>
          <cell r="AO84">
            <v>113.09445865139779</v>
          </cell>
          <cell r="AP84">
            <v>124.38947199948164</v>
          </cell>
          <cell r="AQ84">
            <v>128.85089664794015</v>
          </cell>
          <cell r="AR84">
            <v>122.92608533499602</v>
          </cell>
          <cell r="AS84">
            <v>144.88941092626041</v>
          </cell>
          <cell r="AT84">
            <v>139.3229389299606</v>
          </cell>
          <cell r="AU84">
            <v>122.16530605094439</v>
          </cell>
          <cell r="AV84">
            <v>123.54801046962602</v>
          </cell>
          <cell r="AW84">
            <v>128.34546792333853</v>
          </cell>
          <cell r="AX84">
            <v>130.67551082469387</v>
          </cell>
          <cell r="AY84">
            <v>127.65805470020524</v>
          </cell>
        </row>
        <row r="85">
          <cell r="C85">
            <v>141</v>
          </cell>
          <cell r="D85">
            <v>94.32804104397465</v>
          </cell>
          <cell r="E85">
            <v>89.003581407710598</v>
          </cell>
          <cell r="F85">
            <v>95.313192576869596</v>
          </cell>
          <cell r="G85">
            <v>100.29174030820677</v>
          </cell>
          <cell r="H85">
            <v>114.11938608991403</v>
          </cell>
          <cell r="I85">
            <v>88.659081729127848</v>
          </cell>
          <cell r="J85">
            <v>89.089676715407506</v>
          </cell>
          <cell r="K85">
            <v>89.1223579477182</v>
          </cell>
          <cell r="L85">
            <v>101.87141159684545</v>
          </cell>
          <cell r="M85">
            <v>114.01242693599698</v>
          </cell>
          <cell r="N85">
            <v>110.36630829408428</v>
          </cell>
          <cell r="O85">
            <v>113.82279535414405</v>
          </cell>
          <cell r="P85">
            <v>100.25383500058149</v>
          </cell>
          <cell r="Q85">
            <v>96.913879310191305</v>
          </cell>
          <cell r="R85">
            <v>107.36752180177652</v>
          </cell>
          <cell r="S85">
            <v>106.76661934296186</v>
          </cell>
          <cell r="T85">
            <v>122.1841441959012</v>
          </cell>
          <cell r="U85">
            <v>102.7804787028887</v>
          </cell>
          <cell r="V85">
            <v>95.252652899781651</v>
          </cell>
          <cell r="W85">
            <v>98.423693850904726</v>
          </cell>
          <cell r="X85">
            <v>109.12910930911154</v>
          </cell>
          <cell r="Y85">
            <v>119.3297708414042</v>
          </cell>
          <cell r="Z85">
            <v>118.50926587820391</v>
          </cell>
          <cell r="AA85">
            <v>122.10889838844156</v>
          </cell>
          <cell r="AB85">
            <v>108.400817068161</v>
          </cell>
          <cell r="AC85">
            <v>106.39544283732805</v>
          </cell>
          <cell r="AD85">
            <v>118.22258582299779</v>
          </cell>
          <cell r="AE85">
            <v>115.56750662943502</v>
          </cell>
          <cell r="AF85">
            <v>133.39957663566318</v>
          </cell>
          <cell r="AG85">
            <v>116.97749873242337</v>
          </cell>
          <cell r="AH85">
            <v>109.17509396157982</v>
          </cell>
          <cell r="AI85">
            <v>111.79841230685774</v>
          </cell>
          <cell r="AJ85">
            <v>123.61031287627974</v>
          </cell>
          <cell r="AK85">
            <v>135.97452027969638</v>
          </cell>
          <cell r="AL85">
            <v>133.77817514469058</v>
          </cell>
          <cell r="AM85">
            <v>137.11199817485519</v>
          </cell>
          <cell r="AN85">
            <v>122.2913037519743</v>
          </cell>
          <cell r="AO85">
            <v>117.21434013397423</v>
          </cell>
          <cell r="AP85">
            <v>122.4986149131604</v>
          </cell>
          <cell r="AQ85">
            <v>120.29457809526336</v>
          </cell>
          <cell r="AR85">
            <v>135.60726007686927</v>
          </cell>
          <cell r="AS85">
            <v>127.00388449290256</v>
          </cell>
          <cell r="AT85">
            <v>114.78872288858396</v>
          </cell>
          <cell r="AU85">
            <v>115.72582571659667</v>
          </cell>
          <cell r="AV85">
            <v>125.50916434289124</v>
          </cell>
          <cell r="AW85">
            <v>138.23552093955482</v>
          </cell>
          <cell r="AX85">
            <v>144.39524569457953</v>
          </cell>
          <cell r="AY85">
            <v>145.99102872766119</v>
          </cell>
        </row>
        <row r="86">
          <cell r="C86">
            <v>14101</v>
          </cell>
          <cell r="D86">
            <v>97.395594965675059</v>
          </cell>
          <cell r="E86">
            <v>99.470823798627009</v>
          </cell>
          <cell r="F86">
            <v>102.98913043478262</v>
          </cell>
          <cell r="G86">
            <v>100.88243707093822</v>
          </cell>
          <cell r="H86">
            <v>97.565789473684205</v>
          </cell>
          <cell r="I86">
            <v>98.421052631578945</v>
          </cell>
          <cell r="J86">
            <v>99.184782608695656</v>
          </cell>
          <cell r="K86">
            <v>103.55692219679634</v>
          </cell>
          <cell r="L86">
            <v>101.66046910755149</v>
          </cell>
          <cell r="M86">
            <v>98.692791762013726</v>
          </cell>
          <cell r="N86">
            <v>98.561212814645302</v>
          </cell>
          <cell r="O86">
            <v>101.61899313501144</v>
          </cell>
          <cell r="P86">
            <v>103.49183595516965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129.90566847185903</v>
          </cell>
          <cell r="AJ86">
            <v>123.355</v>
          </cell>
          <cell r="AK86">
            <v>117.70387996772658</v>
          </cell>
          <cell r="AL86">
            <v>119.46887953574398</v>
          </cell>
          <cell r="AM86">
            <v>122.411</v>
          </cell>
          <cell r="AN86">
            <v>119.52299804612593</v>
          </cell>
          <cell r="AO86">
            <v>119.49064606041088</v>
          </cell>
          <cell r="AP86">
            <v>116.98171882785118</v>
          </cell>
          <cell r="AQ86">
            <v>107.39231890462099</v>
          </cell>
          <cell r="AR86">
            <v>106.21968235259496</v>
          </cell>
          <cell r="AS86">
            <v>112.90007401591534</v>
          </cell>
          <cell r="AT86">
            <v>98.202231121281471</v>
          </cell>
          <cell r="AU86">
            <v>101.9078947368421</v>
          </cell>
          <cell r="AV86">
            <v>102.67942269001745</v>
          </cell>
          <cell r="AW86">
            <v>117.26115560640733</v>
          </cell>
          <cell r="AX86">
            <v>135.00471456656442</v>
          </cell>
          <cell r="AY86">
            <v>138.35698517847862</v>
          </cell>
        </row>
        <row r="87">
          <cell r="C87">
            <v>14102</v>
          </cell>
          <cell r="D87">
            <v>93.807047926627774</v>
          </cell>
          <cell r="E87">
            <v>87.029469626979733</v>
          </cell>
          <cell r="F87">
            <v>94.821703452319539</v>
          </cell>
          <cell r="G87">
            <v>100.43800558849136</v>
          </cell>
          <cell r="H87">
            <v>119.17570904535485</v>
          </cell>
          <cell r="I87">
            <v>86.222764216390473</v>
          </cell>
          <cell r="J87">
            <v>87.513979591500416</v>
          </cell>
          <cell r="K87">
            <v>86.761116988636289</v>
          </cell>
          <cell r="L87">
            <v>102.65829243228431</v>
          </cell>
          <cell r="M87">
            <v>114.99867873891588</v>
          </cell>
          <cell r="N87">
            <v>108.38888895367171</v>
          </cell>
          <cell r="O87">
            <v>118.18434343882775</v>
          </cell>
          <cell r="P87">
            <v>99.706332106437529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108.83638351432806</v>
          </cell>
          <cell r="AJ87">
            <v>124.565</v>
          </cell>
          <cell r="AK87">
            <v>137.15075272541182</v>
          </cell>
          <cell r="AL87">
            <v>131.38128831441512</v>
          </cell>
          <cell r="AM87">
            <v>142.36600000000001</v>
          </cell>
          <cell r="AN87">
            <v>122.98203863633208</v>
          </cell>
          <cell r="AO87">
            <v>116.59634149811295</v>
          </cell>
          <cell r="AP87">
            <v>121.41916017644789</v>
          </cell>
          <cell r="AQ87">
            <v>113.17319897006078</v>
          </cell>
          <cell r="AR87">
            <v>137.04079536759812</v>
          </cell>
          <cell r="AS87">
            <v>127.52093878671057</v>
          </cell>
          <cell r="AT87">
            <v>110.2286594126367</v>
          </cell>
          <cell r="AU87">
            <v>112.85644848646932</v>
          </cell>
          <cell r="AV87">
            <v>126.20154218769792</v>
          </cell>
          <cell r="AW87">
            <v>141.07484663157877</v>
          </cell>
          <cell r="AX87">
            <v>147.53481506211986</v>
          </cell>
          <cell r="AY87">
            <v>149.82994910115463</v>
          </cell>
        </row>
        <row r="88">
          <cell r="C88">
            <v>14103</v>
          </cell>
          <cell r="D88">
            <v>95.659816410233972</v>
          </cell>
          <cell r="E88">
            <v>94.153754514566785</v>
          </cell>
          <cell r="F88">
            <v>93.693080847795642</v>
          </cell>
          <cell r="G88">
            <v>98.720192094143059</v>
          </cell>
          <cell r="H88">
            <v>94.064121046959741</v>
          </cell>
          <cell r="I88">
            <v>97.133563276237751</v>
          </cell>
          <cell r="J88">
            <v>93.024953045287901</v>
          </cell>
          <cell r="K88">
            <v>95.880339251182718</v>
          </cell>
          <cell r="L88">
            <v>99.355638861800543</v>
          </cell>
          <cell r="M88">
            <v>115.11428194528396</v>
          </cell>
          <cell r="N88">
            <v>125.52862491686017</v>
          </cell>
          <cell r="O88">
            <v>97.671633789647586</v>
          </cell>
          <cell r="P88">
            <v>101.64741055197229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120.27587629597234</v>
          </cell>
          <cell r="AJ88">
            <v>120.55800000000001</v>
          </cell>
          <cell r="AK88">
            <v>137.28862445528492</v>
          </cell>
          <cell r="AL88">
            <v>152.15685501641448</v>
          </cell>
          <cell r="AM88">
            <v>117.65600000000001</v>
          </cell>
          <cell r="AN88">
            <v>119.84033085507497</v>
          </cell>
          <cell r="AO88">
            <v>116.63160697947089</v>
          </cell>
          <cell r="AP88">
            <v>127.80566739008469</v>
          </cell>
          <cell r="AQ88">
            <v>152.43207587453142</v>
          </cell>
          <cell r="AR88">
            <v>132.86488907531563</v>
          </cell>
          <cell r="AS88">
            <v>129.06809043258534</v>
          </cell>
          <cell r="AT88">
            <v>138.12168512747746</v>
          </cell>
          <cell r="AU88">
            <v>131.01278184067161</v>
          </cell>
          <cell r="AV88">
            <v>128.1862372778366</v>
          </cell>
          <cell r="AW88">
            <v>130.70376076908028</v>
          </cell>
          <cell r="AX88">
            <v>133.46585360560726</v>
          </cell>
          <cell r="AY88">
            <v>129.44673100146554</v>
          </cell>
        </row>
        <row r="89">
          <cell r="C89">
            <v>14109</v>
          </cell>
          <cell r="D89">
            <v>96.766435974970165</v>
          </cell>
          <cell r="E89">
            <v>100.08915771219674</v>
          </cell>
          <cell r="F89">
            <v>105.6409723584014</v>
          </cell>
          <cell r="G89">
            <v>104.12081210104813</v>
          </cell>
          <cell r="H89">
            <v>107.39060980162714</v>
          </cell>
          <cell r="I89">
            <v>95.633119134154072</v>
          </cell>
          <cell r="J89">
            <v>95.281030755034408</v>
          </cell>
          <cell r="K89">
            <v>94.395386100631058</v>
          </cell>
          <cell r="L89">
            <v>91.811508177854535</v>
          </cell>
          <cell r="M89">
            <v>106.86594644037395</v>
          </cell>
          <cell r="N89">
            <v>105.84608359827847</v>
          </cell>
          <cell r="O89">
            <v>96.158937845430074</v>
          </cell>
          <cell r="P89">
            <v>102.82329628375328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118.4130956379569</v>
          </cell>
          <cell r="AJ89">
            <v>111.404</v>
          </cell>
          <cell r="AK89">
            <v>127.4514207966369</v>
          </cell>
          <cell r="AL89">
            <v>128.29908084140413</v>
          </cell>
          <cell r="AM89">
            <v>115.834</v>
          </cell>
          <cell r="AN89">
            <v>120.62478343283234</v>
          </cell>
          <cell r="AO89">
            <v>136.91039491036526</v>
          </cell>
          <cell r="AP89">
            <v>137.03001430508323</v>
          </cell>
          <cell r="AQ89">
            <v>183.52824641661257</v>
          </cell>
          <cell r="AR89">
            <v>168.4962676748298</v>
          </cell>
          <cell r="AS89">
            <v>126.93070076003448</v>
          </cell>
          <cell r="AT89">
            <v>155.72992164612458</v>
          </cell>
          <cell r="AU89">
            <v>144.95938181646869</v>
          </cell>
          <cell r="AV89">
            <v>134.53487815046856</v>
          </cell>
          <cell r="AW89">
            <v>135.94605306555752</v>
          </cell>
          <cell r="AX89">
            <v>128.53619616752258</v>
          </cell>
          <cell r="AY89">
            <v>138.6006820121811</v>
          </cell>
        </row>
        <row r="90">
          <cell r="C90">
            <v>142</v>
          </cell>
          <cell r="D90">
            <v>91.345105272369594</v>
          </cell>
          <cell r="E90">
            <v>108.25028578517033</v>
          </cell>
          <cell r="F90">
            <v>113.16911060028838</v>
          </cell>
          <cell r="G90">
            <v>101.59088988045748</v>
          </cell>
          <cell r="H90">
            <v>90.880672268657108</v>
          </cell>
          <cell r="I90">
            <v>149.54081472343361</v>
          </cell>
          <cell r="J90">
            <v>90.578218600190112</v>
          </cell>
          <cell r="K90">
            <v>85.605623526913902</v>
          </cell>
          <cell r="L90">
            <v>93.104076315996338</v>
          </cell>
          <cell r="M90">
            <v>84.033490897167823</v>
          </cell>
          <cell r="N90">
            <v>94.234866102625958</v>
          </cell>
          <cell r="O90">
            <v>97.666846026729615</v>
          </cell>
          <cell r="P90">
            <v>97.062630537730627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107.38688938708223</v>
          </cell>
          <cell r="AJ90">
            <v>112.97199999999999</v>
          </cell>
          <cell r="AK90">
            <v>100.22077346520355</v>
          </cell>
          <cell r="AL90">
            <v>114.22479031029869</v>
          </cell>
          <cell r="AM90">
            <v>117.65</v>
          </cell>
          <cell r="AN90">
            <v>136.45232636509428</v>
          </cell>
          <cell r="AO90">
            <v>128.6768836184896</v>
          </cell>
          <cell r="AP90">
            <v>143.85119757041886</v>
          </cell>
          <cell r="AQ90">
            <v>182.36254180186958</v>
          </cell>
          <cell r="AR90">
            <v>143.96835218749854</v>
          </cell>
          <cell r="AS90">
            <v>178.84466436304982</v>
          </cell>
          <cell r="AT90">
            <v>87.599074503257143</v>
          </cell>
          <cell r="AU90">
            <v>113.86956496652483</v>
          </cell>
          <cell r="AV90">
            <v>104.8280849410602</v>
          </cell>
          <cell r="AW90">
            <v>126.27029813227374</v>
          </cell>
          <cell r="AX90">
            <v>136.43508031266106</v>
          </cell>
          <cell r="AY90">
            <v>147.43676368744346</v>
          </cell>
        </row>
        <row r="91">
          <cell r="C91">
            <v>14200</v>
          </cell>
          <cell r="D91">
            <v>91.345105272369594</v>
          </cell>
          <cell r="E91">
            <v>108.25028578517033</v>
          </cell>
          <cell r="F91">
            <v>113.16911060028838</v>
          </cell>
          <cell r="G91">
            <v>101.59088988045748</v>
          </cell>
          <cell r="H91">
            <v>90.880672268657108</v>
          </cell>
          <cell r="I91">
            <v>149.54081472343361</v>
          </cell>
          <cell r="J91">
            <v>90.578218600190112</v>
          </cell>
          <cell r="K91">
            <v>85.605623526913902</v>
          </cell>
          <cell r="L91">
            <v>93.104076315996338</v>
          </cell>
          <cell r="M91">
            <v>84.033490897167823</v>
          </cell>
          <cell r="N91">
            <v>94.234866102625958</v>
          </cell>
          <cell r="O91">
            <v>97.666846026729615</v>
          </cell>
          <cell r="P91">
            <v>97.062630537730627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107.38688938708223</v>
          </cell>
          <cell r="AJ91">
            <v>112.97199999999999</v>
          </cell>
          <cell r="AK91">
            <v>100.22077346520355</v>
          </cell>
          <cell r="AL91">
            <v>114.22479031029869</v>
          </cell>
          <cell r="AM91">
            <v>117.65</v>
          </cell>
          <cell r="AN91">
            <v>136.45232636509428</v>
          </cell>
          <cell r="AO91">
            <v>128.6768836184896</v>
          </cell>
          <cell r="AP91">
            <v>143.85119757041886</v>
          </cell>
          <cell r="AQ91">
            <v>182.36254180186958</v>
          </cell>
          <cell r="AR91">
            <v>143.96835218749854</v>
          </cell>
          <cell r="AS91">
            <v>178.84466436304982</v>
          </cell>
          <cell r="AT91">
            <v>87.599074503257143</v>
          </cell>
          <cell r="AU91">
            <v>113.86956496652483</v>
          </cell>
          <cell r="AV91">
            <v>104.8280849410602</v>
          </cell>
          <cell r="AW91">
            <v>126.27029813227374</v>
          </cell>
          <cell r="AX91">
            <v>136.43508031266106</v>
          </cell>
          <cell r="AY91">
            <v>147.43676368744346</v>
          </cell>
        </row>
        <row r="92">
          <cell r="C92">
            <v>143</v>
          </cell>
          <cell r="D92">
            <v>121.86824777182255</v>
          </cell>
          <cell r="E92">
            <v>95.767187672190047</v>
          </cell>
          <cell r="F92">
            <v>83.374414420937839</v>
          </cell>
          <cell r="G92">
            <v>89.774955812941897</v>
          </cell>
          <cell r="H92">
            <v>89.184626740231451</v>
          </cell>
          <cell r="I92">
            <v>100.02155871585342</v>
          </cell>
          <cell r="J92">
            <v>88.871188386982865</v>
          </cell>
          <cell r="K92">
            <v>89.970968780057106</v>
          </cell>
          <cell r="L92">
            <v>96.954336345760524</v>
          </cell>
          <cell r="M92">
            <v>93.040092749005098</v>
          </cell>
          <cell r="N92">
            <v>127.27755733103322</v>
          </cell>
          <cell r="O92">
            <v>123.89486527318407</v>
          </cell>
          <cell r="P92">
            <v>129.49629509415058</v>
          </cell>
          <cell r="Q92">
            <v>104.26600000000001</v>
          </cell>
          <cell r="R92">
            <v>93.918999999999997</v>
          </cell>
          <cell r="S92">
            <v>95.638999999999982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112.86294140939283</v>
          </cell>
          <cell r="AJ92">
            <v>117.64399999999999</v>
          </cell>
          <cell r="AK92">
            <v>110.96230751606002</v>
          </cell>
          <cell r="AL92">
            <v>154.27678627474771</v>
          </cell>
          <cell r="AM92">
            <v>149.245</v>
          </cell>
          <cell r="AN92">
            <v>143.8524393037693</v>
          </cell>
          <cell r="AO92">
            <v>133.44890137097761</v>
          </cell>
          <cell r="AP92">
            <v>119.31183974752987</v>
          </cell>
          <cell r="AQ92">
            <v>132.20439347409223</v>
          </cell>
          <cell r="AR92">
            <v>122.83736001162217</v>
          </cell>
          <cell r="AS92">
            <v>134.16069315340511</v>
          </cell>
          <cell r="AT92">
            <v>129.73414887970648</v>
          </cell>
          <cell r="AU92">
            <v>128.879846072026</v>
          </cell>
          <cell r="AV92">
            <v>126.20569154064624</v>
          </cell>
          <cell r="AW92">
            <v>133.23248167896185</v>
          </cell>
          <cell r="AX92">
            <v>158.73824875462029</v>
          </cell>
          <cell r="AY92">
            <v>132.96418581703247</v>
          </cell>
        </row>
        <row r="93">
          <cell r="C93">
            <v>14300</v>
          </cell>
          <cell r="D93">
            <v>121.86824777182255</v>
          </cell>
          <cell r="E93">
            <v>95.767187672190047</v>
          </cell>
          <cell r="F93">
            <v>83.374414420937839</v>
          </cell>
          <cell r="G93">
            <v>89.774955812941897</v>
          </cell>
          <cell r="H93">
            <v>89.184626740231451</v>
          </cell>
          <cell r="I93">
            <v>100.02155871585342</v>
          </cell>
          <cell r="J93">
            <v>88.871188386982865</v>
          </cell>
          <cell r="K93">
            <v>89.970968780057106</v>
          </cell>
          <cell r="L93">
            <v>96.954336345760524</v>
          </cell>
          <cell r="M93">
            <v>93.040092749005098</v>
          </cell>
          <cell r="N93">
            <v>127.27755733103322</v>
          </cell>
          <cell r="O93">
            <v>123.89486527318407</v>
          </cell>
          <cell r="P93">
            <v>129.49629509415058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112.86294140939283</v>
          </cell>
          <cell r="AJ93">
            <v>117.64400000000001</v>
          </cell>
          <cell r="AK93">
            <v>110.96230751606002</v>
          </cell>
          <cell r="AL93">
            <v>154.27678627474771</v>
          </cell>
          <cell r="AM93">
            <v>149.245</v>
          </cell>
          <cell r="AN93">
            <v>143.8524393037693</v>
          </cell>
          <cell r="AO93">
            <v>133.44890137097761</v>
          </cell>
          <cell r="AP93">
            <v>119.31183974752987</v>
          </cell>
          <cell r="AQ93">
            <v>132.20439347409223</v>
          </cell>
          <cell r="AR93">
            <v>122.83736001162217</v>
          </cell>
          <cell r="AS93">
            <v>134.16069315340511</v>
          </cell>
          <cell r="AT93">
            <v>129.73414887970648</v>
          </cell>
          <cell r="AU93">
            <v>128.879846072026</v>
          </cell>
          <cell r="AV93">
            <v>126.20569154064624</v>
          </cell>
          <cell r="AW93">
            <v>133.23248167896185</v>
          </cell>
          <cell r="AX93">
            <v>158.73824875462029</v>
          </cell>
          <cell r="AY93">
            <v>132.96418581703247</v>
          </cell>
        </row>
        <row r="94">
          <cell r="C94">
            <v>151</v>
          </cell>
          <cell r="D94">
            <v>73.81007123949442</v>
          </cell>
          <cell r="E94">
            <v>73.759237805091175</v>
          </cell>
          <cell r="F94">
            <v>86.423288253677541</v>
          </cell>
          <cell r="G94">
            <v>86.495660773378162</v>
          </cell>
          <cell r="H94">
            <v>100.86876922538161</v>
          </cell>
          <cell r="I94">
            <v>103.09050077841857</v>
          </cell>
          <cell r="J94">
            <v>106.42908271686525</v>
          </cell>
          <cell r="K94">
            <v>99.542611519930233</v>
          </cell>
          <cell r="L94">
            <v>108.93684414197914</v>
          </cell>
          <cell r="M94">
            <v>106.22183955497114</v>
          </cell>
          <cell r="N94">
            <v>122.80796961647238</v>
          </cell>
          <cell r="O94">
            <v>131.61412437434029</v>
          </cell>
          <cell r="P94">
            <v>108.21238741494643</v>
          </cell>
          <cell r="Q94">
            <v>108.28889512594844</v>
          </cell>
          <cell r="R94">
            <v>135.37810460882457</v>
          </cell>
          <cell r="S94">
            <v>111.09916386727666</v>
          </cell>
          <cell r="T94">
            <v>105.98726087831865</v>
          </cell>
          <cell r="U94">
            <v>93.723352476959306</v>
          </cell>
          <cell r="V94">
            <v>97.701911839231954</v>
          </cell>
          <cell r="W94">
            <v>104.68188301676092</v>
          </cell>
          <cell r="X94">
            <v>110.40505976963684</v>
          </cell>
          <cell r="Y94">
            <v>115.31210410085137</v>
          </cell>
          <cell r="Z94">
            <v>129.9705615956052</v>
          </cell>
          <cell r="AA94">
            <v>130.3373636244639</v>
          </cell>
          <cell r="AB94">
            <v>142.27774695589798</v>
          </cell>
          <cell r="AC94">
            <v>124.03340781824765</v>
          </cell>
          <cell r="AD94">
            <v>147.03561521795726</v>
          </cell>
          <cell r="AE94">
            <v>128.46228804575148</v>
          </cell>
          <cell r="AF94">
            <v>121.7706626867123</v>
          </cell>
          <cell r="AG94">
            <v>93.462749495985776</v>
          </cell>
          <cell r="AH94">
            <v>98.683709893451876</v>
          </cell>
          <cell r="AI94">
            <v>99.544858613168401</v>
          </cell>
          <cell r="AJ94">
            <v>123.01175063341618</v>
          </cell>
          <cell r="AK94">
            <v>122.78680575571038</v>
          </cell>
          <cell r="AL94">
            <v>138.83012413723606</v>
          </cell>
          <cell r="AM94">
            <v>147.8985597073445</v>
          </cell>
          <cell r="AN94">
            <v>139.56536362502365</v>
          </cell>
          <cell r="AO94">
            <v>138.90199752275541</v>
          </cell>
          <cell r="AP94">
            <v>157.20457963027337</v>
          </cell>
          <cell r="AQ94">
            <v>149.23682086914661</v>
          </cell>
          <cell r="AR94">
            <v>142.99943775331616</v>
          </cell>
          <cell r="AS94">
            <v>109.91199146955934</v>
          </cell>
          <cell r="AT94">
            <v>119.84239414862752</v>
          </cell>
          <cell r="AU94">
            <v>108.47358254635755</v>
          </cell>
          <cell r="AV94">
            <v>114.62197521490866</v>
          </cell>
          <cell r="AW94">
            <v>108.46300834969612</v>
          </cell>
          <cell r="AX94">
            <v>130.72323333656905</v>
          </cell>
          <cell r="AY94">
            <v>145.01537480868947</v>
          </cell>
        </row>
        <row r="95">
          <cell r="C95">
            <v>15110</v>
          </cell>
          <cell r="D95">
            <v>107.80054419059617</v>
          </cell>
          <cell r="E95">
            <v>100.89048001322574</v>
          </cell>
          <cell r="F95">
            <v>122.03901564739297</v>
          </cell>
          <cell r="G95">
            <v>89.022794372378783</v>
          </cell>
          <cell r="H95">
            <v>96.631376506589632</v>
          </cell>
          <cell r="I95">
            <v>93.406392358463862</v>
          </cell>
          <cell r="J95">
            <v>89.047929372246813</v>
          </cell>
          <cell r="K95">
            <v>92.669356289580946</v>
          </cell>
          <cell r="L95">
            <v>110.60247839513259</v>
          </cell>
          <cell r="M95">
            <v>69.969286248859362</v>
          </cell>
          <cell r="N95">
            <v>119.04066950352015</v>
          </cell>
          <cell r="O95">
            <v>108.87967710201296</v>
          </cell>
          <cell r="P95">
            <v>158.04556282900498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92.671448224690167</v>
          </cell>
          <cell r="AJ95">
            <v>124.893</v>
          </cell>
          <cell r="AK95">
            <v>80.880779277582391</v>
          </cell>
          <cell r="AL95">
            <v>134.5713228234716</v>
          </cell>
          <cell r="AM95">
            <v>122.351</v>
          </cell>
          <cell r="AN95">
            <v>244.29530659340122</v>
          </cell>
          <cell r="AO95">
            <v>148.60381007518333</v>
          </cell>
          <cell r="AP95">
            <v>198.28720182174558</v>
          </cell>
          <cell r="AQ95">
            <v>183.26305890138431</v>
          </cell>
          <cell r="AR95">
            <v>160.29158291479999</v>
          </cell>
          <cell r="AS95">
            <v>102.03269271811317</v>
          </cell>
          <cell r="AT95">
            <v>83.625157032024873</v>
          </cell>
          <cell r="AU95">
            <v>107.58592658661541</v>
          </cell>
          <cell r="AV95">
            <v>117.42446558574402</v>
          </cell>
          <cell r="AW95">
            <v>102.87850344506941</v>
          </cell>
          <cell r="AX95">
            <v>116.66962792604407</v>
          </cell>
          <cell r="AY95">
            <v>118.19140568160118</v>
          </cell>
        </row>
        <row r="96">
          <cell r="C96">
            <v>15120</v>
          </cell>
          <cell r="D96">
            <v>69.116888593965129</v>
          </cell>
          <cell r="E96">
            <v>70.013132969596626</v>
          </cell>
          <cell r="F96">
            <v>81.505701082926819</v>
          </cell>
          <cell r="G96">
            <v>86.14673066090738</v>
          </cell>
          <cell r="H96">
            <v>101.45384075406365</v>
          </cell>
          <cell r="I96">
            <v>104.42761925980416</v>
          </cell>
          <cell r="J96">
            <v>108.82895892198886</v>
          </cell>
          <cell r="K96">
            <v>100.49162573964333</v>
          </cell>
          <cell r="L96">
            <v>108.70686423608184</v>
          </cell>
          <cell r="M96">
            <v>111.22735549107271</v>
          </cell>
          <cell r="N96">
            <v>123.32813382648625</v>
          </cell>
          <cell r="O96">
            <v>134.75314846346316</v>
          </cell>
          <cell r="P96">
            <v>101.33174782039512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100.4938942561032</v>
          </cell>
          <cell r="AJ96">
            <v>122.752</v>
          </cell>
          <cell r="AK96">
            <v>128.57291636656217</v>
          </cell>
          <cell r="AL96">
            <v>139.41815162497565</v>
          </cell>
          <cell r="AM96">
            <v>151.42599999999999</v>
          </cell>
          <cell r="AN96">
            <v>125.10493668381717</v>
          </cell>
          <cell r="AO96">
            <v>137.56243457031474</v>
          </cell>
          <cell r="AP96">
            <v>151.53215930887256</v>
          </cell>
          <cell r="AQ96">
            <v>144.53870001465671</v>
          </cell>
          <cell r="AR96">
            <v>140.61185121715354</v>
          </cell>
          <cell r="AS96">
            <v>110.99991361210868</v>
          </cell>
          <cell r="AT96">
            <v>124.84303385579433</v>
          </cell>
          <cell r="AU96">
            <v>108.59614428745057</v>
          </cell>
          <cell r="AV96">
            <v>114.23502563666689</v>
          </cell>
          <cell r="AW96">
            <v>109.2340803362487</v>
          </cell>
          <cell r="AX96">
            <v>132.6636634422247</v>
          </cell>
          <cell r="AY96">
            <v>148.71905338275837</v>
          </cell>
        </row>
        <row r="97">
          <cell r="C97">
            <v>152</v>
          </cell>
          <cell r="D97">
            <v>113.2888396702153</v>
          </cell>
          <cell r="E97">
            <v>100.30417396415967</v>
          </cell>
          <cell r="F97">
            <v>101.20064117345228</v>
          </cell>
          <cell r="G97">
            <v>106.02350330493979</v>
          </cell>
          <cell r="H97">
            <v>110.59529982014409</v>
          </cell>
          <cell r="I97">
            <v>104.61862273102273</v>
          </cell>
          <cell r="J97">
            <v>93.468461455348617</v>
          </cell>
          <cell r="K97">
            <v>93.180302113430457</v>
          </cell>
          <cell r="L97">
            <v>87.662783454888384</v>
          </cell>
          <cell r="M97">
            <v>85.188318309093773</v>
          </cell>
          <cell r="N97">
            <v>99.491989925028264</v>
          </cell>
          <cell r="O97">
            <v>104.97706407827654</v>
          </cell>
          <cell r="P97">
            <v>113.40067124102471</v>
          </cell>
          <cell r="Q97">
            <v>103.73931739829153</v>
          </cell>
          <cell r="R97">
            <v>98.51732980560466</v>
          </cell>
          <cell r="S97">
            <v>109.13131730906404</v>
          </cell>
          <cell r="T97">
            <v>121.01255611155405</v>
          </cell>
          <cell r="U97">
            <v>118.77084623959684</v>
          </cell>
          <cell r="V97">
            <v>110.75680885278427</v>
          </cell>
          <cell r="W97">
            <v>105.67861664743488</v>
          </cell>
          <cell r="X97">
            <v>92.668831833323949</v>
          </cell>
          <cell r="Y97">
            <v>86.280543320102723</v>
          </cell>
          <cell r="Z97">
            <v>102.39043592962616</v>
          </cell>
          <cell r="AA97">
            <v>105.93308688622319</v>
          </cell>
          <cell r="AB97">
            <v>112.63528266257386</v>
          </cell>
          <cell r="AC97">
            <v>108.08532993307485</v>
          </cell>
          <cell r="AD97">
            <v>101.79919924204606</v>
          </cell>
          <cell r="AE97">
            <v>114.48133479305208</v>
          </cell>
          <cell r="AF97">
            <v>127.92502601400153</v>
          </cell>
          <cell r="AG97">
            <v>123.41246464724539</v>
          </cell>
          <cell r="AH97">
            <v>119.48913413453431</v>
          </cell>
          <cell r="AI97">
            <v>117.10066873691093</v>
          </cell>
          <cell r="AJ97">
            <v>95.159746951074879</v>
          </cell>
          <cell r="AK97">
            <v>90.698833786204773</v>
          </cell>
          <cell r="AL97">
            <v>103.56780232081695</v>
          </cell>
          <cell r="AM97">
            <v>101.86084420764649</v>
          </cell>
          <cell r="AN97">
            <v>122.72768477369233</v>
          </cell>
          <cell r="AO97">
            <v>104.90958469136621</v>
          </cell>
          <cell r="AP97">
            <v>106.51107610545178</v>
          </cell>
          <cell r="AQ97">
            <v>112.73054723401611</v>
          </cell>
          <cell r="AR97">
            <v>121.56400796412463</v>
          </cell>
          <cell r="AS97">
            <v>123.21405800578017</v>
          </cell>
          <cell r="AT97">
            <v>112.09694648660933</v>
          </cell>
          <cell r="AU97">
            <v>115.2140271421349</v>
          </cell>
          <cell r="AV97">
            <v>109.10781637738162</v>
          </cell>
          <cell r="AW97">
            <v>106.32917424584151</v>
          </cell>
          <cell r="AX97">
            <v>110.60147955897853</v>
          </cell>
          <cell r="AY97">
            <v>106.79381651613514</v>
          </cell>
        </row>
        <row r="98">
          <cell r="C98">
            <v>15201</v>
          </cell>
          <cell r="D98">
            <v>140.22615376260589</v>
          </cell>
          <cell r="E98">
            <v>97.693011044773357</v>
          </cell>
          <cell r="F98">
            <v>90.234125579084974</v>
          </cell>
          <cell r="G98">
            <v>92.060829694332156</v>
          </cell>
          <cell r="H98">
            <v>107.75973994267119</v>
          </cell>
          <cell r="I98">
            <v>106.58120873127301</v>
          </cell>
          <cell r="J98">
            <v>79.353587837247773</v>
          </cell>
          <cell r="K98">
            <v>98.227731232711491</v>
          </cell>
          <cell r="L98">
            <v>87.334525794169522</v>
          </cell>
          <cell r="M98">
            <v>86.035998299232006</v>
          </cell>
          <cell r="N98">
            <v>102.95707943563964</v>
          </cell>
          <cell r="O98">
            <v>111.53600864625899</v>
          </cell>
          <cell r="P98">
            <v>140.36457614462941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123.44382616250566</v>
          </cell>
          <cell r="AJ98">
            <v>94.802999999999997</v>
          </cell>
          <cell r="AK98">
            <v>91.601347042194618</v>
          </cell>
          <cell r="AL98">
            <v>107.17484350804583</v>
          </cell>
          <cell r="AM98">
            <v>108.22499999999999</v>
          </cell>
          <cell r="AN98">
            <v>121.21414446580195</v>
          </cell>
          <cell r="AO98">
            <v>107.05392251459284</v>
          </cell>
          <cell r="AP98">
            <v>103.86371307599805</v>
          </cell>
          <cell r="AQ98">
            <v>101.43191853086233</v>
          </cell>
          <cell r="AR98">
            <v>118.74222555496546</v>
          </cell>
          <cell r="AS98">
            <v>132.2059996560659</v>
          </cell>
          <cell r="AT98">
            <v>104.61056270910565</v>
          </cell>
          <cell r="AU98">
            <v>104.45237999108619</v>
          </cell>
          <cell r="AV98">
            <v>103.30062733101528</v>
          </cell>
          <cell r="AW98">
            <v>100.03662001854072</v>
          </cell>
          <cell r="AX98">
            <v>97.551347891353046</v>
          </cell>
          <cell r="AY98">
            <v>105.60889901328326</v>
          </cell>
        </row>
        <row r="99">
          <cell r="C99">
            <v>15202</v>
          </cell>
          <cell r="D99">
            <v>106.48600576200612</v>
          </cell>
          <cell r="E99">
            <v>86.391310725717958</v>
          </cell>
          <cell r="F99">
            <v>96.158995128922825</v>
          </cell>
          <cell r="G99">
            <v>112.7526901078613</v>
          </cell>
          <cell r="H99">
            <v>99.426193042225208</v>
          </cell>
          <cell r="I99">
            <v>104.58636376452681</v>
          </cell>
          <cell r="J99">
            <v>96.377447115434833</v>
          </cell>
          <cell r="K99">
            <v>112.06930571306894</v>
          </cell>
          <cell r="L99">
            <v>92.514880677770137</v>
          </cell>
          <cell r="M99">
            <v>93.83120422032853</v>
          </cell>
          <cell r="N99">
            <v>109.72363286081114</v>
          </cell>
          <cell r="O99">
            <v>89.681970881326109</v>
          </cell>
          <cell r="P99">
            <v>106.59112200583252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140.83867884337064</v>
          </cell>
          <cell r="AJ99">
            <v>100.42700000000001</v>
          </cell>
          <cell r="AK99">
            <v>99.900795842222152</v>
          </cell>
          <cell r="AL99">
            <v>114.21859716157604</v>
          </cell>
          <cell r="AM99">
            <v>87.02</v>
          </cell>
          <cell r="AN99">
            <v>112.73165846114726</v>
          </cell>
          <cell r="AO99">
            <v>104.67048197660212</v>
          </cell>
          <cell r="AP99">
            <v>101.56187403555454</v>
          </cell>
          <cell r="AQ99">
            <v>111.40051059057571</v>
          </cell>
          <cell r="AR99">
            <v>111.85928358946521</v>
          </cell>
          <cell r="AS99">
            <v>116.86599617332061</v>
          </cell>
          <cell r="AT99">
            <v>137.26507548994368</v>
          </cell>
          <cell r="AU99">
            <v>126.65678790332763</v>
          </cell>
          <cell r="AV99">
            <v>117.14131816964861</v>
          </cell>
          <cell r="AW99">
            <v>109.07129297003331</v>
          </cell>
          <cell r="AX99">
            <v>117.16895046275042</v>
          </cell>
          <cell r="AY99">
            <v>119.33917609175441</v>
          </cell>
        </row>
        <row r="100">
          <cell r="C100">
            <v>15203</v>
          </cell>
          <cell r="D100">
            <v>112.96185575776231</v>
          </cell>
          <cell r="E100">
            <v>109.7465247708694</v>
          </cell>
          <cell r="F100">
            <v>102.64883018172712</v>
          </cell>
          <cell r="G100">
            <v>111.53844860323638</v>
          </cell>
          <cell r="H100">
            <v>116.9071275808742</v>
          </cell>
          <cell r="I100">
            <v>109.31091970420567</v>
          </cell>
          <cell r="J100">
            <v>91.345498168974032</v>
          </cell>
          <cell r="K100">
            <v>86.825146730161279</v>
          </cell>
          <cell r="L100">
            <v>85.715314494375207</v>
          </cell>
          <cell r="M100">
            <v>80.622102798646679</v>
          </cell>
          <cell r="N100">
            <v>89.134403339078403</v>
          </cell>
          <cell r="O100">
            <v>103.24382787008911</v>
          </cell>
          <cell r="P100">
            <v>113.07336455075296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109.11407791858672</v>
          </cell>
          <cell r="AJ100">
            <v>93.046000000000006</v>
          </cell>
          <cell r="AK100">
            <v>85.837246777158001</v>
          </cell>
          <cell r="AL100">
            <v>92.785904392524074</v>
          </cell>
          <cell r="AM100">
            <v>100.179</v>
          </cell>
          <cell r="AN100">
            <v>135.57229372045333</v>
          </cell>
          <cell r="AO100">
            <v>103.65964181279621</v>
          </cell>
          <cell r="AP100">
            <v>112.25171193334846</v>
          </cell>
          <cell r="AQ100">
            <v>125.04678700164673</v>
          </cell>
          <cell r="AR100">
            <v>134.62161609852512</v>
          </cell>
          <cell r="AS100">
            <v>133.05873502606909</v>
          </cell>
          <cell r="AT100">
            <v>104.3591141827826</v>
          </cell>
          <cell r="AU100">
            <v>115.50226056792457</v>
          </cell>
          <cell r="AV100">
            <v>106.56326141864096</v>
          </cell>
          <cell r="AW100">
            <v>101.74265830621727</v>
          </cell>
          <cell r="AX100">
            <v>105.11651006169862</v>
          </cell>
          <cell r="AY100">
            <v>103.93854540831981</v>
          </cell>
        </row>
        <row r="101">
          <cell r="C101">
            <v>15209</v>
          </cell>
          <cell r="D101">
            <v>89.559212523870386</v>
          </cell>
          <cell r="E101">
            <v>89.979650602110866</v>
          </cell>
          <cell r="F101">
            <v>113.280496915006</v>
          </cell>
          <cell r="G101">
            <v>102.83561131428384</v>
          </cell>
          <cell r="H101">
            <v>106.24000823087887</v>
          </cell>
          <cell r="I101">
            <v>90.9367748250951</v>
          </cell>
          <cell r="J101">
            <v>112.02907633100875</v>
          </cell>
          <cell r="K101">
            <v>89.630501757668171</v>
          </cell>
          <cell r="L101">
            <v>89.304033181508217</v>
          </cell>
          <cell r="M101">
            <v>89.247983594294979</v>
          </cell>
          <cell r="N101">
            <v>113.80381827395445</v>
          </cell>
          <cell r="O101">
            <v>113.15283245032039</v>
          </cell>
          <cell r="P101">
            <v>89.647619708957237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112.63959717871543</v>
          </cell>
          <cell r="AJ101">
            <v>96.941000000000003</v>
          </cell>
          <cell r="AK101">
            <v>95.021103719907458</v>
          </cell>
          <cell r="AL101">
            <v>118.46593241559134</v>
          </cell>
          <cell r="AM101">
            <v>109.794</v>
          </cell>
          <cell r="AN101">
            <v>99.98430396348013</v>
          </cell>
          <cell r="AO101">
            <v>105.81638194383837</v>
          </cell>
          <cell r="AP101">
            <v>98.851066219318071</v>
          </cell>
          <cell r="AQ101">
            <v>95.713440769411434</v>
          </cell>
          <cell r="AR101">
            <v>99.515833719244213</v>
          </cell>
          <cell r="AS101">
            <v>93.727143076166911</v>
          </cell>
          <cell r="AT101">
            <v>121.11344678359586</v>
          </cell>
          <cell r="AU101">
            <v>117.98530449746271</v>
          </cell>
          <cell r="AV101">
            <v>115.90786642353082</v>
          </cell>
          <cell r="AW101">
            <v>122.52333941980181</v>
          </cell>
          <cell r="AX101">
            <v>133.62885869820366</v>
          </cell>
          <cell r="AY101">
            <v>106.03501179374639</v>
          </cell>
        </row>
        <row r="102">
          <cell r="C102">
            <v>161</v>
          </cell>
          <cell r="D102">
            <v>84.612772912327685</v>
          </cell>
          <cell r="E102">
            <v>81.865957161635464</v>
          </cell>
          <cell r="F102">
            <v>86.945286287620931</v>
          </cell>
          <cell r="G102">
            <v>90.856887261382937</v>
          </cell>
          <cell r="H102">
            <v>89.2998255206236</v>
          </cell>
          <cell r="I102">
            <v>94.336319314505857</v>
          </cell>
          <cell r="J102">
            <v>107.53122150056134</v>
          </cell>
          <cell r="K102">
            <v>107.50440194860369</v>
          </cell>
          <cell r="L102">
            <v>110.51637786224593</v>
          </cell>
          <cell r="M102">
            <v>114.70149641047132</v>
          </cell>
          <cell r="N102">
            <v>115.10013479019102</v>
          </cell>
          <cell r="O102">
            <v>116.72931902983009</v>
          </cell>
          <cell r="P102">
            <v>102.31411642161446</v>
          </cell>
          <cell r="Q102">
            <v>105.22100000000002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122.02500000000002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125.55500000000002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110.59492030896838</v>
          </cell>
          <cell r="AJ102">
            <v>110.76300000000001</v>
          </cell>
          <cell r="AK102">
            <v>119.44073272449241</v>
          </cell>
          <cell r="AL102">
            <v>127.72146935145248</v>
          </cell>
          <cell r="AM102">
            <v>131.61000000000001</v>
          </cell>
          <cell r="AN102">
            <v>146.84448659083344</v>
          </cell>
          <cell r="AO102">
            <v>131.40420606740159</v>
          </cell>
          <cell r="AP102">
            <v>145.77553896862833</v>
          </cell>
          <cell r="AQ102">
            <v>133.33098280692124</v>
          </cell>
          <cell r="AR102">
            <v>130.06719457163206</v>
          </cell>
          <cell r="AS102">
            <v>135.9293317860124</v>
          </cell>
          <cell r="AT102">
            <v>120.68357910626442</v>
          </cell>
          <cell r="AU102">
            <v>123.24392649111256</v>
          </cell>
          <cell r="AV102">
            <v>119.84206245693977</v>
          </cell>
          <cell r="AW102">
            <v>129.25283620427672</v>
          </cell>
          <cell r="AX102">
            <v>125.81487963794072</v>
          </cell>
          <cell r="AY102">
            <v>125.16579750397176</v>
          </cell>
        </row>
        <row r="103">
          <cell r="C103">
            <v>16100</v>
          </cell>
          <cell r="D103">
            <v>84.612772912327685</v>
          </cell>
          <cell r="E103">
            <v>81.865957161635464</v>
          </cell>
          <cell r="F103">
            <v>86.945286287620931</v>
          </cell>
          <cell r="G103">
            <v>90.856887261382937</v>
          </cell>
          <cell r="H103">
            <v>89.2998255206236</v>
          </cell>
          <cell r="I103">
            <v>94.336319314505857</v>
          </cell>
          <cell r="J103">
            <v>107.53122150056134</v>
          </cell>
          <cell r="K103">
            <v>107.50440194860369</v>
          </cell>
          <cell r="L103">
            <v>110.51637786224593</v>
          </cell>
          <cell r="M103">
            <v>114.70149641047132</v>
          </cell>
          <cell r="N103">
            <v>115.10013479019102</v>
          </cell>
          <cell r="O103">
            <v>116.72931902983009</v>
          </cell>
          <cell r="P103">
            <v>102.31411642161446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110.59492030896838</v>
          </cell>
          <cell r="AJ103">
            <v>110.76300000000001</v>
          </cell>
          <cell r="AK103">
            <v>119.44073272449241</v>
          </cell>
          <cell r="AL103">
            <v>127.72146935145248</v>
          </cell>
          <cell r="AM103">
            <v>131.61000000000001</v>
          </cell>
          <cell r="AN103">
            <v>146.84448659083344</v>
          </cell>
          <cell r="AO103">
            <v>131.40420606740159</v>
          </cell>
          <cell r="AP103">
            <v>145.77553896862833</v>
          </cell>
          <cell r="AQ103">
            <v>133.33098280692124</v>
          </cell>
          <cell r="AR103">
            <v>130.06719457163206</v>
          </cell>
          <cell r="AS103">
            <v>135.9293317860124</v>
          </cell>
          <cell r="AT103">
            <v>120.68357910626442</v>
          </cell>
          <cell r="AU103">
            <v>123.24392649111256</v>
          </cell>
          <cell r="AV103">
            <v>119.84206245693977</v>
          </cell>
          <cell r="AW103">
            <v>129.25283620427672</v>
          </cell>
          <cell r="AX103">
            <v>125.81487963794072</v>
          </cell>
          <cell r="AY103">
            <v>125.16579750397176</v>
          </cell>
        </row>
        <row r="104">
          <cell r="C104">
            <v>162</v>
          </cell>
          <cell r="D104">
            <v>95.19277132020693</v>
          </cell>
          <cell r="E104">
            <v>94.753467458233374</v>
          </cell>
          <cell r="F104">
            <v>110.46980662553223</v>
          </cell>
          <cell r="G104">
            <v>111.72217022494573</v>
          </cell>
          <cell r="H104">
            <v>94.460348743728545</v>
          </cell>
          <cell r="I104">
            <v>98.679071004655782</v>
          </cell>
          <cell r="J104">
            <v>93.803828366088126</v>
          </cell>
          <cell r="K104">
            <v>93.484835722528359</v>
          </cell>
          <cell r="L104">
            <v>99.692408321302707</v>
          </cell>
          <cell r="M104">
            <v>103.50650452872107</v>
          </cell>
          <cell r="N104">
            <v>102.35817332196754</v>
          </cell>
          <cell r="O104">
            <v>101.8766143620896</v>
          </cell>
          <cell r="P104">
            <v>99.693848546004517</v>
          </cell>
          <cell r="Q104">
            <v>94.056361843414734</v>
          </cell>
          <cell r="R104">
            <v>98.949996542931572</v>
          </cell>
          <cell r="S104">
            <v>99.839177058659729</v>
          </cell>
          <cell r="T104">
            <v>98.103125275432404</v>
          </cell>
          <cell r="U104">
            <v>102.96094445242601</v>
          </cell>
          <cell r="V104">
            <v>101.3494042245713</v>
          </cell>
          <cell r="W104">
            <v>98.622432333061923</v>
          </cell>
          <cell r="X104">
            <v>92.998800915522793</v>
          </cell>
          <cell r="Y104">
            <v>101.17978254318668</v>
          </cell>
          <cell r="Z104">
            <v>106.83717031330798</v>
          </cell>
          <cell r="AA104">
            <v>109.02132138439089</v>
          </cell>
          <cell r="AB104">
            <v>93.663965973756376</v>
          </cell>
          <cell r="AC104">
            <v>95.506919326271372</v>
          </cell>
          <cell r="AD104">
            <v>100.8394566829102</v>
          </cell>
          <cell r="AE104">
            <v>103.576044451173</v>
          </cell>
          <cell r="AF104">
            <v>103.40406750079892</v>
          </cell>
          <cell r="AG104">
            <v>98.119304957533515</v>
          </cell>
          <cell r="AH104">
            <v>100.59006464771797</v>
          </cell>
          <cell r="AI104">
            <v>100.75790540818481</v>
          </cell>
          <cell r="AJ104">
            <v>100.93743249005979</v>
          </cell>
          <cell r="AK104">
            <v>103.49663673539628</v>
          </cell>
          <cell r="AL104">
            <v>107.4969265809949</v>
          </cell>
          <cell r="AM104">
            <v>108.30761177401219</v>
          </cell>
          <cell r="AN104">
            <v>100.56644600008661</v>
          </cell>
          <cell r="AO104">
            <v>104.71615840792745</v>
          </cell>
          <cell r="AP104">
            <v>101.88943424932745</v>
          </cell>
          <cell r="AQ104">
            <v>106.23135376151724</v>
          </cell>
          <cell r="AR104">
            <v>103.54780674240041</v>
          </cell>
          <cell r="AS104">
            <v>103.54699981984571</v>
          </cell>
          <cell r="AT104">
            <v>104.94174330162492</v>
          </cell>
          <cell r="AU104">
            <v>107.13123430074049</v>
          </cell>
          <cell r="AV104">
            <v>109.39386553441774</v>
          </cell>
          <cell r="AW104">
            <v>112.46599522504438</v>
          </cell>
          <cell r="AX104">
            <v>113.52687937351418</v>
          </cell>
          <cell r="AY104">
            <v>118.5626896291749</v>
          </cell>
        </row>
        <row r="105">
          <cell r="C105">
            <v>16211</v>
          </cell>
          <cell r="D105">
            <v>90.063722542924296</v>
          </cell>
          <cell r="E105">
            <v>94.93545300606857</v>
          </cell>
          <cell r="F105">
            <v>120.49980005669187</v>
          </cell>
          <cell r="G105">
            <v>127.59895812952811</v>
          </cell>
          <cell r="H105">
            <v>89.971970025114814</v>
          </cell>
          <cell r="I105">
            <v>92.009461221064143</v>
          </cell>
          <cell r="J105">
            <v>89.472031099378356</v>
          </cell>
          <cell r="K105">
            <v>90.918898109546419</v>
          </cell>
          <cell r="L105">
            <v>101.00892578576855</v>
          </cell>
          <cell r="M105">
            <v>103.35967251178577</v>
          </cell>
          <cell r="N105">
            <v>104.00486783936728</v>
          </cell>
          <cell r="O105">
            <v>96.156239672761885</v>
          </cell>
          <cell r="P105">
            <v>93.022238939902039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82.587836606144435</v>
          </cell>
          <cell r="AJ105">
            <v>80.03</v>
          </cell>
          <cell r="AK105">
            <v>83.788537843107463</v>
          </cell>
          <cell r="AL105">
            <v>88.608373252011432</v>
          </cell>
          <cell r="AM105">
            <v>90.768000000000001</v>
          </cell>
          <cell r="AN105">
            <v>85.445258933119675</v>
          </cell>
          <cell r="AO105">
            <v>83.368754683171971</v>
          </cell>
          <cell r="AP105">
            <v>91.803625144201519</v>
          </cell>
          <cell r="AQ105">
            <v>94.017442105286889</v>
          </cell>
          <cell r="AR105">
            <v>86.258302086838924</v>
          </cell>
          <cell r="AS105">
            <v>79.607506399276843</v>
          </cell>
          <cell r="AT105">
            <v>85.117352033941032</v>
          </cell>
          <cell r="AU105">
            <v>88.642300737330757</v>
          </cell>
          <cell r="AV105">
            <v>86.996250562806637</v>
          </cell>
          <cell r="AW105">
            <v>88.63928520222909</v>
          </cell>
          <cell r="AX105">
            <v>89.571065284419731</v>
          </cell>
          <cell r="AY105">
            <v>97.925534610403972</v>
          </cell>
        </row>
        <row r="106">
          <cell r="C106">
            <v>16212</v>
          </cell>
          <cell r="D106">
            <v>103.85223225692484</v>
          </cell>
          <cell r="E106">
            <v>95.010583228973132</v>
          </cell>
          <cell r="F106">
            <v>104.49763572872865</v>
          </cell>
          <cell r="G106">
            <v>90.947948178454368</v>
          </cell>
          <cell r="H106">
            <v>93.97339524495996</v>
          </cell>
          <cell r="I106">
            <v>97.565699612947185</v>
          </cell>
          <cell r="J106">
            <v>99.699694963266268</v>
          </cell>
          <cell r="K106">
            <v>97.474851030405887</v>
          </cell>
          <cell r="L106">
            <v>98.583014469529445</v>
          </cell>
          <cell r="M106">
            <v>104.14181211377525</v>
          </cell>
          <cell r="N106">
            <v>98.198800672531874</v>
          </cell>
          <cell r="O106">
            <v>116.05433249950319</v>
          </cell>
          <cell r="P106">
            <v>101.65942191280426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129.27942563507267</v>
          </cell>
          <cell r="AJ106">
            <v>129.50700000000001</v>
          </cell>
          <cell r="AK106">
            <v>103.45003801129928</v>
          </cell>
          <cell r="AL106">
            <v>103.8039689474498</v>
          </cell>
          <cell r="AM106">
            <v>105.488</v>
          </cell>
          <cell r="AN106">
            <v>112.35319910034669</v>
          </cell>
          <cell r="AO106">
            <v>113.37129941863218</v>
          </cell>
          <cell r="AP106">
            <v>116.47261451495375</v>
          </cell>
          <cell r="AQ106">
            <v>128.60184662361874</v>
          </cell>
          <cell r="AR106">
            <v>131.69826914523469</v>
          </cell>
          <cell r="AS106">
            <v>125.40795114365118</v>
          </cell>
          <cell r="AT106">
            <v>134.19376614691606</v>
          </cell>
          <cell r="AU106">
            <v>136.84540914984024</v>
          </cell>
          <cell r="AV106">
            <v>141.59603294522904</v>
          </cell>
          <cell r="AW106">
            <v>123.74996451227244</v>
          </cell>
          <cell r="AX106">
            <v>89.774687214074774</v>
          </cell>
          <cell r="AY106">
            <v>117.35759187113193</v>
          </cell>
        </row>
        <row r="107">
          <cell r="C107">
            <v>16221</v>
          </cell>
          <cell r="D107">
            <v>102.17393554175337</v>
          </cell>
          <cell r="E107">
            <v>89.77442929547334</v>
          </cell>
          <cell r="F107">
            <v>100.40780876980442</v>
          </cell>
          <cell r="G107">
            <v>97.982930968931498</v>
          </cell>
          <cell r="H107">
            <v>97.582885223731054</v>
          </cell>
          <cell r="I107">
            <v>114.60747969153823</v>
          </cell>
          <cell r="J107">
            <v>95.677265791678749</v>
          </cell>
          <cell r="K107">
            <v>91.692335130803926</v>
          </cell>
          <cell r="L107">
            <v>94.991192693790168</v>
          </cell>
          <cell r="M107">
            <v>107.94958126004934</v>
          </cell>
          <cell r="N107">
            <v>100.66212742600013</v>
          </cell>
          <cell r="O107">
            <v>106.49802820644562</v>
          </cell>
          <cell r="P107">
            <v>121.69037937438317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86.673872160810319</v>
          </cell>
          <cell r="AJ107">
            <v>90.421999999999997</v>
          </cell>
          <cell r="AK107">
            <v>103.87703431530718</v>
          </cell>
          <cell r="AL107">
            <v>105.43929460617832</v>
          </cell>
          <cell r="AM107">
            <v>105.999</v>
          </cell>
          <cell r="AN107">
            <v>93.63546949437341</v>
          </cell>
          <cell r="AO107">
            <v>102.23759189659415</v>
          </cell>
          <cell r="AP107">
            <v>85.499387126780974</v>
          </cell>
          <cell r="AQ107">
            <v>89.365948148158878</v>
          </cell>
          <cell r="AR107">
            <v>90.31446236648145</v>
          </cell>
          <cell r="AS107">
            <v>106.18128897668414</v>
          </cell>
          <cell r="AT107">
            <v>99.967386780869234</v>
          </cell>
          <cell r="AU107">
            <v>89.885581448638206</v>
          </cell>
          <cell r="AV107">
            <v>97.117871724236608</v>
          </cell>
          <cell r="AW107">
            <v>113.48243842311341</v>
          </cell>
          <cell r="AX107">
            <v>125.53527005295304</v>
          </cell>
          <cell r="AY107">
            <v>124.7407506658212</v>
          </cell>
        </row>
        <row r="108">
          <cell r="C108">
            <v>16222</v>
          </cell>
          <cell r="D108">
            <v>112.81963674201536</v>
          </cell>
          <cell r="E108">
            <v>102.70618656768573</v>
          </cell>
          <cell r="F108">
            <v>79.015988631686838</v>
          </cell>
          <cell r="G108">
            <v>106.03281590942623</v>
          </cell>
          <cell r="H108">
            <v>107.14169235667305</v>
          </cell>
          <cell r="I108">
            <v>92.188943849540678</v>
          </cell>
          <cell r="J108">
            <v>92.751147314391318</v>
          </cell>
          <cell r="K108">
            <v>103.20005590973685</v>
          </cell>
          <cell r="L108">
            <v>104.04802025174914</v>
          </cell>
          <cell r="M108">
            <v>92.176519463577137</v>
          </cell>
          <cell r="N108">
            <v>103.86476055878676</v>
          </cell>
          <cell r="O108">
            <v>104.05423244473089</v>
          </cell>
          <cell r="P108">
            <v>119.42429652335591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111.74589126247892</v>
          </cell>
          <cell r="AJ108">
            <v>107.09699999999999</v>
          </cell>
          <cell r="AK108">
            <v>93.457857267386601</v>
          </cell>
          <cell r="AL108">
            <v>110.89095898687418</v>
          </cell>
          <cell r="AM108">
            <v>110.946</v>
          </cell>
          <cell r="AN108">
            <v>95.49001345383175</v>
          </cell>
          <cell r="AO108">
            <v>102.69614764510241</v>
          </cell>
          <cell r="AP108">
            <v>78.262568735929065</v>
          </cell>
          <cell r="AQ108">
            <v>86.566909201034321</v>
          </cell>
          <cell r="AR108">
            <v>88.057835516660319</v>
          </cell>
          <cell r="AS108">
            <v>81.427244275204373</v>
          </cell>
          <cell r="AT108">
            <v>86.570015297525217</v>
          </cell>
          <cell r="AU108">
            <v>107.22245086543613</v>
          </cell>
          <cell r="AV108">
            <v>110.82552279486562</v>
          </cell>
          <cell r="AW108">
            <v>107.75980555835967</v>
          </cell>
          <cell r="AX108">
            <v>104.71733512715136</v>
          </cell>
          <cell r="AY108">
            <v>121.1369326706271</v>
          </cell>
        </row>
        <row r="109">
          <cell r="C109">
            <v>16230</v>
          </cell>
          <cell r="D109">
            <v>81.814593294613374</v>
          </cell>
          <cell r="E109">
            <v>80.744239712983045</v>
          </cell>
          <cell r="F109">
            <v>94.020354705611226</v>
          </cell>
          <cell r="G109">
            <v>107.79732901398819</v>
          </cell>
          <cell r="H109">
            <v>130.74132303508321</v>
          </cell>
          <cell r="I109">
            <v>130.46110786237077</v>
          </cell>
          <cell r="J109">
            <v>98.893221550755456</v>
          </cell>
          <cell r="K109">
            <v>97.565050483062649</v>
          </cell>
          <cell r="L109">
            <v>95.682307858682108</v>
          </cell>
          <cell r="M109">
            <v>97.199390499351779</v>
          </cell>
          <cell r="N109">
            <v>97.774810574472497</v>
          </cell>
          <cell r="O109">
            <v>87.306271409025626</v>
          </cell>
          <cell r="P109">
            <v>93.465739408291427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180.69754930818766</v>
          </cell>
          <cell r="AJ109">
            <v>199.387</v>
          </cell>
          <cell r="AK109">
            <v>308.25836647735349</v>
          </cell>
          <cell r="AL109">
            <v>308.133238233508</v>
          </cell>
          <cell r="AM109">
            <v>309.61</v>
          </cell>
          <cell r="AN109">
            <v>209.4945221762344</v>
          </cell>
          <cell r="AO109">
            <v>283.87401895102818</v>
          </cell>
          <cell r="AP109">
            <v>193.95440937736086</v>
          </cell>
          <cell r="AQ109">
            <v>197.65213280992788</v>
          </cell>
          <cell r="AR109">
            <v>200.85283948483735</v>
          </cell>
          <cell r="AS109">
            <v>248.10350584780775</v>
          </cell>
          <cell r="AT109">
            <v>182.06226447016905</v>
          </cell>
          <cell r="AU109">
            <v>193.84932178102204</v>
          </cell>
          <cell r="AV109">
            <v>211.01364238695655</v>
          </cell>
          <cell r="AW109">
            <v>300.08418274381921</v>
          </cell>
          <cell r="AX109">
            <v>436.79546378780634</v>
          </cell>
          <cell r="AY109">
            <v>321.84619996971315</v>
          </cell>
        </row>
        <row r="110">
          <cell r="C110">
            <v>16291</v>
          </cell>
          <cell r="D110">
            <v>88.894286602284694</v>
          </cell>
          <cell r="E110">
            <v>107.74993083640803</v>
          </cell>
          <cell r="F110">
            <v>113.2474760624129</v>
          </cell>
          <cell r="G110">
            <v>104.08878083115043</v>
          </cell>
          <cell r="H110">
            <v>99.563910457108278</v>
          </cell>
          <cell r="I110">
            <v>98.31931501464949</v>
          </cell>
          <cell r="J110">
            <v>86.067523066494431</v>
          </cell>
          <cell r="K110">
            <v>87.756317555756709</v>
          </cell>
          <cell r="L110">
            <v>109.46899045988647</v>
          </cell>
          <cell r="M110">
            <v>100.59152816810963</v>
          </cell>
          <cell r="N110">
            <v>112.08250120381511</v>
          </cell>
          <cell r="O110">
            <v>92.169439741923767</v>
          </cell>
          <cell r="P110">
            <v>94.098314344863127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95.023281070295752</v>
          </cell>
          <cell r="AJ110">
            <v>112.676</v>
          </cell>
          <cell r="AK110">
            <v>101.98984227819807</v>
          </cell>
          <cell r="AL110">
            <v>119.66460979904575</v>
          </cell>
          <cell r="AM110">
            <v>98.274000000000001</v>
          </cell>
          <cell r="AN110">
            <v>109.20469900762828</v>
          </cell>
          <cell r="AO110">
            <v>110.77537775514882</v>
          </cell>
          <cell r="AP110">
            <v>112.65427943177598</v>
          </cell>
          <cell r="AQ110">
            <v>104.35604524715167</v>
          </cell>
          <cell r="AR110">
            <v>102.17194553983104</v>
          </cell>
          <cell r="AS110">
            <v>102.39756929340533</v>
          </cell>
          <cell r="AT110">
            <v>106.41103389190614</v>
          </cell>
          <cell r="AU110">
            <v>104.6763900523936</v>
          </cell>
          <cell r="AV110">
            <v>118.59835179183175</v>
          </cell>
          <cell r="AW110">
            <v>135.1594332349199</v>
          </cell>
          <cell r="AX110">
            <v>135.90896612909938</v>
          </cell>
          <cell r="AY110">
            <v>132.47585415630721</v>
          </cell>
        </row>
        <row r="111">
          <cell r="C111">
            <v>16292</v>
          </cell>
          <cell r="D111">
            <v>102.6759135461344</v>
          </cell>
          <cell r="E111">
            <v>114.44352580742705</v>
          </cell>
          <cell r="F111">
            <v>79.689474204086764</v>
          </cell>
          <cell r="G111">
            <v>83.71785800062257</v>
          </cell>
          <cell r="H111">
            <v>94.071815150211961</v>
          </cell>
          <cell r="I111">
            <v>102.48320850261516</v>
          </cell>
          <cell r="J111">
            <v>105.05769940477575</v>
          </cell>
          <cell r="K111">
            <v>102.32540852358242</v>
          </cell>
          <cell r="L111">
            <v>103.45473279748943</v>
          </cell>
          <cell r="M111">
            <v>100.41556822435233</v>
          </cell>
          <cell r="N111">
            <v>111.04294837908597</v>
          </cell>
          <cell r="O111">
            <v>100.62184745961629</v>
          </cell>
          <cell r="P111">
            <v>108.68674194705586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110.7988156931429</v>
          </cell>
          <cell r="AJ111">
            <v>106.486</v>
          </cell>
          <cell r="AK111">
            <v>101.81143633052127</v>
          </cell>
          <cell r="AL111">
            <v>118.55473375416254</v>
          </cell>
          <cell r="AM111">
            <v>107.286</v>
          </cell>
          <cell r="AN111">
            <v>108.44820148227912</v>
          </cell>
          <cell r="AO111">
            <v>109.02510501215103</v>
          </cell>
          <cell r="AP111">
            <v>86.823439154796489</v>
          </cell>
          <cell r="AQ111">
            <v>80.876488792908944</v>
          </cell>
          <cell r="AR111">
            <v>88.605779010138434</v>
          </cell>
          <cell r="AS111">
            <v>101.51393812069047</v>
          </cell>
          <cell r="AT111">
            <v>112.68106244713992</v>
          </cell>
          <cell r="AU111">
            <v>117.44851250492115</v>
          </cell>
          <cell r="AV111">
            <v>116.69708403333675</v>
          </cell>
          <cell r="AW111">
            <v>107.26253597817303</v>
          </cell>
          <cell r="AX111">
            <v>108.72760498345015</v>
          </cell>
          <cell r="AY111">
            <v>110.4866752008364</v>
          </cell>
        </row>
        <row r="112">
          <cell r="C112">
            <v>170</v>
          </cell>
          <cell r="D112">
            <v>94.959931938890549</v>
          </cell>
          <cell r="E112">
            <v>88.233164772573005</v>
          </cell>
          <cell r="F112">
            <v>104.52073504721544</v>
          </cell>
          <cell r="G112">
            <v>99.623929672348055</v>
          </cell>
          <cell r="H112">
            <v>93.326558747325805</v>
          </cell>
          <cell r="I112">
            <v>95.927387003053525</v>
          </cell>
          <cell r="J112">
            <v>96.630034569220811</v>
          </cell>
          <cell r="K112">
            <v>96.025006584662862</v>
          </cell>
          <cell r="L112">
            <v>115.9217947775459</v>
          </cell>
          <cell r="M112">
            <v>100.88700000634957</v>
          </cell>
          <cell r="N112">
            <v>105.86283479365487</v>
          </cell>
          <cell r="O112">
            <v>108.08162208715967</v>
          </cell>
          <cell r="P112">
            <v>108.604824452496</v>
          </cell>
          <cell r="Q112">
            <v>96.854067163224158</v>
          </cell>
          <cell r="R112">
            <v>107.37905563009274</v>
          </cell>
          <cell r="S112">
            <v>105.13684753374473</v>
          </cell>
          <cell r="T112">
            <v>98.447617676203791</v>
          </cell>
          <cell r="U112">
            <v>101.09606551248028</v>
          </cell>
          <cell r="V112">
            <v>98.23325071886201</v>
          </cell>
          <cell r="W112">
            <v>98.98012198793397</v>
          </cell>
          <cell r="X112">
            <v>117.57612734171572</v>
          </cell>
          <cell r="Y112">
            <v>101.57137237883317</v>
          </cell>
          <cell r="Z112">
            <v>110.19978259365199</v>
          </cell>
          <cell r="AA112">
            <v>110.24551995952929</v>
          </cell>
          <cell r="AB112">
            <v>112.8869675806871</v>
          </cell>
          <cell r="AC112">
            <v>109.08593730691165</v>
          </cell>
          <cell r="AD112">
            <v>111.78896961540819</v>
          </cell>
          <cell r="AE112">
            <v>113.73868951079038</v>
          </cell>
          <cell r="AF112">
            <v>109.238849236506</v>
          </cell>
          <cell r="AG112">
            <v>103.41660125351194</v>
          </cell>
          <cell r="AH112">
            <v>103.24397133933414</v>
          </cell>
          <cell r="AI112">
            <v>100.05466984443254</v>
          </cell>
          <cell r="AJ112">
            <v>117.78528239913902</v>
          </cell>
          <cell r="AK112">
            <v>106.343354736208</v>
          </cell>
          <cell r="AL112">
            <v>115.33859303303548</v>
          </cell>
          <cell r="AM112">
            <v>121.02890081875536</v>
          </cell>
          <cell r="AN112">
            <v>117.82039657218911</v>
          </cell>
          <cell r="AO112">
            <v>111.77824126928715</v>
          </cell>
          <cell r="AP112">
            <v>116.68566451807389</v>
          </cell>
          <cell r="AQ112">
            <v>118.03906155228009</v>
          </cell>
          <cell r="AR112">
            <v>115.4836173543012</v>
          </cell>
          <cell r="AS112">
            <v>111.54748694929729</v>
          </cell>
          <cell r="AT112">
            <v>112.49022115779323</v>
          </cell>
          <cell r="AU112">
            <v>106.49183759703433</v>
          </cell>
          <cell r="AV112">
            <v>118.42807727485368</v>
          </cell>
          <cell r="AW112">
            <v>109.68681648021996</v>
          </cell>
          <cell r="AX112">
            <v>115.73757836719207</v>
          </cell>
          <cell r="AY112">
            <v>125.86404907173686</v>
          </cell>
        </row>
        <row r="113">
          <cell r="C113">
            <v>17010</v>
          </cell>
          <cell r="D113">
            <v>96.31913347221024</v>
          </cell>
          <cell r="E113">
            <v>91.081328745507889</v>
          </cell>
          <cell r="F113">
            <v>111.59731672944108</v>
          </cell>
          <cell r="G113">
            <v>97.627838158130672</v>
          </cell>
          <cell r="H113">
            <v>102.53792385198005</v>
          </cell>
          <cell r="I113">
            <v>98.225670133592843</v>
          </cell>
          <cell r="J113">
            <v>100.87302749647475</v>
          </cell>
          <cell r="K113">
            <v>98.003739606064556</v>
          </cell>
          <cell r="L113">
            <v>101.44293875176754</v>
          </cell>
          <cell r="M113">
            <v>98.812181137304592</v>
          </cell>
          <cell r="N113">
            <v>96.595134730169022</v>
          </cell>
          <cell r="O113">
            <v>106.8837671873566</v>
          </cell>
          <cell r="P113">
            <v>113.31058087020286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101.16394826165077</v>
          </cell>
          <cell r="AJ113">
            <v>101.905</v>
          </cell>
          <cell r="AK113">
            <v>102.1334983196504</v>
          </cell>
          <cell r="AL113">
            <v>102.48084436787977</v>
          </cell>
          <cell r="AM113">
            <v>113.05800000000001</v>
          </cell>
          <cell r="AN113">
            <v>121.43832959616256</v>
          </cell>
          <cell r="AO113">
            <v>108.50672054797069</v>
          </cell>
          <cell r="AP113">
            <v>120.77450322026868</v>
          </cell>
          <cell r="AQ113">
            <v>112.83944461975352</v>
          </cell>
          <cell r="AR113">
            <v>111.74972576932727</v>
          </cell>
          <cell r="AS113">
            <v>105.59872690410458</v>
          </cell>
          <cell r="AT113">
            <v>111.25276363288219</v>
          </cell>
          <cell r="AU113">
            <v>103.7212574097248</v>
          </cell>
          <cell r="AV113">
            <v>107.10853936095656</v>
          </cell>
          <cell r="AW113">
            <v>101.65738155564857</v>
          </cell>
          <cell r="AX113">
            <v>105.77844075904017</v>
          </cell>
          <cell r="AY113">
            <v>119.1834347852277</v>
          </cell>
        </row>
        <row r="114">
          <cell r="C114">
            <v>17020</v>
          </cell>
          <cell r="D114">
            <v>82.936160899188891</v>
          </cell>
          <cell r="E114">
            <v>93.022165310500924</v>
          </cell>
          <cell r="F114">
            <v>101.45763834415197</v>
          </cell>
          <cell r="G114">
            <v>100.22467117702264</v>
          </cell>
          <cell r="H114">
            <v>92.96323670315364</v>
          </cell>
          <cell r="I114">
            <v>99.392828805063203</v>
          </cell>
          <cell r="J114">
            <v>99.219605890710127</v>
          </cell>
          <cell r="K114">
            <v>99.734259544629566</v>
          </cell>
          <cell r="L114">
            <v>105.62627230331286</v>
          </cell>
          <cell r="M114">
            <v>107.04931915240381</v>
          </cell>
          <cell r="N114">
            <v>108.33297127096772</v>
          </cell>
          <cell r="O114">
            <v>110.04087059889467</v>
          </cell>
          <cell r="P114">
            <v>100.44164858285167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102.95027019420603</v>
          </cell>
          <cell r="AJ114">
            <v>104.749</v>
          </cell>
          <cell r="AK114">
            <v>110.64750653139963</v>
          </cell>
          <cell r="AL114">
            <v>113.57505186061471</v>
          </cell>
          <cell r="AM114">
            <v>116.39700000000001</v>
          </cell>
          <cell r="AN114">
            <v>114.73245479826468</v>
          </cell>
          <cell r="AO114">
            <v>113.79712100597374</v>
          </cell>
          <cell r="AP114">
            <v>115.34494946812896</v>
          </cell>
          <cell r="AQ114">
            <v>122.7797894651967</v>
          </cell>
          <cell r="AR114">
            <v>122.41914556259498</v>
          </cell>
          <cell r="AS114">
            <v>117.88550831458903</v>
          </cell>
          <cell r="AT114">
            <v>115.58955301690753</v>
          </cell>
          <cell r="AU114">
            <v>108.84735261049327</v>
          </cell>
          <cell r="AV114">
            <v>112.3905514215064</v>
          </cell>
          <cell r="AW114">
            <v>112.63954405825889</v>
          </cell>
          <cell r="AX114">
            <v>116.21475151749233</v>
          </cell>
          <cell r="AY114">
            <v>124.94491966240308</v>
          </cell>
        </row>
        <row r="115">
          <cell r="C115">
            <v>17091</v>
          </cell>
          <cell r="D115">
            <v>88.827565336564447</v>
          </cell>
          <cell r="E115">
            <v>107.60344482259347</v>
          </cell>
          <cell r="F115">
            <v>108.41856070672847</v>
          </cell>
          <cell r="G115">
            <v>93.885177134548599</v>
          </cell>
          <cell r="H115">
            <v>95.459999283730809</v>
          </cell>
          <cell r="I115">
            <v>88.918115172550188</v>
          </cell>
          <cell r="J115">
            <v>108.64126612380116</v>
          </cell>
          <cell r="K115">
            <v>107.70787954498769</v>
          </cell>
          <cell r="L115">
            <v>109.41755417371049</v>
          </cell>
          <cell r="M115">
            <v>102.62154871638917</v>
          </cell>
          <cell r="N115">
            <v>100.20792309077305</v>
          </cell>
          <cell r="O115">
            <v>88.290965893622356</v>
          </cell>
          <cell r="P115">
            <v>100.5911142356905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91.528234981849877</v>
          </cell>
          <cell r="AJ115">
            <v>92.040999999999997</v>
          </cell>
          <cell r="AK115">
            <v>94.38798749018666</v>
          </cell>
          <cell r="AL115">
            <v>96.023867240429141</v>
          </cell>
          <cell r="AM115">
            <v>93.677000000000007</v>
          </cell>
          <cell r="AN115">
            <v>90.348765920135449</v>
          </cell>
          <cell r="AO115">
            <v>92.88912997217156</v>
          </cell>
          <cell r="AP115">
            <v>92.809916895265772</v>
          </cell>
          <cell r="AQ115">
            <v>93.609064538580483</v>
          </cell>
          <cell r="AR115">
            <v>94.776974050576854</v>
          </cell>
          <cell r="AS115">
            <v>86.56190665945735</v>
          </cell>
          <cell r="AT115">
            <v>91.332938210946864</v>
          </cell>
          <cell r="AU115">
            <v>95.939530090987745</v>
          </cell>
          <cell r="AV115">
            <v>99.854951364720606</v>
          </cell>
          <cell r="AW115">
            <v>99.057553666758167</v>
          </cell>
          <cell r="AX115">
            <v>97.866414049498474</v>
          </cell>
          <cell r="AY115">
            <v>99.117105269109047</v>
          </cell>
        </row>
        <row r="116">
          <cell r="C116">
            <v>17092</v>
          </cell>
          <cell r="D116">
            <v>112.90499840437144</v>
          </cell>
          <cell r="E116">
            <v>74.576978980046349</v>
          </cell>
          <cell r="F116">
            <v>98.382076746504097</v>
          </cell>
          <cell r="G116">
            <v>107.29245384004312</v>
          </cell>
          <cell r="H116">
            <v>84.882259747284678</v>
          </cell>
          <cell r="I116">
            <v>85.576874403998218</v>
          </cell>
          <cell r="J116">
            <v>82.812050743175618</v>
          </cell>
          <cell r="K116">
            <v>82.013519225004828</v>
          </cell>
          <cell r="L116">
            <v>159.11109551069885</v>
          </cell>
          <cell r="M116">
            <v>83.007803930111564</v>
          </cell>
          <cell r="N116">
            <v>112.89519949545155</v>
          </cell>
          <cell r="O116">
            <v>116.5446889733098</v>
          </cell>
          <cell r="P116">
            <v>117.14329833235161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93.330795305399846</v>
          </cell>
          <cell r="AJ116">
            <v>173.203</v>
          </cell>
          <cell r="AK116">
            <v>99.055577634478766</v>
          </cell>
          <cell r="AL116">
            <v>140.79132870441998</v>
          </cell>
          <cell r="AM116">
            <v>159.18299999999999</v>
          </cell>
          <cell r="AN116">
            <v>130.14817108335646</v>
          </cell>
          <cell r="AO116">
            <v>116.05126011256927</v>
          </cell>
          <cell r="AP116">
            <v>118.11631560531428</v>
          </cell>
          <cell r="AQ116">
            <v>125.26339140290568</v>
          </cell>
          <cell r="AR116">
            <v>114.20726788648246</v>
          </cell>
          <cell r="AS116">
            <v>113.92987561370656</v>
          </cell>
          <cell r="AT116">
            <v>111.1086742459608</v>
          </cell>
          <cell r="AU116">
            <v>102.09035416848265</v>
          </cell>
          <cell r="AV116">
            <v>151.55005252806032</v>
          </cell>
          <cell r="AW116">
            <v>113.58915333433306</v>
          </cell>
          <cell r="AX116">
            <v>130.02847731043656</v>
          </cell>
          <cell r="AY116">
            <v>154.19472163141216</v>
          </cell>
        </row>
        <row r="117">
          <cell r="C117">
            <v>17093</v>
          </cell>
          <cell r="D117">
            <v>93.900766685438398</v>
          </cell>
          <cell r="E117">
            <v>81.112032375261137</v>
          </cell>
          <cell r="F117">
            <v>101.80100761608392</v>
          </cell>
          <cell r="G117">
            <v>97.901371160315222</v>
          </cell>
          <cell r="H117">
            <v>94.090884603873207</v>
          </cell>
          <cell r="I117">
            <v>98.970214993619322</v>
          </cell>
          <cell r="J117">
            <v>98.38957526223227</v>
          </cell>
          <cell r="K117">
            <v>101.7599462899458</v>
          </cell>
          <cell r="L117">
            <v>107.31100190756072</v>
          </cell>
          <cell r="M117">
            <v>110.41696688005304</v>
          </cell>
          <cell r="N117">
            <v>111.01859668854239</v>
          </cell>
          <cell r="O117">
            <v>103.32763553707473</v>
          </cell>
          <cell r="P117">
            <v>104.35739214566233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105.04127682233272</v>
          </cell>
          <cell r="AJ117">
            <v>107.8</v>
          </cell>
          <cell r="AK117">
            <v>114.12834907099605</v>
          </cell>
          <cell r="AL117">
            <v>117.78315296065863</v>
          </cell>
          <cell r="AM117">
            <v>109.29600000000001</v>
          </cell>
          <cell r="AN117">
            <v>105.92047189555542</v>
          </cell>
          <cell r="AO117">
            <v>111.69821357610023</v>
          </cell>
          <cell r="AP117">
            <v>109.5556075811276</v>
          </cell>
          <cell r="AQ117">
            <v>114.32821958221264</v>
          </cell>
          <cell r="AR117">
            <v>114.75118364921866</v>
          </cell>
          <cell r="AS117">
            <v>114.45146988513093</v>
          </cell>
          <cell r="AT117">
            <v>113.90319397133796</v>
          </cell>
          <cell r="AU117">
            <v>117.04649588354535</v>
          </cell>
          <cell r="AV117">
            <v>115.99909386082335</v>
          </cell>
          <cell r="AW117">
            <v>117.34286757030186</v>
          </cell>
          <cell r="AX117">
            <v>119.69363527921138</v>
          </cell>
          <cell r="AY117">
            <v>110.24120581651803</v>
          </cell>
        </row>
        <row r="118">
          <cell r="C118">
            <v>17094</v>
          </cell>
          <cell r="D118">
            <v>96.8685715305744</v>
          </cell>
          <cell r="E118">
            <v>87.731539269788385</v>
          </cell>
          <cell r="F118">
            <v>120.98330080246681</v>
          </cell>
          <cell r="G118">
            <v>93.419432500850547</v>
          </cell>
          <cell r="H118">
            <v>88.235656862123918</v>
          </cell>
          <cell r="I118">
            <v>90.254101758102806</v>
          </cell>
          <cell r="J118">
            <v>114.98278914577278</v>
          </cell>
          <cell r="K118">
            <v>84.762120461606926</v>
          </cell>
          <cell r="L118">
            <v>107.10236358691662</v>
          </cell>
          <cell r="M118">
            <v>101.19401146514377</v>
          </cell>
          <cell r="N118">
            <v>119.60484187338749</v>
          </cell>
          <cell r="O118">
            <v>94.861270743265564</v>
          </cell>
          <cell r="P118">
            <v>107.65568655760437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87.495342559307758</v>
          </cell>
          <cell r="AJ118">
            <v>107.59099999999999</v>
          </cell>
          <cell r="AK118">
            <v>104.59538774447776</v>
          </cell>
          <cell r="AL118">
            <v>126.89257300495558</v>
          </cell>
          <cell r="AM118">
            <v>100.34099999999999</v>
          </cell>
          <cell r="AN118">
            <v>116.55090684648609</v>
          </cell>
          <cell r="AO118">
            <v>110.89821170056581</v>
          </cell>
          <cell r="AP118">
            <v>114.40688554335988</v>
          </cell>
          <cell r="AQ118">
            <v>109.01771425879606</v>
          </cell>
          <cell r="AR118">
            <v>110.53126371861282</v>
          </cell>
          <cell r="AS118">
            <v>96.343850045450637</v>
          </cell>
          <cell r="AT118">
            <v>112.70738653337182</v>
          </cell>
          <cell r="AU118">
            <v>87.776923465365556</v>
          </cell>
          <cell r="AV118">
            <v>101.3891904314888</v>
          </cell>
          <cell r="AW118">
            <v>101.28362804909328</v>
          </cell>
          <cell r="AX118">
            <v>126.74549898239094</v>
          </cell>
          <cell r="AY118">
            <v>103.17927118445297</v>
          </cell>
        </row>
        <row r="119">
          <cell r="C119">
            <v>17099</v>
          </cell>
          <cell r="D119">
            <v>114.98962655601662</v>
          </cell>
          <cell r="E119">
            <v>89.470954356846477</v>
          </cell>
          <cell r="F119">
            <v>116.39004149377595</v>
          </cell>
          <cell r="G119">
            <v>87.914937759336112</v>
          </cell>
          <cell r="H119">
            <v>89.159751037344407</v>
          </cell>
          <cell r="I119">
            <v>97.328838174273869</v>
          </cell>
          <cell r="J119">
            <v>95.072614107883822</v>
          </cell>
          <cell r="K119">
            <v>94.60580912863071</v>
          </cell>
          <cell r="L119">
            <v>118.25726141078839</v>
          </cell>
          <cell r="M119">
            <v>105.96473029045643</v>
          </cell>
          <cell r="N119">
            <v>94.372406639004154</v>
          </cell>
          <cell r="O119">
            <v>96.473029045643159</v>
          </cell>
          <cell r="P119">
            <v>127.79467063766141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97.656448809104063</v>
          </cell>
          <cell r="AJ119">
            <v>118.79600000000001</v>
          </cell>
          <cell r="AK119">
            <v>109.52646200597532</v>
          </cell>
          <cell r="AL119">
            <v>100.12268158650278</v>
          </cell>
          <cell r="AM119">
            <v>102.04600000000001</v>
          </cell>
          <cell r="AN119">
            <v>121.85751248915837</v>
          </cell>
          <cell r="AO119">
            <v>108.38805607109575</v>
          </cell>
          <cell r="AP119">
            <v>130.31639004149378</v>
          </cell>
          <cell r="AQ119">
            <v>106.19813278008299</v>
          </cell>
          <cell r="AR119">
            <v>103.00829875518673</v>
          </cell>
          <cell r="AS119">
            <v>97.943346619446189</v>
          </cell>
          <cell r="AT119">
            <v>110.94398340248964</v>
          </cell>
          <cell r="AU119">
            <v>106.74273858921161</v>
          </cell>
          <cell r="AV119">
            <v>112.96680497925311</v>
          </cell>
          <cell r="AW119">
            <v>102.54149377593362</v>
          </cell>
          <cell r="AX119">
            <v>106.32103446911745</v>
          </cell>
          <cell r="AY119">
            <v>113.69474459293833</v>
          </cell>
        </row>
        <row r="120">
          <cell r="C120">
            <v>181</v>
          </cell>
          <cell r="D120">
            <v>90.075675572629933</v>
          </cell>
          <cell r="E120">
            <v>79.15594229271889</v>
          </cell>
          <cell r="F120">
            <v>84.063936279168871</v>
          </cell>
          <cell r="G120">
            <v>101.68805522756908</v>
          </cell>
          <cell r="H120">
            <v>101.62553469467684</v>
          </cell>
          <cell r="I120">
            <v>108.21609911199154</v>
          </cell>
          <cell r="J120">
            <v>105.61560489742055</v>
          </cell>
          <cell r="K120">
            <v>100.98347125392347</v>
          </cell>
          <cell r="L120">
            <v>103.54596606003292</v>
          </cell>
          <cell r="M120">
            <v>110.84616806834291</v>
          </cell>
          <cell r="N120">
            <v>102.41973620608401</v>
          </cell>
          <cell r="O120">
            <v>111.76381033544091</v>
          </cell>
          <cell r="P120">
            <v>98.418538232769663</v>
          </cell>
          <cell r="Q120">
            <v>86.329837614621042</v>
          </cell>
          <cell r="R120">
            <v>85.355414798280492</v>
          </cell>
          <cell r="S120">
            <v>103.19704980859973</v>
          </cell>
          <cell r="T120">
            <v>102.12526338940343</v>
          </cell>
          <cell r="U120">
            <v>115.84041743001308</v>
          </cell>
          <cell r="V120">
            <v>112.12223601672561</v>
          </cell>
          <cell r="W120">
            <v>107.9074307258297</v>
          </cell>
          <cell r="X120">
            <v>106.67504424700813</v>
          </cell>
          <cell r="Y120">
            <v>112.85933065905871</v>
          </cell>
          <cell r="Z120">
            <v>110.61641742524927</v>
          </cell>
          <cell r="AA120">
            <v>122.54356989900596</v>
          </cell>
          <cell r="AB120">
            <v>110.28334906689538</v>
          </cell>
          <cell r="AC120">
            <v>102.27443304038064</v>
          </cell>
          <cell r="AD120">
            <v>96.848579659183102</v>
          </cell>
          <cell r="AE120">
            <v>107.31767987263541</v>
          </cell>
          <cell r="AF120">
            <v>105.30253929357889</v>
          </cell>
          <cell r="AG120">
            <v>116.47311908515191</v>
          </cell>
          <cell r="AH120">
            <v>114.97328936572859</v>
          </cell>
          <cell r="AI120">
            <v>109.42675566202145</v>
          </cell>
          <cell r="AJ120">
            <v>107.85067307090009</v>
          </cell>
          <cell r="AK120">
            <v>109.04468490269602</v>
          </cell>
          <cell r="AL120">
            <v>113.86172039663735</v>
          </cell>
          <cell r="AM120">
            <v>128.29558691525378</v>
          </cell>
          <cell r="AN120">
            <v>110.44933540985265</v>
          </cell>
          <cell r="AO120">
            <v>105.91003892736256</v>
          </cell>
          <cell r="AP120">
            <v>104.78755819148545</v>
          </cell>
          <cell r="AQ120">
            <v>107.94143064441833</v>
          </cell>
          <cell r="AR120">
            <v>108.68063617528253</v>
          </cell>
          <cell r="AS120">
            <v>121.2788638416076</v>
          </cell>
          <cell r="AT120">
            <v>119.82053233884703</v>
          </cell>
          <cell r="AU120">
            <v>115.31489402240948</v>
          </cell>
          <cell r="AV120">
            <v>112.88523458740374</v>
          </cell>
          <cell r="AW120">
            <v>114.55269048010391</v>
          </cell>
          <cell r="AX120">
            <v>120.18300852644283</v>
          </cell>
          <cell r="AY120">
            <v>131.34970711780679</v>
          </cell>
        </row>
        <row r="121">
          <cell r="C121">
            <v>18110</v>
          </cell>
          <cell r="D121">
            <v>94.838011270700491</v>
          </cell>
          <cell r="E121">
            <v>70.073441267909729</v>
          </cell>
          <cell r="F121">
            <v>80.887166884874247</v>
          </cell>
          <cell r="G121">
            <v>103.08793756734835</v>
          </cell>
          <cell r="H121">
            <v>102.33761218056345</v>
          </cell>
          <cell r="I121">
            <v>109.93926527401533</v>
          </cell>
          <cell r="J121">
            <v>107.7883622385564</v>
          </cell>
          <cell r="K121">
            <v>101.99430916418544</v>
          </cell>
          <cell r="L121">
            <v>105.959694424155</v>
          </cell>
          <cell r="M121">
            <v>112.79397957562809</v>
          </cell>
          <cell r="N121">
            <v>104.70152783632896</v>
          </cell>
          <cell r="O121">
            <v>105.59869231573457</v>
          </cell>
          <cell r="P121">
            <v>98.481794719238891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106.71439558905539</v>
          </cell>
          <cell r="AJ121">
            <v>104.503</v>
          </cell>
          <cell r="AK121">
            <v>105.37692036840596</v>
          </cell>
          <cell r="AL121">
            <v>109.80300259267798</v>
          </cell>
          <cell r="AM121">
            <v>128.55699999999999</v>
          </cell>
          <cell r="AN121">
            <v>108.40159307352872</v>
          </cell>
          <cell r="AO121">
            <v>102.64963442049195</v>
          </cell>
          <cell r="AP121">
            <v>100.58728413276229</v>
          </cell>
          <cell r="AQ121">
            <v>103.23203015025631</v>
          </cell>
          <cell r="AR121">
            <v>103.41713515482272</v>
          </cell>
          <cell r="AS121">
            <v>120.24862275129027</v>
          </cell>
          <cell r="AT121">
            <v>118.39654322478272</v>
          </cell>
          <cell r="AU121">
            <v>111.62421415479412</v>
          </cell>
          <cell r="AV121">
            <v>108.5476677320539</v>
          </cell>
          <cell r="AW121">
            <v>110.77731807336991</v>
          </cell>
          <cell r="AX121">
            <v>116.22856136866145</v>
          </cell>
          <cell r="AY121">
            <v>129.19288203178377</v>
          </cell>
        </row>
        <row r="122">
          <cell r="C122">
            <v>18120</v>
          </cell>
          <cell r="D122">
            <v>72.011278494583266</v>
          </cell>
          <cell r="E122">
            <v>113.60750458816793</v>
          </cell>
          <cell r="F122">
            <v>96.113994780331197</v>
          </cell>
          <cell r="G122">
            <v>96.378049370870841</v>
          </cell>
          <cell r="H122">
            <v>98.924496533800422</v>
          </cell>
          <cell r="I122">
            <v>101.67981948876749</v>
          </cell>
          <cell r="J122">
            <v>97.373944953032222</v>
          </cell>
          <cell r="K122">
            <v>97.149180991707567</v>
          </cell>
          <cell r="L122">
            <v>94.390259622599189</v>
          </cell>
          <cell r="M122">
            <v>103.45776818820774</v>
          </cell>
          <cell r="N122">
            <v>93.764489564229663</v>
          </cell>
          <cell r="O122">
            <v>135.14921342370224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119.71522595960045</v>
          </cell>
          <cell r="AJ122">
            <v>120.54900000000001</v>
          </cell>
          <cell r="AK122">
            <v>122.95717640619002</v>
          </cell>
          <cell r="AL122">
            <v>129.25716806912388</v>
          </cell>
          <cell r="AM122">
            <v>127.304</v>
          </cell>
          <cell r="AN122">
            <v>118.21679092372368</v>
          </cell>
          <cell r="AO122">
            <v>118.27734047458985</v>
          </cell>
          <cell r="AP122">
            <v>120.71995423490901</v>
          </cell>
          <cell r="AQ122">
            <v>125.80503495953602</v>
          </cell>
          <cell r="AR122">
            <v>128.64604358929836</v>
          </cell>
          <cell r="AS122">
            <v>125.18675386060656</v>
          </cell>
          <cell r="AT122">
            <v>125.22197953243641</v>
          </cell>
          <cell r="AU122">
            <v>129.31430751263608</v>
          </cell>
          <cell r="AV122">
            <v>129.33840693713117</v>
          </cell>
          <cell r="AW122">
            <v>128.87335802573168</v>
          </cell>
          <cell r="AX122">
            <v>135.18293885711182</v>
          </cell>
          <cell r="AY122">
            <v>139.53093314889009</v>
          </cell>
        </row>
        <row r="123">
          <cell r="C123">
            <v>182</v>
          </cell>
          <cell r="D123">
            <v>85.805218331214917</v>
          </cell>
          <cell r="E123">
            <v>94.896764314380945</v>
          </cell>
          <cell r="F123">
            <v>96.728284476115178</v>
          </cell>
          <cell r="G123">
            <v>100.58348429196234</v>
          </cell>
          <cell r="H123">
            <v>97.983326160713403</v>
          </cell>
          <cell r="I123">
            <v>98.739954161954429</v>
          </cell>
          <cell r="J123">
            <v>113.007796471071</v>
          </cell>
          <cell r="K123">
            <v>109.63900037030736</v>
          </cell>
          <cell r="L123">
            <v>115.15157580792059</v>
          </cell>
          <cell r="M123">
            <v>97.574987239408713</v>
          </cell>
          <cell r="N123">
            <v>95.491257743927477</v>
          </cell>
          <cell r="O123">
            <v>94.39835063102376</v>
          </cell>
          <cell r="P123">
            <v>93.856569891054178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119.06254569479071</v>
          </cell>
          <cell r="AJ123">
            <v>120.24299999999999</v>
          </cell>
          <cell r="AK123">
            <v>96.120988726412719</v>
          </cell>
          <cell r="AL123">
            <v>106.32121817822366</v>
          </cell>
          <cell r="AM123">
            <v>107.17700000000001</v>
          </cell>
          <cell r="AN123">
            <v>113.04751628470075</v>
          </cell>
          <cell r="AO123">
            <v>105.66669709461185</v>
          </cell>
          <cell r="AP123">
            <v>112.25116846982996</v>
          </cell>
          <cell r="AQ123">
            <v>113.47018024960718</v>
          </cell>
          <cell r="AR123">
            <v>109.84917481509653</v>
          </cell>
          <cell r="AS123">
            <v>110.88022799145251</v>
          </cell>
          <cell r="AT123">
            <v>112.80182291523926</v>
          </cell>
          <cell r="AU123">
            <v>119.25297997337792</v>
          </cell>
          <cell r="AV123">
            <v>125.25796411021149</v>
          </cell>
          <cell r="AW123">
            <v>119.10285536995708</v>
          </cell>
          <cell r="AX123">
            <v>119.11160332122903</v>
          </cell>
          <cell r="AY123">
            <v>107.1849372064589</v>
          </cell>
        </row>
        <row r="124">
          <cell r="C124">
            <v>18200</v>
          </cell>
          <cell r="D124">
            <v>85.805218331214917</v>
          </cell>
          <cell r="E124">
            <v>94.896764314380945</v>
          </cell>
          <cell r="F124">
            <v>96.728284476115178</v>
          </cell>
          <cell r="G124">
            <v>100.58348429196234</v>
          </cell>
          <cell r="H124">
            <v>97.983326160713403</v>
          </cell>
          <cell r="I124">
            <v>98.739954161954429</v>
          </cell>
          <cell r="J124">
            <v>113.007796471071</v>
          </cell>
          <cell r="K124">
            <v>109.63900037030736</v>
          </cell>
          <cell r="L124">
            <v>115.15157580792059</v>
          </cell>
          <cell r="M124">
            <v>97.574987239408713</v>
          </cell>
          <cell r="N124">
            <v>95.491257743927477</v>
          </cell>
          <cell r="O124">
            <v>94.39835063102376</v>
          </cell>
          <cell r="P124">
            <v>93.856569891054178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119.06254569479071</v>
          </cell>
          <cell r="AJ124">
            <v>120.24299999999999</v>
          </cell>
          <cell r="AK124">
            <v>96.120988726412719</v>
          </cell>
          <cell r="AL124">
            <v>106.32121817822366</v>
          </cell>
          <cell r="AM124">
            <v>107.17700000000001</v>
          </cell>
          <cell r="AN124">
            <v>113.04751628470075</v>
          </cell>
          <cell r="AO124">
            <v>105.66669709461185</v>
          </cell>
          <cell r="AP124">
            <v>112.25116846982996</v>
          </cell>
          <cell r="AQ124">
            <v>113.47018024960718</v>
          </cell>
          <cell r="AR124">
            <v>109.84917481509653</v>
          </cell>
          <cell r="AS124">
            <v>110.88022799145251</v>
          </cell>
          <cell r="AT124">
            <v>112.80182291523926</v>
          </cell>
          <cell r="AU124">
            <v>119.25297997337792</v>
          </cell>
          <cell r="AV124">
            <v>125.25796411021149</v>
          </cell>
          <cell r="AW124">
            <v>119.10285536995708</v>
          </cell>
          <cell r="AX124">
            <v>119.11160332122903</v>
          </cell>
          <cell r="AY124">
            <v>107.1849372064589</v>
          </cell>
        </row>
        <row r="125">
          <cell r="C125">
            <v>192</v>
          </cell>
          <cell r="D125">
            <v>107.54097869777289</v>
          </cell>
          <cell r="E125">
            <v>100.0814804449798</v>
          </cell>
          <cell r="F125">
            <v>106.72695190260949</v>
          </cell>
          <cell r="G125">
            <v>91.084741644615917</v>
          </cell>
          <cell r="H125">
            <v>100.43798164805864</v>
          </cell>
          <cell r="I125">
            <v>102.68347895245449</v>
          </cell>
          <cell r="J125">
            <v>98.809155172177284</v>
          </cell>
          <cell r="K125">
            <v>88.845147560652094</v>
          </cell>
          <cell r="L125">
            <v>94.864988916407484</v>
          </cell>
          <cell r="M125">
            <v>106.56872465104755</v>
          </cell>
          <cell r="N125">
            <v>95.998886847400954</v>
          </cell>
          <cell r="O125">
            <v>106.35748356182347</v>
          </cell>
          <cell r="P125">
            <v>106.9064029361947</v>
          </cell>
          <cell r="Q125">
            <v>102.04441249651306</v>
          </cell>
          <cell r="R125">
            <v>109.20444203047734</v>
          </cell>
          <cell r="S125">
            <v>95.766218017340009</v>
          </cell>
          <cell r="T125">
            <v>105.19778405408186</v>
          </cell>
          <cell r="U125">
            <v>107.90424986952542</v>
          </cell>
          <cell r="V125">
            <v>102.37512142507282</v>
          </cell>
          <cell r="W125">
            <v>90.725089908691118</v>
          </cell>
          <cell r="X125">
            <v>98.295595857964798</v>
          </cell>
          <cell r="Y125">
            <v>108.80783413641565</v>
          </cell>
          <cell r="Z125">
            <v>101.05073732568015</v>
          </cell>
          <cell r="AA125">
            <v>108.75850401135848</v>
          </cell>
          <cell r="AB125">
            <v>108.78841375473516</v>
          </cell>
          <cell r="AC125">
            <v>104.29291753953964</v>
          </cell>
          <cell r="AD125">
            <v>112.85939108235587</v>
          </cell>
          <cell r="AE125">
            <v>97.278126077686409</v>
          </cell>
          <cell r="AF125">
            <v>107.60062745930814</v>
          </cell>
          <cell r="AG125">
            <v>109.476250990198</v>
          </cell>
          <cell r="AH125">
            <v>105.6191873303294</v>
          </cell>
          <cell r="AI125">
            <v>100.0242803681145</v>
          </cell>
          <cell r="AJ125">
            <v>103.28380340086001</v>
          </cell>
          <cell r="AK125">
            <v>109.54360706159387</v>
          </cell>
          <cell r="AL125">
            <v>110.55531538733203</v>
          </cell>
          <cell r="AM125">
            <v>110.55484797692102</v>
          </cell>
          <cell r="AN125">
            <v>116.1193511584148</v>
          </cell>
          <cell r="AO125">
            <v>112.34735890956865</v>
          </cell>
          <cell r="AP125">
            <v>111.79995285687778</v>
          </cell>
          <cell r="AQ125">
            <v>100.09063847053008</v>
          </cell>
          <cell r="AR125">
            <v>110.82949913411839</v>
          </cell>
          <cell r="AS125">
            <v>111.05539606899843</v>
          </cell>
          <cell r="AT125">
            <v>106.38591660871927</v>
          </cell>
          <cell r="AU125">
            <v>103.0048479292999</v>
          </cell>
          <cell r="AV125">
            <v>106.5442553424988</v>
          </cell>
          <cell r="AW125">
            <v>115.17549302722894</v>
          </cell>
          <cell r="AX125">
            <v>116.43674791382408</v>
          </cell>
          <cell r="AY125">
            <v>112.40685849414299</v>
          </cell>
        </row>
        <row r="126">
          <cell r="C126">
            <v>19201</v>
          </cell>
          <cell r="D126">
            <v>107.81538204432954</v>
          </cell>
          <cell r="E126">
            <v>99.881007387093845</v>
          </cell>
          <cell r="F126">
            <v>106.99136426092481</v>
          </cell>
          <cell r="G126">
            <v>91.090237893699694</v>
          </cell>
          <cell r="H126">
            <v>100.56993891607299</v>
          </cell>
          <cell r="I126">
            <v>102.61852714567478</v>
          </cell>
          <cell r="J126">
            <v>98.959599546827008</v>
          </cell>
          <cell r="K126">
            <v>88.552255982179247</v>
          </cell>
          <cell r="L126">
            <v>94.632791837649236</v>
          </cell>
          <cell r="M126">
            <v>106.48172301528933</v>
          </cell>
          <cell r="N126">
            <v>95.892737222955589</v>
          </cell>
          <cell r="O126">
            <v>106.51443474730408</v>
          </cell>
          <cell r="P126">
            <v>107.17918708870337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109.45417676173415</v>
          </cell>
          <cell r="AL126">
            <v>110.43307016559878</v>
          </cell>
          <cell r="AM126">
            <v>110.718</v>
          </cell>
          <cell r="AN126">
            <v>116.27400633893917</v>
          </cell>
          <cell r="AO126">
            <v>112.22640011764329</v>
          </cell>
          <cell r="AP126">
            <v>111.83538323657449</v>
          </cell>
          <cell r="AQ126">
            <v>100.29242734004835</v>
          </cell>
          <cell r="AR126">
            <v>111.13159633557154</v>
          </cell>
          <cell r="AS126">
            <v>111.09099048835036</v>
          </cell>
          <cell r="AT126">
            <v>106.55607973886856</v>
          </cell>
          <cell r="AU126">
            <v>103.10788518057581</v>
          </cell>
          <cell r="AV126">
            <v>106.55665575854576</v>
          </cell>
          <cell r="AW126">
            <v>115.17153891529414</v>
          </cell>
          <cell r="AX126">
            <v>116.25346657690923</v>
          </cell>
          <cell r="AY126">
            <v>112.44211082499743</v>
          </cell>
        </row>
        <row r="127">
          <cell r="C127">
            <v>19202</v>
          </cell>
          <cell r="D127">
            <v>80.953956944286602</v>
          </cell>
          <cell r="E127">
            <v>119.50537456976198</v>
          </cell>
          <cell r="F127">
            <v>81.107959967433459</v>
          </cell>
          <cell r="G127">
            <v>90.552208438346952</v>
          </cell>
          <cell r="H127">
            <v>87.652602755079954</v>
          </cell>
          <cell r="I127">
            <v>108.97667880387996</v>
          </cell>
          <cell r="J127">
            <v>84.232555026098382</v>
          </cell>
          <cell r="K127">
            <v>117.2234995960316</v>
          </cell>
          <cell r="L127">
            <v>117.36263284644373</v>
          </cell>
          <cell r="M127">
            <v>114.99833898162606</v>
          </cell>
          <cell r="N127">
            <v>106.28375548937771</v>
          </cell>
          <cell r="O127">
            <v>91.150436581633514</v>
          </cell>
          <cell r="P127">
            <v>80.476265374963432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131.97339991270275</v>
          </cell>
          <cell r="AJ127">
            <v>127.77800000000001</v>
          </cell>
          <cell r="AK127">
            <v>118.20853537835208</v>
          </cell>
          <cell r="AL127">
            <v>122.39969123138175</v>
          </cell>
          <cell r="AM127">
            <v>94.747</v>
          </cell>
          <cell r="AN127">
            <v>101.13476478041233</v>
          </cell>
          <cell r="AO127">
            <v>124.06709218742513</v>
          </cell>
          <cell r="AP127">
            <v>108.3670928442332</v>
          </cell>
          <cell r="AQ127">
            <v>80.539254965860124</v>
          </cell>
          <cell r="AR127">
            <v>81.559211553844762</v>
          </cell>
          <cell r="AS127">
            <v>107.60664220543389</v>
          </cell>
          <cell r="AT127">
            <v>89.898760385256622</v>
          </cell>
          <cell r="AU127">
            <v>93.021538048178414</v>
          </cell>
          <cell r="AV127">
            <v>105.34277534843245</v>
          </cell>
          <cell r="AW127">
            <v>115.5586081070773</v>
          </cell>
          <cell r="AX127">
            <v>134.19493108728366</v>
          </cell>
          <cell r="AY127">
            <v>108.99124968671045</v>
          </cell>
        </row>
        <row r="128">
          <cell r="C128">
            <v>201</v>
          </cell>
          <cell r="D128">
            <v>95.536781246511893</v>
          </cell>
          <cell r="E128">
            <v>93.581595900306041</v>
          </cell>
          <cell r="F128">
            <v>100.84731116637323</v>
          </cell>
          <cell r="G128">
            <v>99.992869335011264</v>
          </cell>
          <cell r="H128">
            <v>100.12234260476244</v>
          </cell>
          <cell r="I128">
            <v>102.03410143598722</v>
          </cell>
          <cell r="J128">
            <v>102.13704985135004</v>
          </cell>
          <cell r="K128">
            <v>102.62966105807034</v>
          </cell>
          <cell r="L128">
            <v>99.87020501350419</v>
          </cell>
          <cell r="M128">
            <v>110.21453820442316</v>
          </cell>
          <cell r="N128">
            <v>94.006661326916173</v>
          </cell>
          <cell r="O128">
            <v>99.026882856783899</v>
          </cell>
          <cell r="P128">
            <v>99.26044689068253</v>
          </cell>
          <cell r="Q128">
            <v>96.693321421498112</v>
          </cell>
          <cell r="R128">
            <v>106.04008536072442</v>
          </cell>
          <cell r="S128">
            <v>105.14140355445494</v>
          </cell>
          <cell r="T128">
            <v>107.31994483575797</v>
          </cell>
          <cell r="U128">
            <v>107.72250545260675</v>
          </cell>
          <cell r="V128">
            <v>107.87900069507832</v>
          </cell>
          <cell r="W128">
            <v>113.7620936012441</v>
          </cell>
          <cell r="X128">
            <v>108.61871383859621</v>
          </cell>
          <cell r="Y128">
            <v>120.12224481558162</v>
          </cell>
          <cell r="Z128">
            <v>103.64807536943503</v>
          </cell>
          <cell r="AA128">
            <v>104.98592069734241</v>
          </cell>
          <cell r="AB128">
            <v>101.07728815824714</v>
          </cell>
          <cell r="AC128">
            <v>100.36339172633548</v>
          </cell>
          <cell r="AD128">
            <v>110.60519571903255</v>
          </cell>
          <cell r="AE128">
            <v>109.53476942061128</v>
          </cell>
          <cell r="AF128">
            <v>111.71721537067069</v>
          </cell>
          <cell r="AG128">
            <v>113.65791017634491</v>
          </cell>
          <cell r="AH128">
            <v>111.10125926505877</v>
          </cell>
          <cell r="AI128">
            <v>117.03087738566033</v>
          </cell>
          <cell r="AJ128">
            <v>115.05991035789452</v>
          </cell>
          <cell r="AK128">
            <v>122.77053648589045</v>
          </cell>
          <cell r="AL128">
            <v>112.13595275683836</v>
          </cell>
          <cell r="AM128">
            <v>113.81604559031494</v>
          </cell>
          <cell r="AN128">
            <v>108.64395207050084</v>
          </cell>
          <cell r="AO128">
            <v>111.04041144077637</v>
          </cell>
          <cell r="AP128">
            <v>115.38619906893044</v>
          </cell>
          <cell r="AQ128">
            <v>115.82834515478032</v>
          </cell>
          <cell r="AR128">
            <v>117.76394454509256</v>
          </cell>
          <cell r="AS128">
            <v>119.18185515518647</v>
          </cell>
          <cell r="AT128">
            <v>120.11013524812593</v>
          </cell>
          <cell r="AU128">
            <v>119.2405664234013</v>
          </cell>
          <cell r="AV128">
            <v>118.83775822852486</v>
          </cell>
          <cell r="AW128">
            <v>122.43903367612286</v>
          </cell>
          <cell r="AX128">
            <v>112.80464934275899</v>
          </cell>
          <cell r="AY128">
            <v>117.09979373835718</v>
          </cell>
        </row>
        <row r="129">
          <cell r="C129">
            <v>20111</v>
          </cell>
          <cell r="D129">
            <v>82.825271813002672</v>
          </cell>
          <cell r="E129">
            <v>96.243539259849044</v>
          </cell>
          <cell r="F129">
            <v>94.738772037406747</v>
          </cell>
          <cell r="G129">
            <v>110.77914335802245</v>
          </cell>
          <cell r="H129">
            <v>103.64958632039516</v>
          </cell>
          <cell r="I129">
            <v>105.37845254653574</v>
          </cell>
          <cell r="J129">
            <v>98.661856435830742</v>
          </cell>
          <cell r="K129">
            <v>98.194582707609797</v>
          </cell>
          <cell r="L129">
            <v>85.012204509827114</v>
          </cell>
          <cell r="M129">
            <v>118.25168539055667</v>
          </cell>
          <cell r="N129">
            <v>114.00039667377592</v>
          </cell>
          <cell r="O129">
            <v>92.264508947187792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111.97345923502593</v>
          </cell>
          <cell r="AJ129">
            <v>97.941999999999993</v>
          </cell>
          <cell r="AK129">
            <v>131.72330159231885</v>
          </cell>
          <cell r="AL129">
            <v>135.98550267853369</v>
          </cell>
          <cell r="AM129">
            <v>106.044</v>
          </cell>
          <cell r="AN129">
            <v>100.52729515079956</v>
          </cell>
          <cell r="AO129">
            <v>105.51136699320007</v>
          </cell>
          <cell r="AP129">
            <v>107.97446618412027</v>
          </cell>
          <cell r="AQ129">
            <v>126.12196149347511</v>
          </cell>
          <cell r="AR129">
            <v>123.36351949777421</v>
          </cell>
          <cell r="AS129">
            <v>120.96448817191632</v>
          </cell>
          <cell r="AT129">
            <v>117.1314556098837</v>
          </cell>
          <cell r="AU129">
            <v>119.0294392259658</v>
          </cell>
          <cell r="AV129">
            <v>116.76753628583297</v>
          </cell>
          <cell r="AW129">
            <v>127.67093813706798</v>
          </cell>
          <cell r="AX129">
            <v>131.63585924350122</v>
          </cell>
          <cell r="AY129">
            <v>128.86979261963526</v>
          </cell>
        </row>
        <row r="130">
          <cell r="C130">
            <v>20112</v>
          </cell>
          <cell r="D130">
            <v>99.6181775885467</v>
          </cell>
          <cell r="E130">
            <v>91.952212375255286</v>
          </cell>
          <cell r="F130">
            <v>102.9954938604146</v>
          </cell>
          <cell r="G130">
            <v>91.723408861728316</v>
          </cell>
          <cell r="H130">
            <v>98.426398568181554</v>
          </cell>
          <cell r="I130">
            <v>97.14519704202651</v>
          </cell>
          <cell r="J130">
            <v>105.6834854536222</v>
          </cell>
          <cell r="K130">
            <v>105.60853807851019</v>
          </cell>
          <cell r="L130">
            <v>103.69287967042652</v>
          </cell>
          <cell r="M130">
            <v>108.5117025043604</v>
          </cell>
          <cell r="N130">
            <v>84.907710738509593</v>
          </cell>
          <cell r="O130">
            <v>109.73479525841815</v>
          </cell>
          <cell r="P130">
            <v>103.50092076433171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120.42775688162592</v>
          </cell>
          <cell r="AJ130">
            <v>119.464</v>
          </cell>
          <cell r="AK130">
            <v>120.87370821032958</v>
          </cell>
          <cell r="AL130">
            <v>101.28225921090849</v>
          </cell>
          <cell r="AM130">
            <v>126.123</v>
          </cell>
          <cell r="AN130">
            <v>110.36322572807339</v>
          </cell>
          <cell r="AO130">
            <v>114.63636559747462</v>
          </cell>
          <cell r="AP130">
            <v>118.4501274897877</v>
          </cell>
          <cell r="AQ130">
            <v>112.76887399358395</v>
          </cell>
          <cell r="AR130">
            <v>113.53975157591817</v>
          </cell>
          <cell r="AS130">
            <v>117.39538326419407</v>
          </cell>
          <cell r="AT130">
            <v>122.87885130507847</v>
          </cell>
          <cell r="AU130">
            <v>120.39615897987503</v>
          </cell>
          <cell r="AV130">
            <v>118.66590072290498</v>
          </cell>
          <cell r="AW130">
            <v>123.19367880125009</v>
          </cell>
          <cell r="AX130">
            <v>104.17102129451216</v>
          </cell>
          <cell r="AY130">
            <v>113.83236877382546</v>
          </cell>
        </row>
        <row r="131">
          <cell r="C131">
            <v>20113</v>
          </cell>
          <cell r="D131">
            <v>88.078980715823079</v>
          </cell>
          <cell r="E131">
            <v>88.640784397037763</v>
          </cell>
          <cell r="F131">
            <v>94.872189302450764</v>
          </cell>
          <cell r="G131">
            <v>97.876391273199502</v>
          </cell>
          <cell r="H131">
            <v>98.65467089201357</v>
          </cell>
          <cell r="I131">
            <v>112.92847612158525</v>
          </cell>
          <cell r="J131">
            <v>98.500872035448765</v>
          </cell>
          <cell r="K131">
            <v>104.19482402820159</v>
          </cell>
          <cell r="L131">
            <v>100.66704479623296</v>
          </cell>
          <cell r="M131">
            <v>121.83623340741882</v>
          </cell>
          <cell r="N131">
            <v>96.162315866391396</v>
          </cell>
          <cell r="O131">
            <v>97.587217164196502</v>
          </cell>
          <cell r="P131">
            <v>91.511969248467963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118.81566741378253</v>
          </cell>
          <cell r="AJ131">
            <v>115.97799999999999</v>
          </cell>
          <cell r="AK131">
            <v>135.71621296552951</v>
          </cell>
          <cell r="AL131">
            <v>114.70732772310836</v>
          </cell>
          <cell r="AM131">
            <v>112.16200000000001</v>
          </cell>
          <cell r="AN131">
            <v>115.12975275121867</v>
          </cell>
          <cell r="AO131">
            <v>110.41597377426154</v>
          </cell>
          <cell r="AP131">
            <v>120.66679718153144</v>
          </cell>
          <cell r="AQ131">
            <v>109.71045924086367</v>
          </cell>
          <cell r="AR131">
            <v>117.50336300614798</v>
          </cell>
          <cell r="AS131">
            <v>120.84741385139392</v>
          </cell>
          <cell r="AT131">
            <v>120.67077024913148</v>
          </cell>
          <cell r="AU131">
            <v>125.73711751129333</v>
          </cell>
          <cell r="AV131">
            <v>126.57175606762269</v>
          </cell>
          <cell r="AW131">
            <v>126.29529976144802</v>
          </cell>
          <cell r="AX131">
            <v>111.34072655805409</v>
          </cell>
          <cell r="AY131">
            <v>114.48247335319243</v>
          </cell>
        </row>
        <row r="132">
          <cell r="C132">
            <v>20119</v>
          </cell>
          <cell r="D132">
            <v>107.96566462962306</v>
          </cell>
          <cell r="E132">
            <v>95.344236815147127</v>
          </cell>
          <cell r="F132">
            <v>105.65544526475679</v>
          </cell>
          <cell r="G132">
            <v>87.968490586032701</v>
          </cell>
          <cell r="H132">
            <v>104.61690628422056</v>
          </cell>
          <cell r="I132">
            <v>112.84043943622169</v>
          </cell>
          <cell r="J132">
            <v>86.28881274506341</v>
          </cell>
          <cell r="K132">
            <v>92.758486700342644</v>
          </cell>
          <cell r="L132">
            <v>105.43819986576706</v>
          </cell>
          <cell r="M132">
            <v>101.27344660708609</v>
          </cell>
          <cell r="N132">
            <v>115.62753894521177</v>
          </cell>
          <cell r="O132">
            <v>84.222332120527028</v>
          </cell>
          <cell r="P132">
            <v>112.17376156240579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105.77455846185482</v>
          </cell>
          <cell r="AJ132">
            <v>121.47499999999999</v>
          </cell>
          <cell r="AK132">
            <v>112.81084668400092</v>
          </cell>
          <cell r="AL132">
            <v>137.92644118547483</v>
          </cell>
          <cell r="AM132">
            <v>96.801000000000002</v>
          </cell>
          <cell r="AN132">
            <v>110.78654369233456</v>
          </cell>
          <cell r="AO132">
            <v>114.58112088382224</v>
          </cell>
          <cell r="AP132">
            <v>131.09356349072013</v>
          </cell>
          <cell r="AQ132">
            <v>98.589062054408814</v>
          </cell>
          <cell r="AR132">
            <v>118.12324252355072</v>
          </cell>
          <cell r="AS132">
            <v>116.36935250273763</v>
          </cell>
          <cell r="AT132">
            <v>127.52304920696598</v>
          </cell>
          <cell r="AU132">
            <v>133.25375495164133</v>
          </cell>
          <cell r="AV132">
            <v>120.07842029036702</v>
          </cell>
          <cell r="AW132">
            <v>112.62849270550002</v>
          </cell>
          <cell r="AX132">
            <v>124.07051511552758</v>
          </cell>
          <cell r="AY132">
            <v>118.53328739892865</v>
          </cell>
        </row>
        <row r="133">
          <cell r="C133">
            <v>20121</v>
          </cell>
          <cell r="D133">
            <v>88.050417331802535</v>
          </cell>
          <cell r="E133">
            <v>85.329115665586698</v>
          </cell>
          <cell r="F133">
            <v>94.085514493465965</v>
          </cell>
          <cell r="G133">
            <v>111.97069539152501</v>
          </cell>
          <cell r="H133">
            <v>96.803181679283398</v>
          </cell>
          <cell r="I133">
            <v>106.52695095935707</v>
          </cell>
          <cell r="J133">
            <v>109.56363595169054</v>
          </cell>
          <cell r="K133">
            <v>111.76247905939714</v>
          </cell>
          <cell r="L133">
            <v>112.32320573248414</v>
          </cell>
          <cell r="M133">
            <v>116.14157821758812</v>
          </cell>
          <cell r="N133">
            <v>81.437875106910894</v>
          </cell>
          <cell r="O133">
            <v>86.00535041090842</v>
          </cell>
          <cell r="P133">
            <v>91.482292570798961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127.44523218991193</v>
          </cell>
          <cell r="AJ133">
            <v>129.40700000000001</v>
          </cell>
          <cell r="AK133">
            <v>129.37280415442569</v>
          </cell>
          <cell r="AL133">
            <v>97.143261835968829</v>
          </cell>
          <cell r="AM133">
            <v>98.85</v>
          </cell>
          <cell r="AN133">
            <v>103.67242613349023</v>
          </cell>
          <cell r="AO133">
            <v>107.25961253158644</v>
          </cell>
          <cell r="AP133">
            <v>114.50348711260003</v>
          </cell>
          <cell r="AQ133">
            <v>114.61691003828801</v>
          </cell>
          <cell r="AR133">
            <v>120.0624377273809</v>
          </cell>
          <cell r="AS133">
            <v>122.98997248190044</v>
          </cell>
          <cell r="AT133">
            <v>115.738034951762</v>
          </cell>
          <cell r="AU133">
            <v>115.25404352673918</v>
          </cell>
          <cell r="AV133">
            <v>117.43551142871326</v>
          </cell>
          <cell r="AW133">
            <v>117.92235498411446</v>
          </cell>
          <cell r="AX133">
            <v>100.62571774484847</v>
          </cell>
          <cell r="AY133">
            <v>105.04834249293783</v>
          </cell>
        </row>
        <row r="134">
          <cell r="C134">
            <v>20129</v>
          </cell>
          <cell r="D134">
            <v>97.116180745177488</v>
          </cell>
          <cell r="E134">
            <v>82.233770809477676</v>
          </cell>
          <cell r="F134">
            <v>114.47194574121376</v>
          </cell>
          <cell r="G134">
            <v>115.59235444375935</v>
          </cell>
          <cell r="H134">
            <v>106.58680524971373</v>
          </cell>
          <cell r="I134">
            <v>117.91773099621246</v>
          </cell>
          <cell r="J134">
            <v>108.59508499955959</v>
          </cell>
          <cell r="K134">
            <v>83.988373117237728</v>
          </cell>
          <cell r="L134">
            <v>95.23473971637452</v>
          </cell>
          <cell r="M134">
            <v>90.245750022020616</v>
          </cell>
          <cell r="N134">
            <v>106.3754073813089</v>
          </cell>
          <cell r="O134">
            <v>81.641856777944156</v>
          </cell>
          <cell r="P134">
            <v>100.90140546193641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95.773803545379764</v>
          </cell>
          <cell r="AJ134">
            <v>109.72</v>
          </cell>
          <cell r="AK134">
            <v>100.52683907475999</v>
          </cell>
          <cell r="AL134">
            <v>126.89002553890822</v>
          </cell>
          <cell r="AM134">
            <v>93.834999999999994</v>
          </cell>
          <cell r="AN134">
            <v>105.49664437458188</v>
          </cell>
          <cell r="AO134">
            <v>106.68707509314189</v>
          </cell>
          <cell r="AP134">
            <v>111.91403153351536</v>
          </cell>
          <cell r="AQ134">
            <v>112.23112833612259</v>
          </cell>
          <cell r="AR134">
            <v>114.64106403593763</v>
          </cell>
          <cell r="AS134">
            <v>113.03444023606096</v>
          </cell>
          <cell r="AT134">
            <v>113.33039725182769</v>
          </cell>
          <cell r="AU134">
            <v>113.64749405443494</v>
          </cell>
          <cell r="AV134">
            <v>113.9434510702017</v>
          </cell>
          <cell r="AW134">
            <v>113.64749405443494</v>
          </cell>
          <cell r="AX134">
            <v>105.42065421650626</v>
          </cell>
          <cell r="AY134">
            <v>105.91924895829048</v>
          </cell>
        </row>
        <row r="135">
          <cell r="C135">
            <v>20131</v>
          </cell>
          <cell r="D135">
            <v>103.70080119847907</v>
          </cell>
          <cell r="E135">
            <v>98.186605661577303</v>
          </cell>
          <cell r="F135">
            <v>105.10602296719438</v>
          </cell>
          <cell r="G135">
            <v>101.45774119857444</v>
          </cell>
          <cell r="H135">
            <v>102.11432740418509</v>
          </cell>
          <cell r="I135">
            <v>103.22007520723015</v>
          </cell>
          <cell r="J135">
            <v>99.160221733906525</v>
          </cell>
          <cell r="K135">
            <v>97.997696751278383</v>
          </cell>
          <cell r="L135">
            <v>101.58108950656727</v>
          </cell>
          <cell r="M135">
            <v>101.32676585373386</v>
          </cell>
          <cell r="N135">
            <v>93.986365207307401</v>
          </cell>
          <cell r="O135">
            <v>92.162287309965905</v>
          </cell>
          <cell r="P135">
            <v>107.74266974018114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111.74894581486231</v>
          </cell>
          <cell r="AJ135">
            <v>117.03100000000001</v>
          </cell>
          <cell r="AK135">
            <v>112.87024023246209</v>
          </cell>
          <cell r="AL135">
            <v>112.11174250750635</v>
          </cell>
          <cell r="AM135">
            <v>105.926</v>
          </cell>
          <cell r="AN135">
            <v>111.88052136449127</v>
          </cell>
          <cell r="AO135">
            <v>110.66506430138141</v>
          </cell>
          <cell r="AP135">
            <v>114.76470096666162</v>
          </cell>
          <cell r="AQ135">
            <v>114.54236391182151</v>
          </cell>
          <cell r="AR135">
            <v>121.04163821536665</v>
          </cell>
          <cell r="AS135">
            <v>120.577715164252</v>
          </cell>
          <cell r="AT135">
            <v>120.52583998000834</v>
          </cell>
          <cell r="AU135">
            <v>117.9515303355147</v>
          </cell>
          <cell r="AV135">
            <v>119.94738903772569</v>
          </cell>
          <cell r="AW135">
            <v>117.63885480789385</v>
          </cell>
          <cell r="AX135">
            <v>114.40361129936831</v>
          </cell>
          <cell r="AY135">
            <v>116.95915974554545</v>
          </cell>
        </row>
        <row r="136">
          <cell r="C136">
            <v>20132</v>
          </cell>
          <cell r="D136">
            <v>99.891214558499158</v>
          </cell>
          <cell r="E136">
            <v>92.436493181894562</v>
          </cell>
          <cell r="F136">
            <v>120.40160401037971</v>
          </cell>
          <cell r="G136">
            <v>105.91456716660801</v>
          </cell>
          <cell r="H136">
            <v>81.300047936349017</v>
          </cell>
          <cell r="I136">
            <v>90.214793758722735</v>
          </cell>
          <cell r="J136">
            <v>86.47611230902848</v>
          </cell>
          <cell r="K136">
            <v>114.24452490832837</v>
          </cell>
          <cell r="L136">
            <v>112.21775484537433</v>
          </cell>
          <cell r="M136">
            <v>110.10643284577408</v>
          </cell>
          <cell r="N136">
            <v>93.326588046337292</v>
          </cell>
          <cell r="O136">
            <v>93.469866432704265</v>
          </cell>
          <cell r="P136">
            <v>103.78459969198191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130.27556408828485</v>
          </cell>
          <cell r="AJ136">
            <v>129.286</v>
          </cell>
          <cell r="AK136">
            <v>122.65011541354764</v>
          </cell>
          <cell r="AL136">
            <v>111.32472657152606</v>
          </cell>
          <cell r="AM136">
            <v>107.429</v>
          </cell>
          <cell r="AN136">
            <v>129.97917169611483</v>
          </cell>
          <cell r="AO136">
            <v>117.845821968576</v>
          </cell>
          <cell r="AP136">
            <v>117.68957410941869</v>
          </cell>
          <cell r="AQ136">
            <v>118.2340319776132</v>
          </cell>
          <cell r="AR136">
            <v>88.675523983209885</v>
          </cell>
          <cell r="AS136">
            <v>94.808546467303344</v>
          </cell>
          <cell r="AT136">
            <v>91.04176708597079</v>
          </cell>
          <cell r="AU136">
            <v>88.893325759729365</v>
          </cell>
          <cell r="AV136">
            <v>111.03933433923015</v>
          </cell>
          <cell r="AW136">
            <v>116.19664870085418</v>
          </cell>
          <cell r="AX136">
            <v>116.14152241956704</v>
          </cell>
          <cell r="AY136">
            <v>112.50254274914077</v>
          </cell>
        </row>
        <row r="137">
          <cell r="C137">
            <v>202</v>
          </cell>
          <cell r="D137">
            <v>101.52260841333297</v>
          </cell>
          <cell r="E137">
            <v>92.112232394307526</v>
          </cell>
          <cell r="F137">
            <v>106.28105744627246</v>
          </cell>
          <cell r="G137">
            <v>96.565796641637419</v>
          </cell>
          <cell r="H137">
            <v>103.01870673000784</v>
          </cell>
          <cell r="I137">
            <v>104.95810844296456</v>
          </cell>
          <cell r="J137">
            <v>100.50426590604413</v>
          </cell>
          <cell r="K137">
            <v>97.76908808922424</v>
          </cell>
          <cell r="L137">
            <v>105.3856528113928</v>
          </cell>
          <cell r="M137">
            <v>106.18405147629755</v>
          </cell>
          <cell r="N137">
            <v>92.529124329566699</v>
          </cell>
          <cell r="O137">
            <v>93.169307318951894</v>
          </cell>
          <cell r="P137">
            <v>101.37433843179574</v>
          </cell>
          <cell r="Q137">
            <v>96.625317339816661</v>
          </cell>
          <cell r="R137">
            <v>108.33980602189841</v>
          </cell>
          <cell r="S137">
            <v>97.496885814192908</v>
          </cell>
          <cell r="T137">
            <v>108.0711735567011</v>
          </cell>
          <cell r="U137">
            <v>110.82441982356778</v>
          </cell>
          <cell r="V137">
            <v>102.13052596560853</v>
          </cell>
          <cell r="W137">
            <v>100.6944445397793</v>
          </cell>
          <cell r="X137">
            <v>109.06155700228503</v>
          </cell>
          <cell r="Y137">
            <v>107.35526201293926</v>
          </cell>
          <cell r="Z137">
            <v>98.879618863417491</v>
          </cell>
          <cell r="AA137">
            <v>99.019186794108847</v>
          </cell>
          <cell r="AB137">
            <v>106.17086332699373</v>
          </cell>
          <cell r="AC137">
            <v>104.56469585996025</v>
          </cell>
          <cell r="AD137">
            <v>111.62699311410476</v>
          </cell>
          <cell r="AE137">
            <v>102.33176541076884</v>
          </cell>
          <cell r="AF137">
            <v>109.88486306199326</v>
          </cell>
          <cell r="AG137">
            <v>109.20330487450842</v>
          </cell>
          <cell r="AH137">
            <v>106.15110994101946</v>
          </cell>
          <cell r="AI137">
            <v>106.75395822793506</v>
          </cell>
          <cell r="AJ137">
            <v>112.80666018523186</v>
          </cell>
          <cell r="AK137">
            <v>108.05896896653782</v>
          </cell>
          <cell r="AL137">
            <v>104.07886279080196</v>
          </cell>
          <cell r="AM137">
            <v>103.07302298420863</v>
          </cell>
          <cell r="AN137">
            <v>113.39992133247092</v>
          </cell>
          <cell r="AO137">
            <v>106.79851749349977</v>
          </cell>
          <cell r="AP137">
            <v>113.70462002721176</v>
          </cell>
          <cell r="AQ137">
            <v>109.76534520013367</v>
          </cell>
          <cell r="AR137">
            <v>116.01202748460915</v>
          </cell>
          <cell r="AS137">
            <v>114.25301573527018</v>
          </cell>
          <cell r="AT137">
            <v>113.37690838432968</v>
          </cell>
          <cell r="AU137">
            <v>112.04870473133899</v>
          </cell>
          <cell r="AV137">
            <v>114.6757551046352</v>
          </cell>
          <cell r="AW137">
            <v>114.49292194173935</v>
          </cell>
          <cell r="AX137">
            <v>103.48566880468843</v>
          </cell>
          <cell r="AY137">
            <v>106.14270022312762</v>
          </cell>
        </row>
        <row r="138">
          <cell r="C138">
            <v>20210</v>
          </cell>
          <cell r="D138">
            <v>103.22002334144599</v>
          </cell>
          <cell r="E138">
            <v>98.48661038666836</v>
          </cell>
          <cell r="F138">
            <v>107.78185829985011</v>
          </cell>
          <cell r="G138">
            <v>100.47643880443177</v>
          </cell>
          <cell r="H138">
            <v>96.053972487502207</v>
          </cell>
          <cell r="I138">
            <v>92.451743477750114</v>
          </cell>
          <cell r="J138">
            <v>93.902422301095868</v>
          </cell>
          <cell r="K138">
            <v>94.411776428351615</v>
          </cell>
          <cell r="L138">
            <v>115.12610018835559</v>
          </cell>
          <cell r="M138">
            <v>118.67399599677331</v>
          </cell>
          <cell r="N138">
            <v>89.548603571290002</v>
          </cell>
          <cell r="O138">
            <v>89.86645471648508</v>
          </cell>
          <cell r="P138">
            <v>103.06927434874083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103.08811337034699</v>
          </cell>
          <cell r="AJ138">
            <v>123.233</v>
          </cell>
          <cell r="AK138">
            <v>120.76945145959975</v>
          </cell>
          <cell r="AL138">
            <v>100.72630527668429</v>
          </cell>
          <cell r="AM138">
            <v>99.418999999999997</v>
          </cell>
          <cell r="AN138">
            <v>117.61516700883327</v>
          </cell>
          <cell r="AO138">
            <v>108.846737937002</v>
          </cell>
          <cell r="AP138">
            <v>112.25175345635229</v>
          </cell>
          <cell r="AQ138">
            <v>103.31770617335837</v>
          </cell>
          <cell r="AR138">
            <v>109.94313853012439</v>
          </cell>
          <cell r="AS138">
            <v>106.93386727236008</v>
          </cell>
          <cell r="AT138">
            <v>108.42119017745351</v>
          </cell>
          <cell r="AU138">
            <v>111.14798070940026</v>
          </cell>
          <cell r="AV138">
            <v>104.81374901122913</v>
          </cell>
          <cell r="AW138">
            <v>116.3036992168111</v>
          </cell>
          <cell r="AX138">
            <v>112.22258708032403</v>
          </cell>
          <cell r="AY138">
            <v>109.77199978871539</v>
          </cell>
        </row>
        <row r="139">
          <cell r="C139">
            <v>20221</v>
          </cell>
          <cell r="D139">
            <v>102.65592847473627</v>
          </cell>
          <cell r="E139">
            <v>88.173723243195241</v>
          </cell>
          <cell r="F139">
            <v>108.45068490532262</v>
          </cell>
          <cell r="G139">
            <v>105.20351655294508</v>
          </cell>
          <cell r="H139">
            <v>112.2524780767465</v>
          </cell>
          <cell r="I139">
            <v>113.99737994801667</v>
          </cell>
          <cell r="J139">
            <v>102.77184164356589</v>
          </cell>
          <cell r="K139">
            <v>90.583775443281198</v>
          </cell>
          <cell r="L139">
            <v>88.887634486569738</v>
          </cell>
          <cell r="M139">
            <v>100.70687619413962</v>
          </cell>
          <cell r="N139">
            <v>95.419336151470645</v>
          </cell>
          <cell r="O139">
            <v>90.896824880010527</v>
          </cell>
          <cell r="P139">
            <v>102.5060033215362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98.908323364698546</v>
          </cell>
          <cell r="AJ139">
            <v>95.147000000000006</v>
          </cell>
          <cell r="AK139">
            <v>102.48508187511236</v>
          </cell>
          <cell r="AL139">
            <v>107.32983876002093</v>
          </cell>
          <cell r="AM139">
            <v>100.559</v>
          </cell>
          <cell r="AN139">
            <v>115.77050260500252</v>
          </cell>
          <cell r="AO139">
            <v>106.23060492618482</v>
          </cell>
          <cell r="AP139">
            <v>118.50965468013872</v>
          </cell>
          <cell r="AQ139">
            <v>117.22194724202831</v>
          </cell>
          <cell r="AR139">
            <v>127.47327423681098</v>
          </cell>
          <cell r="AS139">
            <v>119.56296449050814</v>
          </cell>
          <cell r="AT139">
            <v>115.87250159795259</v>
          </cell>
          <cell r="AU139">
            <v>116.49863298800128</v>
          </cell>
          <cell r="AV139">
            <v>113.85307129253682</v>
          </cell>
          <cell r="AW139">
            <v>106.7064252166246</v>
          </cell>
          <cell r="AX139">
            <v>100.03710903550113</v>
          </cell>
          <cell r="AY139">
            <v>101.67058348243528</v>
          </cell>
        </row>
        <row r="140">
          <cell r="C140">
            <v>20222</v>
          </cell>
          <cell r="D140">
            <v>107.65244858440465</v>
          </cell>
          <cell r="E140">
            <v>92.724780854604887</v>
          </cell>
          <cell r="F140">
            <v>109.79349799140716</v>
          </cell>
          <cell r="G140">
            <v>95.174909958054158</v>
          </cell>
          <cell r="H140">
            <v>95.70959102942281</v>
          </cell>
          <cell r="I140">
            <v>100.16245710231514</v>
          </cell>
          <cell r="J140">
            <v>100.71141183639712</v>
          </cell>
          <cell r="K140">
            <v>90.413384002324264</v>
          </cell>
          <cell r="L140">
            <v>98.864425715973269</v>
          </cell>
          <cell r="M140">
            <v>107.3984290574743</v>
          </cell>
          <cell r="N140">
            <v>98.905470569612774</v>
          </cell>
          <cell r="O140">
            <v>102.48919329800944</v>
          </cell>
          <cell r="P140">
            <v>107.4952262000165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98.722273140381091</v>
          </cell>
          <cell r="AJ140">
            <v>105.82599999999999</v>
          </cell>
          <cell r="AK140">
            <v>109.29478910650796</v>
          </cell>
          <cell r="AL140">
            <v>111.25112201440237</v>
          </cell>
          <cell r="AM140">
            <v>113.383</v>
          </cell>
          <cell r="AN140">
            <v>115.8965271239616</v>
          </cell>
          <cell r="AO140">
            <v>112.45642856062237</v>
          </cell>
          <cell r="AP140">
            <v>114.07055123733349</v>
          </cell>
          <cell r="AQ140">
            <v>114.78650239670955</v>
          </cell>
          <cell r="AR140">
            <v>111.66909602396686</v>
          </cell>
          <cell r="AS140">
            <v>108.63635311156051</v>
          </cell>
          <cell r="AT140">
            <v>112.04105088173237</v>
          </cell>
          <cell r="AU140">
            <v>103.40077011039051</v>
          </cell>
          <cell r="AV140">
            <v>111.89644124003468</v>
          </cell>
          <cell r="AW140">
            <v>111.50659586384562</v>
          </cell>
          <cell r="AX140">
            <v>110.83123156531485</v>
          </cell>
          <cell r="AY140">
            <v>112.62126558302367</v>
          </cell>
        </row>
        <row r="141">
          <cell r="C141">
            <v>20231</v>
          </cell>
          <cell r="D141">
            <v>118.74459585523633</v>
          </cell>
          <cell r="E141">
            <v>98.860578277981929</v>
          </cell>
          <cell r="F141">
            <v>93.682456354172032</v>
          </cell>
          <cell r="G141">
            <v>83.452655239525271</v>
          </cell>
          <cell r="H141">
            <v>99.423457922273727</v>
          </cell>
          <cell r="I141">
            <v>103.65176217742989</v>
          </cell>
          <cell r="J141">
            <v>102.22907638463397</v>
          </cell>
          <cell r="K141">
            <v>100.51055808245395</v>
          </cell>
          <cell r="L141">
            <v>129.92701829437917</v>
          </cell>
          <cell r="M141">
            <v>102.45618292859682</v>
          </cell>
          <cell r="N141">
            <v>83.978431631179348</v>
          </cell>
          <cell r="O141">
            <v>83.083226852137514</v>
          </cell>
          <cell r="P141">
            <v>118.57117380363358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109.74736625556538</v>
          </cell>
          <cell r="AJ141">
            <v>139.07599999999999</v>
          </cell>
          <cell r="AK141">
            <v>104.26527654185905</v>
          </cell>
          <cell r="AL141">
            <v>94.460849234853967</v>
          </cell>
          <cell r="AM141">
            <v>91.915000000000006</v>
          </cell>
          <cell r="AN141">
            <v>114.38366725838046</v>
          </cell>
          <cell r="AO141">
            <v>100.88328071926054</v>
          </cell>
          <cell r="AP141">
            <v>106.84624687812003</v>
          </cell>
          <cell r="AQ141">
            <v>97.283611941713431</v>
          </cell>
          <cell r="AR141">
            <v>108.78614575780873</v>
          </cell>
          <cell r="AS141">
            <v>108.11889201133999</v>
          </cell>
          <cell r="AT141">
            <v>112.26656927199862</v>
          </cell>
          <cell r="AU141">
            <v>103.12635526152154</v>
          </cell>
          <cell r="AV141">
            <v>108.89387602014978</v>
          </cell>
          <cell r="AW141">
            <v>109.34701949918218</v>
          </cell>
          <cell r="AX141">
            <v>97.201373779102582</v>
          </cell>
          <cell r="AY141">
            <v>102.40250760494564</v>
          </cell>
        </row>
        <row r="142">
          <cell r="C142">
            <v>20232</v>
          </cell>
          <cell r="D142">
            <v>103.79111646140971</v>
          </cell>
          <cell r="E142">
            <v>94.688880127047298</v>
          </cell>
          <cell r="F142">
            <v>91.858610565434915</v>
          </cell>
          <cell r="G142">
            <v>94.298125003547483</v>
          </cell>
          <cell r="H142">
            <v>110.64080217496513</v>
          </cell>
          <cell r="I142">
            <v>107.69349872874501</v>
          </cell>
          <cell r="J142">
            <v>99.271527900946339</v>
          </cell>
          <cell r="K142">
            <v>105.37195496776452</v>
          </cell>
          <cell r="L142">
            <v>106.07495514616426</v>
          </cell>
          <cell r="M142">
            <v>116.80433397202199</v>
          </cell>
          <cell r="N142">
            <v>75.857061691448024</v>
          </cell>
          <cell r="O142">
            <v>93.649133260505167</v>
          </cell>
          <cell r="P142">
            <v>103.63953340851171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115.05552009198294</v>
          </cell>
          <cell r="AJ142">
            <v>113.544</v>
          </cell>
          <cell r="AK142">
            <v>118.86677636007582</v>
          </cell>
          <cell r="AL142">
            <v>85.325747678937219</v>
          </cell>
          <cell r="AM142">
            <v>103.604</v>
          </cell>
          <cell r="AN142">
            <v>108.95021903001957</v>
          </cell>
          <cell r="AO142">
            <v>104.08406389313285</v>
          </cell>
          <cell r="AP142">
            <v>108.08750744160442</v>
          </cell>
          <cell r="AQ142">
            <v>105.48487859283713</v>
          </cell>
          <cell r="AR142">
            <v>108.7950392250229</v>
          </cell>
          <cell r="AS142">
            <v>111.42543663749575</v>
          </cell>
          <cell r="AT142">
            <v>112.63946887415162</v>
          </cell>
          <cell r="AU142">
            <v>111.41421260506014</v>
          </cell>
          <cell r="AV142">
            <v>113.51200234991005</v>
          </cell>
          <cell r="AW142">
            <v>121.45872943646177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99.694592433664283</v>
          </cell>
          <cell r="F143">
            <v>94.756856464286031</v>
          </cell>
          <cell r="G143">
            <v>80.252203043173168</v>
          </cell>
          <cell r="H143">
            <v>75.176542209142028</v>
          </cell>
          <cell r="I143">
            <v>104.61310701155027</v>
          </cell>
          <cell r="J143">
            <v>94.404629223079084</v>
          </cell>
          <cell r="K143">
            <v>93.247889615015595</v>
          </cell>
          <cell r="L143">
            <v>170.04542170399645</v>
          </cell>
          <cell r="M143">
            <v>98.268167417892755</v>
          </cell>
          <cell r="N143">
            <v>105.34993845390468</v>
          </cell>
          <cell r="O143">
            <v>92.637619662271149</v>
          </cell>
          <cell r="P143">
            <v>91.419322973737366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101.81726665712486</v>
          </cell>
          <cell r="AJ143">
            <v>182.01900000000001</v>
          </cell>
          <cell r="AK143">
            <v>100.00331222790966</v>
          </cell>
          <cell r="AL143">
            <v>118.50000601226618</v>
          </cell>
          <cell r="AM143">
            <v>102.485</v>
          </cell>
          <cell r="AN143">
            <v>105.25006194500057</v>
          </cell>
          <cell r="AO143">
            <v>107.85522642305023</v>
          </cell>
          <cell r="AP143">
            <v>112.7930530128381</v>
          </cell>
          <cell r="AQ143">
            <v>113.21579172494995</v>
          </cell>
          <cell r="AR143">
            <v>109.7357688375296</v>
          </cell>
          <cell r="AS143">
            <v>113.71543236067816</v>
          </cell>
          <cell r="AT143">
            <v>111.06166878266471</v>
          </cell>
          <cell r="AU143">
            <v>114.31220671072123</v>
          </cell>
          <cell r="AV143">
            <v>128.68109675658351</v>
          </cell>
          <cell r="AW143">
            <v>118.05676122288752</v>
          </cell>
          <cell r="AX143">
            <v>118.983543954967</v>
          </cell>
          <cell r="AY143">
            <v>128.76058157117052</v>
          </cell>
        </row>
        <row r="144">
          <cell r="C144">
            <v>20292</v>
          </cell>
          <cell r="D144">
            <v>83.357983409427035</v>
          </cell>
          <cell r="E144">
            <v>105.79866246543631</v>
          </cell>
          <cell r="F144">
            <v>111.41727220114461</v>
          </cell>
          <cell r="G144">
            <v>90.510256575139863</v>
          </cell>
          <cell r="H144">
            <v>117.81235933380488</v>
          </cell>
          <cell r="I144">
            <v>99.022570895762343</v>
          </cell>
          <cell r="J144">
            <v>105.14275609285575</v>
          </cell>
          <cell r="K144">
            <v>94.855636293485944</v>
          </cell>
          <cell r="L144">
            <v>104.32769596810493</v>
          </cell>
          <cell r="M144">
            <v>97.406919169185272</v>
          </cell>
          <cell r="N144">
            <v>87.119799369815439</v>
          </cell>
          <cell r="O144">
            <v>103.22808822583757</v>
          </cell>
          <cell r="P144">
            <v>83.236242184942569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103.57276346198297</v>
          </cell>
          <cell r="AJ144">
            <v>111.67400000000001</v>
          </cell>
          <cell r="AK144">
            <v>99.126856710478748</v>
          </cell>
          <cell r="AL144">
            <v>97.994331089501614</v>
          </cell>
          <cell r="AM144">
            <v>114.20099999999999</v>
          </cell>
          <cell r="AN144">
            <v>108.09917838748277</v>
          </cell>
          <cell r="AO144">
            <v>104.8552694763175</v>
          </cell>
          <cell r="AP144">
            <v>108.54285898012988</v>
          </cell>
          <cell r="AQ144">
            <v>108.78882386984758</v>
          </cell>
          <cell r="AR144">
            <v>109.03961160054013</v>
          </cell>
          <cell r="AS144">
            <v>109.28557649025785</v>
          </cell>
          <cell r="AT144">
            <v>109.53636422095042</v>
          </cell>
          <cell r="AU144">
            <v>109.78232911066812</v>
          </cell>
          <cell r="AV144">
            <v>110.03311684136068</v>
          </cell>
          <cell r="AW144">
            <v>109.78232911066812</v>
          </cell>
          <cell r="AX144">
            <v>102.59382316159025</v>
          </cell>
          <cell r="AY144">
            <v>110.06205388720981</v>
          </cell>
        </row>
        <row r="145">
          <cell r="C145">
            <v>20299</v>
          </cell>
          <cell r="D145">
            <v>88.628678793469689</v>
          </cell>
          <cell r="E145">
            <v>88.154719527861147</v>
          </cell>
          <cell r="F145">
            <v>115.60621536578299</v>
          </cell>
          <cell r="G145">
            <v>97.227699303810383</v>
          </cell>
          <cell r="H145">
            <v>99.536982210530581</v>
          </cell>
          <cell r="I145">
            <v>102.9747310699882</v>
          </cell>
          <cell r="J145">
            <v>100.48418485754439</v>
          </cell>
          <cell r="K145">
            <v>101.87594691870071</v>
          </cell>
          <cell r="L145">
            <v>101.68624156811519</v>
          </cell>
          <cell r="M145">
            <v>104.3017653871525</v>
          </cell>
          <cell r="N145">
            <v>100.35063689608809</v>
          </cell>
          <cell r="O145">
            <v>99.172198100956152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111.23823280283803</v>
          </cell>
          <cell r="AJ145">
            <v>108.84699999999999</v>
          </cell>
          <cell r="AK145">
            <v>106.14344689646053</v>
          </cell>
          <cell r="AL145">
            <v>112.8766779557661</v>
          </cell>
          <cell r="AM145">
            <v>109.714</v>
          </cell>
          <cell r="AN145">
            <v>110.83680561620763</v>
          </cell>
          <cell r="AO145">
            <v>109.45436491019937</v>
          </cell>
          <cell r="AP145">
            <v>116.21868458979337</v>
          </cell>
          <cell r="AQ145">
            <v>113.32734699331026</v>
          </cell>
          <cell r="AR145">
            <v>116.89789143186611</v>
          </cell>
          <cell r="AS145">
            <v>118.26879874113352</v>
          </cell>
          <cell r="AT145">
            <v>114.31096781489381</v>
          </cell>
          <cell r="AU145">
            <v>115.99782351238187</v>
          </cell>
          <cell r="AV145">
            <v>122.54160455630442</v>
          </cell>
          <cell r="AW145">
            <v>120.76865025526617</v>
          </cell>
          <cell r="AX145">
            <v>109.35964245094021</v>
          </cell>
          <cell r="AY145">
            <v>110.98692088539805</v>
          </cell>
        </row>
        <row r="146">
          <cell r="C146">
            <v>203</v>
          </cell>
          <cell r="D146">
            <v>118.12282443870072</v>
          </cell>
          <cell r="E146">
            <v>98.123899896397575</v>
          </cell>
          <cell r="F146">
            <v>92.45265297489523</v>
          </cell>
          <cell r="G146">
            <v>103.28265537675077</v>
          </cell>
          <cell r="H146">
            <v>96.105194102189998</v>
          </cell>
          <cell r="I146">
            <v>87.535373596079609</v>
          </cell>
          <cell r="J146">
            <v>98.982258532860612</v>
          </cell>
          <cell r="K146">
            <v>96.545127997390225</v>
          </cell>
          <cell r="L146">
            <v>101.60293384859706</v>
          </cell>
          <cell r="M146">
            <v>99.552681295281246</v>
          </cell>
          <cell r="N146">
            <v>106.50874167864608</v>
          </cell>
          <cell r="O146">
            <v>101.18565626221094</v>
          </cell>
          <cell r="P146">
            <v>121.57937505837486</v>
          </cell>
          <cell r="Q146">
            <v>101.75000000000001</v>
          </cell>
          <cell r="R146">
            <v>96.457999999999998</v>
          </cell>
          <cell r="S146">
            <v>107.51899999999999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105.17099999999999</v>
          </cell>
          <cell r="X146">
            <v>109.17700000000001</v>
          </cell>
          <cell r="Y146">
            <v>106.568</v>
          </cell>
          <cell r="Z146">
            <v>116.54000000000002</v>
          </cell>
          <cell r="AA146">
            <v>107.33800000000001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112.21500000000002</v>
          </cell>
          <cell r="AF146">
            <v>106.012</v>
          </cell>
          <cell r="AG146">
            <v>95.903999999999982</v>
          </cell>
          <cell r="AH146">
            <v>106.91800000000001</v>
          </cell>
          <cell r="AI146">
            <v>108.95450168599186</v>
          </cell>
          <cell r="AJ146">
            <v>115.00100000000002</v>
          </cell>
          <cell r="AK146">
            <v>108.53370923848885</v>
          </cell>
          <cell r="AL146">
            <v>125.2604727759233</v>
          </cell>
          <cell r="AM146">
            <v>115.261</v>
          </cell>
          <cell r="AN146">
            <v>124.87767065138679</v>
          </cell>
          <cell r="AO146">
            <v>118.483290160821</v>
          </cell>
          <cell r="AP146">
            <v>115.59105362590563</v>
          </cell>
          <cell r="AQ146">
            <v>116.06712289972074</v>
          </cell>
          <cell r="AR146">
            <v>116.54347896225502</v>
          </cell>
          <cell r="AS146">
            <v>117.01954823607012</v>
          </cell>
          <cell r="AT146">
            <v>117.49561750988524</v>
          </cell>
          <cell r="AU146">
            <v>117.97197357241953</v>
          </cell>
          <cell r="AV146">
            <v>118.44804284623464</v>
          </cell>
          <cell r="AW146">
            <v>117.97197357241953</v>
          </cell>
          <cell r="AX146">
            <v>124.47023409777781</v>
          </cell>
          <cell r="AY146">
            <v>120.22986115841134</v>
          </cell>
        </row>
        <row r="147">
          <cell r="C147">
            <v>20300</v>
          </cell>
          <cell r="D147">
            <v>118.12282443870072</v>
          </cell>
          <cell r="E147">
            <v>98.123899896397575</v>
          </cell>
          <cell r="F147">
            <v>92.45265297489523</v>
          </cell>
          <cell r="G147">
            <v>103.28265537675077</v>
          </cell>
          <cell r="H147">
            <v>96.105194102189998</v>
          </cell>
          <cell r="I147">
            <v>87.535373596079609</v>
          </cell>
          <cell r="J147">
            <v>98.982258532860612</v>
          </cell>
          <cell r="K147">
            <v>96.545127997390225</v>
          </cell>
          <cell r="L147">
            <v>101.60293384859706</v>
          </cell>
          <cell r="M147">
            <v>99.552681295281246</v>
          </cell>
          <cell r="N147">
            <v>106.50874167864608</v>
          </cell>
          <cell r="O147">
            <v>101.18565626221094</v>
          </cell>
          <cell r="P147">
            <v>121.57937505837486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108.95450168599186</v>
          </cell>
          <cell r="AJ147">
            <v>115.001</v>
          </cell>
          <cell r="AK147">
            <v>108.53370923848885</v>
          </cell>
          <cell r="AL147">
            <v>125.2604727759233</v>
          </cell>
          <cell r="AM147">
            <v>115.261</v>
          </cell>
          <cell r="AN147">
            <v>124.87767065138679</v>
          </cell>
          <cell r="AO147">
            <v>118.483290160821</v>
          </cell>
          <cell r="AP147">
            <v>115.59105362590563</v>
          </cell>
          <cell r="AQ147">
            <v>116.06712289972074</v>
          </cell>
          <cell r="AR147">
            <v>116.54347896225502</v>
          </cell>
          <cell r="AS147">
            <v>117.01954823607012</v>
          </cell>
          <cell r="AT147">
            <v>117.49561750988524</v>
          </cell>
          <cell r="AU147">
            <v>117.97197357241953</v>
          </cell>
          <cell r="AV147">
            <v>118.44804284623464</v>
          </cell>
          <cell r="AW147">
            <v>117.97197357241953</v>
          </cell>
          <cell r="AX147">
            <v>124.47023409777781</v>
          </cell>
          <cell r="AY147">
            <v>120.22986115841134</v>
          </cell>
        </row>
        <row r="148">
          <cell r="C148">
            <v>210</v>
          </cell>
          <cell r="D148">
            <v>83.827825999129402</v>
          </cell>
          <cell r="E148">
            <v>91.990432770568688</v>
          </cell>
          <cell r="F148">
            <v>93.49387497898509</v>
          </cell>
          <cell r="G148">
            <v>101.08466103654101</v>
          </cell>
          <cell r="H148">
            <v>116.78981437040628</v>
          </cell>
          <cell r="I148">
            <v>94.45548797607853</v>
          </cell>
          <cell r="J148">
            <v>105.64679519407429</v>
          </cell>
          <cell r="K148">
            <v>100.66036035606763</v>
          </cell>
          <cell r="L148">
            <v>114.1272855893699</v>
          </cell>
          <cell r="M148">
            <v>103.81707520891703</v>
          </cell>
          <cell r="N148">
            <v>90.993112124182318</v>
          </cell>
          <cell r="O148">
            <v>103.11327439567964</v>
          </cell>
          <cell r="P148">
            <v>87.113571245469231</v>
          </cell>
          <cell r="Q148">
            <v>95.970587995011073</v>
          </cell>
          <cell r="R148">
            <v>97.064020408053878</v>
          </cell>
          <cell r="S148">
            <v>106.42612779219095</v>
          </cell>
          <cell r="T148">
            <v>120.33953610493533</v>
          </cell>
          <cell r="U148">
            <v>97.569399919581883</v>
          </cell>
          <cell r="V148">
            <v>107.91257381214963</v>
          </cell>
          <cell r="W148">
            <v>107.05847690201313</v>
          </cell>
          <cell r="X148">
            <v>117.87011191066837</v>
          </cell>
          <cell r="Y148">
            <v>109.13466949930968</v>
          </cell>
          <cell r="Z148">
            <v>99.665679833568618</v>
          </cell>
          <cell r="AA148">
            <v>107.14923624568526</v>
          </cell>
          <cell r="AB148">
            <v>89.392678284106935</v>
          </cell>
          <cell r="AC148">
            <v>99.683596659348638</v>
          </cell>
          <cell r="AD148">
            <v>104.40473903796888</v>
          </cell>
          <cell r="AE148">
            <v>113.32188272053648</v>
          </cell>
          <cell r="AF148">
            <v>127.45464197145317</v>
          </cell>
          <cell r="AG148">
            <v>99.085684933631882</v>
          </cell>
          <cell r="AH148">
            <v>112.01178391329974</v>
          </cell>
          <cell r="AI148">
            <v>110.93138244196874</v>
          </cell>
          <cell r="AJ148">
            <v>121.24078829229977</v>
          </cell>
          <cell r="AK148">
            <v>119.23715084657636</v>
          </cell>
          <cell r="AL148">
            <v>111.13754645843942</v>
          </cell>
          <cell r="AM148">
            <v>105.45557683718847</v>
          </cell>
          <cell r="AN148">
            <v>97.231221462914945</v>
          </cell>
          <cell r="AO148">
            <v>108.32366775180462</v>
          </cell>
          <cell r="AP148">
            <v>110.84397993104959</v>
          </cell>
          <cell r="AQ148">
            <v>121.86280953306053</v>
          </cell>
          <cell r="AR148">
            <v>130.57338745499155</v>
          </cell>
          <cell r="AS148">
            <v>104.51810922112455</v>
          </cell>
          <cell r="AT148">
            <v>117.25061906592474</v>
          </cell>
          <cell r="AU148">
            <v>118.07891963453253</v>
          </cell>
          <cell r="AV148">
            <v>128.27996465395404</v>
          </cell>
          <cell r="AW148">
            <v>125.2226410535124</v>
          </cell>
          <cell r="AX148">
            <v>114.37677138295051</v>
          </cell>
          <cell r="AY148">
            <v>114.10831754162569</v>
          </cell>
        </row>
        <row r="149">
          <cell r="C149">
            <v>21001</v>
          </cell>
          <cell r="D149">
            <v>77.308025694589773</v>
          </cell>
          <cell r="E149">
            <v>86.762921916194117</v>
          </cell>
          <cell r="F149">
            <v>93.257723276733259</v>
          </cell>
          <cell r="G149">
            <v>101.74562558891702</v>
          </cell>
          <cell r="H149">
            <v>120.810057002439</v>
          </cell>
          <cell r="I149">
            <v>90.701882039402108</v>
          </cell>
          <cell r="J149">
            <v>108.96604596591004</v>
          </cell>
          <cell r="K149">
            <v>100.02631235293266</v>
          </cell>
          <cell r="L149">
            <v>121.14215358239078</v>
          </cell>
          <cell r="M149">
            <v>104.73253058904888</v>
          </cell>
          <cell r="N149">
            <v>91.341195523567123</v>
          </cell>
          <cell r="O149">
            <v>103.20552646787513</v>
          </cell>
          <cell r="P149">
            <v>80.338218532139365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110.23263845502558</v>
          </cell>
          <cell r="AJ149">
            <v>128.69300000000001</v>
          </cell>
          <cell r="AK149">
            <v>120.28857992059362</v>
          </cell>
          <cell r="AL149">
            <v>111.56269001125851</v>
          </cell>
          <cell r="AM149">
            <v>105.55</v>
          </cell>
          <cell r="AN149">
            <v>91.722426333609121</v>
          </cell>
          <cell r="AO149">
            <v>107.62921337172405</v>
          </cell>
          <cell r="AP149">
            <v>109.44459903734278</v>
          </cell>
          <cell r="AQ149">
            <v>121.36889627516886</v>
          </cell>
          <cell r="AR149">
            <v>132.53758575226144</v>
          </cell>
          <cell r="AS149">
            <v>100.2793746015105</v>
          </cell>
          <cell r="AT149">
            <v>119.36883874541235</v>
          </cell>
          <cell r="AU149">
            <v>118.01569452730115</v>
          </cell>
          <cell r="AV149">
            <v>131.1902636979309</v>
          </cell>
          <cell r="AW149">
            <v>127.95183568708768</v>
          </cell>
          <cell r="AX149">
            <v>114.91694526599666</v>
          </cell>
          <cell r="AY149">
            <v>114.25115011439048</v>
          </cell>
        </row>
        <row r="150">
          <cell r="C150">
            <v>21003</v>
          </cell>
          <cell r="D150">
            <v>82.717695715783009</v>
          </cell>
          <cell r="E150">
            <v>96.195473621991638</v>
          </cell>
          <cell r="F150">
            <v>96.367677011518353</v>
          </cell>
          <cell r="G150">
            <v>119.4544926222902</v>
          </cell>
          <cell r="H150">
            <v>103.88568033578079</v>
          </cell>
          <cell r="I150">
            <v>102.83393959366688</v>
          </cell>
          <cell r="J150">
            <v>90.188441166431758</v>
          </cell>
          <cell r="K150">
            <v>119.94930849708192</v>
          </cell>
          <cell r="L150">
            <v>90.452613945203282</v>
          </cell>
          <cell r="M150">
            <v>91.484157798225922</v>
          </cell>
          <cell r="N150">
            <v>88.323273483947943</v>
          </cell>
          <cell r="O150">
            <v>118.14724620807823</v>
          </cell>
          <cell r="P150">
            <v>85.95992790118099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132.18850565874624</v>
          </cell>
          <cell r="AJ150">
            <v>96.09</v>
          </cell>
          <cell r="AK150">
            <v>105.07241030926411</v>
          </cell>
          <cell r="AL150">
            <v>107.87664781469768</v>
          </cell>
          <cell r="AM150">
            <v>120.831</v>
          </cell>
          <cell r="AN150">
            <v>100.81170541589096</v>
          </cell>
          <cell r="AO150">
            <v>107.38264184989326</v>
          </cell>
          <cell r="AP150">
            <v>111.68031935862987</v>
          </cell>
          <cell r="AQ150">
            <v>135.76657256960115</v>
          </cell>
          <cell r="AR150">
            <v>132.97632960207042</v>
          </cell>
          <cell r="AS150">
            <v>117.00225498978419</v>
          </cell>
          <cell r="AT150">
            <v>102.94710128983237</v>
          </cell>
          <cell r="AU150">
            <v>128.92686981990494</v>
          </cell>
          <cell r="AV150">
            <v>118.25284889285686</v>
          </cell>
          <cell r="AW150">
            <v>111.75906666543128</v>
          </cell>
          <cell r="AX150">
            <v>114.58956285081747</v>
          </cell>
          <cell r="AY150">
            <v>118.78995645240194</v>
          </cell>
        </row>
        <row r="151">
          <cell r="C151">
            <v>21007</v>
          </cell>
          <cell r="D151">
            <v>110.6496048689976</v>
          </cell>
          <cell r="E151">
            <v>111.82284214879729</v>
          </cell>
          <cell r="F151">
            <v>102.95461023428419</v>
          </cell>
          <cell r="G151">
            <v>97.040010507019588</v>
          </cell>
          <cell r="H151">
            <v>96.144468724850228</v>
          </cell>
          <cell r="I151">
            <v>105.4341690512385</v>
          </cell>
          <cell r="J151">
            <v>120.42867801573817</v>
          </cell>
          <cell r="K151">
            <v>89.027499888223204</v>
          </cell>
          <cell r="L151">
            <v>103.51251620763659</v>
          </cell>
          <cell r="M151">
            <v>87.54974067781454</v>
          </cell>
          <cell r="N151">
            <v>81.17636703031387</v>
          </cell>
          <cell r="O151">
            <v>94.259492645086297</v>
          </cell>
          <cell r="P151">
            <v>114.98666608792347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98.111546620918787</v>
          </cell>
          <cell r="AJ151">
            <v>109.964</v>
          </cell>
          <cell r="AK151">
            <v>100.55360945944447</v>
          </cell>
          <cell r="AL151">
            <v>99.147529428892028</v>
          </cell>
          <cell r="AM151">
            <v>96.400999999999996</v>
          </cell>
          <cell r="AN151">
            <v>128.52532874685636</v>
          </cell>
          <cell r="AO151">
            <v>106.15675163233125</v>
          </cell>
          <cell r="AP151">
            <v>109.37136725386749</v>
          </cell>
          <cell r="AQ151">
            <v>112.66661729857819</v>
          </cell>
          <cell r="AR151">
            <v>113.86614260552612</v>
          </cell>
          <cell r="AS151">
            <v>115.0784388733541</v>
          </cell>
          <cell r="AT151">
            <v>129.56433593400698</v>
          </cell>
          <cell r="AU151">
            <v>109.9505321959015</v>
          </cell>
          <cell r="AV151">
            <v>115.64743931755275</v>
          </cell>
          <cell r="AW151">
            <v>118.38735413127068</v>
          </cell>
          <cell r="AX151">
            <v>101.28694748603432</v>
          </cell>
          <cell r="AY151">
            <v>98.571071723987757</v>
          </cell>
        </row>
        <row r="152">
          <cell r="C152">
            <v>21009</v>
          </cell>
          <cell r="D152">
            <v>118.28725014947155</v>
          </cell>
          <cell r="E152">
            <v>117.53206418605473</v>
          </cell>
          <cell r="F152">
            <v>91.359015302915353</v>
          </cell>
          <cell r="G152">
            <v>89.028701216976145</v>
          </cell>
          <cell r="H152">
            <v>103.09468896861053</v>
          </cell>
          <cell r="I152">
            <v>110.94804266345113</v>
          </cell>
          <cell r="J152">
            <v>89.297821729004184</v>
          </cell>
          <cell r="K152">
            <v>97.888493291404444</v>
          </cell>
          <cell r="L152">
            <v>84.905242650502217</v>
          </cell>
          <cell r="M152">
            <v>107.94293253846581</v>
          </cell>
          <cell r="N152">
            <v>92.422334480386638</v>
          </cell>
          <cell r="O152">
            <v>97.293412822757219</v>
          </cell>
          <cell r="P152">
            <v>122.92367922596073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107.87668400515837</v>
          </cell>
          <cell r="AJ152">
            <v>90.197000000000003</v>
          </cell>
          <cell r="AK152">
            <v>123.97582675114091</v>
          </cell>
          <cell r="AL152">
            <v>112.88317601549116</v>
          </cell>
          <cell r="AM152">
            <v>99.503</v>
          </cell>
          <cell r="AN152">
            <v>122.15168264291465</v>
          </cell>
          <cell r="AO152">
            <v>113.55806406080578</v>
          </cell>
          <cell r="AP152">
            <v>119.39352734841479</v>
          </cell>
          <cell r="AQ152">
            <v>120.27980763693985</v>
          </cell>
          <cell r="AR152">
            <v>121.18619306227261</v>
          </cell>
          <cell r="AS152">
            <v>122.09944779674019</v>
          </cell>
          <cell r="AT152">
            <v>108.30613379309588</v>
          </cell>
          <cell r="AU152">
            <v>115.08171227024881</v>
          </cell>
          <cell r="AV152">
            <v>118.16302399619597</v>
          </cell>
          <cell r="AW152">
            <v>116.54659697172687</v>
          </cell>
          <cell r="AX152">
            <v>113.98156834234871</v>
          </cell>
          <cell r="AY152">
            <v>114.55527756800964</v>
          </cell>
        </row>
        <row r="153">
          <cell r="C153">
            <v>221</v>
          </cell>
          <cell r="D153">
            <v>96.691591222198653</v>
          </cell>
          <cell r="E153">
            <v>87.556820338884222</v>
          </cell>
          <cell r="F153">
            <v>100.68653037759397</v>
          </cell>
          <cell r="G153">
            <v>98.626050324409647</v>
          </cell>
          <cell r="H153">
            <v>97.0807534894941</v>
          </cell>
          <cell r="I153">
            <v>94.037438354768497</v>
          </cell>
          <cell r="J153">
            <v>101.78843300528744</v>
          </cell>
          <cell r="K153">
            <v>103.57394509348323</v>
          </cell>
          <cell r="L153">
            <v>104.43567487578309</v>
          </cell>
          <cell r="M153">
            <v>106.44578383508467</v>
          </cell>
          <cell r="N153">
            <v>104.55124595810838</v>
          </cell>
          <cell r="O153">
            <v>104.52573312490416</v>
          </cell>
          <cell r="P153">
            <v>102.63092121852232</v>
          </cell>
          <cell r="Q153">
            <v>91.933279702400185</v>
          </cell>
          <cell r="R153">
            <v>107.98202452757882</v>
          </cell>
          <cell r="S153">
            <v>106.8783435056759</v>
          </cell>
          <cell r="T153">
            <v>98.900627617908071</v>
          </cell>
          <cell r="U153">
            <v>99.013589565353172</v>
          </cell>
          <cell r="V153">
            <v>105.33743985248969</v>
          </cell>
          <cell r="W153">
            <v>105.24368589122147</v>
          </cell>
          <cell r="X153">
            <v>106.62607876778496</v>
          </cell>
          <cell r="Y153">
            <v>104.23516867654908</v>
          </cell>
          <cell r="Z153">
            <v>105.40325433807594</v>
          </cell>
          <cell r="AA153">
            <v>109.6936624324632</v>
          </cell>
          <cell r="AB153">
            <v>108.12374777828178</v>
          </cell>
          <cell r="AC153">
            <v>102.22977566237405</v>
          </cell>
          <cell r="AD153">
            <v>113.34416922584624</v>
          </cell>
          <cell r="AE153">
            <v>114.55669622001669</v>
          </cell>
          <cell r="AF153">
            <v>108.92139722023124</v>
          </cell>
          <cell r="AG153">
            <v>104.38371885964376</v>
          </cell>
          <cell r="AH153">
            <v>111.53300274739676</v>
          </cell>
          <cell r="AI153">
            <v>111.99871518442357</v>
          </cell>
          <cell r="AJ153">
            <v>111.1464970424054</v>
          </cell>
          <cell r="AK153">
            <v>114.31878302905895</v>
          </cell>
          <cell r="AL153">
            <v>109.30480641118342</v>
          </cell>
          <cell r="AM153">
            <v>113.23623315464154</v>
          </cell>
          <cell r="AN153">
            <v>112.14065140454592</v>
          </cell>
          <cell r="AO153">
            <v>104.16564653085351</v>
          </cell>
          <cell r="AP153">
            <v>114.45893075051217</v>
          </cell>
          <cell r="AQ153">
            <v>114.33331628100314</v>
          </cell>
          <cell r="AR153">
            <v>116.16478405291146</v>
          </cell>
          <cell r="AS153">
            <v>111.69867217141729</v>
          </cell>
          <cell r="AT153">
            <v>118.27072621212808</v>
          </cell>
          <cell r="AU153">
            <v>119.79335322806308</v>
          </cell>
          <cell r="AV153">
            <v>118.16736009840379</v>
          </cell>
          <cell r="AW153">
            <v>122.8536209517717</v>
          </cell>
          <cell r="AX153">
            <v>114.03610275468398</v>
          </cell>
          <cell r="AY153">
            <v>125.3274041735247</v>
          </cell>
        </row>
        <row r="154">
          <cell r="C154">
            <v>22111</v>
          </cell>
          <cell r="D154">
            <v>85.698816345969504</v>
          </cell>
          <cell r="E154">
            <v>79.300813073892328</v>
          </cell>
          <cell r="F154">
            <v>100.92079576762106</v>
          </cell>
          <cell r="G154">
            <v>105.14843078125195</v>
          </cell>
          <cell r="H154">
            <v>106.45095595443928</v>
          </cell>
          <cell r="I154">
            <v>101.12611064346162</v>
          </cell>
          <cell r="J154">
            <v>93.515924388860867</v>
          </cell>
          <cell r="K154">
            <v>106.14970376959101</v>
          </cell>
          <cell r="L154">
            <v>107.72762013284117</v>
          </cell>
          <cell r="M154">
            <v>109.05622869321277</v>
          </cell>
          <cell r="N154">
            <v>105.22471586960289</v>
          </cell>
          <cell r="O154">
            <v>99.6798845792555</v>
          </cell>
          <cell r="P154">
            <v>94.718611030645619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111.96570648219742</v>
          </cell>
          <cell r="AJ154">
            <v>118.018</v>
          </cell>
          <cell r="AK154">
            <v>127.33783561583215</v>
          </cell>
          <cell r="AL154">
            <v>127.16745415970972</v>
          </cell>
          <cell r="AM154">
            <v>106.709</v>
          </cell>
          <cell r="AN154">
            <v>102.01376961792334</v>
          </cell>
          <cell r="AO154">
            <v>104.24829407583111</v>
          </cell>
          <cell r="AP154">
            <v>101.42391034358442</v>
          </cell>
          <cell r="AQ154">
            <v>101.40343131287851</v>
          </cell>
          <cell r="AR154">
            <v>105.21435856258435</v>
          </cell>
          <cell r="AS154">
            <v>106.00606892227205</v>
          </cell>
          <cell r="AT154">
            <v>104.65546178942847</v>
          </cell>
          <cell r="AU154">
            <v>113.67620361706466</v>
          </cell>
          <cell r="AV154">
            <v>116.59146710861832</v>
          </cell>
          <cell r="AW154">
            <v>123.73452867154707</v>
          </cell>
          <cell r="AX154">
            <v>134.83704595788973</v>
          </cell>
          <cell r="AY154">
            <v>135.57282930942699</v>
          </cell>
        </row>
        <row r="155">
          <cell r="C155">
            <v>22112</v>
          </cell>
          <cell r="D155">
            <v>96.075627478719511</v>
          </cell>
          <cell r="E155">
            <v>89.135071421745479</v>
          </cell>
          <cell r="F155">
            <v>107.01739350619931</v>
          </cell>
          <cell r="G155">
            <v>103.23695150958328</v>
          </cell>
          <cell r="H155">
            <v>100.02406105660754</v>
          </cell>
          <cell r="I155">
            <v>98.216356902112182</v>
          </cell>
          <cell r="J155">
            <v>102.49237559425711</v>
          </cell>
          <cell r="K155">
            <v>107.77842245316661</v>
          </cell>
          <cell r="L155">
            <v>109.26292182232372</v>
          </cell>
          <cell r="M155">
            <v>101.91206455340648</v>
          </cell>
          <cell r="N155">
            <v>96.902080685291338</v>
          </cell>
          <cell r="O155">
            <v>87.946673016587454</v>
          </cell>
          <cell r="P155">
            <v>97.487321050522922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101.57901234292122</v>
          </cell>
          <cell r="AJ155">
            <v>96.307000000000002</v>
          </cell>
          <cell r="AK155">
            <v>94.794263772245159</v>
          </cell>
          <cell r="AL155">
            <v>93.628251341096131</v>
          </cell>
          <cell r="AM155">
            <v>99.31</v>
          </cell>
          <cell r="AN155">
            <v>100.69283370513075</v>
          </cell>
          <cell r="AO155">
            <v>97.106303290892072</v>
          </cell>
          <cell r="AP155">
            <v>102.97393013272358</v>
          </cell>
          <cell r="AQ155">
            <v>96.381239555494588</v>
          </cell>
          <cell r="AR155">
            <v>92.399685761207465</v>
          </cell>
          <cell r="AS155">
            <v>95.926544057927856</v>
          </cell>
          <cell r="AT155">
            <v>101.3076154417833</v>
          </cell>
          <cell r="AU155">
            <v>106.07923311106251</v>
          </cell>
          <cell r="AV155">
            <v>104.89861125431662</v>
          </cell>
          <cell r="AW155">
            <v>104.4307277476796</v>
          </cell>
          <cell r="AX155">
            <v>86.402182824520324</v>
          </cell>
          <cell r="AY155">
            <v>96.45532769849008</v>
          </cell>
        </row>
        <row r="156">
          <cell r="C156">
            <v>22191</v>
          </cell>
          <cell r="D156">
            <v>106.32989986599843</v>
          </cell>
          <cell r="E156">
            <v>87.598461508403574</v>
          </cell>
          <cell r="F156">
            <v>97.023278814210784</v>
          </cell>
          <cell r="G156">
            <v>94.453844241536984</v>
          </cell>
          <cell r="H156">
            <v>92.476199394870761</v>
          </cell>
          <cell r="I156">
            <v>97.193216246460494</v>
          </cell>
          <cell r="J156">
            <v>93.72122149603419</v>
          </cell>
          <cell r="K156">
            <v>92.235279533736531</v>
          </cell>
          <cell r="L156">
            <v>89.547810398225181</v>
          </cell>
          <cell r="M156">
            <v>125.10758190163654</v>
          </cell>
          <cell r="N156">
            <v>112.01948917713338</v>
          </cell>
          <cell r="O156">
            <v>112.29371742175327</v>
          </cell>
          <cell r="P156">
            <v>112.77515119276158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99.721695079950052</v>
          </cell>
          <cell r="AJ156">
            <v>94.852000000000004</v>
          </cell>
          <cell r="AK156">
            <v>133.49165020699664</v>
          </cell>
          <cell r="AL156">
            <v>115.66336928124264</v>
          </cell>
          <cell r="AM156">
            <v>120.967</v>
          </cell>
          <cell r="AN156">
            <v>119.15614121688223</v>
          </cell>
          <cell r="AO156">
            <v>101.13806436619754</v>
          </cell>
          <cell r="AP156">
            <v>105.81911742215749</v>
          </cell>
          <cell r="AQ156">
            <v>109.84459814214563</v>
          </cell>
          <cell r="AR156">
            <v>113.08351985910214</v>
          </cell>
          <cell r="AS156">
            <v>113.97740769959934</v>
          </cell>
          <cell r="AT156">
            <v>114.39731969917358</v>
          </cell>
          <cell r="AU156">
            <v>114.81723169874778</v>
          </cell>
          <cell r="AV156">
            <v>105.53567278016536</v>
          </cell>
          <cell r="AW156">
            <v>140.00451387882998</v>
          </cell>
          <cell r="AX156">
            <v>153.27831031912885</v>
          </cell>
          <cell r="AY156">
            <v>168.1356924390505</v>
          </cell>
        </row>
        <row r="157">
          <cell r="C157">
            <v>22192</v>
          </cell>
          <cell r="D157">
            <v>95.981911634913018</v>
          </cell>
          <cell r="E157">
            <v>88.459176075373705</v>
          </cell>
          <cell r="F157">
            <v>103.95477614122051</v>
          </cell>
          <cell r="G157">
            <v>101.8664306982121</v>
          </cell>
          <cell r="H157">
            <v>96.630154089146814</v>
          </cell>
          <cell r="I157">
            <v>88.803806073608072</v>
          </cell>
          <cell r="J157">
            <v>105.09902159145106</v>
          </cell>
          <cell r="K157">
            <v>101.4787957900332</v>
          </cell>
          <cell r="L157">
            <v>101.83128773578446</v>
          </cell>
          <cell r="M157">
            <v>103.73071418563343</v>
          </cell>
          <cell r="N157">
            <v>104.69342810500619</v>
          </cell>
          <cell r="O157">
            <v>107.47049787961745</v>
          </cell>
          <cell r="P157">
            <v>104.24968340369668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111.55048521772048</v>
          </cell>
          <cell r="AJ157">
            <v>108.905</v>
          </cell>
          <cell r="AK157">
            <v>108.81002310955292</v>
          </cell>
          <cell r="AL157">
            <v>104.7305767234066</v>
          </cell>
          <cell r="AM157">
            <v>114.345</v>
          </cell>
          <cell r="AN157">
            <v>114.85562548303375</v>
          </cell>
          <cell r="AO157">
            <v>102.96142008650162</v>
          </cell>
          <cell r="AP157">
            <v>117.66494762142717</v>
          </cell>
          <cell r="AQ157">
            <v>115.79649402363465</v>
          </cell>
          <cell r="AR157">
            <v>119.64353002694013</v>
          </cell>
          <cell r="AS157">
            <v>110.1618457970727</v>
          </cell>
          <cell r="AT157">
            <v>122.22839489805652</v>
          </cell>
          <cell r="AU157">
            <v>121.21416727865792</v>
          </cell>
          <cell r="AV157">
            <v>118.54671548185107</v>
          </cell>
          <cell r="AW157">
            <v>123.22526090875067</v>
          </cell>
          <cell r="AX157">
            <v>108.42091544708074</v>
          </cell>
          <cell r="AY157">
            <v>124.48784642439037</v>
          </cell>
        </row>
        <row r="158">
          <cell r="C158">
            <v>22193</v>
          </cell>
          <cell r="D158">
            <v>89.465049496837011</v>
          </cell>
          <cell r="E158">
            <v>90.230805263711218</v>
          </cell>
          <cell r="F158">
            <v>96.924573644252021</v>
          </cell>
          <cell r="G158">
            <v>86.627907669387199</v>
          </cell>
          <cell r="H158">
            <v>90.727351628503996</v>
          </cell>
          <cell r="I158">
            <v>100.16081837073742</v>
          </cell>
          <cell r="J158">
            <v>99.850925312977452</v>
          </cell>
          <cell r="K158">
            <v>111.27772957601002</v>
          </cell>
          <cell r="L158">
            <v>121.69320598121389</v>
          </cell>
          <cell r="M158">
            <v>104.25971671793586</v>
          </cell>
          <cell r="N158">
            <v>107.39111985617572</v>
          </cell>
          <cell r="O158">
            <v>101.39079648225824</v>
          </cell>
          <cell r="P158">
            <v>91.177328404087064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113.95550609326222</v>
          </cell>
          <cell r="AJ158">
            <v>117.676</v>
          </cell>
          <cell r="AK158">
            <v>112.12871400043905</v>
          </cell>
          <cell r="AL158">
            <v>105.17110665208889</v>
          </cell>
          <cell r="AM158">
            <v>97.391999999999996</v>
          </cell>
          <cell r="AN158">
            <v>105.79992495596022</v>
          </cell>
          <cell r="AO158">
            <v>104.53060835619442</v>
          </cell>
          <cell r="AP158">
            <v>121.69256520123552</v>
          </cell>
          <cell r="AQ158">
            <v>118.47825263688283</v>
          </cell>
          <cell r="AR158">
            <v>116.55780032793866</v>
          </cell>
          <cell r="AS158">
            <v>126.5077989455211</v>
          </cell>
          <cell r="AT158">
            <v>124.01225185432091</v>
          </cell>
          <cell r="AU158">
            <v>124.80807187828829</v>
          </cell>
          <cell r="AV158">
            <v>128.33903401322871</v>
          </cell>
          <cell r="AW158">
            <v>118.32518448899981</v>
          </cell>
          <cell r="AX158">
            <v>97.692350262115042</v>
          </cell>
          <cell r="AY158">
            <v>98.855294466217615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94.483023004037634</v>
          </cell>
          <cell r="G159">
            <v>95.433648259035152</v>
          </cell>
          <cell r="H159">
            <v>100.74251678330772</v>
          </cell>
          <cell r="I159">
            <v>100.60046798022749</v>
          </cell>
          <cell r="J159">
            <v>101.48473769273622</v>
          </cell>
          <cell r="K159">
            <v>110.28758058459449</v>
          </cell>
          <cell r="L159">
            <v>108.24904215321358</v>
          </cell>
          <cell r="M159">
            <v>104.19891837977889</v>
          </cell>
          <cell r="N159">
            <v>98.193283166907364</v>
          </cell>
          <cell r="O159">
            <v>96.695061280827943</v>
          </cell>
          <cell r="P159">
            <v>103.15246474351858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120.64780066569631</v>
          </cell>
          <cell r="AJ159">
            <v>122.036</v>
          </cell>
          <cell r="AK159">
            <v>117.09668770890654</v>
          </cell>
          <cell r="AL159">
            <v>115.58071590322272</v>
          </cell>
          <cell r="AM159">
            <v>119.922</v>
          </cell>
          <cell r="AN159">
            <v>109.50964744943894</v>
          </cell>
          <cell r="AO159">
            <v>110.18118143499545</v>
          </cell>
          <cell r="AP159">
            <v>112.31485461928408</v>
          </cell>
          <cell r="AQ159">
            <v>117.69732492715733</v>
          </cell>
          <cell r="AR159">
            <v>114.55103414145776</v>
          </cell>
          <cell r="AS159">
            <v>109.68624089977006</v>
          </cell>
          <cell r="AT159">
            <v>112.71061636120815</v>
          </cell>
          <cell r="AU159">
            <v>119.40233310744986</v>
          </cell>
          <cell r="AV159">
            <v>120.11973925016677</v>
          </cell>
          <cell r="AW159">
            <v>115.72227580853819</v>
          </cell>
          <cell r="AX159">
            <v>111.39405903332968</v>
          </cell>
          <cell r="AY159">
            <v>117.39027055334496</v>
          </cell>
        </row>
        <row r="160">
          <cell r="C160">
            <v>222</v>
          </cell>
          <cell r="D160">
            <v>98.864336995902619</v>
          </cell>
          <cell r="E160">
            <v>94.326572192663164</v>
          </cell>
          <cell r="F160">
            <v>94.798682120501155</v>
          </cell>
          <cell r="G160">
            <v>90.416155544425465</v>
          </cell>
          <cell r="H160">
            <v>104.33179877735147</v>
          </cell>
          <cell r="I160">
            <v>100.00745252740637</v>
          </cell>
          <cell r="J160">
            <v>103.39841005199531</v>
          </cell>
          <cell r="K160">
            <v>101.7567963440183</v>
          </cell>
          <cell r="L160">
            <v>104.8266390640923</v>
          </cell>
          <cell r="M160">
            <v>103.08448389685094</v>
          </cell>
          <cell r="N160">
            <v>102.48481187358398</v>
          </cell>
          <cell r="O160">
            <v>101.70386061120898</v>
          </cell>
          <cell r="P160">
            <v>99.41766258091566</v>
          </cell>
          <cell r="Q160">
            <v>98.150663924719893</v>
          </cell>
          <cell r="R160">
            <v>96.577995659763275</v>
          </cell>
          <cell r="S160">
            <v>92.105356031846483</v>
          </cell>
          <cell r="T160">
            <v>110.18312933806556</v>
          </cell>
          <cell r="U160">
            <v>103.56760801474623</v>
          </cell>
          <cell r="V160">
            <v>104.09132527138148</v>
          </cell>
          <cell r="W160">
            <v>107.40675915514881</v>
          </cell>
          <cell r="X160">
            <v>107.16375025541458</v>
          </cell>
          <cell r="Y160">
            <v>110.88815282873205</v>
          </cell>
          <cell r="Z160">
            <v>108.85829133945265</v>
          </cell>
          <cell r="AA160">
            <v>105.28052321154232</v>
          </cell>
          <cell r="AB160">
            <v>100.86529133190223</v>
          </cell>
          <cell r="AC160">
            <v>100.5179957533754</v>
          </cell>
          <cell r="AD160">
            <v>98.335033127068513</v>
          </cell>
          <cell r="AE160">
            <v>93.385624060562151</v>
          </cell>
          <cell r="AF160">
            <v>109.14095308020977</v>
          </cell>
          <cell r="AG160">
            <v>108.14287556074913</v>
          </cell>
          <cell r="AH160">
            <v>111.12145762123005</v>
          </cell>
          <cell r="AI160">
            <v>110.37515655418602</v>
          </cell>
          <cell r="AJ160">
            <v>111.30367200716124</v>
          </cell>
          <cell r="AK160">
            <v>113.89139473830164</v>
          </cell>
          <cell r="AL160">
            <v>111.73932284081475</v>
          </cell>
          <cell r="AM160">
            <v>110.06340711415069</v>
          </cell>
          <cell r="AN160">
            <v>103.80474909178072</v>
          </cell>
          <cell r="AO160">
            <v>104.43892256703833</v>
          </cell>
          <cell r="AP160">
            <v>103.01518175256648</v>
          </cell>
          <cell r="AQ160">
            <v>99.738133349807882</v>
          </cell>
          <cell r="AR160">
            <v>108.1479036902758</v>
          </cell>
          <cell r="AS160">
            <v>111.87104149818643</v>
          </cell>
          <cell r="AT160">
            <v>115.64761596908389</v>
          </cell>
          <cell r="AU160">
            <v>115.08485387422071</v>
          </cell>
          <cell r="AV160">
            <v>117.50333370773235</v>
          </cell>
          <cell r="AW160">
            <v>120.45911078443707</v>
          </cell>
          <cell r="AX160">
            <v>115.09619597930369</v>
          </cell>
          <cell r="AY160">
            <v>115.98445038332095</v>
          </cell>
        </row>
        <row r="161">
          <cell r="C161">
            <v>22201</v>
          </cell>
          <cell r="D161">
            <v>101.60410689795185</v>
          </cell>
          <cell r="E161">
            <v>96.09082699949731</v>
          </cell>
          <cell r="F161">
            <v>77.0718049351768</v>
          </cell>
          <cell r="G161">
            <v>78.617629580748343</v>
          </cell>
          <cell r="H161">
            <v>104.95310481420665</v>
          </cell>
          <cell r="I161">
            <v>106.52800589182627</v>
          </cell>
          <cell r="J161">
            <v>105.35624314358631</v>
          </cell>
          <cell r="K161">
            <v>103.49970830294866</v>
          </cell>
          <cell r="L161">
            <v>106.04580408842958</v>
          </cell>
          <cell r="M161">
            <v>112.15440816884288</v>
          </cell>
          <cell r="N161">
            <v>104.08721012289762</v>
          </cell>
          <cell r="O161">
            <v>103.99114705388756</v>
          </cell>
          <cell r="P161">
            <v>102.17698619119108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112.24846236286336</v>
          </cell>
          <cell r="AJ161">
            <v>112.955</v>
          </cell>
          <cell r="AK161">
            <v>123.73834567773307</v>
          </cell>
          <cell r="AL161">
            <v>114.08747606499632</v>
          </cell>
          <cell r="AM161">
            <v>112.666</v>
          </cell>
          <cell r="AN161">
            <v>107.14818708532249</v>
          </cell>
          <cell r="AO161">
            <v>105.92885543966706</v>
          </cell>
          <cell r="AP161">
            <v>90.884075623073031</v>
          </cell>
          <cell r="AQ161">
            <v>89.568103972811087</v>
          </cell>
          <cell r="AR161">
            <v>116.21193243902452</v>
          </cell>
          <cell r="AS161">
            <v>109.96827325483444</v>
          </cell>
          <cell r="AT161">
            <v>110.59395094536424</v>
          </cell>
          <cell r="AU161">
            <v>111.36749667008198</v>
          </cell>
          <cell r="AV161">
            <v>113.3066071088854</v>
          </cell>
          <cell r="AW161">
            <v>124.38685576612137</v>
          </cell>
          <cell r="AX161">
            <v>125.40563300001099</v>
          </cell>
          <cell r="AY161">
            <v>124.14185818111623</v>
          </cell>
        </row>
        <row r="162">
          <cell r="C162">
            <v>22202</v>
          </cell>
          <cell r="D162">
            <v>101.73121146558225</v>
          </cell>
          <cell r="E162">
            <v>103.77051906876675</v>
          </cell>
          <cell r="F162">
            <v>86.79614521807963</v>
          </cell>
          <cell r="G162">
            <v>81.817276452709649</v>
          </cell>
          <cell r="H162">
            <v>104.99657549775981</v>
          </cell>
          <cell r="I162">
            <v>99.009323351557569</v>
          </cell>
          <cell r="J162">
            <v>98.985454855248889</v>
          </cell>
          <cell r="K162">
            <v>110.11582697710405</v>
          </cell>
          <cell r="L162">
            <v>106.71391846082018</v>
          </cell>
          <cell r="M162">
            <v>103.0561288037716</v>
          </cell>
          <cell r="N162">
            <v>104.82091012861285</v>
          </cell>
          <cell r="O162">
            <v>98.186709719986681</v>
          </cell>
          <cell r="P162">
            <v>102.30480741858153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119.42383667223243</v>
          </cell>
          <cell r="AJ162">
            <v>113.667</v>
          </cell>
          <cell r="AK162">
            <v>113.70034489355585</v>
          </cell>
          <cell r="AL162">
            <v>114.89166691363268</v>
          </cell>
          <cell r="AM162">
            <v>106.377</v>
          </cell>
          <cell r="AN162">
            <v>107.12872048221617</v>
          </cell>
          <cell r="AO162">
            <v>110.29523281155379</v>
          </cell>
          <cell r="AP162">
            <v>89.661343970842196</v>
          </cell>
          <cell r="AQ162">
            <v>93.141715041237802</v>
          </cell>
          <cell r="AR162">
            <v>106.94623985543012</v>
          </cell>
          <cell r="AS162">
            <v>94.484112020574059</v>
          </cell>
          <cell r="AT162">
            <v>106.84869242531985</v>
          </cell>
          <cell r="AU162">
            <v>113.87312822695209</v>
          </cell>
          <cell r="AV162">
            <v>114.66565955537749</v>
          </cell>
          <cell r="AW162">
            <v>113.40971278028289</v>
          </cell>
          <cell r="AX162">
            <v>113.67386633680987</v>
          </cell>
          <cell r="AY162">
            <v>120.72023510566636</v>
          </cell>
        </row>
        <row r="163">
          <cell r="C163">
            <v>22203</v>
          </cell>
          <cell r="D163">
            <v>107.08231891354554</v>
          </cell>
          <cell r="E163">
            <v>96.260982556104793</v>
          </cell>
          <cell r="F163">
            <v>102.05694058209507</v>
          </cell>
          <cell r="G163">
            <v>97.432795480750386</v>
          </cell>
          <cell r="H163">
            <v>102.79423262289022</v>
          </cell>
          <cell r="I163">
            <v>97.906381782548621</v>
          </cell>
          <cell r="J163">
            <v>103.46623472731099</v>
          </cell>
          <cell r="K163">
            <v>104.29091667083259</v>
          </cell>
          <cell r="L163">
            <v>105.11558338402521</v>
          </cell>
          <cell r="M163">
            <v>99.728694637707704</v>
          </cell>
          <cell r="N163">
            <v>90.358374354840521</v>
          </cell>
          <cell r="O163">
            <v>93.506544287348419</v>
          </cell>
          <cell r="P163">
            <v>107.68608627148534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113.10655099093606</v>
          </cell>
          <cell r="AJ163">
            <v>111.964</v>
          </cell>
          <cell r="AK163">
            <v>110.02923462885295</v>
          </cell>
          <cell r="AL163">
            <v>99.039630895170603</v>
          </cell>
          <cell r="AM163">
            <v>101.307</v>
          </cell>
          <cell r="AN163">
            <v>109.61268289852775</v>
          </cell>
          <cell r="AO163">
            <v>104.56488640591203</v>
          </cell>
          <cell r="AP163">
            <v>114.06307452248082</v>
          </cell>
          <cell r="AQ163">
            <v>110.58179917516881</v>
          </cell>
          <cell r="AR163">
            <v>113.21055808739804</v>
          </cell>
          <cell r="AS163">
            <v>110.37921717341553</v>
          </cell>
          <cell r="AT163">
            <v>110.46825602286847</v>
          </cell>
          <cell r="AU163">
            <v>111.73238646232168</v>
          </cell>
          <cell r="AV163">
            <v>116.46782454976906</v>
          </cell>
          <cell r="AW163">
            <v>116.20225697239898</v>
          </cell>
          <cell r="AX163">
            <v>99.229965122670777</v>
          </cell>
          <cell r="AY163">
            <v>103.27574050456388</v>
          </cell>
        </row>
        <row r="164">
          <cell r="C164">
            <v>22204</v>
          </cell>
          <cell r="D164">
            <v>101.8731282797264</v>
          </cell>
          <cell r="E164">
            <v>94.118724679812232</v>
          </cell>
          <cell r="F164">
            <v>93.760121698069895</v>
          </cell>
          <cell r="G164">
            <v>97.932224212383105</v>
          </cell>
          <cell r="H164">
            <v>104.77469154207795</v>
          </cell>
          <cell r="I164">
            <v>82.771682225291968</v>
          </cell>
          <cell r="J164">
            <v>95.663610837076419</v>
          </cell>
          <cell r="K164">
            <v>101.40375072002924</v>
          </cell>
          <cell r="L164">
            <v>108.4668090106061</v>
          </cell>
          <cell r="M164">
            <v>102.6576627393644</v>
          </cell>
          <cell r="N164">
            <v>110.44536293285125</v>
          </cell>
          <cell r="O164">
            <v>106.13223112271112</v>
          </cell>
          <cell r="P164">
            <v>102.44752440908341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109.97533503025437</v>
          </cell>
          <cell r="AJ164">
            <v>115.53400000000001</v>
          </cell>
          <cell r="AK164">
            <v>113.26072301490228</v>
          </cell>
          <cell r="AL164">
            <v>121.05649373457071</v>
          </cell>
          <cell r="AM164">
            <v>114.986</v>
          </cell>
          <cell r="AN164">
            <v>110.04770361208628</v>
          </cell>
          <cell r="AO164">
            <v>111.20824500257773</v>
          </cell>
          <cell r="AP164">
            <v>111.82701739047729</v>
          </cell>
          <cell r="AQ164">
            <v>109.18790501073296</v>
          </cell>
          <cell r="AR164">
            <v>105.61673301210935</v>
          </cell>
          <cell r="AS164">
            <v>112.07171265991671</v>
          </cell>
          <cell r="AT164">
            <v>112.44231017722399</v>
          </cell>
          <cell r="AU164">
            <v>113.83998838428575</v>
          </cell>
          <cell r="AV164">
            <v>116.83380284089458</v>
          </cell>
          <cell r="AW164">
            <v>117.52813791776801</v>
          </cell>
          <cell r="AX164">
            <v>119.49803362786608</v>
          </cell>
          <cell r="AY164">
            <v>119.93958796290138</v>
          </cell>
        </row>
        <row r="165">
          <cell r="C165">
            <v>22205</v>
          </cell>
          <cell r="D165">
            <v>91.414266826114101</v>
          </cell>
          <cell r="E165">
            <v>79.337056366235132</v>
          </cell>
          <cell r="F165">
            <v>113.52599905209978</v>
          </cell>
          <cell r="G165">
            <v>96.069848822701957</v>
          </cell>
          <cell r="H165">
            <v>162.06347521234193</v>
          </cell>
          <cell r="I165">
            <v>97.794881550463643</v>
          </cell>
          <cell r="J165">
            <v>100.46472708620169</v>
          </cell>
          <cell r="K165">
            <v>85.880843095472812</v>
          </cell>
          <cell r="L165">
            <v>100.28176619941915</v>
          </cell>
          <cell r="M165">
            <v>82.080560331516025</v>
          </cell>
          <cell r="N165">
            <v>105.20908725622812</v>
          </cell>
          <cell r="O165">
            <v>85.877488201205807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93.367987536945932</v>
          </cell>
          <cell r="AJ165">
            <v>102.07299999999999</v>
          </cell>
          <cell r="AK165">
            <v>92.706668268146402</v>
          </cell>
          <cell r="AL165">
            <v>107.35919031837359</v>
          </cell>
          <cell r="AM165">
            <v>91.364999999999995</v>
          </cell>
          <cell r="AN165">
            <v>96.121972041285801</v>
          </cell>
          <cell r="AO165">
            <v>96.294551892694571</v>
          </cell>
          <cell r="AP165">
            <v>103.58376179245667</v>
          </cell>
          <cell r="AQ165">
            <v>99.498854550823268</v>
          </cell>
          <cell r="AR165">
            <v>113.32665477198735</v>
          </cell>
          <cell r="AS165">
            <v>129.69092654814932</v>
          </cell>
          <cell r="AT165">
            <v>127.44942847038813</v>
          </cell>
          <cell r="AU165">
            <v>105.48375100376549</v>
          </cell>
          <cell r="AV165">
            <v>107.04382219953767</v>
          </cell>
          <cell r="AW165">
            <v>109.44822007594991</v>
          </cell>
          <cell r="AX165">
            <v>109.02597188456129</v>
          </cell>
          <cell r="AY165">
            <v>95.41822833866398</v>
          </cell>
        </row>
        <row r="166">
          <cell r="C166">
            <v>22209</v>
          </cell>
          <cell r="D166">
            <v>92.367963644556298</v>
          </cell>
          <cell r="E166">
            <v>93.229167704420462</v>
          </cell>
          <cell r="F166">
            <v>95.024306427378392</v>
          </cell>
          <cell r="G166">
            <v>90.258093712169824</v>
          </cell>
          <cell r="H166">
            <v>93.723138927672807</v>
          </cell>
          <cell r="I166">
            <v>100.92219486678006</v>
          </cell>
          <cell r="J166">
            <v>104.66068192722504</v>
          </cell>
          <cell r="K166">
            <v>100.63768104938785</v>
          </cell>
          <cell r="L166">
            <v>104.29686529032418</v>
          </cell>
          <cell r="M166">
            <v>105.85670554209814</v>
          </cell>
          <cell r="N166">
            <v>108.91466463205455</v>
          </cell>
          <cell r="O166">
            <v>110.10853627593262</v>
          </cell>
          <cell r="P166">
            <v>92.88876634974406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109.14451005497402</v>
          </cell>
          <cell r="AJ166">
            <v>111.092</v>
          </cell>
          <cell r="AK166">
            <v>116.7901809347961</v>
          </cell>
          <cell r="AL166">
            <v>119.37873231173418</v>
          </cell>
          <cell r="AM166">
            <v>119.294</v>
          </cell>
          <cell r="AN166">
            <v>98.475625763400771</v>
          </cell>
          <cell r="AO166">
            <v>103.54633569141045</v>
          </cell>
          <cell r="AP166">
            <v>101.91136754880864</v>
          </cell>
          <cell r="AQ166">
            <v>96.699837483855006</v>
          </cell>
          <cell r="AR166">
            <v>100.53339849879163</v>
          </cell>
          <cell r="AS166">
            <v>113.75209624149019</v>
          </cell>
          <cell r="AT166">
            <v>121.27259543732332</v>
          </cell>
          <cell r="AU166">
            <v>121.31008580076873</v>
          </cell>
          <cell r="AV166">
            <v>122.69427691842996</v>
          </cell>
          <cell r="AW166">
            <v>125.72411556505016</v>
          </cell>
          <cell r="AX166">
            <v>123.36494712985717</v>
          </cell>
          <cell r="AY166">
            <v>124.5007510125854</v>
          </cell>
        </row>
        <row r="167">
          <cell r="C167">
            <v>231</v>
          </cell>
          <cell r="D167">
            <v>83.476143434295182</v>
          </cell>
          <cell r="E167">
            <v>85.004799695871853</v>
          </cell>
          <cell r="F167">
            <v>90.540353688149452</v>
          </cell>
          <cell r="G167">
            <v>88.88808192902404</v>
          </cell>
          <cell r="H167">
            <v>98.932665633519179</v>
          </cell>
          <cell r="I167">
            <v>96.783884830691477</v>
          </cell>
          <cell r="J167">
            <v>101.22463351009822</v>
          </cell>
          <cell r="K167">
            <v>106.38637572414683</v>
          </cell>
          <cell r="L167">
            <v>112.52735031581152</v>
          </cell>
          <cell r="M167">
            <v>107.73293162951369</v>
          </cell>
          <cell r="N167">
            <v>112.5965633751741</v>
          </cell>
          <cell r="O167">
            <v>115.90621623370446</v>
          </cell>
          <cell r="P167">
            <v>107.24005878481739</v>
          </cell>
          <cell r="Q167">
            <v>106.2849626676214</v>
          </cell>
          <cell r="R167">
            <v>112.09887830412957</v>
          </cell>
          <cell r="S167">
            <v>108.63899903015792</v>
          </cell>
          <cell r="T167">
            <v>113.48902261494413</v>
          </cell>
          <cell r="U167">
            <v>116.8598268239038</v>
          </cell>
          <cell r="V167">
            <v>121.30165018397381</v>
          </cell>
          <cell r="W167">
            <v>113.92711980233933</v>
          </cell>
          <cell r="X167">
            <v>118.53855662974493</v>
          </cell>
          <cell r="Y167">
            <v>122.98513082501775</v>
          </cell>
          <cell r="Z167">
            <v>120.55621460348564</v>
          </cell>
          <cell r="AA167">
            <v>124.10748576748658</v>
          </cell>
          <cell r="AB167">
            <v>109.17811472204978</v>
          </cell>
          <cell r="AC167">
            <v>110.33780414736992</v>
          </cell>
          <cell r="AD167">
            <v>118.03367367645389</v>
          </cell>
          <cell r="AE167">
            <v>117.95564621214243</v>
          </cell>
          <cell r="AF167">
            <v>123.15246995703059</v>
          </cell>
          <cell r="AG167">
            <v>126.24684586727135</v>
          </cell>
          <cell r="AH167">
            <v>133.68973483997763</v>
          </cell>
          <cell r="AI167">
            <v>126.9814534643194</v>
          </cell>
          <cell r="AJ167">
            <v>130.87393743550609</v>
          </cell>
          <cell r="AK167">
            <v>136.0017817168451</v>
          </cell>
          <cell r="AL167">
            <v>131.98506977939476</v>
          </cell>
          <cell r="AM167">
            <v>139.09438068258171</v>
          </cell>
          <cell r="AN167">
            <v>120.48305432853918</v>
          </cell>
          <cell r="AO167">
            <v>120.16129429977778</v>
          </cell>
          <cell r="AP167">
            <v>123.72004023796957</v>
          </cell>
          <cell r="AQ167">
            <v>127.10939365925097</v>
          </cell>
          <cell r="AR167">
            <v>133.03747104610025</v>
          </cell>
          <cell r="AS167">
            <v>131.70208000143938</v>
          </cell>
          <cell r="AT167">
            <v>133.37691742759458</v>
          </cell>
          <cell r="AU167">
            <v>133.71851109948915</v>
          </cell>
          <cell r="AV167">
            <v>131.8227968523527</v>
          </cell>
          <cell r="AW167">
            <v>126.29583020709784</v>
          </cell>
          <cell r="AX167">
            <v>126.46493769400844</v>
          </cell>
          <cell r="AY167">
            <v>127.45258305187026</v>
          </cell>
        </row>
        <row r="168">
          <cell r="C168">
            <v>23101</v>
          </cell>
          <cell r="D168">
            <v>82.922522497216647</v>
          </cell>
          <cell r="E168">
            <v>82.889451661010966</v>
          </cell>
          <cell r="F168">
            <v>86.336381234758719</v>
          </cell>
          <cell r="G168">
            <v>82.653957310868009</v>
          </cell>
          <cell r="H168">
            <v>102.55650926728211</v>
          </cell>
          <cell r="I168">
            <v>95.759620759647078</v>
          </cell>
          <cell r="J168">
            <v>99.974014841152098</v>
          </cell>
          <cell r="K168">
            <v>104.37533428833882</v>
          </cell>
          <cell r="L168">
            <v>118.62202936114971</v>
          </cell>
          <cell r="M168">
            <v>105.43216264905804</v>
          </cell>
          <cell r="N168">
            <v>117.60228978635858</v>
          </cell>
          <cell r="O168">
            <v>120.8757263431592</v>
          </cell>
          <cell r="P168">
            <v>106.52883352459033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124.58109944569941</v>
          </cell>
          <cell r="AJ168">
            <v>137.96199999999999</v>
          </cell>
          <cell r="AK168">
            <v>133.09729674713418</v>
          </cell>
          <cell r="AL168">
            <v>137.85275463470731</v>
          </cell>
          <cell r="AM168">
            <v>145.05799999999999</v>
          </cell>
          <cell r="AN168">
            <v>124.01111244650177</v>
          </cell>
          <cell r="AO168">
            <v>115.82534726718941</v>
          </cell>
          <cell r="AP168">
            <v>111.69931772182709</v>
          </cell>
          <cell r="AQ168">
            <v>119.84253852619106</v>
          </cell>
          <cell r="AR168">
            <v>123.32096050596979</v>
          </cell>
          <cell r="AS168">
            <v>128.21412589255942</v>
          </cell>
          <cell r="AT168">
            <v>122.1493551069388</v>
          </cell>
          <cell r="AU168">
            <v>127.53605196107338</v>
          </cell>
          <cell r="AV168">
            <v>135.87618203168213</v>
          </cell>
          <cell r="AW168">
            <v>129.53034662999571</v>
          </cell>
          <cell r="AX168">
            <v>132.69409519067841</v>
          </cell>
          <cell r="AY168">
            <v>139.08239216477193</v>
          </cell>
        </row>
        <row r="169">
          <cell r="C169">
            <v>23109</v>
          </cell>
          <cell r="D169">
            <v>83.833864494420581</v>
          </cell>
          <cell r="E169">
            <v>86.371627593598731</v>
          </cell>
          <cell r="F169">
            <v>93.256742072412436</v>
          </cell>
          <cell r="G169">
            <v>92.916249070116663</v>
          </cell>
          <cell r="H169">
            <v>96.591126324621115</v>
          </cell>
          <cell r="I169">
            <v>97.445711009585409</v>
          </cell>
          <cell r="J169">
            <v>102.03271825925675</v>
          </cell>
          <cell r="K169">
            <v>107.68580612172101</v>
          </cell>
          <cell r="L169">
            <v>108.58928565242041</v>
          </cell>
          <cell r="M169">
            <v>109.21956890001759</v>
          </cell>
          <cell r="N169">
            <v>109.36212327622125</v>
          </cell>
          <cell r="O169">
            <v>112.69517722560805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128.53243740786058</v>
          </cell>
          <cell r="AJ169">
            <v>126.294</v>
          </cell>
          <cell r="AK169">
            <v>137.87850886514642</v>
          </cell>
          <cell r="AL169">
            <v>128.19367695743861</v>
          </cell>
          <cell r="AM169">
            <v>135.24100000000001</v>
          </cell>
          <cell r="AN169">
            <v>118.20340663890967</v>
          </cell>
          <cell r="AO169">
            <v>122.96295779417174</v>
          </cell>
          <cell r="AP169">
            <v>131.48720602588091</v>
          </cell>
          <cell r="AQ169">
            <v>131.80485755498722</v>
          </cell>
          <cell r="AR169">
            <v>139.31577487882191</v>
          </cell>
          <cell r="AS169">
            <v>133.95581456588974</v>
          </cell>
          <cell r="AT169">
            <v>140.63158434312581</v>
          </cell>
          <cell r="AU169">
            <v>137.7132946942836</v>
          </cell>
          <cell r="AV169">
            <v>129.20371013374356</v>
          </cell>
          <cell r="AW169">
            <v>124.20585389605395</v>
          </cell>
          <cell r="AX169">
            <v>122.43998004851971</v>
          </cell>
          <cell r="AY169">
            <v>119.93800517684109</v>
          </cell>
        </row>
        <row r="170">
          <cell r="C170">
            <v>239</v>
          </cell>
          <cell r="D170">
            <v>96.412921341380425</v>
          </cell>
          <cell r="E170">
            <v>88.922895336924796</v>
          </cell>
          <cell r="F170">
            <v>101.80316544184738</v>
          </cell>
          <cell r="G170">
            <v>98.09017309611076</v>
          </cell>
          <cell r="H170">
            <v>98.326446389469325</v>
          </cell>
          <cell r="I170">
            <v>102.89975930014693</v>
          </cell>
          <cell r="J170">
            <v>99.259845054210714</v>
          </cell>
          <cell r="K170">
            <v>98.910847334168125</v>
          </cell>
          <cell r="L170">
            <v>99.162997279583436</v>
          </cell>
          <cell r="M170">
            <v>106.05623097663519</v>
          </cell>
          <cell r="N170">
            <v>102.87446064282985</v>
          </cell>
          <cell r="O170">
            <v>107.2802578066929</v>
          </cell>
          <cell r="P170">
            <v>100.67024266416912</v>
          </cell>
          <cell r="Q170">
            <v>89.401138618339843</v>
          </cell>
          <cell r="R170">
            <v>103.05908185776744</v>
          </cell>
          <cell r="S170">
            <v>100.08793719181085</v>
          </cell>
          <cell r="T170">
            <v>100.68124104190194</v>
          </cell>
          <cell r="U170">
            <v>105.08541038003911</v>
          </cell>
          <cell r="V170">
            <v>100.70719105980055</v>
          </cell>
          <cell r="W170">
            <v>105.05176018217544</v>
          </cell>
          <cell r="X170">
            <v>103.16743293806367</v>
          </cell>
          <cell r="Y170">
            <v>109.33280406699858</v>
          </cell>
          <cell r="Z170">
            <v>107.53017350808489</v>
          </cell>
          <cell r="AA170">
            <v>108.75855461644284</v>
          </cell>
          <cell r="AB170">
            <v>102.96454299410445</v>
          </cell>
          <cell r="AC170">
            <v>95.196368106430583</v>
          </cell>
          <cell r="AD170">
            <v>107.81632961025005</v>
          </cell>
          <cell r="AE170">
            <v>104.1216682482349</v>
          </cell>
          <cell r="AF170">
            <v>105.14108406425514</v>
          </cell>
          <cell r="AG170">
            <v>108.54597098842137</v>
          </cell>
          <cell r="AH170">
            <v>106.31890476028504</v>
          </cell>
          <cell r="AI170">
            <v>109.89027520469247</v>
          </cell>
          <cell r="AJ170">
            <v>105.94167143298125</v>
          </cell>
          <cell r="AK170">
            <v>112.36095341020524</v>
          </cell>
          <cell r="AL170">
            <v>111.05365112211096</v>
          </cell>
          <cell r="AM170">
            <v>111.85604519536113</v>
          </cell>
          <cell r="AN170">
            <v>110.1500186733013</v>
          </cell>
          <cell r="AO170">
            <v>100.00783714898523</v>
          </cell>
          <cell r="AP170">
            <v>113.43354082779619</v>
          </cell>
          <cell r="AQ170">
            <v>109.37793201712087</v>
          </cell>
          <cell r="AR170">
            <v>111.02482129232304</v>
          </cell>
          <cell r="AS170">
            <v>115.16722779815785</v>
          </cell>
          <cell r="AT170">
            <v>115.75513512035417</v>
          </cell>
          <cell r="AU170">
            <v>115.72280482891517</v>
          </cell>
          <cell r="AV170">
            <v>112.57747515667485</v>
          </cell>
          <cell r="AW170">
            <v>119.24005498663062</v>
          </cell>
          <cell r="AX170">
            <v>117.28111830513626</v>
          </cell>
          <cell r="AY170">
            <v>119.28155154874598</v>
          </cell>
        </row>
        <row r="171">
          <cell r="C171">
            <v>23911</v>
          </cell>
          <cell r="D171">
            <v>88.617761814308423</v>
          </cell>
          <cell r="E171">
            <v>99.048301578432245</v>
          </cell>
          <cell r="F171">
            <v>97.086686247997903</v>
          </cell>
          <cell r="G171">
            <v>113.41261388386292</v>
          </cell>
          <cell r="H171">
            <v>110.40830496961549</v>
          </cell>
          <cell r="I171">
            <v>90.525651657690844</v>
          </cell>
          <cell r="J171">
            <v>111.7775904547718</v>
          </cell>
          <cell r="K171">
            <v>108.91797837533271</v>
          </cell>
          <cell r="L171">
            <v>87.459028164046586</v>
          </cell>
          <cell r="M171">
            <v>107.06633835483001</v>
          </cell>
          <cell r="N171">
            <v>90.238353663101037</v>
          </cell>
          <cell r="O171">
            <v>95.441390836010015</v>
          </cell>
          <cell r="P171">
            <v>92.312659820965109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122.13301470916218</v>
          </cell>
          <cell r="AJ171">
            <v>94.034000000000006</v>
          </cell>
          <cell r="AK171">
            <v>113.41335997565868</v>
          </cell>
          <cell r="AL171">
            <v>97.876817799897637</v>
          </cell>
          <cell r="AM171">
            <v>100.113</v>
          </cell>
          <cell r="AN171">
            <v>102.84194952628081</v>
          </cell>
          <cell r="AO171">
            <v>102.29117472347157</v>
          </cell>
          <cell r="AP171">
            <v>96.824996767183123</v>
          </cell>
          <cell r="AQ171">
            <v>119.4755446234703</v>
          </cell>
          <cell r="AR171">
            <v>121.04093448689657</v>
          </cell>
          <cell r="AS171">
            <v>99.592542032374524</v>
          </cell>
          <cell r="AT171">
            <v>104.45071365275919</v>
          </cell>
          <cell r="AU171">
            <v>115.08777266498339</v>
          </cell>
          <cell r="AV171">
            <v>90.675222524569207</v>
          </cell>
          <cell r="AW171">
            <v>104.78135401722248</v>
          </cell>
          <cell r="AX171">
            <v>113.08740823660408</v>
          </cell>
          <cell r="AY171">
            <v>106.82233510113575</v>
          </cell>
        </row>
        <row r="172">
          <cell r="C172">
            <v>23912</v>
          </cell>
          <cell r="D172">
            <v>103.39746339792025</v>
          </cell>
          <cell r="E172">
            <v>106.24736623689121</v>
          </cell>
          <cell r="F172">
            <v>103.67584913288367</v>
          </cell>
          <cell r="G172">
            <v>101.06669928620956</v>
          </cell>
          <cell r="H172">
            <v>92.055012383204783</v>
          </cell>
          <cell r="I172">
            <v>87.721307970124556</v>
          </cell>
          <cell r="J172">
            <v>95.692531822711061</v>
          </cell>
          <cell r="K172">
            <v>90.396111352476979</v>
          </cell>
          <cell r="L172">
            <v>91.497309049943922</v>
          </cell>
          <cell r="M172">
            <v>122.20115464096817</v>
          </cell>
          <cell r="N172">
            <v>101.7934618365949</v>
          </cell>
          <cell r="O172">
            <v>104.25573289007095</v>
          </cell>
          <cell r="P172">
            <v>107.7085977978487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101.36388649647859</v>
          </cell>
          <cell r="AJ172">
            <v>98.376000000000005</v>
          </cell>
          <cell r="AK172">
            <v>129.4453864183358</v>
          </cell>
          <cell r="AL172">
            <v>110.41003866934741</v>
          </cell>
          <cell r="AM172">
            <v>109.35899999999999</v>
          </cell>
          <cell r="AN172">
            <v>112.39216841897502</v>
          </cell>
          <cell r="AO172">
            <v>115.19393501288512</v>
          </cell>
          <cell r="AP172">
            <v>114.51979479538754</v>
          </cell>
          <cell r="AQ172">
            <v>114.51979479538754</v>
          </cell>
          <cell r="AR172">
            <v>106.61936919471368</v>
          </cell>
          <cell r="AS172">
            <v>110.13532848993688</v>
          </cell>
          <cell r="AT172">
            <v>106.20028247918476</v>
          </cell>
          <cell r="AU172">
            <v>105.88135939132972</v>
          </cell>
          <cell r="AV172">
            <v>108.697595747173</v>
          </cell>
          <cell r="AW172">
            <v>111.5887367833259</v>
          </cell>
          <cell r="AX172">
            <v>113.34413158031616</v>
          </cell>
          <cell r="AY172">
            <v>114.89956572701701</v>
          </cell>
        </row>
        <row r="173">
          <cell r="C173">
            <v>23921</v>
          </cell>
          <cell r="D173">
            <v>116.78745390612663</v>
          </cell>
          <cell r="E173">
            <v>109.31630639814611</v>
          </cell>
          <cell r="F173">
            <v>120.2578032081049</v>
          </cell>
          <cell r="G173">
            <v>94.08162050156983</v>
          </cell>
          <cell r="H173">
            <v>94.242615112078511</v>
          </cell>
          <cell r="I173">
            <v>95.695162561020737</v>
          </cell>
          <cell r="J173">
            <v>104.4963787267224</v>
          </cell>
          <cell r="K173">
            <v>94.243731428535725</v>
          </cell>
          <cell r="L173">
            <v>93.449904811474568</v>
          </cell>
          <cell r="M173">
            <v>92.190441670688841</v>
          </cell>
          <cell r="N173">
            <v>91.170631317513326</v>
          </cell>
          <cell r="O173">
            <v>94.067950358018592</v>
          </cell>
          <cell r="P173">
            <v>121.65688100297058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105.67833895285079</v>
          </cell>
          <cell r="AJ173">
            <v>100.476</v>
          </cell>
          <cell r="AK173">
            <v>97.655602201148056</v>
          </cell>
          <cell r="AL173">
            <v>98.888010562350928</v>
          </cell>
          <cell r="AM173">
            <v>98.671999999999997</v>
          </cell>
          <cell r="AN173">
            <v>125.6622785941656</v>
          </cell>
          <cell r="AO173">
            <v>104.51791047393873</v>
          </cell>
          <cell r="AP173">
            <v>130.19541260491758</v>
          </cell>
          <cell r="AQ173">
            <v>119.53894900997352</v>
          </cell>
          <cell r="AR173">
            <v>121.70023945689886</v>
          </cell>
          <cell r="AS173">
            <v>118.34396937696738</v>
          </cell>
          <cell r="AT173">
            <v>125.42420094900093</v>
          </cell>
          <cell r="AU173">
            <v>125.99850479920586</v>
          </cell>
          <cell r="AV173">
            <v>122.24671281999942</v>
          </cell>
          <cell r="AW173">
            <v>121.14413741351606</v>
          </cell>
          <cell r="AX173">
            <v>108.40185706091361</v>
          </cell>
          <cell r="AY173">
            <v>105.60386023126576</v>
          </cell>
        </row>
        <row r="174">
          <cell r="C174">
            <v>23929</v>
          </cell>
          <cell r="D174">
            <v>82.894402734825761</v>
          </cell>
          <cell r="E174">
            <v>112.35215043965461</v>
          </cell>
          <cell r="F174">
            <v>87.875710259116445</v>
          </cell>
          <cell r="G174">
            <v>104.10126284833309</v>
          </cell>
          <cell r="H174">
            <v>102.39108268009628</v>
          </cell>
          <cell r="I174">
            <v>102.3451653497512</v>
          </cell>
          <cell r="J174">
            <v>100.80124689592556</v>
          </cell>
          <cell r="K174">
            <v>97.942047038156801</v>
          </cell>
          <cell r="L174">
            <v>104.1707597631875</v>
          </cell>
          <cell r="M174">
            <v>106.58289770970063</v>
          </cell>
          <cell r="N174">
            <v>92.94580871184607</v>
          </cell>
          <cell r="O174">
            <v>105.59746556940613</v>
          </cell>
          <cell r="P174">
            <v>86.350666548729166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109.82537180717406</v>
          </cell>
          <cell r="AJ174">
            <v>112.002</v>
          </cell>
          <cell r="AK174">
            <v>112.90126038623207</v>
          </cell>
          <cell r="AL174">
            <v>100.81345254277848</v>
          </cell>
          <cell r="AM174">
            <v>110.76600000000001</v>
          </cell>
          <cell r="AN174">
            <v>104.75715031184831</v>
          </cell>
          <cell r="AO174">
            <v>107.30951175519833</v>
          </cell>
          <cell r="AP174">
            <v>102.54182871892473</v>
          </cell>
          <cell r="AQ174">
            <v>116.41747338726044</v>
          </cell>
          <cell r="AR174">
            <v>104.84792735590847</v>
          </cell>
          <cell r="AS174">
            <v>114.02124369712311</v>
          </cell>
          <cell r="AT174">
            <v>109.43458552651579</v>
          </cell>
          <cell r="AU174">
            <v>111.42042900487044</v>
          </cell>
          <cell r="AV174">
            <v>109.77867684650845</v>
          </cell>
          <cell r="AW174">
            <v>109.94024177015622</v>
          </cell>
          <cell r="AX174">
            <v>100.8958543053475</v>
          </cell>
          <cell r="AY174">
            <v>115.65579600725771</v>
          </cell>
        </row>
        <row r="175">
          <cell r="C175">
            <v>23930</v>
          </cell>
          <cell r="D175">
            <v>101.21395708449195</v>
          </cell>
          <cell r="E175">
            <v>91.749272037708977</v>
          </cell>
          <cell r="F175">
            <v>100.96612485129562</v>
          </cell>
          <cell r="G175">
            <v>108.86811905813225</v>
          </cell>
          <cell r="H175">
            <v>103.79491887965132</v>
          </cell>
          <cell r="I175">
            <v>100.87190576342674</v>
          </cell>
          <cell r="J175">
            <v>103.82167813029322</v>
          </cell>
          <cell r="K175">
            <v>99.301562228813481</v>
          </cell>
          <cell r="L175">
            <v>92.728642357745102</v>
          </cell>
          <cell r="M175">
            <v>98.203109704655262</v>
          </cell>
          <cell r="N175">
            <v>95.150916077960332</v>
          </cell>
          <cell r="O175">
            <v>103.32979382582577</v>
          </cell>
          <cell r="P175">
            <v>104.37840869987366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105.59260312892968</v>
          </cell>
          <cell r="AJ175">
            <v>94.317999999999998</v>
          </cell>
          <cell r="AK175">
            <v>97.74714154254346</v>
          </cell>
          <cell r="AL175">
            <v>97.617580364584995</v>
          </cell>
          <cell r="AM175">
            <v>104.47</v>
          </cell>
          <cell r="AN175">
            <v>106.4474772709998</v>
          </cell>
          <cell r="AO175">
            <v>101.57063754206712</v>
          </cell>
          <cell r="AP175">
            <v>107.56015780723443</v>
          </cell>
          <cell r="AQ175">
            <v>111.25783381842368</v>
          </cell>
          <cell r="AR175">
            <v>110.68185441192409</v>
          </cell>
          <cell r="AS175">
            <v>114.383066234059</v>
          </cell>
          <cell r="AT175">
            <v>106.49991405003823</v>
          </cell>
          <cell r="AU175">
            <v>101.80461619460912</v>
          </cell>
          <cell r="AV175">
            <v>91.006376301480373</v>
          </cell>
          <cell r="AW175">
            <v>94.23463461502223</v>
          </cell>
          <cell r="AX175">
            <v>92.735215384503476</v>
          </cell>
          <cell r="AY175">
            <v>94.4176591306245</v>
          </cell>
        </row>
        <row r="176">
          <cell r="C176">
            <v>23941</v>
          </cell>
          <cell r="D176">
            <v>92.471404315625435</v>
          </cell>
          <cell r="E176">
            <v>79.492975142774839</v>
          </cell>
          <cell r="F176">
            <v>102.57747238281091</v>
          </cell>
          <cell r="G176">
            <v>89.706959051587347</v>
          </cell>
          <cell r="H176">
            <v>95.533991914655971</v>
          </cell>
          <cell r="I176">
            <v>108.6728848276025</v>
          </cell>
          <cell r="J176">
            <v>101.5839791650627</v>
          </cell>
          <cell r="K176">
            <v>102.0306190219093</v>
          </cell>
          <cell r="L176">
            <v>99.620477746368834</v>
          </cell>
          <cell r="M176">
            <v>110.46270750791525</v>
          </cell>
          <cell r="N176">
            <v>106.99877950110798</v>
          </cell>
          <cell r="O176">
            <v>110.84774942257894</v>
          </cell>
          <cell r="P176">
            <v>96.326979095255879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114.41001090605958</v>
          </cell>
          <cell r="AJ176">
            <v>107.11</v>
          </cell>
          <cell r="AK176">
            <v>117.01106998692761</v>
          </cell>
          <cell r="AL176">
            <v>116.05597421624633</v>
          </cell>
          <cell r="AM176">
            <v>116.273</v>
          </cell>
          <cell r="AN176">
            <v>106.80045727936009</v>
          </cell>
          <cell r="AO176">
            <v>103.1584058585839</v>
          </cell>
          <cell r="AP176">
            <v>116.50534696412686</v>
          </cell>
          <cell r="AQ176">
            <v>106.68768861578606</v>
          </cell>
          <cell r="AR176">
            <v>111.6148261347501</v>
          </cell>
          <cell r="AS176">
            <v>126.79159789217607</v>
          </cell>
          <cell r="AT176">
            <v>121.94946866148996</v>
          </cell>
          <cell r="AU176">
            <v>126.0137166086476</v>
          </cell>
          <cell r="AV176">
            <v>136.33562608994851</v>
          </cell>
          <cell r="AW176">
            <v>149.53695864357215</v>
          </cell>
          <cell r="AX176">
            <v>127.4144997226045</v>
          </cell>
          <cell r="AY176">
            <v>129.65082215495912</v>
          </cell>
        </row>
        <row r="177">
          <cell r="C177">
            <v>23942</v>
          </cell>
          <cell r="D177">
            <v>92.389831195354148</v>
          </cell>
          <cell r="E177">
            <v>86.550887093912692</v>
          </cell>
          <cell r="F177">
            <v>98.847635791337353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92.061247823172465</v>
          </cell>
          <cell r="K177">
            <v>97.129260886132954</v>
          </cell>
          <cell r="L177">
            <v>115.6194995760432</v>
          </cell>
          <cell r="M177">
            <v>112.38392373817804</v>
          </cell>
          <cell r="N177">
            <v>105.27553744275031</v>
          </cell>
          <cell r="O177">
            <v>122.21234562748083</v>
          </cell>
          <cell r="P177">
            <v>96.242004801751222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108.91397017687156</v>
          </cell>
          <cell r="AJ177">
            <v>124.312</v>
          </cell>
          <cell r="AK177">
            <v>119.04617823161004</v>
          </cell>
          <cell r="AL177">
            <v>114.18686377568244</v>
          </cell>
          <cell r="AM177">
            <v>128.19399999999999</v>
          </cell>
          <cell r="AN177">
            <v>113.95126600144043</v>
          </cell>
          <cell r="AO177">
            <v>113.53863968282921</v>
          </cell>
          <cell r="AP177">
            <v>116.50922608051656</v>
          </cell>
          <cell r="AQ177">
            <v>119.33312776755126</v>
          </cell>
          <cell r="AR177">
            <v>123.63728532965014</v>
          </cell>
          <cell r="AS177">
            <v>118.39592117547562</v>
          </cell>
          <cell r="AT177">
            <v>110.24921640339655</v>
          </cell>
          <cell r="AU177">
            <v>110.06882509280142</v>
          </cell>
          <cell r="AV177">
            <v>108.99774229776176</v>
          </cell>
          <cell r="AW177">
            <v>107.2734789020231</v>
          </cell>
          <cell r="AX177">
            <v>100.18084374191064</v>
          </cell>
          <cell r="AY177">
            <v>110.41067031373711</v>
          </cell>
        </row>
        <row r="178">
          <cell r="C178">
            <v>23951</v>
          </cell>
          <cell r="D178">
            <v>100.26986620933009</v>
          </cell>
          <cell r="E178">
            <v>82.016104929911961</v>
          </cell>
          <cell r="F178">
            <v>91.873276785079796</v>
          </cell>
          <cell r="G178">
            <v>101.77808408931799</v>
          </cell>
          <cell r="H178">
            <v>97.503542057749399</v>
          </cell>
          <cell r="I178">
            <v>99.064495541954372</v>
          </cell>
          <cell r="J178">
            <v>100.15164461302912</v>
          </cell>
          <cell r="K178">
            <v>105.74722883070102</v>
          </cell>
          <cell r="L178">
            <v>99.797387836537993</v>
          </cell>
          <cell r="M178">
            <v>111.21326910764624</v>
          </cell>
          <cell r="N178">
            <v>101.48839527698432</v>
          </cell>
          <cell r="O178">
            <v>109.09670472175765</v>
          </cell>
          <cell r="P178">
            <v>104.45059613524394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118.57755759776509</v>
          </cell>
          <cell r="AJ178">
            <v>107.3</v>
          </cell>
          <cell r="AK178">
            <v>117.8061257831956</v>
          </cell>
          <cell r="AL178">
            <v>110.07914894386192</v>
          </cell>
          <cell r="AM178">
            <v>114.437</v>
          </cell>
          <cell r="AN178">
            <v>103.2787882270981</v>
          </cell>
          <cell r="AO178">
            <v>88.959508464357555</v>
          </cell>
          <cell r="AP178">
            <v>107.53707727789079</v>
          </cell>
          <cell r="AQ178">
            <v>106.99717485405905</v>
          </cell>
          <cell r="AR178">
            <v>112.42792205738898</v>
          </cell>
          <cell r="AS178">
            <v>112.17260829074421</v>
          </cell>
          <cell r="AT178">
            <v>118.92031755606004</v>
          </cell>
          <cell r="AU178">
            <v>119.2425453582298</v>
          </cell>
          <cell r="AV178">
            <v>96.718424174463379</v>
          </cell>
          <cell r="AW178">
            <v>111.59996287087053</v>
          </cell>
          <cell r="AX178">
            <v>126.91442670192161</v>
          </cell>
          <cell r="AY178">
            <v>130.82945090397965</v>
          </cell>
        </row>
        <row r="179">
          <cell r="C179">
            <v>23952</v>
          </cell>
          <cell r="D179">
            <v>88.092617206829274</v>
          </cell>
          <cell r="E179">
            <v>95.114477603597152</v>
          </cell>
          <cell r="F179">
            <v>96.397758359782571</v>
          </cell>
          <cell r="G179">
            <v>101.1118410854708</v>
          </cell>
          <cell r="H179">
            <v>105.23638400110342</v>
          </cell>
          <cell r="I179">
            <v>110.64084522290024</v>
          </cell>
          <cell r="J179">
            <v>103.1389088267606</v>
          </cell>
          <cell r="K179">
            <v>99.284499750529008</v>
          </cell>
          <cell r="L179">
            <v>97.941639255099531</v>
          </cell>
          <cell r="M179">
            <v>100.56750686801148</v>
          </cell>
          <cell r="N179">
            <v>99.619095720969028</v>
          </cell>
          <cell r="O179">
            <v>102.8544260989469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103.34998725483888</v>
          </cell>
          <cell r="AJ179">
            <v>100.836</v>
          </cell>
          <cell r="AK179">
            <v>104.495282669216</v>
          </cell>
          <cell r="AL179">
            <v>102.75343476885833</v>
          </cell>
          <cell r="AM179">
            <v>101.69199999999999</v>
          </cell>
          <cell r="AN179">
            <v>97.369520826812618</v>
          </cell>
          <cell r="AO179">
            <v>95.57886280585987</v>
          </cell>
          <cell r="AP179">
            <v>113.06581215549019</v>
          </cell>
          <cell r="AQ179">
            <v>109.28756626240779</v>
          </cell>
          <cell r="AR179">
            <v>104.01791452365769</v>
          </cell>
          <cell r="AS179">
            <v>106.29042211284752</v>
          </cell>
          <cell r="AT179">
            <v>105.72047987736265</v>
          </cell>
          <cell r="AU179">
            <v>99.716484463804903</v>
          </cell>
          <cell r="AV179">
            <v>93.313266113577313</v>
          </cell>
          <cell r="AW179">
            <v>100.00341314510219</v>
          </cell>
          <cell r="AX179">
            <v>113.25028718473688</v>
          </cell>
          <cell r="AY179">
            <v>119.65947551873673</v>
          </cell>
        </row>
        <row r="180">
          <cell r="C180">
            <v>23953</v>
          </cell>
          <cell r="D180">
            <v>81.488374884532547</v>
          </cell>
          <cell r="E180">
            <v>75.036622033340478</v>
          </cell>
          <cell r="F180">
            <v>106.96653589120017</v>
          </cell>
          <cell r="G180">
            <v>111.45534380470525</v>
          </cell>
          <cell r="H180">
            <v>86.452899694273015</v>
          </cell>
          <cell r="I180">
            <v>97.753834693387773</v>
          </cell>
          <cell r="J180">
            <v>93.494068083494085</v>
          </cell>
          <cell r="K180">
            <v>102.0868056389843</v>
          </cell>
          <cell r="L180">
            <v>107.89815941882719</v>
          </cell>
          <cell r="M180">
            <v>109.95192953003868</v>
          </cell>
          <cell r="N180">
            <v>113.22174020613205</v>
          </cell>
          <cell r="O180">
            <v>114.19368612108454</v>
          </cell>
          <cell r="P180">
            <v>88.263286710412814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114.95989629078781</v>
          </cell>
          <cell r="AJ180">
            <v>115.548</v>
          </cell>
          <cell r="AK180">
            <v>115.48573448867947</v>
          </cell>
          <cell r="AL180">
            <v>122.07167079411306</v>
          </cell>
          <cell r="AM180">
            <v>119.23399999999999</v>
          </cell>
          <cell r="AN180">
            <v>108.92109678116921</v>
          </cell>
          <cell r="AO180">
            <v>89.896596582822028</v>
          </cell>
          <cell r="AP180">
            <v>89.193605449024417</v>
          </cell>
          <cell r="AQ180">
            <v>104.88750510842665</v>
          </cell>
          <cell r="AR180">
            <v>107.2152575139456</v>
          </cell>
          <cell r="AS180">
            <v>103.36300871386976</v>
          </cell>
          <cell r="AT180">
            <v>114.47625916536559</v>
          </cell>
          <cell r="AU180">
            <v>125.75891524761394</v>
          </cell>
          <cell r="AV180">
            <v>117.96282171219849</v>
          </cell>
          <cell r="AW180">
            <v>110.79456424147743</v>
          </cell>
          <cell r="AX180">
            <v>113.45194422112492</v>
          </cell>
          <cell r="AY180">
            <v>100.59896223718218</v>
          </cell>
        </row>
        <row r="181">
          <cell r="C181">
            <v>23959</v>
          </cell>
          <cell r="D181">
            <v>119.59704730583043</v>
          </cell>
          <cell r="E181">
            <v>107.6544656216944</v>
          </cell>
          <cell r="F181">
            <v>110.69913438967828</v>
          </cell>
          <cell r="G181">
            <v>111.48378578798881</v>
          </cell>
          <cell r="H181">
            <v>101.97182514541525</v>
          </cell>
          <cell r="I181">
            <v>94.146584398638836</v>
          </cell>
          <cell r="J181">
            <v>86.6278086891882</v>
          </cell>
          <cell r="K181">
            <v>87.966398135282873</v>
          </cell>
          <cell r="L181">
            <v>89.999616862369308</v>
          </cell>
          <cell r="M181">
            <v>94.720642623851816</v>
          </cell>
          <cell r="N181">
            <v>95.001323474721005</v>
          </cell>
          <cell r="O181">
            <v>100.13136756534077</v>
          </cell>
          <cell r="P181">
            <v>115.69733532040934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102.62872069190892</v>
          </cell>
          <cell r="AJ181">
            <v>99.111999999999995</v>
          </cell>
          <cell r="AK181">
            <v>108.18690569300938</v>
          </cell>
          <cell r="AL181">
            <v>109.49196241853041</v>
          </cell>
          <cell r="AM181">
            <v>110.459</v>
          </cell>
          <cell r="AN181">
            <v>145.8668086809069</v>
          </cell>
          <cell r="AO181">
            <v>113.73439941060096</v>
          </cell>
          <cell r="AP181">
            <v>141.44969128288835</v>
          </cell>
          <cell r="AQ181">
            <v>116.80344004915844</v>
          </cell>
          <cell r="AR181">
            <v>119.39469081066461</v>
          </cell>
          <cell r="AS181">
            <v>115.79054999538684</v>
          </cell>
          <cell r="AT181">
            <v>112.12267479140216</v>
          </cell>
          <cell r="AU181">
            <v>105.13978545058256</v>
          </cell>
          <cell r="AV181">
            <v>100.02783274088694</v>
          </cell>
          <cell r="AW181">
            <v>101.96301851107572</v>
          </cell>
          <cell r="AX181">
            <v>104.79655384017246</v>
          </cell>
          <cell r="AY181">
            <v>93.21824579766907</v>
          </cell>
        </row>
        <row r="182">
          <cell r="C182">
            <v>23960</v>
          </cell>
          <cell r="D182">
            <v>103.448505548778</v>
          </cell>
          <cell r="E182">
            <v>104.38290676591997</v>
          </cell>
          <cell r="F182">
            <v>118.23161193497708</v>
          </cell>
          <cell r="G182">
            <v>92.313249391092782</v>
          </cell>
          <cell r="H182">
            <v>97.218883442632361</v>
          </cell>
          <cell r="I182">
            <v>93.393044718139649</v>
          </cell>
          <cell r="J182">
            <v>91.734171130590155</v>
          </cell>
          <cell r="K182">
            <v>98.556450618278348</v>
          </cell>
          <cell r="L182">
            <v>91.396840716227274</v>
          </cell>
          <cell r="M182">
            <v>107.5628007198998</v>
          </cell>
          <cell r="N182">
            <v>103.49407855635187</v>
          </cell>
          <cell r="O182">
            <v>98.267456457112814</v>
          </cell>
          <cell r="P182">
            <v>107.76176813991326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110.51432107530832</v>
          </cell>
          <cell r="AJ182">
            <v>98.268000000000001</v>
          </cell>
          <cell r="AK182">
            <v>113.93925322828328</v>
          </cell>
          <cell r="AL182">
            <v>112.25460858967806</v>
          </cell>
          <cell r="AM182">
            <v>103.077</v>
          </cell>
          <cell r="AN182">
            <v>129.48662124696054</v>
          </cell>
          <cell r="AO182">
            <v>114.68946826624473</v>
          </cell>
          <cell r="AP182">
            <v>123.79482529077839</v>
          </cell>
          <cell r="AQ182">
            <v>128.89968036497905</v>
          </cell>
          <cell r="AR182">
            <v>107.17902250024284</v>
          </cell>
          <cell r="AS182">
            <v>126.65642059042818</v>
          </cell>
          <cell r="AT182">
            <v>106.6058321551012</v>
          </cell>
          <cell r="AU182">
            <v>116.32421411734667</v>
          </cell>
          <cell r="AV182">
            <v>114.28677424988417</v>
          </cell>
          <cell r="AW182">
            <v>113.33649217783746</v>
          </cell>
          <cell r="AX182">
            <v>113.1035402600709</v>
          </cell>
          <cell r="AY182">
            <v>110.66910210316347</v>
          </cell>
        </row>
        <row r="183">
          <cell r="C183">
            <v>23990</v>
          </cell>
          <cell r="D183">
            <v>87.490250937396354</v>
          </cell>
          <cell r="E183">
            <v>84.06059965454422</v>
          </cell>
          <cell r="F183">
            <v>93.546850248944196</v>
          </cell>
          <cell r="G183">
            <v>93.368727554891223</v>
          </cell>
          <cell r="H183">
            <v>111.02782347113481</v>
          </cell>
          <cell r="I183">
            <v>108.02722640168321</v>
          </cell>
          <cell r="J183">
            <v>96.035249070491133</v>
          </cell>
          <cell r="K183">
            <v>90.946069129815157</v>
          </cell>
          <cell r="L183">
            <v>104.9281842611548</v>
          </cell>
          <cell r="M183">
            <v>106.79430707104929</v>
          </cell>
          <cell r="N183">
            <v>111.14396020594451</v>
          </cell>
          <cell r="O183">
            <v>112.63075199295099</v>
          </cell>
          <cell r="P183">
            <v>91.138137627063159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101.98057074191695</v>
          </cell>
          <cell r="AJ183">
            <v>112.81699999999999</v>
          </cell>
          <cell r="AK183">
            <v>113.12520234940442</v>
          </cell>
          <cell r="AL183">
            <v>120.55203470633077</v>
          </cell>
          <cell r="AM183">
            <v>118.14400000000001</v>
          </cell>
          <cell r="AN183">
            <v>106.5357158417346</v>
          </cell>
          <cell r="AO183">
            <v>91.924756909696711</v>
          </cell>
          <cell r="AP183">
            <v>91.890022799012854</v>
          </cell>
          <cell r="AQ183">
            <v>98.11653358317939</v>
          </cell>
          <cell r="AR183">
            <v>100.46582366277468</v>
          </cell>
          <cell r="AS183">
            <v>101.63590938634802</v>
          </cell>
          <cell r="AT183">
            <v>112.67346997986262</v>
          </cell>
          <cell r="AU183">
            <v>103.5233221311461</v>
          </cell>
          <cell r="AV183">
            <v>98.369457960924279</v>
          </cell>
          <cell r="AW183">
            <v>100.02889394023063</v>
          </cell>
          <cell r="AX183">
            <v>116.52161770389398</v>
          </cell>
          <cell r="AY183">
            <v>133.34890014551928</v>
          </cell>
        </row>
        <row r="184">
          <cell r="C184">
            <v>241</v>
          </cell>
          <cell r="D184">
            <v>99.409110817781368</v>
          </cell>
          <cell r="E184">
            <v>102.42482385443141</v>
          </cell>
          <cell r="F184">
            <v>111.5923472789223</v>
          </cell>
          <cell r="G184">
            <v>105.24236088212557</v>
          </cell>
          <cell r="H184">
            <v>98.885181082172309</v>
          </cell>
          <cell r="I184">
            <v>106.33957666389735</v>
          </cell>
          <cell r="J184">
            <v>108.09551218035097</v>
          </cell>
          <cell r="K184">
            <v>91.961942018778998</v>
          </cell>
          <cell r="L184">
            <v>99.512427983054579</v>
          </cell>
          <cell r="M184">
            <v>95.519223266728886</v>
          </cell>
          <cell r="N184">
            <v>90.407672857242986</v>
          </cell>
          <cell r="O184">
            <v>90.60982111451321</v>
          </cell>
          <cell r="P184">
            <v>93.06365969178006</v>
          </cell>
          <cell r="Q184">
            <v>89.775938844727037</v>
          </cell>
          <cell r="R184">
            <v>109.29436594780968</v>
          </cell>
          <cell r="S184">
            <v>99.674038382587213</v>
          </cell>
          <cell r="T184">
            <v>100.24399395120562</v>
          </cell>
          <cell r="U184">
            <v>111.3328972298592</v>
          </cell>
          <cell r="V184">
            <v>107.3002943641106</v>
          </cell>
          <cell r="W184">
            <v>95.7850284058825</v>
          </cell>
          <cell r="X184">
            <v>102.10391568884158</v>
          </cell>
          <cell r="Y184">
            <v>95.245774866287192</v>
          </cell>
          <cell r="Z184">
            <v>101.5409021794286</v>
          </cell>
          <cell r="AA184">
            <v>99.269108438555946</v>
          </cell>
          <cell r="AB184">
            <v>100.22801806097328</v>
          </cell>
          <cell r="AC184">
            <v>97.227907721657374</v>
          </cell>
          <cell r="AD184">
            <v>116.45702722826974</v>
          </cell>
          <cell r="AE184">
            <v>107.81591728371681</v>
          </cell>
          <cell r="AF184">
            <v>108.43924577252481</v>
          </cell>
          <cell r="AG184">
            <v>117.50364108569676</v>
          </cell>
          <cell r="AH184">
            <v>120.86840915743367</v>
          </cell>
          <cell r="AI184">
            <v>108.37438556257214</v>
          </cell>
          <cell r="AJ184">
            <v>111.05135554740023</v>
          </cell>
          <cell r="AK184">
            <v>104.39476409402542</v>
          </cell>
          <cell r="AL184">
            <v>108.91352040404824</v>
          </cell>
          <cell r="AM184">
            <v>106.50326821212515</v>
          </cell>
          <cell r="AN184">
            <v>110.1614627183268</v>
          </cell>
          <cell r="AO184">
            <v>102.72749759909605</v>
          </cell>
          <cell r="AP184">
            <v>117.04536477885019</v>
          </cell>
          <cell r="AQ184">
            <v>112.81202740959108</v>
          </cell>
          <cell r="AR184">
            <v>104.23653921286454</v>
          </cell>
          <cell r="AS184">
            <v>111.60044533600816</v>
          </cell>
          <cell r="AT184">
            <v>118.23947325002716</v>
          </cell>
          <cell r="AU184">
            <v>115.23955464916899</v>
          </cell>
          <cell r="AV184">
            <v>112.89698774087708</v>
          </cell>
          <cell r="AW184">
            <v>111.91702164364798</v>
          </cell>
          <cell r="AX184">
            <v>113.02526885564241</v>
          </cell>
          <cell r="AY184">
            <v>109.34695794196681</v>
          </cell>
        </row>
        <row r="185">
          <cell r="C185">
            <v>24101</v>
          </cell>
          <cell r="D185">
            <v>104.25027235043704</v>
          </cell>
          <cell r="E185">
            <v>100.68477562882157</v>
          </cell>
          <cell r="F185">
            <v>92.916682425944359</v>
          </cell>
          <cell r="G185">
            <v>89.924994340144707</v>
          </cell>
          <cell r="H185">
            <v>92.00008756008107</v>
          </cell>
          <cell r="I185">
            <v>94.00244881757267</v>
          </cell>
          <cell r="J185">
            <v>113.55540566603611</v>
          </cell>
          <cell r="K185">
            <v>87.450637632881865</v>
          </cell>
          <cell r="L185">
            <v>88.968161380310619</v>
          </cell>
          <cell r="M185">
            <v>103.13403329058283</v>
          </cell>
          <cell r="N185">
            <v>116.14163264150136</v>
          </cell>
          <cell r="O185">
            <v>116.97086826568577</v>
          </cell>
          <cell r="P185">
            <v>97.595801722643259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103.05794889132935</v>
          </cell>
          <cell r="AJ185">
            <v>99.284000000000006</v>
          </cell>
          <cell r="AK185">
            <v>112.71713386289633</v>
          </cell>
          <cell r="AL185">
            <v>139.91505009130682</v>
          </cell>
          <cell r="AM185">
            <v>137.488</v>
          </cell>
          <cell r="AN185">
            <v>99.527543912270261</v>
          </cell>
          <cell r="AO185">
            <v>122.41205551877556</v>
          </cell>
          <cell r="AP185">
            <v>107.24548021780255</v>
          </cell>
          <cell r="AQ185">
            <v>104.80534650009807</v>
          </cell>
          <cell r="AR185">
            <v>105.23120812980574</v>
          </cell>
          <cell r="AS185">
            <v>111.28973477318782</v>
          </cell>
          <cell r="AT185">
            <v>113.62601372144482</v>
          </cell>
          <cell r="AU185">
            <v>115.37246574585168</v>
          </cell>
          <cell r="AV185">
            <v>112.39743781647304</v>
          </cell>
          <cell r="AW185">
            <v>123.64987006423412</v>
          </cell>
          <cell r="AX185">
            <v>152.26904179537456</v>
          </cell>
          <cell r="AY185">
            <v>133.31093123253916</v>
          </cell>
        </row>
        <row r="186">
          <cell r="C186">
            <v>24102</v>
          </cell>
          <cell r="D186">
            <v>97.846093514578257</v>
          </cell>
          <cell r="E186">
            <v>100.91447802154215</v>
          </cell>
          <cell r="F186">
            <v>115.69240697807125</v>
          </cell>
          <cell r="G186">
            <v>121.1268839642823</v>
          </cell>
          <cell r="H186">
            <v>111.81035733875952</v>
          </cell>
          <cell r="I186">
            <v>104.18222332306674</v>
          </cell>
          <cell r="J186">
            <v>106.85189232176278</v>
          </cell>
          <cell r="K186">
            <v>91.018252490195678</v>
          </cell>
          <cell r="L186">
            <v>100.46460390853026</v>
          </cell>
          <cell r="M186">
            <v>94.188731458005392</v>
          </cell>
          <cell r="N186">
            <v>77.831287304614918</v>
          </cell>
          <cell r="O186">
            <v>78.072789376590748</v>
          </cell>
          <cell r="P186">
            <v>91.600412417953322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107.26227580741748</v>
          </cell>
          <cell r="AJ186">
            <v>112.114</v>
          </cell>
          <cell r="AK186">
            <v>102.94064445453813</v>
          </cell>
          <cell r="AL186">
            <v>93.76283262273347</v>
          </cell>
          <cell r="AM186">
            <v>91.766999999999996</v>
          </cell>
          <cell r="AN186">
            <v>108.83830475209349</v>
          </cell>
          <cell r="AO186">
            <v>94.203623481007796</v>
          </cell>
          <cell r="AP186">
            <v>116.83279674898779</v>
          </cell>
          <cell r="AQ186">
            <v>117.61533234841616</v>
          </cell>
          <cell r="AR186">
            <v>105.85717360567054</v>
          </cell>
          <cell r="AS186">
            <v>107.85472943347395</v>
          </cell>
          <cell r="AT186">
            <v>120.96295261851067</v>
          </cell>
          <cell r="AU186">
            <v>117.36314022499873</v>
          </cell>
          <cell r="AV186">
            <v>113.7237402401249</v>
          </cell>
          <cell r="AW186">
            <v>107.13489272069984</v>
          </cell>
          <cell r="AX186">
            <v>101.63225072676411</v>
          </cell>
          <cell r="AY186">
            <v>101.4634603770056</v>
          </cell>
        </row>
        <row r="187">
          <cell r="C187">
            <v>24103</v>
          </cell>
          <cell r="D187">
            <v>89.417476719404576</v>
          </cell>
          <cell r="E187">
            <v>79.030492970692492</v>
          </cell>
          <cell r="F187">
            <v>97.754474113999819</v>
          </cell>
          <cell r="G187">
            <v>106.40298434902741</v>
          </cell>
          <cell r="H187">
            <v>112.10819034668052</v>
          </cell>
          <cell r="I187">
            <v>118.86565727311911</v>
          </cell>
          <cell r="J187">
            <v>106.23880959419378</v>
          </cell>
          <cell r="K187">
            <v>104.81858169134888</v>
          </cell>
          <cell r="L187">
            <v>99.856305414561689</v>
          </cell>
          <cell r="M187">
            <v>96.588073832167424</v>
          </cell>
          <cell r="N187">
            <v>100.07851375199009</v>
          </cell>
          <cell r="O187">
            <v>88.840439942814285</v>
          </cell>
          <cell r="P187">
            <v>83.709808441661053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123.52554912357681</v>
          </cell>
          <cell r="AJ187">
            <v>111.435</v>
          </cell>
          <cell r="AK187">
            <v>105.56293107460419</v>
          </cell>
          <cell r="AL187">
            <v>120.56391791817866</v>
          </cell>
          <cell r="AM187">
            <v>104.42400000000001</v>
          </cell>
          <cell r="AN187">
            <v>102.93118960036118</v>
          </cell>
          <cell r="AO187">
            <v>108.3704505839935</v>
          </cell>
          <cell r="AP187">
            <v>111.7743107512224</v>
          </cell>
          <cell r="AQ187">
            <v>125.45669913062061</v>
          </cell>
          <cell r="AR187">
            <v>114.17897944302854</v>
          </cell>
          <cell r="AS187">
            <v>129.62578444746887</v>
          </cell>
          <cell r="AT187">
            <v>119.61565535054631</v>
          </cell>
          <cell r="AU187">
            <v>109.94500325917119</v>
          </cell>
          <cell r="AV187">
            <v>103.59096224594965</v>
          </cell>
          <cell r="AW187">
            <v>100.23522373028163</v>
          </cell>
          <cell r="AX187">
            <v>113.56181953024883</v>
          </cell>
          <cell r="AY187">
            <v>117.08154152961768</v>
          </cell>
        </row>
        <row r="188">
          <cell r="C188">
            <v>24104</v>
          </cell>
          <cell r="D188">
            <v>95.290251916757953</v>
          </cell>
          <cell r="E188">
            <v>118.94852135815992</v>
          </cell>
          <cell r="F188">
            <v>87.404162102957315</v>
          </cell>
          <cell r="G188">
            <v>92.990142387732774</v>
          </cell>
          <cell r="H188">
            <v>88.061336254107346</v>
          </cell>
          <cell r="I188">
            <v>99.233296823658279</v>
          </cell>
          <cell r="J188">
            <v>100.5476451259584</v>
          </cell>
          <cell r="K188">
            <v>97.918948521358161</v>
          </cell>
          <cell r="L188">
            <v>97.918948521358161</v>
          </cell>
          <cell r="M188">
            <v>121.24863088718512</v>
          </cell>
          <cell r="N188">
            <v>90.361445783132538</v>
          </cell>
          <cell r="O188">
            <v>110.07667031763418</v>
          </cell>
          <cell r="P188">
            <v>89.207714497924258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115.39453874047514</v>
          </cell>
          <cell r="AJ188">
            <v>109.273</v>
          </cell>
          <cell r="AK188">
            <v>132.51491988000885</v>
          </cell>
          <cell r="AL188">
            <v>108.85783095623667</v>
          </cell>
          <cell r="AM188">
            <v>129.38499999999999</v>
          </cell>
          <cell r="AN188">
            <v>100.06758583875084</v>
          </cell>
          <cell r="AO188">
            <v>117.70633386721127</v>
          </cell>
          <cell r="AP188">
            <v>105.4764512595838</v>
          </cell>
          <cell r="AQ188">
            <v>91.018619934282583</v>
          </cell>
          <cell r="AR188">
            <v>91.347207009857627</v>
          </cell>
          <cell r="AS188">
            <v>105.14786418400877</v>
          </cell>
          <cell r="AT188">
            <v>94.633077765607894</v>
          </cell>
          <cell r="AU188">
            <v>120.92004381161007</v>
          </cell>
          <cell r="AV188">
            <v>103.1763417305586</v>
          </cell>
          <cell r="AW188">
            <v>106.24315443592552</v>
          </cell>
          <cell r="AX188">
            <v>106.79079956188392</v>
          </cell>
          <cell r="AY188">
            <v>98.576122672508234</v>
          </cell>
        </row>
        <row r="189">
          <cell r="C189">
            <v>24109</v>
          </cell>
          <cell r="D189">
            <v>103.26693326132443</v>
          </cell>
          <cell r="E189">
            <v>114.62446966886806</v>
          </cell>
          <cell r="F189">
            <v>120.74749585873923</v>
          </cell>
          <cell r="G189">
            <v>77.94138788643842</v>
          </cell>
          <cell r="H189">
            <v>68.525774695978342</v>
          </cell>
          <cell r="I189">
            <v>116.43536709777439</v>
          </cell>
          <cell r="J189">
            <v>108.10763505607714</v>
          </cell>
          <cell r="K189">
            <v>92.879348864755727</v>
          </cell>
          <cell r="L189">
            <v>104.72898124288362</v>
          </cell>
          <cell r="M189">
            <v>91.892163109606187</v>
          </cell>
          <cell r="N189">
            <v>99.036529111914149</v>
          </cell>
          <cell r="O189">
            <v>101.81391414564027</v>
          </cell>
          <cell r="P189">
            <v>96.675230825288111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109.45552196596957</v>
          </cell>
          <cell r="AJ189">
            <v>116.873</v>
          </cell>
          <cell r="AK189">
            <v>100.43068150930499</v>
          </cell>
          <cell r="AL189">
            <v>119.30864597309926</v>
          </cell>
          <cell r="AM189">
            <v>119.673</v>
          </cell>
          <cell r="AN189">
            <v>123.84880313462176</v>
          </cell>
          <cell r="AO189">
            <v>106.68520603130862</v>
          </cell>
          <cell r="AP189">
            <v>126.84208178775249</v>
          </cell>
          <cell r="AQ189">
            <v>103.51337724267398</v>
          </cell>
          <cell r="AR189">
            <v>96.73376660064153</v>
          </cell>
          <cell r="AS189">
            <v>115.00422188265917</v>
          </cell>
          <cell r="AT189">
            <v>115.43063606346433</v>
          </cell>
          <cell r="AU189">
            <v>111.58801173659768</v>
          </cell>
          <cell r="AV189">
            <v>114.80187698663205</v>
          </cell>
          <cell r="AW189">
            <v>119.24081315429035</v>
          </cell>
          <cell r="AX189">
            <v>112.43987069085733</v>
          </cell>
          <cell r="AY189">
            <v>108.98508072417474</v>
          </cell>
        </row>
        <row r="190">
          <cell r="C190">
            <v>242</v>
          </cell>
          <cell r="D190">
            <v>78.895987714796547</v>
          </cell>
          <cell r="E190">
            <v>80.96099903678352</v>
          </cell>
          <cell r="F190">
            <v>81.300474241635868</v>
          </cell>
          <cell r="G190">
            <v>99.051702283253661</v>
          </cell>
          <cell r="H190">
            <v>96.381871395944344</v>
          </cell>
          <cell r="I190">
            <v>101.35129143205693</v>
          </cell>
          <cell r="J190">
            <v>107.83840467611172</v>
          </cell>
          <cell r="K190">
            <v>122.26648849770238</v>
          </cell>
          <cell r="L190">
            <v>115.36554810867429</v>
          </cell>
          <cell r="M190">
            <v>111.81304938401577</v>
          </cell>
          <cell r="N190">
            <v>101.76986797066354</v>
          </cell>
          <cell r="O190">
            <v>103.00431525836149</v>
          </cell>
          <cell r="P190">
            <v>95.242886255043672</v>
          </cell>
          <cell r="Q190">
            <v>99.301902098099561</v>
          </cell>
          <cell r="R190">
            <v>87.055292497017575</v>
          </cell>
          <cell r="S190">
            <v>110.03266354968288</v>
          </cell>
          <cell r="T190">
            <v>105.1577583586849</v>
          </cell>
          <cell r="U190">
            <v>103.97271142984863</v>
          </cell>
          <cell r="V190">
            <v>113.61606869698528</v>
          </cell>
          <cell r="W190">
            <v>119.36848006781744</v>
          </cell>
          <cell r="X190">
            <v>112.55847766720726</v>
          </cell>
          <cell r="Y190">
            <v>115.90323103820232</v>
          </cell>
          <cell r="Z190">
            <v>103.46226648016766</v>
          </cell>
          <cell r="AA190">
            <v>100.94632658540652</v>
          </cell>
          <cell r="AB190">
            <v>94.059170107125667</v>
          </cell>
          <cell r="AC190">
            <v>94.766816782479964</v>
          </cell>
          <cell r="AD190">
            <v>89.259872333482647</v>
          </cell>
          <cell r="AE190">
            <v>109.00972960383535</v>
          </cell>
          <cell r="AF190">
            <v>104.98627886705798</v>
          </cell>
          <cell r="AG190">
            <v>104.69839963256668</v>
          </cell>
          <cell r="AH190">
            <v>114.20382217707545</v>
          </cell>
          <cell r="AI190">
            <v>118.23904193626947</v>
          </cell>
          <cell r="AJ190">
            <v>110.73575725415006</v>
          </cell>
          <cell r="AK190">
            <v>114.62262916359296</v>
          </cell>
          <cell r="AL190">
            <v>104.19658553178363</v>
          </cell>
          <cell r="AM190">
            <v>102.98266315073015</v>
          </cell>
          <cell r="AN190">
            <v>94.713032692486649</v>
          </cell>
          <cell r="AO190">
            <v>104.12874378894749</v>
          </cell>
          <cell r="AP190">
            <v>101.17097780223931</v>
          </cell>
          <cell r="AQ190">
            <v>106.8913534858832</v>
          </cell>
          <cell r="AR190">
            <v>119.32815491989091</v>
          </cell>
          <cell r="AS190">
            <v>124.24581195656414</v>
          </cell>
          <cell r="AT190">
            <v>127.10107063170089</v>
          </cell>
          <cell r="AU190">
            <v>117.08041138715926</v>
          </cell>
          <cell r="AV190">
            <v>117.27774559748758</v>
          </cell>
          <cell r="AW190">
            <v>115.58399752542009</v>
          </cell>
          <cell r="AX190">
            <v>108.7784127606195</v>
          </cell>
          <cell r="AY190">
            <v>109.61598973804469</v>
          </cell>
        </row>
        <row r="191">
          <cell r="C191">
            <v>24201</v>
          </cell>
          <cell r="D191">
            <v>76.404345959512568</v>
          </cell>
          <cell r="E191">
            <v>92.810673359532387</v>
          </cell>
          <cell r="F191">
            <v>120.90749975231992</v>
          </cell>
          <cell r="G191">
            <v>95.782834120405539</v>
          </cell>
          <cell r="H191">
            <v>107.47333311317328</v>
          </cell>
          <cell r="I191">
            <v>111.91175984941052</v>
          </cell>
          <cell r="J191">
            <v>113.14025296390479</v>
          </cell>
          <cell r="K191">
            <v>106.68075691027379</v>
          </cell>
          <cell r="L191">
            <v>101.0138370595423</v>
          </cell>
          <cell r="M191">
            <v>81.873121759519179</v>
          </cell>
          <cell r="N191">
            <v>94.395825765331395</v>
          </cell>
          <cell r="O191">
            <v>97.605759387074414</v>
          </cell>
          <cell r="P191">
            <v>93.243313814384976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104.06641474564273</v>
          </cell>
          <cell r="AJ191">
            <v>97.165999999999997</v>
          </cell>
          <cell r="AK191">
            <v>85.263207152698811</v>
          </cell>
          <cell r="AL191">
            <v>98.012466591981749</v>
          </cell>
          <cell r="AM191">
            <v>97.759</v>
          </cell>
          <cell r="AN191">
            <v>111.73468098668597</v>
          </cell>
          <cell r="AO191">
            <v>98.192309459268174</v>
          </cell>
          <cell r="AP191">
            <v>104.0652554407054</v>
          </cell>
          <cell r="AQ191">
            <v>108.78108384795749</v>
          </cell>
          <cell r="AR191">
            <v>112.34767676100526</v>
          </cell>
          <cell r="AS191">
            <v>121.22453023347974</v>
          </cell>
          <cell r="AT191">
            <v>130.29952775667911</v>
          </cell>
          <cell r="AU191">
            <v>109.61328886100193</v>
          </cell>
          <cell r="AV191">
            <v>113.85357154651433</v>
          </cell>
          <cell r="AW191">
            <v>102.40084541461643</v>
          </cell>
          <cell r="AX191">
            <v>107.96762946290916</v>
          </cell>
          <cell r="AY191">
            <v>87.122700487611354</v>
          </cell>
        </row>
        <row r="192">
          <cell r="C192">
            <v>24202</v>
          </cell>
          <cell r="D192">
            <v>70.330495278186291</v>
          </cell>
          <cell r="E192">
            <v>77.214841091571614</v>
          </cell>
          <cell r="F192">
            <v>75.999170383000546</v>
          </cell>
          <cell r="G192">
            <v>88.613077627409226</v>
          </cell>
          <cell r="H192">
            <v>93.627120162124598</v>
          </cell>
          <cell r="I192">
            <v>94.731167116655115</v>
          </cell>
          <cell r="J192">
            <v>109.67161922057521</v>
          </cell>
          <cell r="K192">
            <v>130.49856052302815</v>
          </cell>
          <cell r="L192">
            <v>133.67103274864536</v>
          </cell>
          <cell r="M192">
            <v>111.95435580056987</v>
          </cell>
          <cell r="N192">
            <v>101.24587982589667</v>
          </cell>
          <cell r="O192">
            <v>112.44268022233746</v>
          </cell>
          <cell r="P192">
            <v>85.830830165343116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127.30053400840606</v>
          </cell>
          <cell r="AJ192">
            <v>128.57900000000001</v>
          </cell>
          <cell r="AK192">
            <v>116.59000200711284</v>
          </cell>
          <cell r="AL192">
            <v>105.12497066004831</v>
          </cell>
          <cell r="AM192">
            <v>112.619</v>
          </cell>
          <cell r="AN192">
            <v>86.669621591179208</v>
          </cell>
          <cell r="AO192">
            <v>105.25091858270417</v>
          </cell>
          <cell r="AP192">
            <v>99.694040974186791</v>
          </cell>
          <cell r="AQ192">
            <v>101.5687494142378</v>
          </cell>
          <cell r="AR192">
            <v>123.78572924882889</v>
          </cell>
          <cell r="AS192">
            <v>132.29379656020078</v>
          </cell>
          <cell r="AT192">
            <v>130.67274136176638</v>
          </cell>
          <cell r="AU192">
            <v>120.18994779486955</v>
          </cell>
          <cell r="AV192">
            <v>127.88517126638992</v>
          </cell>
          <cell r="AW192">
            <v>123.56713442864741</v>
          </cell>
          <cell r="AX192">
            <v>113.63567615732788</v>
          </cell>
          <cell r="AY192">
            <v>112.94559265190794</v>
          </cell>
        </row>
        <row r="193">
          <cell r="C193">
            <v>24209</v>
          </cell>
          <cell r="D193">
            <v>94.220256878637514</v>
          </cell>
          <cell r="E193">
            <v>86.658167947234887</v>
          </cell>
          <cell r="F193">
            <v>87.588928908748485</v>
          </cell>
          <cell r="G193">
            <v>117.74518258314184</v>
          </cell>
          <cell r="H193">
            <v>100.38663116063869</v>
          </cell>
          <cell r="I193">
            <v>112.22538664811225</v>
          </cell>
          <cell r="J193">
            <v>104.18829107668621</v>
          </cell>
          <cell r="K193">
            <v>108.93522364634825</v>
          </cell>
          <cell r="L193">
            <v>84.143983363736623</v>
          </cell>
          <cell r="M193">
            <v>113.88879455439289</v>
          </cell>
          <cell r="N193">
            <v>103.26820476360058</v>
          </cell>
          <cell r="O193">
            <v>86.750948468721788</v>
          </cell>
          <cell r="P193">
            <v>112.02437325123368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103.33287293952947</v>
          </cell>
          <cell r="AJ193">
            <v>80.27</v>
          </cell>
          <cell r="AK193">
            <v>113.42758267548716</v>
          </cell>
          <cell r="AL193">
            <v>103.03691925457829</v>
          </cell>
          <cell r="AM193">
            <v>86.366</v>
          </cell>
          <cell r="AN193">
            <v>107.59950818701974</v>
          </cell>
          <cell r="AO193">
            <v>102.60751538260608</v>
          </cell>
          <cell r="AP193">
            <v>103.55516210487454</v>
          </cell>
          <cell r="AQ193">
            <v>116.1468430812496</v>
          </cell>
          <cell r="AR193">
            <v>111.99610661940434</v>
          </cell>
          <cell r="AS193">
            <v>110.26388379439116</v>
          </cell>
          <cell r="AT193">
            <v>120.54337848542596</v>
          </cell>
          <cell r="AU193">
            <v>112.16743818263741</v>
          </cell>
          <cell r="AV193">
            <v>98.805914064135976</v>
          </cell>
          <cell r="AW193">
            <v>102.50586858537262</v>
          </cell>
          <cell r="AX193">
            <v>100.26113785342042</v>
          </cell>
          <cell r="AY193">
            <v>105.48131903249694</v>
          </cell>
        </row>
        <row r="194">
          <cell r="C194">
            <v>243</v>
          </cell>
          <cell r="D194">
            <v>93.348484152986316</v>
          </cell>
          <cell r="E194">
            <v>109.08224893792159</v>
          </cell>
          <cell r="F194">
            <v>105.66226860016094</v>
          </cell>
          <cell r="G194">
            <v>96.697198724845862</v>
          </cell>
          <cell r="H194">
            <v>100.3395202675807</v>
          </cell>
          <cell r="I194">
            <v>102.99836758308366</v>
          </cell>
          <cell r="J194">
            <v>101.83098571678779</v>
          </cell>
          <cell r="K194">
            <v>95.006146563258142</v>
          </cell>
          <cell r="L194">
            <v>99.241138605516781</v>
          </cell>
          <cell r="M194">
            <v>96.647419677297407</v>
          </cell>
          <cell r="N194">
            <v>95.891831459567214</v>
          </cell>
          <cell r="O194">
            <v>103.25438971099355</v>
          </cell>
          <cell r="P194">
            <v>96.688302009068735</v>
          </cell>
          <cell r="Q194">
            <v>110.24311980010867</v>
          </cell>
          <cell r="R194">
            <v>106.99328628834938</v>
          </cell>
          <cell r="S194">
            <v>97.74057147380914</v>
          </cell>
          <cell r="T194">
            <v>103.94623508643342</v>
          </cell>
          <cell r="U194">
            <v>106.1149858312441</v>
          </cell>
          <cell r="V194">
            <v>102.94651650229662</v>
          </cell>
          <cell r="W194">
            <v>95.773400198890926</v>
          </cell>
          <cell r="X194">
            <v>99.50491863419623</v>
          </cell>
          <cell r="Y194">
            <v>98.025341732708782</v>
          </cell>
          <cell r="Z194">
            <v>101.96708048127462</v>
          </cell>
          <cell r="AA194">
            <v>106.64784019733197</v>
          </cell>
          <cell r="AB194">
            <v>99.785431200347972</v>
          </cell>
          <cell r="AC194">
            <v>112.51098439841127</v>
          </cell>
          <cell r="AD194">
            <v>111.23595604221191</v>
          </cell>
          <cell r="AE194">
            <v>101.4315522864115</v>
          </cell>
          <cell r="AF194">
            <v>108.14443061871935</v>
          </cell>
          <cell r="AG194">
            <v>109.63713715202553</v>
          </cell>
          <cell r="AH194">
            <v>109.805087756879</v>
          </cell>
          <cell r="AI194">
            <v>101.44319062054684</v>
          </cell>
          <cell r="AJ194">
            <v>103.13892811813371</v>
          </cell>
          <cell r="AK194">
            <v>102.14968552115204</v>
          </cell>
          <cell r="AL194">
            <v>105.76222446226905</v>
          </cell>
          <cell r="AM194">
            <v>110.88358550808806</v>
          </cell>
          <cell r="AN194">
            <v>107.84421159721686</v>
          </cell>
          <cell r="AO194">
            <v>106.65987994079182</v>
          </cell>
          <cell r="AP194">
            <v>118.08030338903141</v>
          </cell>
          <cell r="AQ194">
            <v>119.08319598598628</v>
          </cell>
          <cell r="AR194">
            <v>131.23221471781895</v>
          </cell>
          <cell r="AS194">
            <v>131.4839505862094</v>
          </cell>
          <cell r="AT194">
            <v>135.87202124503611</v>
          </cell>
          <cell r="AU194">
            <v>108.41982151296573</v>
          </cell>
          <cell r="AV194">
            <v>116.94447677828087</v>
          </cell>
          <cell r="AW194">
            <v>103.12413628511479</v>
          </cell>
          <cell r="AX194">
            <v>110.42178846644751</v>
          </cell>
          <cell r="AY194">
            <v>108.47378712924015</v>
          </cell>
        </row>
        <row r="195">
          <cell r="C195">
            <v>24311</v>
          </cell>
          <cell r="D195">
            <v>102.71125972395859</v>
          </cell>
          <cell r="E195">
            <v>109.19095584634623</v>
          </cell>
          <cell r="F195">
            <v>100.74300979953703</v>
          </cell>
          <cell r="G195">
            <v>90.360893299054695</v>
          </cell>
          <cell r="H195">
            <v>87.450882926015282</v>
          </cell>
          <cell r="I195">
            <v>115.8337871023906</v>
          </cell>
          <cell r="J195">
            <v>98.466199322026341</v>
          </cell>
          <cell r="K195">
            <v>99.905922223523945</v>
          </cell>
          <cell r="L195">
            <v>97.741310517119928</v>
          </cell>
          <cell r="M195">
            <v>87.686695553292338</v>
          </cell>
          <cell r="N195">
            <v>94.833761679965747</v>
          </cell>
          <cell r="O195">
            <v>115.07532200676935</v>
          </cell>
          <cell r="P195">
            <v>106.38605854216546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106.67494555727937</v>
          </cell>
          <cell r="AJ195">
            <v>101.58</v>
          </cell>
          <cell r="AK195">
            <v>92.678815482767234</v>
          </cell>
          <cell r="AL195">
            <v>104.59524483716783</v>
          </cell>
          <cell r="AM195">
            <v>123.578</v>
          </cell>
          <cell r="AN195">
            <v>109.49145929799384</v>
          </cell>
          <cell r="AO195">
            <v>107.58581157652577</v>
          </cell>
          <cell r="AP195">
            <v>113.59098681610573</v>
          </cell>
          <cell r="AQ195">
            <v>112.37193905749963</v>
          </cell>
          <cell r="AR195">
            <v>120.7794799810445</v>
          </cell>
          <cell r="AS195">
            <v>135.52652928715995</v>
          </cell>
          <cell r="AT195">
            <v>140.51971169115376</v>
          </cell>
          <cell r="AU195">
            <v>109.95370276448122</v>
          </cell>
          <cell r="AV195">
            <v>113.53306814672111</v>
          </cell>
          <cell r="AW195">
            <v>99.960453948078595</v>
          </cell>
          <cell r="AX195">
            <v>107.27992123353637</v>
          </cell>
          <cell r="AY195">
            <v>109.889899494951</v>
          </cell>
        </row>
        <row r="196">
          <cell r="C196">
            <v>24312</v>
          </cell>
          <cell r="D196">
            <v>88.973436654693955</v>
          </cell>
          <cell r="E196">
            <v>102.68735153011384</v>
          </cell>
          <cell r="F196">
            <v>99.944568555029861</v>
          </cell>
          <cell r="G196">
            <v>102.10567920823998</v>
          </cell>
          <cell r="H196">
            <v>101.31596004257186</v>
          </cell>
          <cell r="I196">
            <v>100.40169905087718</v>
          </cell>
          <cell r="J196">
            <v>98.116046571640553</v>
          </cell>
          <cell r="K196">
            <v>97.991504745614009</v>
          </cell>
          <cell r="L196">
            <v>87.144914671304633</v>
          </cell>
          <cell r="M196">
            <v>110.91570045536579</v>
          </cell>
          <cell r="N196">
            <v>98.573177067487876</v>
          </cell>
          <cell r="O196">
            <v>111.82996144706044</v>
          </cell>
          <cell r="P196">
            <v>92.156724258693671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104.63081868587092</v>
          </cell>
          <cell r="AJ196">
            <v>90.567999999999998</v>
          </cell>
          <cell r="AK196">
            <v>117.23027845652199</v>
          </cell>
          <cell r="AL196">
            <v>108.71956787441775</v>
          </cell>
          <cell r="AM196">
            <v>120.093</v>
          </cell>
          <cell r="AN196">
            <v>102.08022348242811</v>
          </cell>
          <cell r="AO196">
            <v>112.03066266435631</v>
          </cell>
          <cell r="AP196">
            <v>110.12598128969765</v>
          </cell>
          <cell r="AQ196">
            <v>107.25865648858715</v>
          </cell>
          <cell r="AR196">
            <v>108.29745930630834</v>
          </cell>
          <cell r="AS196">
            <v>110.12598128969765</v>
          </cell>
          <cell r="AT196">
            <v>103.9342011916293</v>
          </cell>
          <cell r="AU196">
            <v>107.13411466256059</v>
          </cell>
          <cell r="AV196">
            <v>94.916133100709246</v>
          </cell>
          <cell r="AW196">
            <v>101.99481631829973</v>
          </cell>
          <cell r="AX196">
            <v>104.05874301765586</v>
          </cell>
          <cell r="AY196">
            <v>101.31596004257186</v>
          </cell>
        </row>
        <row r="197">
          <cell r="C197">
            <v>24320</v>
          </cell>
          <cell r="D197">
            <v>83.587543017376902</v>
          </cell>
          <cell r="E197">
            <v>112.83511067680674</v>
          </cell>
          <cell r="F197">
            <v>115.6760278143632</v>
          </cell>
          <cell r="G197">
            <v>101.81133251193157</v>
          </cell>
          <cell r="H197">
            <v>116.85148206370113</v>
          </cell>
          <cell r="I197">
            <v>87.544433586834913</v>
          </cell>
          <cell r="J197">
            <v>108.56098908102136</v>
          </cell>
          <cell r="K197">
            <v>86.683377943946411</v>
          </cell>
          <cell r="L197">
            <v>108.60347537919021</v>
          </cell>
          <cell r="M197">
            <v>99.845633116653204</v>
          </cell>
          <cell r="N197">
            <v>95.662148956961374</v>
          </cell>
          <cell r="O197">
            <v>82.338445851212981</v>
          </cell>
          <cell r="P197">
            <v>86.578134361720245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92.556521346181611</v>
          </cell>
          <cell r="AJ197">
            <v>112.869</v>
          </cell>
          <cell r="AK197">
            <v>105.52997749532524</v>
          </cell>
          <cell r="AL197">
            <v>105.50890014855106</v>
          </cell>
          <cell r="AM197">
            <v>88.421999999999997</v>
          </cell>
          <cell r="AN197">
            <v>109.17049068499448</v>
          </cell>
          <cell r="AO197">
            <v>102.15785910334685</v>
          </cell>
          <cell r="AP197">
            <v>128.88643412499471</v>
          </cell>
          <cell r="AQ197">
            <v>135.19706561300646</v>
          </cell>
          <cell r="AR197">
            <v>159.08286244352863</v>
          </cell>
          <cell r="AS197">
            <v>139.13412924331902</v>
          </cell>
          <cell r="AT197">
            <v>149.16656045092125</v>
          </cell>
          <cell r="AU197">
            <v>107.1674385010834</v>
          </cell>
          <cell r="AV197">
            <v>134.89682910594667</v>
          </cell>
          <cell r="AW197">
            <v>108.01149962470437</v>
          </cell>
          <cell r="AX197">
            <v>118.46970872078712</v>
          </cell>
          <cell r="AY197">
            <v>110.95627759356985</v>
          </cell>
        </row>
        <row r="198">
          <cell r="C198">
            <v>251</v>
          </cell>
          <cell r="D198">
            <v>92.002219400985467</v>
          </cell>
          <cell r="E198">
            <v>90.825208135437208</v>
          </cell>
          <cell r="F198">
            <v>101.27284069601249</v>
          </cell>
          <cell r="G198">
            <v>101.17172080393135</v>
          </cell>
          <cell r="H198">
            <v>97.507604335663132</v>
          </cell>
          <cell r="I198">
            <v>100.97532714446731</v>
          </cell>
          <cell r="J198">
            <v>99.848158940803103</v>
          </cell>
          <cell r="K198">
            <v>92.286278038045793</v>
          </cell>
          <cell r="L198">
            <v>109.19620256612336</v>
          </cell>
          <cell r="M198">
            <v>105.69714057568345</v>
          </cell>
          <cell r="N198">
            <v>98.936914670136574</v>
          </cell>
          <cell r="O198">
            <v>110.28038469271077</v>
          </cell>
          <cell r="P198">
            <v>90.236222556059218</v>
          </cell>
          <cell r="Q198">
            <v>89.33579039387719</v>
          </cell>
          <cell r="R198">
            <v>99.93005244060609</v>
          </cell>
          <cell r="S198">
            <v>100.25487901437629</v>
          </cell>
          <cell r="T198">
            <v>107.72555614456319</v>
          </cell>
          <cell r="U198">
            <v>115.95932804789885</v>
          </cell>
          <cell r="V198">
            <v>109.0837992292215</v>
          </cell>
          <cell r="W198">
            <v>99.05801422392932</v>
          </cell>
          <cell r="X198">
            <v>111.41832589556134</v>
          </cell>
          <cell r="Y198">
            <v>106.81344857932689</v>
          </cell>
          <cell r="Z198">
            <v>101.04255391949749</v>
          </cell>
          <cell r="AA198">
            <v>104.16291086688211</v>
          </cell>
          <cell r="AB198">
            <v>89.86505048300252</v>
          </cell>
          <cell r="AC198">
            <v>88.96031690516071</v>
          </cell>
          <cell r="AD198">
            <v>102.76447785604904</v>
          </cell>
          <cell r="AE198">
            <v>104.01056830228862</v>
          </cell>
          <cell r="AF198">
            <v>111.21823024950622</v>
          </cell>
          <cell r="AG198">
            <v>117.43516392215405</v>
          </cell>
          <cell r="AH198">
            <v>121.34433480931719</v>
          </cell>
          <cell r="AI198">
            <v>104.42245815067353</v>
          </cell>
          <cell r="AJ198">
            <v>113.43989617719974</v>
          </cell>
          <cell r="AK198">
            <v>113.43799593843713</v>
          </cell>
          <cell r="AL198">
            <v>106.25078887167854</v>
          </cell>
          <cell r="AM198">
            <v>107.69714451179428</v>
          </cell>
          <cell r="AN198">
            <v>103.42000090576458</v>
          </cell>
          <cell r="AO198">
            <v>99.178525693486748</v>
          </cell>
          <cell r="AP198">
            <v>113.4318288697762</v>
          </cell>
          <cell r="AQ198">
            <v>112.30661285726654</v>
          </cell>
          <cell r="AR198">
            <v>114.9384789751992</v>
          </cell>
          <cell r="AS198">
            <v>125.43947328593124</v>
          </cell>
          <cell r="AT198">
            <v>127.73617421034946</v>
          </cell>
          <cell r="AU198">
            <v>120.64486055102256</v>
          </cell>
          <cell r="AV198">
            <v>120.17816022930465</v>
          </cell>
          <cell r="AW198">
            <v>118.96921996557855</v>
          </cell>
          <cell r="AX198">
            <v>114.39213940844868</v>
          </cell>
          <cell r="AY198">
            <v>113.02555483189552</v>
          </cell>
        </row>
        <row r="199">
          <cell r="C199">
            <v>25111</v>
          </cell>
          <cell r="D199">
            <v>76.735479108339902</v>
          </cell>
          <cell r="E199">
            <v>86.97276067714958</v>
          </cell>
          <cell r="F199">
            <v>109.09080995002243</v>
          </cell>
          <cell r="G199">
            <v>89.307399746897048</v>
          </cell>
          <cell r="H199">
            <v>103.48138926192216</v>
          </cell>
          <cell r="I199">
            <v>85.851801615634329</v>
          </cell>
          <cell r="J199">
            <v>90.677261153020254</v>
          </cell>
          <cell r="K199">
            <v>87.654219492156045</v>
          </cell>
          <cell r="L199">
            <v>136.47253060080899</v>
          </cell>
          <cell r="M199">
            <v>158.68896125523483</v>
          </cell>
          <cell r="N199">
            <v>87.852838091192353</v>
          </cell>
          <cell r="O199">
            <v>87.214549047621929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98.710959055630767</v>
          </cell>
          <cell r="AJ199">
            <v>139.95599999999999</v>
          </cell>
          <cell r="AK199">
            <v>166.79198719482454</v>
          </cell>
          <cell r="AL199">
            <v>92.051933964771763</v>
          </cell>
          <cell r="AM199">
            <v>84.072000000000003</v>
          </cell>
          <cell r="AN199">
            <v>95.093795821399269</v>
          </cell>
          <cell r="AO199">
            <v>90.249106428352931</v>
          </cell>
          <cell r="AP199">
            <v>113.69612027211787</v>
          </cell>
          <cell r="AQ199">
            <v>109.81906379877697</v>
          </cell>
          <cell r="AR199">
            <v>111.39967139265352</v>
          </cell>
          <cell r="AS199">
            <v>110.61682828689774</v>
          </cell>
          <cell r="AT199">
            <v>111.00824983977562</v>
          </cell>
          <cell r="AU199">
            <v>97.821983576371352</v>
          </cell>
          <cell r="AV199">
            <v>146.49668805478359</v>
          </cell>
          <cell r="AW199">
            <v>171.94553887970741</v>
          </cell>
          <cell r="AX199">
            <v>107.94658095205332</v>
          </cell>
          <cell r="AY199">
            <v>106.74631796840085</v>
          </cell>
        </row>
        <row r="200">
          <cell r="C200">
            <v>25112</v>
          </cell>
          <cell r="D200">
            <v>75.485094752303837</v>
          </cell>
          <cell r="E200">
            <v>85.555562522975862</v>
          </cell>
          <cell r="F200">
            <v>107.31320402726243</v>
          </cell>
          <cell r="G200">
            <v>93.525019382752959</v>
          </cell>
          <cell r="H200">
            <v>101.79518736708152</v>
          </cell>
          <cell r="I200">
            <v>84.452869193173768</v>
          </cell>
          <cell r="J200">
            <v>88.056086958935893</v>
          </cell>
          <cell r="K200">
            <v>99.740602822868027</v>
          </cell>
          <cell r="L200">
            <v>134.24874677519452</v>
          </cell>
          <cell r="M200">
            <v>156.1031665624173</v>
          </cell>
          <cell r="N200">
            <v>87.931048619194172</v>
          </cell>
          <cell r="O200">
            <v>85.79341101583978</v>
          </cell>
          <cell r="P200">
            <v>73.343372442198515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112.32192378728678</v>
          </cell>
          <cell r="AJ200">
            <v>137.67500000000001</v>
          </cell>
          <cell r="AK200">
            <v>164.074155835407</v>
          </cell>
          <cell r="AL200">
            <v>92.133882715835455</v>
          </cell>
          <cell r="AM200">
            <v>82.701999999999998</v>
          </cell>
          <cell r="AN200">
            <v>89.623665952708819</v>
          </cell>
          <cell r="AO200">
            <v>105.8306114628423</v>
          </cell>
          <cell r="AP200">
            <v>97.727136051851744</v>
          </cell>
          <cell r="AQ200">
            <v>101.7844620578131</v>
          </cell>
          <cell r="AR200">
            <v>122.5403657114464</v>
          </cell>
          <cell r="AS200">
            <v>107.27653019922923</v>
          </cell>
          <cell r="AT200">
            <v>116.87722621080653</v>
          </cell>
          <cell r="AU200">
            <v>115.56471280259609</v>
          </cell>
          <cell r="AV200">
            <v>122.58044631074661</v>
          </cell>
          <cell r="AW200">
            <v>118.34079510804973</v>
          </cell>
          <cell r="AX200">
            <v>105.2172969864898</v>
          </cell>
          <cell r="AY200">
            <v>98.749997506159431</v>
          </cell>
        </row>
        <row r="201">
          <cell r="C201">
            <v>25113</v>
          </cell>
          <cell r="D201">
            <v>75.442266713069301</v>
          </cell>
          <cell r="E201">
            <v>81.233513074985552</v>
          </cell>
          <cell r="F201">
            <v>99.010764903982292</v>
          </cell>
          <cell r="G201">
            <v>106.14922045391944</v>
          </cell>
          <cell r="H201">
            <v>101.79831374772755</v>
          </cell>
          <cell r="I201">
            <v>108.16529455457855</v>
          </cell>
          <cell r="J201">
            <v>109.21633206192652</v>
          </cell>
          <cell r="K201">
            <v>101.39797458008061</v>
          </cell>
          <cell r="L201">
            <v>119.378422938254</v>
          </cell>
          <cell r="M201">
            <v>91.365231436153977</v>
          </cell>
          <cell r="N201">
            <v>100.8451558390192</v>
          </cell>
          <cell r="O201">
            <v>105.99750969630276</v>
          </cell>
          <cell r="P201">
            <v>91.382537368037177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109.08510741139065</v>
          </cell>
          <cell r="AJ201">
            <v>111.146</v>
          </cell>
          <cell r="AK201">
            <v>106.67083396280204</v>
          </cell>
          <cell r="AL201">
            <v>112.78781710276138</v>
          </cell>
          <cell r="AM201">
            <v>103.508</v>
          </cell>
          <cell r="AN201">
            <v>111.57181705453534</v>
          </cell>
          <cell r="AO201">
            <v>101.81016563653586</v>
          </cell>
          <cell r="AP201">
            <v>101.35181508500273</v>
          </cell>
          <cell r="AQ201">
            <v>101.50074575558139</v>
          </cell>
          <cell r="AR201">
            <v>105.45561058807816</v>
          </cell>
          <cell r="AS201">
            <v>106.44691541690622</v>
          </cell>
          <cell r="AT201">
            <v>115.30292626262086</v>
          </cell>
          <cell r="AU201">
            <v>111.14919001280028</v>
          </cell>
          <cell r="AV201">
            <v>108.75825000899918</v>
          </cell>
          <cell r="AW201">
            <v>108.41852253637823</v>
          </cell>
          <cell r="AX201">
            <v>115.6843313416005</v>
          </cell>
          <cell r="AY201">
            <v>117.36833883502737</v>
          </cell>
        </row>
        <row r="202">
          <cell r="C202">
            <v>25119</v>
          </cell>
          <cell r="D202">
            <v>103.84457771374606</v>
          </cell>
          <cell r="E202">
            <v>103.25395546387109</v>
          </cell>
          <cell r="F202">
            <v>114.53147088622183</v>
          </cell>
          <cell r="G202">
            <v>97.260263409755439</v>
          </cell>
          <cell r="H202">
            <v>89.036294178241803</v>
          </cell>
          <cell r="I202">
            <v>93.893100091279919</v>
          </cell>
          <cell r="J202">
            <v>88.993163720880119</v>
          </cell>
          <cell r="K202">
            <v>87.268578170464011</v>
          </cell>
          <cell r="L202">
            <v>100.7059573608152</v>
          </cell>
          <cell r="M202">
            <v>105.84699543916986</v>
          </cell>
          <cell r="N202">
            <v>102.71610609444113</v>
          </cell>
          <cell r="O202">
            <v>112.64953747111375</v>
          </cell>
          <cell r="P202">
            <v>96.566399848835459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97.676958974723192</v>
          </cell>
          <cell r="AJ202">
            <v>101.17400000000001</v>
          </cell>
          <cell r="AK202">
            <v>103.87388195779839</v>
          </cell>
          <cell r="AL202">
            <v>100.93652258587316</v>
          </cell>
          <cell r="AM202">
            <v>106.018</v>
          </cell>
          <cell r="AN202">
            <v>108.2449892418398</v>
          </cell>
          <cell r="AO202">
            <v>104.38872394652482</v>
          </cell>
          <cell r="AP202">
            <v>129.38899096939494</v>
          </cell>
          <cell r="AQ202">
            <v>123.75468099426081</v>
          </cell>
          <cell r="AR202">
            <v>116.91792534598807</v>
          </cell>
          <cell r="AS202">
            <v>136.99050784519662</v>
          </cell>
          <cell r="AT202">
            <v>133.08756407711658</v>
          </cell>
          <cell r="AU202">
            <v>123.45517462587051</v>
          </cell>
          <cell r="AV202">
            <v>119.19489190524847</v>
          </cell>
          <cell r="AW202">
            <v>116.60440744807408</v>
          </cell>
          <cell r="AX202">
            <v>108.0632062195133</v>
          </cell>
          <cell r="AY202">
            <v>111.53982975787901</v>
          </cell>
        </row>
        <row r="203">
          <cell r="C203">
            <v>25120</v>
          </cell>
          <cell r="D203">
            <v>99.957330128711561</v>
          </cell>
          <cell r="E203">
            <v>82.970092543158728</v>
          </cell>
          <cell r="F203">
            <v>76.80809323987107</v>
          </cell>
          <cell r="G203">
            <v>111.24017547228719</v>
          </cell>
          <cell r="H203">
            <v>105.15163538258719</v>
          </cell>
          <cell r="I203">
            <v>117.45162062464436</v>
          </cell>
          <cell r="J203">
            <v>111.70607463998653</v>
          </cell>
          <cell r="K203">
            <v>94.745517837613477</v>
          </cell>
          <cell r="L203">
            <v>96.726382465048246</v>
          </cell>
          <cell r="M203">
            <v>86.024455873498596</v>
          </cell>
          <cell r="N203">
            <v>89.641350402067275</v>
          </cell>
          <cell r="O203">
            <v>127.57727139052584</v>
          </cell>
          <cell r="P203">
            <v>89.889051455336471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115.14845347392203</v>
          </cell>
          <cell r="AJ203">
            <v>120.828</v>
          </cell>
          <cell r="AK203">
            <v>102.71772108578048</v>
          </cell>
          <cell r="AL203">
            <v>109.70016730552187</v>
          </cell>
          <cell r="AM203">
            <v>132.24600000000001</v>
          </cell>
          <cell r="AN203">
            <v>95.160388032384404</v>
          </cell>
          <cell r="AO203">
            <v>86.999256793945733</v>
          </cell>
          <cell r="AP203">
            <v>98.056630936390988</v>
          </cell>
          <cell r="AQ203">
            <v>102.80044567211917</v>
          </cell>
          <cell r="AR203">
            <v>119.30728200813884</v>
          </cell>
          <cell r="AS203">
            <v>130.37763941570532</v>
          </cell>
          <cell r="AT203">
            <v>136.46884246409778</v>
          </cell>
          <cell r="AU203">
            <v>134.03462154065156</v>
          </cell>
          <cell r="AV203">
            <v>122.2011437548816</v>
          </cell>
          <cell r="AW203">
            <v>105.17654875455955</v>
          </cell>
          <cell r="AX203">
            <v>122.06970559277157</v>
          </cell>
          <cell r="AY203">
            <v>111.21494317514622</v>
          </cell>
        </row>
        <row r="204">
          <cell r="C204">
            <v>25130</v>
          </cell>
          <cell r="D204">
            <v>72.727272727272791</v>
          </cell>
          <cell r="E204">
            <v>82.429819414829552</v>
          </cell>
          <cell r="F204">
            <v>103.39255295549567</v>
          </cell>
          <cell r="G204">
            <v>87.176132965451387</v>
          </cell>
          <cell r="H204">
            <v>98.076135139826675</v>
          </cell>
          <cell r="I204">
            <v>81.367412607310612</v>
          </cell>
          <cell r="J204">
            <v>105.98990599461449</v>
          </cell>
          <cell r="K204">
            <v>84.877056767435732</v>
          </cell>
          <cell r="L204">
            <v>129.34401489528722</v>
          </cell>
          <cell r="M204">
            <v>150.39999095754351</v>
          </cell>
          <cell r="N204">
            <v>121.56072738027956</v>
          </cell>
          <cell r="O204">
            <v>82.65897819465286</v>
          </cell>
          <cell r="P204">
            <v>70.663797506578831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95.583483874185333</v>
          </cell>
          <cell r="AJ204">
            <v>132.64500000000001</v>
          </cell>
          <cell r="AK204">
            <v>158.07976287364349</v>
          </cell>
          <cell r="AL204">
            <v>127.37095684835886</v>
          </cell>
          <cell r="AM204">
            <v>79.680999999999997</v>
          </cell>
          <cell r="AN204">
            <v>85.564731507584469</v>
          </cell>
          <cell r="AO204">
            <v>112.67407705493162</v>
          </cell>
          <cell r="AP204">
            <v>117.48251748251755</v>
          </cell>
          <cell r="AQ204">
            <v>121.67832167832178</v>
          </cell>
          <cell r="AR204">
            <v>125.87412587412597</v>
          </cell>
          <cell r="AS204">
            <v>130.06993006993017</v>
          </cell>
          <cell r="AT204">
            <v>134.26573426573438</v>
          </cell>
          <cell r="AU204">
            <v>121.67832167832178</v>
          </cell>
          <cell r="AV204">
            <v>125.87412587412597</v>
          </cell>
          <cell r="AW204">
            <v>155.24475524475537</v>
          </cell>
          <cell r="AX204">
            <v>134.26573426573438</v>
          </cell>
          <cell r="AY204">
            <v>125.87412587412597</v>
          </cell>
        </row>
        <row r="205">
          <cell r="C205">
            <v>252</v>
          </cell>
          <cell r="D205">
            <v>82.762581063206525</v>
          </cell>
          <cell r="E205">
            <v>92.356732552705793</v>
          </cell>
          <cell r="F205">
            <v>75.072566175247431</v>
          </cell>
          <cell r="G205">
            <v>94.582281401964053</v>
          </cell>
          <cell r="H205">
            <v>73.477061796346817</v>
          </cell>
          <cell r="I205">
            <v>77.29647844640705</v>
          </cell>
          <cell r="J205">
            <v>100.96873463661839</v>
          </cell>
          <cell r="K205">
            <v>131.59584402748703</v>
          </cell>
          <cell r="L205">
            <v>120.07074225641971</v>
          </cell>
          <cell r="M205">
            <v>141.83248451827157</v>
          </cell>
          <cell r="N205">
            <v>126.86101671000303</v>
          </cell>
          <cell r="O205">
            <v>83.123476415322742</v>
          </cell>
          <cell r="P205">
            <v>87.193493788176127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102.23000000000002</v>
          </cell>
          <cell r="AF205">
            <v>82.076999999999998</v>
          </cell>
          <cell r="AG205">
            <v>84.531000000000006</v>
          </cell>
          <cell r="AH205">
            <v>115.60400000000001</v>
          </cell>
          <cell r="AI205">
            <v>151.21672518121497</v>
          </cell>
          <cell r="AJ205">
            <v>131.33699999999999</v>
          </cell>
          <cell r="AK205">
            <v>157.25942610697612</v>
          </cell>
          <cell r="AL205">
            <v>140.83552481542864</v>
          </cell>
          <cell r="AM205">
            <v>87.507999999999996</v>
          </cell>
          <cell r="AN205">
            <v>90.551146478887475</v>
          </cell>
          <cell r="AO205">
            <v>119.03856654546499</v>
          </cell>
          <cell r="AP205">
            <v>85.99090151570401</v>
          </cell>
          <cell r="AQ205">
            <v>102.51437790089702</v>
          </cell>
          <cell r="AR205">
            <v>94.253579931151606</v>
          </cell>
          <cell r="AS205">
            <v>98.384919138875418</v>
          </cell>
          <cell r="AT205">
            <v>96.320189757864611</v>
          </cell>
          <cell r="AU205">
            <v>122.31359069931483</v>
          </cell>
          <cell r="AV205">
            <v>110.29942310798694</v>
          </cell>
          <cell r="AW205">
            <v>109.64440118838878</v>
          </cell>
          <cell r="AX205">
            <v>138.1187161186424</v>
          </cell>
          <cell r="AY205">
            <v>112.42996808857457</v>
          </cell>
        </row>
        <row r="206">
          <cell r="C206">
            <v>25200</v>
          </cell>
          <cell r="D206">
            <v>82.762581063206525</v>
          </cell>
          <cell r="E206">
            <v>92.356732552705793</v>
          </cell>
          <cell r="F206">
            <v>75.072566175247431</v>
          </cell>
          <cell r="G206">
            <v>94.582281401964053</v>
          </cell>
          <cell r="H206">
            <v>73.477061796346817</v>
          </cell>
          <cell r="I206">
            <v>77.29647844640705</v>
          </cell>
          <cell r="J206">
            <v>100.96873463661839</v>
          </cell>
          <cell r="K206">
            <v>131.59584402748703</v>
          </cell>
          <cell r="L206">
            <v>120.07074225641971</v>
          </cell>
          <cell r="M206">
            <v>141.83248451827157</v>
          </cell>
          <cell r="N206">
            <v>126.86101671000303</v>
          </cell>
          <cell r="O206">
            <v>83.123476415322742</v>
          </cell>
          <cell r="P206">
            <v>87.193493788176127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151.21672518121497</v>
          </cell>
          <cell r="AJ206">
            <v>131.33699999999999</v>
          </cell>
          <cell r="AK206">
            <v>157.25942610697612</v>
          </cell>
          <cell r="AL206">
            <v>140.83552481542864</v>
          </cell>
          <cell r="AM206">
            <v>87.507999999999996</v>
          </cell>
          <cell r="AN206">
            <v>90.551146478887475</v>
          </cell>
          <cell r="AO206">
            <v>119.03856654546499</v>
          </cell>
          <cell r="AP206">
            <v>85.99090151570401</v>
          </cell>
          <cell r="AQ206">
            <v>102.51437790089702</v>
          </cell>
          <cell r="AR206">
            <v>94.253579931151606</v>
          </cell>
          <cell r="AS206">
            <v>98.384919138875418</v>
          </cell>
          <cell r="AT206">
            <v>96.320189757864611</v>
          </cell>
          <cell r="AU206">
            <v>122.31359069931483</v>
          </cell>
          <cell r="AV206">
            <v>110.29942310798694</v>
          </cell>
          <cell r="AW206">
            <v>109.64440118838878</v>
          </cell>
          <cell r="AX206">
            <v>138.1187161186424</v>
          </cell>
          <cell r="AY206">
            <v>112.42996808857457</v>
          </cell>
        </row>
        <row r="207">
          <cell r="C207">
            <v>259</v>
          </cell>
          <cell r="D207">
            <v>116.70104951221261</v>
          </cell>
          <cell r="E207">
            <v>86.411719095916041</v>
          </cell>
          <cell r="F207">
            <v>100.5447180938697</v>
          </cell>
          <cell r="G207">
            <v>101.8049241386437</v>
          </cell>
          <cell r="H207">
            <v>103.00986728443817</v>
          </cell>
          <cell r="I207">
            <v>103.19988417650382</v>
          </cell>
          <cell r="J207">
            <v>100.51279482893325</v>
          </cell>
          <cell r="K207">
            <v>97.567926686582595</v>
          </cell>
          <cell r="L207">
            <v>96.162304483054356</v>
          </cell>
          <cell r="M207">
            <v>97.200575688768808</v>
          </cell>
          <cell r="N207">
            <v>97.992195008238951</v>
          </cell>
          <cell r="O207">
            <v>98.892041002837956</v>
          </cell>
          <cell r="P207">
            <v>128.44339526577457</v>
          </cell>
          <cell r="Q207">
            <v>96.084058618709918</v>
          </cell>
          <cell r="R207">
            <v>108.5619841707823</v>
          </cell>
          <cell r="S207">
            <v>107.72254424299946</v>
          </cell>
          <cell r="T207">
            <v>108.27954500137584</v>
          </cell>
          <cell r="U207">
            <v>103.88049629860153</v>
          </cell>
          <cell r="V207">
            <v>102.75303612251597</v>
          </cell>
          <cell r="W207">
            <v>101.73695621907133</v>
          </cell>
          <cell r="X207">
            <v>101.09203840067309</v>
          </cell>
          <cell r="Y207">
            <v>105.22121479249479</v>
          </cell>
          <cell r="Z207">
            <v>106.81288910854593</v>
          </cell>
          <cell r="AA207">
            <v>103.58776703673666</v>
          </cell>
          <cell r="AB207">
            <v>134.60810567898301</v>
          </cell>
          <cell r="AC207">
            <v>101.07187089495741</v>
          </cell>
          <cell r="AD207">
            <v>111.31271591458062</v>
          </cell>
          <cell r="AE207">
            <v>111.62714815194485</v>
          </cell>
          <cell r="AF207">
            <v>112.23764773490407</v>
          </cell>
          <cell r="AG207">
            <v>108.40418754460414</v>
          </cell>
          <cell r="AH207">
            <v>111.49600750851474</v>
          </cell>
          <cell r="AI207">
            <v>113.24561948160596</v>
          </cell>
          <cell r="AJ207">
            <v>108.87522148372449</v>
          </cell>
          <cell r="AK207">
            <v>110.77644207976597</v>
          </cell>
          <cell r="AL207">
            <v>112.03548802899259</v>
          </cell>
          <cell r="AM207">
            <v>109.14064798459512</v>
          </cell>
          <cell r="AN207">
            <v>135.59952455375421</v>
          </cell>
          <cell r="AO207">
            <v>101.2275698599794</v>
          </cell>
          <cell r="AP207">
            <v>112.50527201149625</v>
          </cell>
          <cell r="AQ207">
            <v>117.08848446771886</v>
          </cell>
          <cell r="AR207">
            <v>119.59597534095398</v>
          </cell>
          <cell r="AS207">
            <v>113.96333698109699</v>
          </cell>
          <cell r="AT207">
            <v>117.94505185726474</v>
          </cell>
          <cell r="AU207">
            <v>112.93003391026498</v>
          </cell>
          <cell r="AV207">
            <v>113.07754629214089</v>
          </cell>
          <cell r="AW207">
            <v>116.41200035053328</v>
          </cell>
          <cell r="AX207">
            <v>114.52184695373913</v>
          </cell>
          <cell r="AY207">
            <v>113.17469052057936</v>
          </cell>
        </row>
        <row r="208">
          <cell r="C208">
            <v>25910</v>
          </cell>
          <cell r="D208">
            <v>76.945998512392435</v>
          </cell>
          <cell r="E208">
            <v>89.826183398833436</v>
          </cell>
          <cell r="F208">
            <v>90.660044155063858</v>
          </cell>
          <cell r="G208">
            <v>87.66347512214881</v>
          </cell>
          <cell r="H208">
            <v>95.969687458460939</v>
          </cell>
          <cell r="I208">
            <v>106.4719996619371</v>
          </cell>
          <cell r="J208">
            <v>106.03253852881423</v>
          </cell>
          <cell r="K208">
            <v>110.34389261457167</v>
          </cell>
          <cell r="L208">
            <v>111.03016842071621</v>
          </cell>
          <cell r="M208">
            <v>111.10061600807614</v>
          </cell>
          <cell r="N208">
            <v>105.18136878904183</v>
          </cell>
          <cell r="O208">
            <v>108.77402732994332</v>
          </cell>
          <cell r="P208">
            <v>84.688229817613248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128.07449025015924</v>
          </cell>
          <cell r="AJ208">
            <v>125.709</v>
          </cell>
          <cell r="AK208">
            <v>126.61788129375284</v>
          </cell>
          <cell r="AL208">
            <v>120.25494461928297</v>
          </cell>
          <cell r="AM208">
            <v>120.047</v>
          </cell>
          <cell r="AN208">
            <v>103.35375729142366</v>
          </cell>
          <cell r="AO208">
            <v>103.67446873358848</v>
          </cell>
          <cell r="AP208">
            <v>116.31630387542303</v>
          </cell>
          <cell r="AQ208">
            <v>121.81433113195712</v>
          </cell>
          <cell r="AR208">
            <v>119.50868618264235</v>
          </cell>
          <cell r="AS208">
            <v>115.6732652845569</v>
          </cell>
          <cell r="AT208">
            <v>124.73591619799583</v>
          </cell>
          <cell r="AU208">
            <v>113.07385965053615</v>
          </cell>
          <cell r="AV208">
            <v>124.64536751558242</v>
          </cell>
          <cell r="AW208">
            <v>123.4404047092324</v>
          </cell>
          <cell r="AX208">
            <v>124.42937060969959</v>
          </cell>
          <cell r="AY208">
            <v>134.3717866102248</v>
          </cell>
        </row>
        <row r="209">
          <cell r="C209">
            <v>25920</v>
          </cell>
          <cell r="D209">
            <v>99.946902633354767</v>
          </cell>
          <cell r="E209">
            <v>96.885995724461381</v>
          </cell>
          <cell r="F209">
            <v>106.84625054301694</v>
          </cell>
          <cell r="G209">
            <v>122.3914991842377</v>
          </cell>
          <cell r="H209">
            <v>121.01104095528221</v>
          </cell>
          <cell r="I209">
            <v>108.85702045160588</v>
          </cell>
          <cell r="J209">
            <v>95.361131421978612</v>
          </cell>
          <cell r="K209">
            <v>93.07408165485721</v>
          </cell>
          <cell r="L209">
            <v>88.270076297884202</v>
          </cell>
          <cell r="M209">
            <v>85.574026234440453</v>
          </cell>
          <cell r="N209">
            <v>86.84569567158583</v>
          </cell>
          <cell r="O209">
            <v>94.936279227294762</v>
          </cell>
          <cell r="P209">
            <v>110.00346247256707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108.02968139872711</v>
          </cell>
          <cell r="AJ209">
            <v>99.94</v>
          </cell>
          <cell r="AK209">
            <v>97.526028971731719</v>
          </cell>
          <cell r="AL209">
            <v>99.291580283158581</v>
          </cell>
          <cell r="AM209">
            <v>104.77500000000001</v>
          </cell>
          <cell r="AN209">
            <v>119.13721797230161</v>
          </cell>
          <cell r="AO209">
            <v>98.086373160716377</v>
          </cell>
          <cell r="AP209">
            <v>137.6276860583836</v>
          </cell>
          <cell r="AQ209">
            <v>157.79104799659854</v>
          </cell>
          <cell r="AR209">
            <v>159.06590608649788</v>
          </cell>
          <cell r="AS209">
            <v>138.017033655354</v>
          </cell>
          <cell r="AT209">
            <v>134.55549374500032</v>
          </cell>
          <cell r="AU209">
            <v>120.90257498791522</v>
          </cell>
          <cell r="AV209">
            <v>110.33004402134902</v>
          </cell>
          <cell r="AW209">
            <v>119.33359032970463</v>
          </cell>
          <cell r="AX209">
            <v>107.39128093482503</v>
          </cell>
          <cell r="AY209">
            <v>114.20914212128078</v>
          </cell>
        </row>
        <row r="210">
          <cell r="C210">
            <v>25930</v>
          </cell>
          <cell r="D210">
            <v>106.58000796181007</v>
          </cell>
          <cell r="E210">
            <v>109.83024451558356</v>
          </cell>
          <cell r="F210">
            <v>110.12055260634818</v>
          </cell>
          <cell r="G210">
            <v>106.91184341160296</v>
          </cell>
          <cell r="H210">
            <v>89.28124225515333</v>
          </cell>
          <cell r="I210">
            <v>85.456741007570642</v>
          </cell>
          <cell r="J210">
            <v>108.24393233214606</v>
          </cell>
          <cell r="K210">
            <v>96.513714206579721</v>
          </cell>
          <cell r="L210">
            <v>86.459813581452622</v>
          </cell>
          <cell r="M210">
            <v>96.720773208196448</v>
          </cell>
          <cell r="N210">
            <v>98.946239260990481</v>
          </cell>
          <cell r="O210">
            <v>104.9348956525658</v>
          </cell>
          <cell r="P210">
            <v>117.30398438820882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112.02201097195028</v>
          </cell>
          <cell r="AJ210">
            <v>97.89</v>
          </cell>
          <cell r="AK210">
            <v>110.22962626800536</v>
          </cell>
          <cell r="AL210">
            <v>113.12625667081441</v>
          </cell>
          <cell r="AM210">
            <v>115.81</v>
          </cell>
          <cell r="AN210">
            <v>127.06923378193602</v>
          </cell>
          <cell r="AO210">
            <v>111.95268853861977</v>
          </cell>
          <cell r="AP210">
            <v>125.11227138584889</v>
          </cell>
          <cell r="AQ210">
            <v>151.57969541143206</v>
          </cell>
          <cell r="AR210">
            <v>130.95795045912058</v>
          </cell>
          <cell r="AS210">
            <v>109.90192498132967</v>
          </cell>
          <cell r="AT210">
            <v>88.439255011498915</v>
          </cell>
          <cell r="AU210">
            <v>91.071258196222786</v>
          </cell>
          <cell r="AV210">
            <v>101.77298314531002</v>
          </cell>
          <cell r="AW210">
            <v>118.42073114683257</v>
          </cell>
          <cell r="AX210">
            <v>130.31514070927196</v>
          </cell>
          <cell r="AY210">
            <v>123.11721297182818</v>
          </cell>
        </row>
        <row r="211">
          <cell r="C211">
            <v>25991</v>
          </cell>
          <cell r="D211">
            <v>92.887325262851746</v>
          </cell>
          <cell r="E211">
            <v>83.894061090838179</v>
          </cell>
          <cell r="F211">
            <v>102.63405474641935</v>
          </cell>
          <cell r="G211">
            <v>105.0606594717309</v>
          </cell>
          <cell r="H211">
            <v>101.94637898071798</v>
          </cell>
          <cell r="I211">
            <v>103.59478782258034</v>
          </cell>
          <cell r="J211">
            <v>99.790032960385375</v>
          </cell>
          <cell r="K211">
            <v>98.747695970216029</v>
          </cell>
          <cell r="L211">
            <v>104.33885171199188</v>
          </cell>
          <cell r="M211">
            <v>103.05466157293729</v>
          </cell>
          <cell r="N211">
            <v>102.80485075377173</v>
          </cell>
          <cell r="O211">
            <v>101.24663965555916</v>
          </cell>
          <cell r="P211">
            <v>102.23355731405394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114.61495987765247</v>
          </cell>
          <cell r="AJ211">
            <v>118.133</v>
          </cell>
          <cell r="AK211">
            <v>117.44815982713831</v>
          </cell>
          <cell r="AL211">
            <v>117.53784701912406</v>
          </cell>
          <cell r="AM211">
            <v>111.739</v>
          </cell>
          <cell r="AN211">
            <v>111.91389532969001</v>
          </cell>
          <cell r="AO211">
            <v>98.382227514150486</v>
          </cell>
          <cell r="AP211">
            <v>100.16753486502552</v>
          </cell>
          <cell r="AQ211">
            <v>99.317647469687785</v>
          </cell>
          <cell r="AR211">
            <v>99.386823078629945</v>
          </cell>
          <cell r="AS211">
            <v>99.964155113953424</v>
          </cell>
          <cell r="AT211">
            <v>108.86299574491078</v>
          </cell>
          <cell r="AU211">
            <v>110.75110921771257</v>
          </cell>
          <cell r="AV211">
            <v>113.41663521853884</v>
          </cell>
          <cell r="AW211">
            <v>112.84194389309209</v>
          </cell>
          <cell r="AX211">
            <v>105.39987808247076</v>
          </cell>
          <cell r="AY211">
            <v>106.85981406888712</v>
          </cell>
        </row>
        <row r="212">
          <cell r="C212">
            <v>25992</v>
          </cell>
          <cell r="D212">
            <v>237.21545302880023</v>
          </cell>
          <cell r="E212">
            <v>84.647765614943722</v>
          </cell>
          <cell r="F212">
            <v>94.714474004839786</v>
          </cell>
          <cell r="G212">
            <v>93.743726429748506</v>
          </cell>
          <cell r="H212">
            <v>91.94755551473763</v>
          </cell>
          <cell r="I212">
            <v>92.06786962572653</v>
          </cell>
          <cell r="J212">
            <v>84.812725150757842</v>
          </cell>
          <cell r="K212">
            <v>89.948204963826157</v>
          </cell>
          <cell r="L212">
            <v>85.596915271371387</v>
          </cell>
          <cell r="M212">
            <v>81.246821680917662</v>
          </cell>
          <cell r="N212">
            <v>85.713413228863502</v>
          </cell>
          <cell r="O212">
            <v>78.345075485467092</v>
          </cell>
          <cell r="P212">
            <v>261.08384049570572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104.40152351610598</v>
          </cell>
          <cell r="AJ212">
            <v>96.912999999999997</v>
          </cell>
          <cell r="AK212">
            <v>92.594449902432004</v>
          </cell>
          <cell r="AL212">
            <v>97.997030078967413</v>
          </cell>
          <cell r="AM212">
            <v>86.463999999999999</v>
          </cell>
          <cell r="AN212">
            <v>262.67553420629793</v>
          </cell>
          <cell r="AO212">
            <v>100.43683105982521</v>
          </cell>
          <cell r="AP212">
            <v>101.06805718361446</v>
          </cell>
          <cell r="AQ212">
            <v>91.373733956723342</v>
          </cell>
          <cell r="AR212">
            <v>94.001751780273679</v>
          </cell>
          <cell r="AS212">
            <v>83.414148715058531</v>
          </cell>
          <cell r="AT212">
            <v>99.237333035535755</v>
          </cell>
          <cell r="AU212">
            <v>91.889473923585001</v>
          </cell>
          <cell r="AV212">
            <v>99.373630279803507</v>
          </cell>
          <cell r="AW212">
            <v>100.59625215206205</v>
          </cell>
          <cell r="AX212">
            <v>103.26308592492202</v>
          </cell>
          <cell r="AY212">
            <v>103.04656116244684</v>
          </cell>
        </row>
        <row r="213">
          <cell r="C213">
            <v>25993</v>
          </cell>
          <cell r="D213">
            <v>106.49222084376973</v>
          </cell>
          <cell r="E213">
            <v>76.28354481812157</v>
          </cell>
          <cell r="F213">
            <v>95.802814496593186</v>
          </cell>
          <cell r="G213">
            <v>94.987502819599698</v>
          </cell>
          <cell r="H213">
            <v>98.516556381346177</v>
          </cell>
          <cell r="I213">
            <v>116.32314453610046</v>
          </cell>
          <cell r="J213">
            <v>110.62057425920892</v>
          </cell>
          <cell r="K213">
            <v>93.615117414200384</v>
          </cell>
          <cell r="L213">
            <v>99.761435010153463</v>
          </cell>
          <cell r="M213">
            <v>98.86961782358398</v>
          </cell>
          <cell r="N213">
            <v>100.58671623615452</v>
          </cell>
          <cell r="O213">
            <v>108.14075536116796</v>
          </cell>
          <cell r="P213">
            <v>117.20736421599246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108.65765343635519</v>
          </cell>
          <cell r="AJ213">
            <v>112.95</v>
          </cell>
          <cell r="AK213">
            <v>112.67859695967174</v>
          </cell>
          <cell r="AL213">
            <v>115.00183092953343</v>
          </cell>
          <cell r="AM213">
            <v>119.348</v>
          </cell>
          <cell r="AN213">
            <v>116.80395933394809</v>
          </cell>
          <cell r="AO213">
            <v>94.168747151495978</v>
          </cell>
          <cell r="AP213">
            <v>106.6733685742504</v>
          </cell>
          <cell r="AQ213">
            <v>107.93078555375116</v>
          </cell>
          <cell r="AR213">
            <v>104.53207702782736</v>
          </cell>
          <cell r="AS213">
            <v>111.66795886238567</v>
          </cell>
          <cell r="AT213">
            <v>122.88186387213774</v>
          </cell>
          <cell r="AU213">
            <v>119.34680393806886</v>
          </cell>
          <cell r="AV213">
            <v>109.0135955789827</v>
          </cell>
          <cell r="AW213">
            <v>121.18843729204379</v>
          </cell>
          <cell r="AX213">
            <v>125.76834337484041</v>
          </cell>
          <cell r="AY213">
            <v>122.14712082794618</v>
          </cell>
        </row>
        <row r="214">
          <cell r="C214">
            <v>25994</v>
          </cell>
          <cell r="D214">
            <v>128.09697057022592</v>
          </cell>
          <cell r="E214">
            <v>77.597287498117538</v>
          </cell>
          <cell r="F214">
            <v>83.3442767331033</v>
          </cell>
          <cell r="G214">
            <v>82.527104808404644</v>
          </cell>
          <cell r="H214">
            <v>149.55384671292828</v>
          </cell>
          <cell r="I214">
            <v>118.16301431427692</v>
          </cell>
          <cell r="J214">
            <v>102.33474487300896</v>
          </cell>
          <cell r="K214">
            <v>108.78208351605639</v>
          </cell>
          <cell r="L214">
            <v>74.75998308662659</v>
          </cell>
          <cell r="M214">
            <v>99.888030883519548</v>
          </cell>
          <cell r="N214">
            <v>93.16747388298586</v>
          </cell>
          <cell r="O214">
            <v>81.78518312074597</v>
          </cell>
          <cell r="P214">
            <v>140.98596278329109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126.26172200879317</v>
          </cell>
          <cell r="AJ214">
            <v>84.643000000000001</v>
          </cell>
          <cell r="AK214">
            <v>113.83925032564011</v>
          </cell>
          <cell r="AL214">
            <v>106.51933456568796</v>
          </cell>
          <cell r="AM214">
            <v>90.260999999999996</v>
          </cell>
          <cell r="AN214">
            <v>110.26164261061142</v>
          </cell>
          <cell r="AO214">
            <v>105.22027259568374</v>
          </cell>
          <cell r="AP214">
            <v>98.728431972911679</v>
          </cell>
          <cell r="AQ214">
            <v>81.221858002233375</v>
          </cell>
          <cell r="AR214">
            <v>140.0093656568568</v>
          </cell>
          <cell r="AS214">
            <v>132.66092720002888</v>
          </cell>
          <cell r="AT214">
            <v>121.63826951478698</v>
          </cell>
          <cell r="AU214">
            <v>113.33885666942838</v>
          </cell>
          <cell r="AV214">
            <v>112.94982169230221</v>
          </cell>
          <cell r="AW214">
            <v>125.7879759374663</v>
          </cell>
          <cell r="AX214">
            <v>117.35888476639896</v>
          </cell>
          <cell r="AY214">
            <v>100.25064957021961</v>
          </cell>
        </row>
        <row r="215">
          <cell r="C215">
            <v>25999</v>
          </cell>
          <cell r="D215">
            <v>94.123448177583967</v>
          </cell>
          <cell r="E215">
            <v>77.777132064300943</v>
          </cell>
          <cell r="F215">
            <v>107.49079320206312</v>
          </cell>
          <cell r="G215">
            <v>108.6737869818365</v>
          </cell>
          <cell r="H215">
            <v>110.70007827679581</v>
          </cell>
          <cell r="I215">
            <v>104.11062103584921</v>
          </cell>
          <cell r="J215">
            <v>100.91819060806844</v>
          </cell>
          <cell r="K215">
            <v>97.188352563692661</v>
          </cell>
          <cell r="L215">
            <v>96.484005274414727</v>
          </cell>
          <cell r="M215">
            <v>99.250723076543807</v>
          </cell>
          <cell r="N215">
            <v>102.46869269180061</v>
          </cell>
          <cell r="O215">
            <v>100.81417604705013</v>
          </cell>
          <cell r="P215">
            <v>103.59405771055994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112.80505352775579</v>
          </cell>
          <cell r="AJ215">
            <v>109.239</v>
          </cell>
          <cell r="AK215">
            <v>113.11293064217975</v>
          </cell>
          <cell r="AL215">
            <v>117.15351403704679</v>
          </cell>
          <cell r="AM215">
            <v>111.262</v>
          </cell>
          <cell r="AN215">
            <v>112.98040437118885</v>
          </cell>
          <cell r="AO215">
            <v>102.9181067555471</v>
          </cell>
          <cell r="AP215">
            <v>115.48681596439842</v>
          </cell>
          <cell r="AQ215">
            <v>120.9148086512586</v>
          </cell>
          <cell r="AR215">
            <v>137.14648692732243</v>
          </cell>
          <cell r="AS215">
            <v>136.55085117025456</v>
          </cell>
          <cell r="AT215">
            <v>138.24095071793283</v>
          </cell>
          <cell r="AU215">
            <v>133.65198229560627</v>
          </cell>
          <cell r="AV215">
            <v>125.2290656670402</v>
          </cell>
          <cell r="AW215">
            <v>119.45701610291476</v>
          </cell>
          <cell r="AX215">
            <v>111.99587731849877</v>
          </cell>
          <cell r="AY215">
            <v>101.7527456090597</v>
          </cell>
        </row>
        <row r="216">
          <cell r="C216">
            <v>261</v>
          </cell>
          <cell r="D216">
            <v>101.24598927445692</v>
          </cell>
          <cell r="E216">
            <v>75.006913543009631</v>
          </cell>
          <cell r="F216">
            <v>97.487690890781963</v>
          </cell>
          <cell r="G216">
            <v>88.605936289728433</v>
          </cell>
          <cell r="H216">
            <v>95.436307823081563</v>
          </cell>
          <cell r="I216">
            <v>107.27899931410133</v>
          </cell>
          <cell r="J216">
            <v>100.55163775192996</v>
          </cell>
          <cell r="K216">
            <v>101.19947023084656</v>
          </cell>
          <cell r="L216">
            <v>106.95571170353374</v>
          </cell>
          <cell r="M216">
            <v>104.47703605200472</v>
          </cell>
          <cell r="N216">
            <v>105.59815985165623</v>
          </cell>
          <cell r="O216">
            <v>116.15614727486904</v>
          </cell>
          <cell r="P216">
            <v>103.48130885403781</v>
          </cell>
          <cell r="Q216">
            <v>82.995486290065998</v>
          </cell>
          <cell r="R216">
            <v>104.59710901101467</v>
          </cell>
          <cell r="S216">
            <v>101.84353643487155</v>
          </cell>
          <cell r="T216">
            <v>105.43299438699665</v>
          </cell>
          <cell r="U216">
            <v>120.84910501773179</v>
          </cell>
          <cell r="V216">
            <v>112.42813559963757</v>
          </cell>
          <cell r="W216">
            <v>112.90890585690956</v>
          </cell>
          <cell r="X216">
            <v>119.16104511504274</v>
          </cell>
          <cell r="Y216">
            <v>121.60095192415011</v>
          </cell>
          <cell r="Z216">
            <v>116.44131965337974</v>
          </cell>
          <cell r="AA216">
            <v>125.77090654645072</v>
          </cell>
          <cell r="AB216">
            <v>115.50788561741459</v>
          </cell>
          <cell r="AC216">
            <v>96.893851495891752</v>
          </cell>
          <cell r="AD216">
            <v>119.18109655702676</v>
          </cell>
          <cell r="AE216">
            <v>119.53536728262735</v>
          </cell>
          <cell r="AF216">
            <v>126.46005058587208</v>
          </cell>
          <cell r="AG216">
            <v>138.18108226207144</v>
          </cell>
          <cell r="AH216">
            <v>133.74983899852685</v>
          </cell>
          <cell r="AI216">
            <v>130.32800921472375</v>
          </cell>
          <cell r="AJ216">
            <v>135.83001036739117</v>
          </cell>
          <cell r="AK216">
            <v>136.65101164445073</v>
          </cell>
          <cell r="AL216">
            <v>128.6818773720793</v>
          </cell>
          <cell r="AM216">
            <v>132.58403377794494</v>
          </cell>
          <cell r="AN216">
            <v>123.1400326324915</v>
          </cell>
          <cell r="AO216">
            <v>101.90564503188979</v>
          </cell>
          <cell r="AP216">
            <v>129.93930361734928</v>
          </cell>
          <cell r="AQ216">
            <v>129.70510661510144</v>
          </cell>
          <cell r="AR216">
            <v>133.64460998713474</v>
          </cell>
          <cell r="AS216">
            <v>143.70411696778501</v>
          </cell>
          <cell r="AT216">
            <v>143.62301913388674</v>
          </cell>
          <cell r="AU216">
            <v>137.56011254064759</v>
          </cell>
          <cell r="AV216">
            <v>147.14124689092972</v>
          </cell>
          <cell r="AW216">
            <v>149.78354221305847</v>
          </cell>
          <cell r="AX216">
            <v>139.31969159016703</v>
          </cell>
          <cell r="AY216">
            <v>141.6480250683789</v>
          </cell>
        </row>
        <row r="217">
          <cell r="C217">
            <v>26101</v>
          </cell>
          <cell r="D217">
            <v>100.1355514688541</v>
          </cell>
          <cell r="E217">
            <v>83.218186702344909</v>
          </cell>
          <cell r="F217">
            <v>102.3782879870885</v>
          </cell>
          <cell r="G217">
            <v>96.41805522387746</v>
          </cell>
          <cell r="H217">
            <v>101.7110409927935</v>
          </cell>
          <cell r="I217">
            <v>115.74146340089079</v>
          </cell>
          <cell r="J217">
            <v>96.934949021733388</v>
          </cell>
          <cell r="K217">
            <v>98.084191376773973</v>
          </cell>
          <cell r="L217">
            <v>96.652436189554791</v>
          </cell>
          <cell r="M217">
            <v>101.66844974695223</v>
          </cell>
          <cell r="N217">
            <v>101.04735010978051</v>
          </cell>
          <cell r="O217">
            <v>106.01003777935603</v>
          </cell>
          <cell r="P217">
            <v>100.06381408546071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120.36092316891761</v>
          </cell>
          <cell r="AJ217">
            <v>118.581</v>
          </cell>
          <cell r="AK217">
            <v>123.99981070141952</v>
          </cell>
          <cell r="AL217">
            <v>121.999672168091</v>
          </cell>
          <cell r="AM217">
            <v>119.423</v>
          </cell>
          <cell r="AN217">
            <v>111.62368650130696</v>
          </cell>
          <cell r="AO217">
            <v>109.68608947522056</v>
          </cell>
          <cell r="AP217">
            <v>133.8739565892304</v>
          </cell>
          <cell r="AQ217">
            <v>121.76590538555465</v>
          </cell>
          <cell r="AR217">
            <v>126.22124461146309</v>
          </cell>
          <cell r="AS217">
            <v>142.3206420510034</v>
          </cell>
          <cell r="AT217">
            <v>139.95257930005718</v>
          </cell>
          <cell r="AU217">
            <v>133.5853333301803</v>
          </cell>
          <cell r="AV217">
            <v>139.66749340167556</v>
          </cell>
          <cell r="AW217">
            <v>144.49592906312822</v>
          </cell>
          <cell r="AX217">
            <v>137.13180501555152</v>
          </cell>
          <cell r="AY217">
            <v>133.40854386127222</v>
          </cell>
        </row>
        <row r="218">
          <cell r="C218">
            <v>26102</v>
          </cell>
          <cell r="D218">
            <v>105.51797445851457</v>
          </cell>
          <cell r="E218">
            <v>59.556511489272189</v>
          </cell>
          <cell r="F218">
            <v>105.13710660931824</v>
          </cell>
          <cell r="G218">
            <v>88.866956685732958</v>
          </cell>
          <cell r="H218">
            <v>99.110889541595157</v>
          </cell>
          <cell r="I218">
            <v>101.31365994035642</v>
          </cell>
          <cell r="J218">
            <v>110.46136883589234</v>
          </cell>
          <cell r="K218">
            <v>99.575893456425845</v>
          </cell>
          <cell r="L218">
            <v>107.63323834576812</v>
          </cell>
          <cell r="M218">
            <v>110.05423866171378</v>
          </cell>
          <cell r="N218">
            <v>99.670426995877321</v>
          </cell>
          <cell r="O218">
            <v>113.10173497953313</v>
          </cell>
          <cell r="P218">
            <v>109.17723939340243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136.93352602259219</v>
          </cell>
          <cell r="AJ218">
            <v>159.11099999999999</v>
          </cell>
          <cell r="AK218">
            <v>159.57130970061669</v>
          </cell>
          <cell r="AL218">
            <v>131.80170757692929</v>
          </cell>
          <cell r="AM218">
            <v>145.81</v>
          </cell>
          <cell r="AN218">
            <v>136.38897463589754</v>
          </cell>
          <cell r="AO218">
            <v>84.565433251459879</v>
          </cell>
          <cell r="AP218">
            <v>133.07206921794426</v>
          </cell>
          <cell r="AQ218">
            <v>145.57043603953349</v>
          </cell>
          <cell r="AR218">
            <v>145.3924259913943</v>
          </cell>
          <cell r="AS218">
            <v>155.26660591883345</v>
          </cell>
          <cell r="AT218">
            <v>157.68572254225506</v>
          </cell>
          <cell r="AU218">
            <v>141.55201890569907</v>
          </cell>
          <cell r="AV218">
            <v>165.92529883346512</v>
          </cell>
          <cell r="AW218">
            <v>170.02709958260201</v>
          </cell>
          <cell r="AX218">
            <v>142.51895336702734</v>
          </cell>
          <cell r="AY218">
            <v>155.50461738763545</v>
          </cell>
        </row>
        <row r="219">
          <cell r="C219">
            <v>26103</v>
          </cell>
          <cell r="D219">
            <v>94.768736317483544</v>
          </cell>
          <cell r="E219">
            <v>78.244304207989444</v>
          </cell>
          <cell r="F219">
            <v>105.40475142388395</v>
          </cell>
          <cell r="G219">
            <v>100.25158646997922</v>
          </cell>
          <cell r="H219">
            <v>92.394939347710761</v>
          </cell>
          <cell r="I219">
            <v>89.77460855480733</v>
          </cell>
          <cell r="J219">
            <v>97.642830357778834</v>
          </cell>
          <cell r="K219">
            <v>110.48921558739413</v>
          </cell>
          <cell r="L219">
            <v>111.97481073388438</v>
          </cell>
          <cell r="M219">
            <v>112.20153826404312</v>
          </cell>
          <cell r="N219">
            <v>112.45378407240548</v>
          </cell>
          <cell r="O219">
            <v>94.39889466263989</v>
          </cell>
          <cell r="P219">
            <v>81.251189164968366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122.28337449009454</v>
          </cell>
          <cell r="AJ219">
            <v>141.286</v>
          </cell>
          <cell r="AK219">
            <v>137.65846292483769</v>
          </cell>
          <cell r="AL219">
            <v>137.55084439213513</v>
          </cell>
          <cell r="AM219">
            <v>141.71100000000001</v>
          </cell>
          <cell r="AN219">
            <v>99.391670008435938</v>
          </cell>
          <cell r="AO219">
            <v>121.53761906803771</v>
          </cell>
          <cell r="AP219">
            <v>129.8346894465972</v>
          </cell>
          <cell r="AQ219">
            <v>133.92272614840496</v>
          </cell>
          <cell r="AR219">
            <v>138.20382347371071</v>
          </cell>
          <cell r="AS219">
            <v>144.31952939276357</v>
          </cell>
          <cell r="AT219">
            <v>135.14456116404909</v>
          </cell>
          <cell r="AU219">
            <v>124.85742813171812</v>
          </cell>
          <cell r="AV219">
            <v>147.65922557091628</v>
          </cell>
          <cell r="AW219">
            <v>137.82147356771884</v>
          </cell>
          <cell r="AX219">
            <v>138.76475644780231</v>
          </cell>
          <cell r="AY219">
            <v>142.44086682052762</v>
          </cell>
        </row>
        <row r="220">
          <cell r="C220">
            <v>26104</v>
          </cell>
          <cell r="D220">
            <v>101.22465501278049</v>
          </cell>
          <cell r="E220">
            <v>73.760847235328981</v>
          </cell>
          <cell r="F220">
            <v>83.700727962572188</v>
          </cell>
          <cell r="G220">
            <v>74.446231848915147</v>
          </cell>
          <cell r="H220">
            <v>82.961909013678138</v>
          </cell>
          <cell r="I220">
            <v>102.0431480868241</v>
          </cell>
          <cell r="J220">
            <v>98.564389727930418</v>
          </cell>
          <cell r="K220">
            <v>106.44796839737143</v>
          </cell>
          <cell r="L220">
            <v>121.49872673619974</v>
          </cell>
          <cell r="M220">
            <v>102.67697284912212</v>
          </cell>
          <cell r="N220">
            <v>115.85836917110504</v>
          </cell>
          <cell r="O220">
            <v>136.81605395817223</v>
          </cell>
          <cell r="P220">
            <v>106.07368145789937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143.25182050483397</v>
          </cell>
          <cell r="AJ220">
            <v>144.17099999999999</v>
          </cell>
          <cell r="AK220">
            <v>138.42652604319039</v>
          </cell>
          <cell r="AL220">
            <v>135.63366913074088</v>
          </cell>
          <cell r="AM220">
            <v>140.79900000000001</v>
          </cell>
          <cell r="AN220">
            <v>133.3602517360313</v>
          </cell>
          <cell r="AO220">
            <v>99.987321522370706</v>
          </cell>
          <cell r="AP220">
            <v>121.79543921426728</v>
          </cell>
          <cell r="AQ220">
            <v>129.42927868405695</v>
          </cell>
          <cell r="AR220">
            <v>136.11073285170298</v>
          </cell>
          <cell r="AS220">
            <v>139.27044819801634</v>
          </cell>
          <cell r="AT220">
            <v>141.8467439347624</v>
          </cell>
          <cell r="AU220">
            <v>144.89496171687682</v>
          </cell>
          <cell r="AV220">
            <v>145.78901575317784</v>
          </cell>
          <cell r="AW220">
            <v>145.88943892323817</v>
          </cell>
          <cell r="AX220">
            <v>141.98145485010477</v>
          </cell>
          <cell r="AY220">
            <v>143.68560319959772</v>
          </cell>
        </row>
        <row r="221">
          <cell r="C221">
            <v>26105</v>
          </cell>
          <cell r="D221">
            <v>81.16425200339873</v>
          </cell>
          <cell r="E221">
            <v>114.62592690741459</v>
          </cell>
          <cell r="F221">
            <v>177.46590556943434</v>
          </cell>
          <cell r="G221">
            <v>91.510923693516204</v>
          </cell>
          <cell r="H221">
            <v>74.604822906588296</v>
          </cell>
          <cell r="I221">
            <v>115.47043668350737</v>
          </cell>
          <cell r="J221">
            <v>77.207861250654247</v>
          </cell>
          <cell r="K221">
            <v>82.297878915528841</v>
          </cell>
          <cell r="L221">
            <v>82.957879656917555</v>
          </cell>
          <cell r="M221">
            <v>104.43817567475661</v>
          </cell>
          <cell r="N221">
            <v>100.46331175284142</v>
          </cell>
          <cell r="O221">
            <v>97.792624985441577</v>
          </cell>
          <cell r="P221">
            <v>78.330268547393359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100.72559526491442</v>
          </cell>
          <cell r="AJ221">
            <v>92.903999999999996</v>
          </cell>
          <cell r="AK221">
            <v>117.85253395031793</v>
          </cell>
          <cell r="AL221">
            <v>120.45516146456863</v>
          </cell>
          <cell r="AM221">
            <v>114.015</v>
          </cell>
          <cell r="AN221">
            <v>97.359315848567505</v>
          </cell>
          <cell r="AO221">
            <v>108.28057257792695</v>
          </cell>
          <cell r="AP221">
            <v>109.80175929965851</v>
          </cell>
          <cell r="AQ221">
            <v>106.90165671581235</v>
          </cell>
          <cell r="AR221">
            <v>88.004318655595824</v>
          </cell>
          <cell r="AS221">
            <v>108.44386769041483</v>
          </cell>
          <cell r="AT221">
            <v>93.80350880340346</v>
          </cell>
          <cell r="AU221">
            <v>101.53922860152393</v>
          </cell>
          <cell r="AV221">
            <v>100.88417648744328</v>
          </cell>
          <cell r="AW221">
            <v>115.84075779424559</v>
          </cell>
          <cell r="AX221">
            <v>120.39637428543223</v>
          </cell>
          <cell r="AY221">
            <v>115.92957948145366</v>
          </cell>
        </row>
        <row r="222">
          <cell r="C222">
            <v>26109</v>
          </cell>
          <cell r="D222">
            <v>91.656703516924864</v>
          </cell>
          <cell r="E222">
            <v>85.280360502996501</v>
          </cell>
          <cell r="F222">
            <v>86.192303265692331</v>
          </cell>
          <cell r="G222">
            <v>97.368541688113311</v>
          </cell>
          <cell r="H222">
            <v>103.233061247263</v>
          </cell>
          <cell r="I222">
            <v>104.62883435962813</v>
          </cell>
          <cell r="J222">
            <v>99.079685267745987</v>
          </cell>
          <cell r="K222">
            <v>95.351144414072252</v>
          </cell>
          <cell r="L222">
            <v>102.76727307068049</v>
          </cell>
          <cell r="M222">
            <v>109.80508841911903</v>
          </cell>
          <cell r="N222">
            <v>109.8671662876344</v>
          </cell>
          <cell r="O222">
            <v>114.76983796012973</v>
          </cell>
          <cell r="P222">
            <v>115.12081266117549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104.33338637069313</v>
          </cell>
          <cell r="AJ222">
            <v>112.64700000000001</v>
          </cell>
          <cell r="AK222">
            <v>119.73702546877558</v>
          </cell>
          <cell r="AL222">
            <v>120.6466013248457</v>
          </cell>
          <cell r="AM222">
            <v>127.517</v>
          </cell>
          <cell r="AN222">
            <v>117.90952916694705</v>
          </cell>
          <cell r="AO222">
            <v>120.72721982086988</v>
          </cell>
          <cell r="AP222">
            <v>128.23289931763372</v>
          </cell>
          <cell r="AQ222">
            <v>116.19335589954935</v>
          </cell>
          <cell r="AR222">
            <v>118.12469211975771</v>
          </cell>
          <cell r="AS222">
            <v>111.35568159062153</v>
          </cell>
          <cell r="AT222">
            <v>111.39020294276095</v>
          </cell>
          <cell r="AU222">
            <v>104.82928052901643</v>
          </cell>
          <cell r="AV222">
            <v>117.42815696936202</v>
          </cell>
          <cell r="AW222">
            <v>117.25348560269653</v>
          </cell>
          <cell r="AX222">
            <v>117.7903334486585</v>
          </cell>
          <cell r="AY222">
            <v>130.69406862200159</v>
          </cell>
        </row>
        <row r="223">
          <cell r="C223">
            <v>262</v>
          </cell>
          <cell r="D223">
            <v>107.958184266846</v>
          </cell>
          <cell r="E223">
            <v>85.239016263302815</v>
          </cell>
          <cell r="F223">
            <v>84.071203148040794</v>
          </cell>
          <cell r="G223">
            <v>101.40976786508246</v>
          </cell>
          <cell r="H223">
            <v>98.518447344130237</v>
          </cell>
          <cell r="I223">
            <v>108.99633679011433</v>
          </cell>
          <cell r="J223">
            <v>117.09965781694764</v>
          </cell>
          <cell r="K223">
            <v>101.85333928239402</v>
          </cell>
          <cell r="L223">
            <v>102.30227236754976</v>
          </cell>
          <cell r="M223">
            <v>108.34084248264571</v>
          </cell>
          <cell r="N223">
            <v>89.734891038499143</v>
          </cell>
          <cell r="O223">
            <v>94.476041334447018</v>
          </cell>
          <cell r="P223">
            <v>102.85602657492826</v>
          </cell>
          <cell r="Q223">
            <v>93.759373236003285</v>
          </cell>
          <cell r="R223">
            <v>98.435692640345337</v>
          </cell>
          <cell r="S223">
            <v>110.2598352272739</v>
          </cell>
          <cell r="T223">
            <v>101.28963490361205</v>
          </cell>
          <cell r="U223">
            <v>110.12980194253899</v>
          </cell>
          <cell r="V223">
            <v>110.20982804445939</v>
          </cell>
          <cell r="W223">
            <v>101.9717895568164</v>
          </cell>
          <cell r="X223">
            <v>104.23978396918312</v>
          </cell>
          <cell r="Y223">
            <v>117.07827998199984</v>
          </cell>
          <cell r="Z223">
            <v>102.39647471751522</v>
          </cell>
          <cell r="AA223">
            <v>97.567686535377234</v>
          </cell>
          <cell r="AB223">
            <v>95.593251372300614</v>
          </cell>
          <cell r="AC223">
            <v>97.611445018918772</v>
          </cell>
          <cell r="AD223">
            <v>99.633174199639839</v>
          </cell>
          <cell r="AE223">
            <v>98.764562735971353</v>
          </cell>
          <cell r="AF223">
            <v>92.537440365984708</v>
          </cell>
          <cell r="AG223">
            <v>103.73130827276547</v>
          </cell>
          <cell r="AH223">
            <v>94.506167577850164</v>
          </cell>
          <cell r="AI223">
            <v>83.347993166438997</v>
          </cell>
          <cell r="AJ223">
            <v>91.408889333665513</v>
          </cell>
          <cell r="AK223">
            <v>102.56239042515914</v>
          </cell>
          <cell r="AL223">
            <v>103.46320830975347</v>
          </cell>
          <cell r="AM223">
            <v>99.208168864635368</v>
          </cell>
          <cell r="AN223">
            <v>108.28594676559609</v>
          </cell>
          <cell r="AO223">
            <v>91.385217448396887</v>
          </cell>
          <cell r="AP223">
            <v>98.094834162385354</v>
          </cell>
          <cell r="AQ223">
            <v>96.846742327731263</v>
          </cell>
          <cell r="AR223">
            <v>95.666505603663197</v>
          </cell>
          <cell r="AS223">
            <v>110.74873430996004</v>
          </cell>
          <cell r="AT223">
            <v>97.096558623501295</v>
          </cell>
          <cell r="AU223">
            <v>94.653104827074728</v>
          </cell>
          <cell r="AV223">
            <v>97.173731358216884</v>
          </cell>
          <cell r="AW223">
            <v>110.20465470673632</v>
          </cell>
          <cell r="AX223">
            <v>103.72159902003217</v>
          </cell>
          <cell r="AY223">
            <v>104.42262625769193</v>
          </cell>
        </row>
        <row r="224">
          <cell r="C224">
            <v>26201</v>
          </cell>
          <cell r="D224">
            <v>121.96300645362318</v>
          </cell>
          <cell r="E224">
            <v>90.630155777673394</v>
          </cell>
          <cell r="F224">
            <v>96.520332329256703</v>
          </cell>
          <cell r="G224">
            <v>121.03809471977581</v>
          </cell>
          <cell r="H224">
            <v>88.936216163889696</v>
          </cell>
          <cell r="I224">
            <v>111.51761548480745</v>
          </cell>
          <cell r="J224">
            <v>124.94747410347586</v>
          </cell>
          <cell r="K224">
            <v>75.566981816691026</v>
          </cell>
          <cell r="L224">
            <v>90.512013498530948</v>
          </cell>
          <cell r="M224">
            <v>112.43184921208315</v>
          </cell>
          <cell r="N224">
            <v>82.604610524254099</v>
          </cell>
          <cell r="O224">
            <v>83.33164991593857</v>
          </cell>
          <cell r="P224">
            <v>116.19897387255774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</v>
          </cell>
          <cell r="AJ224">
            <v>80.873999999999995</v>
          </cell>
          <cell r="AK224">
            <v>106.43519979050745</v>
          </cell>
          <cell r="AL224">
            <v>95.242083955394989</v>
          </cell>
          <cell r="AM224">
            <v>87.506</v>
          </cell>
          <cell r="AN224">
            <v>116.69162711131784</v>
          </cell>
          <cell r="AO224">
            <v>87.854688747288776</v>
          </cell>
          <cell r="AP224">
            <v>102.17579024601177</v>
          </cell>
          <cell r="AQ224">
            <v>102.30560286406687</v>
          </cell>
          <cell r="AR224">
            <v>97.127351577529652</v>
          </cell>
          <cell r="AS224">
            <v>119.1631539821076</v>
          </cell>
          <cell r="AT224">
            <v>104.64323946302402</v>
          </cell>
          <cell r="AU224">
            <v>87.147235545486097</v>
          </cell>
          <cell r="AV224">
            <v>92.248052862194001</v>
          </cell>
          <cell r="AW224">
            <v>117.66105657117023</v>
          </cell>
          <cell r="AX224">
            <v>100.30542041910124</v>
          </cell>
          <cell r="AY224">
            <v>101.84066732715792</v>
          </cell>
        </row>
        <row r="225">
          <cell r="C225">
            <v>26202</v>
          </cell>
          <cell r="D225">
            <v>100.03097194243981</v>
          </cell>
          <cell r="E225">
            <v>82.187445380720519</v>
          </cell>
          <cell r="F225">
            <v>77.024566714010518</v>
          </cell>
          <cell r="G225">
            <v>90.299457967902313</v>
          </cell>
          <cell r="H225">
            <v>103.94232064250249</v>
          </cell>
          <cell r="I225">
            <v>107.56920610075042</v>
          </cell>
          <cell r="J225">
            <v>112.65752316100178</v>
          </cell>
          <cell r="K225">
            <v>116.73232411253417</v>
          </cell>
          <cell r="L225">
            <v>108.97596548324462</v>
          </cell>
          <cell r="M225">
            <v>106.0251915923799</v>
          </cell>
          <cell r="N225">
            <v>93.770875702578905</v>
          </cell>
          <cell r="O225">
            <v>100.78415119993448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100.37024676766586</v>
          </cell>
          <cell r="AL225">
            <v>108.11664820589711</v>
          </cell>
          <cell r="AM225">
            <v>105.83199999999999</v>
          </cell>
          <cell r="AN225">
            <v>103.52804181379048</v>
          </cell>
          <cell r="AO225">
            <v>93.383618446127429</v>
          </cell>
          <cell r="AP225">
            <v>95.784872284252529</v>
          </cell>
          <cell r="AQ225">
            <v>93.756839011307051</v>
          </cell>
          <cell r="AR225">
            <v>94.839616404096844</v>
          </cell>
          <cell r="AS225">
            <v>105.98588259801525</v>
          </cell>
          <cell r="AT225">
            <v>92.824877015440009</v>
          </cell>
          <cell r="AU225">
            <v>98.901685685928442</v>
          </cell>
          <cell r="AV225">
            <v>99.961835252645614</v>
          </cell>
          <cell r="AW225">
            <v>105.98407411191278</v>
          </cell>
          <cell r="AX225">
            <v>105.65527391761431</v>
          </cell>
          <cell r="AY225">
            <v>105.88410405314474</v>
          </cell>
        </row>
        <row r="226">
          <cell r="C226">
            <v>263</v>
          </cell>
          <cell r="D226">
            <v>103.16781659895956</v>
          </cell>
          <cell r="E226">
            <v>79.978125653849133</v>
          </cell>
          <cell r="F226">
            <v>119.24134520825366</v>
          </cell>
          <cell r="G226">
            <v>113.14187956191842</v>
          </cell>
          <cell r="H226">
            <v>87.142393740626204</v>
          </cell>
          <cell r="I226">
            <v>101.36065346541002</v>
          </cell>
          <cell r="J226">
            <v>94.901420727538934</v>
          </cell>
          <cell r="K226">
            <v>89.457028489358905</v>
          </cell>
          <cell r="L226">
            <v>116.26669533367694</v>
          </cell>
          <cell r="M226">
            <v>106.87317489524862</v>
          </cell>
          <cell r="N226">
            <v>86.638485497083082</v>
          </cell>
          <cell r="O226">
            <v>101.83098082807642</v>
          </cell>
          <cell r="P226">
            <v>88.232870380326077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102.98999999999998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101.42064481317533</v>
          </cell>
          <cell r="AJ226">
            <v>115.596</v>
          </cell>
          <cell r="AK226">
            <v>121.78108679304304</v>
          </cell>
          <cell r="AL226">
            <v>110.60254698621254</v>
          </cell>
          <cell r="AM226">
            <v>109.13800000000002</v>
          </cell>
          <cell r="AN226">
            <v>105.46622133970679</v>
          </cell>
          <cell r="AO226">
            <v>94.461395705506462</v>
          </cell>
          <cell r="AP226">
            <v>99.677967773601068</v>
          </cell>
          <cell r="AQ226">
            <v>110.07257208858141</v>
          </cell>
          <cell r="AR226">
            <v>101.68445169635515</v>
          </cell>
          <cell r="AS226">
            <v>112.89276261387825</v>
          </cell>
          <cell r="AT226">
            <v>115.85892552407248</v>
          </cell>
          <cell r="AU226">
            <v>106.9777950709688</v>
          </cell>
          <cell r="AV226">
            <v>119.17365622067837</v>
          </cell>
          <cell r="AW226">
            <v>122.70831058142477</v>
          </cell>
          <cell r="AX226">
            <v>114.25185121132442</v>
          </cell>
          <cell r="AY226">
            <v>123.95926109023141</v>
          </cell>
        </row>
        <row r="227">
          <cell r="C227">
            <v>26300</v>
          </cell>
          <cell r="D227">
            <v>103.16781659895956</v>
          </cell>
          <cell r="E227">
            <v>79.978125653849133</v>
          </cell>
          <cell r="F227">
            <v>119.24134520825366</v>
          </cell>
          <cell r="G227">
            <v>113.14187956191842</v>
          </cell>
          <cell r="H227">
            <v>87.142393740626204</v>
          </cell>
          <cell r="I227">
            <v>101.36065346541002</v>
          </cell>
          <cell r="J227">
            <v>94.901420727538934</v>
          </cell>
          <cell r="K227">
            <v>89.457028489358905</v>
          </cell>
          <cell r="L227">
            <v>116.26669533367694</v>
          </cell>
          <cell r="M227">
            <v>106.87317489524862</v>
          </cell>
          <cell r="N227">
            <v>86.638485497083082</v>
          </cell>
          <cell r="O227">
            <v>101.83098082807642</v>
          </cell>
          <cell r="P227">
            <v>88.232870380326077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101.42064481317533</v>
          </cell>
          <cell r="AJ227">
            <v>115.596</v>
          </cell>
          <cell r="AK227">
            <v>121.78108679304304</v>
          </cell>
          <cell r="AL227">
            <v>110.60254698621254</v>
          </cell>
          <cell r="AM227">
            <v>109.13800000000001</v>
          </cell>
          <cell r="AN227">
            <v>105.46622133970679</v>
          </cell>
          <cell r="AO227">
            <v>94.461395705506462</v>
          </cell>
          <cell r="AP227">
            <v>99.677967773601068</v>
          </cell>
          <cell r="AQ227">
            <v>110.07257208858141</v>
          </cell>
          <cell r="AR227">
            <v>101.68445169635515</v>
          </cell>
          <cell r="AS227">
            <v>112.89276261387825</v>
          </cell>
          <cell r="AT227">
            <v>115.85892552407248</v>
          </cell>
          <cell r="AU227">
            <v>106.9777950709688</v>
          </cell>
          <cell r="AV227">
            <v>119.17365622067837</v>
          </cell>
          <cell r="AW227">
            <v>122.70831058142477</v>
          </cell>
          <cell r="AX227">
            <v>114.25185121132442</v>
          </cell>
          <cell r="AY227">
            <v>123.95926109023141</v>
          </cell>
        </row>
        <row r="228">
          <cell r="C228">
            <v>264</v>
          </cell>
          <cell r="D228">
            <v>90.94894120521792</v>
          </cell>
          <cell r="E228">
            <v>79.344450233876429</v>
          </cell>
          <cell r="F228">
            <v>63.650468666362549</v>
          </cell>
          <cell r="G228">
            <v>66.868213838671821</v>
          </cell>
          <cell r="H228">
            <v>86.543511947907433</v>
          </cell>
          <cell r="I228">
            <v>93.638884859473123</v>
          </cell>
          <cell r="J228">
            <v>110.33972342662356</v>
          </cell>
          <cell r="K228">
            <v>114.99022990058808</v>
          </cell>
          <cell r="L228">
            <v>133.30269753069297</v>
          </cell>
          <cell r="M228">
            <v>139.4191456429061</v>
          </cell>
          <cell r="N228">
            <v>121.76474861609761</v>
          </cell>
          <cell r="O228">
            <v>99.188984131582401</v>
          </cell>
          <cell r="P228">
            <v>141.34665647742938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126.89299999999999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125.96707218833551</v>
          </cell>
          <cell r="AJ228">
            <v>133.21100000000001</v>
          </cell>
          <cell r="AK228">
            <v>126.50023250006488</v>
          </cell>
          <cell r="AL228">
            <v>125.99807474554328</v>
          </cell>
          <cell r="AM228">
            <v>104.395</v>
          </cell>
          <cell r="AN228">
            <v>136.58480927412324</v>
          </cell>
          <cell r="AO228">
            <v>80.751724806373502</v>
          </cell>
          <cell r="AP228">
            <v>83.214594044182149</v>
          </cell>
          <cell r="AQ228">
            <v>82.789555627675014</v>
          </cell>
          <cell r="AR228">
            <v>106.39164437800203</v>
          </cell>
          <cell r="AS228">
            <v>115.2336809848593</v>
          </cell>
          <cell r="AT228">
            <v>126.91173736117661</v>
          </cell>
          <cell r="AU228">
            <v>126.0939497664842</v>
          </cell>
          <cell r="AV228">
            <v>135.58182190653721</v>
          </cell>
          <cell r="AW228">
            <v>130.46006271065434</v>
          </cell>
          <cell r="AX228">
            <v>129.09062375202484</v>
          </cell>
          <cell r="AY228">
            <v>116.73847178810847</v>
          </cell>
        </row>
        <row r="229">
          <cell r="C229">
            <v>26400</v>
          </cell>
          <cell r="D229">
            <v>90.94894120521792</v>
          </cell>
          <cell r="E229">
            <v>79.344450233876429</v>
          </cell>
          <cell r="F229">
            <v>63.650468666362549</v>
          </cell>
          <cell r="G229">
            <v>66.868213838671821</v>
          </cell>
          <cell r="H229">
            <v>86.543511947907433</v>
          </cell>
          <cell r="I229">
            <v>93.638884859473123</v>
          </cell>
          <cell r="J229">
            <v>110.33972342662356</v>
          </cell>
          <cell r="K229">
            <v>114.99022990058808</v>
          </cell>
          <cell r="L229">
            <v>133.30269753069297</v>
          </cell>
          <cell r="M229">
            <v>139.4191456429061</v>
          </cell>
          <cell r="N229">
            <v>121.76474861609761</v>
          </cell>
          <cell r="O229">
            <v>99.188984131582401</v>
          </cell>
          <cell r="P229">
            <v>141.34665647742938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125.96707218833551</v>
          </cell>
          <cell r="AJ229">
            <v>133.21100000000001</v>
          </cell>
          <cell r="AK229">
            <v>126.50023250006488</v>
          </cell>
          <cell r="AL229">
            <v>125.99807474554328</v>
          </cell>
          <cell r="AM229">
            <v>104.395</v>
          </cell>
          <cell r="AN229">
            <v>136.58480927412324</v>
          </cell>
          <cell r="AO229">
            <v>80.751724806373502</v>
          </cell>
          <cell r="AP229">
            <v>83.214594044182149</v>
          </cell>
          <cell r="AQ229">
            <v>82.789555627675014</v>
          </cell>
          <cell r="AR229">
            <v>106.39164437800203</v>
          </cell>
          <cell r="AS229">
            <v>115.2336809848593</v>
          </cell>
          <cell r="AT229">
            <v>126.91173736117661</v>
          </cell>
          <cell r="AU229">
            <v>126.0939497664842</v>
          </cell>
          <cell r="AV229">
            <v>135.58182190653721</v>
          </cell>
          <cell r="AW229">
            <v>130.46006271065434</v>
          </cell>
          <cell r="AX229">
            <v>129.09062375202484</v>
          </cell>
          <cell r="AY229">
            <v>116.73847178810847</v>
          </cell>
        </row>
        <row r="230">
          <cell r="C230">
            <v>265</v>
          </cell>
          <cell r="D230">
            <v>88.020433588948237</v>
          </cell>
          <cell r="E230">
            <v>94.973443997778276</v>
          </cell>
          <cell r="F230">
            <v>101.82256310707419</v>
          </cell>
          <cell r="G230">
            <v>99.570399101256655</v>
          </cell>
          <cell r="H230">
            <v>104.63551258143283</v>
          </cell>
          <cell r="I230">
            <v>106.6440632454093</v>
          </cell>
          <cell r="J230">
            <v>105.75883922266144</v>
          </cell>
          <cell r="K230">
            <v>73.198583142601549</v>
          </cell>
          <cell r="L230">
            <v>110.2212668045354</v>
          </cell>
          <cell r="M230">
            <v>107.91815510763578</v>
          </cell>
          <cell r="N230">
            <v>111.24083430874128</v>
          </cell>
          <cell r="O230">
            <v>95.995905791925139</v>
          </cell>
          <cell r="P230">
            <v>88.606017109500016</v>
          </cell>
          <cell r="Q230">
            <v>103.04214354838523</v>
          </cell>
          <cell r="R230">
            <v>120.46456316917863</v>
          </cell>
          <cell r="S230">
            <v>104.36369004130147</v>
          </cell>
          <cell r="T230">
            <v>116.28323644557183</v>
          </cell>
          <cell r="U230">
            <v>119.28080391166125</v>
          </cell>
          <cell r="V230">
            <v>109.80054642082075</v>
          </cell>
          <cell r="W230">
            <v>89.664240810929925</v>
          </cell>
          <cell r="X230">
            <v>122.6866298975676</v>
          </cell>
          <cell r="Y230">
            <v>112.56039597749732</v>
          </cell>
          <cell r="Z230">
            <v>129.23450067384306</v>
          </cell>
          <cell r="AA230">
            <v>114.84376756212963</v>
          </cell>
          <cell r="AB230">
            <v>86.474374285446842</v>
          </cell>
          <cell r="AC230">
            <v>104.97524895669505</v>
          </cell>
          <cell r="AD230">
            <v>122.93059330927888</v>
          </cell>
          <cell r="AE230">
            <v>99.928173666170295</v>
          </cell>
          <cell r="AF230">
            <v>114.42636408602036</v>
          </cell>
          <cell r="AG230">
            <v>112.31018791808826</v>
          </cell>
          <cell r="AH230">
            <v>109.58702166301212</v>
          </cell>
          <cell r="AI230">
            <v>92.068144174229872</v>
          </cell>
          <cell r="AJ230">
            <v>119.86122350126374</v>
          </cell>
          <cell r="AK230">
            <v>114.53273216175386</v>
          </cell>
          <cell r="AL230">
            <v>131.10965847476257</v>
          </cell>
          <cell r="AM230">
            <v>112.01338430325856</v>
          </cell>
          <cell r="AN230">
            <v>108.52005148772069</v>
          </cell>
          <cell r="AO230">
            <v>117.81879957344671</v>
          </cell>
          <cell r="AP230">
            <v>119.50416020256135</v>
          </cell>
          <cell r="AQ230">
            <v>111.00346642732313</v>
          </cell>
          <cell r="AR230">
            <v>120.06587007856966</v>
          </cell>
          <cell r="AS230">
            <v>123.02307011072399</v>
          </cell>
          <cell r="AT230">
            <v>115.95241741091117</v>
          </cell>
          <cell r="AU230">
            <v>111.53988323922015</v>
          </cell>
          <cell r="AV230">
            <v>129.29887599414945</v>
          </cell>
          <cell r="AW230">
            <v>130.94190082518477</v>
          </cell>
          <cell r="AX230">
            <v>136.60806398469967</v>
          </cell>
          <cell r="AY230">
            <v>121.28568818034066</v>
          </cell>
        </row>
        <row r="231">
          <cell r="C231">
            <v>26511</v>
          </cell>
          <cell r="D231">
            <v>82.769498177459894</v>
          </cell>
          <cell r="E231">
            <v>72.630886190524308</v>
          </cell>
          <cell r="F231">
            <v>102.38846201790432</v>
          </cell>
          <cell r="G231">
            <v>102.85154663249955</v>
          </cell>
          <cell r="H231">
            <v>106.30590591658162</v>
          </cell>
          <cell r="I231">
            <v>109.77940246525709</v>
          </cell>
          <cell r="J231">
            <v>110.6876001652989</v>
          </cell>
          <cell r="K231">
            <v>70.497628102352834</v>
          </cell>
          <cell r="L231">
            <v>117.65847909755793</v>
          </cell>
          <cell r="M231">
            <v>119.54608674356649</v>
          </cell>
          <cell r="N231">
            <v>109.18458215777773</v>
          </cell>
          <cell r="O231">
            <v>95.699922333219405</v>
          </cell>
          <cell r="P231">
            <v>85.400923528525809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91.953757145898024</v>
          </cell>
          <cell r="AJ231">
            <v>130.399</v>
          </cell>
          <cell r="AK231">
            <v>129.00654014261488</v>
          </cell>
          <cell r="AL231">
            <v>132.38817887558926</v>
          </cell>
          <cell r="AM231">
            <v>114.35</v>
          </cell>
          <cell r="AN231">
            <v>101.60349359000085</v>
          </cell>
          <cell r="AO231">
            <v>117.44903497604253</v>
          </cell>
          <cell r="AP231">
            <v>121.75852840259732</v>
          </cell>
          <cell r="AQ231">
            <v>111.89374558799616</v>
          </cell>
          <cell r="AR231">
            <v>124.2718738611851</v>
          </cell>
          <cell r="AS231">
            <v>128.09828186378289</v>
          </cell>
          <cell r="AT231">
            <v>120.77949273405295</v>
          </cell>
          <cell r="AU231">
            <v>111.96323605576237</v>
          </cell>
          <cell r="AV231">
            <v>136.37510567388313</v>
          </cell>
          <cell r="AW231">
            <v>139.51356170014392</v>
          </cell>
          <cell r="AX231">
            <v>139.82852335981761</v>
          </cell>
          <cell r="AY231">
            <v>125.19736042727976</v>
          </cell>
        </row>
        <row r="232">
          <cell r="C232">
            <v>26512</v>
          </cell>
          <cell r="D232">
            <v>89.652357141305188</v>
          </cell>
          <cell r="E232">
            <v>85.497711481216498</v>
          </cell>
          <cell r="F232">
            <v>114.06206902834937</v>
          </cell>
          <cell r="G232">
            <v>116.11214417584668</v>
          </cell>
          <cell r="H232">
            <v>106.96039110415414</v>
          </cell>
          <cell r="I232">
            <v>84.286424627552591</v>
          </cell>
          <cell r="J232">
            <v>84.068228316771481</v>
          </cell>
          <cell r="K232">
            <v>114.82512843453638</v>
          </cell>
          <cell r="L232">
            <v>121.68738584755778</v>
          </cell>
          <cell r="M232">
            <v>91.494906794807477</v>
          </cell>
          <cell r="N232">
            <v>99.201513397735098</v>
          </cell>
          <cell r="O232">
            <v>92.151739650167286</v>
          </cell>
          <cell r="P232">
            <v>92.50260379688649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149.77244282582492</v>
          </cell>
          <cell r="AJ232">
            <v>134.864</v>
          </cell>
          <cell r="AK232">
            <v>98.735489281119087</v>
          </cell>
          <cell r="AL232">
            <v>120.28353674926791</v>
          </cell>
          <cell r="AM232">
            <v>110.111</v>
          </cell>
          <cell r="AN232">
            <v>131.30082975509708</v>
          </cell>
          <cell r="AO232">
            <v>115.1076301518748</v>
          </cell>
          <cell r="AP232">
            <v>128.91499801251163</v>
          </cell>
          <cell r="AQ232">
            <v>132.99883858974499</v>
          </cell>
          <cell r="AR232">
            <v>134.58102911447295</v>
          </cell>
          <cell r="AS232">
            <v>121.6840058197576</v>
          </cell>
          <cell r="AT232">
            <v>106.14277992618524</v>
          </cell>
          <cell r="AU232">
            <v>153.43857346015875</v>
          </cell>
          <cell r="AV232">
            <v>146.05899093167952</v>
          </cell>
          <cell r="AW232">
            <v>140.25195130675218</v>
          </cell>
          <cell r="AX232">
            <v>131.04796270682345</v>
          </cell>
          <cell r="AY232">
            <v>116.74268209024284</v>
          </cell>
        </row>
        <row r="233">
          <cell r="C233">
            <v>26520</v>
          </cell>
          <cell r="D233">
            <v>103.4754722486478</v>
          </cell>
          <cell r="E233">
            <v>164.27936148259232</v>
          </cell>
          <cell r="F233">
            <v>97.476278198959875</v>
          </cell>
          <cell r="G233">
            <v>86.121217372078959</v>
          </cell>
          <cell r="H233">
            <v>99.104988093705273</v>
          </cell>
          <cell r="I233">
            <v>102.03282072993504</v>
          </cell>
          <cell r="J233">
            <v>95.604664480981157</v>
          </cell>
          <cell r="K233">
            <v>72.341692297774202</v>
          </cell>
          <cell r="L233">
            <v>85.35659145326153</v>
          </cell>
          <cell r="M233">
            <v>76.459513334303239</v>
          </cell>
          <cell r="N233">
            <v>120.03045009443179</v>
          </cell>
          <cell r="O233">
            <v>97.716950213328715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79.953214504377641</v>
          </cell>
          <cell r="AJ233">
            <v>84.899000000000001</v>
          </cell>
          <cell r="AK233">
            <v>74.37170992874853</v>
          </cell>
          <cell r="AL233">
            <v>129.5983379103499</v>
          </cell>
          <cell r="AM233">
            <v>105.39</v>
          </cell>
          <cell r="AN233">
            <v>124.42289846447966</v>
          </cell>
          <cell r="AO233">
            <v>119.51732237597696</v>
          </cell>
          <cell r="AP233">
            <v>110.68566807158233</v>
          </cell>
          <cell r="AQ233">
            <v>103.57422100291483</v>
          </cell>
          <cell r="AR233">
            <v>104.27007672820675</v>
          </cell>
          <cell r="AS233">
            <v>108.0337963253739</v>
          </cell>
          <cell r="AT233">
            <v>103.53906471843041</v>
          </cell>
          <cell r="AU233">
            <v>101.21882685145978</v>
          </cell>
          <cell r="AV233">
            <v>104.377843109184</v>
          </cell>
          <cell r="AW233">
            <v>103.12761520193331</v>
          </cell>
          <cell r="AX233">
            <v>128.11371939024772</v>
          </cell>
          <cell r="AY233">
            <v>110.49091174902961</v>
          </cell>
        </row>
        <row r="234">
          <cell r="C234">
            <v>266</v>
          </cell>
          <cell r="D234">
            <v>99.623526723525089</v>
          </cell>
          <cell r="E234">
            <v>101.85647700521173</v>
          </cell>
          <cell r="F234">
            <v>142.34759003113146</v>
          </cell>
          <cell r="G234">
            <v>83.323799040613494</v>
          </cell>
          <cell r="H234">
            <v>80.692576236280289</v>
          </cell>
          <cell r="I234">
            <v>81.350118125047075</v>
          </cell>
          <cell r="J234">
            <v>110.44684554387706</v>
          </cell>
          <cell r="K234">
            <v>138.31860878992364</v>
          </cell>
          <cell r="L234">
            <v>85.574286068986893</v>
          </cell>
          <cell r="M234">
            <v>104.28604092115056</v>
          </cell>
          <cell r="N234">
            <v>79.682465213711325</v>
          </cell>
          <cell r="O234">
            <v>92.497666300541198</v>
          </cell>
          <cell r="P234">
            <v>101.97739504267369</v>
          </cell>
          <cell r="Q234">
            <v>121.28700000000001</v>
          </cell>
          <cell r="R234">
            <v>177.345</v>
          </cell>
          <cell r="S234">
            <v>91.904999999999987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102.75599999999999</v>
          </cell>
          <cell r="AH234">
            <v>131.63499999999999</v>
          </cell>
          <cell r="AI234">
            <v>149.00842358746027</v>
          </cell>
          <cell r="AJ234">
            <v>91.551000000000002</v>
          </cell>
          <cell r="AK234">
            <v>97.411493738225985</v>
          </cell>
          <cell r="AL234">
            <v>88.001146859695439</v>
          </cell>
          <cell r="AM234">
            <v>80.334000000000003</v>
          </cell>
          <cell r="AN234">
            <v>129.14459135710715</v>
          </cell>
          <cell r="AO234">
            <v>122.33557907358419</v>
          </cell>
          <cell r="AP234">
            <v>123.94764912840022</v>
          </cell>
          <cell r="AQ234">
            <v>100.21098675405086</v>
          </cell>
          <cell r="AR234">
            <v>104.73491675420239</v>
          </cell>
          <cell r="AS234">
            <v>108.28091635237085</v>
          </cell>
          <cell r="AT234">
            <v>139.97470337923974</v>
          </cell>
          <cell r="AU234">
            <v>154.55622341930311</v>
          </cell>
          <cell r="AV234">
            <v>101.15927091194413</v>
          </cell>
          <cell r="AW234">
            <v>113.62333636851433</v>
          </cell>
          <cell r="AX234">
            <v>96.323824450608129</v>
          </cell>
          <cell r="AY234">
            <v>89.095019571745866</v>
          </cell>
        </row>
        <row r="235">
          <cell r="C235">
            <v>26600</v>
          </cell>
          <cell r="D235">
            <v>99.623526723525089</v>
          </cell>
          <cell r="E235">
            <v>101.85647700521173</v>
          </cell>
          <cell r="F235">
            <v>142.34759003113146</v>
          </cell>
          <cell r="G235">
            <v>83.323799040613494</v>
          </cell>
          <cell r="H235">
            <v>80.692576236280289</v>
          </cell>
          <cell r="I235">
            <v>81.350118125047075</v>
          </cell>
          <cell r="J235">
            <v>110.44684554387706</v>
          </cell>
          <cell r="K235">
            <v>138.31860878992364</v>
          </cell>
          <cell r="L235">
            <v>85.574286068986893</v>
          </cell>
          <cell r="M235">
            <v>104.28604092115056</v>
          </cell>
          <cell r="N235">
            <v>79.682465213711325</v>
          </cell>
          <cell r="O235">
            <v>92.497666300541198</v>
          </cell>
          <cell r="P235">
            <v>101.97739504267369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149.00842358746027</v>
          </cell>
          <cell r="AJ235">
            <v>91.551000000000002</v>
          </cell>
          <cell r="AK235">
            <v>97.411493738225985</v>
          </cell>
          <cell r="AL235">
            <v>88.001146859695439</v>
          </cell>
          <cell r="AM235">
            <v>80.334000000000003</v>
          </cell>
          <cell r="AN235">
            <v>129.14459135710715</v>
          </cell>
          <cell r="AO235">
            <v>122.33557907358419</v>
          </cell>
          <cell r="AP235">
            <v>123.94764912840022</v>
          </cell>
          <cell r="AQ235">
            <v>100.21098675405086</v>
          </cell>
          <cell r="AR235">
            <v>104.73491675420239</v>
          </cell>
          <cell r="AS235">
            <v>108.28091635237085</v>
          </cell>
          <cell r="AT235">
            <v>139.97470337923974</v>
          </cell>
          <cell r="AU235">
            <v>154.55622341930311</v>
          </cell>
          <cell r="AV235">
            <v>101.15927091194413</v>
          </cell>
          <cell r="AW235">
            <v>113.62333636851433</v>
          </cell>
          <cell r="AX235">
            <v>96.323824450608129</v>
          </cell>
          <cell r="AY235">
            <v>89.095019571745866</v>
          </cell>
        </row>
        <row r="236">
          <cell r="C236">
            <v>267</v>
          </cell>
          <cell r="D236">
            <v>86.946477755903686</v>
          </cell>
          <cell r="E236">
            <v>77.250487374491442</v>
          </cell>
          <cell r="F236">
            <v>81.652324185829841</v>
          </cell>
          <cell r="G236">
            <v>82.347179346334073</v>
          </cell>
          <cell r="H236">
            <v>83.243312430235008</v>
          </cell>
          <cell r="I236">
            <v>102.70097054274028</v>
          </cell>
          <cell r="J236">
            <v>93.3915469842173</v>
          </cell>
          <cell r="K236">
            <v>104.62382359621537</v>
          </cell>
          <cell r="L236">
            <v>133.91240102492924</v>
          </cell>
          <cell r="M236">
            <v>116.17513923555708</v>
          </cell>
          <cell r="N236">
            <v>138.4009250643557</v>
          </cell>
          <cell r="O236">
            <v>99.355412459190831</v>
          </cell>
          <cell r="P236">
            <v>86.740218528625022</v>
          </cell>
          <cell r="Q236">
            <v>85.04373373129846</v>
          </cell>
          <cell r="R236">
            <v>87.759303074439174</v>
          </cell>
          <cell r="S236">
            <v>90.611968270586303</v>
          </cell>
          <cell r="T236">
            <v>84.098488890718045</v>
          </cell>
          <cell r="U236">
            <v>95.526373133700289</v>
          </cell>
          <cell r="V236">
            <v>99.23946900967394</v>
          </cell>
          <cell r="W236">
            <v>119.82377322990577</v>
          </cell>
          <cell r="X236">
            <v>122.75084061926444</v>
          </cell>
          <cell r="Y236">
            <v>121.12384746021182</v>
          </cell>
          <cell r="Z236">
            <v>109.15893263360853</v>
          </cell>
          <cell r="AA236">
            <v>93.05236086107908</v>
          </cell>
          <cell r="AB236">
            <v>92.848770869418729</v>
          </cell>
          <cell r="AC236">
            <v>96.187270416779256</v>
          </cell>
          <cell r="AD236">
            <v>92.449287937336322</v>
          </cell>
          <cell r="AE236">
            <v>98.010319712684534</v>
          </cell>
          <cell r="AF236">
            <v>100.73744080950715</v>
          </cell>
          <cell r="AG236">
            <v>114.30362989155201</v>
          </cell>
          <cell r="AH236">
            <v>106.98741113116505</v>
          </cell>
          <cell r="AI236">
            <v>122.58811616426426</v>
          </cell>
          <cell r="AJ236">
            <v>120.40880054776083</v>
          </cell>
          <cell r="AK236">
            <v>124.06711573481513</v>
          </cell>
          <cell r="AL236">
            <v>128.5319729136987</v>
          </cell>
          <cell r="AM236">
            <v>114.17776996413977</v>
          </cell>
          <cell r="AN236">
            <v>103.01369226096064</v>
          </cell>
          <cell r="AO236">
            <v>118.27399165830484</v>
          </cell>
          <cell r="AP236">
            <v>128.71008054965012</v>
          </cell>
          <cell r="AQ236">
            <v>121.93344041222088</v>
          </cell>
          <cell r="AR236">
            <v>117.69399923370571</v>
          </cell>
          <cell r="AS236">
            <v>116.499828771792</v>
          </cell>
          <cell r="AT236">
            <v>105.93161926250201</v>
          </cell>
          <cell r="AU236">
            <v>120.83239673328136</v>
          </cell>
          <cell r="AV236">
            <v>118.64199221033302</v>
          </cell>
          <cell r="AW236">
            <v>124.93484035556421</v>
          </cell>
          <cell r="AX236">
            <v>127.03613776734096</v>
          </cell>
          <cell r="AY236">
            <v>122.1291470348413</v>
          </cell>
        </row>
        <row r="237">
          <cell r="C237">
            <v>26701</v>
          </cell>
          <cell r="D237">
            <v>88.302700116928847</v>
          </cell>
          <cell r="E237">
            <v>82.87075761220909</v>
          </cell>
          <cell r="F237">
            <v>86.394290868442852</v>
          </cell>
          <cell r="G237">
            <v>83.631660200295556</v>
          </cell>
          <cell r="H237">
            <v>84.541771489619066</v>
          </cell>
          <cell r="I237">
            <v>99.88764772170336</v>
          </cell>
          <cell r="J237">
            <v>98.122300510810106</v>
          </cell>
          <cell r="K237">
            <v>114.20330448659477</v>
          </cell>
          <cell r="L237">
            <v>121.0525985210999</v>
          </cell>
          <cell r="M237">
            <v>117.98728074712939</v>
          </cell>
          <cell r="N237">
            <v>122.10049388846814</v>
          </cell>
          <cell r="O237">
            <v>100.90519383669893</v>
          </cell>
          <cell r="P237">
            <v>88.093223584206385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122.87800520437384</v>
          </cell>
          <cell r="AJ237">
            <v>121.52200000000001</v>
          </cell>
          <cell r="AK237">
            <v>126.41393955011519</v>
          </cell>
          <cell r="AL237">
            <v>121.23529514692008</v>
          </cell>
          <cell r="AM237">
            <v>114.40300000000001</v>
          </cell>
          <cell r="AN237">
            <v>115.35869991150423</v>
          </cell>
          <cell r="AO237">
            <v>121.64206462767196</v>
          </cell>
          <cell r="AP237">
            <v>130.6329567662207</v>
          </cell>
          <cell r="AQ237">
            <v>121.51346375261193</v>
          </cell>
          <cell r="AR237">
            <v>118.17416720783977</v>
          </cell>
          <cell r="AS237">
            <v>119.61171363759544</v>
          </cell>
          <cell r="AT237">
            <v>110.77998213067117</v>
          </cell>
          <cell r="AU237">
            <v>122.22971670469933</v>
          </cell>
          <cell r="AV237">
            <v>120.12561443753967</v>
          </cell>
          <cell r="AW237">
            <v>127.88717285395224</v>
          </cell>
          <cell r="AX237">
            <v>130.12194953142597</v>
          </cell>
          <cell r="AY237">
            <v>123.62290072805638</v>
          </cell>
        </row>
        <row r="238">
          <cell r="C238">
            <v>26702</v>
          </cell>
          <cell r="D238">
            <v>85.894100649552669</v>
          </cell>
          <cell r="E238">
            <v>72.889370864652065</v>
          </cell>
          <cell r="F238">
            <v>77.97273791791936</v>
          </cell>
          <cell r="G238">
            <v>81.350470928082132</v>
          </cell>
          <cell r="H238">
            <v>82.235757454812713</v>
          </cell>
          <cell r="I238">
            <v>104.88400233363056</v>
          </cell>
          <cell r="J238">
            <v>89.720661700028046</v>
          </cell>
          <cell r="K238">
            <v>97.190509805295306</v>
          </cell>
          <cell r="L238">
            <v>143.89111995491061</v>
          </cell>
          <cell r="M238">
            <v>114.76898616283711</v>
          </cell>
          <cell r="N238">
            <v>151.04944132992449</v>
          </cell>
          <cell r="O238">
            <v>98.152840898354839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122.36317326554763</v>
          </cell>
          <cell r="AJ238">
            <v>119.545</v>
          </cell>
          <cell r="AK238">
            <v>122.24606947659366</v>
          </cell>
          <cell r="AL238">
            <v>134.19391807464859</v>
          </cell>
          <cell r="AM238">
            <v>114.003</v>
          </cell>
          <cell r="AN238">
            <v>93.434434609331731</v>
          </cell>
          <cell r="AO238">
            <v>115.66049479573837</v>
          </cell>
          <cell r="AP238">
            <v>127.21800154636915</v>
          </cell>
          <cell r="AQ238">
            <v>122.25932636903417</v>
          </cell>
          <cell r="AR238">
            <v>117.32140710006793</v>
          </cell>
          <cell r="AS238">
            <v>114.08512415956575</v>
          </cell>
          <cell r="AT238">
            <v>102.16947359054384</v>
          </cell>
          <cell r="AU238">
            <v>119.74812944022788</v>
          </cell>
          <cell r="AV238">
            <v>117.49075764050509</v>
          </cell>
          <cell r="AW238">
            <v>122.64394232812631</v>
          </cell>
          <cell r="AX238">
            <v>124.64166489301299</v>
          </cell>
          <cell r="AY238">
            <v>120.97005083170941</v>
          </cell>
        </row>
        <row r="239">
          <cell r="C239">
            <v>268</v>
          </cell>
          <cell r="D239">
            <v>136.40072143473637</v>
          </cell>
          <cell r="E239">
            <v>80.344627831830181</v>
          </cell>
          <cell r="F239">
            <v>79.827897234764265</v>
          </cell>
          <cell r="G239">
            <v>108.84337532111167</v>
          </cell>
          <cell r="H239">
            <v>75.845902777692928</v>
          </cell>
          <cell r="I239">
            <v>79.516010215997653</v>
          </cell>
          <cell r="J239">
            <v>135.62016230018023</v>
          </cell>
          <cell r="K239">
            <v>140.36328604921312</v>
          </cell>
          <cell r="L239">
            <v>142.92654543107884</v>
          </cell>
          <cell r="M239">
            <v>74.317187089911329</v>
          </cell>
          <cell r="N239">
            <v>73.520074457824791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86.97699999999999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80.499999999999986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165.22249130092379</v>
          </cell>
          <cell r="AJ239">
            <v>162.851</v>
          </cell>
          <cell r="AK239">
            <v>85.504410914131398</v>
          </cell>
          <cell r="AL239">
            <v>86.209210107031637</v>
          </cell>
          <cell r="AM239">
            <v>79.700999999999993</v>
          </cell>
          <cell r="AN239">
            <v>136.15950762882147</v>
          </cell>
          <cell r="AO239">
            <v>96.89356147489049</v>
          </cell>
          <cell r="AP239">
            <v>107.18687565565509</v>
          </cell>
          <cell r="AQ239">
            <v>113.4789390826173</v>
          </cell>
          <cell r="AR239">
            <v>106.68291942649246</v>
          </cell>
          <cell r="AS239">
            <v>112.08663015983382</v>
          </cell>
          <cell r="AT239">
            <v>158.92460343701319</v>
          </cell>
          <cell r="AU239">
            <v>159.27508120371286</v>
          </cell>
          <cell r="AV239">
            <v>152.2791120692421</v>
          </cell>
          <cell r="AW239">
            <v>100.91217468130441</v>
          </cell>
          <cell r="AX239">
            <v>92.727844715080437</v>
          </cell>
          <cell r="AY239">
            <v>91.362937877571667</v>
          </cell>
        </row>
        <row r="240">
          <cell r="C240">
            <v>26800</v>
          </cell>
          <cell r="D240">
            <v>136.40072143473637</v>
          </cell>
          <cell r="E240">
            <v>80.344627831830181</v>
          </cell>
          <cell r="F240">
            <v>79.827897234764265</v>
          </cell>
          <cell r="G240">
            <v>108.84337532111167</v>
          </cell>
          <cell r="H240">
            <v>75.845902777692928</v>
          </cell>
          <cell r="I240">
            <v>79.516010215997653</v>
          </cell>
          <cell r="J240">
            <v>135.62016230018023</v>
          </cell>
          <cell r="K240">
            <v>140.36328604921312</v>
          </cell>
          <cell r="L240">
            <v>142.92654543107884</v>
          </cell>
          <cell r="M240">
            <v>74.317187089911329</v>
          </cell>
          <cell r="N240">
            <v>73.520074457824791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165.22249130092379</v>
          </cell>
          <cell r="AJ240">
            <v>162.851</v>
          </cell>
          <cell r="AK240">
            <v>85.504410914131398</v>
          </cell>
          <cell r="AL240">
            <v>86.209210107031637</v>
          </cell>
          <cell r="AM240">
            <v>79.700999999999993</v>
          </cell>
          <cell r="AN240">
            <v>136.15950762882147</v>
          </cell>
          <cell r="AO240">
            <v>96.89356147489049</v>
          </cell>
          <cell r="AP240">
            <v>107.18687565565509</v>
          </cell>
          <cell r="AQ240">
            <v>113.4789390826173</v>
          </cell>
          <cell r="AR240">
            <v>106.68291942649246</v>
          </cell>
          <cell r="AS240">
            <v>112.08663015983382</v>
          </cell>
          <cell r="AT240">
            <v>158.92460343701319</v>
          </cell>
          <cell r="AU240">
            <v>159.27508120371286</v>
          </cell>
          <cell r="AV240">
            <v>152.2791120692421</v>
          </cell>
          <cell r="AW240">
            <v>100.91217468130441</v>
          </cell>
          <cell r="AX240">
            <v>92.727844715080437</v>
          </cell>
          <cell r="AY240">
            <v>91.362937877571667</v>
          </cell>
        </row>
        <row r="241">
          <cell r="C241">
            <v>271</v>
          </cell>
          <cell r="D241">
            <v>93.285581308639564</v>
          </cell>
          <cell r="E241">
            <v>87.931772965008577</v>
          </cell>
          <cell r="F241">
            <v>103.51491059567698</v>
          </cell>
          <cell r="G241">
            <v>108.19958587606388</v>
          </cell>
          <cell r="H241">
            <v>98.266184380684606</v>
          </cell>
          <cell r="I241">
            <v>100.71233659208363</v>
          </cell>
          <cell r="J241">
            <v>100.17390829263043</v>
          </cell>
          <cell r="K241">
            <v>95.192108681520068</v>
          </cell>
          <cell r="L241">
            <v>103.78687373082666</v>
          </cell>
          <cell r="M241">
            <v>100.08944178340477</v>
          </cell>
          <cell r="N241">
            <v>99.676729620704251</v>
          </cell>
          <cell r="O241">
            <v>109.17056617275651</v>
          </cell>
          <cell r="P241">
            <v>100.91570694696702</v>
          </cell>
          <cell r="Q241">
            <v>99.165674039457144</v>
          </cell>
          <cell r="R241">
            <v>106.74928536605913</v>
          </cell>
          <cell r="S241">
            <v>106.31065828918091</v>
          </cell>
          <cell r="T241">
            <v>98.557237899042946</v>
          </cell>
          <cell r="U241">
            <v>104.2817731311616</v>
          </cell>
          <cell r="V241">
            <v>99.436736130387985</v>
          </cell>
          <cell r="W241">
            <v>101.03205998389471</v>
          </cell>
          <cell r="X241">
            <v>110.87148340534306</v>
          </cell>
          <cell r="Y241">
            <v>104.43609204684694</v>
          </cell>
          <cell r="Z241">
            <v>99.482478569346483</v>
          </cell>
          <cell r="AA241">
            <v>109.31659964783523</v>
          </cell>
          <cell r="AB241">
            <v>102.61627504394149</v>
          </cell>
          <cell r="AC241">
            <v>105.35520699065245</v>
          </cell>
          <cell r="AD241">
            <v>115.7438748938641</v>
          </cell>
          <cell r="AE241">
            <v>119.12501130435435</v>
          </cell>
          <cell r="AF241">
            <v>115.19009282699629</v>
          </cell>
          <cell r="AG241">
            <v>113.85670595828446</v>
          </cell>
          <cell r="AH241">
            <v>109.043295428127</v>
          </cell>
          <cell r="AI241">
            <v>112.68067346092755</v>
          </cell>
          <cell r="AJ241">
            <v>116.77584534212269</v>
          </cell>
          <cell r="AK241">
            <v>114.06326514499963</v>
          </cell>
          <cell r="AL241">
            <v>106.3019021139912</v>
          </cell>
          <cell r="AM241">
            <v>113.81392250500521</v>
          </cell>
          <cell r="AN241">
            <v>108.02435642360969</v>
          </cell>
          <cell r="AO241">
            <v>105.46359415502876</v>
          </cell>
          <cell r="AP241">
            <v>110.17652373918918</v>
          </cell>
          <cell r="AQ241">
            <v>117.53354681507665</v>
          </cell>
          <cell r="AR241">
            <v>117.66811879270091</v>
          </cell>
          <cell r="AS241">
            <v>113.05636989208395</v>
          </cell>
          <cell r="AT241">
            <v>106.31111433977439</v>
          </cell>
          <cell r="AU241">
            <v>106.24013222614596</v>
          </cell>
          <cell r="AV241">
            <v>115.06661761188933</v>
          </cell>
          <cell r="AW241">
            <v>111.92836163813415</v>
          </cell>
          <cell r="AX241">
            <v>106.95400240504961</v>
          </cell>
          <cell r="AY241">
            <v>118.69085453828694</v>
          </cell>
        </row>
        <row r="242">
          <cell r="C242">
            <v>27101</v>
          </cell>
          <cell r="D242">
            <v>96.160624502645831</v>
          </cell>
          <cell r="E242">
            <v>96.799975883736877</v>
          </cell>
          <cell r="F242">
            <v>95.034691980154392</v>
          </cell>
          <cell r="G242">
            <v>103.55660404162199</v>
          </cell>
          <cell r="H242">
            <v>95.918125016438609</v>
          </cell>
          <cell r="I242">
            <v>102.43185468211298</v>
          </cell>
          <cell r="J242">
            <v>98.900450720584246</v>
          </cell>
          <cell r="K242">
            <v>100.73159532692597</v>
          </cell>
          <cell r="L242">
            <v>100.14235007411339</v>
          </cell>
          <cell r="M242">
            <v>103.58076325660201</v>
          </cell>
          <cell r="N242">
            <v>101.45434472172779</v>
          </cell>
          <cell r="O242">
            <v>105.28861979333585</v>
          </cell>
          <cell r="P242">
            <v>115.24012099197176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125.73552502936076</v>
          </cell>
          <cell r="AJ242">
            <v>118.291</v>
          </cell>
          <cell r="AK242">
            <v>112.21084628188105</v>
          </cell>
          <cell r="AL242">
            <v>116.87810186859768</v>
          </cell>
          <cell r="AM242">
            <v>113.47</v>
          </cell>
          <cell r="AN242">
            <v>120.88312861556462</v>
          </cell>
          <cell r="AO242">
            <v>112.89696867403418</v>
          </cell>
          <cell r="AP242">
            <v>126.69638558379197</v>
          </cell>
          <cell r="AQ242">
            <v>138.66082307226563</v>
          </cell>
          <cell r="AR242">
            <v>139.20065767654864</v>
          </cell>
          <cell r="AS242">
            <v>133.45792579909744</v>
          </cell>
          <cell r="AT242">
            <v>108.9300861408212</v>
          </cell>
          <cell r="AU242">
            <v>117.4724274328471</v>
          </cell>
          <cell r="AV242">
            <v>120.46141571659246</v>
          </cell>
          <cell r="AW242">
            <v>114.43459102100303</v>
          </cell>
          <cell r="AX242">
            <v>118.93762895739877</v>
          </cell>
          <cell r="AY242">
            <v>134.74319273162831</v>
          </cell>
        </row>
        <row r="243">
          <cell r="C243">
            <v>27102</v>
          </cell>
          <cell r="D243">
            <v>91.913964510061078</v>
          </cell>
          <cell r="E243">
            <v>83.700957886512057</v>
          </cell>
          <cell r="F243">
            <v>107.56062731148762</v>
          </cell>
          <cell r="G243">
            <v>110.41464542469664</v>
          </cell>
          <cell r="H243">
            <v>99.386389348308569</v>
          </cell>
          <cell r="I243">
            <v>99.89199416986861</v>
          </cell>
          <cell r="J243">
            <v>100.7814455295446</v>
          </cell>
          <cell r="K243">
            <v>92.549347364340576</v>
          </cell>
          <cell r="L243">
            <v>105.52559191105642</v>
          </cell>
          <cell r="M243">
            <v>98.423812831513402</v>
          </cell>
          <cell r="N243">
            <v>98.828670454478967</v>
          </cell>
          <cell r="O243">
            <v>111.0225532581313</v>
          </cell>
          <cell r="P243">
            <v>94.081859380821811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106.45250487148108</v>
          </cell>
          <cell r="AJ243">
            <v>116.053</v>
          </cell>
          <cell r="AK243">
            <v>114.94701146086507</v>
          </cell>
          <cell r="AL243">
            <v>101.2562411379119</v>
          </cell>
          <cell r="AM243">
            <v>113.97799999999999</v>
          </cell>
          <cell r="AN243">
            <v>101.889732782355</v>
          </cell>
          <cell r="AO243">
            <v>101.91730261351431</v>
          </cell>
          <cell r="AP243">
            <v>102.29527866311832</v>
          </cell>
          <cell r="AQ243">
            <v>107.45421058702219</v>
          </cell>
          <cell r="AR243">
            <v>107.39544111234407</v>
          </cell>
          <cell r="AS243">
            <v>103.32325810526439</v>
          </cell>
          <cell r="AT243">
            <v>105.06166329680988</v>
          </cell>
          <cell r="AU243">
            <v>100.88146324189476</v>
          </cell>
          <cell r="AV243">
            <v>112.49288386041857</v>
          </cell>
          <cell r="AW243">
            <v>110.73269740261922</v>
          </cell>
          <cell r="AX243">
            <v>101.23689056430923</v>
          </cell>
          <cell r="AY243">
            <v>111.03265421338358</v>
          </cell>
        </row>
        <row r="244">
          <cell r="C244">
            <v>272</v>
          </cell>
          <cell r="D244">
            <v>100.73021232619219</v>
          </cell>
          <cell r="E244">
            <v>86.126868370523624</v>
          </cell>
          <cell r="F244">
            <v>90.729632481226204</v>
          </cell>
          <cell r="G244">
            <v>105.80591848775362</v>
          </cell>
          <cell r="H244">
            <v>98.041166155818601</v>
          </cell>
          <cell r="I244">
            <v>98.585559409313959</v>
          </cell>
          <cell r="J244">
            <v>98.35528859662432</v>
          </cell>
          <cell r="K244">
            <v>91.220010906529936</v>
          </cell>
          <cell r="L244">
            <v>124.58346419750866</v>
          </cell>
          <cell r="M244">
            <v>117.59929887013347</v>
          </cell>
          <cell r="N244">
            <v>96.731928477624351</v>
          </cell>
          <cell r="O244">
            <v>91.490651720751131</v>
          </cell>
          <cell r="P244">
            <v>103.26888331863759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112.62199999999999</v>
          </cell>
          <cell r="AC244">
            <v>100.91800000000001</v>
          </cell>
          <cell r="AD244">
            <v>102.26799999999999</v>
          </cell>
          <cell r="AE244">
            <v>119.151</v>
          </cell>
          <cell r="AF244">
            <v>114.37699999999998</v>
          </cell>
          <cell r="AG244">
            <v>116.56800000000001</v>
          </cell>
          <cell r="AH244">
            <v>113.363</v>
          </cell>
          <cell r="AI244">
            <v>107.80773130212975</v>
          </cell>
          <cell r="AJ244">
            <v>139.37299999999999</v>
          </cell>
          <cell r="AK244">
            <v>130.7740498468963</v>
          </cell>
          <cell r="AL244">
            <v>108.87236369796396</v>
          </cell>
          <cell r="AM244">
            <v>98.415000000000006</v>
          </cell>
          <cell r="AN244">
            <v>105.2693185425595</v>
          </cell>
          <cell r="AO244">
            <v>100.8052481617348</v>
          </cell>
          <cell r="AP244">
            <v>101.94907959738333</v>
          </cell>
          <cell r="AQ244">
            <v>115.52977985813841</v>
          </cell>
          <cell r="AR244">
            <v>115.83562988614959</v>
          </cell>
          <cell r="AS244">
            <v>116.87627791541945</v>
          </cell>
          <cell r="AT244">
            <v>115.77396679466149</v>
          </cell>
          <cell r="AU244">
            <v>111.40264310044252</v>
          </cell>
          <cell r="AV244">
            <v>133.07732207707184</v>
          </cell>
          <cell r="AW244">
            <v>133.07595141309517</v>
          </cell>
          <cell r="AX244">
            <v>110.26394946630447</v>
          </cell>
          <cell r="AY244">
            <v>110.35408232648128</v>
          </cell>
        </row>
        <row r="245">
          <cell r="C245">
            <v>27200</v>
          </cell>
          <cell r="D245">
            <v>100.73021232619219</v>
          </cell>
          <cell r="E245">
            <v>86.126868370523624</v>
          </cell>
          <cell r="F245">
            <v>90.729632481226204</v>
          </cell>
          <cell r="G245">
            <v>105.80591848775362</v>
          </cell>
          <cell r="H245">
            <v>98.041166155818601</v>
          </cell>
          <cell r="I245">
            <v>98.585559409313959</v>
          </cell>
          <cell r="J245">
            <v>98.35528859662432</v>
          </cell>
          <cell r="K245">
            <v>91.220010906529936</v>
          </cell>
          <cell r="L245">
            <v>124.58346419750866</v>
          </cell>
          <cell r="M245">
            <v>117.59929887013347</v>
          </cell>
          <cell r="N245">
            <v>96.731928477624351</v>
          </cell>
          <cell r="O245">
            <v>91.490651720751131</v>
          </cell>
          <cell r="P245">
            <v>103.26888331863759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107.80773130212975</v>
          </cell>
          <cell r="AJ245">
            <v>139.37299999999999</v>
          </cell>
          <cell r="AK245">
            <v>130.7740498468963</v>
          </cell>
          <cell r="AL245">
            <v>108.87236369796396</v>
          </cell>
          <cell r="AM245">
            <v>98.415000000000006</v>
          </cell>
          <cell r="AN245">
            <v>105.2693185425595</v>
          </cell>
          <cell r="AO245">
            <v>100.8052481617348</v>
          </cell>
          <cell r="AP245">
            <v>101.94907959738333</v>
          </cell>
          <cell r="AQ245">
            <v>115.52977985813841</v>
          </cell>
          <cell r="AR245">
            <v>115.83562988614959</v>
          </cell>
          <cell r="AS245">
            <v>116.87627791541945</v>
          </cell>
          <cell r="AT245">
            <v>115.77396679466149</v>
          </cell>
          <cell r="AU245">
            <v>111.40264310044252</v>
          </cell>
          <cell r="AV245">
            <v>133.07732207707184</v>
          </cell>
          <cell r="AW245">
            <v>133.07595141309517</v>
          </cell>
          <cell r="AX245">
            <v>110.26394946630447</v>
          </cell>
          <cell r="AY245">
            <v>110.35408232648128</v>
          </cell>
        </row>
        <row r="246">
          <cell r="C246">
            <v>273</v>
          </cell>
          <cell r="D246">
            <v>97.154621007485446</v>
          </cell>
          <cell r="E246">
            <v>92.831472007989248</v>
          </cell>
          <cell r="F246">
            <v>106.36870584432597</v>
          </cell>
          <cell r="G246">
            <v>107.5920105303518</v>
          </cell>
          <cell r="H246">
            <v>105.66224070351747</v>
          </cell>
          <cell r="I246">
            <v>95.332268588190828</v>
          </cell>
          <cell r="J246">
            <v>93.196009849796283</v>
          </cell>
          <cell r="K246">
            <v>99.302411678949753</v>
          </cell>
          <cell r="L246">
            <v>102.94855968248112</v>
          </cell>
          <cell r="M246">
            <v>99.693782156339054</v>
          </cell>
          <cell r="N246">
            <v>94.257988891023857</v>
          </cell>
          <cell r="O246">
            <v>105.65992905954914</v>
          </cell>
          <cell r="P246">
            <v>95.294404216828426</v>
          </cell>
          <cell r="Q246">
            <v>93.398505569213157</v>
          </cell>
          <cell r="R246">
            <v>108.14790672327041</v>
          </cell>
          <cell r="S246">
            <v>109.58918267362706</v>
          </cell>
          <cell r="T246">
            <v>108.80935565051149</v>
          </cell>
          <cell r="U246">
            <v>108.28575500391327</v>
          </cell>
          <cell r="V246">
            <v>103.73992240428706</v>
          </cell>
          <cell r="W246">
            <v>113.3300647525098</v>
          </cell>
          <cell r="X246">
            <v>118.86620958566743</v>
          </cell>
          <cell r="Y246">
            <v>115.75146871995112</v>
          </cell>
          <cell r="Z246">
            <v>108.63621363704203</v>
          </cell>
          <cell r="AA246">
            <v>113.46147586736387</v>
          </cell>
          <cell r="AB246">
            <v>109.4262785874168</v>
          </cell>
          <cell r="AC246">
            <v>108.27906478431511</v>
          </cell>
          <cell r="AD246">
            <v>122.90115462846695</v>
          </cell>
          <cell r="AE246">
            <v>121.60710078704132</v>
          </cell>
          <cell r="AF246">
            <v>123.18521140948675</v>
          </cell>
          <cell r="AG246">
            <v>122.16932869017387</v>
          </cell>
          <cell r="AH246">
            <v>117.8322338689042</v>
          </cell>
          <cell r="AI246">
            <v>127.09969639669045</v>
          </cell>
          <cell r="AJ246">
            <v>128.40508519303776</v>
          </cell>
          <cell r="AK246">
            <v>119.0581169293925</v>
          </cell>
          <cell r="AL246">
            <v>108.44203728662141</v>
          </cell>
          <cell r="AM246">
            <v>117.46391451308416</v>
          </cell>
          <cell r="AN246">
            <v>125.11173341618009</v>
          </cell>
          <cell r="AO246">
            <v>115.64305472371197</v>
          </cell>
          <cell r="AP246">
            <v>119.11132973827806</v>
          </cell>
          <cell r="AQ246">
            <v>127.66829578305342</v>
          </cell>
          <cell r="AR246">
            <v>124.11503100175922</v>
          </cell>
          <cell r="AS246">
            <v>119.43508874551723</v>
          </cell>
          <cell r="AT246">
            <v>125.20799183237969</v>
          </cell>
          <cell r="AU246">
            <v>129.32858550482823</v>
          </cell>
          <cell r="AV246">
            <v>126.14363398164168</v>
          </cell>
          <cell r="AW246">
            <v>128.23238755178559</v>
          </cell>
          <cell r="AX246">
            <v>110.36965743056997</v>
          </cell>
          <cell r="AY246">
            <v>110.61681926225438</v>
          </cell>
        </row>
        <row r="247">
          <cell r="C247">
            <v>27310</v>
          </cell>
          <cell r="D247">
            <v>84.621176909078741</v>
          </cell>
          <cell r="E247">
            <v>90.102762261389842</v>
          </cell>
          <cell r="F247">
            <v>107.37352517041219</v>
          </cell>
          <cell r="G247">
            <v>113.71378381725204</v>
          </cell>
          <cell r="H247">
            <v>109.74714500488452</v>
          </cell>
          <cell r="I247">
            <v>102.15563044125415</v>
          </cell>
          <cell r="J247">
            <v>94.856358870303666</v>
          </cell>
          <cell r="K247">
            <v>104.9055079430473</v>
          </cell>
          <cell r="L247">
            <v>89.529729177403283</v>
          </cell>
          <cell r="M247">
            <v>93.77020333218978</v>
          </cell>
          <cell r="N247">
            <v>105.81435565163117</v>
          </cell>
          <cell r="O247">
            <v>103.40982142115347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112.4580858940851</v>
          </cell>
          <cell r="AJ247">
            <v>99.373000000000005</v>
          </cell>
          <cell r="AK247">
            <v>103.37300982098111</v>
          </cell>
          <cell r="AL247">
            <v>113.87169087428843</v>
          </cell>
          <cell r="AM247">
            <v>114.872</v>
          </cell>
          <cell r="AN247">
            <v>119.40036657447475</v>
          </cell>
          <cell r="AO247">
            <v>112.87915214067638</v>
          </cell>
          <cell r="AP247">
            <v>115.11109268470426</v>
          </cell>
          <cell r="AQ247">
            <v>122.5776922697996</v>
          </cell>
          <cell r="AR247">
            <v>126.3320886686874</v>
          </cell>
          <cell r="AS247">
            <v>104.38643032588369</v>
          </cell>
          <cell r="AT247">
            <v>104.41910350399009</v>
          </cell>
          <cell r="AU247">
            <v>123.07224172159874</v>
          </cell>
          <cell r="AV247">
            <v>101.3754668748326</v>
          </cell>
          <cell r="AW247">
            <v>108.60139921130281</v>
          </cell>
          <cell r="AX247">
            <v>116.40603919784168</v>
          </cell>
          <cell r="AY247">
            <v>114.77533357465578</v>
          </cell>
        </row>
        <row r="248">
          <cell r="C248">
            <v>27320</v>
          </cell>
          <cell r="D248">
            <v>98.518067773311259</v>
          </cell>
          <cell r="E248">
            <v>92.891961942047146</v>
          </cell>
          <cell r="F248">
            <v>105.11552775558248</v>
          </cell>
          <cell r="G248">
            <v>108.06230148285356</v>
          </cell>
          <cell r="H248">
            <v>106.07729159806404</v>
          </cell>
          <cell r="I248">
            <v>95.372761842813816</v>
          </cell>
          <cell r="J248">
            <v>93.552482645412766</v>
          </cell>
          <cell r="K248">
            <v>99.809925324891523</v>
          </cell>
          <cell r="L248">
            <v>103.06034994538253</v>
          </cell>
          <cell r="M248">
            <v>100.36322645824285</v>
          </cell>
          <cell r="N248">
            <v>92.575408563687162</v>
          </cell>
          <cell r="O248">
            <v>104.60069466771077</v>
          </cell>
          <cell r="P248">
            <v>96.572208801500267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129.11980706644363</v>
          </cell>
          <cell r="AJ248">
            <v>129.316</v>
          </cell>
          <cell r="AK248">
            <v>120.39736490205757</v>
          </cell>
          <cell r="AL248">
            <v>106.99967115037657</v>
          </cell>
          <cell r="AM248">
            <v>116.292</v>
          </cell>
          <cell r="AN248">
            <v>125.37107206063469</v>
          </cell>
          <cell r="AO248">
            <v>115.20840443549518</v>
          </cell>
          <cell r="AP248">
            <v>118.59729007755928</v>
          </cell>
          <cell r="AQ248">
            <v>127.75590661367927</v>
          </cell>
          <cell r="AR248">
            <v>123.14779427745385</v>
          </cell>
          <cell r="AS248">
            <v>119.77618167903019</v>
          </cell>
          <cell r="AT248">
            <v>126.43166571788397</v>
          </cell>
          <cell r="AU248">
            <v>129.89991718910471</v>
          </cell>
          <cell r="AV248">
            <v>127.41938857132743</v>
          </cell>
          <cell r="AW248">
            <v>128.81508094631647</v>
          </cell>
          <cell r="AX248">
            <v>108.49500906642213</v>
          </cell>
          <cell r="AY248">
            <v>109.13246475124522</v>
          </cell>
        </row>
        <row r="249">
          <cell r="C249">
            <v>27330</v>
          </cell>
          <cell r="D249">
            <v>79.976079424480517</v>
          </cell>
          <cell r="E249">
            <v>96.133302254388582</v>
          </cell>
          <cell r="F249">
            <v>141.82624672628305</v>
          </cell>
          <cell r="G249">
            <v>82.129411996794701</v>
          </cell>
          <cell r="H249">
            <v>85.655429321760451</v>
          </cell>
          <cell r="I249">
            <v>81.362694546888193</v>
          </cell>
          <cell r="J249">
            <v>79.469607438669399</v>
          </cell>
          <cell r="K249">
            <v>73.700991232772679</v>
          </cell>
          <cell r="L249">
            <v>124.71786143646632</v>
          </cell>
          <cell r="M249">
            <v>90.828502438916701</v>
          </cell>
          <cell r="N249">
            <v>122.77238951946923</v>
          </cell>
          <cell r="O249">
            <v>141.42748366310997</v>
          </cell>
          <cell r="P249">
            <v>78.442274487111561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94.299910697575058</v>
          </cell>
          <cell r="AJ249">
            <v>155.57</v>
          </cell>
          <cell r="AK249">
            <v>108.49574836821832</v>
          </cell>
          <cell r="AL249">
            <v>141.25955943219853</v>
          </cell>
          <cell r="AM249">
            <v>157.22800000000001</v>
          </cell>
          <cell r="AN249">
            <v>128.06815617546482</v>
          </cell>
          <cell r="AO249">
            <v>133.76287009356386</v>
          </cell>
          <cell r="AP249">
            <v>141.90903184414609</v>
          </cell>
          <cell r="AQ249">
            <v>134.58001937105828</v>
          </cell>
          <cell r="AR249">
            <v>148.78576826251248</v>
          </cell>
          <cell r="AS249">
            <v>137.42116914934911</v>
          </cell>
          <cell r="AT249">
            <v>127.63566632511684</v>
          </cell>
          <cell r="AU249">
            <v>124.0089010331743</v>
          </cell>
          <cell r="AV249">
            <v>134.46287619253818</v>
          </cell>
          <cell r="AW249">
            <v>147.5915128212163</v>
          </cell>
          <cell r="AX249">
            <v>154.93166458455806</v>
          </cell>
          <cell r="AY249">
            <v>147.06300917710186</v>
          </cell>
        </row>
        <row r="250">
          <cell r="C250">
            <v>274</v>
          </cell>
          <cell r="D250">
            <v>110.22155290423869</v>
          </cell>
          <cell r="E250">
            <v>83.359490998539727</v>
          </cell>
          <cell r="F250">
            <v>116.66966331492202</v>
          </cell>
          <cell r="G250">
            <v>78.770739525024638</v>
          </cell>
          <cell r="H250">
            <v>76.800421221068376</v>
          </cell>
          <cell r="I250">
            <v>107.87537322518175</v>
          </cell>
          <cell r="J250">
            <v>94.736845406449305</v>
          </cell>
          <cell r="K250">
            <v>99.81524932659093</v>
          </cell>
          <cell r="L250">
            <v>136.32238603420913</v>
          </cell>
          <cell r="M250">
            <v>128.68013521049014</v>
          </cell>
          <cell r="N250">
            <v>79.724462134352891</v>
          </cell>
          <cell r="O250">
            <v>87.023680698932296</v>
          </cell>
          <cell r="P250">
            <v>112.99943108634906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127.55200000000002</v>
          </cell>
          <cell r="AH250">
            <v>109.19199999999999</v>
          </cell>
          <cell r="AI250">
            <v>117.96595365771756</v>
          </cell>
          <cell r="AJ250">
            <v>152.506</v>
          </cell>
          <cell r="AK250">
            <v>143.09628184863087</v>
          </cell>
          <cell r="AL250">
            <v>89.730358669770567</v>
          </cell>
          <cell r="AM250">
            <v>93.61</v>
          </cell>
          <cell r="AN250">
            <v>127.27002841370614</v>
          </cell>
          <cell r="AO250">
            <v>113.42670898649976</v>
          </cell>
          <cell r="AP250">
            <v>113.43385431594324</v>
          </cell>
          <cell r="AQ250">
            <v>107.17251566271545</v>
          </cell>
          <cell r="AR250">
            <v>102.19429786024563</v>
          </cell>
          <cell r="AS250">
            <v>128.27262991099499</v>
          </cell>
          <cell r="AT250">
            <v>137.05636341954514</v>
          </cell>
          <cell r="AU250">
            <v>124.07851894713369</v>
          </cell>
          <cell r="AV250">
            <v>142.43030243332245</v>
          </cell>
          <cell r="AW250">
            <v>169.62314224980437</v>
          </cell>
          <cell r="AX250">
            <v>107.05766799226568</v>
          </cell>
          <cell r="AY250">
            <v>109.1103558475057</v>
          </cell>
        </row>
        <row r="251">
          <cell r="C251">
            <v>27400</v>
          </cell>
          <cell r="D251">
            <v>110.22155290423869</v>
          </cell>
          <cell r="E251">
            <v>83.359490998539727</v>
          </cell>
          <cell r="F251">
            <v>116.66966331492202</v>
          </cell>
          <cell r="G251">
            <v>78.770739525024638</v>
          </cell>
          <cell r="H251">
            <v>76.800421221068376</v>
          </cell>
          <cell r="I251">
            <v>107.87537322518175</v>
          </cell>
          <cell r="J251">
            <v>94.736845406449305</v>
          </cell>
          <cell r="K251">
            <v>99.81524932659093</v>
          </cell>
          <cell r="L251">
            <v>136.32238603420913</v>
          </cell>
          <cell r="M251">
            <v>128.68013521049014</v>
          </cell>
          <cell r="N251">
            <v>79.724462134352891</v>
          </cell>
          <cell r="O251">
            <v>87.023680698932296</v>
          </cell>
          <cell r="P251">
            <v>112.99943108634906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117.96595365771756</v>
          </cell>
          <cell r="AJ251">
            <v>152.506</v>
          </cell>
          <cell r="AK251">
            <v>143.09628184863087</v>
          </cell>
          <cell r="AL251">
            <v>89.730358669770567</v>
          </cell>
          <cell r="AM251">
            <v>93.61</v>
          </cell>
          <cell r="AN251">
            <v>127.27002841370614</v>
          </cell>
          <cell r="AO251">
            <v>113.42670898649976</v>
          </cell>
          <cell r="AP251">
            <v>113.43385431594324</v>
          </cell>
          <cell r="AQ251">
            <v>107.17251566271545</v>
          </cell>
          <cell r="AR251">
            <v>102.19429786024563</v>
          </cell>
          <cell r="AS251">
            <v>128.27262991099499</v>
          </cell>
          <cell r="AT251">
            <v>137.05636341954514</v>
          </cell>
          <cell r="AU251">
            <v>124.07851894713369</v>
          </cell>
          <cell r="AV251">
            <v>142.43030243332245</v>
          </cell>
          <cell r="AW251">
            <v>169.62314224980437</v>
          </cell>
          <cell r="AX251">
            <v>107.05766799226568</v>
          </cell>
          <cell r="AY251">
            <v>109.1103558475057</v>
          </cell>
        </row>
        <row r="252">
          <cell r="C252">
            <v>275</v>
          </cell>
          <cell r="D252">
            <v>103.89070063922392</v>
          </cell>
          <cell r="E252">
            <v>67.372458324759009</v>
          </cell>
          <cell r="F252">
            <v>93.360862848698901</v>
          </cell>
          <cell r="G252">
            <v>77.939961304942315</v>
          </cell>
          <cell r="H252">
            <v>107.04442308779089</v>
          </cell>
          <cell r="I252">
            <v>116.61449269724727</v>
          </cell>
          <cell r="J252">
            <v>104.37993369766326</v>
          </cell>
          <cell r="K252">
            <v>102.45964332424148</v>
          </cell>
          <cell r="L252">
            <v>115.84483631356282</v>
          </cell>
          <cell r="M252">
            <v>117.2878043419331</v>
          </cell>
          <cell r="N252">
            <v>87.347510899920124</v>
          </cell>
          <cell r="O252">
            <v>106.4573725200171</v>
          </cell>
          <cell r="P252">
            <v>107.07297414048475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98.265999999999991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100.17680371937895</v>
          </cell>
          <cell r="AJ252">
            <v>102.021</v>
          </cell>
          <cell r="AK252">
            <v>108.16124710445962</v>
          </cell>
          <cell r="AL252">
            <v>102.36149436588974</v>
          </cell>
          <cell r="AM252">
            <v>111.72799999999999</v>
          </cell>
          <cell r="AN252">
            <v>107.50141029002587</v>
          </cell>
          <cell r="AO252">
            <v>86.500526489442365</v>
          </cell>
          <cell r="AP252">
            <v>113.2507907990428</v>
          </cell>
          <cell r="AQ252">
            <v>104.59088383163783</v>
          </cell>
          <cell r="AR252">
            <v>124.46432583470563</v>
          </cell>
          <cell r="AS252">
            <v>146.83555038810627</v>
          </cell>
          <cell r="AT252">
            <v>125.20196473489018</v>
          </cell>
          <cell r="AU252">
            <v>124.48865507988839</v>
          </cell>
          <cell r="AV252">
            <v>120.43038297598952</v>
          </cell>
          <cell r="AW252">
            <v>114.45508677177186</v>
          </cell>
          <cell r="AX252">
            <v>108.10466883784785</v>
          </cell>
          <cell r="AY252">
            <v>119.83232339459218</v>
          </cell>
        </row>
        <row r="253">
          <cell r="C253">
            <v>27500</v>
          </cell>
          <cell r="D253">
            <v>103.89070063922392</v>
          </cell>
          <cell r="E253">
            <v>67.372458324759009</v>
          </cell>
          <cell r="F253">
            <v>93.360862848698901</v>
          </cell>
          <cell r="G253">
            <v>77.939961304942315</v>
          </cell>
          <cell r="H253">
            <v>107.04442308779089</v>
          </cell>
          <cell r="I253">
            <v>116.61449269724727</v>
          </cell>
          <cell r="J253">
            <v>104.37993369766326</v>
          </cell>
          <cell r="K253">
            <v>102.45964332424148</v>
          </cell>
          <cell r="L253">
            <v>115.84483631356282</v>
          </cell>
          <cell r="M253">
            <v>117.2878043419331</v>
          </cell>
          <cell r="N253">
            <v>87.347510899920124</v>
          </cell>
          <cell r="O253">
            <v>106.4573725200171</v>
          </cell>
          <cell r="P253">
            <v>107.07297414048475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100.17680371937895</v>
          </cell>
          <cell r="AJ253">
            <v>102.021</v>
          </cell>
          <cell r="AK253">
            <v>108.16124710445962</v>
          </cell>
          <cell r="AL253">
            <v>102.36149436588974</v>
          </cell>
          <cell r="AM253">
            <v>111.72799999999999</v>
          </cell>
          <cell r="AN253">
            <v>107.50141029002587</v>
          </cell>
          <cell r="AO253">
            <v>86.500526489442365</v>
          </cell>
          <cell r="AP253">
            <v>113.2507907990428</v>
          </cell>
          <cell r="AQ253">
            <v>104.59088383163783</v>
          </cell>
          <cell r="AR253">
            <v>124.46432583470563</v>
          </cell>
          <cell r="AS253">
            <v>146.83555038810627</v>
          </cell>
          <cell r="AT253">
            <v>125.20196473489018</v>
          </cell>
          <cell r="AU253">
            <v>124.48865507988839</v>
          </cell>
          <cell r="AV253">
            <v>120.43038297598952</v>
          </cell>
          <cell r="AW253">
            <v>114.45508677177186</v>
          </cell>
          <cell r="AX253">
            <v>108.10466883784785</v>
          </cell>
          <cell r="AY253">
            <v>119.83232339459218</v>
          </cell>
        </row>
        <row r="254">
          <cell r="C254">
            <v>279</v>
          </cell>
          <cell r="D254">
            <v>103.72848753370967</v>
          </cell>
          <cell r="E254">
            <v>89.623883098958103</v>
          </cell>
          <cell r="F254">
            <v>94.913937353580664</v>
          </cell>
          <cell r="G254">
            <v>120.22472651130958</v>
          </cell>
          <cell r="H254">
            <v>93.581876641156583</v>
          </cell>
          <cell r="I254">
            <v>102.91137923565216</v>
          </cell>
          <cell r="J254">
            <v>99.02765806314477</v>
          </cell>
          <cell r="K254">
            <v>100.56914768151222</v>
          </cell>
          <cell r="L254">
            <v>111.65266557327671</v>
          </cell>
          <cell r="M254">
            <v>109.33248844143525</v>
          </cell>
          <cell r="N254">
            <v>88.52029319608603</v>
          </cell>
          <cell r="O254">
            <v>85.913456670178007</v>
          </cell>
          <cell r="P254">
            <v>106.34272308738166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103.96199999999999</v>
          </cell>
          <cell r="W254">
            <v>109.628</v>
          </cell>
          <cell r="X254">
            <v>119.37399999999998</v>
          </cell>
          <cell r="Y254">
            <v>117.107</v>
          </cell>
          <cell r="Z254">
            <v>96.664000000000016</v>
          </cell>
          <cell r="AA254">
            <v>91.448999999999998</v>
          </cell>
          <cell r="AB254">
            <v>115.97499999999998</v>
          </cell>
          <cell r="AC254">
            <v>105.01500000000001</v>
          </cell>
          <cell r="AD254">
            <v>106.98399999999998</v>
          </cell>
          <cell r="AE254">
            <v>135.38800000000001</v>
          </cell>
          <cell r="AF254">
            <v>109.17499999999998</v>
          </cell>
          <cell r="AG254">
            <v>121.68300000000001</v>
          </cell>
          <cell r="AH254">
            <v>114.13800000000001</v>
          </cell>
          <cell r="AI254">
            <v>118.85694315079883</v>
          </cell>
          <cell r="AJ254">
            <v>124.907</v>
          </cell>
          <cell r="AK254">
            <v>121.58110150907262</v>
          </cell>
          <cell r="AL254">
            <v>99.630119105130561</v>
          </cell>
          <cell r="AM254">
            <v>92.415999999999997</v>
          </cell>
          <cell r="AN254">
            <v>115.64861865580562</v>
          </cell>
          <cell r="AO254">
            <v>91.509229846117861</v>
          </cell>
          <cell r="AP254">
            <v>124.96973198122221</v>
          </cell>
          <cell r="AQ254">
            <v>124.38528902736168</v>
          </cell>
          <cell r="AR254">
            <v>113.50365962310487</v>
          </cell>
          <cell r="AS254">
            <v>114.39296829435376</v>
          </cell>
          <cell r="AT254">
            <v>115.03206695050443</v>
          </cell>
          <cell r="AU254">
            <v>105.76196152791326</v>
          </cell>
          <cell r="AV254">
            <v>118.2229915608247</v>
          </cell>
          <cell r="AW254">
            <v>118.92287639588758</v>
          </cell>
          <cell r="AX254">
            <v>100.29019876359956</v>
          </cell>
          <cell r="AY254">
            <v>104.65565202527738</v>
          </cell>
        </row>
        <row r="255">
          <cell r="C255">
            <v>27900</v>
          </cell>
          <cell r="D255">
            <v>103.72848753370967</v>
          </cell>
          <cell r="E255">
            <v>89.623883098958103</v>
          </cell>
          <cell r="F255">
            <v>94.913937353580664</v>
          </cell>
          <cell r="G255">
            <v>120.22472651130958</v>
          </cell>
          <cell r="H255">
            <v>93.581876641156583</v>
          </cell>
          <cell r="I255">
            <v>102.91137923565216</v>
          </cell>
          <cell r="J255">
            <v>99.02765806314477</v>
          </cell>
          <cell r="K255">
            <v>100.56914768151222</v>
          </cell>
          <cell r="L255">
            <v>111.65266557327671</v>
          </cell>
          <cell r="M255">
            <v>109.33248844143525</v>
          </cell>
          <cell r="N255">
            <v>88.52029319608603</v>
          </cell>
          <cell r="O255">
            <v>85.913456670178007</v>
          </cell>
          <cell r="P255">
            <v>106.34272308738166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118.85694315079883</v>
          </cell>
          <cell r="AJ255">
            <v>124.907</v>
          </cell>
          <cell r="AK255">
            <v>121.58110150907262</v>
          </cell>
          <cell r="AL255">
            <v>99.630119105130561</v>
          </cell>
          <cell r="AM255">
            <v>92.415999999999997</v>
          </cell>
          <cell r="AN255">
            <v>115.64861865580562</v>
          </cell>
          <cell r="AO255">
            <v>91.509229846117861</v>
          </cell>
          <cell r="AP255">
            <v>124.96973198122221</v>
          </cell>
          <cell r="AQ255">
            <v>124.38528902736168</v>
          </cell>
          <cell r="AR255">
            <v>113.50365962310487</v>
          </cell>
          <cell r="AS255">
            <v>114.39296829435376</v>
          </cell>
          <cell r="AT255">
            <v>115.03206695050443</v>
          </cell>
          <cell r="AU255">
            <v>105.76196152791326</v>
          </cell>
          <cell r="AV255">
            <v>118.2229915608247</v>
          </cell>
          <cell r="AW255">
            <v>118.92287639588758</v>
          </cell>
          <cell r="AX255">
            <v>100.29019876359956</v>
          </cell>
          <cell r="AY255">
            <v>104.65565202527738</v>
          </cell>
        </row>
        <row r="256">
          <cell r="C256">
            <v>281</v>
          </cell>
          <cell r="D256">
            <v>108.16228300393122</v>
          </cell>
          <cell r="E256">
            <v>88.812744677565121</v>
          </cell>
          <cell r="F256">
            <v>116.35219175775131</v>
          </cell>
          <cell r="G256">
            <v>130.39746027320456</v>
          </cell>
          <cell r="H256">
            <v>124.07313146867477</v>
          </cell>
          <cell r="I256">
            <v>108.62728812052174</v>
          </cell>
          <cell r="J256">
            <v>84.740778509447168</v>
          </cell>
          <cell r="K256">
            <v>101.57028076699329</v>
          </cell>
          <cell r="L256">
            <v>86.478330321275351</v>
          </cell>
          <cell r="M256">
            <v>78.799514327339253</v>
          </cell>
          <cell r="N256">
            <v>84.320543417298609</v>
          </cell>
          <cell r="O256">
            <v>87.665453355997585</v>
          </cell>
          <cell r="P256">
            <v>108.07531418232605</v>
          </cell>
          <cell r="Q256">
            <v>100.07544630507144</v>
          </cell>
          <cell r="R256">
            <v>123.33435373116895</v>
          </cell>
          <cell r="S256">
            <v>127.51807917005814</v>
          </cell>
          <cell r="T256">
            <v>131.15368975626046</v>
          </cell>
          <cell r="U256">
            <v>120.88715144398058</v>
          </cell>
          <cell r="V256">
            <v>92.923118659676931</v>
          </cell>
          <cell r="W256">
            <v>112.50355880181502</v>
          </cell>
          <cell r="X256">
            <v>93.073413460424533</v>
          </cell>
          <cell r="Y256">
            <v>87.230503581892648</v>
          </cell>
          <cell r="Z256">
            <v>93.958857774421261</v>
          </cell>
          <cell r="AA256">
            <v>96.181223137503636</v>
          </cell>
          <cell r="AB256">
            <v>110.37059631913255</v>
          </cell>
          <cell r="AC256">
            <v>102.78193756605717</v>
          </cell>
          <cell r="AD256">
            <v>125.33918855243988</v>
          </cell>
          <cell r="AE256">
            <v>129.47280472005991</v>
          </cell>
          <cell r="AF256">
            <v>129.40254127236892</v>
          </cell>
          <cell r="AG256">
            <v>115.47304543738473</v>
          </cell>
          <cell r="AH256">
            <v>108.69063689444285</v>
          </cell>
          <cell r="AI256">
            <v>118.79525092485289</v>
          </cell>
          <cell r="AJ256">
            <v>107.56852831999115</v>
          </cell>
          <cell r="AK256">
            <v>104.73991696954461</v>
          </cell>
          <cell r="AL256">
            <v>108.01219193116378</v>
          </cell>
          <cell r="AM256">
            <v>103.71020834257054</v>
          </cell>
          <cell r="AN256">
            <v>117.32169001741052</v>
          </cell>
          <cell r="AO256">
            <v>103.6997319945292</v>
          </cell>
          <cell r="AP256">
            <v>137.18494278593005</v>
          </cell>
          <cell r="AQ256">
            <v>140.80344450186246</v>
          </cell>
          <cell r="AR256">
            <v>139.76692743793475</v>
          </cell>
          <cell r="AS256">
            <v>126.95630199668429</v>
          </cell>
          <cell r="AT256">
            <v>115.48026549235838</v>
          </cell>
          <cell r="AU256">
            <v>114.77538999728085</v>
          </cell>
          <cell r="AV256">
            <v>109.75409814947088</v>
          </cell>
          <cell r="AW256">
            <v>109.08025580581143</v>
          </cell>
          <cell r="AX256">
            <v>113.79301786825664</v>
          </cell>
          <cell r="AY256">
            <v>112.11847824640145</v>
          </cell>
        </row>
        <row r="257">
          <cell r="C257">
            <v>28110</v>
          </cell>
          <cell r="D257">
            <v>70.496120842827921</v>
          </cell>
          <cell r="E257">
            <v>83.858130675782235</v>
          </cell>
          <cell r="F257">
            <v>85.24040755505338</v>
          </cell>
          <cell r="G257">
            <v>113.80746305999018</v>
          </cell>
          <cell r="H257">
            <v>85.70116651481041</v>
          </cell>
          <cell r="I257">
            <v>82.015094836754059</v>
          </cell>
          <cell r="J257">
            <v>72.33915668185611</v>
          </cell>
          <cell r="K257">
            <v>135.56607611778955</v>
          </cell>
          <cell r="L257">
            <v>131.31630353075789</v>
          </cell>
          <cell r="M257">
            <v>132.34984580278035</v>
          </cell>
          <cell r="N257">
            <v>129.69564017511794</v>
          </cell>
          <cell r="O257">
            <v>77.614594206480135</v>
          </cell>
          <cell r="P257">
            <v>70.504594259975178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158.61988941745309</v>
          </cell>
          <cell r="AJ257">
            <v>163.66</v>
          </cell>
          <cell r="AK257">
            <v>176.48145908925329</v>
          </cell>
          <cell r="AL257">
            <v>166.56480576686923</v>
          </cell>
          <cell r="AM257">
            <v>92.013999999999996</v>
          </cell>
          <cell r="AN257">
            <v>87.105214366935385</v>
          </cell>
          <cell r="AO257">
            <v>130.54133698233574</v>
          </cell>
          <cell r="AP257">
            <v>132.31598555021182</v>
          </cell>
          <cell r="AQ257">
            <v>126.71482993111451</v>
          </cell>
          <cell r="AR257">
            <v>136.3846520880854</v>
          </cell>
          <cell r="AS257">
            <v>123.08811114475797</v>
          </cell>
          <cell r="AT257">
            <v>120.6677819210515</v>
          </cell>
          <cell r="AU257">
            <v>122.56188329537403</v>
          </cell>
          <cell r="AV257">
            <v>130.13805511832081</v>
          </cell>
          <cell r="AW257">
            <v>124.45590677824879</v>
          </cell>
          <cell r="AX257">
            <v>125.78719601367337</v>
          </cell>
          <cell r="AY257">
            <v>125.09076626897659</v>
          </cell>
        </row>
        <row r="258">
          <cell r="C258">
            <v>28120</v>
          </cell>
          <cell r="D258">
            <v>136.92632453281871</v>
          </cell>
          <cell r="E258">
            <v>84.056414885381429</v>
          </cell>
          <cell r="F258">
            <v>98.116003046472841</v>
          </cell>
          <cell r="G258">
            <v>86.403760280933412</v>
          </cell>
          <cell r="H258">
            <v>94.520439015825445</v>
          </cell>
          <cell r="I258">
            <v>82.657661504904581</v>
          </cell>
          <cell r="J258">
            <v>100.50584624332602</v>
          </cell>
          <cell r="K258">
            <v>90.098004891036055</v>
          </cell>
          <cell r="L258">
            <v>95.97537517445636</v>
          </cell>
          <cell r="M258">
            <v>90.046150725109825</v>
          </cell>
          <cell r="N258">
            <v>138.73179442703582</v>
          </cell>
          <cell r="O258">
            <v>101.96222527269954</v>
          </cell>
          <cell r="P258">
            <v>129.2558894589807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107.1327773190594</v>
          </cell>
          <cell r="AJ258">
            <v>129.267</v>
          </cell>
          <cell r="AK258">
            <v>127.13234830943316</v>
          </cell>
          <cell r="AL258">
            <v>191.68832153584648</v>
          </cell>
          <cell r="AM258">
            <v>136.393</v>
          </cell>
          <cell r="AN258">
            <v>121.52943072774799</v>
          </cell>
          <cell r="AO258">
            <v>144.18576262641776</v>
          </cell>
          <cell r="AP258">
            <v>111.0346895724776</v>
          </cell>
          <cell r="AQ258">
            <v>125.14564732629425</v>
          </cell>
          <cell r="AR258">
            <v>122.62760341203588</v>
          </cell>
          <cell r="AS258">
            <v>107.86182349761012</v>
          </cell>
          <cell r="AT258">
            <v>103.86935572462082</v>
          </cell>
          <cell r="AU258">
            <v>115.30730889595702</v>
          </cell>
          <cell r="AV258">
            <v>135.73939586827822</v>
          </cell>
          <cell r="AW258">
            <v>120.47257203151389</v>
          </cell>
          <cell r="AX258">
            <v>178.04532640526133</v>
          </cell>
          <cell r="AY258">
            <v>139.58462086588159</v>
          </cell>
        </row>
        <row r="259">
          <cell r="C259">
            <v>28130</v>
          </cell>
          <cell r="D259">
            <v>119.10056583250281</v>
          </cell>
          <cell r="E259">
            <v>98.252234879091247</v>
          </cell>
          <cell r="F259">
            <v>125.29228439593193</v>
          </cell>
          <cell r="G259">
            <v>136.15518158067752</v>
          </cell>
          <cell r="H259">
            <v>97.694344631886707</v>
          </cell>
          <cell r="I259">
            <v>92.641141240706446</v>
          </cell>
          <cell r="J259">
            <v>72.542413361764687</v>
          </cell>
          <cell r="K259">
            <v>87.791044922510537</v>
          </cell>
          <cell r="L259">
            <v>102.66644500733217</v>
          </cell>
          <cell r="M259">
            <v>85.902161984385756</v>
          </cell>
          <cell r="N259">
            <v>88.454318464654875</v>
          </cell>
          <cell r="O259">
            <v>93.507863698555397</v>
          </cell>
          <cell r="P259">
            <v>119.11488135461532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102.72043151379471</v>
          </cell>
          <cell r="AJ259">
            <v>127.95399999999999</v>
          </cell>
          <cell r="AK259">
            <v>114.54595049937946</v>
          </cell>
          <cell r="AL259">
            <v>113.59962720730397</v>
          </cell>
          <cell r="AM259">
            <v>110.85599999999999</v>
          </cell>
          <cell r="AN259">
            <v>156.46087577357289</v>
          </cell>
          <cell r="AO259">
            <v>123.86553876428371</v>
          </cell>
          <cell r="AP259">
            <v>152.27714388753216</v>
          </cell>
          <cell r="AQ259">
            <v>160.10633806570669</v>
          </cell>
          <cell r="AR259">
            <v>130.3615986602409</v>
          </cell>
          <cell r="AS259">
            <v>107.14322874043896</v>
          </cell>
          <cell r="AT259">
            <v>107.71066014599199</v>
          </cell>
          <cell r="AU259">
            <v>103.6667359976431</v>
          </cell>
          <cell r="AV259">
            <v>125.23080462603384</v>
          </cell>
          <cell r="AW259">
            <v>101.78383273308461</v>
          </cell>
          <cell r="AX259">
            <v>106.24547820878081</v>
          </cell>
          <cell r="AY259">
            <v>108.15833805840629</v>
          </cell>
        </row>
        <row r="260">
          <cell r="C260">
            <v>28140</v>
          </cell>
          <cell r="D260">
            <v>106.57149695165592</v>
          </cell>
          <cell r="E260">
            <v>101.87385080808167</v>
          </cell>
          <cell r="F260">
            <v>120.2028613166848</v>
          </cell>
          <cell r="G260">
            <v>117.68233522043873</v>
          </cell>
          <cell r="H260">
            <v>111.67791345305443</v>
          </cell>
          <cell r="I260">
            <v>102.88880650719256</v>
          </cell>
          <cell r="J260">
            <v>83.073435724792816</v>
          </cell>
          <cell r="K260">
            <v>86.257347684610494</v>
          </cell>
          <cell r="L260">
            <v>91.929075131782625</v>
          </cell>
          <cell r="M260">
            <v>92.196204121192878</v>
          </cell>
          <cell r="N260">
            <v>92.302018723994451</v>
          </cell>
          <cell r="O260">
            <v>93.344654356518632</v>
          </cell>
          <cell r="P260">
            <v>104.30961138188839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99.69216621331212</v>
          </cell>
          <cell r="AJ260">
            <v>109.075</v>
          </cell>
          <cell r="AK260">
            <v>114.40375054196778</v>
          </cell>
          <cell r="AL260">
            <v>111.23300699468324</v>
          </cell>
          <cell r="AM260">
            <v>104.77</v>
          </cell>
          <cell r="AN260">
            <v>114.04248112163721</v>
          </cell>
          <cell r="AO260">
            <v>111.0514682359875</v>
          </cell>
          <cell r="AP260">
            <v>137.80492533331511</v>
          </cell>
          <cell r="AQ260">
            <v>133.23906896058122</v>
          </cell>
          <cell r="AR260">
            <v>121.05994439868175</v>
          </cell>
          <cell r="AS260">
            <v>109.49803656001369</v>
          </cell>
          <cell r="AT260">
            <v>106.35931261854277</v>
          </cell>
          <cell r="AU260">
            <v>104.81932133494088</v>
          </cell>
          <cell r="AV260">
            <v>109.26964053346718</v>
          </cell>
          <cell r="AW260">
            <v>113.1283138813202</v>
          </cell>
          <cell r="AX260">
            <v>115.45186767092848</v>
          </cell>
          <cell r="AY260">
            <v>110.69535070788598</v>
          </cell>
        </row>
        <row r="261">
          <cell r="C261">
            <v>28150</v>
          </cell>
          <cell r="D261">
            <v>87.626510837096973</v>
          </cell>
          <cell r="E261">
            <v>130.45933113449658</v>
          </cell>
          <cell r="F261">
            <v>90.406732505563681</v>
          </cell>
          <cell r="G261">
            <v>83.37276622816465</v>
          </cell>
          <cell r="H261">
            <v>101.54604001156467</v>
          </cell>
          <cell r="I261">
            <v>141.76802877380237</v>
          </cell>
          <cell r="J261">
            <v>81.240071953879522</v>
          </cell>
          <cell r="K261">
            <v>121.57096744535585</v>
          </cell>
          <cell r="L261">
            <v>105.20363658164214</v>
          </cell>
          <cell r="M261">
            <v>81.560520327439676</v>
          </cell>
          <cell r="N261">
            <v>98.965743855987483</v>
          </cell>
          <cell r="O261">
            <v>76.279650345006587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142.24482971536466</v>
          </cell>
          <cell r="AJ261">
            <v>131.11600000000001</v>
          </cell>
          <cell r="AK261">
            <v>108.75660295754479</v>
          </cell>
          <cell r="AL261">
            <v>127.09918298478607</v>
          </cell>
          <cell r="AM261">
            <v>90.430999999999997</v>
          </cell>
          <cell r="AN261">
            <v>112.82231844947295</v>
          </cell>
          <cell r="AO261">
            <v>109.77734168845225</v>
          </cell>
          <cell r="AP261">
            <v>106.72302286103051</v>
          </cell>
          <cell r="AQ261">
            <v>109.77422766631858</v>
          </cell>
          <cell r="AR261">
            <v>113.75758825205959</v>
          </cell>
          <cell r="AS261">
            <v>127.95284059846129</v>
          </cell>
          <cell r="AT261">
            <v>124.39070710919829</v>
          </cell>
          <cell r="AU261">
            <v>147.00732818542221</v>
          </cell>
          <cell r="AV261">
            <v>137.70759507937848</v>
          </cell>
          <cell r="AW261">
            <v>103.78407187668917</v>
          </cell>
          <cell r="AX261">
            <v>147.48137064723863</v>
          </cell>
          <cell r="AY261">
            <v>122.43674635907171</v>
          </cell>
        </row>
        <row r="262">
          <cell r="C262">
            <v>28160</v>
          </cell>
          <cell r="D262">
            <v>89.308769661242721</v>
          </cell>
          <cell r="E262">
            <v>120.83280542755438</v>
          </cell>
          <cell r="F262">
            <v>123.35969041829591</v>
          </cell>
          <cell r="G262">
            <v>116.73613036948622</v>
          </cell>
          <cell r="H262">
            <v>122.74946537205717</v>
          </cell>
          <cell r="I262">
            <v>114.55456150558014</v>
          </cell>
          <cell r="J262">
            <v>82.387811177284036</v>
          </cell>
          <cell r="K262">
            <v>98.59752358663016</v>
          </cell>
          <cell r="L262">
            <v>82.690104176326386</v>
          </cell>
          <cell r="M262">
            <v>73.212430085279081</v>
          </cell>
          <cell r="N262">
            <v>78.200016708206988</v>
          </cell>
          <cell r="O262">
            <v>97.370691512056794</v>
          </cell>
          <cell r="P262">
            <v>89.319504300981762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115.36461580961635</v>
          </cell>
          <cell r="AJ262">
            <v>103.057</v>
          </cell>
          <cell r="AK262">
            <v>97.624869953936596</v>
          </cell>
          <cell r="AL262">
            <v>100.43028876206849</v>
          </cell>
          <cell r="AM262">
            <v>115.435</v>
          </cell>
          <cell r="AN262">
            <v>128.72380785068714</v>
          </cell>
          <cell r="AO262">
            <v>197.24582693996251</v>
          </cell>
          <cell r="AP262">
            <v>200.11848713311622</v>
          </cell>
          <cell r="AQ262">
            <v>167.47276955713522</v>
          </cell>
          <cell r="AR262">
            <v>158.66979762813364</v>
          </cell>
          <cell r="AS262">
            <v>127.97908159730974</v>
          </cell>
          <cell r="AT262">
            <v>113.7837676120225</v>
          </cell>
          <cell r="AU262">
            <v>113.83421085587187</v>
          </cell>
          <cell r="AV262">
            <v>106.82113265113067</v>
          </cell>
          <cell r="AW262">
            <v>101.40048742777688</v>
          </cell>
          <cell r="AX262">
            <v>103.90039511417922</v>
          </cell>
          <cell r="AY262">
            <v>108.74480909489459</v>
          </cell>
        </row>
        <row r="263">
          <cell r="C263">
            <v>28170</v>
          </cell>
          <cell r="D263">
            <v>135.20699283717406</v>
          </cell>
          <cell r="E263">
            <v>91.981074481639652</v>
          </cell>
          <cell r="F263">
            <v>116.6800312829707</v>
          </cell>
          <cell r="G263">
            <v>96.350704935323478</v>
          </cell>
          <cell r="H263">
            <v>108.00838833291762</v>
          </cell>
          <cell r="I263">
            <v>85.780415545061899</v>
          </cell>
          <cell r="J263">
            <v>88.865510843009631</v>
          </cell>
          <cell r="K263">
            <v>101.83980228122513</v>
          </cell>
          <cell r="L263">
            <v>82.457788592045617</v>
          </cell>
          <cell r="M263">
            <v>99.725250871649934</v>
          </cell>
          <cell r="N263">
            <v>110.53098416422567</v>
          </cell>
          <cell r="O263">
            <v>82.573055832756523</v>
          </cell>
          <cell r="P263">
            <v>135.22324430233039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119.15826317867031</v>
          </cell>
          <cell r="AJ263">
            <v>102.768</v>
          </cell>
          <cell r="AK263">
            <v>132.97830212886339</v>
          </cell>
          <cell r="AL263">
            <v>141.95212640669172</v>
          </cell>
          <cell r="AM263">
            <v>97.891999999999996</v>
          </cell>
          <cell r="AN263">
            <v>123.59113426278358</v>
          </cell>
          <cell r="AO263">
            <v>124.1034501665298</v>
          </cell>
          <cell r="AP263">
            <v>107.71995270452959</v>
          </cell>
          <cell r="AQ263">
            <v>101.38016322603936</v>
          </cell>
          <cell r="AR263">
            <v>129.19752337013614</v>
          </cell>
          <cell r="AS263">
            <v>116.35642217534998</v>
          </cell>
          <cell r="AT263">
            <v>102.73679081428604</v>
          </cell>
          <cell r="AU263">
            <v>84.253975962107205</v>
          </cell>
          <cell r="AV263">
            <v>101.92056468732613</v>
          </cell>
          <cell r="AW263">
            <v>117.93128566223479</v>
          </cell>
          <cell r="AX263">
            <v>188.53209777395821</v>
          </cell>
          <cell r="AY263">
            <v>110.15551097058605</v>
          </cell>
        </row>
        <row r="264">
          <cell r="C264">
            <v>28180</v>
          </cell>
          <cell r="D264">
            <v>119.76795221029147</v>
          </cell>
          <cell r="E264">
            <v>99.473007348379454</v>
          </cell>
          <cell r="F264">
            <v>120.43808313138618</v>
          </cell>
          <cell r="G264">
            <v>115.7830665544962</v>
          </cell>
          <cell r="H264">
            <v>104.17544167124868</v>
          </cell>
          <cell r="I264">
            <v>105.91508957578692</v>
          </cell>
          <cell r="J264">
            <v>100.21448926263534</v>
          </cell>
          <cell r="K264">
            <v>106.30550067044257</v>
          </cell>
          <cell r="L264">
            <v>89.954605361321583</v>
          </cell>
          <cell r="M264">
            <v>84.390125391517373</v>
          </cell>
          <cell r="N264">
            <v>76.791319411247102</v>
          </cell>
          <cell r="O264">
            <v>76.791319411247102</v>
          </cell>
          <cell r="P264">
            <v>119.78234795019625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124.38337999959164</v>
          </cell>
          <cell r="AJ264">
            <v>112.111</v>
          </cell>
          <cell r="AK264">
            <v>112.52973036336664</v>
          </cell>
          <cell r="AL264">
            <v>98.621134720069676</v>
          </cell>
          <cell r="AM264">
            <v>91.037999999999997</v>
          </cell>
          <cell r="AN264">
            <v>130.21281523843379</v>
          </cell>
          <cell r="AO264">
            <v>108.10038450313586</v>
          </cell>
          <cell r="AP264">
            <v>122.56024741856145</v>
          </cell>
          <cell r="AQ264">
            <v>120.90681586203993</v>
          </cell>
          <cell r="AR264">
            <v>112.87846784337634</v>
          </cell>
          <cell r="AS264">
            <v>116.00061781938957</v>
          </cell>
          <cell r="AT264">
            <v>132.20147403374222</v>
          </cell>
          <cell r="AU264">
            <v>103.64487149778374</v>
          </cell>
          <cell r="AV264">
            <v>104.3482784483986</v>
          </cell>
          <cell r="AW264">
            <v>111.49844267281993</v>
          </cell>
          <cell r="AX264">
            <v>105.52844576627622</v>
          </cell>
          <cell r="AY264">
            <v>107.42005416218781</v>
          </cell>
        </row>
        <row r="265">
          <cell r="C265">
            <v>28191</v>
          </cell>
          <cell r="D265">
            <v>117.71700292107434</v>
          </cell>
          <cell r="E265">
            <v>90.736609515751013</v>
          </cell>
          <cell r="F265">
            <v>101.08277462158804</v>
          </cell>
          <cell r="G265">
            <v>81.29776021096761</v>
          </cell>
          <cell r="H265">
            <v>122.80431773239815</v>
          </cell>
          <cell r="I265">
            <v>85.391991479643167</v>
          </cell>
          <cell r="J265">
            <v>82.891217944778603</v>
          </cell>
          <cell r="K265">
            <v>86.98544921345416</v>
          </cell>
          <cell r="L265">
            <v>85.735062446021857</v>
          </cell>
          <cell r="M265">
            <v>108.58509522618178</v>
          </cell>
          <cell r="N265">
            <v>126.20996102740422</v>
          </cell>
          <cell r="O265">
            <v>110.56275766073692</v>
          </cell>
          <cell r="P265">
            <v>117.73115214317542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101.7778394882302</v>
          </cell>
          <cell r="AJ265">
            <v>106.852</v>
          </cell>
          <cell r="AK265">
            <v>144.79243194146201</v>
          </cell>
          <cell r="AL265">
            <v>162.0882368596906</v>
          </cell>
          <cell r="AM265">
            <v>131.07499999999999</v>
          </cell>
          <cell r="AN265">
            <v>111.54351540610207</v>
          </cell>
          <cell r="AO265">
            <v>137.37471272851997</v>
          </cell>
          <cell r="AP265">
            <v>117.2141283673744</v>
          </cell>
          <cell r="AQ265">
            <v>110.0980511490767</v>
          </cell>
          <cell r="AR265">
            <v>114.61585519504703</v>
          </cell>
          <cell r="AS265">
            <v>102.24796953713211</v>
          </cell>
          <cell r="AT265">
            <v>111.39473003414622</v>
          </cell>
          <cell r="AU265">
            <v>138.49510087434302</v>
          </cell>
          <cell r="AV265">
            <v>111.782503075855</v>
          </cell>
          <cell r="AW265">
            <v>115.23724472291572</v>
          </cell>
          <cell r="AX265">
            <v>170.51304392766346</v>
          </cell>
          <cell r="AY265">
            <v>157.97902191670718</v>
          </cell>
        </row>
        <row r="266">
          <cell r="C266">
            <v>28192</v>
          </cell>
          <cell r="D266">
            <v>112.44981187933145</v>
          </cell>
          <cell r="E266">
            <v>80.921876894444907</v>
          </cell>
          <cell r="F266">
            <v>120.04502941202928</v>
          </cell>
          <cell r="G266">
            <v>149.84756149054175</v>
          </cell>
          <cell r="H266">
            <v>137.95343960104481</v>
          </cell>
          <cell r="I266">
            <v>115.29753607146635</v>
          </cell>
          <cell r="J266">
            <v>81.616332982382772</v>
          </cell>
          <cell r="K266">
            <v>100.66560663710911</v>
          </cell>
          <cell r="L266">
            <v>83.296351255926169</v>
          </cell>
          <cell r="M266">
            <v>69.537856555096511</v>
          </cell>
          <cell r="N266">
            <v>67.513487175466096</v>
          </cell>
          <cell r="O266">
            <v>80.855110045160345</v>
          </cell>
          <cell r="P266">
            <v>112.46332800125123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117.78438861832448</v>
          </cell>
          <cell r="AJ266">
            <v>103.813</v>
          </cell>
          <cell r="AK266">
            <v>92.725022173957214</v>
          </cell>
          <cell r="AL266">
            <v>86.705851197787197</v>
          </cell>
          <cell r="AM266">
            <v>95.855999999999995</v>
          </cell>
          <cell r="AN266">
            <v>114.67914237401905</v>
          </cell>
          <cell r="AO266">
            <v>83.100287109009486</v>
          </cell>
          <cell r="AP266">
            <v>137.43317933511943</v>
          </cell>
          <cell r="AQ266">
            <v>150.13605735990811</v>
          </cell>
          <cell r="AR266">
            <v>151.07101936417101</v>
          </cell>
          <cell r="AS266">
            <v>138.0737880631508</v>
          </cell>
          <cell r="AT266">
            <v>113.14691704859194</v>
          </cell>
          <cell r="AU266">
            <v>117.66518581455479</v>
          </cell>
          <cell r="AV266">
            <v>109.30404418582208</v>
          </cell>
          <cell r="AW266">
            <v>108.25264866261256</v>
          </cell>
          <cell r="AX266">
            <v>100.11600207770257</v>
          </cell>
          <cell r="AY266">
            <v>104.58813252363092</v>
          </cell>
        </row>
        <row r="267">
          <cell r="C267">
            <v>28199</v>
          </cell>
          <cell r="D267">
            <v>91.88424287207576</v>
          </cell>
          <cell r="E267">
            <v>88.400480109153463</v>
          </cell>
          <cell r="F267">
            <v>99.432395525074085</v>
          </cell>
          <cell r="G267">
            <v>89.271420799884055</v>
          </cell>
          <cell r="H267">
            <v>111.62556519530216</v>
          </cell>
          <cell r="I267">
            <v>106.25476426913025</v>
          </cell>
          <cell r="J267">
            <v>101.75490403368896</v>
          </cell>
          <cell r="K267">
            <v>116.85120933968558</v>
          </cell>
          <cell r="L267">
            <v>80.416857110789834</v>
          </cell>
          <cell r="M267">
            <v>88.835950454518738</v>
          </cell>
          <cell r="N267">
            <v>124.53340372952719</v>
          </cell>
          <cell r="O267">
            <v>100.73880656116995</v>
          </cell>
          <cell r="P267">
            <v>91.895287075782377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136.72244882010244</v>
          </cell>
          <cell r="AJ267">
            <v>100.224</v>
          </cell>
          <cell r="AK267">
            <v>118.4580009194444</v>
          </cell>
          <cell r="AL267">
            <v>159.93507704413429</v>
          </cell>
          <cell r="AM267">
            <v>119.428</v>
          </cell>
          <cell r="AN267">
            <v>95.443971847699061</v>
          </cell>
          <cell r="AO267">
            <v>104.4459180673644</v>
          </cell>
          <cell r="AP267">
            <v>110.17399737741786</v>
          </cell>
          <cell r="AQ267">
            <v>103.35462909749376</v>
          </cell>
          <cell r="AR267">
            <v>119.5202208435887</v>
          </cell>
          <cell r="AS267">
            <v>116.9959911091138</v>
          </cell>
          <cell r="AT267">
            <v>127.86200978822082</v>
          </cell>
          <cell r="AU267">
            <v>115.54479830358974</v>
          </cell>
          <cell r="AV267">
            <v>101.11037337863237</v>
          </cell>
          <cell r="AW267">
            <v>114.83906049014763</v>
          </cell>
          <cell r="AX267">
            <v>152.61957987601571</v>
          </cell>
          <cell r="AY267">
            <v>132.5901965670102</v>
          </cell>
        </row>
        <row r="268">
          <cell r="C268">
            <v>282</v>
          </cell>
          <cell r="D268">
            <v>79.383398787887828</v>
          </cell>
          <cell r="E268">
            <v>92.231233466628211</v>
          </cell>
          <cell r="F268">
            <v>98.619091473748512</v>
          </cell>
          <cell r="G268">
            <v>96.261360064624654</v>
          </cell>
          <cell r="H268">
            <v>99.696154673945614</v>
          </cell>
          <cell r="I268">
            <v>98.29510244835231</v>
          </cell>
          <cell r="J268">
            <v>137.31407435720274</v>
          </cell>
          <cell r="K268">
            <v>114.07826269736972</v>
          </cell>
          <cell r="L268">
            <v>95.072920820896059</v>
          </cell>
          <cell r="M268">
            <v>92.720831346393467</v>
          </cell>
          <cell r="N268">
            <v>93.765580506599818</v>
          </cell>
          <cell r="O268">
            <v>102.56198935635118</v>
          </cell>
          <cell r="P268">
            <v>82.359091860528267</v>
          </cell>
          <cell r="Q268">
            <v>93.059846807569784</v>
          </cell>
          <cell r="R268">
            <v>97.367483423278728</v>
          </cell>
          <cell r="S268">
            <v>104.86002971379637</v>
          </cell>
          <cell r="T268">
            <v>100.53058349043009</v>
          </cell>
          <cell r="U268">
            <v>99.686114782247785</v>
          </cell>
          <cell r="V268">
            <v>135.87302585359222</v>
          </cell>
          <cell r="W268">
            <v>120.19711650078744</v>
          </cell>
          <cell r="X268">
            <v>101.26209688697048</v>
          </cell>
          <cell r="Y268">
            <v>97.74795722320026</v>
          </cell>
          <cell r="Z268">
            <v>98.699750984642918</v>
          </cell>
          <cell r="AA268">
            <v>104.26161477566444</v>
          </cell>
          <cell r="AB268">
            <v>93.322174972990936</v>
          </cell>
          <cell r="AC268">
            <v>113.27282495882967</v>
          </cell>
          <cell r="AD268">
            <v>112.46704922576095</v>
          </cell>
          <cell r="AE268">
            <v>117.45872333841444</v>
          </cell>
          <cell r="AF268">
            <v>115.54590090050135</v>
          </cell>
          <cell r="AG268">
            <v>112.72846988919071</v>
          </cell>
          <cell r="AH268">
            <v>139.97030685223908</v>
          </cell>
          <cell r="AI268">
            <v>130.75767820491862</v>
          </cell>
          <cell r="AJ268">
            <v>99.613215252717495</v>
          </cell>
          <cell r="AK268">
            <v>93.270260861887763</v>
          </cell>
          <cell r="AL268">
            <v>96.497661792292035</v>
          </cell>
          <cell r="AM268">
            <v>103.91293163681438</v>
          </cell>
          <cell r="AN268">
            <v>99.298462747884415</v>
          </cell>
          <cell r="AO268">
            <v>125.48368191203241</v>
          </cell>
          <cell r="AP268">
            <v>111.25954354029896</v>
          </cell>
          <cell r="AQ268">
            <v>118.67581622476497</v>
          </cell>
          <cell r="AR268">
            <v>112.98468130725396</v>
          </cell>
          <cell r="AS268">
            <v>114.75376379086939</v>
          </cell>
          <cell r="AT268">
            <v>138.47372944060527</v>
          </cell>
          <cell r="AU268">
            <v>136.78570042328596</v>
          </cell>
          <cell r="AV268">
            <v>102.78135180967446</v>
          </cell>
          <cell r="AW268">
            <v>98.121586045056858</v>
          </cell>
          <cell r="AX268">
            <v>98.048215456841916</v>
          </cell>
          <cell r="AY268">
            <v>103.99815245014292</v>
          </cell>
        </row>
        <row r="269">
          <cell r="C269">
            <v>28210</v>
          </cell>
          <cell r="D269">
            <v>73.457434572576801</v>
          </cell>
          <cell r="E269">
            <v>72.554299418207364</v>
          </cell>
          <cell r="F269">
            <v>128.26679668031852</v>
          </cell>
          <cell r="G269">
            <v>112.00410677825377</v>
          </cell>
          <cell r="H269">
            <v>136.65495226278318</v>
          </cell>
          <cell r="I269">
            <v>143.90896447074562</v>
          </cell>
          <cell r="J269">
            <v>121.47675156703887</v>
          </cell>
          <cell r="K269">
            <v>104.42884114009333</v>
          </cell>
          <cell r="L269">
            <v>79.646650913055268</v>
          </cell>
          <cell r="M269">
            <v>73.357976086822859</v>
          </cell>
          <cell r="N269">
            <v>72.090782256460656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113.00580903546664</v>
          </cell>
          <cell r="AJ269">
            <v>81.111000000000004</v>
          </cell>
          <cell r="AK269">
            <v>71.281053894399676</v>
          </cell>
          <cell r="AL269">
            <v>72.219954983463793</v>
          </cell>
          <cell r="AM269">
            <v>82.757999999999996</v>
          </cell>
          <cell r="AN269">
            <v>106.43545516586124</v>
          </cell>
          <cell r="AO269">
            <v>83.173720238529157</v>
          </cell>
          <cell r="AP269">
            <v>126.81053988100517</v>
          </cell>
          <cell r="AQ269">
            <v>118.21366983362857</v>
          </cell>
          <cell r="AR269">
            <v>108.65834627975603</v>
          </cell>
          <cell r="AS269">
            <v>125.8035058888444</v>
          </cell>
          <cell r="AT269">
            <v>141.64504329777861</v>
          </cell>
          <cell r="AU269">
            <v>135.09104099941581</v>
          </cell>
          <cell r="AV269">
            <v>96.650151286687773</v>
          </cell>
          <cell r="AW269">
            <v>82.972797308977192</v>
          </cell>
          <cell r="AX269">
            <v>83.233869276853127</v>
          </cell>
          <cell r="AY269">
            <v>88.498096483653654</v>
          </cell>
        </row>
        <row r="270">
          <cell r="C270">
            <v>28220</v>
          </cell>
          <cell r="D270">
            <v>94.711632525923875</v>
          </cell>
          <cell r="E270">
            <v>70.824211183945337</v>
          </cell>
          <cell r="F270">
            <v>96.792112482763415</v>
          </cell>
          <cell r="G270">
            <v>92.815507345582191</v>
          </cell>
          <cell r="H270">
            <v>93.07605772665751</v>
          </cell>
          <cell r="I270">
            <v>94.024850363462107</v>
          </cell>
          <cell r="J270">
            <v>117.74796228087419</v>
          </cell>
          <cell r="K270">
            <v>124.80071029806875</v>
          </cell>
          <cell r="L270">
            <v>111.66504445339707</v>
          </cell>
          <cell r="M270">
            <v>103.6761447940054</v>
          </cell>
          <cell r="N270">
            <v>96.94859683581204</v>
          </cell>
          <cell r="O270">
            <v>102.91716970950806</v>
          </cell>
          <cell r="P270">
            <v>100.37767761991267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130.81298864123278</v>
          </cell>
          <cell r="AJ270">
            <v>108.967</v>
          </cell>
          <cell r="AK270">
            <v>98.626411783985844</v>
          </cell>
          <cell r="AL270">
            <v>95.332421960030217</v>
          </cell>
          <cell r="AM270">
            <v>102.854</v>
          </cell>
          <cell r="AN270">
            <v>109.06714103920443</v>
          </cell>
          <cell r="AO270">
            <v>89.611149987060372</v>
          </cell>
          <cell r="AP270">
            <v>111.43887879688869</v>
          </cell>
          <cell r="AQ270">
            <v>122.32175940067742</v>
          </cell>
          <cell r="AR270">
            <v>114.87539552657233</v>
          </cell>
          <cell r="AS270">
            <v>115.56375621364478</v>
          </cell>
          <cell r="AT270">
            <v>116.04830890229877</v>
          </cell>
          <cell r="AU270">
            <v>128.66242936816792</v>
          </cell>
          <cell r="AV270">
            <v>111.00848696066372</v>
          </cell>
          <cell r="AW270">
            <v>95.007213716913697</v>
          </cell>
          <cell r="AX270">
            <v>93.575289976427086</v>
          </cell>
          <cell r="AY270">
            <v>104.55845034852898</v>
          </cell>
        </row>
        <row r="271">
          <cell r="C271">
            <v>28230</v>
          </cell>
          <cell r="D271">
            <v>112.84886982784164</v>
          </cell>
          <cell r="E271">
            <v>98.847960892060485</v>
          </cell>
          <cell r="F271">
            <v>88.540398034284152</v>
          </cell>
          <cell r="G271">
            <v>119.90638676003509</v>
          </cell>
          <cell r="H271">
            <v>95.630760015552212</v>
          </cell>
          <cell r="I271">
            <v>91.650690236564628</v>
          </cell>
          <cell r="J271">
            <v>104.12956184989392</v>
          </cell>
          <cell r="K271">
            <v>90.097197773313667</v>
          </cell>
          <cell r="L271">
            <v>92.503758907490209</v>
          </cell>
          <cell r="M271">
            <v>82.544844662900161</v>
          </cell>
          <cell r="N271">
            <v>93.200755959162422</v>
          </cell>
          <cell r="O271">
            <v>130.09881508090146</v>
          </cell>
          <cell r="P271">
            <v>117.85080844093156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97.497076622185887</v>
          </cell>
          <cell r="AJ271">
            <v>94.204999999999998</v>
          </cell>
          <cell r="AK271">
            <v>80.207822448061592</v>
          </cell>
          <cell r="AL271">
            <v>93.367753672728227</v>
          </cell>
          <cell r="AM271">
            <v>131.05799999999999</v>
          </cell>
          <cell r="AN271">
            <v>117.22305848996888</v>
          </cell>
          <cell r="AO271">
            <v>105.46427122220264</v>
          </cell>
          <cell r="AP271">
            <v>107.87602260154438</v>
          </cell>
          <cell r="AQ271">
            <v>110.18778410457197</v>
          </cell>
          <cell r="AR271">
            <v>109.69756935713852</v>
          </cell>
          <cell r="AS271">
            <v>109.98560765896653</v>
          </cell>
          <cell r="AT271">
            <v>105.1714793833749</v>
          </cell>
          <cell r="AU271">
            <v>104.93105597272452</v>
          </cell>
          <cell r="AV271">
            <v>107.44642809305114</v>
          </cell>
          <cell r="AW271">
            <v>102.60049480043911</v>
          </cell>
          <cell r="AX271">
            <v>100.77917399765376</v>
          </cell>
          <cell r="AY271">
            <v>121.188283909806</v>
          </cell>
        </row>
        <row r="272">
          <cell r="C272">
            <v>28240</v>
          </cell>
          <cell r="D272">
            <v>69.512055765055649</v>
          </cell>
          <cell r="E272">
            <v>114.43711016040278</v>
          </cell>
          <cell r="F272">
            <v>109.78702083550733</v>
          </cell>
          <cell r="G272">
            <v>132.98708708817688</v>
          </cell>
          <cell r="H272">
            <v>123.76375089213536</v>
          </cell>
          <cell r="I272">
            <v>116.01816393553612</v>
          </cell>
          <cell r="J272">
            <v>102.5617961394443</v>
          </cell>
          <cell r="K272">
            <v>87.713734995676091</v>
          </cell>
          <cell r="L272">
            <v>76.212042351910895</v>
          </cell>
          <cell r="M272">
            <v>79.441160297757705</v>
          </cell>
          <cell r="N272">
            <v>90.023098807260865</v>
          </cell>
          <cell r="O272">
            <v>97.542978731135989</v>
          </cell>
          <cell r="P272">
            <v>72.593123713161148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94.917854861680823</v>
          </cell>
          <cell r="AJ272">
            <v>70.631</v>
          </cell>
          <cell r="AK272">
            <v>73.461155115709033</v>
          </cell>
          <cell r="AL272">
            <v>90.184402774317846</v>
          </cell>
          <cell r="AM272">
            <v>98.262</v>
          </cell>
          <cell r="AN272">
            <v>87.227572080335406</v>
          </cell>
          <cell r="AO272">
            <v>82.347322688065276</v>
          </cell>
          <cell r="AP272">
            <v>125.67140607013727</v>
          </cell>
          <cell r="AQ272">
            <v>134.71804869736738</v>
          </cell>
          <cell r="AR272">
            <v>130.80270891294435</v>
          </cell>
          <cell r="AS272">
            <v>133.52954707158594</v>
          </cell>
          <cell r="AT272">
            <v>119.1574327456137</v>
          </cell>
          <cell r="AU272">
            <v>119.43777853959507</v>
          </cell>
          <cell r="AV272">
            <v>94.192614160595653</v>
          </cell>
          <cell r="AW272">
            <v>97.216556602149709</v>
          </cell>
          <cell r="AX272">
            <v>104.11840476118745</v>
          </cell>
          <cell r="AY272">
            <v>104.41581510231327</v>
          </cell>
        </row>
        <row r="273">
          <cell r="C273">
            <v>28250</v>
          </cell>
          <cell r="D273">
            <v>102.46693775973078</v>
          </cell>
          <cell r="E273">
            <v>100.32336452767665</v>
          </cell>
          <cell r="F273">
            <v>101.46996106132001</v>
          </cell>
          <cell r="G273">
            <v>100.48953972946917</v>
          </cell>
          <cell r="H273">
            <v>102.38097679161643</v>
          </cell>
          <cell r="I273">
            <v>74.225672812665579</v>
          </cell>
          <cell r="J273">
            <v>100.44132366433023</v>
          </cell>
          <cell r="K273">
            <v>80.37822599225008</v>
          </cell>
          <cell r="L273">
            <v>68.179036537934593</v>
          </cell>
          <cell r="M273">
            <v>92.970228326150334</v>
          </cell>
          <cell r="N273">
            <v>123.02821850415503</v>
          </cell>
          <cell r="O273">
            <v>153.646514292701</v>
          </cell>
          <cell r="P273">
            <v>107.00870528764121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86.97986454627511</v>
          </cell>
          <cell r="AJ273">
            <v>69.433000000000007</v>
          </cell>
          <cell r="AK273">
            <v>90.338041061105017</v>
          </cell>
          <cell r="AL273">
            <v>123.24866125682188</v>
          </cell>
          <cell r="AM273">
            <v>154.78</v>
          </cell>
          <cell r="AN273">
            <v>118.68156357524553</v>
          </cell>
          <cell r="AO273">
            <v>121.76202699484749</v>
          </cell>
          <cell r="AP273">
            <v>124.14495853537093</v>
          </cell>
          <cell r="AQ273">
            <v>128.1242896640828</v>
          </cell>
          <cell r="AR273">
            <v>120.42397726410731</v>
          </cell>
          <cell r="AS273">
            <v>114.50003684586822</v>
          </cell>
          <cell r="AT273">
            <v>103.68130546897321</v>
          </cell>
          <cell r="AU273">
            <v>205.42875919296108</v>
          </cell>
          <cell r="AV273">
            <v>79.015219245363198</v>
          </cell>
          <cell r="AW273">
            <v>97.239500551079814</v>
          </cell>
          <cell r="AX273">
            <v>129.4106793363114</v>
          </cell>
          <cell r="AY273">
            <v>150.34176474614077</v>
          </cell>
        </row>
        <row r="274">
          <cell r="C274">
            <v>28260</v>
          </cell>
          <cell r="D274">
            <v>87.746024752025576</v>
          </cell>
          <cell r="E274">
            <v>108.63134431558674</v>
          </cell>
          <cell r="F274">
            <v>114.40442416401616</v>
          </cell>
          <cell r="G274">
            <v>107.34019730347435</v>
          </cell>
          <cell r="H274">
            <v>87.208472020016131</v>
          </cell>
          <cell r="I274">
            <v>119.09780044246901</v>
          </cell>
          <cell r="J274">
            <v>119.94625056986983</v>
          </cell>
          <cell r="K274">
            <v>115.98864817150259</v>
          </cell>
          <cell r="L274">
            <v>79.320933155496249</v>
          </cell>
          <cell r="M274">
            <v>72.622100751818209</v>
          </cell>
          <cell r="N274">
            <v>100.18324479474437</v>
          </cell>
          <cell r="O274">
            <v>87.510559558980901</v>
          </cell>
          <cell r="P274">
            <v>91.635299230554892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125.51504816535243</v>
          </cell>
          <cell r="AJ274">
            <v>80.78</v>
          </cell>
          <cell r="AK274">
            <v>70.566012773963848</v>
          </cell>
          <cell r="AL274">
            <v>100.36275377668501</v>
          </cell>
          <cell r="AM274">
            <v>88.156000000000006</v>
          </cell>
          <cell r="AN274">
            <v>121.18801850552157</v>
          </cell>
          <cell r="AO274">
            <v>95.068210054508796</v>
          </cell>
          <cell r="AP274">
            <v>115.56110826898595</v>
          </cell>
          <cell r="AQ274">
            <v>110.60577894300542</v>
          </cell>
          <cell r="AR274">
            <v>126.07742423945669</v>
          </cell>
          <cell r="AS274">
            <v>148.60731412541108</v>
          </cell>
          <cell r="AT274">
            <v>143.2922433928191</v>
          </cell>
          <cell r="AU274">
            <v>105.58229817256735</v>
          </cell>
          <cell r="AV274">
            <v>99.901570879571679</v>
          </cell>
          <cell r="AW274">
            <v>91.222825727787438</v>
          </cell>
          <cell r="AX274">
            <v>106.02818383405449</v>
          </cell>
          <cell r="AY274">
            <v>95.836710428226425</v>
          </cell>
        </row>
        <row r="275">
          <cell r="C275">
            <v>28290</v>
          </cell>
          <cell r="D275">
            <v>65.183097753070925</v>
          </cell>
          <cell r="E275">
            <v>108.14946640583263</v>
          </cell>
          <cell r="F275">
            <v>84.856867322443236</v>
          </cell>
          <cell r="G275">
            <v>70.141003532133041</v>
          </cell>
          <cell r="H275">
            <v>82.022626074674847</v>
          </cell>
          <cell r="I275">
            <v>80.690856973648721</v>
          </cell>
          <cell r="J275">
            <v>194.09294569515112</v>
          </cell>
          <cell r="K275">
            <v>124.42893116725133</v>
          </cell>
          <cell r="L275">
            <v>93.954402749319115</v>
          </cell>
          <cell r="M275">
            <v>94.217883013631948</v>
          </cell>
          <cell r="N275">
            <v>95.706971358606594</v>
          </cell>
          <cell r="O275">
            <v>106.55494795423643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164.3936482363994</v>
          </cell>
          <cell r="AJ275">
            <v>115.64100000000001</v>
          </cell>
          <cell r="AK275">
            <v>107.31001061003947</v>
          </cell>
          <cell r="AL275">
            <v>106.69172459175643</v>
          </cell>
          <cell r="AM275">
            <v>110.358</v>
          </cell>
          <cell r="AN275">
            <v>90.310175695721284</v>
          </cell>
          <cell r="AO275">
            <v>212.89084956058133</v>
          </cell>
          <cell r="AP275">
            <v>96.038306592269549</v>
          </cell>
          <cell r="AQ275">
            <v>103.28635064866347</v>
          </cell>
          <cell r="AR275">
            <v>98.955100111148852</v>
          </cell>
          <cell r="AS275">
            <v>97.188820123003708</v>
          </cell>
          <cell r="AT275">
            <v>182.36682804707758</v>
          </cell>
          <cell r="AU275">
            <v>155.61780514446846</v>
          </cell>
          <cell r="AV275">
            <v>101.77433096116322</v>
          </cell>
          <cell r="AW275">
            <v>106.94148840976059</v>
          </cell>
          <cell r="AX275">
            <v>100.77932769876612</v>
          </cell>
          <cell r="AY275">
            <v>103.24466580471554</v>
          </cell>
        </row>
        <row r="276">
          <cell r="C276">
            <v>291</v>
          </cell>
          <cell r="D276">
            <v>105.93861366247347</v>
          </cell>
          <cell r="E276">
            <v>97.777567468176301</v>
          </cell>
          <cell r="F276">
            <v>113.65360574293344</v>
          </cell>
          <cell r="G276">
            <v>119.56300242578394</v>
          </cell>
          <cell r="H276">
            <v>99.711915793432311</v>
          </cell>
          <cell r="I276">
            <v>99.762426699593121</v>
          </cell>
          <cell r="J276">
            <v>80.677556924773569</v>
          </cell>
          <cell r="K276">
            <v>94.34132753525725</v>
          </cell>
          <cell r="L276">
            <v>87.736829656873681</v>
          </cell>
          <cell r="M276">
            <v>107.7158326458667</v>
          </cell>
          <cell r="N276">
            <v>97.398734468946515</v>
          </cell>
          <cell r="O276">
            <v>95.722586975889797</v>
          </cell>
          <cell r="P276">
            <v>85.458990784719418</v>
          </cell>
          <cell r="Q276">
            <v>80.383203019496932</v>
          </cell>
          <cell r="R276">
            <v>87.435189320664833</v>
          </cell>
          <cell r="S276">
            <v>79.252818866698064</v>
          </cell>
          <cell r="T276">
            <v>71.899996198190209</v>
          </cell>
          <cell r="U276">
            <v>85.140901666747567</v>
          </cell>
          <cell r="V276">
            <v>68.68703922055505</v>
          </cell>
          <cell r="W276">
            <v>72.914965013673026</v>
          </cell>
          <cell r="X276">
            <v>72.165815580447443</v>
          </cell>
          <cell r="Y276">
            <v>85.214613986216705</v>
          </cell>
          <cell r="Z276">
            <v>73.645665847871825</v>
          </cell>
          <cell r="AA276">
            <v>81.907613891418947</v>
          </cell>
          <cell r="AB276">
            <v>87.179180143754024</v>
          </cell>
          <cell r="AC276">
            <v>91.261031252701272</v>
          </cell>
          <cell r="AD276">
            <v>88.050995356667329</v>
          </cell>
          <cell r="AE276">
            <v>73.709507264349085</v>
          </cell>
          <cell r="AF276">
            <v>70.533966018177765</v>
          </cell>
          <cell r="AG276">
            <v>69.405297156791761</v>
          </cell>
          <cell r="AH276">
            <v>66.345860801417246</v>
          </cell>
          <cell r="AI276">
            <v>72.180326429411835</v>
          </cell>
          <cell r="AJ276">
            <v>67.783793383245595</v>
          </cell>
          <cell r="AK276">
            <v>76.953972286451076</v>
          </cell>
          <cell r="AL276">
            <v>68.015256838861404</v>
          </cell>
          <cell r="AM276">
            <v>71.778111148991172</v>
          </cell>
          <cell r="AN276">
            <v>95.395601830105292</v>
          </cell>
          <cell r="AO276">
            <v>75.476835775840485</v>
          </cell>
          <cell r="AP276">
            <v>94.291221831424394</v>
          </cell>
          <cell r="AQ276">
            <v>79.512608042143142</v>
          </cell>
          <cell r="AR276">
            <v>71.50621409609596</v>
          </cell>
          <cell r="AS276">
            <v>75.606092506707029</v>
          </cell>
          <cell r="AT276">
            <v>83.854757869656254</v>
          </cell>
          <cell r="AU276">
            <v>83.627243919760474</v>
          </cell>
          <cell r="AV276">
            <v>61.080043263704482</v>
          </cell>
          <cell r="AW276">
            <v>97.71750014078431</v>
          </cell>
          <cell r="AX276">
            <v>91.925145011623215</v>
          </cell>
          <cell r="AY276">
            <v>87.097643384049263</v>
          </cell>
        </row>
        <row r="277">
          <cell r="C277">
            <v>29101</v>
          </cell>
          <cell r="D277">
            <v>106.42687312918163</v>
          </cell>
          <cell r="E277">
            <v>97.950043268669276</v>
          </cell>
          <cell r="F277">
            <v>113.3166962096839</v>
          </cell>
          <cell r="G277">
            <v>121.32538407520279</v>
          </cell>
          <cell r="H277">
            <v>99.055965693252247</v>
          </cell>
          <cell r="I277">
            <v>99.257520019516548</v>
          </cell>
          <cell r="J277">
            <v>79.155272678854743</v>
          </cell>
          <cell r="K277">
            <v>93.926045744827888</v>
          </cell>
          <cell r="L277">
            <v>88.156476483141773</v>
          </cell>
          <cell r="M277">
            <v>107.65817725631298</v>
          </cell>
          <cell r="N277">
            <v>97.817076303407944</v>
          </cell>
          <cell r="O277">
            <v>95.954469137948337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71.862595314358572</v>
          </cell>
          <cell r="AJ277">
            <v>68.108000000000004</v>
          </cell>
          <cell r="AK277">
            <v>76.912782322627777</v>
          </cell>
          <cell r="AL277">
            <v>68.30739233191963</v>
          </cell>
          <cell r="AM277">
            <v>71.951999999999998</v>
          </cell>
          <cell r="AN277">
            <v>95.814984444108106</v>
          </cell>
          <cell r="AO277">
            <v>75.441150958180131</v>
          </cell>
          <cell r="AP277">
            <v>95.374933597409566</v>
          </cell>
          <cell r="AQ277">
            <v>79.989921742263093</v>
          </cell>
          <cell r="AR277">
            <v>71.234472742967213</v>
          </cell>
          <cell r="AS277">
            <v>75.845820850862765</v>
          </cell>
          <cell r="AT277">
            <v>84.379674237423927</v>
          </cell>
          <cell r="AU277">
            <v>83.819109867360353</v>
          </cell>
          <cell r="AV277">
            <v>60.91720575395378</v>
          </cell>
          <cell r="AW277">
            <v>99.386542346816611</v>
          </cell>
          <cell r="AX277">
            <v>93.477207294575251</v>
          </cell>
          <cell r="AY277">
            <v>87.903742319161594</v>
          </cell>
        </row>
        <row r="278">
          <cell r="C278">
            <v>29102</v>
          </cell>
          <cell r="D278">
            <v>95.883274233378913</v>
          </cell>
          <cell r="E278">
            <v>94.225557040289814</v>
          </cell>
          <cell r="F278">
            <v>120.59200621381815</v>
          </cell>
          <cell r="G278">
            <v>83.26806725946463</v>
          </cell>
          <cell r="H278">
            <v>113.22071870580186</v>
          </cell>
          <cell r="I278">
            <v>110.16060306761368</v>
          </cell>
          <cell r="J278">
            <v>112.02786520139007</v>
          </cell>
          <cell r="K278">
            <v>102.89374616964146</v>
          </cell>
          <cell r="L278">
            <v>79.094516366120445</v>
          </cell>
          <cell r="M278">
            <v>108.90320237734932</v>
          </cell>
          <cell r="N278">
            <v>88.783296510804419</v>
          </cell>
          <cell r="O278">
            <v>90.94714685432713</v>
          </cell>
          <cell r="P278">
            <v>77.347508767916224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77.80224885978167</v>
          </cell>
          <cell r="AL278">
            <v>61.998944320045901</v>
          </cell>
          <cell r="AM278">
            <v>68.197000000000003</v>
          </cell>
          <cell r="AN278">
            <v>86.758729793827953</v>
          </cell>
          <cell r="AO278">
            <v>76.21173797130507</v>
          </cell>
          <cell r="AP278">
            <v>71.972986562474802</v>
          </cell>
          <cell r="AQ278">
            <v>69.68268850935489</v>
          </cell>
          <cell r="AR278">
            <v>77.102524519021614</v>
          </cell>
          <cell r="AS278">
            <v>70.669066118846516</v>
          </cell>
          <cell r="AT278">
            <v>73.044496912757324</v>
          </cell>
          <cell r="AU278">
            <v>79.675907879091653</v>
          </cell>
          <cell r="AV278">
            <v>64.433560284830648</v>
          </cell>
          <cell r="AW278">
            <v>63.344821170954852</v>
          </cell>
          <cell r="AX278">
            <v>59.961580279540811</v>
          </cell>
          <cell r="AY278">
            <v>70.496637241487008</v>
          </cell>
        </row>
        <row r="279">
          <cell r="C279">
            <v>292</v>
          </cell>
          <cell r="D279">
            <v>94.665217251442769</v>
          </cell>
          <cell r="E279">
            <v>96.08827075419228</v>
          </cell>
          <cell r="F279">
            <v>101.00732424167417</v>
          </cell>
          <cell r="G279">
            <v>77.142522937720216</v>
          </cell>
          <cell r="H279">
            <v>98.189232172388301</v>
          </cell>
          <cell r="I279">
            <v>112.54783208890709</v>
          </cell>
          <cell r="J279">
            <v>133.03110701389474</v>
          </cell>
          <cell r="K279">
            <v>115.57240067491546</v>
          </cell>
          <cell r="L279">
            <v>79.819405822555254</v>
          </cell>
          <cell r="M279">
            <v>78.164451947571962</v>
          </cell>
          <cell r="N279">
            <v>94.932958968028643</v>
          </cell>
          <cell r="O279">
            <v>118.83927612670925</v>
          </cell>
          <cell r="P279">
            <v>76.364921618662123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88.424170243190432</v>
          </cell>
          <cell r="AJ279">
            <v>61.667000000000002</v>
          </cell>
          <cell r="AK279">
            <v>55.841977183935391</v>
          </cell>
          <cell r="AL279">
            <v>66.293362248379097</v>
          </cell>
          <cell r="AM279">
            <v>89.111999999999995</v>
          </cell>
          <cell r="AN279">
            <v>81.946524827348426</v>
          </cell>
          <cell r="AO279">
            <v>81.144023022957057</v>
          </cell>
          <cell r="AP279">
            <v>85.490614455972462</v>
          </cell>
          <cell r="AQ279">
            <v>61.701277953745929</v>
          </cell>
          <cell r="AR279">
            <v>64.444420296556984</v>
          </cell>
          <cell r="AS279">
            <v>77.965325352624419</v>
          </cell>
          <cell r="AT279">
            <v>75.977430654134281</v>
          </cell>
          <cell r="AU279">
            <v>71.661390041514821</v>
          </cell>
          <cell r="AV279">
            <v>76.132465341137035</v>
          </cell>
          <cell r="AW279">
            <v>73.797537184520877</v>
          </cell>
          <cell r="AX279">
            <v>67.359233661106444</v>
          </cell>
          <cell r="AY279">
            <v>89.761678905734072</v>
          </cell>
        </row>
        <row r="280">
          <cell r="C280">
            <v>29200</v>
          </cell>
          <cell r="D280">
            <v>94.665217251442769</v>
          </cell>
          <cell r="E280">
            <v>96.08827075419228</v>
          </cell>
          <cell r="F280">
            <v>101.00732424167417</v>
          </cell>
          <cell r="G280">
            <v>77.142522937720216</v>
          </cell>
          <cell r="H280">
            <v>98.189232172388301</v>
          </cell>
          <cell r="I280">
            <v>112.54783208890709</v>
          </cell>
          <cell r="J280">
            <v>133.03110701389474</v>
          </cell>
          <cell r="K280">
            <v>115.57240067491546</v>
          </cell>
          <cell r="L280">
            <v>79.819405822555254</v>
          </cell>
          <cell r="M280">
            <v>78.164451947571962</v>
          </cell>
          <cell r="N280">
            <v>94.932958968028643</v>
          </cell>
          <cell r="O280">
            <v>118.83927612670925</v>
          </cell>
          <cell r="P280">
            <v>76.364921618662123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88.424170243190432</v>
          </cell>
          <cell r="AJ280">
            <v>61.667000000000002</v>
          </cell>
          <cell r="AK280">
            <v>55.841977183935391</v>
          </cell>
          <cell r="AL280">
            <v>66.293362248379097</v>
          </cell>
          <cell r="AM280">
            <v>89.111999999999995</v>
          </cell>
          <cell r="AN280">
            <v>81.946524827348426</v>
          </cell>
          <cell r="AO280">
            <v>81.144023022957057</v>
          </cell>
          <cell r="AP280">
            <v>85.490614455972462</v>
          </cell>
          <cell r="AQ280">
            <v>61.701277953745929</v>
          </cell>
          <cell r="AR280">
            <v>64.444420296556984</v>
          </cell>
          <cell r="AS280">
            <v>77.965325352624419</v>
          </cell>
          <cell r="AT280">
            <v>75.977430654134281</v>
          </cell>
          <cell r="AU280">
            <v>71.661390041514821</v>
          </cell>
          <cell r="AV280">
            <v>76.132465341137035</v>
          </cell>
          <cell r="AW280">
            <v>73.797537184520877</v>
          </cell>
          <cell r="AX280">
            <v>67.359233661106444</v>
          </cell>
          <cell r="AY280">
            <v>89.761678905734072</v>
          </cell>
        </row>
        <row r="281">
          <cell r="C281">
            <v>293</v>
          </cell>
          <cell r="D281">
            <v>108.60573731122429</v>
          </cell>
          <cell r="E281">
            <v>98.791253687228377</v>
          </cell>
          <cell r="F281">
            <v>95.902664646794889</v>
          </cell>
          <cell r="G281">
            <v>101.550252272972</v>
          </cell>
          <cell r="H281">
            <v>96.751096606903971</v>
          </cell>
          <cell r="I281">
            <v>107.91312810961598</v>
          </cell>
          <cell r="J281">
            <v>101.73141326999939</v>
          </cell>
          <cell r="K281">
            <v>104.49644204384974</v>
          </cell>
          <cell r="L281">
            <v>98.510389090606893</v>
          </cell>
          <cell r="M281">
            <v>97.748993511316186</v>
          </cell>
          <cell r="N281">
            <v>90.330872287719004</v>
          </cell>
          <cell r="O281">
            <v>97.667757161769515</v>
          </cell>
          <cell r="P281">
            <v>128.87543406202619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103.11899999999999</v>
          </cell>
          <cell r="W281">
            <v>118.70999999999998</v>
          </cell>
          <cell r="X281">
            <v>111.098</v>
          </cell>
          <cell r="Y281">
            <v>118.788</v>
          </cell>
          <cell r="Z281">
            <v>118.39400000000002</v>
          </cell>
          <cell r="AA281">
            <v>118.53400000000002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122.21000000000001</v>
          </cell>
          <cell r="AH281">
            <v>115.36800000000001</v>
          </cell>
          <cell r="AI281">
            <v>129.42016439082457</v>
          </cell>
          <cell r="AJ281">
            <v>123.24599999999998</v>
          </cell>
          <cell r="AK281">
            <v>128.48776830267281</v>
          </cell>
          <cell r="AL281">
            <v>133.97626270863006</v>
          </cell>
          <cell r="AM281">
            <v>129.982</v>
          </cell>
          <cell r="AN281">
            <v>154.96091201055336</v>
          </cell>
          <cell r="AO281">
            <v>136.78735194041158</v>
          </cell>
          <cell r="AP281">
            <v>142.6386023942591</v>
          </cell>
          <cell r="AQ281">
            <v>142.54860771634554</v>
          </cell>
          <cell r="AR281">
            <v>133.42253912126802</v>
          </cell>
          <cell r="AS281">
            <v>128.34429924641188</v>
          </cell>
          <cell r="AT281">
            <v>137.50875213322868</v>
          </cell>
          <cell r="AU281">
            <v>136.60861498121221</v>
          </cell>
          <cell r="AV281">
            <v>133.69698317258405</v>
          </cell>
          <cell r="AW281">
            <v>126.78873049865366</v>
          </cell>
          <cell r="AX281">
            <v>125.70798205764299</v>
          </cell>
          <cell r="AY281">
            <v>131.77216000148297</v>
          </cell>
        </row>
        <row r="282">
          <cell r="C282">
            <v>29300</v>
          </cell>
          <cell r="D282">
            <v>108.60573731122429</v>
          </cell>
          <cell r="E282">
            <v>98.791253687228377</v>
          </cell>
          <cell r="F282">
            <v>95.902664646794889</v>
          </cell>
          <cell r="G282">
            <v>101.550252272972</v>
          </cell>
          <cell r="H282">
            <v>96.751096606903971</v>
          </cell>
          <cell r="I282">
            <v>107.91312810961598</v>
          </cell>
          <cell r="J282">
            <v>101.73141326999939</v>
          </cell>
          <cell r="K282">
            <v>104.49644204384974</v>
          </cell>
          <cell r="L282">
            <v>98.510389090606893</v>
          </cell>
          <cell r="M282">
            <v>97.748993511316186</v>
          </cell>
          <cell r="N282">
            <v>90.330872287719004</v>
          </cell>
          <cell r="O282">
            <v>97.667757161769515</v>
          </cell>
          <cell r="P282">
            <v>128.87543406202619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129.42016439082457</v>
          </cell>
          <cell r="AJ282">
            <v>123.246</v>
          </cell>
          <cell r="AK282">
            <v>128.48776830267281</v>
          </cell>
          <cell r="AL282">
            <v>133.97626270863006</v>
          </cell>
          <cell r="AM282">
            <v>129.982</v>
          </cell>
          <cell r="AN282">
            <v>154.96091201055336</v>
          </cell>
          <cell r="AO282">
            <v>136.78735194041158</v>
          </cell>
          <cell r="AP282">
            <v>142.6386023942591</v>
          </cell>
          <cell r="AQ282">
            <v>142.54860771634554</v>
          </cell>
          <cell r="AR282">
            <v>133.42253912126802</v>
          </cell>
          <cell r="AS282">
            <v>128.34429924641188</v>
          </cell>
          <cell r="AT282">
            <v>137.50875213322868</v>
          </cell>
          <cell r="AU282">
            <v>136.60861498121221</v>
          </cell>
          <cell r="AV282">
            <v>133.69698317258405</v>
          </cell>
          <cell r="AW282">
            <v>126.78873049865366</v>
          </cell>
          <cell r="AX282">
            <v>125.70798205764299</v>
          </cell>
          <cell r="AY282">
            <v>131.77216000148297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98.403026871148555</v>
          </cell>
          <cell r="G283">
            <v>73.80683218366876</v>
          </cell>
          <cell r="H283">
            <v>113.20386025195189</v>
          </cell>
          <cell r="I283">
            <v>96.32707095698639</v>
          </cell>
          <cell r="J283">
            <v>71.319141167274424</v>
          </cell>
          <cell r="K283">
            <v>123.73073319606164</v>
          </cell>
          <cell r="L283">
            <v>124.11793125214744</v>
          </cell>
          <cell r="M283">
            <v>88.854629483414683</v>
          </cell>
          <cell r="N283">
            <v>111.30926316928827</v>
          </cell>
          <cell r="O283">
            <v>110.29146523286236</v>
          </cell>
          <cell r="P283">
            <v>100.99904464969848</v>
          </cell>
          <cell r="Q283">
            <v>94.83193667507058</v>
          </cell>
          <cell r="R283">
            <v>127.17987360000033</v>
          </cell>
          <cell r="S283">
            <v>70.14757043595651</v>
          </cell>
          <cell r="T283">
            <v>92.451647308690283</v>
          </cell>
          <cell r="U283">
            <v>91.535644056563314</v>
          </cell>
          <cell r="V283">
            <v>67.003801672869074</v>
          </cell>
          <cell r="W283">
            <v>138.28029005646133</v>
          </cell>
          <cell r="X283">
            <v>127.35194175549721</v>
          </cell>
          <cell r="Y283">
            <v>69.204127153534969</v>
          </cell>
          <cell r="Z283">
            <v>82.146932471129929</v>
          </cell>
          <cell r="AA283">
            <v>105.28916433466931</v>
          </cell>
          <cell r="AB283">
            <v>85.815768826541671</v>
          </cell>
          <cell r="AC283">
            <v>81.089584047215126</v>
          </cell>
          <cell r="AD283">
            <v>126.26005862522824</v>
          </cell>
          <cell r="AE283">
            <v>76.886191854668695</v>
          </cell>
          <cell r="AF283">
            <v>99.001615707700935</v>
          </cell>
          <cell r="AG283">
            <v>100.60926466224376</v>
          </cell>
          <cell r="AH283">
            <v>73.847515824306186</v>
          </cell>
          <cell r="AI283">
            <v>170.55667200943654</v>
          </cell>
          <cell r="AJ283">
            <v>151.08318120992834</v>
          </cell>
          <cell r="AK283">
            <v>83.604551308931718</v>
          </cell>
          <cell r="AL283">
            <v>91.626365441117073</v>
          </cell>
          <cell r="AM283">
            <v>122.81442642299375</v>
          </cell>
          <cell r="AN283">
            <v>98.804666156966007</v>
          </cell>
          <cell r="AO283">
            <v>82.552838542314802</v>
          </cell>
          <cell r="AP283">
            <v>111.83317223464169</v>
          </cell>
          <cell r="AQ283">
            <v>59.68019293820597</v>
          </cell>
          <cell r="AR283">
            <v>88.346099612567897</v>
          </cell>
          <cell r="AS283">
            <v>80.023830061290326</v>
          </cell>
          <cell r="AT283">
            <v>70.640649248242738</v>
          </cell>
          <cell r="AU283">
            <v>195.21753698946651</v>
          </cell>
          <cell r="AV283">
            <v>152.87601059639658</v>
          </cell>
          <cell r="AW283">
            <v>97.812848617611579</v>
          </cell>
          <cell r="AX283">
            <v>102.82209179924314</v>
          </cell>
          <cell r="AY283">
            <v>94.611619925883687</v>
          </cell>
        </row>
        <row r="284">
          <cell r="C284">
            <v>30110</v>
          </cell>
          <cell r="D284">
            <v>100.20313679241146</v>
          </cell>
          <cell r="E284">
            <v>88.981695499260724</v>
          </cell>
          <cell r="F284">
            <v>98.093064313583724</v>
          </cell>
          <cell r="G284">
            <v>73.035856209270975</v>
          </cell>
          <cell r="H284">
            <v>112.92252987990051</v>
          </cell>
          <cell r="I284">
            <v>96.71875045180883</v>
          </cell>
          <cell r="J284">
            <v>70.610782358167995</v>
          </cell>
          <cell r="K284">
            <v>124.01396830658112</v>
          </cell>
          <cell r="L284">
            <v>124.38563221658721</v>
          </cell>
          <cell r="M284">
            <v>89.048271033341791</v>
          </cell>
          <cell r="N284">
            <v>111.75320117226352</v>
          </cell>
          <cell r="O284">
            <v>110.23311176682211</v>
          </cell>
          <cell r="P284">
            <v>101.49479655912313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171.6854638641457</v>
          </cell>
          <cell r="AJ284">
            <v>151.755</v>
          </cell>
          <cell r="AK284">
            <v>83.691567839670981</v>
          </cell>
          <cell r="AL284">
            <v>91.604683370667786</v>
          </cell>
          <cell r="AM284">
            <v>122.931</v>
          </cell>
          <cell r="AN284">
            <v>98.824681512340163</v>
          </cell>
          <cell r="AO284">
            <v>82.862236696983999</v>
          </cell>
          <cell r="AP284">
            <v>111.87709505019299</v>
          </cell>
          <cell r="AQ284">
            <v>58.487098481473012</v>
          </cell>
          <cell r="AR284">
            <v>87.182194521121588</v>
          </cell>
          <cell r="AS284">
            <v>79.099615999206634</v>
          </cell>
          <cell r="AT284">
            <v>69.498515675263832</v>
          </cell>
          <cell r="AU284">
            <v>196.53566563752346</v>
          </cell>
          <cell r="AV284">
            <v>153.21077924042331</v>
          </cell>
          <cell r="AW284">
            <v>97.404753442241443</v>
          </cell>
          <cell r="AX284">
            <v>101.99438412313992</v>
          </cell>
          <cell r="AY284">
            <v>93.943096180191532</v>
          </cell>
        </row>
        <row r="285">
          <cell r="C285">
            <v>30120</v>
          </cell>
          <cell r="D285">
            <v>78.846153846153967</v>
          </cell>
          <cell r="E285">
            <v>86.160256040987349</v>
          </cell>
          <cell r="F285">
            <v>111.74939824908306</v>
          </cell>
          <cell r="G285">
            <v>107.00352457973496</v>
          </cell>
          <cell r="H285">
            <v>125.31738665587895</v>
          </cell>
          <cell r="I285">
            <v>79.462130752302258</v>
          </cell>
          <cell r="J285">
            <v>101.81966293816045</v>
          </cell>
          <cell r="K285">
            <v>111.53519254121152</v>
          </cell>
          <cell r="L285">
            <v>112.59126003832789</v>
          </cell>
          <cell r="M285">
            <v>80.51680939369227</v>
          </cell>
          <cell r="N285">
            <v>92.194175517945041</v>
          </cell>
          <cell r="O285">
            <v>112.8040494465222</v>
          </cell>
          <cell r="P285">
            <v>79.652953216969308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121.95313931280013</v>
          </cell>
          <cell r="AJ285">
            <v>122.15600000000001</v>
          </cell>
          <cell r="AK285">
            <v>79.857792524936912</v>
          </cell>
          <cell r="AL285">
            <v>92.559952280548075</v>
          </cell>
          <cell r="AM285">
            <v>117.795</v>
          </cell>
          <cell r="AN285">
            <v>97.942844754460396</v>
          </cell>
          <cell r="AO285">
            <v>69.230769230769269</v>
          </cell>
          <cell r="AP285">
            <v>109.94194313614182</v>
          </cell>
          <cell r="AQ285">
            <v>111.05246781428464</v>
          </cell>
          <cell r="AR285">
            <v>138.46153846153854</v>
          </cell>
          <cell r="AS285">
            <v>119.81864980398834</v>
          </cell>
          <cell r="AT285">
            <v>119.81864980398834</v>
          </cell>
          <cell r="AU285">
            <v>138.46153846153854</v>
          </cell>
          <cell r="AV285">
            <v>138.46153846153854</v>
          </cell>
          <cell r="AW285">
            <v>115.38461538461544</v>
          </cell>
          <cell r="AX285">
            <v>138.46153846153854</v>
          </cell>
          <cell r="AY285">
            <v>123.39692307692316</v>
          </cell>
        </row>
        <row r="286">
          <cell r="C286">
            <v>302</v>
          </cell>
          <cell r="D286">
            <v>137.36404196607219</v>
          </cell>
          <cell r="E286">
            <v>100.32945265776823</v>
          </cell>
          <cell r="F286">
            <v>121.9097378536127</v>
          </cell>
          <cell r="G286">
            <v>119.24576004346262</v>
          </cell>
          <cell r="H286">
            <v>83.281802381357664</v>
          </cell>
          <cell r="I286">
            <v>75.209539640127957</v>
          </cell>
          <cell r="J286">
            <v>73.420928150182846</v>
          </cell>
          <cell r="K286">
            <v>90.317372281880125</v>
          </cell>
          <cell r="L286">
            <v>104.2325118037167</v>
          </cell>
          <cell r="M286">
            <v>108.37819164457126</v>
          </cell>
          <cell r="N286">
            <v>81.329031560784657</v>
          </cell>
          <cell r="O286">
            <v>104.98163001646301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110.35000000000001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115.92199999999998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98.753468150318383</v>
          </cell>
          <cell r="AJ286">
            <v>113.08700000000002</v>
          </cell>
          <cell r="AK286">
            <v>107.49113393529534</v>
          </cell>
          <cell r="AL286">
            <v>81.651701292389902</v>
          </cell>
          <cell r="AM286">
            <v>109.626</v>
          </cell>
          <cell r="AN286">
            <v>135.98363455955072</v>
          </cell>
          <cell r="AO286">
            <v>108.68822379737931</v>
          </cell>
          <cell r="AP286">
            <v>128.74078565371983</v>
          </cell>
          <cell r="AQ286">
            <v>130.04119763002004</v>
          </cell>
          <cell r="AR286">
            <v>125.62403848177085</v>
          </cell>
          <cell r="AS286">
            <v>128.1353405885036</v>
          </cell>
          <cell r="AT286">
            <v>118.10805326971297</v>
          </cell>
          <cell r="AU286">
            <v>122.4960023602063</v>
          </cell>
          <cell r="AV286">
            <v>117.27379384451034</v>
          </cell>
          <cell r="AW286">
            <v>118.57233833794965</v>
          </cell>
          <cell r="AX286">
            <v>118.83111291279283</v>
          </cell>
          <cell r="AY286">
            <v>114.26106200414468</v>
          </cell>
        </row>
        <row r="287">
          <cell r="C287">
            <v>30200</v>
          </cell>
          <cell r="D287">
            <v>137.36404196607219</v>
          </cell>
          <cell r="E287">
            <v>100.32945265776823</v>
          </cell>
          <cell r="F287">
            <v>121.9097378536127</v>
          </cell>
          <cell r="G287">
            <v>119.24576004346262</v>
          </cell>
          <cell r="H287">
            <v>83.281802381357664</v>
          </cell>
          <cell r="I287">
            <v>75.209539640127957</v>
          </cell>
          <cell r="J287">
            <v>73.420928150182846</v>
          </cell>
          <cell r="K287">
            <v>90.317372281880125</v>
          </cell>
          <cell r="L287">
            <v>104.2325118037167</v>
          </cell>
          <cell r="M287">
            <v>108.37819164457126</v>
          </cell>
          <cell r="N287">
            <v>81.329031560784657</v>
          </cell>
          <cell r="O287">
            <v>104.98163001646301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98.753468150318383</v>
          </cell>
          <cell r="AJ287">
            <v>113.087</v>
          </cell>
          <cell r="AK287">
            <v>107.49113393529534</v>
          </cell>
          <cell r="AL287">
            <v>81.651701292389902</v>
          </cell>
          <cell r="AM287">
            <v>109.626</v>
          </cell>
          <cell r="AN287">
            <v>135.98363455955072</v>
          </cell>
          <cell r="AO287">
            <v>108.68822379737931</v>
          </cell>
          <cell r="AP287">
            <v>128.74078565371983</v>
          </cell>
          <cell r="AQ287">
            <v>130.04119763002004</v>
          </cell>
          <cell r="AR287">
            <v>125.62403848177085</v>
          </cell>
          <cell r="AS287">
            <v>128.1353405885036</v>
          </cell>
          <cell r="AT287">
            <v>118.10805326971297</v>
          </cell>
          <cell r="AU287">
            <v>122.4960023602063</v>
          </cell>
          <cell r="AV287">
            <v>117.27379384451034</v>
          </cell>
          <cell r="AW287">
            <v>118.57233833794965</v>
          </cell>
          <cell r="AX287">
            <v>118.83111291279283</v>
          </cell>
          <cell r="AY287">
            <v>114.26106200414468</v>
          </cell>
        </row>
        <row r="288">
          <cell r="C288">
            <v>303</v>
          </cell>
          <cell r="D288">
            <v>79.897829088997568</v>
          </cell>
          <cell r="E288">
            <v>94.759330739432016</v>
          </cell>
          <cell r="F288">
            <v>112.20857597590623</v>
          </cell>
          <cell r="G288">
            <v>86.599675617986051</v>
          </cell>
          <cell r="H288">
            <v>93.30038978043946</v>
          </cell>
          <cell r="I288">
            <v>108.1976445941563</v>
          </cell>
          <cell r="J288">
            <v>88.192532509200049</v>
          </cell>
          <cell r="K288">
            <v>98.023392705276251</v>
          </cell>
          <cell r="L288">
            <v>116.29604812381682</v>
          </cell>
          <cell r="M288">
            <v>103.7559006578373</v>
          </cell>
          <cell r="N288">
            <v>103.44794200741875</v>
          </cell>
          <cell r="O288">
            <v>115.32073819953321</v>
          </cell>
          <cell r="P288">
            <v>96.279440546385132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121.25099999999999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89.920432318546219</v>
          </cell>
          <cell r="AJ288">
            <v>113.434</v>
          </cell>
          <cell r="AK288">
            <v>98.705214436563892</v>
          </cell>
          <cell r="AL288">
            <v>134.36019684673695</v>
          </cell>
          <cell r="AM288">
            <v>98.623999999999995</v>
          </cell>
          <cell r="AN288">
            <v>105.07339694861204</v>
          </cell>
          <cell r="AO288">
            <v>95.586797341076263</v>
          </cell>
          <cell r="AP288">
            <v>143.27583566364518</v>
          </cell>
          <cell r="AQ288">
            <v>136.47093929817575</v>
          </cell>
          <cell r="AR288">
            <v>121.14301618563682</v>
          </cell>
          <cell r="AS288">
            <v>132.15616157741206</v>
          </cell>
          <cell r="AT288">
            <v>125.52015571648232</v>
          </cell>
          <cell r="AU288">
            <v>99.889970247983427</v>
          </cell>
          <cell r="AV288">
            <v>112.38842081687103</v>
          </cell>
          <cell r="AW288">
            <v>125.28646167179687</v>
          </cell>
          <cell r="AX288">
            <v>149.19176455537632</v>
          </cell>
          <cell r="AY288">
            <v>146.68723300736812</v>
          </cell>
        </row>
        <row r="289">
          <cell r="C289">
            <v>30300</v>
          </cell>
          <cell r="D289">
            <v>79.897829088997568</v>
          </cell>
          <cell r="E289">
            <v>94.759330739432016</v>
          </cell>
          <cell r="F289">
            <v>112.20857597590623</v>
          </cell>
          <cell r="G289">
            <v>86.599675617986051</v>
          </cell>
          <cell r="H289">
            <v>93.30038978043946</v>
          </cell>
          <cell r="I289">
            <v>108.1976445941563</v>
          </cell>
          <cell r="J289">
            <v>88.192532509200049</v>
          </cell>
          <cell r="K289">
            <v>98.023392705276251</v>
          </cell>
          <cell r="L289">
            <v>116.29604812381682</v>
          </cell>
          <cell r="M289">
            <v>103.7559006578373</v>
          </cell>
          <cell r="N289">
            <v>103.44794200741875</v>
          </cell>
          <cell r="O289">
            <v>115.32073819953321</v>
          </cell>
          <cell r="P289">
            <v>96.279440546385132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89.920432318546219</v>
          </cell>
          <cell r="AJ289">
            <v>113.434</v>
          </cell>
          <cell r="AK289">
            <v>98.705214436563892</v>
          </cell>
          <cell r="AL289">
            <v>134.36019684673695</v>
          </cell>
          <cell r="AM289">
            <v>98.623999999999995</v>
          </cell>
          <cell r="AN289">
            <v>105.07339694861204</v>
          </cell>
          <cell r="AO289">
            <v>95.586797341076263</v>
          </cell>
          <cell r="AP289">
            <v>143.27583566364518</v>
          </cell>
          <cell r="AQ289">
            <v>136.47093929817575</v>
          </cell>
          <cell r="AR289">
            <v>121.14301618563682</v>
          </cell>
          <cell r="AS289">
            <v>132.15616157741206</v>
          </cell>
          <cell r="AT289">
            <v>125.52015571648232</v>
          </cell>
          <cell r="AU289">
            <v>99.889970247983427</v>
          </cell>
          <cell r="AV289">
            <v>112.38842081687103</v>
          </cell>
          <cell r="AW289">
            <v>125.28646167179687</v>
          </cell>
          <cell r="AX289">
            <v>149.19176455537632</v>
          </cell>
          <cell r="AY289">
            <v>146.68723300736812</v>
          </cell>
        </row>
        <row r="290">
          <cell r="C290">
            <v>304</v>
          </cell>
          <cell r="D290">
            <v>146.01581846166536</v>
          </cell>
          <cell r="E290">
            <v>100.06261827710195</v>
          </cell>
          <cell r="F290">
            <v>121.58550894041089</v>
          </cell>
          <cell r="G290">
            <v>118.9286161970109</v>
          </cell>
          <cell r="H290">
            <v>109.51917756144273</v>
          </cell>
          <cell r="I290">
            <v>93.207803505890737</v>
          </cell>
          <cell r="J290">
            <v>73.225659190052824</v>
          </cell>
          <cell r="K290">
            <v>112.46004287064555</v>
          </cell>
          <cell r="L290">
            <v>81.11630231333902</v>
          </cell>
          <cell r="M290">
            <v>78.864297685255536</v>
          </cell>
          <cell r="N290">
            <v>81.112730353194735</v>
          </cell>
          <cell r="O290">
            <v>83.901424643989714</v>
          </cell>
          <cell r="P290">
            <v>147.50993662364723</v>
          </cell>
          <cell r="Q290">
            <v>101.33499999999999</v>
          </cell>
          <cell r="R290">
            <v>125.90700000000001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122.96437530476994</v>
          </cell>
          <cell r="AJ290">
            <v>88.006999999999991</v>
          </cell>
          <cell r="AK290">
            <v>78.218806353588349</v>
          </cell>
          <cell r="AL290">
            <v>81.434541918272487</v>
          </cell>
          <cell r="AM290">
            <v>87.614000000000004</v>
          </cell>
          <cell r="AN290">
            <v>138.87665681658547</v>
          </cell>
          <cell r="AO290">
            <v>96.535888722937699</v>
          </cell>
          <cell r="AP290">
            <v>129.67349312425242</v>
          </cell>
          <cell r="AQ290">
            <v>130.98332638813375</v>
          </cell>
          <cell r="AR290">
            <v>110.56357651274969</v>
          </cell>
          <cell r="AS290">
            <v>123.74013200837865</v>
          </cell>
          <cell r="AT290">
            <v>99.198362162156855</v>
          </cell>
          <cell r="AU290">
            <v>106.54787453304124</v>
          </cell>
          <cell r="AV290">
            <v>92.636532092521719</v>
          </cell>
          <cell r="AW290">
            <v>99.460922929239928</v>
          </cell>
          <cell r="AX290">
            <v>99.643229866922923</v>
          </cell>
          <cell r="AY290">
            <v>87.77414109377078</v>
          </cell>
        </row>
        <row r="291">
          <cell r="C291">
            <v>30400</v>
          </cell>
          <cell r="D291">
            <v>146.01581846166536</v>
          </cell>
          <cell r="E291">
            <v>100.06261827710195</v>
          </cell>
          <cell r="F291">
            <v>121.58550894041089</v>
          </cell>
          <cell r="G291">
            <v>118.9286161970109</v>
          </cell>
          <cell r="H291">
            <v>109.51917756144273</v>
          </cell>
          <cell r="I291">
            <v>93.207803505890737</v>
          </cell>
          <cell r="J291">
            <v>73.225659190052824</v>
          </cell>
          <cell r="K291">
            <v>112.46004287064555</v>
          </cell>
          <cell r="L291">
            <v>81.11630231333902</v>
          </cell>
          <cell r="M291">
            <v>78.864297685255536</v>
          </cell>
          <cell r="N291">
            <v>81.112730353194735</v>
          </cell>
          <cell r="O291">
            <v>83.901424643989714</v>
          </cell>
          <cell r="P291">
            <v>147.50993662364723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122.96437530476994</v>
          </cell>
          <cell r="AJ291">
            <v>88.007000000000005</v>
          </cell>
          <cell r="AK291">
            <v>78.218806353588349</v>
          </cell>
          <cell r="AL291">
            <v>81.434541918272487</v>
          </cell>
          <cell r="AM291">
            <v>87.614000000000004</v>
          </cell>
          <cell r="AN291">
            <v>138.87665681658547</v>
          </cell>
          <cell r="AO291">
            <v>96.535888722937699</v>
          </cell>
          <cell r="AP291">
            <v>129.67349312425242</v>
          </cell>
          <cell r="AQ291">
            <v>130.98332638813375</v>
          </cell>
          <cell r="AR291">
            <v>110.56357651274969</v>
          </cell>
          <cell r="AS291">
            <v>123.74013200837865</v>
          </cell>
          <cell r="AT291">
            <v>99.198362162156855</v>
          </cell>
          <cell r="AU291">
            <v>106.54787453304124</v>
          </cell>
          <cell r="AV291">
            <v>92.636532092521719</v>
          </cell>
          <cell r="AW291">
            <v>99.460922929239928</v>
          </cell>
          <cell r="AX291">
            <v>99.643229866922923</v>
          </cell>
          <cell r="AY291">
            <v>87.77414109377078</v>
          </cell>
        </row>
        <row r="292">
          <cell r="C292">
            <v>309</v>
          </cell>
          <cell r="D292">
            <v>103.17336715770422</v>
          </cell>
          <cell r="E292">
            <v>100.49043694889077</v>
          </cell>
          <cell r="F292">
            <v>111.67560694216115</v>
          </cell>
          <cell r="G292">
            <v>96.599538668599095</v>
          </cell>
          <cell r="H292">
            <v>108.65807252591482</v>
          </cell>
          <cell r="I292">
            <v>113.83532767431238</v>
          </cell>
          <cell r="J292">
            <v>102.66210557386259</v>
          </cell>
          <cell r="K292">
            <v>96.020015646184035</v>
          </cell>
          <cell r="L292">
            <v>81.343549150260301</v>
          </cell>
          <cell r="M292">
            <v>96.25750190041677</v>
          </cell>
          <cell r="N292">
            <v>95.878569003543063</v>
          </cell>
          <cell r="O292">
            <v>93.405908808150798</v>
          </cell>
          <cell r="P292">
            <v>103.391689483259</v>
          </cell>
          <cell r="Q292">
            <v>97.433972167297142</v>
          </cell>
          <cell r="R292">
            <v>104.26313740838961</v>
          </cell>
          <cell r="S292">
            <v>96.276166307236991</v>
          </cell>
          <cell r="T292">
            <v>97.149496932014856</v>
          </cell>
          <cell r="U292">
            <v>100.6161367624657</v>
          </cell>
          <cell r="V292">
            <v>88.340206131257332</v>
          </cell>
          <cell r="W292">
            <v>91.276719560069708</v>
          </cell>
          <cell r="X292">
            <v>81.681282685701376</v>
          </cell>
          <cell r="Y292">
            <v>92.226071092500405</v>
          </cell>
          <cell r="Z292">
            <v>92.721599993978458</v>
          </cell>
          <cell r="AA292">
            <v>84.229371109904548</v>
          </cell>
          <cell r="AB292">
            <v>90.843349247543358</v>
          </cell>
          <cell r="AC292">
            <v>83.220936454000409</v>
          </cell>
          <cell r="AD292">
            <v>85.080816727176654</v>
          </cell>
          <cell r="AE292">
            <v>89.935839686535431</v>
          </cell>
          <cell r="AF292">
            <v>100.72139967619255</v>
          </cell>
          <cell r="AG292">
            <v>96.725264021093835</v>
          </cell>
          <cell r="AH292">
            <v>94.648602580648543</v>
          </cell>
          <cell r="AI292">
            <v>101.22485563772914</v>
          </cell>
          <cell r="AJ292">
            <v>87.345856463173376</v>
          </cell>
          <cell r="AK292">
            <v>94.438458041579167</v>
          </cell>
          <cell r="AL292">
            <v>95.301766472318874</v>
          </cell>
          <cell r="AM292">
            <v>84.848315136733049</v>
          </cell>
          <cell r="AN292">
            <v>92.953703605739392</v>
          </cell>
          <cell r="AO292">
            <v>86.540160826328432</v>
          </cell>
          <cell r="AP292">
            <v>95.244106083494884</v>
          </cell>
          <cell r="AQ292">
            <v>93.573030262722298</v>
          </cell>
          <cell r="AR292">
            <v>93.658894016059278</v>
          </cell>
          <cell r="AS292">
            <v>91.890846148018539</v>
          </cell>
          <cell r="AT292">
            <v>81.886620183955685</v>
          </cell>
          <cell r="AU292">
            <v>82.643823846105008</v>
          </cell>
          <cell r="AV292">
            <v>77.994469943202063</v>
          </cell>
          <cell r="AW292">
            <v>71.154286965660148</v>
          </cell>
          <cell r="AX292">
            <v>88.677899572399809</v>
          </cell>
          <cell r="AY292">
            <v>94.087696277621774</v>
          </cell>
        </row>
        <row r="293">
          <cell r="C293">
            <v>30910</v>
          </cell>
          <cell r="D293">
            <v>101.64157029279583</v>
          </cell>
          <cell r="E293">
            <v>102.89722530713166</v>
          </cell>
          <cell r="F293">
            <v>113.11537803251839</v>
          </cell>
          <cell r="G293">
            <v>98.49715500024061</v>
          </cell>
          <cell r="H293">
            <v>104.03731527759982</v>
          </cell>
          <cell r="I293">
            <v>107.68664775445241</v>
          </cell>
          <cell r="J293">
            <v>103.07619521669677</v>
          </cell>
          <cell r="K293">
            <v>100.23683407400632</v>
          </cell>
          <cell r="L293">
            <v>81.73390448156853</v>
          </cell>
          <cell r="M293">
            <v>97.866879066738392</v>
          </cell>
          <cell r="N293">
            <v>93.447983157267103</v>
          </cell>
          <cell r="O293">
            <v>95.762912338984165</v>
          </cell>
          <cell r="P293">
            <v>101.85665122512057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102.37521010951613</v>
          </cell>
          <cell r="AJ293">
            <v>86.596999999999994</v>
          </cell>
          <cell r="AK293">
            <v>96.017421706686306</v>
          </cell>
          <cell r="AL293">
            <v>92.714835434420266</v>
          </cell>
          <cell r="AM293">
            <v>85.272000000000006</v>
          </cell>
          <cell r="AN293">
            <v>82.789977490992186</v>
          </cell>
          <cell r="AO293">
            <v>82.413221116918209</v>
          </cell>
          <cell r="AP293">
            <v>89.444865963537822</v>
          </cell>
          <cell r="AQ293">
            <v>90.348349458119003</v>
          </cell>
          <cell r="AR293">
            <v>89.12228792510399</v>
          </cell>
          <cell r="AS293">
            <v>87.131141169460506</v>
          </cell>
          <cell r="AT293">
            <v>76.401327179700516</v>
          </cell>
          <cell r="AU293">
            <v>77.053761810169377</v>
          </cell>
          <cell r="AV293">
            <v>73.24508076244841</v>
          </cell>
          <cell r="AW293">
            <v>71.489717537179743</v>
          </cell>
          <cell r="AX293">
            <v>88.766865756806226</v>
          </cell>
          <cell r="AY293">
            <v>97.828121843541766</v>
          </cell>
        </row>
        <row r="294">
          <cell r="C294">
            <v>30920</v>
          </cell>
          <cell r="D294">
            <v>104.76670029724376</v>
          </cell>
          <cell r="E294">
            <v>94.533818584070829</v>
          </cell>
          <cell r="F294">
            <v>107.83746148554933</v>
          </cell>
          <cell r="G294">
            <v>86.793047331639301</v>
          </cell>
          <cell r="H294">
            <v>130.91651868325076</v>
          </cell>
          <cell r="I294">
            <v>141.99768900709259</v>
          </cell>
          <cell r="J294">
            <v>95.808524783171734</v>
          </cell>
          <cell r="K294">
            <v>78.618560791422979</v>
          </cell>
          <cell r="L294">
            <v>74.65752040308206</v>
          </cell>
          <cell r="M294">
            <v>87.276154747377589</v>
          </cell>
          <cell r="N294">
            <v>109.65852002664357</v>
          </cell>
          <cell r="O294">
            <v>87.135483859455377</v>
          </cell>
          <cell r="P294">
            <v>104.98839423124741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91.356775934060508</v>
          </cell>
          <cell r="AJ294">
            <v>85.501000000000005</v>
          </cell>
          <cell r="AK294">
            <v>85.626837549426369</v>
          </cell>
          <cell r="AL294">
            <v>109.34349734683779</v>
          </cell>
          <cell r="AM294">
            <v>85.33</v>
          </cell>
          <cell r="AN294">
            <v>129.59199852268969</v>
          </cell>
          <cell r="AO294">
            <v>102.47301757620185</v>
          </cell>
          <cell r="AP294">
            <v>114.15706571275058</v>
          </cell>
          <cell r="AQ294">
            <v>100.80964801641707</v>
          </cell>
          <cell r="AR294">
            <v>108.58298177682505</v>
          </cell>
          <cell r="AS294">
            <v>106.23872968308653</v>
          </cell>
          <cell r="AT294">
            <v>97.815195448763362</v>
          </cell>
          <cell r="AU294">
            <v>96.418824460450054</v>
          </cell>
          <cell r="AV294">
            <v>90.337677974796676</v>
          </cell>
          <cell r="AW294">
            <v>59.196803359850236</v>
          </cell>
          <cell r="AX294">
            <v>81.753778606100468</v>
          </cell>
          <cell r="AY294">
            <v>73.293359024062056</v>
          </cell>
        </row>
        <row r="295">
          <cell r="C295">
            <v>30990</v>
          </cell>
          <cell r="D295">
            <v>133.12800281682684</v>
          </cell>
          <cell r="E295">
            <v>73.899613586718559</v>
          </cell>
          <cell r="F295">
            <v>97.398120078600897</v>
          </cell>
          <cell r="G295">
            <v>105.93273917261705</v>
          </cell>
          <cell r="H295">
            <v>95.540794834093006</v>
          </cell>
          <cell r="I295">
            <v>105.01461079829559</v>
          </cell>
          <cell r="J295">
            <v>132.6470616755492</v>
          </cell>
          <cell r="K295">
            <v>90.72946395484604</v>
          </cell>
          <cell r="L295">
            <v>110.94556042981054</v>
          </cell>
          <cell r="M295">
            <v>108.11250932208833</v>
          </cell>
          <cell r="N295">
            <v>76.695209809700813</v>
          </cell>
          <cell r="O295">
            <v>69.95631352085347</v>
          </cell>
          <cell r="P295">
            <v>133.4097113233158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130.14478052479157</v>
          </cell>
          <cell r="AJ295">
            <v>117.547</v>
          </cell>
          <cell r="AK295">
            <v>106.06943327852629</v>
          </cell>
          <cell r="AL295">
            <v>78.587867216766099</v>
          </cell>
          <cell r="AM295">
            <v>71.093999999999994</v>
          </cell>
          <cell r="AN295">
            <v>137.15486617708348</v>
          </cell>
          <cell r="AO295">
            <v>98.226445836859654</v>
          </cell>
          <cell r="AP295">
            <v>132.27667695834805</v>
          </cell>
          <cell r="AQ295">
            <v>133.61280500843239</v>
          </cell>
          <cell r="AR295">
            <v>121.86410325335926</v>
          </cell>
          <cell r="AS295">
            <v>129.2511950733799</v>
          </cell>
          <cell r="AT295">
            <v>128.53873326089354</v>
          </cell>
          <cell r="AU295">
            <v>144.75990716587106</v>
          </cell>
          <cell r="AV295">
            <v>126.97564580385826</v>
          </cell>
          <cell r="AW295">
            <v>133.42476207687429</v>
          </cell>
          <cell r="AX295">
            <v>127.44414032332465</v>
          </cell>
          <cell r="AY295">
            <v>121.16840062718637</v>
          </cell>
        </row>
        <row r="296">
          <cell r="C296">
            <v>310</v>
          </cell>
          <cell r="D296">
            <v>95.632694701036158</v>
          </cell>
          <cell r="E296">
            <v>98.911096353542248</v>
          </cell>
          <cell r="F296">
            <v>99.531425817557633</v>
          </cell>
          <cell r="G296">
            <v>85.32385269753658</v>
          </cell>
          <cell r="H296">
            <v>102.12886683540394</v>
          </cell>
          <cell r="I296">
            <v>96.127255552278427</v>
          </cell>
          <cell r="J296">
            <v>95.2193800478139</v>
          </cell>
          <cell r="K296">
            <v>98.328843014864219</v>
          </cell>
          <cell r="L296">
            <v>99.82209943132672</v>
          </cell>
          <cell r="M296">
            <v>112.20890814568388</v>
          </cell>
          <cell r="N296">
            <v>111.03340740399624</v>
          </cell>
          <cell r="O296">
            <v>105.76664412844052</v>
          </cell>
          <cell r="P296">
            <v>103.75473594393981</v>
          </cell>
          <cell r="Q296">
            <v>108.41532723200612</v>
          </cell>
          <cell r="R296">
            <v>110.52316505810849</v>
          </cell>
          <cell r="S296">
            <v>93.636906232806169</v>
          </cell>
          <cell r="T296">
            <v>109.19944225529548</v>
          </cell>
          <cell r="U296">
            <v>108.26990665808987</v>
          </cell>
          <cell r="V296">
            <v>106.10156703818316</v>
          </cell>
          <cell r="W296">
            <v>111.10724818623294</v>
          </cell>
          <cell r="X296">
            <v>108.88694152129268</v>
          </cell>
          <cell r="Y296">
            <v>118.28371633508748</v>
          </cell>
          <cell r="Z296">
            <v>124.70390761242473</v>
          </cell>
          <cell r="AA296">
            <v>117.10149947067453</v>
          </cell>
          <cell r="AB296">
            <v>118.18543229377424</v>
          </cell>
          <cell r="AC296">
            <v>119.15371565914236</v>
          </cell>
          <cell r="AD296">
            <v>125.69436822886844</v>
          </cell>
          <cell r="AE296">
            <v>102.27716026297023</v>
          </cell>
          <cell r="AF296">
            <v>119.29249312432518</v>
          </cell>
          <cell r="AG296">
            <v>114.99361917965355</v>
          </cell>
          <cell r="AH296">
            <v>115.10663460199757</v>
          </cell>
          <cell r="AI296">
            <v>120.52551157814261</v>
          </cell>
          <cell r="AJ296">
            <v>115.419392616254</v>
          </cell>
          <cell r="AK296">
            <v>118.52920139994357</v>
          </cell>
          <cell r="AL296">
            <v>119.17317314263339</v>
          </cell>
          <cell r="AM296">
            <v>112.25045977706931</v>
          </cell>
          <cell r="AN296">
            <v>122.64522478817423</v>
          </cell>
          <cell r="AO296">
            <v>119.76787999590222</v>
          </cell>
          <cell r="AP296">
            <v>128.6651606093009</v>
          </cell>
          <cell r="AQ296">
            <v>105.94030396068044</v>
          </cell>
          <cell r="AR296">
            <v>117.38845019574892</v>
          </cell>
          <cell r="AS296">
            <v>120.86028297617585</v>
          </cell>
          <cell r="AT296">
            <v>122.05021692199207</v>
          </cell>
          <cell r="AU296">
            <v>127.19406527131665</v>
          </cell>
          <cell r="AV296">
            <v>129.24998056931469</v>
          </cell>
          <cell r="AW296">
            <v>128.68056288656038</v>
          </cell>
          <cell r="AX296">
            <v>121.67601362858551</v>
          </cell>
          <cell r="AY296">
            <v>121.54894310335864</v>
          </cell>
        </row>
        <row r="297">
          <cell r="C297">
            <v>31001</v>
          </cell>
          <cell r="D297">
            <v>101.80641965358848</v>
          </cell>
          <cell r="E297">
            <v>98.853691434372891</v>
          </cell>
          <cell r="F297">
            <v>92.604566259076165</v>
          </cell>
          <cell r="G297">
            <v>91.707690973314044</v>
          </cell>
          <cell r="H297">
            <v>97.148307459692063</v>
          </cell>
          <cell r="I297">
            <v>93.367649270401557</v>
          </cell>
          <cell r="J297">
            <v>96.591863627149067</v>
          </cell>
          <cell r="K297">
            <v>99.063294257681676</v>
          </cell>
          <cell r="L297">
            <v>100.53107104102418</v>
          </cell>
          <cell r="M297">
            <v>108.30942939789503</v>
          </cell>
          <cell r="N297">
            <v>106.55768170722392</v>
          </cell>
          <cell r="O297">
            <v>113.45833491858114</v>
          </cell>
          <cell r="P297">
            <v>111.39768168206028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122.93748441672557</v>
          </cell>
          <cell r="AJ297">
            <v>117.624</v>
          </cell>
          <cell r="AK297">
            <v>115.74793130831796</v>
          </cell>
          <cell r="AL297">
            <v>115.77924204129448</v>
          </cell>
          <cell r="AM297">
            <v>121.89100000000001</v>
          </cell>
          <cell r="AN297">
            <v>122.09038429917658</v>
          </cell>
          <cell r="AO297">
            <v>118.97135806445922</v>
          </cell>
          <cell r="AP297">
            <v>127.6814601735511</v>
          </cell>
          <cell r="AQ297">
            <v>109.73966979423065</v>
          </cell>
          <cell r="AR297">
            <v>114.22278508448198</v>
          </cell>
          <cell r="AS297">
            <v>119.49905099792932</v>
          </cell>
          <cell r="AT297">
            <v>125.04843210226255</v>
          </cell>
          <cell r="AU297">
            <v>130.06211258937805</v>
          </cell>
          <cell r="AV297">
            <v>129.89873775309226</v>
          </cell>
          <cell r="AW297">
            <v>124.84131371973611</v>
          </cell>
          <cell r="AX297">
            <v>112.24713201505423</v>
          </cell>
          <cell r="AY297">
            <v>122.61649021829986</v>
          </cell>
        </row>
        <row r="298">
          <cell r="C298">
            <v>31002</v>
          </cell>
          <cell r="D298">
            <v>76.06975417782607</v>
          </cell>
          <cell r="E298">
            <v>97.437030734246434</v>
          </cell>
          <cell r="F298">
            <v>112.18036728042799</v>
          </cell>
          <cell r="G298">
            <v>68.134615869189929</v>
          </cell>
          <cell r="H298">
            <v>108.31242869539746</v>
          </cell>
          <cell r="I298">
            <v>107.68250068839873</v>
          </cell>
          <cell r="J298">
            <v>108.85079673702539</v>
          </cell>
          <cell r="K298">
            <v>103.22677361020764</v>
          </cell>
          <cell r="L298">
            <v>102.48893781045312</v>
          </cell>
          <cell r="M298">
            <v>115.83742515660053</v>
          </cell>
          <cell r="N298">
            <v>114.60671080441762</v>
          </cell>
          <cell r="O298">
            <v>85.172658435809083</v>
          </cell>
          <cell r="P298">
            <v>83.236344921745356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128.10435961359829</v>
          </cell>
          <cell r="AJ298">
            <v>119.91500000000001</v>
          </cell>
          <cell r="AK298">
            <v>123.79293663067902</v>
          </cell>
          <cell r="AL298">
            <v>124.52483853992997</v>
          </cell>
          <cell r="AM298">
            <v>91.503</v>
          </cell>
          <cell r="AN298">
            <v>120.45941198149612</v>
          </cell>
          <cell r="AO298">
            <v>117.36729829825158</v>
          </cell>
          <cell r="AP298">
            <v>141.9400975286928</v>
          </cell>
          <cell r="AQ298">
            <v>95.333026143426608</v>
          </cell>
          <cell r="AR298">
            <v>120.35376369561867</v>
          </cell>
          <cell r="AS298">
            <v>132.87194385486097</v>
          </cell>
          <cell r="AT298">
            <v>133.72504699541321</v>
          </cell>
          <cell r="AU298">
            <v>132.52539505605264</v>
          </cell>
          <cell r="AV298">
            <v>138.84297995310658</v>
          </cell>
          <cell r="AW298">
            <v>134.29770735003618</v>
          </cell>
          <cell r="AX298">
            <v>120.42915163863948</v>
          </cell>
          <cell r="AY298">
            <v>105.02658543429173</v>
          </cell>
        </row>
        <row r="299">
          <cell r="C299">
            <v>31003</v>
          </cell>
          <cell r="D299">
            <v>90.189753961617171</v>
          </cell>
          <cell r="E299">
            <v>115.73047359981764</v>
          </cell>
          <cell r="F299">
            <v>94.596574496330277</v>
          </cell>
          <cell r="G299">
            <v>80.781702372094514</v>
          </cell>
          <cell r="H299">
            <v>128.41728490652358</v>
          </cell>
          <cell r="I299">
            <v>87.624894266138313</v>
          </cell>
          <cell r="J299">
            <v>83.660133680105588</v>
          </cell>
          <cell r="K299">
            <v>80.032137034821162</v>
          </cell>
          <cell r="L299">
            <v>93.181164830568804</v>
          </cell>
          <cell r="M299">
            <v>137.33906448545343</v>
          </cell>
          <cell r="N299">
            <v>107.46448519420586</v>
          </cell>
          <cell r="O299">
            <v>100.9823311723236</v>
          </cell>
          <cell r="P299">
            <v>98.686600874343114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99.319830551593327</v>
          </cell>
          <cell r="AJ299">
            <v>109.024</v>
          </cell>
          <cell r="AK299">
            <v>146.77127088917959</v>
          </cell>
          <cell r="AL299">
            <v>116.76452080037672</v>
          </cell>
          <cell r="AM299">
            <v>108.48699999999999</v>
          </cell>
          <cell r="AN299">
            <v>125.33481002664712</v>
          </cell>
          <cell r="AO299">
            <v>124.33951494168149</v>
          </cell>
          <cell r="AP299">
            <v>70.132995196398809</v>
          </cell>
          <cell r="AQ299">
            <v>102.22545356001136</v>
          </cell>
          <cell r="AR299">
            <v>132.23315632854266</v>
          </cell>
          <cell r="AS299">
            <v>101.92811037187492</v>
          </cell>
          <cell r="AT299">
            <v>107.57795365786119</v>
          </cell>
          <cell r="AU299">
            <v>110.00135711760817</v>
          </cell>
          <cell r="AV299">
            <v>121.53934457915972</v>
          </cell>
          <cell r="AW299">
            <v>157.46635352830828</v>
          </cell>
          <cell r="AX299">
            <v>148.91799716883187</v>
          </cell>
          <cell r="AY299">
            <v>131.25707200221674</v>
          </cell>
        </row>
        <row r="300">
          <cell r="C300">
            <v>31009</v>
          </cell>
          <cell r="D300">
            <v>79.564084761800459</v>
          </cell>
          <cell r="E300">
            <v>90.888276251841006</v>
          </cell>
          <cell r="F300">
            <v>128.35807998325194</v>
          </cell>
          <cell r="G300">
            <v>71.264438945816337</v>
          </cell>
          <cell r="H300">
            <v>113.28785468836323</v>
          </cell>
          <cell r="I300">
            <v>101.60438081491164</v>
          </cell>
          <cell r="J300">
            <v>73.803749039389487</v>
          </cell>
          <cell r="K300">
            <v>96.943976022542842</v>
          </cell>
          <cell r="L300">
            <v>96.172247091031821</v>
          </cell>
          <cell r="M300">
            <v>121.15851843300737</v>
          </cell>
          <cell r="N300">
            <v>137.86925509230966</v>
          </cell>
          <cell r="O300">
            <v>89.085138875734145</v>
          </cell>
          <cell r="P300">
            <v>87.059879109569479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120.30741185090979</v>
          </cell>
          <cell r="AJ300">
            <v>112.524</v>
          </cell>
          <cell r="AK300">
            <v>129.4794732735788</v>
          </cell>
          <cell r="AL300">
            <v>149.80053619450456</v>
          </cell>
          <cell r="AM300">
            <v>95.706000000000003</v>
          </cell>
          <cell r="AN300">
            <v>127.66798749937205</v>
          </cell>
          <cell r="AO300">
            <v>125.66351231228845</v>
          </cell>
          <cell r="AP300">
            <v>145.92643828305955</v>
          </cell>
          <cell r="AQ300">
            <v>97.962126445263763</v>
          </cell>
          <cell r="AR300">
            <v>126.0170413462299</v>
          </cell>
          <cell r="AS300">
            <v>122.81957087285413</v>
          </cell>
          <cell r="AT300">
            <v>95.058052100058063</v>
          </cell>
          <cell r="AU300">
            <v>110.67284065638695</v>
          </cell>
          <cell r="AV300">
            <v>116.36219945870172</v>
          </cell>
          <cell r="AW300">
            <v>131.23100499572959</v>
          </cell>
          <cell r="AX300">
            <v>168.8930587580619</v>
          </cell>
          <cell r="AY300">
            <v>131.84710623746486</v>
          </cell>
        </row>
        <row r="301">
          <cell r="C301">
            <v>321</v>
          </cell>
          <cell r="D301">
            <v>100.07497573747301</v>
          </cell>
          <cell r="E301">
            <v>87.78051755619677</v>
          </cell>
          <cell r="F301">
            <v>93.460117191049122</v>
          </cell>
          <cell r="G301">
            <v>100.51131172889717</v>
          </cell>
          <cell r="H301">
            <v>99.846252244485513</v>
          </cell>
          <cell r="I301">
            <v>114.86877073486758</v>
          </cell>
          <cell r="J301">
            <v>104.5376510877237</v>
          </cell>
          <cell r="K301">
            <v>90.528959013719316</v>
          </cell>
          <cell r="L301">
            <v>102.68043371361124</v>
          </cell>
          <cell r="M301">
            <v>107.95597916880084</v>
          </cell>
          <cell r="N301">
            <v>88.132624790619744</v>
          </cell>
          <cell r="O301">
            <v>109.62240703255605</v>
          </cell>
          <cell r="P301">
            <v>101.09900067110384</v>
          </cell>
          <cell r="Q301">
            <v>88.891347954230625</v>
          </cell>
          <cell r="R301">
            <v>96.782177551733568</v>
          </cell>
          <cell r="S301">
            <v>93.013834437653273</v>
          </cell>
          <cell r="T301">
            <v>88.159603908650467</v>
          </cell>
          <cell r="U301">
            <v>111.57250360506006</v>
          </cell>
          <cell r="V301">
            <v>99.065033782381462</v>
          </cell>
          <cell r="W301">
            <v>90.089502103692155</v>
          </cell>
          <cell r="X301">
            <v>102.98529809068626</v>
          </cell>
          <cell r="Y301">
            <v>102.14841644232011</v>
          </cell>
          <cell r="Z301">
            <v>82.765070501995893</v>
          </cell>
          <cell r="AA301">
            <v>108.64476070786397</v>
          </cell>
          <cell r="AB301">
            <v>104.37230183871695</v>
          </cell>
          <cell r="AC301">
            <v>90.404851326534384</v>
          </cell>
          <cell r="AD301">
            <v>102.7525200893122</v>
          </cell>
          <cell r="AE301">
            <v>97.71036207929123</v>
          </cell>
          <cell r="AF301">
            <v>94.201006283714136</v>
          </cell>
          <cell r="AG301">
            <v>110.4121734614973</v>
          </cell>
          <cell r="AH301">
            <v>105.77020424422244</v>
          </cell>
          <cell r="AI301">
            <v>98.984818144852071</v>
          </cell>
          <cell r="AJ301">
            <v>111.40317841571617</v>
          </cell>
          <cell r="AK301">
            <v>107.07237719933661</v>
          </cell>
          <cell r="AL301">
            <v>88.482287510574835</v>
          </cell>
          <cell r="AM301">
            <v>114.47301804342419</v>
          </cell>
          <cell r="AN301">
            <v>108.2967311923161</v>
          </cell>
          <cell r="AO301">
            <v>104.58098108373727</v>
          </cell>
          <cell r="AP301">
            <v>110.96694167274737</v>
          </cell>
          <cell r="AQ301">
            <v>97.127025611794039</v>
          </cell>
          <cell r="AR301">
            <v>94.203580282613743</v>
          </cell>
          <cell r="AS301">
            <v>103.13708847248043</v>
          </cell>
          <cell r="AT301">
            <v>107.83319337088926</v>
          </cell>
          <cell r="AU301">
            <v>108.27006546485525</v>
          </cell>
          <cell r="AV301">
            <v>126.65537190150913</v>
          </cell>
          <cell r="AW301">
            <v>119.15802587691786</v>
          </cell>
          <cell r="AX301">
            <v>112.51431974768251</v>
          </cell>
          <cell r="AY301">
            <v>117.29341589794409</v>
          </cell>
        </row>
        <row r="302">
          <cell r="C302">
            <v>32110</v>
          </cell>
          <cell r="D302">
            <v>100.04975187061196</v>
          </cell>
          <cell r="E302">
            <v>87.519471296489499</v>
          </cell>
          <cell r="F302">
            <v>93.392343128725827</v>
          </cell>
          <cell r="G302">
            <v>100.43584359536089</v>
          </cell>
          <cell r="H302">
            <v>99.872747068434791</v>
          </cell>
          <cell r="I302">
            <v>115.13387985614673</v>
          </cell>
          <cell r="J302">
            <v>104.70645320788938</v>
          </cell>
          <cell r="K302">
            <v>90.478217192882084</v>
          </cell>
          <cell r="L302">
            <v>102.53556306118743</v>
          </cell>
          <cell r="M302">
            <v>108.13942447011493</v>
          </cell>
          <cell r="N302">
            <v>88.118706303860094</v>
          </cell>
          <cell r="O302">
            <v>109.61759894829648</v>
          </cell>
          <cell r="P302">
            <v>101.07351869907315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98.929336783278572</v>
          </cell>
          <cell r="AJ302">
            <v>111.246</v>
          </cell>
          <cell r="AK302">
            <v>107.25432103097039</v>
          </cell>
          <cell r="AL302">
            <v>88.468313802766787</v>
          </cell>
          <cell r="AM302">
            <v>114.468</v>
          </cell>
          <cell r="AN302">
            <v>108.27235671134986</v>
          </cell>
          <cell r="AO302">
            <v>104.61562479130298</v>
          </cell>
          <cell r="AP302">
            <v>111.02749845279322</v>
          </cell>
          <cell r="AQ302">
            <v>96.910137696580648</v>
          </cell>
          <cell r="AR302">
            <v>94.048182796792645</v>
          </cell>
          <cell r="AS302">
            <v>103.05887967820455</v>
          </cell>
          <cell r="AT302">
            <v>107.8576918266496</v>
          </cell>
          <cell r="AU302">
            <v>108.29946631208345</v>
          </cell>
          <cell r="AV302">
            <v>126.82947216000252</v>
          </cell>
          <cell r="AW302">
            <v>119.43933728910385</v>
          </cell>
          <cell r="AX302">
            <v>112.6298379103914</v>
          </cell>
          <cell r="AY302">
            <v>117.24415258012735</v>
          </cell>
        </row>
        <row r="303">
          <cell r="C303">
            <v>32120</v>
          </cell>
          <cell r="D303">
            <v>102.40221650534933</v>
          </cell>
          <cell r="E303">
            <v>111.86554390202195</v>
          </cell>
          <cell r="F303">
            <v>99.713185434396848</v>
          </cell>
          <cell r="G303">
            <v>107.47426146251851</v>
          </cell>
          <cell r="H303">
            <v>97.401748601483405</v>
          </cell>
          <cell r="I303">
            <v>90.408890797546306</v>
          </cell>
          <cell r="J303">
            <v>88.963386526413842</v>
          </cell>
          <cell r="K303">
            <v>95.210574038850538</v>
          </cell>
          <cell r="L303">
            <v>116.04669869774428</v>
          </cell>
          <cell r="M303">
            <v>91.030684318293567</v>
          </cell>
          <cell r="N303">
            <v>89.416792281379571</v>
          </cell>
          <cell r="O303">
            <v>110.06601743400189</v>
          </cell>
          <cell r="P303">
            <v>103.45005511023319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104.10371951006708</v>
          </cell>
          <cell r="AJ303">
            <v>125.905</v>
          </cell>
          <cell r="AK303">
            <v>90.285613109041222</v>
          </cell>
          <cell r="AL303">
            <v>89.771549885309355</v>
          </cell>
          <cell r="AM303">
            <v>114.93600000000001</v>
          </cell>
          <cell r="AN303">
            <v>110.54560469426261</v>
          </cell>
          <cell r="AO303">
            <v>101.38463339282441</v>
          </cell>
          <cell r="AP303">
            <v>105.37976473154929</v>
          </cell>
          <cell r="AQ303">
            <v>117.13785111783116</v>
          </cell>
          <cell r="AR303">
            <v>108.5410871454702</v>
          </cell>
          <cell r="AS303">
            <v>110.35290099828357</v>
          </cell>
          <cell r="AT303">
            <v>105.57288152776414</v>
          </cell>
          <cell r="AU303">
            <v>105.55744211267591</v>
          </cell>
          <cell r="AV303">
            <v>110.59228286384173</v>
          </cell>
          <cell r="AW303">
            <v>93.203266818203687</v>
          </cell>
          <cell r="AX303">
            <v>101.85621648512256</v>
          </cell>
          <cell r="AY303">
            <v>121.83861914594159</v>
          </cell>
        </row>
        <row r="304">
          <cell r="C304">
            <v>322</v>
          </cell>
          <cell r="D304">
            <v>89.032258064516128</v>
          </cell>
          <cell r="E304">
            <v>89.032258064516128</v>
          </cell>
          <cell r="F304">
            <v>85.161290322580655</v>
          </cell>
          <cell r="G304">
            <v>100.64516129032259</v>
          </cell>
          <cell r="H304">
            <v>120</v>
          </cell>
          <cell r="I304">
            <v>112.25806451612901</v>
          </cell>
          <cell r="J304">
            <v>100.64516129032259</v>
          </cell>
          <cell r="K304">
            <v>116.12903225806451</v>
          </cell>
          <cell r="L304">
            <v>112.25806451612901</v>
          </cell>
          <cell r="M304">
            <v>100.64516129032259</v>
          </cell>
          <cell r="N304">
            <v>89.032258064516128</v>
          </cell>
          <cell r="O304">
            <v>85.161290322580655</v>
          </cell>
          <cell r="P304">
            <v>89.943287535007215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95.376999999999981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113.21599999999998</v>
          </cell>
          <cell r="AG304">
            <v>107.90300000000002</v>
          </cell>
          <cell r="AH304">
            <v>101.83199999999999</v>
          </cell>
          <cell r="AI304">
            <v>126.9760667154049</v>
          </cell>
          <cell r="AJ304">
            <v>121.79400000000001</v>
          </cell>
          <cell r="AK304">
            <v>99.821397165186724</v>
          </cell>
          <cell r="AL304">
            <v>89.385490044075794</v>
          </cell>
          <cell r="AM304">
            <v>88.929000000000002</v>
          </cell>
          <cell r="AN304">
            <v>92.726018242751678</v>
          </cell>
          <cell r="AO304">
            <v>92.715515572187982</v>
          </cell>
          <cell r="AP304">
            <v>93.290322580645167</v>
          </cell>
          <cell r="AQ304">
            <v>111.94838709677421</v>
          </cell>
          <cell r="AR304">
            <v>118.55094660778879</v>
          </cell>
          <cell r="AS304">
            <v>107.92988542840271</v>
          </cell>
          <cell r="AT304">
            <v>107.92988542840271</v>
          </cell>
          <cell r="AU304">
            <v>116.12903225806451</v>
          </cell>
          <cell r="AV304">
            <v>118.86208120128504</v>
          </cell>
          <cell r="AW304">
            <v>116.12903225806451</v>
          </cell>
          <cell r="AX304">
            <v>112.25806451612901</v>
          </cell>
          <cell r="AY304">
            <v>92.903225806451616</v>
          </cell>
        </row>
        <row r="305">
          <cell r="C305">
            <v>32200</v>
          </cell>
          <cell r="D305">
            <v>89.032258064516128</v>
          </cell>
          <cell r="E305">
            <v>89.032258064516128</v>
          </cell>
          <cell r="F305">
            <v>85.161290322580655</v>
          </cell>
          <cell r="G305">
            <v>100.64516129032259</v>
          </cell>
          <cell r="H305">
            <v>120</v>
          </cell>
          <cell r="I305">
            <v>112.25806451612901</v>
          </cell>
          <cell r="J305">
            <v>100.64516129032259</v>
          </cell>
          <cell r="K305">
            <v>116.12903225806451</v>
          </cell>
          <cell r="L305">
            <v>112.25806451612901</v>
          </cell>
          <cell r="M305">
            <v>100.64516129032259</v>
          </cell>
          <cell r="N305">
            <v>89.032258064516128</v>
          </cell>
          <cell r="O305">
            <v>85.161290322580655</v>
          </cell>
          <cell r="P305">
            <v>89.943287535007215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126.9760667154049</v>
          </cell>
          <cell r="AJ305">
            <v>121.794</v>
          </cell>
          <cell r="AK305">
            <v>99.821397165186724</v>
          </cell>
          <cell r="AL305">
            <v>89.385490044075794</v>
          </cell>
          <cell r="AM305">
            <v>88.929000000000002</v>
          </cell>
          <cell r="AN305">
            <v>92.726018242751678</v>
          </cell>
          <cell r="AO305">
            <v>92.715515572187982</v>
          </cell>
          <cell r="AP305">
            <v>93.290322580645167</v>
          </cell>
          <cell r="AQ305">
            <v>111.94838709677421</v>
          </cell>
          <cell r="AR305">
            <v>118.55094660778879</v>
          </cell>
          <cell r="AS305">
            <v>107.92988542840271</v>
          </cell>
          <cell r="AT305">
            <v>107.92988542840271</v>
          </cell>
          <cell r="AU305">
            <v>116.12903225806451</v>
          </cell>
          <cell r="AV305">
            <v>118.86208120128504</v>
          </cell>
          <cell r="AW305">
            <v>116.12903225806451</v>
          </cell>
          <cell r="AX305">
            <v>112.25806451612901</v>
          </cell>
          <cell r="AY305">
            <v>92.903225806451616</v>
          </cell>
        </row>
        <row r="306">
          <cell r="C306">
            <v>323</v>
          </cell>
          <cell r="D306">
            <v>99.319454980712379</v>
          </cell>
          <cell r="E306">
            <v>96.731304256313891</v>
          </cell>
          <cell r="F306">
            <v>113.06299974706096</v>
          </cell>
          <cell r="G306">
            <v>115.5243476051842</v>
          </cell>
          <cell r="H306">
            <v>96.185748406825653</v>
          </cell>
          <cell r="I306">
            <v>103.83458196913092</v>
          </cell>
          <cell r="J306">
            <v>93.387677841552488</v>
          </cell>
          <cell r="K306">
            <v>110.86711629101124</v>
          </cell>
          <cell r="L306">
            <v>101.32641736841229</v>
          </cell>
          <cell r="M306">
            <v>91.09860048388478</v>
          </cell>
          <cell r="N306">
            <v>89.244435977698586</v>
          </cell>
          <cell r="O306">
            <v>89.417315072212673</v>
          </cell>
          <cell r="P306">
            <v>100.33574898973296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124.30500000000002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121.22266138779773</v>
          </cell>
          <cell r="AJ306">
            <v>109.93399999999998</v>
          </cell>
          <cell r="AK306">
            <v>90.352973391964909</v>
          </cell>
          <cell r="AL306">
            <v>89.598509764777475</v>
          </cell>
          <cell r="AM306">
            <v>93.373000000000005</v>
          </cell>
          <cell r="AN306">
            <v>114.72983587409769</v>
          </cell>
          <cell r="AO306">
            <v>97.013700923929761</v>
          </cell>
          <cell r="AP306">
            <v>103.83491032835595</v>
          </cell>
          <cell r="AQ306">
            <v>118.83822371885107</v>
          </cell>
          <cell r="AR306">
            <v>119.21063707127743</v>
          </cell>
          <cell r="AS306">
            <v>113.96125703949498</v>
          </cell>
          <cell r="AT306">
            <v>111.8616906967378</v>
          </cell>
          <cell r="AU306">
            <v>120.61495410881466</v>
          </cell>
          <cell r="AV306">
            <v>112.50604237799242</v>
          </cell>
          <cell r="AW306">
            <v>103.152689179245</v>
          </cell>
          <cell r="AX306">
            <v>93.809280559815363</v>
          </cell>
          <cell r="AY306">
            <v>89.258485329368412</v>
          </cell>
        </row>
        <row r="307">
          <cell r="C307">
            <v>32300</v>
          </cell>
          <cell r="D307">
            <v>99.319454980712379</v>
          </cell>
          <cell r="E307">
            <v>96.731304256313891</v>
          </cell>
          <cell r="F307">
            <v>113.06299974706096</v>
          </cell>
          <cell r="G307">
            <v>115.5243476051842</v>
          </cell>
          <cell r="H307">
            <v>96.185748406825653</v>
          </cell>
          <cell r="I307">
            <v>103.83458196913092</v>
          </cell>
          <cell r="J307">
            <v>93.387677841552488</v>
          </cell>
          <cell r="K307">
            <v>110.86711629101124</v>
          </cell>
          <cell r="L307">
            <v>101.32641736841229</v>
          </cell>
          <cell r="M307">
            <v>91.09860048388478</v>
          </cell>
          <cell r="N307">
            <v>89.244435977698586</v>
          </cell>
          <cell r="O307">
            <v>89.417315072212673</v>
          </cell>
          <cell r="P307">
            <v>100.33574898973296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121.22266138779773</v>
          </cell>
          <cell r="AJ307">
            <v>109.934</v>
          </cell>
          <cell r="AK307">
            <v>90.352973391964909</v>
          </cell>
          <cell r="AL307">
            <v>89.598509764777475</v>
          </cell>
          <cell r="AM307">
            <v>93.373000000000005</v>
          </cell>
          <cell r="AN307">
            <v>114.72983587409769</v>
          </cell>
          <cell r="AO307">
            <v>97.013700923929761</v>
          </cell>
          <cell r="AP307">
            <v>103.83491032835595</v>
          </cell>
          <cell r="AQ307">
            <v>118.83822371885107</v>
          </cell>
          <cell r="AR307">
            <v>119.21063707127743</v>
          </cell>
          <cell r="AS307">
            <v>113.96125703949498</v>
          </cell>
          <cell r="AT307">
            <v>111.8616906967378</v>
          </cell>
          <cell r="AU307">
            <v>120.61495410881466</v>
          </cell>
          <cell r="AV307">
            <v>112.50604237799242</v>
          </cell>
          <cell r="AW307">
            <v>103.152689179245</v>
          </cell>
          <cell r="AX307">
            <v>93.809280559815363</v>
          </cell>
          <cell r="AY307">
            <v>89.258485329368412</v>
          </cell>
        </row>
        <row r="308">
          <cell r="C308">
            <v>324</v>
          </cell>
          <cell r="D308">
            <v>101.72428193192249</v>
          </cell>
          <cell r="E308">
            <v>92.741113636408357</v>
          </cell>
          <cell r="F308">
            <v>101.90409032879903</v>
          </cell>
          <cell r="G308">
            <v>95.228730827795587</v>
          </cell>
          <cell r="H308">
            <v>97.593710953610369</v>
          </cell>
          <cell r="I308">
            <v>107.84385886062459</v>
          </cell>
          <cell r="J308">
            <v>99.156796345244899</v>
          </cell>
          <cell r="K308">
            <v>101.87860165498179</v>
          </cell>
          <cell r="L308">
            <v>104.0960607925827</v>
          </cell>
          <cell r="M308">
            <v>98.410101346162904</v>
          </cell>
          <cell r="N308">
            <v>102.93043975305906</v>
          </cell>
          <cell r="O308">
            <v>96.492213568808282</v>
          </cell>
          <cell r="P308">
            <v>102.76518351882113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111.39457437196359</v>
          </cell>
          <cell r="AJ308">
            <v>112.93899999999999</v>
          </cell>
          <cell r="AK308">
            <v>97.604630819804385</v>
          </cell>
          <cell r="AL308">
            <v>103.33881222143535</v>
          </cell>
          <cell r="AM308">
            <v>100.761</v>
          </cell>
          <cell r="AN308">
            <v>109.37221353429433</v>
          </cell>
          <cell r="AO308">
            <v>102.67599252634921</v>
          </cell>
          <cell r="AP308">
            <v>110.34402335567144</v>
          </cell>
          <cell r="AQ308">
            <v>95.836356812434786</v>
          </cell>
          <cell r="AR308">
            <v>98.068285280337591</v>
          </cell>
          <cell r="AS308">
            <v>105.26371906100387</v>
          </cell>
          <cell r="AT308">
            <v>114.95369140670597</v>
          </cell>
          <cell r="AU308">
            <v>115.19028992129046</v>
          </cell>
          <cell r="AV308">
            <v>115.66523581963106</v>
          </cell>
          <cell r="AW308">
            <v>101.89436212525408</v>
          </cell>
          <cell r="AX308">
            <v>103.11753971524054</v>
          </cell>
          <cell r="AY308">
            <v>98.753395344524236</v>
          </cell>
        </row>
        <row r="309">
          <cell r="C309">
            <v>32400</v>
          </cell>
          <cell r="D309">
            <v>101.72428193192249</v>
          </cell>
          <cell r="E309">
            <v>92.741113636408357</v>
          </cell>
          <cell r="F309">
            <v>101.90409032879903</v>
          </cell>
          <cell r="G309">
            <v>95.228730827795587</v>
          </cell>
          <cell r="H309">
            <v>97.593710953610369</v>
          </cell>
          <cell r="I309">
            <v>107.84385886062459</v>
          </cell>
          <cell r="J309">
            <v>99.156796345244899</v>
          </cell>
          <cell r="K309">
            <v>101.87860165498179</v>
          </cell>
          <cell r="L309">
            <v>104.0960607925827</v>
          </cell>
          <cell r="M309">
            <v>98.410101346162904</v>
          </cell>
          <cell r="N309">
            <v>102.93043975305906</v>
          </cell>
          <cell r="O309">
            <v>96.492213568808282</v>
          </cell>
          <cell r="P309">
            <v>102.76518351882113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111.39457437196359</v>
          </cell>
          <cell r="AJ309">
            <v>112.93899999999999</v>
          </cell>
          <cell r="AK309">
            <v>97.604630819804385</v>
          </cell>
          <cell r="AL309">
            <v>103.33881222143535</v>
          </cell>
          <cell r="AM309">
            <v>100.761</v>
          </cell>
          <cell r="AN309">
            <v>109.37221353429433</v>
          </cell>
          <cell r="AO309">
            <v>102.67599252634921</v>
          </cell>
          <cell r="AP309">
            <v>110.34402335567144</v>
          </cell>
          <cell r="AQ309">
            <v>95.836356812434786</v>
          </cell>
          <cell r="AR309">
            <v>98.068285280337591</v>
          </cell>
          <cell r="AS309">
            <v>105.26371906100387</v>
          </cell>
          <cell r="AT309">
            <v>114.95369140670597</v>
          </cell>
          <cell r="AU309">
            <v>115.19028992129046</v>
          </cell>
          <cell r="AV309">
            <v>115.66523581963106</v>
          </cell>
          <cell r="AW309">
            <v>101.89436212525408</v>
          </cell>
          <cell r="AX309">
            <v>103.11753971524054</v>
          </cell>
          <cell r="AY309">
            <v>98.753395344524236</v>
          </cell>
        </row>
        <row r="310">
          <cell r="C310">
            <v>325</v>
          </cell>
          <cell r="D310">
            <v>98.375272105970794</v>
          </cell>
          <cell r="E310">
            <v>111.47969570104956</v>
          </cell>
          <cell r="F310">
            <v>99.192407866501483</v>
          </cell>
          <cell r="G310">
            <v>96.915211123797292</v>
          </cell>
          <cell r="H310">
            <v>98.582357936875951</v>
          </cell>
          <cell r="I310">
            <v>88.903882499534376</v>
          </cell>
          <cell r="J310">
            <v>93.527124984133366</v>
          </cell>
          <cell r="K310">
            <v>85.249960558170017</v>
          </cell>
          <cell r="L310">
            <v>113.97649880413314</v>
          </cell>
          <cell r="M310">
            <v>96.146995079198177</v>
          </cell>
          <cell r="N310">
            <v>111.72149036582775</v>
          </cell>
          <cell r="O310">
            <v>105.92910297480813</v>
          </cell>
          <cell r="P310">
            <v>99.381904690659084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93.212734738587415</v>
          </cell>
          <cell r="AJ310">
            <v>123.65799999999999</v>
          </cell>
          <cell r="AK310">
            <v>95.360047706165602</v>
          </cell>
          <cell r="AL310">
            <v>112.16474098149428</v>
          </cell>
          <cell r="AM310">
            <v>110.616</v>
          </cell>
          <cell r="AN310">
            <v>108.9812443809024</v>
          </cell>
          <cell r="AO310">
            <v>106.52621724930756</v>
          </cell>
          <cell r="AP310">
            <v>106.97038484606088</v>
          </cell>
          <cell r="AQ310">
            <v>102.86844061049514</v>
          </cell>
          <cell r="AR310">
            <v>98.413657483491207</v>
          </cell>
          <cell r="AS310">
            <v>102.75082764668241</v>
          </cell>
          <cell r="AT310">
            <v>111.89249210263758</v>
          </cell>
          <cell r="AU310">
            <v>114.25182472900102</v>
          </cell>
          <cell r="AV310">
            <v>122.60563594142586</v>
          </cell>
          <cell r="AW310">
            <v>111.35685998311889</v>
          </cell>
          <cell r="AX310">
            <v>101.43148777990064</v>
          </cell>
          <cell r="AY310">
            <v>119.89678921147258</v>
          </cell>
        </row>
        <row r="311">
          <cell r="C311">
            <v>32500</v>
          </cell>
          <cell r="D311">
            <v>98.375272105970794</v>
          </cell>
          <cell r="E311">
            <v>111.47969570104956</v>
          </cell>
          <cell r="F311">
            <v>99.192407866501483</v>
          </cell>
          <cell r="G311">
            <v>96.915211123797292</v>
          </cell>
          <cell r="H311">
            <v>98.582357936875951</v>
          </cell>
          <cell r="I311">
            <v>88.903882499534376</v>
          </cell>
          <cell r="J311">
            <v>93.527124984133366</v>
          </cell>
          <cell r="K311">
            <v>85.249960558170017</v>
          </cell>
          <cell r="L311">
            <v>113.97649880413314</v>
          </cell>
          <cell r="M311">
            <v>96.146995079198177</v>
          </cell>
          <cell r="N311">
            <v>111.72149036582775</v>
          </cell>
          <cell r="O311">
            <v>105.92910297480813</v>
          </cell>
          <cell r="P311">
            <v>99.381904690659084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93.212734738587415</v>
          </cell>
          <cell r="AJ311">
            <v>123.658</v>
          </cell>
          <cell r="AK311">
            <v>95.360047706165602</v>
          </cell>
          <cell r="AL311">
            <v>112.16474098149428</v>
          </cell>
          <cell r="AM311">
            <v>110.616</v>
          </cell>
          <cell r="AN311">
            <v>108.9812443809024</v>
          </cell>
          <cell r="AO311">
            <v>106.52621724930756</v>
          </cell>
          <cell r="AP311">
            <v>106.97038484606088</v>
          </cell>
          <cell r="AQ311">
            <v>102.86844061049514</v>
          </cell>
          <cell r="AR311">
            <v>98.413657483491207</v>
          </cell>
          <cell r="AS311">
            <v>102.75082764668241</v>
          </cell>
          <cell r="AT311">
            <v>111.89249210263758</v>
          </cell>
          <cell r="AU311">
            <v>114.25182472900102</v>
          </cell>
          <cell r="AV311">
            <v>122.60563594142586</v>
          </cell>
          <cell r="AW311">
            <v>111.35685998311889</v>
          </cell>
          <cell r="AX311">
            <v>101.43148777990064</v>
          </cell>
          <cell r="AY311">
            <v>119.89678921147258</v>
          </cell>
        </row>
        <row r="312">
          <cell r="C312">
            <v>329</v>
          </cell>
          <cell r="D312">
            <v>115.09220723477425</v>
          </cell>
          <cell r="E312">
            <v>100.22378232511085</v>
          </cell>
          <cell r="F312">
            <v>88.293963757878643</v>
          </cell>
          <cell r="G312">
            <v>98.057566621483147</v>
          </cell>
          <cell r="H312">
            <v>99.985859183283395</v>
          </cell>
          <cell r="I312">
            <v>105.46926455340666</v>
          </cell>
          <cell r="J312">
            <v>103.51162335985865</v>
          </cell>
          <cell r="K312">
            <v>100.86214112122967</v>
          </cell>
          <cell r="L312">
            <v>103.56671451177371</v>
          </cell>
          <cell r="M312">
            <v>98.108030393519641</v>
          </cell>
          <cell r="N312">
            <v>101.56541744566205</v>
          </cell>
          <cell r="O312">
            <v>85.263429492019284</v>
          </cell>
          <cell r="P312">
            <v>116.26989715182395</v>
          </cell>
          <cell r="Q312">
            <v>101.49251895997432</v>
          </cell>
          <cell r="R312">
            <v>91.431801358324435</v>
          </cell>
          <cell r="S312">
            <v>90.742682577420453</v>
          </cell>
          <cell r="T312">
            <v>88.28331126464154</v>
          </cell>
          <cell r="U312">
            <v>102.44293556448869</v>
          </cell>
          <cell r="V312">
            <v>98.093049477169103</v>
          </cell>
          <cell r="W312">
            <v>100.37287613610393</v>
          </cell>
          <cell r="X312">
            <v>103.87383532043611</v>
          </cell>
          <cell r="Y312">
            <v>92.829855450464123</v>
          </cell>
          <cell r="Z312">
            <v>95.379654216531563</v>
          </cell>
          <cell r="AA312">
            <v>84.502940976599319</v>
          </cell>
          <cell r="AB312">
            <v>120.03422127526684</v>
          </cell>
          <cell r="AC312">
            <v>103.22041446745072</v>
          </cell>
          <cell r="AD312">
            <v>97.073427175482649</v>
          </cell>
          <cell r="AE312">
            <v>95.325050918614608</v>
          </cell>
          <cell r="AF312">
            <v>94.33299877332297</v>
          </cell>
          <cell r="AG312">
            <v>101.37735618987743</v>
          </cell>
          <cell r="AH312">
            <v>104.73194399839332</v>
          </cell>
          <cell r="AI312">
            <v>110.28317132280642</v>
          </cell>
          <cell r="AJ312">
            <v>112.36426011843028</v>
          </cell>
          <cell r="AK312">
            <v>97.305032268326201</v>
          </cell>
          <cell r="AL312">
            <v>101.96837424176103</v>
          </cell>
          <cell r="AM312">
            <v>89.036095704947556</v>
          </cell>
          <cell r="AN312">
            <v>121.22705995327784</v>
          </cell>
          <cell r="AO312">
            <v>102.32184116519858</v>
          </cell>
          <cell r="AP312">
            <v>101.27437727005406</v>
          </cell>
          <cell r="AQ312">
            <v>106.18433504903362</v>
          </cell>
          <cell r="AR312">
            <v>100.88252138965942</v>
          </cell>
          <cell r="AS312">
            <v>106.64586997402175</v>
          </cell>
          <cell r="AT312">
            <v>108.85023697258978</v>
          </cell>
          <cell r="AU312">
            <v>109.56729144948616</v>
          </cell>
          <cell r="AV312">
            <v>119.9781562058249</v>
          </cell>
          <cell r="AW312">
            <v>102.84177866080807</v>
          </cell>
          <cell r="AX312">
            <v>99.392050084238022</v>
          </cell>
          <cell r="AY312">
            <v>95.465595936316134</v>
          </cell>
        </row>
        <row r="313">
          <cell r="C313">
            <v>32901</v>
          </cell>
          <cell r="D313">
            <v>113.46209142243005</v>
          </cell>
          <cell r="E313">
            <v>93.151704858533279</v>
          </cell>
          <cell r="F313">
            <v>102.55719750985419</v>
          </cell>
          <cell r="G313">
            <v>98.336328528804614</v>
          </cell>
          <cell r="H313">
            <v>91.368041142036418</v>
          </cell>
          <cell r="I313">
            <v>98.820720508385193</v>
          </cell>
          <cell r="J313">
            <v>104.03848381179523</v>
          </cell>
          <cell r="K313">
            <v>87.087752245443582</v>
          </cell>
          <cell r="L313">
            <v>96.336275622115423</v>
          </cell>
          <cell r="M313">
            <v>104.67516754398966</v>
          </cell>
          <cell r="N313">
            <v>115.48285525823533</v>
          </cell>
          <cell r="O313">
            <v>94.683381548377014</v>
          </cell>
          <cell r="P313">
            <v>114.62310105328189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103.8184184791579</v>
          </cell>
          <cell r="AL313">
            <v>115.94102894106507</v>
          </cell>
          <cell r="AM313">
            <v>98.873000000000005</v>
          </cell>
          <cell r="AN313">
            <v>122.00361236147766</v>
          </cell>
          <cell r="AO313">
            <v>109.9899908552115</v>
          </cell>
          <cell r="AP313">
            <v>110.05850344336096</v>
          </cell>
          <cell r="AQ313">
            <v>104.05895697612786</v>
          </cell>
          <cell r="AR313">
            <v>106.15117695927098</v>
          </cell>
          <cell r="AS313">
            <v>106.75621245958661</v>
          </cell>
          <cell r="AT313">
            <v>112.73955915997264</v>
          </cell>
          <cell r="AU313">
            <v>118.34312690075808</v>
          </cell>
          <cell r="AV313">
            <v>126.83643366551875</v>
          </cell>
          <cell r="AW313">
            <v>127.42647072916247</v>
          </cell>
          <cell r="AX313">
            <v>116.09997307024135</v>
          </cell>
          <cell r="AY313">
            <v>106.39622354276865</v>
          </cell>
        </row>
        <row r="314">
          <cell r="C314">
            <v>32909</v>
          </cell>
          <cell r="D314">
            <v>116.04309180788978</v>
          </cell>
          <cell r="E314">
            <v>104.34909005596222</v>
          </cell>
          <cell r="F314">
            <v>79.973886843840006</v>
          </cell>
          <cell r="G314">
            <v>97.894958299278684</v>
          </cell>
          <cell r="H314">
            <v>105.01283344320069</v>
          </cell>
          <cell r="I314">
            <v>109.34751536124261</v>
          </cell>
          <cell r="J314">
            <v>103.20429337008896</v>
          </cell>
          <cell r="K314">
            <v>108.8970634174828</v>
          </cell>
          <cell r="L314">
            <v>107.78439815422827</v>
          </cell>
          <cell r="M314">
            <v>94.277266125957709</v>
          </cell>
          <cell r="N314">
            <v>93.447051368199325</v>
          </cell>
          <cell r="O314">
            <v>79.768551752628852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119.06859568830811</v>
          </cell>
          <cell r="AJ314">
            <v>116.94</v>
          </cell>
          <cell r="AK314">
            <v>93.505622177507746</v>
          </cell>
          <cell r="AL314">
            <v>93.817798866425036</v>
          </cell>
          <cell r="AM314">
            <v>83.298000000000002</v>
          </cell>
          <cell r="AN314">
            <v>120.77407882176485</v>
          </cell>
          <cell r="AO314">
            <v>97.848830604011312</v>
          </cell>
          <cell r="AP314">
            <v>96.150391597842074</v>
          </cell>
          <cell r="AQ314">
            <v>107.42411764991388</v>
          </cell>
          <cell r="AR314">
            <v>97.809191713163401</v>
          </cell>
          <cell r="AS314">
            <v>106.58150462863445</v>
          </cell>
          <cell r="AT314">
            <v>106.58150462863445</v>
          </cell>
          <cell r="AU314">
            <v>104.44814194880463</v>
          </cell>
          <cell r="AV314">
            <v>115.97756300552298</v>
          </cell>
          <cell r="AW314">
            <v>88.500954379755157</v>
          </cell>
          <cell r="AX314">
            <v>89.645928921628041</v>
          </cell>
          <cell r="AY314">
            <v>89.089505914528274</v>
          </cell>
        </row>
        <row r="315">
          <cell r="C315">
            <v>331</v>
          </cell>
          <cell r="D315">
            <v>110.66993872660349</v>
          </cell>
          <cell r="E315">
            <v>104.39159671670907</v>
          </cell>
          <cell r="F315">
            <v>105.93975767139365</v>
          </cell>
          <cell r="G315">
            <v>98.413477829177296</v>
          </cell>
          <cell r="H315">
            <v>79.615598789144215</v>
          </cell>
          <cell r="I315">
            <v>97.050474153841606</v>
          </cell>
          <cell r="J315">
            <v>100.3824775458107</v>
          </cell>
          <cell r="K315">
            <v>85.270787040881956</v>
          </cell>
          <cell r="L315">
            <v>97.510861292919529</v>
          </cell>
          <cell r="M315">
            <v>107.15831744815442</v>
          </cell>
          <cell r="N315">
            <v>110.21697793856481</v>
          </cell>
          <cell r="O315">
            <v>103.37973484679929</v>
          </cell>
          <cell r="P315">
            <v>114.93475144109792</v>
          </cell>
          <cell r="Q315">
            <v>100.4205399133071</v>
          </cell>
          <cell r="R315">
            <v>109.00479308376363</v>
          </cell>
          <cell r="S315">
            <v>96.715677119835888</v>
          </cell>
          <cell r="T315">
            <v>92.106039603161847</v>
          </cell>
          <cell r="U315">
            <v>101.93492490630348</v>
          </cell>
          <cell r="V315">
            <v>134.38918977071353</v>
          </cell>
          <cell r="W315">
            <v>104.42298951592902</v>
          </cell>
          <cell r="X315">
            <v>112.01526193903034</v>
          </cell>
          <cell r="Y315">
            <v>111.92107035021931</v>
          </cell>
          <cell r="Z315">
            <v>116.66411756276204</v>
          </cell>
          <cell r="AA315">
            <v>87.915113423723867</v>
          </cell>
          <cell r="AB315">
            <v>99.653095891437474</v>
          </cell>
          <cell r="AC315">
            <v>91.165399811786585</v>
          </cell>
          <cell r="AD315">
            <v>123.96307215013988</v>
          </cell>
          <cell r="AE315">
            <v>110.56075976047897</v>
          </cell>
          <cell r="AF315">
            <v>126.04776457976671</v>
          </cell>
          <cell r="AG315">
            <v>130.57033122259463</v>
          </cell>
          <cell r="AH315">
            <v>147.01698904679773</v>
          </cell>
          <cell r="AI315">
            <v>127.76549632483079</v>
          </cell>
          <cell r="AJ315">
            <v>136.09074425663979</v>
          </cell>
          <cell r="AK315">
            <v>120.71536339513729</v>
          </cell>
          <cell r="AL315">
            <v>124.28991181019427</v>
          </cell>
          <cell r="AM315">
            <v>96.595456069771529</v>
          </cell>
          <cell r="AN315">
            <v>112.89600172488747</v>
          </cell>
          <cell r="AO315">
            <v>103.87963680942653</v>
          </cell>
          <cell r="AP315">
            <v>127.3465784226336</v>
          </cell>
          <cell r="AQ315">
            <v>116.88948919307285</v>
          </cell>
          <cell r="AR315">
            <v>131.58685620223073</v>
          </cell>
          <cell r="AS315">
            <v>132.37486037234223</v>
          </cell>
          <cell r="AT315">
            <v>152.61562318680851</v>
          </cell>
          <cell r="AU315">
            <v>139.20505640668594</v>
          </cell>
          <cell r="AV315">
            <v>141.90150750262413</v>
          </cell>
          <cell r="AW315">
            <v>132.12324241441976</v>
          </cell>
          <cell r="AX315">
            <v>138.29746306539712</v>
          </cell>
          <cell r="AY315">
            <v>104.64315811519612</v>
          </cell>
        </row>
        <row r="316">
          <cell r="C316">
            <v>33110</v>
          </cell>
          <cell r="D316">
            <v>97.899094304166056</v>
          </cell>
          <cell r="E316">
            <v>99.061256964238098</v>
          </cell>
          <cell r="F316">
            <v>92.280809564945159</v>
          </cell>
          <cell r="G316">
            <v>98.907505254478153</v>
          </cell>
          <cell r="H316">
            <v>90.830732210771998</v>
          </cell>
          <cell r="I316">
            <v>116.57815253606847</v>
          </cell>
          <cell r="J316">
            <v>111.97524801557951</v>
          </cell>
          <cell r="K316">
            <v>85.610729279863449</v>
          </cell>
          <cell r="L316">
            <v>110.95330778758128</v>
          </cell>
          <cell r="M316">
            <v>105.51876072257046</v>
          </cell>
          <cell r="N316">
            <v>103.43161097535686</v>
          </cell>
          <cell r="O316">
            <v>86.952792384380416</v>
          </cell>
          <cell r="P316">
            <v>101.67176560885824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128.2748488286891</v>
          </cell>
          <cell r="AJ316">
            <v>154.852</v>
          </cell>
          <cell r="AK316">
            <v>118.86837950579464</v>
          </cell>
          <cell r="AL316">
            <v>116.63816271281826</v>
          </cell>
          <cell r="AM316">
            <v>81.247</v>
          </cell>
          <cell r="AN316">
            <v>94.214861946611052</v>
          </cell>
          <cell r="AO316">
            <v>102.74197697018617</v>
          </cell>
          <cell r="AP316">
            <v>120.66286986879143</v>
          </cell>
          <cell r="AQ316">
            <v>128.03538108614632</v>
          </cell>
          <cell r="AR316">
            <v>138.84386374909178</v>
          </cell>
          <cell r="AS316">
            <v>162.66521933941578</v>
          </cell>
          <cell r="AT316">
            <v>170.03753489482597</v>
          </cell>
          <cell r="AU316">
            <v>169.84119363392017</v>
          </cell>
          <cell r="AV316">
            <v>174.69062358389169</v>
          </cell>
          <cell r="AW316">
            <v>158.69556691703164</v>
          </cell>
          <cell r="AX316">
            <v>160.85050116633522</v>
          </cell>
          <cell r="AY316">
            <v>82.206481997849309</v>
          </cell>
        </row>
        <row r="317">
          <cell r="C317">
            <v>33120</v>
          </cell>
          <cell r="D317">
            <v>98.765864020562915</v>
          </cell>
          <cell r="E317">
            <v>89.804848390243365</v>
          </cell>
          <cell r="F317">
            <v>99.779561745499578</v>
          </cell>
          <cell r="G317">
            <v>106.11173280550015</v>
          </cell>
          <cell r="H317">
            <v>91.698839783626639</v>
          </cell>
          <cell r="I317">
            <v>99.75270838249196</v>
          </cell>
          <cell r="J317">
            <v>106.70518230295562</v>
          </cell>
          <cell r="K317">
            <v>91.015422762643112</v>
          </cell>
          <cell r="L317">
            <v>106.74855786809353</v>
          </cell>
          <cell r="M317">
            <v>105.24340535434042</v>
          </cell>
          <cell r="N317">
            <v>115.49221732086949</v>
          </cell>
          <cell r="O317">
            <v>88.881659263173219</v>
          </cell>
          <cell r="P317">
            <v>102.57193744465231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136.37297210483354</v>
          </cell>
          <cell r="AJ317">
            <v>148.983</v>
          </cell>
          <cell r="AK317">
            <v>118.55818778078199</v>
          </cell>
          <cell r="AL317">
            <v>130.23871434377287</v>
          </cell>
          <cell r="AM317">
            <v>83.049000000000007</v>
          </cell>
          <cell r="AN317">
            <v>108.62212264761635</v>
          </cell>
          <cell r="AO317">
            <v>91.327234088450567</v>
          </cell>
          <cell r="AP317">
            <v>119.77931084580464</v>
          </cell>
          <cell r="AQ317">
            <v>112.51445851579112</v>
          </cell>
          <cell r="AR317">
            <v>118.09305261488544</v>
          </cell>
          <cell r="AS317">
            <v>121.38237847989373</v>
          </cell>
          <cell r="AT317">
            <v>147.42842866198171</v>
          </cell>
          <cell r="AU317">
            <v>132.88395080246096</v>
          </cell>
          <cell r="AV317">
            <v>150.23737894791847</v>
          </cell>
          <cell r="AW317">
            <v>130.71333768635105</v>
          </cell>
          <cell r="AX317">
            <v>136.32380084840182</v>
          </cell>
          <cell r="AY317">
            <v>91.775346080943876</v>
          </cell>
        </row>
        <row r="318">
          <cell r="C318">
            <v>33131</v>
          </cell>
          <cell r="D318">
            <v>90.3071746296133</v>
          </cell>
          <cell r="E318">
            <v>94.255982248097567</v>
          </cell>
          <cell r="F318">
            <v>108.79522030367764</v>
          </cell>
          <cell r="G318">
            <v>110.81483170377305</v>
          </cell>
          <cell r="H318">
            <v>90.211002658180192</v>
          </cell>
          <cell r="I318">
            <v>107.92391577105299</v>
          </cell>
          <cell r="J318">
            <v>89.922486743880853</v>
          </cell>
          <cell r="K318">
            <v>99.262681552346109</v>
          </cell>
          <cell r="L318">
            <v>110.33397184660747</v>
          </cell>
          <cell r="M318">
            <v>98.685649723747431</v>
          </cell>
          <cell r="N318">
            <v>108.79522030367764</v>
          </cell>
          <cell r="O318">
            <v>90.691862515345761</v>
          </cell>
          <cell r="P318">
            <v>93.787281251176509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148.7302535273744</v>
          </cell>
          <cell r="AJ318">
            <v>153.98699999999999</v>
          </cell>
          <cell r="AK318">
            <v>111.17078311770911</v>
          </cell>
          <cell r="AL318">
            <v>122.68661861198936</v>
          </cell>
          <cell r="AM318">
            <v>84.74</v>
          </cell>
          <cell r="AN318">
            <v>96.978648436659981</v>
          </cell>
          <cell r="AO318">
            <v>103.89406175843382</v>
          </cell>
          <cell r="AP318">
            <v>119.89139097122049</v>
          </cell>
          <cell r="AQ318">
            <v>127.21676476483863</v>
          </cell>
          <cell r="AR318">
            <v>138.67313603211872</v>
          </cell>
          <cell r="AS318">
            <v>147.49665034787571</v>
          </cell>
          <cell r="AT318">
            <v>141.33588738642985</v>
          </cell>
          <cell r="AU318">
            <v>159.22073982666669</v>
          </cell>
          <cell r="AV318">
            <v>160.55211550382199</v>
          </cell>
          <cell r="AW318">
            <v>156.79273266775076</v>
          </cell>
          <cell r="AX318">
            <v>158.46641914546166</v>
          </cell>
          <cell r="AY318">
            <v>85.676226517876202</v>
          </cell>
        </row>
        <row r="319">
          <cell r="C319">
            <v>33140</v>
          </cell>
          <cell r="D319">
            <v>107.68920014832726</v>
          </cell>
          <cell r="E319">
            <v>106.70083419003373</v>
          </cell>
          <cell r="F319">
            <v>88.32923825516508</v>
          </cell>
          <cell r="G319">
            <v>114.67939306419375</v>
          </cell>
          <cell r="H319">
            <v>113.836460164185</v>
          </cell>
          <cell r="I319">
            <v>80.072113572847698</v>
          </cell>
          <cell r="J319">
            <v>85.932125209904157</v>
          </cell>
          <cell r="K319">
            <v>104.46434870168437</v>
          </cell>
          <cell r="L319">
            <v>112.17230079077719</v>
          </cell>
          <cell r="M319">
            <v>114.05424797783535</v>
          </cell>
          <cell r="N319">
            <v>91.372479265840411</v>
          </cell>
          <cell r="O319">
            <v>80.697258659206099</v>
          </cell>
          <cell r="P319">
            <v>111.83914615255254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156.52417226689698</v>
          </cell>
          <cell r="AJ319">
            <v>156.553</v>
          </cell>
          <cell r="AK319">
            <v>128.48372687509587</v>
          </cell>
          <cell r="AL319">
            <v>103.03927400513871</v>
          </cell>
          <cell r="AM319">
            <v>75.400999999999996</v>
          </cell>
          <cell r="AN319">
            <v>134.01335858531377</v>
          </cell>
          <cell r="AO319">
            <v>110.23446242401775</v>
          </cell>
          <cell r="AP319">
            <v>115.64404578267767</v>
          </cell>
          <cell r="AQ319">
            <v>122.70990643790819</v>
          </cell>
          <cell r="AR319">
            <v>113.5252500365898</v>
          </cell>
          <cell r="AS319">
            <v>119.46371008002559</v>
          </cell>
          <cell r="AT319">
            <v>119.46371008002559</v>
          </cell>
          <cell r="AU319">
            <v>115.39217106808908</v>
          </cell>
          <cell r="AV319">
            <v>118.36140108980733</v>
          </cell>
          <cell r="AW319">
            <v>117.73909407930732</v>
          </cell>
          <cell r="AX319">
            <v>101.77397836486178</v>
          </cell>
          <cell r="AY319">
            <v>65.177243764339863</v>
          </cell>
        </row>
        <row r="320">
          <cell r="C320">
            <v>33150</v>
          </cell>
          <cell r="D320">
            <v>129.34728379921091</v>
          </cell>
          <cell r="E320">
            <v>128.31451207452528</v>
          </cell>
          <cell r="F320">
            <v>119.45549501392152</v>
          </cell>
          <cell r="G320">
            <v>86.093059524278658</v>
          </cell>
          <cell r="H320">
            <v>53.912739496869946</v>
          </cell>
          <cell r="I320">
            <v>92.864120637443264</v>
          </cell>
          <cell r="J320">
            <v>92.035294913471489</v>
          </cell>
          <cell r="K320">
            <v>72.42274733562931</v>
          </cell>
          <cell r="L320">
            <v>81.124104373929768</v>
          </cell>
          <cell r="M320">
            <v>111.88050254008351</v>
          </cell>
          <cell r="N320">
            <v>106.21305565526332</v>
          </cell>
          <cell r="O320">
            <v>126.33708463537296</v>
          </cell>
          <cell r="P320">
            <v>134.3318527515346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108.51463413968729</v>
          </cell>
          <cell r="AJ320">
            <v>113.221</v>
          </cell>
          <cell r="AK320">
            <v>126.03497183026522</v>
          </cell>
          <cell r="AL320">
            <v>119.77475310421154</v>
          </cell>
          <cell r="AM320">
            <v>118.04600000000001</v>
          </cell>
          <cell r="AN320">
            <v>122.51097086370427</v>
          </cell>
          <cell r="AO320">
            <v>119.30484456048219</v>
          </cell>
          <cell r="AP320">
            <v>142.48025267810667</v>
          </cell>
          <cell r="AQ320">
            <v>119.94389810617868</v>
          </cell>
          <cell r="AR320">
            <v>151.07619784159141</v>
          </cell>
          <cell r="AS320">
            <v>145.02099110727488</v>
          </cell>
          <cell r="AT320">
            <v>167.33664086674571</v>
          </cell>
          <cell r="AU320">
            <v>147.25439860207109</v>
          </cell>
          <cell r="AV320">
            <v>130.7272341679288</v>
          </cell>
          <cell r="AW320">
            <v>132.63204651226232</v>
          </cell>
          <cell r="AX320">
            <v>146.38978066276474</v>
          </cell>
          <cell r="AY320">
            <v>132.52190971042856</v>
          </cell>
        </row>
        <row r="321">
          <cell r="C321">
            <v>33190</v>
          </cell>
          <cell r="D321">
            <v>119.34247487828699</v>
          </cell>
          <cell r="E321">
            <v>84.978264487274288</v>
          </cell>
          <cell r="F321">
            <v>87.585053967504379</v>
          </cell>
          <cell r="G321">
            <v>89.11236568154456</v>
          </cell>
          <cell r="H321">
            <v>103.88187764618596</v>
          </cell>
          <cell r="I321">
            <v>92.697644144160719</v>
          </cell>
          <cell r="J321">
            <v>113.46130273621704</v>
          </cell>
          <cell r="K321">
            <v>93.391022672771868</v>
          </cell>
          <cell r="L321">
            <v>95.55624827615668</v>
          </cell>
          <cell r="M321">
            <v>96.449565234096923</v>
          </cell>
          <cell r="N321">
            <v>108.18604548788463</v>
          </cell>
          <cell r="O321">
            <v>115.35813478791607</v>
          </cell>
          <cell r="P321">
            <v>123.94149526355632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139.93245258014929</v>
          </cell>
          <cell r="AJ321">
            <v>133.363</v>
          </cell>
          <cell r="AK321">
            <v>108.65180224736284</v>
          </cell>
          <cell r="AL321">
            <v>121.99966197837428</v>
          </cell>
          <cell r="AM321">
            <v>107.788</v>
          </cell>
          <cell r="AN321">
            <v>96.29381821336257</v>
          </cell>
          <cell r="AO321">
            <v>108.68325603776695</v>
          </cell>
          <cell r="AP321">
            <v>112.28607235733287</v>
          </cell>
          <cell r="AQ321">
            <v>115.9991548879043</v>
          </cell>
          <cell r="AR321">
            <v>123.9952819598894</v>
          </cell>
          <cell r="AS321">
            <v>125.0798139831269</v>
          </cell>
          <cell r="AT321">
            <v>125.0798139831269</v>
          </cell>
          <cell r="AU321">
            <v>124.08462080039017</v>
          </cell>
          <cell r="AV321">
            <v>124.62688681200891</v>
          </cell>
          <cell r="AW321">
            <v>114.88483004742719</v>
          </cell>
          <cell r="AX321">
            <v>97.36357586741255</v>
          </cell>
          <cell r="AY321">
            <v>90.081838062876585</v>
          </cell>
        </row>
        <row r="322">
          <cell r="C322">
            <v>332</v>
          </cell>
          <cell r="D322">
            <v>96.809610947569411</v>
          </cell>
          <cell r="E322">
            <v>105.87954491208529</v>
          </cell>
          <cell r="F322">
            <v>91.367650568859887</v>
          </cell>
          <cell r="G322">
            <v>85.161906277349033</v>
          </cell>
          <cell r="H322">
            <v>106.07049089028563</v>
          </cell>
          <cell r="I322">
            <v>105.11576099928395</v>
          </cell>
          <cell r="J322">
            <v>113.80380300739914</v>
          </cell>
          <cell r="K322">
            <v>106.3569098575861</v>
          </cell>
          <cell r="L322">
            <v>88.407987906754698</v>
          </cell>
          <cell r="M322">
            <v>85.543798233749698</v>
          </cell>
          <cell r="N322">
            <v>119.7231283316095</v>
          </cell>
          <cell r="O322">
            <v>95.759408067467575</v>
          </cell>
          <cell r="P322">
            <v>97.800222783294174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107.84600000000002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112.43099999999998</v>
          </cell>
          <cell r="AA322">
            <v>94.905000000000001</v>
          </cell>
          <cell r="AB322">
            <v>100.96599999999999</v>
          </cell>
          <cell r="AC322">
            <v>109.04499999999999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115.14499999999998</v>
          </cell>
          <cell r="AI322">
            <v>116.29117903704329</v>
          </cell>
          <cell r="AJ322">
            <v>95.918000000000006</v>
          </cell>
          <cell r="AK322">
            <v>84.843636286474847</v>
          </cell>
          <cell r="AL322">
            <v>120.19812513096065</v>
          </cell>
          <cell r="AM322">
            <v>99.995999999999995</v>
          </cell>
          <cell r="AN322">
            <v>101.57846516985822</v>
          </cell>
          <cell r="AO322">
            <v>102.13146571896947</v>
          </cell>
          <cell r="AP322">
            <v>114.34546422012313</v>
          </cell>
          <cell r="AQ322">
            <v>115.60360208966728</v>
          </cell>
          <cell r="AR322">
            <v>121.98710161479924</v>
          </cell>
          <cell r="AS322">
            <v>124.21035881931738</v>
          </cell>
          <cell r="AT322">
            <v>124.21035881931738</v>
          </cell>
          <cell r="AU322">
            <v>112.87139089365263</v>
          </cell>
          <cell r="AV322">
            <v>113.98301949591118</v>
          </cell>
          <cell r="AW322">
            <v>113.89927599649931</v>
          </cell>
          <cell r="AX322">
            <v>110.56251647388018</v>
          </cell>
          <cell r="AY322">
            <v>97.066718077064195</v>
          </cell>
        </row>
        <row r="323">
          <cell r="C323">
            <v>33200</v>
          </cell>
          <cell r="D323">
            <v>96.809610947569411</v>
          </cell>
          <cell r="E323">
            <v>105.87954491208529</v>
          </cell>
          <cell r="F323">
            <v>91.367650568859887</v>
          </cell>
          <cell r="G323">
            <v>85.161906277349033</v>
          </cell>
          <cell r="H323">
            <v>106.07049089028563</v>
          </cell>
          <cell r="I323">
            <v>105.11576099928395</v>
          </cell>
          <cell r="J323">
            <v>113.80380300739914</v>
          </cell>
          <cell r="K323">
            <v>106.3569098575861</v>
          </cell>
          <cell r="L323">
            <v>88.407987906754698</v>
          </cell>
          <cell r="M323">
            <v>85.543798233749698</v>
          </cell>
          <cell r="N323">
            <v>119.7231283316095</v>
          </cell>
          <cell r="O323">
            <v>95.759408067467575</v>
          </cell>
          <cell r="P323">
            <v>97.800222783294174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116.29117903704329</v>
          </cell>
          <cell r="AJ323">
            <v>95.918000000000006</v>
          </cell>
          <cell r="AK323">
            <v>84.843636286474847</v>
          </cell>
          <cell r="AL323">
            <v>120.19812513096065</v>
          </cell>
          <cell r="AM323">
            <v>99.995999999999995</v>
          </cell>
          <cell r="AN323">
            <v>101.57846516985822</v>
          </cell>
          <cell r="AO323">
            <v>102.13146571896947</v>
          </cell>
          <cell r="AP323">
            <v>114.34546422012313</v>
          </cell>
          <cell r="AQ323">
            <v>115.60360208966728</v>
          </cell>
          <cell r="AR323">
            <v>121.98710161479924</v>
          </cell>
          <cell r="AS323">
            <v>124.21035881931738</v>
          </cell>
          <cell r="AT323">
            <v>124.21035881931738</v>
          </cell>
          <cell r="AU323">
            <v>112.87139089365263</v>
          </cell>
          <cell r="AV323">
            <v>113.98301949591118</v>
          </cell>
          <cell r="AW323">
            <v>113.89927599649931</v>
          </cell>
          <cell r="AX323">
            <v>110.56251647388018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91.928027534830349</v>
          </cell>
          <cell r="E324">
            <v>90.837505873771264</v>
          </cell>
          <cell r="F324">
            <v>101.0624593813539</v>
          </cell>
          <cell r="G324">
            <v>101.11880933832246</v>
          </cell>
          <cell r="H324">
            <v>97.314645398253006</v>
          </cell>
          <cell r="I324">
            <v>100.78519221611947</v>
          </cell>
          <cell r="J324">
            <v>99.857156868968843</v>
          </cell>
          <cell r="K324">
            <v>92.60192351591904</v>
          </cell>
          <cell r="L324">
            <v>109.28352226021812</v>
          </cell>
          <cell r="M324">
            <v>105.9872978852283</v>
          </cell>
          <cell r="N324">
            <v>99.161137866468025</v>
          </cell>
          <cell r="O324">
            <v>110.06232186054726</v>
          </cell>
          <cell r="P324">
            <v>90.211790244182893</v>
          </cell>
          <cell r="Q324">
            <v>89.404839785727162</v>
          </cell>
          <cell r="R324">
            <v>99.759982189110801</v>
          </cell>
          <cell r="S324">
            <v>100.24198422818009</v>
          </cell>
          <cell r="T324">
            <v>107.49704142231349</v>
          </cell>
          <cell r="U324">
            <v>115.68280535947039</v>
          </cell>
          <cell r="V324">
            <v>109.0625943058474</v>
          </cell>
          <cell r="W324">
            <v>99.381636601455014</v>
          </cell>
          <cell r="X324">
            <v>111.52905335242465</v>
          </cell>
          <cell r="Y324">
            <v>107.15523073426718</v>
          </cell>
          <cell r="Z324">
            <v>101.31177049499445</v>
          </cell>
          <cell r="AA324">
            <v>103.99712963176353</v>
          </cell>
          <cell r="AB324">
            <v>89.864102568667107</v>
          </cell>
          <cell r="AC324">
            <v>89.057474178624659</v>
          </cell>
          <cell r="AD324">
            <v>102.58848627238449</v>
          </cell>
          <cell r="AE324">
            <v>103.99627080704757</v>
          </cell>
          <cell r="AF324">
            <v>110.98423383371293</v>
          </cell>
          <cell r="AG324">
            <v>117.17095213848752</v>
          </cell>
          <cell r="AH324">
            <v>121.29824143030288</v>
          </cell>
          <cell r="AI324">
            <v>104.79820380969583</v>
          </cell>
          <cell r="AJ324">
            <v>113.58360521459313</v>
          </cell>
          <cell r="AK324">
            <v>113.78987049920823</v>
          </cell>
          <cell r="AL324">
            <v>106.52849520674765</v>
          </cell>
          <cell r="AM324">
            <v>107.53503099039369</v>
          </cell>
          <cell r="AN324">
            <v>103.31666738876915</v>
          </cell>
          <cell r="AO324">
            <v>99.337996599041617</v>
          </cell>
          <cell r="AP324">
            <v>113.21148543911387</v>
          </cell>
          <cell r="AQ324">
            <v>112.22798378557746</v>
          </cell>
          <cell r="AR324">
            <v>114.77238467527047</v>
          </cell>
          <cell r="AS324">
            <v>125.22223233051879</v>
          </cell>
          <cell r="AT324">
            <v>127.48391211648595</v>
          </cell>
          <cell r="AU324">
            <v>120.65826001529649</v>
          </cell>
          <cell r="AV324">
            <v>120.09883656797805</v>
          </cell>
          <cell r="AW324">
            <v>118.89434412289441</v>
          </cell>
          <cell r="AX324">
            <v>114.58265758018318</v>
          </cell>
          <cell r="AY324">
            <v>113.02077242696485</v>
          </cell>
        </row>
        <row r="325">
          <cell r="C325" t="str">
            <v>25111,25112,25130,25200</v>
          </cell>
          <cell r="D325">
            <v>75.540307415603934</v>
          </cell>
          <cell r="E325">
            <v>85.546004899934559</v>
          </cell>
          <cell r="F325">
            <v>105.26895811426782</v>
          </cell>
          <cell r="G325">
            <v>89.211525062868645</v>
          </cell>
          <cell r="H325">
            <v>99.968940734031634</v>
          </cell>
          <cell r="I325">
            <v>83.75208720406529</v>
          </cell>
          <cell r="J325">
            <v>96.24258303842538</v>
          </cell>
          <cell r="K325">
            <v>89.96608773220818</v>
          </cell>
          <cell r="L325">
            <v>132.995097280419</v>
          </cell>
          <cell r="M325">
            <v>154.75586016358022</v>
          </cell>
          <cell r="N325">
            <v>101.44175271814663</v>
          </cell>
          <cell r="O325">
            <v>85.310795636448674</v>
          </cell>
          <cell r="P325">
            <v>73.734924775616761</v>
          </cell>
          <cell r="Q325">
            <v>84.217887274833288</v>
          </cell>
          <cell r="R325">
            <v>105.12669106659952</v>
          </cell>
          <cell r="S325">
            <v>90.632527133693145</v>
          </cell>
          <cell r="T325">
            <v>113.47161377695153</v>
          </cell>
          <cell r="U325">
            <v>96.03013981920175</v>
          </cell>
          <cell r="V325">
            <v>107.24256362482178</v>
          </cell>
          <cell r="W325">
            <v>97.966049495401052</v>
          </cell>
          <cell r="X325">
            <v>136.76945362579397</v>
          </cell>
          <cell r="Y325">
            <v>154.90317287564417</v>
          </cell>
          <cell r="Z325">
            <v>102.3739377788168</v>
          </cell>
          <cell r="AA325">
            <v>79.660048293581625</v>
          </cell>
          <cell r="AB325">
            <v>73.335126059083933</v>
          </cell>
          <cell r="AC325">
            <v>84.102694611601649</v>
          </cell>
          <cell r="AD325">
            <v>108.16544052227489</v>
          </cell>
          <cell r="AE325">
            <v>93.932164348398132</v>
          </cell>
          <cell r="AF325">
            <v>117.25978902907926</v>
          </cell>
          <cell r="AG325">
            <v>98.50566848884074</v>
          </cell>
          <cell r="AH325">
            <v>116.65245675065499</v>
          </cell>
          <cell r="AI325">
            <v>101.46504583723481</v>
          </cell>
          <cell r="AJ325">
            <v>136.79838428675939</v>
          </cell>
          <cell r="AK325">
            <v>163.06601786800181</v>
          </cell>
          <cell r="AL325">
            <v>106.68467911232942</v>
          </cell>
          <cell r="AM325">
            <v>82.604823577122986</v>
          </cell>
          <cell r="AN325">
            <v>91.088510503571612</v>
          </cell>
          <cell r="AO325">
            <v>100.81910661024943</v>
          </cell>
          <cell r="AP325">
            <v>112.19492902527324</v>
          </cell>
          <cell r="AQ325">
            <v>112.83112526957723</v>
          </cell>
          <cell r="AR325">
            <v>116.53815028325059</v>
          </cell>
          <cell r="AS325">
            <v>116.42466742315233</v>
          </cell>
          <cell r="AT325">
            <v>118.83032876618181</v>
          </cell>
          <cell r="AU325">
            <v>108.86512344899612</v>
          </cell>
          <cell r="AV325">
            <v>135.43468125053596</v>
          </cell>
          <cell r="AW325">
            <v>158.28251620101167</v>
          </cell>
          <cell r="AX325">
            <v>118.29315997085523</v>
          </cell>
          <cell r="AY325">
            <v>112.91865365189881</v>
          </cell>
        </row>
        <row r="326">
          <cell r="C326" t="str">
            <v>24201, 24202 &amp; 24209</v>
          </cell>
          <cell r="AN326">
            <v>94.713032692486649</v>
          </cell>
          <cell r="AO326">
            <v>104.12874378894749</v>
          </cell>
          <cell r="AP326">
            <v>101.17097780223931</v>
          </cell>
          <cell r="AQ326">
            <v>106.8913534858832</v>
          </cell>
          <cell r="AR326">
            <v>119.32815491989091</v>
          </cell>
          <cell r="AS326">
            <v>124.24581195656414</v>
          </cell>
          <cell r="AT326">
            <v>127.10107063170089</v>
          </cell>
          <cell r="AU326">
            <v>117.08041138715926</v>
          </cell>
          <cell r="AV326">
            <v>117.27774559748758</v>
          </cell>
          <cell r="AW326">
            <v>115.58399752542009</v>
          </cell>
          <cell r="AX326">
            <v>108.7784127606195</v>
          </cell>
          <cell r="AY326">
            <v>109.61598973804469</v>
          </cell>
        </row>
        <row r="328">
          <cell r="C328" t="str">
            <v>266&amp;325</v>
          </cell>
          <cell r="D328">
            <v>99.313910742311833</v>
          </cell>
          <cell r="E328">
            <v>104.2434117355469</v>
          </cell>
          <cell r="F328">
            <v>131.64341647356187</v>
          </cell>
          <cell r="G328">
            <v>86.695000980529926</v>
          </cell>
          <cell r="H328">
            <v>85.129942008476192</v>
          </cell>
          <cell r="I328">
            <v>83.223747219440469</v>
          </cell>
          <cell r="J328">
            <v>106.25009288677637</v>
          </cell>
          <cell r="K328">
            <v>125.1555077984539</v>
          </cell>
          <cell r="L328">
            <v>92.619146020596503</v>
          </cell>
          <cell r="M328">
            <v>102.26723912458026</v>
          </cell>
          <cell r="N328">
            <v>87.629396929473472</v>
          </cell>
          <cell r="O328">
            <v>95.829188080252138</v>
          </cell>
          <cell r="P328">
            <v>101.33361189076911</v>
          </cell>
          <cell r="Q328">
            <v>119.20446351929401</v>
          </cell>
          <cell r="R328">
            <v>158.83458433234333</v>
          </cell>
          <cell r="S328">
            <v>91.354601185006345</v>
          </cell>
          <cell r="T328">
            <v>96.208899163072346</v>
          </cell>
          <cell r="U328">
            <v>96.707501269733029</v>
          </cell>
          <cell r="V328">
            <v>113.25395890177258</v>
          </cell>
          <cell r="W328">
            <v>137.33063682925155</v>
          </cell>
          <cell r="X328">
            <v>92.769065004962897</v>
          </cell>
          <cell r="Y328">
            <v>96.34751242363923</v>
          </cell>
          <cell r="Z328">
            <v>85.013347559290921</v>
          </cell>
          <cell r="AA328">
            <v>95.231067431486011</v>
          </cell>
          <cell r="AB328">
            <v>101.81019304052651</v>
          </cell>
          <cell r="AC328">
            <v>126.19242394443501</v>
          </cell>
          <cell r="AD328">
            <v>143.80912779117804</v>
          </cell>
          <cell r="AE328">
            <v>91.697186946274769</v>
          </cell>
          <cell r="AF328">
            <v>100.13834107032235</v>
          </cell>
          <cell r="AG328">
            <v>98.464675124738648</v>
          </cell>
          <cell r="AH328">
            <v>122.45631223576406</v>
          </cell>
          <cell r="AI328">
            <v>135.16890983163634</v>
          </cell>
          <cell r="AJ328">
            <v>99.514792137449618</v>
          </cell>
          <cell r="AK328">
            <v>96.902654862575034</v>
          </cell>
          <cell r="AL328">
            <v>93.99466356570052</v>
          </cell>
          <cell r="AM328">
            <v>87.845120737105589</v>
          </cell>
          <cell r="AN328">
            <v>124.14329244678328</v>
          </cell>
          <cell r="AO328">
            <v>118.41423882397287</v>
          </cell>
          <cell r="AP328">
            <v>119.73662337678535</v>
          </cell>
          <cell r="AQ328">
            <v>100.87013927928169</v>
          </cell>
          <cell r="AR328">
            <v>103.16699714542952</v>
          </cell>
          <cell r="AS328">
            <v>106.90923799706637</v>
          </cell>
          <cell r="AT328">
            <v>133.00921630891852</v>
          </cell>
          <cell r="AU328">
            <v>144.55915569592619</v>
          </cell>
          <cell r="AV328">
            <v>106.4788084956069</v>
          </cell>
          <cell r="AW328">
            <v>113.06116155250139</v>
          </cell>
          <cell r="AX328">
            <v>97.590724785817244</v>
          </cell>
          <cell r="AY328">
            <v>96.735063514698808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86.97276067714958</v>
          </cell>
          <cell r="F654">
            <v>109.09080995002243</v>
          </cell>
          <cell r="G654">
            <v>89.307399746897048</v>
          </cell>
          <cell r="H654">
            <v>103.48138926192216</v>
          </cell>
          <cell r="I654">
            <v>85.851801615634329</v>
          </cell>
          <cell r="J654">
            <v>90.677261153020254</v>
          </cell>
          <cell r="K654">
            <v>87.654219492156045</v>
          </cell>
          <cell r="L654">
            <v>136.47253060080899</v>
          </cell>
          <cell r="M654">
            <v>158.68896125523483</v>
          </cell>
          <cell r="N654">
            <v>87.852838091192353</v>
          </cell>
          <cell r="O654">
            <v>87.214549047621929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98.710959055630767</v>
          </cell>
          <cell r="AJ654">
            <v>139.95599999999999</v>
          </cell>
          <cell r="AK654">
            <v>166.79198719482454</v>
          </cell>
          <cell r="AL654">
            <v>92.051933964771763</v>
          </cell>
          <cell r="AM654">
            <v>84.072000000000003</v>
          </cell>
          <cell r="AN654">
            <v>95.093795821399269</v>
          </cell>
          <cell r="AO654">
            <v>90.249106428352931</v>
          </cell>
          <cell r="AP654">
            <v>113.69612027211787</v>
          </cell>
          <cell r="AQ654">
            <v>109.81906379877697</v>
          </cell>
          <cell r="AR654">
            <v>111.39967139265352</v>
          </cell>
          <cell r="AS654">
            <v>110.61682828689774</v>
          </cell>
          <cell r="AT654">
            <v>111.00824983977562</v>
          </cell>
          <cell r="AU654">
            <v>97.821983576371352</v>
          </cell>
          <cell r="AV654">
            <v>146.49668805478359</v>
          </cell>
          <cell r="AW654">
            <v>171.94553887970741</v>
          </cell>
          <cell r="AX654">
            <v>107.94658095205332</v>
          </cell>
          <cell r="AY654">
            <v>106.74631796840085</v>
          </cell>
        </row>
        <row r="655">
          <cell r="D655">
            <v>75.485094752303837</v>
          </cell>
          <cell r="E655">
            <v>85.555562522975862</v>
          </cell>
          <cell r="F655">
            <v>107.31320402726243</v>
          </cell>
          <cell r="G655">
            <v>93.525019382752959</v>
          </cell>
          <cell r="H655">
            <v>101.79518736708152</v>
          </cell>
          <cell r="I655">
            <v>84.452869193173768</v>
          </cell>
          <cell r="J655">
            <v>88.056086958935893</v>
          </cell>
          <cell r="K655">
            <v>99.740602822868027</v>
          </cell>
          <cell r="L655">
            <v>134.24874677519452</v>
          </cell>
          <cell r="M655">
            <v>156.1031665624173</v>
          </cell>
          <cell r="N655">
            <v>87.931048619194172</v>
          </cell>
          <cell r="O655">
            <v>85.79341101583978</v>
          </cell>
          <cell r="P655">
            <v>73.343372442198515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112.32192378728678</v>
          </cell>
          <cell r="AJ655">
            <v>137.67500000000001</v>
          </cell>
          <cell r="AK655">
            <v>164.074155835407</v>
          </cell>
          <cell r="AL655">
            <v>92.133882715835455</v>
          </cell>
          <cell r="AM655">
            <v>82.701999999999998</v>
          </cell>
          <cell r="AN655">
            <v>89.623665952708819</v>
          </cell>
          <cell r="AO655">
            <v>105.8306114628423</v>
          </cell>
          <cell r="AP655">
            <v>97.727136051851744</v>
          </cell>
          <cell r="AQ655">
            <v>101.7844620578131</v>
          </cell>
          <cell r="AR655">
            <v>122.5403657114464</v>
          </cell>
          <cell r="AS655">
            <v>107.27653019922923</v>
          </cell>
          <cell r="AT655">
            <v>116.87722621080653</v>
          </cell>
          <cell r="AU655">
            <v>115.56471280259609</v>
          </cell>
          <cell r="AV655">
            <v>122.58044631074661</v>
          </cell>
          <cell r="AW655">
            <v>118.34079510804973</v>
          </cell>
          <cell r="AX655">
            <v>105.2172969864898</v>
          </cell>
          <cell r="AY655">
            <v>98.749997506159431</v>
          </cell>
        </row>
        <row r="656">
          <cell r="D656">
            <v>72.727272727272791</v>
          </cell>
          <cell r="E656">
            <v>82.429819414829552</v>
          </cell>
          <cell r="F656">
            <v>103.39255295549567</v>
          </cell>
          <cell r="G656">
            <v>87.176132965451387</v>
          </cell>
          <cell r="H656">
            <v>98.076135139826675</v>
          </cell>
          <cell r="I656">
            <v>81.367412607310612</v>
          </cell>
          <cell r="J656">
            <v>105.98990599461449</v>
          </cell>
          <cell r="K656">
            <v>84.877056767435732</v>
          </cell>
          <cell r="L656">
            <v>129.34401489528722</v>
          </cell>
          <cell r="M656">
            <v>150.39999095754351</v>
          </cell>
          <cell r="N656">
            <v>121.56072738027956</v>
          </cell>
          <cell r="O656">
            <v>82.65897819465286</v>
          </cell>
          <cell r="P656">
            <v>70.663797506578831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95.583483874185333</v>
          </cell>
          <cell r="AJ656">
            <v>132.64500000000001</v>
          </cell>
          <cell r="AK656">
            <v>158.07976287364349</v>
          </cell>
          <cell r="AL656">
            <v>127.37095684835886</v>
          </cell>
          <cell r="AM656">
            <v>79.680999999999997</v>
          </cell>
          <cell r="AN656">
            <v>85.564731507584469</v>
          </cell>
          <cell r="AO656">
            <v>112.67407705493162</v>
          </cell>
          <cell r="AP656">
            <v>117.48251748251755</v>
          </cell>
          <cell r="AQ656">
            <v>121.67832167832178</v>
          </cell>
          <cell r="AR656">
            <v>125.87412587412597</v>
          </cell>
          <cell r="AS656">
            <v>130.06993006993017</v>
          </cell>
          <cell r="AT656">
            <v>134.26573426573438</v>
          </cell>
          <cell r="AU656">
            <v>121.67832167832178</v>
          </cell>
          <cell r="AV656">
            <v>125.87412587412597</v>
          </cell>
          <cell r="AW656">
            <v>155.24475524475537</v>
          </cell>
          <cell r="AX656">
            <v>134.26573426573438</v>
          </cell>
          <cell r="AY656">
            <v>125.87412587412597</v>
          </cell>
        </row>
        <row r="657">
          <cell r="D657">
            <v>82.762581063206525</v>
          </cell>
          <cell r="E657">
            <v>92.356732552705793</v>
          </cell>
          <cell r="F657">
            <v>75.072566175247431</v>
          </cell>
          <cell r="G657">
            <v>94.582281401964053</v>
          </cell>
          <cell r="H657">
            <v>73.477061796346817</v>
          </cell>
          <cell r="I657">
            <v>77.29647844640705</v>
          </cell>
          <cell r="J657">
            <v>100.96873463661839</v>
          </cell>
          <cell r="K657">
            <v>131.59584402748703</v>
          </cell>
          <cell r="L657">
            <v>120.07074225641971</v>
          </cell>
          <cell r="M657">
            <v>141.83248451827157</v>
          </cell>
          <cell r="N657">
            <v>126.86101671000303</v>
          </cell>
          <cell r="O657">
            <v>83.123476415322742</v>
          </cell>
          <cell r="P657">
            <v>87.193493788176127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151.21672518121497</v>
          </cell>
          <cell r="AJ657">
            <v>131.33699999999999</v>
          </cell>
          <cell r="AK657">
            <v>157.25942610697612</v>
          </cell>
          <cell r="AL657">
            <v>140.83552481542864</v>
          </cell>
          <cell r="AM657">
            <v>87.507999999999996</v>
          </cell>
          <cell r="AN657">
            <v>90.551146478887475</v>
          </cell>
          <cell r="AO657">
            <v>119.03856654546499</v>
          </cell>
          <cell r="AP657">
            <v>85.99090151570401</v>
          </cell>
          <cell r="AQ657">
            <v>102.51437790089702</v>
          </cell>
          <cell r="AR657">
            <v>94.253579931151606</v>
          </cell>
          <cell r="AS657">
            <v>98.384919138875418</v>
          </cell>
          <cell r="AT657">
            <v>96.320189757864611</v>
          </cell>
          <cell r="AU657">
            <v>122.31359069931483</v>
          </cell>
          <cell r="AV657">
            <v>110.29942310798694</v>
          </cell>
          <cell r="AW657">
            <v>109.64440118838878</v>
          </cell>
          <cell r="AX657">
            <v>138.1187161186424</v>
          </cell>
          <cell r="AY657">
            <v>112.42996808857457</v>
          </cell>
        </row>
        <row r="659">
          <cell r="D659">
            <v>82.762581063206525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07"/>
  <sheetViews>
    <sheetView view="pageBreakPreview" topLeftCell="A7" zoomScale="85" zoomScaleNormal="100" zoomScaleSheetLayoutView="85" zoomScalePageLayoutView="55" workbookViewId="0">
      <selection activeCell="J18" sqref="J18"/>
    </sheetView>
  </sheetViews>
  <sheetFormatPr defaultColWidth="13.5703125" defaultRowHeight="12.75" x14ac:dyDescent="0.2"/>
  <cols>
    <col min="1" max="1" width="9.140625" style="49" customWidth="1"/>
    <col min="2" max="2" width="10.28515625" style="49" customWidth="1"/>
    <col min="3" max="6" width="17.7109375" style="76" customWidth="1"/>
    <col min="7" max="7" width="9.140625" style="49" customWidth="1"/>
    <col min="8" max="8" width="10.28515625" style="49" customWidth="1"/>
    <col min="9" max="9" width="11.28515625" style="76" customWidth="1"/>
    <col min="10" max="10" width="11.28515625" style="75" customWidth="1"/>
    <col min="11" max="13" width="11.28515625" style="31" customWidth="1"/>
    <col min="14" max="15" width="11.28515625" style="76" customWidth="1"/>
    <col min="16" max="16" width="11.28515625" style="73" customWidth="1"/>
    <col min="17" max="18" width="13.5703125" style="76"/>
    <col min="19" max="19" width="17.42578125" style="76" customWidth="1"/>
    <col min="20" max="16384" width="13.5703125" style="76"/>
  </cols>
  <sheetData>
    <row r="1" spans="1:140" ht="15" customHeight="1" x14ac:dyDescent="0.2">
      <c r="A1" s="18"/>
      <c r="B1" s="18"/>
      <c r="C1" s="73"/>
      <c r="D1" s="73"/>
      <c r="E1" s="73"/>
      <c r="F1" s="73"/>
      <c r="G1" s="18"/>
      <c r="H1" s="18"/>
      <c r="I1" s="73"/>
      <c r="J1" s="74"/>
      <c r="K1" s="199"/>
      <c r="L1" s="199"/>
      <c r="M1" s="199"/>
      <c r="N1" s="73"/>
      <c r="O1" s="73"/>
    </row>
    <row r="2" spans="1:140" s="200" customFormat="1" ht="15" customHeight="1" x14ac:dyDescent="0.2">
      <c r="A2" s="561" t="s">
        <v>657</v>
      </c>
      <c r="B2" s="561"/>
      <c r="C2" s="561"/>
      <c r="D2" s="561"/>
      <c r="E2" s="561"/>
      <c r="F2" s="561"/>
      <c r="G2" s="561" t="s">
        <v>0</v>
      </c>
      <c r="H2" s="561"/>
      <c r="I2" s="561"/>
      <c r="J2" s="561"/>
      <c r="K2" s="561"/>
      <c r="L2" s="561"/>
      <c r="M2" s="561"/>
      <c r="N2" s="561"/>
      <c r="O2" s="561"/>
      <c r="P2" s="561"/>
    </row>
    <row r="3" spans="1:140" ht="15" customHeight="1" x14ac:dyDescent="0.2">
      <c r="A3" s="562" t="s">
        <v>658</v>
      </c>
      <c r="B3" s="562"/>
      <c r="C3" s="562"/>
      <c r="D3" s="562"/>
      <c r="E3" s="562"/>
      <c r="F3" s="562"/>
      <c r="G3" s="562" t="s">
        <v>1</v>
      </c>
      <c r="H3" s="562"/>
      <c r="I3" s="562"/>
      <c r="J3" s="562"/>
      <c r="K3" s="562"/>
      <c r="L3" s="562"/>
      <c r="M3" s="562"/>
      <c r="N3" s="562"/>
      <c r="O3" s="562"/>
      <c r="P3" s="562"/>
    </row>
    <row r="4" spans="1:140" ht="15" customHeight="1" thickBot="1" x14ac:dyDescent="0.25">
      <c r="A4" s="20"/>
      <c r="B4" s="20"/>
      <c r="C4" s="201"/>
      <c r="D4" s="201"/>
      <c r="E4" s="201"/>
      <c r="F4" s="201"/>
      <c r="G4" s="20"/>
      <c r="H4" s="20"/>
      <c r="I4" s="201"/>
      <c r="J4" s="202"/>
      <c r="K4" s="203"/>
      <c r="L4" s="203"/>
      <c r="M4" s="203"/>
      <c r="N4" s="201"/>
      <c r="O4" s="201"/>
      <c r="P4" s="201"/>
    </row>
    <row r="5" spans="1:140" ht="12.75" customHeight="1" thickTop="1" x14ac:dyDescent="0.2">
      <c r="A5" s="563" t="s">
        <v>744</v>
      </c>
      <c r="B5" s="563" t="s">
        <v>3</v>
      </c>
      <c r="C5" s="565" t="s">
        <v>740</v>
      </c>
      <c r="D5" s="565" t="s">
        <v>741</v>
      </c>
      <c r="E5" s="565" t="s">
        <v>742</v>
      </c>
      <c r="F5" s="548" t="s">
        <v>743</v>
      </c>
      <c r="G5" s="567" t="s">
        <v>2</v>
      </c>
      <c r="H5" s="567" t="s">
        <v>3</v>
      </c>
      <c r="I5" s="548" t="s">
        <v>4</v>
      </c>
      <c r="J5" s="549"/>
      <c r="K5" s="548" t="s">
        <v>749</v>
      </c>
      <c r="L5" s="549"/>
      <c r="M5" s="548" t="s">
        <v>6</v>
      </c>
      <c r="N5" s="549"/>
      <c r="O5" s="548" t="s">
        <v>7</v>
      </c>
      <c r="P5" s="549"/>
    </row>
    <row r="6" spans="1:140" ht="20.25" customHeight="1" x14ac:dyDescent="0.2">
      <c r="A6" s="563"/>
      <c r="B6" s="563"/>
      <c r="C6" s="565"/>
      <c r="D6" s="565"/>
      <c r="E6" s="565"/>
      <c r="F6" s="565"/>
      <c r="G6" s="563"/>
      <c r="H6" s="563"/>
      <c r="I6" s="550"/>
      <c r="J6" s="551"/>
      <c r="K6" s="550"/>
      <c r="L6" s="551"/>
      <c r="M6" s="550"/>
      <c r="N6" s="551"/>
      <c r="O6" s="550"/>
      <c r="P6" s="551"/>
      <c r="AR6" s="208"/>
    </row>
    <row r="7" spans="1:140" ht="25.5" customHeight="1" x14ac:dyDescent="0.2">
      <c r="A7" s="563"/>
      <c r="B7" s="563"/>
      <c r="C7" s="566"/>
      <c r="D7" s="566"/>
      <c r="E7" s="566"/>
      <c r="F7" s="566"/>
      <c r="G7" s="563"/>
      <c r="H7" s="563"/>
      <c r="I7" s="553" t="s">
        <v>745</v>
      </c>
      <c r="J7" s="554" t="s">
        <v>746</v>
      </c>
      <c r="K7" s="553" t="s">
        <v>745</v>
      </c>
      <c r="L7" s="554" t="s">
        <v>747</v>
      </c>
      <c r="M7" s="553" t="s">
        <v>748</v>
      </c>
      <c r="N7" s="554" t="s">
        <v>747</v>
      </c>
      <c r="O7" s="553" t="s">
        <v>748</v>
      </c>
      <c r="P7" s="553" t="s">
        <v>747</v>
      </c>
    </row>
    <row r="8" spans="1:140" ht="79.5" customHeight="1" x14ac:dyDescent="0.2">
      <c r="A8" s="564"/>
      <c r="B8" s="564" t="s">
        <v>8</v>
      </c>
      <c r="C8" s="551"/>
      <c r="D8" s="551"/>
      <c r="E8" s="551"/>
      <c r="F8" s="551"/>
      <c r="G8" s="564"/>
      <c r="H8" s="564" t="s">
        <v>8</v>
      </c>
      <c r="I8" s="551"/>
      <c r="J8" s="555"/>
      <c r="K8" s="551"/>
      <c r="L8" s="555"/>
      <c r="M8" s="551"/>
      <c r="N8" s="555"/>
      <c r="O8" s="551"/>
      <c r="P8" s="551"/>
    </row>
    <row r="9" spans="1:140" ht="15" customHeight="1" x14ac:dyDescent="0.2">
      <c r="A9" s="557" t="s">
        <v>9</v>
      </c>
      <c r="B9" s="558"/>
      <c r="C9" s="507" t="s">
        <v>10</v>
      </c>
      <c r="D9" s="508" t="s">
        <v>427</v>
      </c>
      <c r="E9" s="508" t="s">
        <v>11</v>
      </c>
      <c r="F9" s="508" t="s">
        <v>12</v>
      </c>
      <c r="G9" s="557" t="s">
        <v>9</v>
      </c>
      <c r="H9" s="558"/>
      <c r="I9" s="558" t="s">
        <v>10</v>
      </c>
      <c r="J9" s="558"/>
      <c r="K9" s="559" t="s">
        <v>427</v>
      </c>
      <c r="L9" s="559"/>
      <c r="M9" s="552" t="s">
        <v>11</v>
      </c>
      <c r="N9" s="552"/>
      <c r="O9" s="552" t="s">
        <v>12</v>
      </c>
      <c r="P9" s="552"/>
    </row>
    <row r="10" spans="1:140" s="204" customFormat="1" ht="15" hidden="1" customHeight="1" x14ac:dyDescent="0.2">
      <c r="A10" s="560" t="s">
        <v>590</v>
      </c>
      <c r="B10" s="560"/>
      <c r="C10" s="261">
        <v>100</v>
      </c>
      <c r="D10" s="261">
        <v>28.92</v>
      </c>
      <c r="E10" s="261">
        <v>65.89</v>
      </c>
      <c r="F10" s="261">
        <v>5.19</v>
      </c>
      <c r="G10" s="560" t="s">
        <v>585</v>
      </c>
      <c r="H10" s="560"/>
      <c r="I10" s="556">
        <v>100</v>
      </c>
      <c r="J10" s="556"/>
      <c r="K10" s="556">
        <v>28.92</v>
      </c>
      <c r="L10" s="556"/>
      <c r="M10" s="556">
        <v>65.89</v>
      </c>
      <c r="N10" s="556"/>
      <c r="O10" s="556">
        <v>5.19</v>
      </c>
      <c r="P10" s="556"/>
      <c r="EJ10" s="472"/>
    </row>
    <row r="11" spans="1:140" ht="15" customHeight="1" x14ac:dyDescent="0.2">
      <c r="A11" s="560" t="s">
        <v>584</v>
      </c>
      <c r="B11" s="560"/>
      <c r="C11" s="506">
        <v>100</v>
      </c>
      <c r="D11" s="506">
        <v>25.135146341589831</v>
      </c>
      <c r="E11" s="506">
        <v>68.251105271614193</v>
      </c>
      <c r="F11" s="506">
        <v>6.6137483867958275</v>
      </c>
      <c r="G11" s="560" t="s">
        <v>584</v>
      </c>
      <c r="H11" s="560"/>
      <c r="I11" s="556">
        <v>100</v>
      </c>
      <c r="J11" s="556"/>
      <c r="K11" s="556">
        <v>25.14</v>
      </c>
      <c r="L11" s="556"/>
      <c r="M11" s="556">
        <v>68.25</v>
      </c>
      <c r="N11" s="556"/>
      <c r="O11" s="556">
        <v>6.61</v>
      </c>
      <c r="P11" s="556"/>
    </row>
    <row r="12" spans="1:140" s="1" customFormat="1" ht="15" customHeight="1" x14ac:dyDescent="0.2">
      <c r="A12" s="137"/>
      <c r="B12" s="138"/>
      <c r="C12" s="170"/>
      <c r="D12" s="170"/>
      <c r="E12" s="170"/>
      <c r="F12" s="170"/>
      <c r="G12" s="137"/>
      <c r="H12" s="138"/>
      <c r="I12" s="170"/>
      <c r="J12" s="170"/>
      <c r="K12" s="205"/>
      <c r="L12" s="206"/>
      <c r="M12" s="205"/>
      <c r="N12" s="139"/>
      <c r="O12" s="170"/>
      <c r="P12" s="139"/>
    </row>
    <row r="13" spans="1:140" ht="15" hidden="1" customHeight="1" x14ac:dyDescent="0.2">
      <c r="A13" s="23">
        <v>2015</v>
      </c>
      <c r="B13" s="24"/>
      <c r="C13" s="28">
        <v>100.0000299590223</v>
      </c>
      <c r="D13" s="28">
        <v>100</v>
      </c>
      <c r="E13" s="28">
        <v>100.00004389529254</v>
      </c>
      <c r="F13" s="28">
        <v>100.00000000000001</v>
      </c>
      <c r="G13" s="23">
        <v>2015</v>
      </c>
      <c r="H13" s="24"/>
      <c r="I13" s="74"/>
      <c r="K13" s="74"/>
      <c r="L13" s="76"/>
      <c r="M13" s="74"/>
      <c r="O13" s="74"/>
      <c r="P13" s="207"/>
    </row>
    <row r="14" spans="1:140" ht="15" hidden="1" customHeight="1" x14ac:dyDescent="0.2">
      <c r="A14" s="23">
        <v>2016</v>
      </c>
      <c r="B14" s="24"/>
      <c r="C14" s="28">
        <v>104.11610338535841</v>
      </c>
      <c r="D14" s="28">
        <v>102.38037317999238</v>
      </c>
      <c r="E14" s="28">
        <v>104.33322849204035</v>
      </c>
      <c r="F14" s="28">
        <v>108.47199999999999</v>
      </c>
      <c r="G14" s="23">
        <v>2016</v>
      </c>
      <c r="H14" s="24"/>
      <c r="I14" s="74">
        <v>4.1160721932011342</v>
      </c>
      <c r="K14" s="74">
        <v>2.3803731799923753</v>
      </c>
      <c r="M14" s="74">
        <v>4.333182694684595</v>
      </c>
      <c r="O14" s="74">
        <v>8.4719999999999658</v>
      </c>
      <c r="P14" s="207"/>
    </row>
    <row r="15" spans="1:140" ht="15" hidden="1" customHeight="1" x14ac:dyDescent="0.2">
      <c r="A15" s="23">
        <v>2017</v>
      </c>
      <c r="B15" s="24"/>
      <c r="C15" s="28">
        <v>108.74668887477536</v>
      </c>
      <c r="D15" s="28">
        <v>102.73872224505875</v>
      </c>
      <c r="E15" s="28">
        <v>110.71484903926201</v>
      </c>
      <c r="F15" s="28">
        <v>111.26901251031667</v>
      </c>
      <c r="G15" s="23">
        <v>2017</v>
      </c>
      <c r="H15" s="24"/>
      <c r="I15" s="74">
        <v>4.4475209298585128</v>
      </c>
      <c r="K15" s="74">
        <v>0.35001734603601165</v>
      </c>
      <c r="M15" s="74">
        <v>6.1165753609440969</v>
      </c>
      <c r="O15" s="74">
        <v>2.5785571486804741</v>
      </c>
      <c r="P15" s="207"/>
    </row>
    <row r="16" spans="1:140" ht="15" hidden="1" customHeight="1" x14ac:dyDescent="0.2">
      <c r="A16" s="23">
        <v>2018</v>
      </c>
      <c r="B16" s="24"/>
      <c r="C16" s="28">
        <v>112.10077327582481</v>
      </c>
      <c r="D16" s="28">
        <v>100.63237900763045</v>
      </c>
      <c r="E16" s="28">
        <v>116.0058807635407</v>
      </c>
      <c r="F16" s="28">
        <v>115.38663550131194</v>
      </c>
      <c r="G16" s="23">
        <v>2018</v>
      </c>
      <c r="H16" s="24"/>
      <c r="I16" s="74">
        <v>3.084309449561033</v>
      </c>
      <c r="K16" s="74">
        <v>-2.0501941151303384</v>
      </c>
      <c r="L16" s="472"/>
      <c r="M16" s="74">
        <v>4.7789720802512932</v>
      </c>
      <c r="N16" s="208"/>
      <c r="O16" s="74">
        <v>3.7006017201900647</v>
      </c>
      <c r="P16" s="207"/>
    </row>
    <row r="17" spans="1:16" ht="15" customHeight="1" x14ac:dyDescent="0.2">
      <c r="A17" s="23">
        <v>2019</v>
      </c>
      <c r="B17" s="24"/>
      <c r="C17" s="28">
        <v>114.8389533946642</v>
      </c>
      <c r="D17" s="28">
        <v>99.334490695599257</v>
      </c>
      <c r="E17" s="28">
        <v>120.12851248012008</v>
      </c>
      <c r="F17" s="28">
        <v>119.1766879483589</v>
      </c>
      <c r="G17" s="23">
        <v>2019</v>
      </c>
      <c r="H17" s="24"/>
      <c r="I17" s="74">
        <v>2.4426059150386834</v>
      </c>
      <c r="K17" s="74">
        <v>-1.289732315612639</v>
      </c>
      <c r="L17" s="472"/>
      <c r="M17" s="74">
        <v>3.5538126941880677</v>
      </c>
      <c r="N17" s="208"/>
      <c r="O17" s="74">
        <v>3.2846546140985993</v>
      </c>
      <c r="P17" s="207"/>
    </row>
    <row r="18" spans="1:16" ht="15" customHeight="1" x14ac:dyDescent="0.2">
      <c r="A18" s="23">
        <v>2020</v>
      </c>
      <c r="B18" s="24"/>
      <c r="C18" s="28">
        <v>110.1457906462694</v>
      </c>
      <c r="D18" s="28">
        <v>90.477610462385158</v>
      </c>
      <c r="E18" s="28">
        <v>116.93974814710513</v>
      </c>
      <c r="F18" s="28">
        <v>114.78271917767576</v>
      </c>
      <c r="G18" s="23">
        <v>2020</v>
      </c>
      <c r="H18" s="24"/>
      <c r="I18" s="74">
        <v>-4.0867341696035169</v>
      </c>
      <c r="K18" s="74">
        <v>-8.9162184969117391</v>
      </c>
      <c r="L18" s="472"/>
      <c r="M18" s="74">
        <v>-2.6544608496193973</v>
      </c>
      <c r="N18" s="208"/>
      <c r="O18" s="74">
        <v>-3.6869364691416138</v>
      </c>
      <c r="P18" s="207"/>
    </row>
    <row r="19" spans="1:16" ht="15" customHeight="1" x14ac:dyDescent="0.2">
      <c r="A19" s="23">
        <v>2021</v>
      </c>
      <c r="B19" s="24"/>
      <c r="C19" s="28">
        <v>118.13050697294322</v>
      </c>
      <c r="D19" s="28">
        <v>91.336008308371689</v>
      </c>
      <c r="E19" s="28">
        <v>128.05963586721751</v>
      </c>
      <c r="F19" s="28">
        <v>117.49692128296233</v>
      </c>
      <c r="G19" s="23">
        <v>2021</v>
      </c>
      <c r="H19" s="24"/>
      <c r="I19" s="74">
        <v>7.249225122289559</v>
      </c>
      <c r="K19" s="74">
        <v>0.94874062389544633</v>
      </c>
      <c r="L19" s="472"/>
      <c r="M19" s="74">
        <v>9.5090744561242388</v>
      </c>
      <c r="N19" s="208"/>
      <c r="O19" s="74">
        <v>2.3646434974982355</v>
      </c>
      <c r="P19" s="207"/>
    </row>
    <row r="20" spans="1:16" ht="15" customHeight="1" x14ac:dyDescent="0.2">
      <c r="A20" s="23"/>
      <c r="C20" s="74"/>
      <c r="D20" s="74"/>
      <c r="E20" s="74"/>
      <c r="F20" s="74"/>
      <c r="G20" s="23"/>
      <c r="I20" s="74"/>
      <c r="K20" s="74"/>
      <c r="L20" s="208"/>
      <c r="M20" s="208"/>
      <c r="N20" s="208"/>
      <c r="O20" s="74"/>
      <c r="P20" s="207"/>
    </row>
    <row r="21" spans="1:16" s="1" customFormat="1" ht="15" hidden="1" customHeight="1" x14ac:dyDescent="0.2">
      <c r="A21" s="137">
        <v>2015</v>
      </c>
      <c r="B21" s="138" t="s">
        <v>13</v>
      </c>
      <c r="C21" s="28">
        <v>97.833499738016386</v>
      </c>
      <c r="D21" s="28">
        <v>103.74730524158304</v>
      </c>
      <c r="E21" s="28">
        <v>95.740627214487787</v>
      </c>
      <c r="F21" s="28">
        <v>96.956008865213903</v>
      </c>
      <c r="G21" s="137">
        <v>2015</v>
      </c>
      <c r="H21" s="138" t="s">
        <v>13</v>
      </c>
      <c r="I21" s="74"/>
      <c r="J21" s="2"/>
      <c r="K21" s="74"/>
      <c r="L21" s="140"/>
      <c r="M21" s="74"/>
      <c r="N21" s="140"/>
      <c r="O21" s="74"/>
      <c r="P21" s="28"/>
    </row>
    <row r="22" spans="1:16" s="1" customFormat="1" ht="15" hidden="1" customHeight="1" x14ac:dyDescent="0.2">
      <c r="A22" s="137"/>
      <c r="B22" s="138" t="s">
        <v>14</v>
      </c>
      <c r="C22" s="28">
        <v>99.540974529677896</v>
      </c>
      <c r="D22" s="28">
        <v>98.809917546435216</v>
      </c>
      <c r="E22" s="28">
        <v>99.674092112344098</v>
      </c>
      <c r="F22" s="28">
        <v>100.94559435590827</v>
      </c>
      <c r="G22" s="137"/>
      <c r="H22" s="138" t="s">
        <v>14</v>
      </c>
      <c r="I22" s="170"/>
      <c r="J22" s="2"/>
      <c r="K22" s="74"/>
      <c r="L22" s="140"/>
      <c r="M22" s="170"/>
      <c r="N22" s="140"/>
      <c r="O22" s="170"/>
      <c r="P22" s="28"/>
    </row>
    <row r="23" spans="1:16" s="1" customFormat="1" ht="15" hidden="1" customHeight="1" x14ac:dyDescent="0.2">
      <c r="A23" s="137"/>
      <c r="B23" s="138" t="s">
        <v>15</v>
      </c>
      <c r="C23" s="28">
        <v>100.05244929639291</v>
      </c>
      <c r="D23" s="28">
        <v>96.05888458000976</v>
      </c>
      <c r="E23" s="28">
        <v>101.4535848921002</v>
      </c>
      <c r="F23" s="28">
        <v>100.77061700563907</v>
      </c>
      <c r="G23" s="137"/>
      <c r="H23" s="138" t="s">
        <v>15</v>
      </c>
      <c r="I23" s="170"/>
      <c r="J23" s="2"/>
      <c r="K23" s="74"/>
      <c r="L23" s="140"/>
      <c r="M23" s="170"/>
      <c r="N23" s="140"/>
      <c r="O23" s="170"/>
      <c r="P23" s="28"/>
    </row>
    <row r="24" spans="1:16" s="1" customFormat="1" ht="15" hidden="1" customHeight="1" x14ac:dyDescent="0.2">
      <c r="A24" s="137"/>
      <c r="B24" s="138" t="s">
        <v>16</v>
      </c>
      <c r="C24" s="28">
        <v>102.57319627200202</v>
      </c>
      <c r="D24" s="28">
        <v>101.38389263197196</v>
      </c>
      <c r="E24" s="28">
        <v>103.13187136223803</v>
      </c>
      <c r="F24" s="28">
        <v>101.32777977323879</v>
      </c>
      <c r="G24" s="137"/>
      <c r="H24" s="138" t="s">
        <v>16</v>
      </c>
      <c r="I24" s="170"/>
      <c r="J24" s="2"/>
      <c r="K24" s="74"/>
      <c r="L24" s="140"/>
      <c r="M24" s="170"/>
      <c r="N24" s="140"/>
      <c r="O24" s="170"/>
      <c r="P24" s="473"/>
    </row>
    <row r="25" spans="1:16" s="1" customFormat="1" ht="15" hidden="1" customHeight="1" x14ac:dyDescent="0.2">
      <c r="A25" s="137"/>
      <c r="B25" s="138"/>
      <c r="C25" s="28"/>
      <c r="D25" s="28"/>
      <c r="E25" s="28"/>
      <c r="F25" s="28"/>
      <c r="G25" s="137"/>
      <c r="H25" s="138"/>
      <c r="I25" s="170"/>
      <c r="J25" s="2"/>
      <c r="K25" s="170"/>
      <c r="L25" s="140"/>
      <c r="M25" s="170"/>
      <c r="N25" s="140"/>
      <c r="O25" s="170"/>
      <c r="P25" s="473"/>
    </row>
    <row r="26" spans="1:16" s="1" customFormat="1" ht="15" hidden="1" customHeight="1" x14ac:dyDescent="0.2">
      <c r="A26" s="137">
        <v>2016</v>
      </c>
      <c r="B26" s="138" t="s">
        <v>13</v>
      </c>
      <c r="C26" s="28">
        <v>101.08351779738432</v>
      </c>
      <c r="D26" s="28">
        <v>103.13396357990014</v>
      </c>
      <c r="E26" s="28">
        <v>99.926518894014293</v>
      </c>
      <c r="F26" s="28">
        <v>105.23066666666666</v>
      </c>
      <c r="G26" s="137">
        <v>2016</v>
      </c>
      <c r="H26" s="138" t="s">
        <v>13</v>
      </c>
      <c r="I26" s="74">
        <v>3.3219889588647931</v>
      </c>
      <c r="J26" s="2"/>
      <c r="K26" s="74">
        <v>-0.59118804122640256</v>
      </c>
      <c r="L26" s="140"/>
      <c r="M26" s="74">
        <v>4.3721164163139008</v>
      </c>
      <c r="N26" s="140"/>
      <c r="O26" s="74">
        <v>8.5344455679441182</v>
      </c>
      <c r="P26" s="473"/>
    </row>
    <row r="27" spans="1:16" s="1" customFormat="1" ht="15" hidden="1" customHeight="1" x14ac:dyDescent="0.2">
      <c r="A27" s="137"/>
      <c r="B27" s="138" t="s">
        <v>14</v>
      </c>
      <c r="C27" s="28">
        <v>103.21898437774324</v>
      </c>
      <c r="D27" s="28">
        <v>101.28073335429754</v>
      </c>
      <c r="E27" s="28">
        <v>103.2468138899787</v>
      </c>
      <c r="F27" s="28">
        <v>110.298</v>
      </c>
      <c r="G27" s="137"/>
      <c r="H27" s="138" t="s">
        <v>14</v>
      </c>
      <c r="I27" s="74">
        <v>3.6949707047209586</v>
      </c>
      <c r="J27" s="2"/>
      <c r="K27" s="74">
        <v>2.5005747087089532</v>
      </c>
      <c r="L27" s="140"/>
      <c r="M27" s="74">
        <v>3.5844036317960359</v>
      </c>
      <c r="N27" s="140"/>
      <c r="O27" s="74">
        <v>9.2647982348962614</v>
      </c>
      <c r="P27" s="473"/>
    </row>
    <row r="28" spans="1:16" s="1" customFormat="1" ht="15" hidden="1" customHeight="1" x14ac:dyDescent="0.2">
      <c r="A28" s="137"/>
      <c r="B28" s="138" t="s">
        <v>15</v>
      </c>
      <c r="C28" s="28">
        <v>103.99247873118235</v>
      </c>
      <c r="D28" s="28">
        <v>98.20516260525342</v>
      </c>
      <c r="E28" s="28">
        <v>105.6018290993714</v>
      </c>
      <c r="F28" s="28">
        <v>109.379</v>
      </c>
      <c r="G28" s="137"/>
      <c r="H28" s="138" t="s">
        <v>15</v>
      </c>
      <c r="I28" s="74">
        <v>3.9379640003790257</v>
      </c>
      <c r="J28" s="2"/>
      <c r="K28" s="74">
        <v>2.234335777088873</v>
      </c>
      <c r="L28" s="140"/>
      <c r="M28" s="74">
        <v>4.0888098845230729</v>
      </c>
      <c r="N28" s="140"/>
      <c r="O28" s="74">
        <v>8.5425526310702367</v>
      </c>
      <c r="P28" s="473"/>
    </row>
    <row r="29" spans="1:16" s="1" customFormat="1" ht="15" hidden="1" customHeight="1" x14ac:dyDescent="0.2">
      <c r="A29" s="137"/>
      <c r="B29" s="138" t="s">
        <v>16</v>
      </c>
      <c r="C29" s="28">
        <v>108.16943263512377</v>
      </c>
      <c r="D29" s="28">
        <v>106.90163318051846</v>
      </c>
      <c r="E29" s="28">
        <v>108.55775208479692</v>
      </c>
      <c r="F29" s="28">
        <v>108.98033333333332</v>
      </c>
      <c r="G29" s="137"/>
      <c r="H29" s="138" t="s">
        <v>16</v>
      </c>
      <c r="I29" s="74">
        <v>5.4558467187487736</v>
      </c>
      <c r="J29" s="2"/>
      <c r="K29" s="74">
        <v>5.4424232541318389</v>
      </c>
      <c r="L29" s="140"/>
      <c r="M29" s="74">
        <v>5.2611095395536296</v>
      </c>
      <c r="N29" s="140"/>
      <c r="O29" s="74">
        <v>7.5522759673804813</v>
      </c>
      <c r="P29" s="473"/>
    </row>
    <row r="30" spans="1:16" s="1" customFormat="1" ht="15" hidden="1" customHeight="1" x14ac:dyDescent="0.2">
      <c r="A30" s="137"/>
      <c r="B30" s="138"/>
      <c r="C30" s="28"/>
      <c r="D30" s="28"/>
      <c r="E30" s="28"/>
      <c r="F30" s="28"/>
      <c r="G30" s="137"/>
      <c r="H30" s="138"/>
      <c r="I30" s="74"/>
      <c r="J30" s="2"/>
      <c r="K30" s="74"/>
      <c r="L30" s="140"/>
      <c r="M30" s="74"/>
      <c r="N30" s="140"/>
      <c r="O30" s="74"/>
      <c r="P30" s="473"/>
    </row>
    <row r="31" spans="1:16" s="1" customFormat="1" ht="15" hidden="1" customHeight="1" x14ac:dyDescent="0.2">
      <c r="A31" s="137">
        <v>2017</v>
      </c>
      <c r="B31" s="138" t="s">
        <v>13</v>
      </c>
      <c r="C31" s="28">
        <v>105.61774647486361</v>
      </c>
      <c r="D31" s="28">
        <v>104.93349258658141</v>
      </c>
      <c r="E31" s="28">
        <v>105.83140616010532</v>
      </c>
      <c r="F31" s="28">
        <v>106.01333333333332</v>
      </c>
      <c r="G31" s="137">
        <v>2017</v>
      </c>
      <c r="H31" s="138" t="s">
        <v>13</v>
      </c>
      <c r="I31" s="74">
        <v>4.4856261201434222</v>
      </c>
      <c r="J31" s="2"/>
      <c r="K31" s="74">
        <v>1.7448461633951808</v>
      </c>
      <c r="L31" s="140"/>
      <c r="M31" s="74">
        <v>5.9092294332338042</v>
      </c>
      <c r="N31" s="140"/>
      <c r="O31" s="74">
        <v>0.74376290815096979</v>
      </c>
      <c r="P31" s="473"/>
    </row>
    <row r="32" spans="1:16" s="1" customFormat="1" ht="15" hidden="1" customHeight="1" x14ac:dyDescent="0.2">
      <c r="A32" s="137"/>
      <c r="B32" s="138" t="s">
        <v>14</v>
      </c>
      <c r="C32" s="28">
        <v>107.08684563661704</v>
      </c>
      <c r="D32" s="28">
        <v>99.575373278458073</v>
      </c>
      <c r="E32" s="28">
        <v>109.43081090921221</v>
      </c>
      <c r="F32" s="28">
        <v>111.44500000000001</v>
      </c>
      <c r="G32" s="137"/>
      <c r="H32" s="138" t="s">
        <v>14</v>
      </c>
      <c r="I32" s="74">
        <v>3.7472382451651214</v>
      </c>
      <c r="J32" s="2"/>
      <c r="K32" s="74">
        <v>-1.6837951497387138</v>
      </c>
      <c r="L32" s="140"/>
      <c r="M32" s="74">
        <v>5.9895281861416692</v>
      </c>
      <c r="N32" s="140"/>
      <c r="O32" s="74">
        <v>1.0399100618325008</v>
      </c>
      <c r="P32" s="473"/>
    </row>
    <row r="33" spans="1:16" s="1" customFormat="1" ht="15" hidden="1" customHeight="1" x14ac:dyDescent="0.2">
      <c r="A33" s="137"/>
      <c r="B33" s="138" t="s">
        <v>15</v>
      </c>
      <c r="C33" s="28">
        <v>110.02564967663743</v>
      </c>
      <c r="D33" s="28">
        <v>100.20793388351051</v>
      </c>
      <c r="E33" s="28">
        <v>113.24299255481998</v>
      </c>
      <c r="F33" s="28">
        <v>114.13565116700801</v>
      </c>
      <c r="G33" s="137"/>
      <c r="H33" s="138" t="s">
        <v>15</v>
      </c>
      <c r="I33" s="74">
        <v>5.801545476236484</v>
      </c>
      <c r="J33" s="2"/>
      <c r="K33" s="74">
        <v>2.0393747386860355</v>
      </c>
      <c r="L33" s="140"/>
      <c r="M33" s="74">
        <v>7.2358249100574028</v>
      </c>
      <c r="N33" s="140"/>
      <c r="O33" s="74">
        <v>4.3487791687691413</v>
      </c>
      <c r="P33" s="473"/>
    </row>
    <row r="34" spans="1:16" s="1" customFormat="1" ht="15" hidden="1" customHeight="1" x14ac:dyDescent="0.2">
      <c r="A34" s="137"/>
      <c r="B34" s="138" t="s">
        <v>16</v>
      </c>
      <c r="C34" s="28">
        <v>112.25651371098341</v>
      </c>
      <c r="D34" s="28">
        <v>106.23808923168508</v>
      </c>
      <c r="E34" s="28">
        <v>114.3541865329106</v>
      </c>
      <c r="F34" s="28">
        <v>113.48206554092538</v>
      </c>
      <c r="G34" s="137"/>
      <c r="H34" s="138" t="s">
        <v>16</v>
      </c>
      <c r="I34" s="74">
        <v>3.7784066868929074</v>
      </c>
      <c r="J34" s="2"/>
      <c r="K34" s="74">
        <v>-0.62070515584441921</v>
      </c>
      <c r="L34" s="140"/>
      <c r="M34" s="74">
        <v>5.3394938056436274</v>
      </c>
      <c r="N34" s="140"/>
      <c r="O34" s="74">
        <v>4.130774856251179</v>
      </c>
      <c r="P34" s="473"/>
    </row>
    <row r="35" spans="1:16" s="1" customFormat="1" ht="15" hidden="1" customHeight="1" x14ac:dyDescent="0.2">
      <c r="A35" s="137"/>
      <c r="B35" s="138"/>
      <c r="C35" s="28"/>
      <c r="D35" s="28"/>
      <c r="E35" s="28"/>
      <c r="F35" s="28"/>
      <c r="G35" s="137"/>
      <c r="H35" s="138"/>
      <c r="I35" s="74"/>
      <c r="J35" s="2"/>
      <c r="K35" s="74"/>
      <c r="L35" s="140"/>
      <c r="M35" s="74"/>
      <c r="N35" s="140"/>
      <c r="O35" s="74"/>
      <c r="P35" s="473"/>
    </row>
    <row r="36" spans="1:16" s="1" customFormat="1" ht="15" hidden="1" customHeight="1" x14ac:dyDescent="0.2">
      <c r="A36" s="137">
        <v>2018</v>
      </c>
      <c r="B36" s="138" t="s">
        <v>13</v>
      </c>
      <c r="C36" s="28">
        <v>109.08384123788359</v>
      </c>
      <c r="D36" s="28">
        <v>102.55805346735114</v>
      </c>
      <c r="E36" s="28">
        <v>111.38591024741618</v>
      </c>
      <c r="F36" s="28">
        <v>110.12831343282733</v>
      </c>
      <c r="G36" s="137">
        <v>2018</v>
      </c>
      <c r="H36" s="138" t="s">
        <v>13</v>
      </c>
      <c r="I36" s="74">
        <v>3.2817351995338129</v>
      </c>
      <c r="J36" s="2"/>
      <c r="K36" s="74">
        <v>-2.263756843193093</v>
      </c>
      <c r="L36" s="2"/>
      <c r="M36" s="74">
        <v>5.2484458903511353</v>
      </c>
      <c r="N36" s="2"/>
      <c r="O36" s="74">
        <v>3.8815684500320629</v>
      </c>
      <c r="P36" s="2"/>
    </row>
    <row r="37" spans="1:16" s="1" customFormat="1" ht="15" hidden="1" customHeight="1" x14ac:dyDescent="0.2">
      <c r="A37" s="137"/>
      <c r="B37" s="138" t="s">
        <v>14</v>
      </c>
      <c r="C37" s="28">
        <v>110.75485979442578</v>
      </c>
      <c r="D37" s="28">
        <v>99.223224700530182</v>
      </c>
      <c r="E37" s="28">
        <v>114.52575736968002</v>
      </c>
      <c r="F37" s="28">
        <v>115.66605483332027</v>
      </c>
      <c r="G37" s="137"/>
      <c r="H37" s="138" t="s">
        <v>14</v>
      </c>
      <c r="I37" s="74">
        <v>3.4252705231934755</v>
      </c>
      <c r="J37" s="2"/>
      <c r="K37" s="74">
        <v>-0.35365027148141337</v>
      </c>
      <c r="L37" s="140"/>
      <c r="M37" s="74">
        <v>4.6558610122104938</v>
      </c>
      <c r="N37" s="140"/>
      <c r="O37" s="74">
        <v>3.7875677090226247</v>
      </c>
      <c r="P37" s="473"/>
    </row>
    <row r="38" spans="1:16" s="1" customFormat="1" ht="15" hidden="1" customHeight="1" x14ac:dyDescent="0.2">
      <c r="A38" s="137"/>
      <c r="B38" s="138" t="s">
        <v>15</v>
      </c>
      <c r="C38" s="28">
        <v>112.62191086910168</v>
      </c>
      <c r="D38" s="28">
        <v>94.617921017229037</v>
      </c>
      <c r="E38" s="28">
        <v>118.63726477271126</v>
      </c>
      <c r="F38" s="28">
        <v>118.96904787568214</v>
      </c>
      <c r="G38" s="137"/>
      <c r="H38" s="138" t="s">
        <v>15</v>
      </c>
      <c r="I38" s="74">
        <v>2.3596872184755</v>
      </c>
      <c r="J38" s="140"/>
      <c r="K38" s="74">
        <v>-5.5784134545471602</v>
      </c>
      <c r="L38" s="140"/>
      <c r="M38" s="74">
        <v>4.7634490189580276</v>
      </c>
      <c r="N38" s="140"/>
      <c r="O38" s="74">
        <v>4.2347826110894289</v>
      </c>
      <c r="P38" s="473"/>
    </row>
    <row r="39" spans="1:16" s="1" customFormat="1" ht="15" hidden="1" customHeight="1" x14ac:dyDescent="0.2">
      <c r="A39" s="137"/>
      <c r="B39" s="138" t="s">
        <v>16</v>
      </c>
      <c r="C39" s="28">
        <v>115.94248120188816</v>
      </c>
      <c r="D39" s="28">
        <v>106.13031684541136</v>
      </c>
      <c r="E39" s="28">
        <v>119.47459066435538</v>
      </c>
      <c r="F39" s="28">
        <v>116.78312586341804</v>
      </c>
      <c r="G39" s="137"/>
      <c r="H39" s="138" t="s">
        <v>16</v>
      </c>
      <c r="I39" s="74">
        <v>3.2835221485629518</v>
      </c>
      <c r="J39" s="140"/>
      <c r="K39" s="74">
        <v>-0.10144420617231731</v>
      </c>
      <c r="L39" s="140"/>
      <c r="M39" s="74">
        <v>4.477670898363769</v>
      </c>
      <c r="N39" s="140"/>
      <c r="O39" s="74">
        <v>2.9088828325055403</v>
      </c>
      <c r="P39" s="140"/>
    </row>
    <row r="40" spans="1:16" s="1" customFormat="1" ht="15" hidden="1" customHeight="1" x14ac:dyDescent="0.2">
      <c r="A40" s="137"/>
      <c r="B40" s="138"/>
      <c r="C40" s="28"/>
      <c r="D40" s="28"/>
      <c r="E40" s="28"/>
      <c r="F40" s="28"/>
      <c r="G40" s="137"/>
      <c r="H40" s="138"/>
      <c r="I40" s="74"/>
      <c r="J40" s="2"/>
      <c r="K40" s="2"/>
      <c r="L40" s="2"/>
      <c r="M40" s="2"/>
      <c r="N40" s="140"/>
      <c r="O40" s="74"/>
      <c r="P40" s="473"/>
    </row>
    <row r="41" spans="1:16" s="1" customFormat="1" ht="15" hidden="1" customHeight="1" x14ac:dyDescent="0.2">
      <c r="A41" s="137">
        <v>2019</v>
      </c>
      <c r="B41" s="138" t="s">
        <v>13</v>
      </c>
      <c r="C41" s="75">
        <v>112.59281149912688</v>
      </c>
      <c r="D41" s="75">
        <v>102.69163429197529</v>
      </c>
      <c r="E41" s="75">
        <v>115.85446109968842</v>
      </c>
      <c r="F41" s="75">
        <v>116.56277622611059</v>
      </c>
      <c r="G41" s="137">
        <v>2019</v>
      </c>
      <c r="H41" s="138" t="s">
        <v>13</v>
      </c>
      <c r="I41" s="74">
        <v>3.2167644826433417</v>
      </c>
      <c r="J41" s="2"/>
      <c r="K41" s="74">
        <v>0.1302489859235294</v>
      </c>
      <c r="L41" s="2"/>
      <c r="M41" s="74">
        <v>4.0117738790718391</v>
      </c>
      <c r="N41" s="2"/>
      <c r="O41" s="74">
        <v>5.8426962083714784</v>
      </c>
      <c r="P41" s="2"/>
    </row>
    <row r="42" spans="1:16" s="1" customFormat="1" ht="15" hidden="1" customHeight="1" x14ac:dyDescent="0.2">
      <c r="A42" s="137"/>
      <c r="B42" s="138" t="s">
        <v>14</v>
      </c>
      <c r="C42" s="75">
        <v>114.69844324954529</v>
      </c>
      <c r="D42" s="75">
        <v>100.83213497144351</v>
      </c>
      <c r="E42" s="75">
        <v>119.21728517641566</v>
      </c>
      <c r="F42" s="75">
        <v>120.76394943226683</v>
      </c>
      <c r="G42" s="137"/>
      <c r="H42" s="138" t="s">
        <v>14</v>
      </c>
      <c r="I42" s="74">
        <v>3.5606414584780026</v>
      </c>
      <c r="J42" s="2"/>
      <c r="K42" s="74">
        <v>1.6215057268792208</v>
      </c>
      <c r="L42" s="2"/>
      <c r="M42" s="74">
        <v>4.0964826729691595</v>
      </c>
      <c r="N42" s="2"/>
      <c r="O42" s="74">
        <v>4.4074249841864486</v>
      </c>
      <c r="P42" s="2"/>
    </row>
    <row r="43" spans="1:16" s="1" customFormat="1" ht="15" hidden="1" customHeight="1" x14ac:dyDescent="0.2">
      <c r="A43" s="137"/>
      <c r="B43" s="138" t="s">
        <v>15</v>
      </c>
      <c r="C43" s="75">
        <v>114.60651269791491</v>
      </c>
      <c r="D43" s="75">
        <v>91.062516868209073</v>
      </c>
      <c r="E43" s="75">
        <v>122.61368109605819</v>
      </c>
      <c r="F43" s="75">
        <v>121.45341474617317</v>
      </c>
      <c r="G43" s="137"/>
      <c r="H43" s="138" t="s">
        <v>15</v>
      </c>
      <c r="I43" s="74">
        <v>1.7621809233195194</v>
      </c>
      <c r="J43" s="2"/>
      <c r="K43" s="74">
        <v>-3.7576434895167097</v>
      </c>
      <c r="L43" s="140"/>
      <c r="M43" s="74">
        <v>3.351743089294132</v>
      </c>
      <c r="N43" s="140"/>
      <c r="O43" s="74">
        <v>2.0882464093409396</v>
      </c>
      <c r="P43" s="473"/>
    </row>
    <row r="44" spans="1:16" s="1" customFormat="1" ht="15" hidden="1" customHeight="1" x14ac:dyDescent="0.2">
      <c r="A44" s="137"/>
      <c r="B44" s="138" t="s">
        <v>16</v>
      </c>
      <c r="C44" s="75">
        <v>117.45804613206973</v>
      </c>
      <c r="D44" s="75">
        <v>102.75167665076917</v>
      </c>
      <c r="E44" s="75">
        <v>122.82862254831798</v>
      </c>
      <c r="F44" s="75">
        <v>117.92661138888506</v>
      </c>
      <c r="G44" s="137"/>
      <c r="H44" s="138" t="s">
        <v>16</v>
      </c>
      <c r="I44" s="74">
        <v>1.307169653841143</v>
      </c>
      <c r="J44" s="140"/>
      <c r="K44" s="74">
        <v>-3.1834826231259541</v>
      </c>
      <c r="L44" s="140"/>
      <c r="M44" s="74">
        <v>2.8073181630604722</v>
      </c>
      <c r="N44" s="140"/>
      <c r="O44" s="74">
        <v>0.97915303860283132</v>
      </c>
      <c r="P44" s="140"/>
    </row>
    <row r="45" spans="1:16" s="1" customFormat="1" ht="15" hidden="1" customHeight="1" x14ac:dyDescent="0.2">
      <c r="A45" s="137"/>
      <c r="B45" s="138"/>
      <c r="C45" s="75"/>
      <c r="D45" s="75"/>
      <c r="E45" s="75"/>
      <c r="F45" s="75"/>
      <c r="G45" s="137"/>
      <c r="H45" s="138"/>
      <c r="I45" s="74"/>
      <c r="J45" s="140"/>
      <c r="K45" s="74"/>
      <c r="L45" s="140"/>
      <c r="M45" s="74"/>
      <c r="N45" s="140"/>
      <c r="O45" s="74"/>
      <c r="P45" s="140"/>
    </row>
    <row r="46" spans="1:16" s="1" customFormat="1" ht="15" customHeight="1" x14ac:dyDescent="0.2">
      <c r="A46" s="137">
        <v>2020</v>
      </c>
      <c r="B46" s="138" t="s">
        <v>13</v>
      </c>
      <c r="C46" s="75">
        <v>113.0083059460987</v>
      </c>
      <c r="D46" s="75">
        <v>100.48539598184561</v>
      </c>
      <c r="E46" s="75">
        <v>117.31861909894803</v>
      </c>
      <c r="F46" s="75">
        <v>116.12023833627008</v>
      </c>
      <c r="G46" s="137">
        <v>2020</v>
      </c>
      <c r="H46" s="138" t="s">
        <v>13</v>
      </c>
      <c r="I46" s="74">
        <v>0.36902395582781367</v>
      </c>
      <c r="J46" s="140"/>
      <c r="K46" s="74">
        <v>-2.1484109444171935</v>
      </c>
      <c r="L46" s="140"/>
      <c r="M46" s="74">
        <v>1.2637907814354747</v>
      </c>
      <c r="N46" s="140"/>
      <c r="O46" s="74">
        <v>-0.37965627121137402</v>
      </c>
      <c r="P46" s="140"/>
    </row>
    <row r="47" spans="1:16" s="1" customFormat="1" ht="15" customHeight="1" x14ac:dyDescent="0.2">
      <c r="A47" s="137"/>
      <c r="B47" s="138" t="s">
        <v>14</v>
      </c>
      <c r="C47" s="75">
        <v>94.550695224010894</v>
      </c>
      <c r="D47" s="75">
        <v>82.62048496595861</v>
      </c>
      <c r="E47" s="75">
        <v>97.667378690254566</v>
      </c>
      <c r="F47" s="75">
        <v>107.72786560793061</v>
      </c>
      <c r="G47" s="137"/>
      <c r="H47" s="138" t="s">
        <v>14</v>
      </c>
      <c r="I47" s="74">
        <v>-17.565842617148391</v>
      </c>
      <c r="J47" s="140"/>
      <c r="K47" s="74">
        <v>-18.061355152940664</v>
      </c>
      <c r="L47" s="140"/>
      <c r="M47" s="74">
        <v>-18.076159387686033</v>
      </c>
      <c r="N47" s="140"/>
      <c r="O47" s="74">
        <v>-10.794681596305196</v>
      </c>
      <c r="P47" s="140"/>
    </row>
    <row r="48" spans="1:16" s="1" customFormat="1" ht="15" customHeight="1" x14ac:dyDescent="0.2">
      <c r="A48" s="137"/>
      <c r="B48" s="138" t="s">
        <v>15</v>
      </c>
      <c r="C48" s="75">
        <v>115.82452471348915</v>
      </c>
      <c r="D48" s="75">
        <v>86.350133292932014</v>
      </c>
      <c r="E48" s="75">
        <v>126.45966816616611</v>
      </c>
      <c r="F48" s="75">
        <v>118.08993389469462</v>
      </c>
      <c r="G48" s="137"/>
      <c r="H48" s="138" t="s">
        <v>15</v>
      </c>
      <c r="I48" s="74">
        <v>1.0627773124767685</v>
      </c>
      <c r="J48" s="140"/>
      <c r="K48" s="74">
        <v>-5.1748883485145569</v>
      </c>
      <c r="L48" s="140"/>
      <c r="M48" s="74">
        <v>3.1366704235026504</v>
      </c>
      <c r="N48" s="140"/>
      <c r="O48" s="74">
        <v>-2.7693588183649922</v>
      </c>
      <c r="P48" s="140"/>
    </row>
    <row r="49" spans="1:94" s="1" customFormat="1" ht="15" customHeight="1" x14ac:dyDescent="0.2">
      <c r="A49" s="137"/>
      <c r="B49" s="138" t="s">
        <v>16</v>
      </c>
      <c r="C49" s="75">
        <v>117.19963670147887</v>
      </c>
      <c r="D49" s="75">
        <v>92.454427608804394</v>
      </c>
      <c r="E49" s="75">
        <v>126.31332663305176</v>
      </c>
      <c r="F49" s="75">
        <v>117.19283887180779</v>
      </c>
      <c r="G49" s="137"/>
      <c r="H49" s="138" t="s">
        <v>16</v>
      </c>
      <c r="I49" s="2">
        <v>-0.22000147210034982</v>
      </c>
      <c r="J49" s="2"/>
      <c r="K49" s="2">
        <v>-10.021490040462226</v>
      </c>
      <c r="L49" s="2"/>
      <c r="M49" s="74">
        <v>2.8370456433010673</v>
      </c>
      <c r="N49" s="74"/>
      <c r="O49" s="74">
        <v>-0.62222810308482224</v>
      </c>
      <c r="P49" s="74"/>
    </row>
    <row r="50" spans="1:94" s="1" customFormat="1" ht="15" customHeight="1" x14ac:dyDescent="0.2">
      <c r="A50" s="137"/>
      <c r="B50" s="138"/>
      <c r="C50" s="75"/>
      <c r="D50" s="75"/>
      <c r="E50" s="75"/>
      <c r="F50" s="75"/>
      <c r="G50" s="137"/>
      <c r="H50" s="138"/>
      <c r="I50" s="2"/>
      <c r="J50" s="2"/>
      <c r="K50" s="2"/>
      <c r="L50" s="2"/>
      <c r="M50" s="74"/>
      <c r="N50" s="74"/>
      <c r="O50" s="74"/>
      <c r="P50" s="74"/>
    </row>
    <row r="51" spans="1:94" s="1" customFormat="1" ht="15" customHeight="1" x14ac:dyDescent="0.2">
      <c r="A51" s="137">
        <v>2021</v>
      </c>
      <c r="B51" s="138" t="s">
        <v>13</v>
      </c>
      <c r="C51" s="75">
        <v>117.43243256079272</v>
      </c>
      <c r="D51" s="75">
        <v>96.439063968589664</v>
      </c>
      <c r="E51" s="75">
        <v>125.3074897821338</v>
      </c>
      <c r="F51" s="75">
        <v>115.94916360466482</v>
      </c>
      <c r="G51" s="137">
        <v>2021</v>
      </c>
      <c r="H51" s="138" t="s">
        <v>13</v>
      </c>
      <c r="I51" s="74">
        <v>3.9148685378968366</v>
      </c>
      <c r="J51" s="140"/>
      <c r="K51" s="74">
        <v>-4.026786155061771</v>
      </c>
      <c r="L51" s="140"/>
      <c r="M51" s="74">
        <v>6.8095505594451708</v>
      </c>
      <c r="N51" s="140"/>
      <c r="O51" s="74">
        <v>-0.14732550850425241</v>
      </c>
      <c r="P51" s="74"/>
    </row>
    <row r="52" spans="1:94" s="1" customFormat="1" ht="15" customHeight="1" x14ac:dyDescent="0.2">
      <c r="A52" s="137"/>
      <c r="B52" s="138" t="s">
        <v>14</v>
      </c>
      <c r="C52" s="28">
        <v>115.50961170566143</v>
      </c>
      <c r="D52" s="28">
        <v>93.761927938182524</v>
      </c>
      <c r="E52" s="28">
        <v>123.37867873212342</v>
      </c>
      <c r="F52" s="28">
        <v>116.95488774501557</v>
      </c>
      <c r="G52" s="137"/>
      <c r="H52" s="138" t="s">
        <v>14</v>
      </c>
      <c r="I52" s="74">
        <v>22.16685602574826</v>
      </c>
      <c r="J52" s="140"/>
      <c r="K52" s="74">
        <v>13.485085420176873</v>
      </c>
      <c r="L52" s="140"/>
      <c r="M52" s="74">
        <v>26.325371261790991</v>
      </c>
      <c r="N52" s="140"/>
      <c r="O52" s="74">
        <v>8.5651210900865635</v>
      </c>
      <c r="P52" s="74"/>
    </row>
    <row r="53" spans="1:94" s="1" customFormat="1" ht="15" customHeight="1" x14ac:dyDescent="0.2">
      <c r="A53" s="137"/>
      <c r="B53" s="138" t="s">
        <v>15</v>
      </c>
      <c r="C53" s="28">
        <v>114.37033463538717</v>
      </c>
      <c r="D53" s="28">
        <v>83.793923666629681</v>
      </c>
      <c r="E53" s="28">
        <v>125.62016546273098</v>
      </c>
      <c r="F53" s="28">
        <v>114.4805862163022</v>
      </c>
      <c r="G53" s="137"/>
      <c r="H53" s="138" t="s">
        <v>15</v>
      </c>
      <c r="I53" s="74">
        <v>-1.2555113709287014</v>
      </c>
      <c r="J53" s="140"/>
      <c r="K53" s="74">
        <v>-2.9602845170264089</v>
      </c>
      <c r="L53" s="140"/>
      <c r="M53" s="74">
        <v>-0.6638501552384497</v>
      </c>
      <c r="N53" s="140"/>
      <c r="O53" s="74">
        <v>-3.0564397483794181</v>
      </c>
      <c r="P53" s="74"/>
    </row>
    <row r="54" spans="1:94" s="1" customFormat="1" ht="15" customHeight="1" x14ac:dyDescent="0.2">
      <c r="A54" s="137"/>
      <c r="B54" s="138" t="s">
        <v>16</v>
      </c>
      <c r="C54" s="28">
        <v>125.20964898993147</v>
      </c>
      <c r="D54" s="28">
        <v>91.349117660084914</v>
      </c>
      <c r="E54" s="28">
        <v>137.93220949188199</v>
      </c>
      <c r="F54" s="28">
        <v>122.60304756586679</v>
      </c>
      <c r="G54" s="137"/>
      <c r="H54" s="138" t="s">
        <v>16</v>
      </c>
      <c r="I54" s="2">
        <v>6.8345026604946071</v>
      </c>
      <c r="J54" s="2"/>
      <c r="K54" s="2">
        <v>-1.1955186758565048</v>
      </c>
      <c r="L54" s="2"/>
      <c r="M54" s="74">
        <v>9.1984616101385939</v>
      </c>
      <c r="N54" s="74"/>
      <c r="O54" s="74">
        <v>4.6165010986524351</v>
      </c>
      <c r="P54" s="74"/>
    </row>
    <row r="55" spans="1:94" s="1" customFormat="1" ht="15" customHeight="1" x14ac:dyDescent="0.2">
      <c r="A55" s="137"/>
      <c r="B55" s="138"/>
      <c r="C55" s="28"/>
      <c r="D55" s="28"/>
      <c r="E55" s="28"/>
      <c r="F55" s="28"/>
      <c r="G55" s="137"/>
      <c r="H55" s="138"/>
      <c r="I55" s="2"/>
      <c r="J55" s="2"/>
      <c r="K55" s="2"/>
      <c r="L55" s="2"/>
      <c r="M55" s="74"/>
      <c r="N55" s="74"/>
      <c r="O55" s="74"/>
      <c r="P55" s="74"/>
    </row>
    <row r="56" spans="1:94" ht="15" hidden="1" customHeight="1" x14ac:dyDescent="0.2">
      <c r="A56" s="23">
        <v>2015</v>
      </c>
      <c r="B56" s="24" t="s">
        <v>17</v>
      </c>
      <c r="C56" s="75">
        <v>101.02888975394245</v>
      </c>
      <c r="D56" s="75">
        <v>107.23567732269066</v>
      </c>
      <c r="E56" s="75">
        <v>99.035337863352396</v>
      </c>
      <c r="F56" s="75">
        <v>98.012991244349791</v>
      </c>
      <c r="G56" s="23">
        <v>2015</v>
      </c>
      <c r="H56" s="24" t="s">
        <v>17</v>
      </c>
      <c r="I56" s="74"/>
      <c r="K56" s="74"/>
      <c r="L56" s="75"/>
      <c r="M56" s="74"/>
      <c r="N56" s="74"/>
      <c r="O56" s="74"/>
      <c r="P56" s="74"/>
    </row>
    <row r="57" spans="1:94" ht="15" hidden="1" customHeight="1" x14ac:dyDescent="0.2">
      <c r="A57" s="23"/>
      <c r="B57" s="24" t="s">
        <v>18</v>
      </c>
      <c r="C57" s="75">
        <v>90.811590211620896</v>
      </c>
      <c r="D57" s="75">
        <v>96.261929728059599</v>
      </c>
      <c r="E57" s="75">
        <v>89.004521545252786</v>
      </c>
      <c r="F57" s="75">
        <v>88.746097728873309</v>
      </c>
      <c r="G57" s="23"/>
      <c r="H57" s="24" t="s">
        <v>18</v>
      </c>
      <c r="I57" s="74"/>
      <c r="J57" s="75">
        <v>-10.113245396644416</v>
      </c>
      <c r="K57" s="74"/>
      <c r="L57" s="75">
        <v>-10.233299092809531</v>
      </c>
      <c r="M57" s="74"/>
      <c r="N57" s="74">
        <v>-10.128522338097127</v>
      </c>
      <c r="O57" s="74"/>
      <c r="P57" s="74">
        <v>-9.4547604331080919</v>
      </c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</row>
    <row r="58" spans="1:94" ht="15" hidden="1" customHeight="1" x14ac:dyDescent="0.2">
      <c r="A58" s="23"/>
      <c r="B58" s="24" t="s">
        <v>19</v>
      </c>
      <c r="C58" s="75">
        <v>101.66001924848581</v>
      </c>
      <c r="D58" s="75">
        <v>107.74430867399884</v>
      </c>
      <c r="E58" s="75">
        <v>99.182022234858124</v>
      </c>
      <c r="F58" s="75">
        <v>104.10893762241859</v>
      </c>
      <c r="G58" s="23"/>
      <c r="H58" s="24" t="s">
        <v>19</v>
      </c>
      <c r="I58" s="74"/>
      <c r="J58" s="75">
        <v>11.94608420751635</v>
      </c>
      <c r="K58" s="74"/>
      <c r="L58" s="75">
        <v>11.928265907796586</v>
      </c>
      <c r="M58" s="74"/>
      <c r="N58" s="74">
        <v>11.43481310040049</v>
      </c>
      <c r="O58" s="74"/>
      <c r="P58" s="74">
        <v>17.311003285440265</v>
      </c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</row>
    <row r="59" spans="1:94" ht="15" hidden="1" customHeight="1" x14ac:dyDescent="0.2">
      <c r="A59" s="23"/>
      <c r="B59" s="24" t="s">
        <v>20</v>
      </c>
      <c r="C59" s="75">
        <v>97.040950384390342</v>
      </c>
      <c r="D59" s="75">
        <v>96.050619810336471</v>
      </c>
      <c r="E59" s="75">
        <v>97.006731047430208</v>
      </c>
      <c r="F59" s="75">
        <v>101.15777036032785</v>
      </c>
      <c r="G59" s="23"/>
      <c r="H59" s="24" t="s">
        <v>20</v>
      </c>
      <c r="I59" s="74"/>
      <c r="J59" s="75">
        <v>-4.5436435072918471</v>
      </c>
      <c r="K59" s="74"/>
      <c r="L59" s="75">
        <v>-10.853184736693493</v>
      </c>
      <c r="M59" s="74"/>
      <c r="N59" s="74">
        <v>-2.1932313320623109</v>
      </c>
      <c r="O59" s="74"/>
      <c r="P59" s="74">
        <v>-2.8346915543351514</v>
      </c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</row>
    <row r="60" spans="1:94" ht="15" hidden="1" customHeight="1" x14ac:dyDescent="0.2">
      <c r="A60" s="36"/>
      <c r="B60" s="24" t="s">
        <v>21</v>
      </c>
      <c r="C60" s="75">
        <v>100.67705828131938</v>
      </c>
      <c r="D60" s="75">
        <v>103.50392117902544</v>
      </c>
      <c r="E60" s="75">
        <v>99.450913674731027</v>
      </c>
      <c r="F60" s="75">
        <v>102.58703599172819</v>
      </c>
      <c r="G60" s="23"/>
      <c r="H60" s="24" t="s">
        <v>21</v>
      </c>
      <c r="I60" s="74"/>
      <c r="J60" s="75">
        <v>3.7469829824687366</v>
      </c>
      <c r="K60" s="74"/>
      <c r="L60" s="75">
        <v>7.7597639488494679</v>
      </c>
      <c r="M60" s="74"/>
      <c r="N60" s="74">
        <v>2.5196010636682189</v>
      </c>
      <c r="O60" s="74"/>
      <c r="P60" s="74">
        <v>1.4129074082092075</v>
      </c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</row>
    <row r="61" spans="1:94" ht="15" hidden="1" customHeight="1" x14ac:dyDescent="0.2">
      <c r="A61" s="36"/>
      <c r="B61" s="24" t="s">
        <v>22</v>
      </c>
      <c r="C61" s="75">
        <v>100.90491492332399</v>
      </c>
      <c r="D61" s="75">
        <v>96.875211649943736</v>
      </c>
      <c r="E61" s="75">
        <v>102.56463161487108</v>
      </c>
      <c r="F61" s="75">
        <v>99.091976715668807</v>
      </c>
      <c r="G61" s="23"/>
      <c r="H61" s="24" t="s">
        <v>22</v>
      </c>
      <c r="I61" s="74"/>
      <c r="J61" s="75">
        <v>0.22632429462521486</v>
      </c>
      <c r="K61" s="74"/>
      <c r="L61" s="75">
        <v>-6.4043076374047416</v>
      </c>
      <c r="M61" s="74"/>
      <c r="N61" s="74">
        <v>3.1309093351559625</v>
      </c>
      <c r="O61" s="74"/>
      <c r="P61" s="74">
        <v>-3.4069210034893587</v>
      </c>
    </row>
    <row r="62" spans="1:94" ht="15" hidden="1" customHeight="1" x14ac:dyDescent="0.2">
      <c r="A62" s="23"/>
      <c r="B62" s="24" t="s">
        <v>23</v>
      </c>
      <c r="C62" s="75">
        <v>100.42041737165825</v>
      </c>
      <c r="D62" s="75">
        <v>100.08122848742443</v>
      </c>
      <c r="E62" s="75">
        <v>100.57049547842487</v>
      </c>
      <c r="F62" s="75">
        <v>100.16074096415164</v>
      </c>
      <c r="G62" s="23"/>
      <c r="H62" s="24" t="s">
        <v>23</v>
      </c>
      <c r="I62" s="74"/>
      <c r="J62" s="75">
        <v>-0.48015257932073041</v>
      </c>
      <c r="K62" s="74"/>
      <c r="L62" s="75">
        <v>3.3094295051096907</v>
      </c>
      <c r="M62" s="74"/>
      <c r="N62" s="74">
        <v>-1.9442727040000989</v>
      </c>
      <c r="O62" s="74"/>
      <c r="P62" s="74">
        <v>1.0785578044825144</v>
      </c>
    </row>
    <row r="63" spans="1:94" ht="15" hidden="1" customHeight="1" x14ac:dyDescent="0.2">
      <c r="A63" s="23"/>
      <c r="B63" s="24" t="s">
        <v>24</v>
      </c>
      <c r="C63" s="75">
        <v>98.205557531290381</v>
      </c>
      <c r="D63" s="75">
        <v>91.268326310178352</v>
      </c>
      <c r="E63" s="75">
        <v>100.3891405439626</v>
      </c>
      <c r="F63" s="75">
        <v>102.03642112015632</v>
      </c>
      <c r="G63" s="23"/>
      <c r="H63" s="24" t="s">
        <v>24</v>
      </c>
      <c r="I63" s="74"/>
      <c r="J63" s="75">
        <v>-2.2055871687633299</v>
      </c>
      <c r="K63" s="74"/>
      <c r="L63" s="75">
        <v>-8.8057494002019041</v>
      </c>
      <c r="M63" s="74"/>
      <c r="N63" s="74">
        <v>-0.18032618174898118</v>
      </c>
      <c r="O63" s="74"/>
      <c r="P63" s="74">
        <v>1.8726700081781473</v>
      </c>
    </row>
    <row r="64" spans="1:94" ht="15" hidden="1" customHeight="1" x14ac:dyDescent="0.2">
      <c r="A64" s="23"/>
      <c r="B64" s="24" t="s">
        <v>25</v>
      </c>
      <c r="C64" s="75">
        <v>101.53137298623005</v>
      </c>
      <c r="D64" s="75">
        <v>96.827098942426531</v>
      </c>
      <c r="E64" s="75">
        <v>103.4011186539131</v>
      </c>
      <c r="F64" s="75">
        <v>100.11468893260924</v>
      </c>
      <c r="G64" s="23"/>
      <c r="H64" s="24" t="s">
        <v>25</v>
      </c>
      <c r="I64" s="74"/>
      <c r="J64" s="75">
        <v>3.386585788569036</v>
      </c>
      <c r="K64" s="74"/>
      <c r="L64" s="75">
        <v>6.0905824144912089</v>
      </c>
      <c r="M64" s="74"/>
      <c r="N64" s="74">
        <v>3.0003027156423343</v>
      </c>
      <c r="O64" s="74"/>
      <c r="P64" s="74">
        <v>-1.8833786666077543</v>
      </c>
    </row>
    <row r="65" spans="1:16" ht="15" hidden="1" customHeight="1" x14ac:dyDescent="0.2">
      <c r="A65" s="23"/>
      <c r="B65" s="24" t="s">
        <v>26</v>
      </c>
      <c r="C65" s="75">
        <v>104.58910018942085</v>
      </c>
      <c r="D65" s="75">
        <v>100.11564370001028</v>
      </c>
      <c r="E65" s="75">
        <v>106.3145354891287</v>
      </c>
      <c r="F65" s="75">
        <v>103.78443051431255</v>
      </c>
      <c r="G65" s="23"/>
      <c r="H65" s="24" t="s">
        <v>26</v>
      </c>
      <c r="I65" s="74"/>
      <c r="J65" s="75">
        <v>3.0116082480293898</v>
      </c>
      <c r="K65" s="74"/>
      <c r="L65" s="75">
        <v>3.396306192690048</v>
      </c>
      <c r="M65" s="74"/>
      <c r="N65" s="74">
        <v>2.8175873463873273</v>
      </c>
      <c r="O65" s="74"/>
      <c r="P65" s="74">
        <v>3.6655376157374207</v>
      </c>
    </row>
    <row r="66" spans="1:16" ht="15" hidden="1" customHeight="1" x14ac:dyDescent="0.2">
      <c r="A66" s="23"/>
      <c r="B66" s="24" t="s">
        <v>27</v>
      </c>
      <c r="C66" s="75">
        <v>99.543618263974011</v>
      </c>
      <c r="D66" s="75">
        <v>98.746074318316801</v>
      </c>
      <c r="E66" s="75">
        <v>100.02627905574597</v>
      </c>
      <c r="F66" s="75">
        <v>97.593778631805449</v>
      </c>
      <c r="G66" s="23"/>
      <c r="H66" s="24" t="s">
        <v>27</v>
      </c>
      <c r="I66" s="74"/>
      <c r="J66" s="75">
        <v>-4.8240991808027616</v>
      </c>
      <c r="K66" s="74"/>
      <c r="L66" s="75">
        <v>-1.3679873904594757</v>
      </c>
      <c r="M66" s="74"/>
      <c r="N66" s="74">
        <v>-5.9147664093643471</v>
      </c>
      <c r="O66" s="74"/>
      <c r="P66" s="74">
        <v>-5.9649138621552424</v>
      </c>
    </row>
    <row r="67" spans="1:16" ht="15" hidden="1" customHeight="1" x14ac:dyDescent="0.2">
      <c r="A67" s="23"/>
      <c r="B67" s="24" t="s">
        <v>28</v>
      </c>
      <c r="C67" s="75">
        <v>103.58687036261125</v>
      </c>
      <c r="D67" s="75">
        <v>105.28995987758884</v>
      </c>
      <c r="E67" s="75">
        <v>103.05479954183942</v>
      </c>
      <c r="F67" s="75">
        <v>102.60513017359838</v>
      </c>
      <c r="G67" s="23"/>
      <c r="H67" s="24" t="s">
        <v>28</v>
      </c>
      <c r="I67" s="74"/>
      <c r="J67" s="75">
        <v>4.0617893634478577</v>
      </c>
      <c r="K67" s="74"/>
      <c r="L67" s="75">
        <v>6.6269830010429018</v>
      </c>
      <c r="M67" s="74"/>
      <c r="N67" s="74">
        <v>3.027724828597897</v>
      </c>
      <c r="O67" s="74"/>
      <c r="P67" s="74">
        <v>5.1349088149352156</v>
      </c>
    </row>
    <row r="68" spans="1:16" ht="15" hidden="1" customHeight="1" x14ac:dyDescent="0.2">
      <c r="A68" s="173"/>
      <c r="B68" s="173"/>
      <c r="C68" s="75"/>
      <c r="D68" s="75"/>
      <c r="E68" s="75"/>
      <c r="F68" s="75"/>
      <c r="G68" s="173"/>
      <c r="H68" s="173"/>
      <c r="I68" s="74"/>
      <c r="J68" s="74"/>
      <c r="K68" s="74"/>
      <c r="L68" s="74"/>
      <c r="M68" s="74"/>
      <c r="N68" s="72"/>
      <c r="O68" s="74"/>
      <c r="P68" s="72"/>
    </row>
    <row r="69" spans="1:16" ht="15" hidden="1" customHeight="1" x14ac:dyDescent="0.2">
      <c r="A69" s="23">
        <v>2016</v>
      </c>
      <c r="B69" s="24" t="s">
        <v>17</v>
      </c>
      <c r="C69" s="75">
        <v>104.29508944873724</v>
      </c>
      <c r="D69" s="75">
        <v>106.92705862885487</v>
      </c>
      <c r="E69" s="75">
        <v>103.20468184134843</v>
      </c>
      <c r="F69" s="75">
        <v>105.545</v>
      </c>
      <c r="G69" s="23">
        <v>2016</v>
      </c>
      <c r="H69" s="24" t="s">
        <v>17</v>
      </c>
      <c r="I69" s="74">
        <v>3.2329363439999099</v>
      </c>
      <c r="J69" s="75">
        <v>0.68369580396321794</v>
      </c>
      <c r="K69" s="74">
        <v>-0.28779479138002273</v>
      </c>
      <c r="L69" s="75">
        <v>1.5548479201334544</v>
      </c>
      <c r="M69" s="74">
        <v>4.2099558278367653</v>
      </c>
      <c r="N69" s="74">
        <v>0.14543941686883954</v>
      </c>
      <c r="O69" s="74">
        <v>7.6847045070511655</v>
      </c>
      <c r="P69" s="74">
        <v>2.8652269349764765</v>
      </c>
    </row>
    <row r="70" spans="1:16" ht="15" hidden="1" customHeight="1" x14ac:dyDescent="0.2">
      <c r="A70" s="23"/>
      <c r="B70" s="24" t="s">
        <v>18</v>
      </c>
      <c r="C70" s="75">
        <v>94.621531616013144</v>
      </c>
      <c r="D70" s="75">
        <v>98.44804939591107</v>
      </c>
      <c r="E70" s="75">
        <v>92.880771302921076</v>
      </c>
      <c r="F70" s="75">
        <v>98.043000000000006</v>
      </c>
      <c r="G70" s="23"/>
      <c r="H70" s="24" t="s">
        <v>18</v>
      </c>
      <c r="I70" s="74">
        <v>4.1954351812514545</v>
      </c>
      <c r="J70" s="75">
        <v>-9.2751805323287186</v>
      </c>
      <c r="K70" s="74">
        <v>2.2710116803468026</v>
      </c>
      <c r="L70" s="75">
        <v>-7.9297133407312117</v>
      </c>
      <c r="M70" s="74">
        <v>4.3551155496043918</v>
      </c>
      <c r="N70" s="74">
        <v>-10.003335463305632</v>
      </c>
      <c r="O70" s="74">
        <v>10.475843455708329</v>
      </c>
      <c r="P70" s="74">
        <v>-7.1078686816049981</v>
      </c>
    </row>
    <row r="71" spans="1:16" s="1" customFormat="1" ht="15" hidden="1" customHeight="1" x14ac:dyDescent="0.2">
      <c r="A71" s="137"/>
      <c r="B71" s="138" t="s">
        <v>19</v>
      </c>
      <c r="C71" s="75">
        <v>104.33393232740252</v>
      </c>
      <c r="D71" s="75">
        <v>104.02678271493446</v>
      </c>
      <c r="E71" s="75">
        <v>103.69410353777334</v>
      </c>
      <c r="F71" s="75">
        <v>112.104</v>
      </c>
      <c r="G71" s="137"/>
      <c r="H71" s="138" t="s">
        <v>19</v>
      </c>
      <c r="I71" s="74">
        <v>2.6302504157321778</v>
      </c>
      <c r="J71" s="75">
        <v>10.264472097961374</v>
      </c>
      <c r="K71" s="74">
        <v>-3.4503223463175914</v>
      </c>
      <c r="L71" s="75">
        <v>5.6666773524261487</v>
      </c>
      <c r="M71" s="74">
        <v>4.5492935123170071</v>
      </c>
      <c r="N71" s="74">
        <v>11.642164554798654</v>
      </c>
      <c r="O71" s="74">
        <v>7.6795158611432868</v>
      </c>
      <c r="P71" s="74">
        <v>14.341666411676485</v>
      </c>
    </row>
    <row r="72" spans="1:16" ht="15" hidden="1" customHeight="1" x14ac:dyDescent="0.2">
      <c r="A72" s="23"/>
      <c r="B72" s="24" t="s">
        <v>20</v>
      </c>
      <c r="C72" s="75">
        <v>99.753463835966414</v>
      </c>
      <c r="D72" s="75">
        <v>97.691486020118745</v>
      </c>
      <c r="E72" s="75">
        <v>99.451696170036044</v>
      </c>
      <c r="F72" s="75">
        <v>110.70399999999999</v>
      </c>
      <c r="G72" s="23"/>
      <c r="H72" s="24" t="s">
        <v>20</v>
      </c>
      <c r="I72" s="74">
        <v>2.7952255628489695</v>
      </c>
      <c r="J72" s="75">
        <v>-4.3902001863233551</v>
      </c>
      <c r="K72" s="74">
        <v>1.7083348478358147</v>
      </c>
      <c r="L72" s="75">
        <v>-6.0900630870959276</v>
      </c>
      <c r="M72" s="74">
        <v>2.5204077038843735</v>
      </c>
      <c r="N72" s="74">
        <v>-4.0912715602887602</v>
      </c>
      <c r="O72" s="74">
        <v>9.4369711843866497</v>
      </c>
      <c r="P72" s="74">
        <v>-1.2488403625205251</v>
      </c>
    </row>
    <row r="73" spans="1:16" ht="15" hidden="1" customHeight="1" x14ac:dyDescent="0.2">
      <c r="A73" s="36"/>
      <c r="B73" s="24" t="s">
        <v>21</v>
      </c>
      <c r="C73" s="75">
        <v>103.57922866909129</v>
      </c>
      <c r="D73" s="75">
        <v>102.42831213759615</v>
      </c>
      <c r="E73" s="75">
        <v>103.13998759078248</v>
      </c>
      <c r="F73" s="75">
        <v>112.486</v>
      </c>
      <c r="G73" s="23"/>
      <c r="H73" s="24" t="s">
        <v>21</v>
      </c>
      <c r="I73" s="74">
        <v>2.8826531459257012</v>
      </c>
      <c r="J73" s="75">
        <v>3.8352200374875451</v>
      </c>
      <c r="K73" s="74">
        <v>-1.0391964180457052</v>
      </c>
      <c r="L73" s="75">
        <v>4.8487604298514668</v>
      </c>
      <c r="M73" s="74">
        <v>3.7094419545677653</v>
      </c>
      <c r="N73" s="74">
        <v>3.7086259589182333</v>
      </c>
      <c r="O73" s="74">
        <v>9.6493323084897185</v>
      </c>
      <c r="P73" s="74">
        <v>1.6096979332273662</v>
      </c>
    </row>
    <row r="74" spans="1:16" ht="15" hidden="1" customHeight="1" x14ac:dyDescent="0.2">
      <c r="A74" s="36"/>
      <c r="B74" s="24" t="s">
        <v>22</v>
      </c>
      <c r="C74" s="75">
        <v>106.324260628172</v>
      </c>
      <c r="D74" s="75">
        <v>103.7224019051777</v>
      </c>
      <c r="E74" s="75">
        <v>107.14875790911759</v>
      </c>
      <c r="F74" s="75">
        <v>107.70399999999999</v>
      </c>
      <c r="G74" s="23"/>
      <c r="H74" s="24" t="s">
        <v>22</v>
      </c>
      <c r="I74" s="74">
        <v>5.3707450315637146</v>
      </c>
      <c r="J74" s="75">
        <v>2.6501760964549987</v>
      </c>
      <c r="K74" s="74">
        <v>7.0680519181481856</v>
      </c>
      <c r="L74" s="75">
        <v>1.2634102237701228</v>
      </c>
      <c r="M74" s="74">
        <v>4.4695000821139246</v>
      </c>
      <c r="N74" s="74">
        <v>3.8867275554077736</v>
      </c>
      <c r="O74" s="74">
        <v>8.6909390343904818</v>
      </c>
      <c r="P74" s="74">
        <v>-4.2511957043543305</v>
      </c>
    </row>
    <row r="75" spans="1:16" ht="15" hidden="1" customHeight="1" x14ac:dyDescent="0.2">
      <c r="A75" s="23"/>
      <c r="B75" s="24" t="s">
        <v>23</v>
      </c>
      <c r="C75" s="75">
        <v>104.2264526616014</v>
      </c>
      <c r="D75" s="75">
        <v>103.3103600412267</v>
      </c>
      <c r="E75" s="75">
        <v>104.26792786234674</v>
      </c>
      <c r="F75" s="75">
        <v>107.28</v>
      </c>
      <c r="G75" s="23"/>
      <c r="H75" s="24" t="s">
        <v>23</v>
      </c>
      <c r="I75" s="74">
        <v>3.7901010467392666</v>
      </c>
      <c r="J75" s="75">
        <v>-1.9730285018457465</v>
      </c>
      <c r="K75" s="74">
        <v>3.2265107079576012</v>
      </c>
      <c r="L75" s="75">
        <v>-0.39725445649406765</v>
      </c>
      <c r="M75" s="74">
        <v>3.6764583552390491</v>
      </c>
      <c r="N75" s="74">
        <v>-2.6886266373842034</v>
      </c>
      <c r="O75" s="74">
        <v>7.1078338352113377</v>
      </c>
      <c r="P75" s="74">
        <v>-0.3936715442323333</v>
      </c>
    </row>
    <row r="76" spans="1:16" ht="15" hidden="1" customHeight="1" x14ac:dyDescent="0.2">
      <c r="A76" s="23"/>
      <c r="B76" s="24" t="s">
        <v>24</v>
      </c>
      <c r="C76" s="75">
        <v>103.12303322113618</v>
      </c>
      <c r="D76" s="75">
        <v>94.821744238819889</v>
      </c>
      <c r="E76" s="75">
        <v>105.15776472224285</v>
      </c>
      <c r="F76" s="75">
        <v>113.67400000000001</v>
      </c>
      <c r="G76" s="23"/>
      <c r="H76" s="24" t="s">
        <v>24</v>
      </c>
      <c r="I76" s="74">
        <v>5.0073293339625735</v>
      </c>
      <c r="J76" s="75">
        <v>-1.0586750410164711</v>
      </c>
      <c r="K76" s="74">
        <v>3.8933747032515242</v>
      </c>
      <c r="L76" s="75">
        <v>-8.2166162222446815</v>
      </c>
      <c r="M76" s="74">
        <v>4.7501394597476008</v>
      </c>
      <c r="N76" s="74">
        <v>0.8534137755867448</v>
      </c>
      <c r="O76" s="74">
        <v>11.405318563789564</v>
      </c>
      <c r="P76" s="74">
        <v>5.96010439970172</v>
      </c>
    </row>
    <row r="77" spans="1:16" ht="15" hidden="1" customHeight="1" x14ac:dyDescent="0.2">
      <c r="A77" s="23"/>
      <c r="B77" s="24" t="s">
        <v>25</v>
      </c>
      <c r="C77" s="75">
        <v>104.62795031080945</v>
      </c>
      <c r="D77" s="75">
        <v>96.483383535713671</v>
      </c>
      <c r="E77" s="75">
        <v>107.37979471352465</v>
      </c>
      <c r="F77" s="75">
        <v>107.18300000000001</v>
      </c>
      <c r="G77" s="23"/>
      <c r="H77" s="24" t="s">
        <v>25</v>
      </c>
      <c r="I77" s="74">
        <v>3.0498724024931221</v>
      </c>
      <c r="J77" s="75">
        <v>1.4593413737609353</v>
      </c>
      <c r="K77" s="74">
        <v>-0.3549785240568184</v>
      </c>
      <c r="L77" s="75">
        <v>1.7523821252525664</v>
      </c>
      <c r="M77" s="74">
        <v>3.8478075589571716</v>
      </c>
      <c r="N77" s="74">
        <v>2.1130441457660538</v>
      </c>
      <c r="O77" s="74">
        <v>7.0602137835624745</v>
      </c>
      <c r="P77" s="74">
        <v>-5.7101887854742444</v>
      </c>
    </row>
    <row r="78" spans="1:16" ht="15" hidden="1" customHeight="1" x14ac:dyDescent="0.2">
      <c r="A78" s="23"/>
      <c r="B78" s="24" t="s">
        <v>26</v>
      </c>
      <c r="C78" s="75">
        <v>109.16695143889169</v>
      </c>
      <c r="D78" s="75">
        <v>104.34729531033493</v>
      </c>
      <c r="E78" s="75">
        <v>110.7675747131063</v>
      </c>
      <c r="F78" s="75">
        <v>110.96599999999999</v>
      </c>
      <c r="G78" s="23"/>
      <c r="H78" s="24" t="s">
        <v>26</v>
      </c>
      <c r="I78" s="74">
        <v>4.3769869338008647</v>
      </c>
      <c r="J78" s="75">
        <v>4.3382299993439659</v>
      </c>
      <c r="K78" s="74">
        <v>4.2267636244786075</v>
      </c>
      <c r="L78" s="75">
        <v>8.1505348241756082</v>
      </c>
      <c r="M78" s="74">
        <v>4.1885516439404995</v>
      </c>
      <c r="N78" s="74">
        <v>3.1549510861142949</v>
      </c>
      <c r="O78" s="74">
        <v>6.9196983112963721</v>
      </c>
      <c r="P78" s="74">
        <v>3.5294776223841353</v>
      </c>
    </row>
    <row r="79" spans="1:16" ht="15" hidden="1" customHeight="1" x14ac:dyDescent="0.2">
      <c r="A79" s="23"/>
      <c r="B79" s="24" t="s">
        <v>27</v>
      </c>
      <c r="C79" s="75">
        <v>106.40012893559823</v>
      </c>
      <c r="D79" s="75">
        <v>104.53285075740108</v>
      </c>
      <c r="E79" s="75">
        <v>107.02259666243818</v>
      </c>
      <c r="F79" s="75">
        <v>107.07299999999999</v>
      </c>
      <c r="G79" s="23"/>
      <c r="H79" s="24" t="s">
        <v>27</v>
      </c>
      <c r="I79" s="74">
        <v>6.8879459991516825</v>
      </c>
      <c r="J79" s="75">
        <v>-2.5344872846817879</v>
      </c>
      <c r="K79" s="74">
        <v>5.8602597409898891</v>
      </c>
      <c r="L79" s="75">
        <v>0.17782487463071561</v>
      </c>
      <c r="M79" s="74">
        <v>6.9944795235190753</v>
      </c>
      <c r="N79" s="74">
        <v>-3.3809335090777353</v>
      </c>
      <c r="O79" s="74">
        <v>9.7129361124104463</v>
      </c>
      <c r="P79" s="74">
        <v>-3.5082818160517633</v>
      </c>
    </row>
    <row r="80" spans="1:16" ht="15" hidden="1" customHeight="1" x14ac:dyDescent="0.2">
      <c r="A80" s="23"/>
      <c r="B80" s="24" t="s">
        <v>28</v>
      </c>
      <c r="C80" s="75">
        <v>108.94121753088137</v>
      </c>
      <c r="D80" s="75">
        <v>111.8247534738194</v>
      </c>
      <c r="E80" s="75">
        <v>107.88308487884628</v>
      </c>
      <c r="F80" s="75">
        <v>108.902</v>
      </c>
      <c r="G80" s="23"/>
      <c r="H80" s="24" t="s">
        <v>28</v>
      </c>
      <c r="I80" s="74">
        <v>5.1689438531417693</v>
      </c>
      <c r="J80" s="75">
        <v>2.3882382669115003</v>
      </c>
      <c r="K80" s="74">
        <v>6.2064736313205628</v>
      </c>
      <c r="L80" s="75">
        <v>6.975704444664288</v>
      </c>
      <c r="M80" s="74">
        <v>4.6851629991736701</v>
      </c>
      <c r="N80" s="74">
        <v>0.80402479779311875</v>
      </c>
      <c r="O80" s="74">
        <v>6.1369931656905408</v>
      </c>
      <c r="P80" s="74">
        <v>1.7081804002876595</v>
      </c>
    </row>
    <row r="81" spans="1:16" ht="15" hidden="1" customHeight="1" x14ac:dyDescent="0.2">
      <c r="A81" s="173"/>
      <c r="B81" s="173"/>
      <c r="C81" s="75"/>
      <c r="D81" s="75"/>
      <c r="E81" s="75"/>
      <c r="F81" s="75"/>
      <c r="G81" s="173"/>
      <c r="H81" s="173"/>
      <c r="I81" s="74"/>
      <c r="J81" s="74"/>
      <c r="K81" s="74"/>
      <c r="L81" s="74"/>
      <c r="M81" s="74"/>
      <c r="N81" s="72"/>
      <c r="O81" s="74"/>
      <c r="P81" s="72"/>
    </row>
    <row r="82" spans="1:16" ht="15" hidden="1" customHeight="1" x14ac:dyDescent="0.2">
      <c r="A82" s="23">
        <v>2017</v>
      </c>
      <c r="B82" s="24" t="s">
        <v>17</v>
      </c>
      <c r="C82" s="75">
        <v>108.23514862212727</v>
      </c>
      <c r="D82" s="75">
        <v>108.58412374732355</v>
      </c>
      <c r="E82" s="75">
        <v>108.25645665967728</v>
      </c>
      <c r="F82" s="75">
        <v>106.68899999999999</v>
      </c>
      <c r="G82" s="23">
        <v>2017</v>
      </c>
      <c r="H82" s="24" t="s">
        <v>17</v>
      </c>
      <c r="I82" s="74">
        <v>3.7777993136739525</v>
      </c>
      <c r="J82" s="75">
        <v>-0.64811916440528705</v>
      </c>
      <c r="K82" s="74">
        <v>1.5497154225670613</v>
      </c>
      <c r="L82" s="75">
        <v>-2.897953830280116</v>
      </c>
      <c r="M82" s="74">
        <v>4.894908572166031</v>
      </c>
      <c r="N82" s="74">
        <v>0.34608926992613931</v>
      </c>
      <c r="O82" s="74">
        <v>1.0838978634705398</v>
      </c>
      <c r="P82" s="74">
        <v>-2.0321022570751808</v>
      </c>
    </row>
    <row r="83" spans="1:16" ht="15" hidden="1" customHeight="1" x14ac:dyDescent="0.2">
      <c r="A83" s="173"/>
      <c r="B83" s="24" t="s">
        <v>18</v>
      </c>
      <c r="C83" s="75">
        <v>99.509325980870301</v>
      </c>
      <c r="D83" s="75">
        <v>98.906937311648605</v>
      </c>
      <c r="E83" s="75">
        <v>99.733721479052576</v>
      </c>
      <c r="F83" s="75">
        <v>99.483000000000004</v>
      </c>
      <c r="G83" s="173"/>
      <c r="H83" s="24" t="s">
        <v>18</v>
      </c>
      <c r="I83" s="74">
        <v>5.1656259219016647</v>
      </c>
      <c r="J83" s="75">
        <v>-8.061912190577516</v>
      </c>
      <c r="K83" s="74">
        <v>0.46612189733907883</v>
      </c>
      <c r="L83" s="75">
        <v>-8.9121559411335767</v>
      </c>
      <c r="M83" s="74">
        <v>7.3782227257580786</v>
      </c>
      <c r="N83" s="74">
        <v>-7.8727268964819217</v>
      </c>
      <c r="O83" s="74">
        <v>1.4687433065083724</v>
      </c>
      <c r="P83" s="74">
        <v>-6.7542108371059726</v>
      </c>
    </row>
    <row r="84" spans="1:16" ht="15" hidden="1" customHeight="1" x14ac:dyDescent="0.2">
      <c r="A84" s="173"/>
      <c r="B84" s="24" t="s">
        <v>19</v>
      </c>
      <c r="C84" s="75">
        <v>109.10876482159323</v>
      </c>
      <c r="D84" s="75">
        <v>107.30941670077208</v>
      </c>
      <c r="E84" s="75">
        <v>109.50404034158611</v>
      </c>
      <c r="F84" s="75">
        <v>111.86799999999999</v>
      </c>
      <c r="G84" s="173"/>
      <c r="H84" s="138" t="s">
        <v>19</v>
      </c>
      <c r="I84" s="74">
        <v>4.5764904932435115</v>
      </c>
      <c r="J84" s="75">
        <v>9.6467730497625155</v>
      </c>
      <c r="K84" s="74">
        <v>3.155566191865276</v>
      </c>
      <c r="L84" s="75">
        <v>8.4953387674393923</v>
      </c>
      <c r="M84" s="74">
        <v>5.6029577435869697</v>
      </c>
      <c r="N84" s="74">
        <v>9.7964045837652094</v>
      </c>
      <c r="O84" s="74">
        <v>-0.21051880396775857</v>
      </c>
      <c r="P84" s="74">
        <v>12.449363207784231</v>
      </c>
    </row>
    <row r="85" spans="1:16" ht="15" hidden="1" customHeight="1" x14ac:dyDescent="0.2">
      <c r="A85" s="173"/>
      <c r="B85" s="24" t="s">
        <v>20</v>
      </c>
      <c r="C85" s="75">
        <v>103.84290964871145</v>
      </c>
      <c r="D85" s="75">
        <v>96.864392549897687</v>
      </c>
      <c r="E85" s="75">
        <v>105.90814265933474</v>
      </c>
      <c r="F85" s="75">
        <v>109.05200000000001</v>
      </c>
      <c r="G85" s="173"/>
      <c r="H85" s="24" t="s">
        <v>20</v>
      </c>
      <c r="I85" s="74">
        <v>4.0995526926961503</v>
      </c>
      <c r="J85" s="75">
        <v>-4.8262439607781431</v>
      </c>
      <c r="K85" s="74">
        <v>-0.84663823216970968</v>
      </c>
      <c r="L85" s="75">
        <v>-9.733557847956547</v>
      </c>
      <c r="M85" s="74">
        <v>6.4920426075588438</v>
      </c>
      <c r="N85" s="74">
        <v>-3.2838036578690151</v>
      </c>
      <c r="O85" s="74">
        <v>-1.4922676687382506</v>
      </c>
      <c r="P85" s="74">
        <v>-2.517252476132569</v>
      </c>
    </row>
    <row r="86" spans="1:16" ht="15" hidden="1" customHeight="1" x14ac:dyDescent="0.2">
      <c r="A86" s="173"/>
      <c r="B86" s="24" t="s">
        <v>21</v>
      </c>
      <c r="C86" s="75">
        <v>107.8790421582528</v>
      </c>
      <c r="D86" s="75">
        <v>98.634509335650662</v>
      </c>
      <c r="E86" s="75">
        <v>110.56270990548583</v>
      </c>
      <c r="F86" s="75">
        <v>115.318</v>
      </c>
      <c r="G86" s="173"/>
      <c r="H86" s="24" t="s">
        <v>21</v>
      </c>
      <c r="I86" s="74">
        <v>4.1512314239163572</v>
      </c>
      <c r="J86" s="75">
        <v>3.8867675445488885</v>
      </c>
      <c r="K86" s="74">
        <v>-3.7038614839704849</v>
      </c>
      <c r="L86" s="75">
        <v>1.8274174226005044</v>
      </c>
      <c r="M86" s="74">
        <v>7.1967454021360595</v>
      </c>
      <c r="N86" s="74">
        <v>4.3949097106943213</v>
      </c>
      <c r="O86" s="74">
        <v>2.5176466404708009</v>
      </c>
      <c r="P86" s="74">
        <v>5.7458826981623474</v>
      </c>
    </row>
    <row r="87" spans="1:16" ht="15" hidden="1" customHeight="1" x14ac:dyDescent="0.2">
      <c r="A87" s="173"/>
      <c r="B87" s="24" t="s">
        <v>22</v>
      </c>
      <c r="C87" s="75">
        <v>109.53858510288686</v>
      </c>
      <c r="D87" s="75">
        <v>103.2272179498259</v>
      </c>
      <c r="E87" s="75">
        <v>111.82158016281606</v>
      </c>
      <c r="F87" s="75">
        <v>109.965</v>
      </c>
      <c r="G87" s="173"/>
      <c r="H87" s="24" t="s">
        <v>22</v>
      </c>
      <c r="I87" s="74">
        <v>3.0231336251241032</v>
      </c>
      <c r="J87" s="75">
        <v>1.5383367440356039</v>
      </c>
      <c r="K87" s="74">
        <v>-0.47741273462264644</v>
      </c>
      <c r="L87" s="75">
        <v>4.6562898169304674</v>
      </c>
      <c r="M87" s="74">
        <v>4.361060589859477</v>
      </c>
      <c r="N87" s="74">
        <v>1.138602932585826</v>
      </c>
      <c r="O87" s="74">
        <v>2.0992720790314223</v>
      </c>
      <c r="P87" s="74">
        <v>-4.6419466171803094</v>
      </c>
    </row>
    <row r="88" spans="1:16" ht="15" hidden="1" customHeight="1" x14ac:dyDescent="0.2">
      <c r="A88" s="173"/>
      <c r="B88" s="24" t="s">
        <v>23</v>
      </c>
      <c r="C88" s="75">
        <v>110.3151197046387</v>
      </c>
      <c r="D88" s="75">
        <v>101.30301910398821</v>
      </c>
      <c r="E88" s="75">
        <v>113.10438604250987</v>
      </c>
      <c r="F88" s="75">
        <v>115.78100000000001</v>
      </c>
      <c r="G88" s="173"/>
      <c r="H88" s="24" t="s">
        <v>23</v>
      </c>
      <c r="I88" s="74">
        <v>5.8417675048442419</v>
      </c>
      <c r="J88" s="75">
        <v>0.70891421595638349</v>
      </c>
      <c r="K88" s="74">
        <v>-1.9430199802202424</v>
      </c>
      <c r="L88" s="75">
        <v>-1.8640421432000238</v>
      </c>
      <c r="M88" s="74">
        <v>8.4747614739490302</v>
      </c>
      <c r="N88" s="74">
        <v>1.1471899054064494</v>
      </c>
      <c r="O88" s="74">
        <v>7.92412378821777</v>
      </c>
      <c r="P88" s="74">
        <v>5.288955576774427</v>
      </c>
    </row>
    <row r="89" spans="1:16" ht="15" hidden="1" customHeight="1" x14ac:dyDescent="0.2">
      <c r="A89" s="173"/>
      <c r="B89" s="24" t="s">
        <v>24</v>
      </c>
      <c r="C89" s="75">
        <v>110.24125123954973</v>
      </c>
      <c r="D89" s="75">
        <v>101.06570653147894</v>
      </c>
      <c r="E89" s="75">
        <v>112.95486889469657</v>
      </c>
      <c r="F89" s="75">
        <v>117.10895350102402</v>
      </c>
      <c r="G89" s="173"/>
      <c r="H89" s="24" t="s">
        <v>24</v>
      </c>
      <c r="I89" s="74">
        <v>6.9026460879494209</v>
      </c>
      <c r="J89" s="75">
        <v>-6.6961324328659089E-2</v>
      </c>
      <c r="K89" s="74">
        <v>6.5849477277415218</v>
      </c>
      <c r="L89" s="75">
        <v>-0.23426011841331729</v>
      </c>
      <c r="M89" s="74">
        <v>7.4146727947750719</v>
      </c>
      <c r="N89" s="74">
        <v>-0.13219394317485467</v>
      </c>
      <c r="O89" s="74">
        <v>3.0217582745605966</v>
      </c>
      <c r="P89" s="74">
        <v>1.1469528687988628</v>
      </c>
    </row>
    <row r="90" spans="1:16" ht="15" hidden="1" customHeight="1" x14ac:dyDescent="0.2">
      <c r="A90" s="173"/>
      <c r="B90" s="24" t="s">
        <v>25</v>
      </c>
      <c r="C90" s="75">
        <v>109.52057808572386</v>
      </c>
      <c r="D90" s="75">
        <v>98.255076015064361</v>
      </c>
      <c r="E90" s="75">
        <v>113.6697227272535</v>
      </c>
      <c r="F90" s="75">
        <v>109.517</v>
      </c>
      <c r="G90" s="173"/>
      <c r="H90" s="24" t="s">
        <v>25</v>
      </c>
      <c r="I90" s="74">
        <v>4.6762148741137395</v>
      </c>
      <c r="J90" s="75">
        <v>-0.65372367033450018</v>
      </c>
      <c r="K90" s="74">
        <v>1.8362669450692408</v>
      </c>
      <c r="L90" s="75">
        <v>-2.7809932892906062</v>
      </c>
      <c r="M90" s="74">
        <v>5.8576457801112127</v>
      </c>
      <c r="N90" s="74">
        <v>0.63286677197010022</v>
      </c>
      <c r="O90" s="74">
        <v>2.1775841318119262</v>
      </c>
      <c r="P90" s="74">
        <v>-6.4828121796491303</v>
      </c>
    </row>
    <row r="91" spans="1:16" ht="15" hidden="1" customHeight="1" x14ac:dyDescent="0.2">
      <c r="A91" s="173"/>
      <c r="B91" s="24" t="s">
        <v>26</v>
      </c>
      <c r="C91" s="75">
        <v>112.85032460508008</v>
      </c>
      <c r="D91" s="75">
        <v>104.87360026951816</v>
      </c>
      <c r="E91" s="75">
        <v>115.47094312384586</v>
      </c>
      <c r="F91" s="75">
        <v>116.12169536708844</v>
      </c>
      <c r="G91" s="173"/>
      <c r="H91" s="24" t="s">
        <v>26</v>
      </c>
      <c r="I91" s="74">
        <v>3.3740734880283156</v>
      </c>
      <c r="J91" s="75">
        <v>3.0402930458876369</v>
      </c>
      <c r="K91" s="74">
        <v>0.50437815145852483</v>
      </c>
      <c r="L91" s="75">
        <v>6.736063441077647</v>
      </c>
      <c r="M91" s="74">
        <v>4.2461599641605545</v>
      </c>
      <c r="N91" s="74">
        <v>1.5846087712506574</v>
      </c>
      <c r="O91" s="74">
        <v>4.6461937594294085</v>
      </c>
      <c r="P91" s="74">
        <v>6.0307489860829406</v>
      </c>
    </row>
    <row r="92" spans="1:16" s="200" customFormat="1" ht="15" hidden="1" customHeight="1" x14ac:dyDescent="0.2">
      <c r="A92" s="260"/>
      <c r="B92" s="24" t="s">
        <v>27</v>
      </c>
      <c r="C92" s="75">
        <v>111.86383934163955</v>
      </c>
      <c r="D92" s="75">
        <v>106.58697649537159</v>
      </c>
      <c r="E92" s="75">
        <v>113.87145329186075</v>
      </c>
      <c r="F92" s="75">
        <v>111.2005012556877</v>
      </c>
      <c r="G92" s="260"/>
      <c r="H92" s="24" t="s">
        <v>27</v>
      </c>
      <c r="I92" s="74">
        <v>5.1350599484220538</v>
      </c>
      <c r="J92" s="75">
        <v>-0.87415367823950874</v>
      </c>
      <c r="K92" s="74">
        <v>1.9650528260610827</v>
      </c>
      <c r="L92" s="75">
        <v>1.6337536057217079</v>
      </c>
      <c r="M92" s="74">
        <v>6.3994491285094313</v>
      </c>
      <c r="N92" s="74">
        <v>-1.385188159647754</v>
      </c>
      <c r="O92" s="74">
        <v>3.8548478661172254</v>
      </c>
      <c r="P92" s="74">
        <v>-4.2379626785878912</v>
      </c>
    </row>
    <row r="93" spans="1:16" ht="15" hidden="1" customHeight="1" x14ac:dyDescent="0.2">
      <c r="A93" s="173"/>
      <c r="B93" s="24" t="s">
        <v>28</v>
      </c>
      <c r="C93" s="75">
        <v>112.05537718623059</v>
      </c>
      <c r="D93" s="75">
        <v>107.25369093016549</v>
      </c>
      <c r="E93" s="75">
        <v>113.72016318302518</v>
      </c>
      <c r="F93" s="75">
        <v>113.124</v>
      </c>
      <c r="G93" s="173"/>
      <c r="H93" s="24" t="s">
        <v>28</v>
      </c>
      <c r="I93" s="74">
        <v>2.8585688006162115</v>
      </c>
      <c r="J93" s="75">
        <v>0.17122409325330068</v>
      </c>
      <c r="K93" s="74">
        <v>-4.0877018742760782</v>
      </c>
      <c r="L93" s="75">
        <v>0.62551209980409794</v>
      </c>
      <c r="M93" s="74">
        <v>5.4105593205218412</v>
      </c>
      <c r="N93" s="74">
        <v>-0.13286043557185678</v>
      </c>
      <c r="O93" s="74">
        <v>3.8768801307597585</v>
      </c>
      <c r="P93" s="74">
        <v>1.7297572606165943</v>
      </c>
    </row>
    <row r="94" spans="1:16" ht="15" hidden="1" customHeight="1" x14ac:dyDescent="0.2">
      <c r="A94" s="173"/>
      <c r="B94" s="24"/>
      <c r="C94" s="75"/>
      <c r="D94" s="75"/>
      <c r="E94" s="75"/>
      <c r="F94" s="75"/>
      <c r="G94" s="173"/>
      <c r="H94" s="24"/>
      <c r="I94" s="74"/>
      <c r="K94" s="74"/>
      <c r="L94" s="75"/>
      <c r="M94" s="74"/>
      <c r="N94" s="75"/>
      <c r="O94" s="74"/>
      <c r="P94" s="75"/>
    </row>
    <row r="95" spans="1:16" ht="15" hidden="1" customHeight="1" x14ac:dyDescent="0.2">
      <c r="A95" s="23">
        <v>2018</v>
      </c>
      <c r="B95" s="24" t="s">
        <v>17</v>
      </c>
      <c r="C95" s="75">
        <v>113.39693470702414</v>
      </c>
      <c r="D95" s="75">
        <v>107.63355702922354</v>
      </c>
      <c r="E95" s="75">
        <v>115.7203198617061</v>
      </c>
      <c r="F95" s="75">
        <v>111.323940298482</v>
      </c>
      <c r="G95" s="23">
        <v>2018</v>
      </c>
      <c r="H95" s="24" t="s">
        <v>17</v>
      </c>
      <c r="I95" s="74">
        <v>4.7690479022833898</v>
      </c>
      <c r="J95" s="75">
        <v>1.19722725895069</v>
      </c>
      <c r="K95" s="74">
        <v>-0.87541961503690402</v>
      </c>
      <c r="L95" s="75">
        <v>0.35417531626522702</v>
      </c>
      <c r="M95" s="74">
        <v>6.894612508418561</v>
      </c>
      <c r="N95" s="74">
        <v>1.7588408446633963</v>
      </c>
      <c r="O95" s="74">
        <v>4.3443469321879462</v>
      </c>
      <c r="P95" s="74">
        <v>-1.5912270619125906</v>
      </c>
    </row>
    <row r="96" spans="1:16" ht="15" hidden="1" customHeight="1" x14ac:dyDescent="0.2">
      <c r="A96" s="23"/>
      <c r="B96" s="24" t="s">
        <v>18</v>
      </c>
      <c r="C96" s="75">
        <v>101.77428914531413</v>
      </c>
      <c r="D96" s="75">
        <v>94.426955592035199</v>
      </c>
      <c r="E96" s="75">
        <v>104.42860077226537</v>
      </c>
      <c r="F96" s="75">
        <v>102.306</v>
      </c>
      <c r="G96" s="23"/>
      <c r="H96" s="24" t="s">
        <v>18</v>
      </c>
      <c r="I96" s="74">
        <v>2.27613155060385</v>
      </c>
      <c r="J96" s="75">
        <v>-10.249523579926262</v>
      </c>
      <c r="K96" s="74">
        <v>-4.5294919056054823</v>
      </c>
      <c r="L96" s="75">
        <v>-12.269966543614856</v>
      </c>
      <c r="M96" s="74">
        <v>4.7074141259221705</v>
      </c>
      <c r="N96" s="74">
        <v>-9.7577669184937719</v>
      </c>
      <c r="O96" s="74">
        <v>2.8376707578179179</v>
      </c>
      <c r="P96" s="74">
        <v>-8.1006298144883147</v>
      </c>
    </row>
    <row r="97" spans="1:19" ht="15" hidden="1" customHeight="1" x14ac:dyDescent="0.2">
      <c r="A97" s="23"/>
      <c r="B97" s="24" t="s">
        <v>19</v>
      </c>
      <c r="C97" s="75">
        <v>112.08029986131251</v>
      </c>
      <c r="D97" s="75">
        <v>105.61364778079468</v>
      </c>
      <c r="E97" s="75">
        <v>114.00881010827707</v>
      </c>
      <c r="F97" s="75">
        <v>116.755</v>
      </c>
      <c r="G97" s="23"/>
      <c r="H97" s="138" t="s">
        <v>19</v>
      </c>
      <c r="I97" s="74">
        <v>2.7234613503123342</v>
      </c>
      <c r="J97" s="75">
        <v>10.1263401616919</v>
      </c>
      <c r="K97" s="74">
        <v>-1.5802610545409834</v>
      </c>
      <c r="L97" s="75">
        <v>11.846926673238059</v>
      </c>
      <c r="M97" s="74">
        <v>4.1137932012725855</v>
      </c>
      <c r="N97" s="74">
        <v>9.1739324908737672</v>
      </c>
      <c r="O97" s="74">
        <v>4.3685414953337869</v>
      </c>
      <c r="P97" s="74">
        <v>14.12331632553321</v>
      </c>
    </row>
    <row r="98" spans="1:19" ht="15" hidden="1" customHeight="1" x14ac:dyDescent="0.2">
      <c r="A98" s="173"/>
      <c r="B98" s="24" t="s">
        <v>20</v>
      </c>
      <c r="C98" s="75">
        <v>108.93463684413152</v>
      </c>
      <c r="D98" s="75">
        <v>100.09603508499993</v>
      </c>
      <c r="E98" s="75">
        <v>111.56199207646603</v>
      </c>
      <c r="F98" s="75">
        <v>115.41200000000001</v>
      </c>
      <c r="G98" s="173"/>
      <c r="H98" s="24" t="s">
        <v>20</v>
      </c>
      <c r="I98" s="74">
        <v>4.9032978877852997</v>
      </c>
      <c r="J98" s="75">
        <v>-2.8066154543424915</v>
      </c>
      <c r="K98" s="74">
        <v>3.3362543758662611</v>
      </c>
      <c r="L98" s="75">
        <v>-5.2243368274209985</v>
      </c>
      <c r="M98" s="74">
        <v>5.3384463886950755</v>
      </c>
      <c r="N98" s="74">
        <v>-2.146165747618312</v>
      </c>
      <c r="O98" s="74">
        <v>5.8320801085720575</v>
      </c>
      <c r="P98" s="74">
        <v>-1.1502719369620138</v>
      </c>
    </row>
    <row r="99" spans="1:19" ht="15" hidden="1" customHeight="1" x14ac:dyDescent="0.2">
      <c r="A99" s="173"/>
      <c r="B99" s="24" t="s">
        <v>21</v>
      </c>
      <c r="C99" s="75">
        <v>111.57759331273837</v>
      </c>
      <c r="D99" s="75">
        <v>100.12975026859326</v>
      </c>
      <c r="E99" s="75">
        <v>115.1401821952406</v>
      </c>
      <c r="F99" s="75">
        <v>118.32</v>
      </c>
      <c r="G99" s="173"/>
      <c r="H99" s="24" t="s">
        <v>21</v>
      </c>
      <c r="I99" s="74">
        <v>3.4284241688575605</v>
      </c>
      <c r="J99" s="75">
        <v>2.4261855964035703</v>
      </c>
      <c r="K99" s="74">
        <v>1.5159409653008282</v>
      </c>
      <c r="L99" s="75">
        <v>3.3682836252907578E-2</v>
      </c>
      <c r="M99" s="74">
        <v>4.1401592758243879</v>
      </c>
      <c r="N99" s="74">
        <v>3.2073558854363426</v>
      </c>
      <c r="O99" s="74">
        <v>2.6032362684056238</v>
      </c>
      <c r="P99" s="74">
        <v>2.5196686653034135</v>
      </c>
    </row>
    <row r="100" spans="1:19" ht="15" hidden="1" customHeight="1" x14ac:dyDescent="0.2">
      <c r="A100" s="173"/>
      <c r="B100" s="24" t="s">
        <v>22</v>
      </c>
      <c r="C100" s="75">
        <v>111.75234922640747</v>
      </c>
      <c r="D100" s="75">
        <v>97.443888747997335</v>
      </c>
      <c r="E100" s="75">
        <v>116.87509783733344</v>
      </c>
      <c r="F100" s="75">
        <v>113.26616449996081</v>
      </c>
      <c r="G100" s="173"/>
      <c r="H100" s="24" t="s">
        <v>22</v>
      </c>
      <c r="I100" s="74">
        <v>2.0209902487249565</v>
      </c>
      <c r="J100" s="75">
        <v>0.15662276670485653</v>
      </c>
      <c r="K100" s="74">
        <v>-5.6025235559865365</v>
      </c>
      <c r="L100" s="75">
        <v>-2.6823811238829904</v>
      </c>
      <c r="M100" s="74">
        <v>4.5192687021228721</v>
      </c>
      <c r="N100" s="74">
        <v>1.5067855626205215</v>
      </c>
      <c r="O100" s="74">
        <v>3.0020138225442565</v>
      </c>
      <c r="P100" s="74">
        <v>-4.2713281778559775</v>
      </c>
    </row>
    <row r="101" spans="1:19" ht="15" hidden="1" customHeight="1" x14ac:dyDescent="0.2">
      <c r="A101" s="173"/>
      <c r="B101" s="24" t="s">
        <v>23</v>
      </c>
      <c r="C101" s="75">
        <v>113.2150448508754</v>
      </c>
      <c r="D101" s="75">
        <v>95.45674680840213</v>
      </c>
      <c r="E101" s="75">
        <v>118.99881385404801</v>
      </c>
      <c r="F101" s="75">
        <v>121.01830405498053</v>
      </c>
      <c r="G101" s="173"/>
      <c r="H101" s="24" t="s">
        <v>23</v>
      </c>
      <c r="I101" s="74">
        <v>2.628764900043663</v>
      </c>
      <c r="J101" s="75">
        <v>1.308872372342293</v>
      </c>
      <c r="K101" s="74">
        <v>-5.7710740975891639</v>
      </c>
      <c r="L101" s="75">
        <v>-2.0392678957366002</v>
      </c>
      <c r="M101" s="74">
        <v>5.2114935749023346</v>
      </c>
      <c r="N101" s="74">
        <v>1.8170817017585392</v>
      </c>
      <c r="O101" s="74">
        <v>4.5234572641284103</v>
      </c>
      <c r="P101" s="74">
        <v>6.8441794504504543</v>
      </c>
      <c r="S101" s="490"/>
    </row>
    <row r="102" spans="1:19" ht="15" hidden="1" customHeight="1" x14ac:dyDescent="0.2">
      <c r="A102" s="173"/>
      <c r="B102" s="24" t="s">
        <v>24</v>
      </c>
      <c r="C102" s="75">
        <v>112.28808763769344</v>
      </c>
      <c r="D102" s="75">
        <v>94.850108331095484</v>
      </c>
      <c r="E102" s="75">
        <v>117.7898938910425</v>
      </c>
      <c r="F102" s="75">
        <v>121.78373221301256</v>
      </c>
      <c r="G102" s="173"/>
      <c r="H102" s="24" t="s">
        <v>24</v>
      </c>
      <c r="I102" s="74">
        <v>1.8566882860355065</v>
      </c>
      <c r="J102" s="75">
        <v>-0.81875797903268221</v>
      </c>
      <c r="K102" s="74">
        <v>-6.1500566450277319</v>
      </c>
      <c r="L102" s="75">
        <v>-0.63551136780752415</v>
      </c>
      <c r="M102" s="74">
        <v>4.2804927699517066</v>
      </c>
      <c r="N102" s="74">
        <v>-1.0159092547663988</v>
      </c>
      <c r="O102" s="74">
        <v>3.9918200720217953</v>
      </c>
      <c r="P102" s="74">
        <v>0.6324895758614133</v>
      </c>
      <c r="S102" s="490"/>
    </row>
    <row r="103" spans="1:19" ht="15" hidden="1" customHeight="1" x14ac:dyDescent="0.2">
      <c r="A103" s="173"/>
      <c r="B103" s="24" t="s">
        <v>25</v>
      </c>
      <c r="C103" s="75">
        <v>112.3626001187362</v>
      </c>
      <c r="D103" s="75">
        <v>93.546907912189511</v>
      </c>
      <c r="E103" s="75">
        <v>119.1230865730433</v>
      </c>
      <c r="F103" s="75">
        <v>114.10510735905335</v>
      </c>
      <c r="G103" s="173"/>
      <c r="H103" s="24" t="s">
        <v>25</v>
      </c>
      <c r="I103" s="74">
        <v>2.5949662453277398</v>
      </c>
      <c r="J103" s="75">
        <v>6.6358313344139219E-2</v>
      </c>
      <c r="K103" s="74">
        <v>-4.791781039539373</v>
      </c>
      <c r="L103" s="75">
        <v>-1.3739577548576563</v>
      </c>
      <c r="M103" s="74">
        <v>4.7975518149850274</v>
      </c>
      <c r="N103" s="74">
        <v>1.131839615403706</v>
      </c>
      <c r="O103" s="74">
        <v>4.18940197325837</v>
      </c>
      <c r="P103" s="74">
        <v>-6.3051318221455688</v>
      </c>
      <c r="S103" s="490"/>
    </row>
    <row r="104" spans="1:19" s="47" customFormat="1" ht="15" hidden="1" customHeight="1" x14ac:dyDescent="0.2">
      <c r="A104" s="173"/>
      <c r="B104" s="24" t="s">
        <v>26</v>
      </c>
      <c r="C104" s="75">
        <v>117.70295245458149</v>
      </c>
      <c r="D104" s="75">
        <v>106.49255439306575</v>
      </c>
      <c r="E104" s="75">
        <v>121.6736958431148</v>
      </c>
      <c r="F104" s="75">
        <v>119.33098094562868</v>
      </c>
      <c r="G104" s="173"/>
      <c r="H104" s="24" t="s">
        <v>26</v>
      </c>
      <c r="I104" s="25">
        <v>4.3000566161268949</v>
      </c>
      <c r="J104" s="337">
        <v>4.7527845833062088</v>
      </c>
      <c r="K104" s="74">
        <v>1.5437194102109402</v>
      </c>
      <c r="L104" s="337">
        <v>13.838668503108664</v>
      </c>
      <c r="M104" s="25">
        <v>5.3717000584435368</v>
      </c>
      <c r="N104" s="25">
        <v>2.1411544507852653</v>
      </c>
      <c r="O104" s="25">
        <v>2.763726079261005</v>
      </c>
      <c r="P104" s="25">
        <v>4.5798770164872167</v>
      </c>
      <c r="S104" s="491"/>
    </row>
    <row r="105" spans="1:19" ht="15" hidden="1" customHeight="1" x14ac:dyDescent="0.2">
      <c r="A105" s="173"/>
      <c r="B105" s="24" t="s">
        <v>27</v>
      </c>
      <c r="C105" s="75">
        <v>114.20632252977308</v>
      </c>
      <c r="D105" s="75">
        <v>103.54574226220986</v>
      </c>
      <c r="E105" s="75">
        <v>118.07452392485973</v>
      </c>
      <c r="F105" s="75">
        <v>114.80299241390126</v>
      </c>
      <c r="G105" s="173"/>
      <c r="H105" s="24" t="s">
        <v>27</v>
      </c>
      <c r="I105" s="74">
        <v>2.0940486236838467</v>
      </c>
      <c r="J105" s="75">
        <v>-2.9707240573745821</v>
      </c>
      <c r="K105" s="74">
        <v>-2.8532887723799831</v>
      </c>
      <c r="L105" s="75">
        <v>-2.7671532039499738</v>
      </c>
      <c r="M105" s="74">
        <v>3.6910661201681592</v>
      </c>
      <c r="N105" s="74">
        <v>-2.9580525957687769</v>
      </c>
      <c r="O105" s="74">
        <v>3.2396357188446672</v>
      </c>
      <c r="P105" s="74">
        <v>-3.7944785971302082</v>
      </c>
    </row>
    <row r="106" spans="1:19" ht="15" hidden="1" customHeight="1" x14ac:dyDescent="0.2">
      <c r="A106" s="173"/>
      <c r="B106" s="24" t="s">
        <v>28</v>
      </c>
      <c r="C106" s="75">
        <v>115.9181686213099</v>
      </c>
      <c r="D106" s="75">
        <v>108.3526538809585</v>
      </c>
      <c r="E106" s="75">
        <v>118.67555222509158</v>
      </c>
      <c r="F106" s="75">
        <v>116.21540423072419</v>
      </c>
      <c r="G106" s="173"/>
      <c r="H106" s="24" t="s">
        <v>28</v>
      </c>
      <c r="I106" s="74">
        <v>3.4472164853450522</v>
      </c>
      <c r="J106" s="75">
        <v>1.498906587321855</v>
      </c>
      <c r="K106" s="74">
        <v>1.0246388177993566</v>
      </c>
      <c r="L106" s="75">
        <v>4.6423073645810291</v>
      </c>
      <c r="M106" s="74">
        <v>4.3575289582473005</v>
      </c>
      <c r="N106" s="74">
        <v>0.50902453827748673</v>
      </c>
      <c r="O106" s="74">
        <v>2.7327571786041744</v>
      </c>
      <c r="P106" s="74">
        <v>1.2302918130659322</v>
      </c>
    </row>
    <row r="107" spans="1:19" ht="15" hidden="1" customHeight="1" x14ac:dyDescent="0.2">
      <c r="A107" s="173"/>
      <c r="B107" s="335"/>
      <c r="C107" s="75"/>
      <c r="D107" s="75"/>
      <c r="E107" s="75"/>
      <c r="F107" s="75"/>
      <c r="G107" s="173"/>
      <c r="H107" s="24"/>
      <c r="I107" s="74"/>
      <c r="K107" s="74"/>
      <c r="L107" s="75"/>
      <c r="M107" s="74"/>
      <c r="N107" s="74"/>
      <c r="O107" s="74"/>
      <c r="P107" s="74"/>
    </row>
    <row r="108" spans="1:19" ht="15" hidden="1" customHeight="1" x14ac:dyDescent="0.2">
      <c r="A108" s="23">
        <v>2019</v>
      </c>
      <c r="B108" s="24" t="s">
        <v>17</v>
      </c>
      <c r="C108" s="75">
        <v>117.70604100733902</v>
      </c>
      <c r="D108" s="75">
        <v>109.37595070125779</v>
      </c>
      <c r="E108" s="75">
        <v>120.55013656967169</v>
      </c>
      <c r="F108" s="75">
        <v>120.01416831456926</v>
      </c>
      <c r="G108" s="23">
        <v>2019</v>
      </c>
      <c r="H108" s="24" t="s">
        <v>17</v>
      </c>
      <c r="I108" s="74">
        <v>3.8000200900033292</v>
      </c>
      <c r="J108" s="75">
        <v>1.5423573433685647</v>
      </c>
      <c r="K108" s="74">
        <v>1.6188201153299815</v>
      </c>
      <c r="L108" s="75">
        <v>0.94441325029615086</v>
      </c>
      <c r="M108" s="74">
        <v>4.1736980279155347</v>
      </c>
      <c r="N108" s="74">
        <v>1.5795876315153805</v>
      </c>
      <c r="O108" s="74">
        <v>7.8062526288478438</v>
      </c>
      <c r="P108" s="74">
        <v>3.268726817232718</v>
      </c>
    </row>
    <row r="109" spans="1:19" ht="15" hidden="1" customHeight="1" x14ac:dyDescent="0.2">
      <c r="A109" s="23"/>
      <c r="B109" s="24" t="s">
        <v>18</v>
      </c>
      <c r="C109" s="75">
        <v>104.24464991246001</v>
      </c>
      <c r="D109" s="75">
        <v>92.396812914616319</v>
      </c>
      <c r="E109" s="75">
        <v>108.30775133869429</v>
      </c>
      <c r="F109" s="75">
        <v>107.34212994992853</v>
      </c>
      <c r="G109" s="23"/>
      <c r="H109" s="24" t="s">
        <v>18</v>
      </c>
      <c r="I109" s="74">
        <v>2.4272935609686925</v>
      </c>
      <c r="J109" s="75">
        <v>-11.436448783490818</v>
      </c>
      <c r="K109" s="74">
        <v>-2.1499609562654598</v>
      </c>
      <c r="L109" s="75">
        <v>-15.523648185712375</v>
      </c>
      <c r="M109" s="74">
        <v>3.7146438214646196</v>
      </c>
      <c r="N109" s="74">
        <v>-10.155430412060923</v>
      </c>
      <c r="O109" s="74">
        <v>4.9226144604700863</v>
      </c>
      <c r="P109" s="74">
        <v>-10.558785302270351</v>
      </c>
    </row>
    <row r="110" spans="1:19" ht="15" hidden="1" customHeight="1" x14ac:dyDescent="0.2">
      <c r="A110" s="23"/>
      <c r="B110" s="24" t="s">
        <v>19</v>
      </c>
      <c r="C110" s="75">
        <v>115.82774357758166</v>
      </c>
      <c r="D110" s="75">
        <v>106.3021392600518</v>
      </c>
      <c r="E110" s="75">
        <v>118.70549539069931</v>
      </c>
      <c r="F110" s="75">
        <v>122.33203041383393</v>
      </c>
      <c r="G110" s="23"/>
      <c r="H110" s="138" t="s">
        <v>19</v>
      </c>
      <c r="I110" s="74">
        <v>3.34353469869923</v>
      </c>
      <c r="J110" s="75">
        <v>11.111451450840519</v>
      </c>
      <c r="K110" s="74">
        <v>0.65189631617128896</v>
      </c>
      <c r="L110" s="75">
        <v>15.049573580298016</v>
      </c>
      <c r="M110" s="74">
        <v>4.1195810025222386</v>
      </c>
      <c r="N110" s="74">
        <v>9.6001845883493075</v>
      </c>
      <c r="O110" s="74">
        <v>4.776695142678193</v>
      </c>
      <c r="P110" s="74">
        <v>13.964601290190231</v>
      </c>
    </row>
    <row r="111" spans="1:19" ht="15" hidden="1" customHeight="1" x14ac:dyDescent="0.2">
      <c r="A111" s="173"/>
      <c r="B111" s="24" t="s">
        <v>20</v>
      </c>
      <c r="C111" s="75">
        <v>112.62238777999582</v>
      </c>
      <c r="D111" s="75">
        <v>99.949762443555002</v>
      </c>
      <c r="E111" s="75">
        <v>116.3720436988106</v>
      </c>
      <c r="F111" s="75">
        <v>122.08905144098733</v>
      </c>
      <c r="G111" s="173"/>
      <c r="H111" s="24" t="s">
        <v>20</v>
      </c>
      <c r="I111" s="74">
        <v>3.3852877676922049</v>
      </c>
      <c r="J111" s="75">
        <v>-2.7673471817560511</v>
      </c>
      <c r="K111" s="74">
        <v>-0.14613230316336967</v>
      </c>
      <c r="L111" s="75">
        <v>-5.975775144991843</v>
      </c>
      <c r="M111" s="74">
        <v>4.3115504956631696</v>
      </c>
      <c r="N111" s="74">
        <v>-1.9657486658124412</v>
      </c>
      <c r="O111" s="74">
        <v>5.7854048461055498</v>
      </c>
      <c r="P111" s="74">
        <v>-0.19862252921384993</v>
      </c>
    </row>
    <row r="112" spans="1:19" ht="15" hidden="1" customHeight="1" x14ac:dyDescent="0.2">
      <c r="A112" s="173"/>
      <c r="B112" s="24" t="s">
        <v>21</v>
      </c>
      <c r="C112" s="75">
        <v>116.18877203184395</v>
      </c>
      <c r="D112" s="75">
        <v>103.71167718033156</v>
      </c>
      <c r="E112" s="75">
        <v>119.925930240564</v>
      </c>
      <c r="F112" s="75">
        <v>125.0413051592796</v>
      </c>
      <c r="G112" s="173"/>
      <c r="H112" s="24" t="s">
        <v>21</v>
      </c>
      <c r="I112" s="74">
        <v>4.1327103248956121</v>
      </c>
      <c r="J112" s="75">
        <v>3.1666743372684891</v>
      </c>
      <c r="K112" s="74">
        <v>3.5772853743567339</v>
      </c>
      <c r="L112" s="75">
        <v>3.7638055807296666</v>
      </c>
      <c r="M112" s="74">
        <v>4.156453424060345</v>
      </c>
      <c r="N112" s="74">
        <v>3.0539006008620362</v>
      </c>
      <c r="O112" s="74">
        <v>5.6806162603783008</v>
      </c>
      <c r="P112" s="74">
        <v>2.4181150426246631</v>
      </c>
    </row>
    <row r="113" spans="1:32" ht="15" hidden="1" customHeight="1" x14ac:dyDescent="0.2">
      <c r="A113" s="173"/>
      <c r="B113" s="24" t="s">
        <v>22</v>
      </c>
      <c r="C113" s="75">
        <v>115.28416993679613</v>
      </c>
      <c r="D113" s="75">
        <v>98.834965290443975</v>
      </c>
      <c r="E113" s="75">
        <v>121.3538815898724</v>
      </c>
      <c r="F113" s="75">
        <v>115.16149169653356</v>
      </c>
      <c r="G113" s="173"/>
      <c r="H113" s="24" t="s">
        <v>22</v>
      </c>
      <c r="I113" s="74">
        <v>3.1603995216541421</v>
      </c>
      <c r="J113" s="75">
        <v>-0.77856240257010256</v>
      </c>
      <c r="K113" s="74">
        <v>1.4275667364262716</v>
      </c>
      <c r="L113" s="75">
        <v>-4.7021820709813369</v>
      </c>
      <c r="M113" s="74">
        <v>3.8321112327730447</v>
      </c>
      <c r="N113" s="74">
        <v>1.1906944114955138</v>
      </c>
      <c r="O113" s="74">
        <v>1.6733392579682658</v>
      </c>
      <c r="P113" s="74">
        <v>-7.9012398744246752</v>
      </c>
    </row>
    <row r="114" spans="1:32" ht="15" hidden="1" customHeight="1" x14ac:dyDescent="0.2">
      <c r="A114" s="173"/>
      <c r="B114" s="24" t="s">
        <v>23</v>
      </c>
      <c r="C114" s="75">
        <v>114.73530707097066</v>
      </c>
      <c r="D114" s="75">
        <v>87.897348264362918</v>
      </c>
      <c r="E114" s="75">
        <v>123.77636578318571</v>
      </c>
      <c r="F114" s="75">
        <v>123.43140024171116</v>
      </c>
      <c r="G114" s="173"/>
      <c r="H114" s="24" t="s">
        <v>23</v>
      </c>
      <c r="I114" s="74">
        <v>1.3428093608033578</v>
      </c>
      <c r="J114" s="75">
        <v>-0.47609560456251643</v>
      </c>
      <c r="K114" s="74">
        <v>-7.9191872725478589</v>
      </c>
      <c r="L114" s="75">
        <v>-11.0665461296404</v>
      </c>
      <c r="M114" s="74">
        <v>4.0147895381523568</v>
      </c>
      <c r="N114" s="74">
        <v>1.9962148400826152</v>
      </c>
      <c r="O114" s="74">
        <v>1.993992731574167</v>
      </c>
      <c r="P114" s="74">
        <v>7.1811405213211117</v>
      </c>
    </row>
    <row r="115" spans="1:32" ht="15" hidden="1" customHeight="1" x14ac:dyDescent="0.2">
      <c r="A115" s="173"/>
      <c r="B115" s="24" t="s">
        <v>24</v>
      </c>
      <c r="C115" s="75">
        <v>114.84812220314751</v>
      </c>
      <c r="D115" s="75">
        <v>93.563339358590142</v>
      </c>
      <c r="E115" s="75">
        <v>121.98144061953241</v>
      </c>
      <c r="F115" s="75">
        <v>122.12678819691133</v>
      </c>
      <c r="G115" s="173"/>
      <c r="H115" s="24" t="s">
        <v>24</v>
      </c>
      <c r="I115" s="74">
        <v>2.2798808131047963</v>
      </c>
      <c r="J115" s="75">
        <v>9.8326430683684407E-2</v>
      </c>
      <c r="K115" s="74">
        <v>-1.3566341622020985</v>
      </c>
      <c r="L115" s="75">
        <v>6.4461456529792116</v>
      </c>
      <c r="M115" s="74">
        <v>3.5584943580704476</v>
      </c>
      <c r="N115" s="74">
        <v>-1.4501356153866993</v>
      </c>
      <c r="O115" s="74">
        <v>0.28169278249639262</v>
      </c>
      <c r="P115" s="74">
        <v>-1.0569531271986392</v>
      </c>
    </row>
    <row r="116" spans="1:32" ht="15" hidden="1" customHeight="1" x14ac:dyDescent="0.2">
      <c r="A116" s="173"/>
      <c r="B116" s="24" t="s">
        <v>25</v>
      </c>
      <c r="C116" s="75">
        <v>114.23610881962652</v>
      </c>
      <c r="D116" s="75">
        <v>91.726862981674159</v>
      </c>
      <c r="E116" s="75">
        <v>122.08323688545644</v>
      </c>
      <c r="F116" s="75">
        <v>118.802055799897</v>
      </c>
      <c r="G116" s="173"/>
      <c r="H116" s="24" t="s">
        <v>25</v>
      </c>
      <c r="I116" s="74">
        <v>1.6673774894053253</v>
      </c>
      <c r="J116" s="75">
        <v>-0.53288932529382294</v>
      </c>
      <c r="K116" s="74">
        <v>-1.9455960342631471</v>
      </c>
      <c r="L116" s="75">
        <v>-1.9628161943616789</v>
      </c>
      <c r="M116" s="74">
        <v>2.4849509843736683</v>
      </c>
      <c r="N116" s="74">
        <v>8.3452257496730908E-2</v>
      </c>
      <c r="O116" s="74">
        <v>4.1163349735641646</v>
      </c>
      <c r="P116" s="74">
        <v>-2.7223612821567826</v>
      </c>
    </row>
    <row r="117" spans="1:32" s="47" customFormat="1" ht="15" hidden="1" customHeight="1" x14ac:dyDescent="0.2">
      <c r="A117" s="173"/>
      <c r="B117" s="24" t="s">
        <v>26</v>
      </c>
      <c r="C117" s="75">
        <v>118.01220985794177</v>
      </c>
      <c r="D117" s="75">
        <v>99.867839477610346</v>
      </c>
      <c r="E117" s="75">
        <v>124.50864761810958</v>
      </c>
      <c r="F117" s="75">
        <v>119.9282711570435</v>
      </c>
      <c r="G117" s="173"/>
      <c r="H117" s="24" t="s">
        <v>26</v>
      </c>
      <c r="I117" s="25">
        <v>0.26274396428551938</v>
      </c>
      <c r="J117" s="337">
        <v>3.3055231636763125</v>
      </c>
      <c r="K117" s="25">
        <v>-6.2208245010289289</v>
      </c>
      <c r="L117" s="337">
        <v>8.8752370148782518</v>
      </c>
      <c r="M117" s="25">
        <v>2.3299627379200842</v>
      </c>
      <c r="N117" s="25">
        <v>1.9866861286850934</v>
      </c>
      <c r="O117" s="25">
        <v>0.50053239039991126</v>
      </c>
      <c r="P117" s="25">
        <v>0.94797632041267832</v>
      </c>
    </row>
    <row r="118" spans="1:32" ht="15" hidden="1" customHeight="1" x14ac:dyDescent="0.2">
      <c r="A118" s="173"/>
      <c r="B118" s="24" t="s">
        <v>27</v>
      </c>
      <c r="C118" s="75">
        <v>116.94306564831956</v>
      </c>
      <c r="D118" s="75">
        <v>105.30566104370219</v>
      </c>
      <c r="E118" s="75">
        <v>121.26156306531584</v>
      </c>
      <c r="F118" s="75">
        <v>116.60523089583361</v>
      </c>
      <c r="G118" s="173"/>
      <c r="H118" s="24" t="s">
        <v>27</v>
      </c>
      <c r="I118" s="74">
        <v>2.3963148956425186</v>
      </c>
      <c r="J118" s="75">
        <v>-0.90596067212807441</v>
      </c>
      <c r="K118" s="74">
        <v>1.6996534507770207</v>
      </c>
      <c r="L118" s="75">
        <v>5.4450177299679723</v>
      </c>
      <c r="M118" s="74">
        <v>2.6991759394975503</v>
      </c>
      <c r="N118" s="74">
        <v>-2.6079188995395128</v>
      </c>
      <c r="O118" s="74">
        <v>1.5698532277231152</v>
      </c>
      <c r="P118" s="74">
        <v>-2.7708564704134204</v>
      </c>
    </row>
    <row r="119" spans="1:32" ht="15" hidden="1" customHeight="1" x14ac:dyDescent="0.2">
      <c r="A119" s="173"/>
      <c r="B119" s="24" t="s">
        <v>28</v>
      </c>
      <c r="C119" s="75">
        <v>117.41886288994783</v>
      </c>
      <c r="D119" s="75">
        <v>103.08152943099498</v>
      </c>
      <c r="E119" s="75">
        <v>122.71565696152854</v>
      </c>
      <c r="F119" s="75">
        <v>117.24633211377808</v>
      </c>
      <c r="G119" s="173"/>
      <c r="H119" s="24" t="s">
        <v>28</v>
      </c>
      <c r="I119" s="74">
        <v>1.2946152328721752</v>
      </c>
      <c r="J119" s="75">
        <v>0.40686229575948119</v>
      </c>
      <c r="K119" s="74">
        <v>-4.8647857354325907</v>
      </c>
      <c r="L119" s="75">
        <v>-2.1120722197301376</v>
      </c>
      <c r="M119" s="74">
        <v>3.4043277327870527</v>
      </c>
      <c r="N119" s="74">
        <v>1.1991383414952992</v>
      </c>
      <c r="O119" s="74">
        <v>0.88708367868959215</v>
      </c>
      <c r="P119" s="74">
        <v>0.54980485268039558</v>
      </c>
    </row>
    <row r="120" spans="1:32" ht="15" hidden="1" customHeight="1" x14ac:dyDescent="0.2">
      <c r="A120" s="173"/>
      <c r="B120" s="336"/>
      <c r="C120" s="75"/>
      <c r="D120" s="75"/>
      <c r="E120" s="75"/>
      <c r="F120" s="75"/>
      <c r="G120" s="173"/>
      <c r="H120" s="24"/>
      <c r="I120" s="208"/>
      <c r="J120" s="208"/>
      <c r="K120" s="208"/>
      <c r="L120" s="208"/>
      <c r="M120" s="472"/>
      <c r="N120" s="208"/>
      <c r="O120" s="208"/>
      <c r="P120" s="207"/>
    </row>
    <row r="121" spans="1:32" ht="15" customHeight="1" x14ac:dyDescent="0.2">
      <c r="A121" s="23">
        <v>2020</v>
      </c>
      <c r="B121" s="24" t="s">
        <v>17</v>
      </c>
      <c r="C121" s="75">
        <v>118.49010936297374</v>
      </c>
      <c r="D121" s="75">
        <v>105.43860134612153</v>
      </c>
      <c r="E121" s="75">
        <v>123.14955105369285</v>
      </c>
      <c r="F121" s="75">
        <v>120.0080864698499</v>
      </c>
      <c r="G121" s="23">
        <v>2020</v>
      </c>
      <c r="H121" s="469" t="s">
        <v>17</v>
      </c>
      <c r="I121" s="74">
        <v>0.6661241419085826</v>
      </c>
      <c r="J121" s="75">
        <v>0.91232911532274841</v>
      </c>
      <c r="K121" s="74">
        <v>-3.5998309773694928</v>
      </c>
      <c r="L121" s="75">
        <v>2.2866093742860443</v>
      </c>
      <c r="M121" s="74">
        <v>2.1562932718195924</v>
      </c>
      <c r="N121" s="74">
        <v>0.3535767993324157</v>
      </c>
      <c r="O121" s="535">
        <v>-5.067605604210712E-3</v>
      </c>
      <c r="P121" s="74">
        <v>2.3555145020585968</v>
      </c>
      <c r="R121" s="75"/>
      <c r="S121" s="75"/>
    </row>
    <row r="122" spans="1:32" ht="15" customHeight="1" x14ac:dyDescent="0.2">
      <c r="A122" s="23"/>
      <c r="B122" s="24" t="s">
        <v>18</v>
      </c>
      <c r="C122" s="75">
        <v>110.54329003547238</v>
      </c>
      <c r="D122" s="75">
        <v>97.364500573341004</v>
      </c>
      <c r="E122" s="75">
        <v>115.00107639422637</v>
      </c>
      <c r="F122" s="75">
        <v>114.62599081373288</v>
      </c>
      <c r="G122" s="23"/>
      <c r="H122" s="24" t="s">
        <v>18</v>
      </c>
      <c r="I122" s="74">
        <v>6.0421711121881856</v>
      </c>
      <c r="J122" s="75">
        <v>-6.7067364273904673</v>
      </c>
      <c r="K122" s="74">
        <v>5.3764707916011218</v>
      </c>
      <c r="L122" s="75">
        <v>-7.6576326598603259</v>
      </c>
      <c r="M122" s="74">
        <v>6.1799132313264238</v>
      </c>
      <c r="N122" s="74">
        <v>-6.6167311124940795</v>
      </c>
      <c r="O122" s="74">
        <v>6.7856496486533615</v>
      </c>
      <c r="P122" s="74">
        <v>-4.4847774966141003</v>
      </c>
      <c r="R122" s="75"/>
      <c r="S122" s="75"/>
      <c r="T122" s="208"/>
      <c r="U122" s="208"/>
      <c r="V122" s="208"/>
      <c r="W122" s="208"/>
      <c r="X122" s="208"/>
      <c r="Y122" s="208"/>
      <c r="Z122" s="208"/>
      <c r="AA122" s="370"/>
      <c r="AB122" s="208"/>
      <c r="AC122" s="208"/>
      <c r="AD122" s="472"/>
      <c r="AE122" s="208"/>
      <c r="AF122" s="208"/>
    </row>
    <row r="123" spans="1:32" ht="15" customHeight="1" x14ac:dyDescent="0.2">
      <c r="A123" s="23"/>
      <c r="B123" s="24" t="s">
        <v>19</v>
      </c>
      <c r="C123" s="75">
        <v>109.99151843985001</v>
      </c>
      <c r="D123" s="75">
        <v>98.653086026074277</v>
      </c>
      <c r="E123" s="75">
        <v>113.80522984892488</v>
      </c>
      <c r="F123" s="75">
        <v>113.72663772522749</v>
      </c>
      <c r="G123" s="23"/>
      <c r="H123" s="138" t="s">
        <v>19</v>
      </c>
      <c r="I123" s="74">
        <v>-5.0387108972925176</v>
      </c>
      <c r="J123" s="75">
        <v>-0.49914526286065097</v>
      </c>
      <c r="K123" s="74">
        <v>-7.1955778945005875</v>
      </c>
      <c r="L123" s="75">
        <v>1.3234653751062382</v>
      </c>
      <c r="M123" s="74">
        <v>-4.1280865099345476</v>
      </c>
      <c r="N123" s="74">
        <v>-1.0398568281240301</v>
      </c>
      <c r="O123" s="74">
        <v>-7.034455865316275</v>
      </c>
      <c r="P123" s="74">
        <v>-0.7845978753342564</v>
      </c>
      <c r="R123" s="75"/>
      <c r="S123" s="75"/>
    </row>
    <row r="124" spans="1:32" ht="15" customHeight="1" x14ac:dyDescent="0.2">
      <c r="A124" s="173"/>
      <c r="B124" s="24" t="s">
        <v>20</v>
      </c>
      <c r="C124" s="75">
        <v>77.004130225323465</v>
      </c>
      <c r="D124" s="75">
        <v>81.902276465147011</v>
      </c>
      <c r="E124" s="75">
        <v>73.110305255289759</v>
      </c>
      <c r="F124" s="75">
        <v>98.571663045791752</v>
      </c>
      <c r="G124" s="173"/>
      <c r="H124" s="24" t="s">
        <v>20</v>
      </c>
      <c r="I124" s="74">
        <v>-31.626267438274766</v>
      </c>
      <c r="J124" s="75">
        <v>-29.990847187518412</v>
      </c>
      <c r="K124" s="74">
        <v>-18.056557151498993</v>
      </c>
      <c r="L124" s="75">
        <v>-16.979508939537865</v>
      </c>
      <c r="M124" s="74">
        <v>-37.175370534429305</v>
      </c>
      <c r="N124" s="74">
        <v>-35.758395855495536</v>
      </c>
      <c r="O124" s="74">
        <v>-19.262487600342197</v>
      </c>
      <c r="P124" s="74">
        <v>-13.325791549426924</v>
      </c>
      <c r="R124" s="75"/>
      <c r="S124" s="75"/>
    </row>
    <row r="125" spans="1:32" ht="15" customHeight="1" x14ac:dyDescent="0.2">
      <c r="A125" s="173"/>
      <c r="B125" s="24" t="s">
        <v>21</v>
      </c>
      <c r="C125" s="75">
        <v>91.224155213207894</v>
      </c>
      <c r="D125" s="75">
        <v>81.445152312992079</v>
      </c>
      <c r="E125" s="75">
        <v>92.795115919226546</v>
      </c>
      <c r="F125" s="75">
        <v>112.17700318129363</v>
      </c>
      <c r="G125" s="173"/>
      <c r="H125" s="24" t="s">
        <v>21</v>
      </c>
      <c r="I125" s="74">
        <v>-21.486255842168617</v>
      </c>
      <c r="J125" s="75">
        <v>18.46657438539323</v>
      </c>
      <c r="K125" s="74">
        <v>-21.469641098005724</v>
      </c>
      <c r="L125" s="75">
        <v>-0.5581336342335419</v>
      </c>
      <c r="M125" s="74">
        <v>-22.622975920982825</v>
      </c>
      <c r="N125" s="74">
        <v>26.924809840692788</v>
      </c>
      <c r="O125" s="74">
        <v>-10.28804198868464</v>
      </c>
      <c r="P125" s="74">
        <v>13.802486145720678</v>
      </c>
    </row>
    <row r="126" spans="1:32" ht="15" customHeight="1" x14ac:dyDescent="0.2">
      <c r="A126" s="173"/>
      <c r="B126" s="24" t="s">
        <v>22</v>
      </c>
      <c r="C126" s="75">
        <v>115.42380023350131</v>
      </c>
      <c r="D126" s="75">
        <v>84.514026119736755</v>
      </c>
      <c r="E126" s="75">
        <v>127.09671489624738</v>
      </c>
      <c r="F126" s="75">
        <v>112.43493059670647</v>
      </c>
      <c r="G126" s="173"/>
      <c r="H126" s="24" t="s">
        <v>22</v>
      </c>
      <c r="I126" s="74">
        <v>0.12111836064025283</v>
      </c>
      <c r="J126" s="75">
        <v>26.52767237332516</v>
      </c>
      <c r="K126" s="74">
        <v>-14.489749785030654</v>
      </c>
      <c r="L126" s="75">
        <v>3.768025130521039</v>
      </c>
      <c r="M126" s="74">
        <v>4.7323029400768917</v>
      </c>
      <c r="N126" s="74">
        <v>36.964875400208172</v>
      </c>
      <c r="O126" s="74">
        <v>-2.3675979354383117</v>
      </c>
      <c r="P126" s="74">
        <v>0.2299289587866582</v>
      </c>
    </row>
    <row r="127" spans="1:32" ht="15" customHeight="1" x14ac:dyDescent="0.2">
      <c r="A127" s="173"/>
      <c r="B127" s="24" t="s">
        <v>23</v>
      </c>
      <c r="C127" s="75">
        <v>116.79225659115451</v>
      </c>
      <c r="D127" s="75">
        <v>87.885445471686651</v>
      </c>
      <c r="E127" s="75">
        <v>127.39719903836895</v>
      </c>
      <c r="F127" s="75">
        <v>117.21227323373238</v>
      </c>
      <c r="G127" s="173"/>
      <c r="H127" s="24" t="s">
        <v>23</v>
      </c>
      <c r="I127" s="74">
        <v>1.7927781540790306</v>
      </c>
      <c r="J127" s="75">
        <v>1.185592880224732</v>
      </c>
      <c r="K127" s="74">
        <v>-1.3541697117489093E-2</v>
      </c>
      <c r="L127" s="75">
        <v>3.9891832240643339</v>
      </c>
      <c r="M127" s="74">
        <v>2.9253026070628891</v>
      </c>
      <c r="N127" s="74">
        <v>0.23642164344441596</v>
      </c>
      <c r="O127" s="74">
        <v>-5.038529090490826</v>
      </c>
      <c r="P127" s="74">
        <v>4.2489843784951518</v>
      </c>
    </row>
    <row r="128" spans="1:32" ht="15" customHeight="1" x14ac:dyDescent="0.2">
      <c r="A128" s="173"/>
      <c r="B128" s="24" t="s">
        <v>24</v>
      </c>
      <c r="C128" s="75">
        <v>114.7449876802889</v>
      </c>
      <c r="D128" s="75">
        <v>86.180827014466445</v>
      </c>
      <c r="E128" s="75">
        <v>124.68376101569427</v>
      </c>
      <c r="F128" s="75">
        <v>120.73736763743881</v>
      </c>
      <c r="G128" s="173"/>
      <c r="H128" s="24" t="s">
        <v>24</v>
      </c>
      <c r="I128" s="74">
        <v>-8.9800791584721651E-2</v>
      </c>
      <c r="J128" s="75">
        <v>-1.7529149368457979</v>
      </c>
      <c r="K128" s="74">
        <v>-7.8903899697610598</v>
      </c>
      <c r="L128" s="75">
        <v>-1.9395913032828247</v>
      </c>
      <c r="M128" s="74">
        <v>2.2153537312209437</v>
      </c>
      <c r="N128" s="74">
        <v>-2.1299039878086035</v>
      </c>
      <c r="O128" s="74">
        <v>-1.1376869726830847</v>
      </c>
      <c r="P128" s="74">
        <v>3.0074447892304477</v>
      </c>
    </row>
    <row r="129" spans="1:16" ht="15" customHeight="1" x14ac:dyDescent="0.2">
      <c r="A129" s="173"/>
      <c r="B129" s="24" t="s">
        <v>25</v>
      </c>
      <c r="C129" s="75">
        <v>115.93632986902408</v>
      </c>
      <c r="D129" s="75">
        <v>84.984127392642961</v>
      </c>
      <c r="E129" s="75">
        <v>127.29804444443511</v>
      </c>
      <c r="F129" s="75">
        <v>116.32016081291263</v>
      </c>
      <c r="G129" s="173"/>
      <c r="H129" s="24" t="s">
        <v>25</v>
      </c>
      <c r="I129" s="74">
        <v>1.4883394287196268</v>
      </c>
      <c r="J129" s="75">
        <v>1.03825205163173</v>
      </c>
      <c r="K129" s="74">
        <v>-7.3508843209631038</v>
      </c>
      <c r="L129" s="75">
        <v>-1.3885914805883743</v>
      </c>
      <c r="M129" s="74">
        <v>4.271518098648869</v>
      </c>
      <c r="N129" s="74">
        <v>2.0967312883766596</v>
      </c>
      <c r="O129" s="74">
        <v>-2.0891010431374468</v>
      </c>
      <c r="P129" s="74">
        <v>-3.6585250374105982</v>
      </c>
    </row>
    <row r="130" spans="1:16" s="47" customFormat="1" ht="15" customHeight="1" x14ac:dyDescent="0.2">
      <c r="A130" s="173"/>
      <c r="B130" s="24" t="s">
        <v>26</v>
      </c>
      <c r="C130" s="75">
        <v>117.80194203185219</v>
      </c>
      <c r="D130" s="75">
        <v>90.824049280723941</v>
      </c>
      <c r="E130" s="75">
        <v>127.44178949406036</v>
      </c>
      <c r="F130" s="75">
        <v>120.85059722141229</v>
      </c>
      <c r="G130" s="173"/>
      <c r="H130" s="24" t="s">
        <v>26</v>
      </c>
      <c r="I130" s="74">
        <v>-0.17817463662673561</v>
      </c>
      <c r="J130" s="75">
        <v>1.6091695889767692</v>
      </c>
      <c r="K130" s="74">
        <v>-9.0557583344074999</v>
      </c>
      <c r="L130" s="75">
        <v>6.8717795513736633</v>
      </c>
      <c r="M130" s="74">
        <v>2.3557736205980291</v>
      </c>
      <c r="N130" s="74">
        <v>0.11292007685790395</v>
      </c>
      <c r="O130" s="74">
        <v>0.76906475468241808</v>
      </c>
      <c r="P130" s="74">
        <v>3.8947989556052249</v>
      </c>
    </row>
    <row r="131" spans="1:16" ht="15" customHeight="1" x14ac:dyDescent="0.2">
      <c r="A131" s="173"/>
      <c r="B131" s="24" t="s">
        <v>27</v>
      </c>
      <c r="C131" s="75">
        <v>114.33626350661737</v>
      </c>
      <c r="D131" s="75">
        <v>89.015765284622091</v>
      </c>
      <c r="E131" s="75">
        <v>123.72690919800029</v>
      </c>
      <c r="F131" s="75">
        <v>113.65774972944567</v>
      </c>
      <c r="G131" s="173"/>
      <c r="H131" s="24" t="s">
        <v>27</v>
      </c>
      <c r="I131" s="74">
        <v>-2.2291207497001722</v>
      </c>
      <c r="J131" s="75">
        <v>-2.9419536430882829</v>
      </c>
      <c r="K131" s="74">
        <v>-15.469154837098216</v>
      </c>
      <c r="L131" s="75">
        <v>-1.9909748689058091</v>
      </c>
      <c r="M131" s="74">
        <v>2.0330812751906677</v>
      </c>
      <c r="N131" s="74">
        <v>-2.9149624395639933</v>
      </c>
      <c r="O131" s="74">
        <v>-2.5277435186599888</v>
      </c>
      <c r="P131" s="74">
        <v>-5.9518510105402953</v>
      </c>
    </row>
    <row r="132" spans="1:16" ht="15" customHeight="1" x14ac:dyDescent="0.2">
      <c r="A132" s="173"/>
      <c r="B132" s="24" t="s">
        <v>28</v>
      </c>
      <c r="C132" s="75">
        <v>119.46070456596702</v>
      </c>
      <c r="D132" s="75">
        <v>97.523468261067165</v>
      </c>
      <c r="E132" s="75">
        <v>127.77128120709463</v>
      </c>
      <c r="F132" s="75">
        <v>117.07016966456543</v>
      </c>
      <c r="G132" s="173"/>
      <c r="H132" s="24" t="s">
        <v>28</v>
      </c>
      <c r="I132" s="74">
        <v>1.7389383832927479</v>
      </c>
      <c r="J132" s="75">
        <v>4.4819035555181159</v>
      </c>
      <c r="K132" s="74">
        <v>-5.3919079398686023</v>
      </c>
      <c r="L132" s="75">
        <v>9.5575238265292057</v>
      </c>
      <c r="M132" s="74">
        <v>4.1197874588660142</v>
      </c>
      <c r="N132" s="74">
        <v>3.2687893323368513</v>
      </c>
      <c r="O132" s="74">
        <v>-0.15024985945120761</v>
      </c>
      <c r="P132" s="74">
        <v>3.002364505053805</v>
      </c>
    </row>
    <row r="133" spans="1:16" s="204" customFormat="1" ht="15" customHeight="1" x14ac:dyDescent="0.2">
      <c r="A133" s="464"/>
      <c r="B133" s="465"/>
      <c r="C133" s="536"/>
      <c r="D133" s="536"/>
      <c r="E133" s="536"/>
      <c r="F133" s="536"/>
      <c r="G133" s="464"/>
      <c r="H133" s="467"/>
      <c r="J133" s="426"/>
      <c r="P133" s="466"/>
    </row>
    <row r="134" spans="1:16" ht="15" customHeight="1" x14ac:dyDescent="0.2">
      <c r="A134" s="23">
        <v>2021</v>
      </c>
      <c r="B134" s="24" t="s">
        <v>17</v>
      </c>
      <c r="C134" s="75">
        <v>119.74804714066147</v>
      </c>
      <c r="D134" s="75">
        <v>100.04347596695658</v>
      </c>
      <c r="E134" s="75">
        <v>127.51161374917127</v>
      </c>
      <c r="F134" s="75">
        <v>114.51731869318766</v>
      </c>
      <c r="G134" s="23">
        <v>2021</v>
      </c>
      <c r="H134" s="24" t="s">
        <v>17</v>
      </c>
      <c r="I134" s="74">
        <v>1.0616394772953157</v>
      </c>
      <c r="J134" s="75">
        <v>0.24053313241240915</v>
      </c>
      <c r="K134" s="74">
        <v>-5.1168408062000594</v>
      </c>
      <c r="L134" s="75">
        <v>2.5840013186809898</v>
      </c>
      <c r="M134" s="74">
        <v>3.5420857470902121</v>
      </c>
      <c r="N134" s="74">
        <v>-0.2032283432319133</v>
      </c>
      <c r="O134" s="74">
        <v>-4.5753314948836419</v>
      </c>
      <c r="P134" s="74">
        <v>-2.1806161028828228</v>
      </c>
    </row>
    <row r="135" spans="1:16" ht="15" customHeight="1" x14ac:dyDescent="0.2">
      <c r="A135" s="23"/>
      <c r="B135" s="24" t="s">
        <v>18</v>
      </c>
      <c r="C135" s="75">
        <v>112.16484173118054</v>
      </c>
      <c r="D135" s="75">
        <v>91.664423930035397</v>
      </c>
      <c r="E135" s="75">
        <v>120.12565766521817</v>
      </c>
      <c r="F135" s="75">
        <v>107.92314954306576</v>
      </c>
      <c r="G135" s="23"/>
      <c r="H135" s="24" t="s">
        <v>18</v>
      </c>
      <c r="I135" s="74">
        <v>1.4668929205814436</v>
      </c>
      <c r="J135" s="75">
        <v>-6.3326338846873682</v>
      </c>
      <c r="K135" s="74">
        <v>-5.8543684913290832</v>
      </c>
      <c r="L135" s="75">
        <v>-8.3754107461127205</v>
      </c>
      <c r="M135" s="74">
        <v>4.4561159179281162</v>
      </c>
      <c r="N135" s="74">
        <v>-5.7923791149581518</v>
      </c>
      <c r="O135" s="74">
        <v>-5.8475754260298913</v>
      </c>
      <c r="P135" s="74">
        <v>-5.7582287337593527</v>
      </c>
    </row>
    <row r="136" spans="1:16" ht="15" customHeight="1" x14ac:dyDescent="0.2">
      <c r="A136" s="23"/>
      <c r="B136" s="24" t="s">
        <v>19</v>
      </c>
      <c r="C136" s="75">
        <v>120.38440881053614</v>
      </c>
      <c r="D136" s="75">
        <v>97.609292008777018</v>
      </c>
      <c r="E136" s="75">
        <v>128.28519793201193</v>
      </c>
      <c r="F136" s="75">
        <v>125.40702257774102</v>
      </c>
      <c r="G136" s="23"/>
      <c r="H136" s="24" t="s">
        <v>19</v>
      </c>
      <c r="I136" s="74">
        <v>9.4488107065906064</v>
      </c>
      <c r="J136" s="75">
        <v>7.3281136517403525</v>
      </c>
      <c r="K136" s="74">
        <v>-1.058044972887501</v>
      </c>
      <c r="L136" s="75">
        <v>6.4854693062590343</v>
      </c>
      <c r="M136" s="74">
        <v>12.723464556338087</v>
      </c>
      <c r="N136" s="74">
        <v>6.7925041372375574</v>
      </c>
      <c r="O136" s="74">
        <v>10.27057959871658</v>
      </c>
      <c r="P136" s="74">
        <v>16.200299109783174</v>
      </c>
    </row>
    <row r="137" spans="1:16" ht="15" customHeight="1" x14ac:dyDescent="0.2">
      <c r="A137" s="173"/>
      <c r="B137" s="24" t="s">
        <v>20</v>
      </c>
      <c r="C137" s="75">
        <v>115.21325522669912</v>
      </c>
      <c r="D137" s="75">
        <v>92.791120569423541</v>
      </c>
      <c r="E137" s="75">
        <v>122.82996172265443</v>
      </c>
      <c r="F137" s="75">
        <v>121.8259953046761</v>
      </c>
      <c r="G137" s="173"/>
      <c r="H137" s="24" t="s">
        <v>20</v>
      </c>
      <c r="I137" s="74">
        <v>49.619578702559323</v>
      </c>
      <c r="J137" s="75">
        <v>-4.2955343095761833</v>
      </c>
      <c r="K137" s="74">
        <v>13.294922405374422</v>
      </c>
      <c r="L137" s="75">
        <v>-4.9361811157489228</v>
      </c>
      <c r="M137" s="74">
        <v>68.006358739375258</v>
      </c>
      <c r="N137" s="74">
        <v>-4.2524284152008249</v>
      </c>
      <c r="O137" s="74">
        <v>23.591295449769859</v>
      </c>
      <c r="P137" s="74">
        <v>-2.8555237174577002</v>
      </c>
    </row>
    <row r="138" spans="1:16" ht="15" customHeight="1" x14ac:dyDescent="0.2">
      <c r="A138" s="173"/>
      <c r="B138" s="24" t="s">
        <v>21</v>
      </c>
      <c r="C138" s="75">
        <v>114.612866771526</v>
      </c>
      <c r="D138" s="75">
        <v>96.874490989384128</v>
      </c>
      <c r="E138" s="75">
        <v>120.4247283857505</v>
      </c>
      <c r="F138" s="75">
        <v>122.0505086975428</v>
      </c>
      <c r="G138" s="173"/>
      <c r="H138" s="24" t="s">
        <v>21</v>
      </c>
      <c r="I138" s="74">
        <v>25.638726391770163</v>
      </c>
      <c r="J138" s="75">
        <v>-0.5211105735982926</v>
      </c>
      <c r="K138" s="74">
        <v>18.944453092920014</v>
      </c>
      <c r="L138" s="75">
        <v>4.4006047075436925</v>
      </c>
      <c r="M138" s="74">
        <v>29.774856351894783</v>
      </c>
      <c r="N138" s="74">
        <v>-1.958181296461575</v>
      </c>
      <c r="O138" s="74">
        <v>8.801719814436666</v>
      </c>
      <c r="P138" s="74">
        <v>0.18429021844245597</v>
      </c>
    </row>
    <row r="139" spans="1:16" ht="15" customHeight="1" x14ac:dyDescent="0.2">
      <c r="A139" s="173"/>
      <c r="B139" s="24" t="s">
        <v>22</v>
      </c>
      <c r="C139" s="75">
        <v>116.70271311875916</v>
      </c>
      <c r="D139" s="75">
        <v>91.620172255739959</v>
      </c>
      <c r="E139" s="75">
        <v>126.88134608796533</v>
      </c>
      <c r="F139" s="75">
        <v>106.98815923282778</v>
      </c>
      <c r="G139" s="173"/>
      <c r="H139" s="24" t="s">
        <v>22</v>
      </c>
      <c r="I139" s="74">
        <v>1.1080148831269128</v>
      </c>
      <c r="J139" s="75">
        <v>1.8233959293585684</v>
      </c>
      <c r="K139" s="74">
        <v>8.4082447166053242</v>
      </c>
      <c r="L139" s="75">
        <v>-5.4238413848491405</v>
      </c>
      <c r="M139" s="74">
        <v>-0.1694526947119499</v>
      </c>
      <c r="N139" s="74">
        <v>5.3615381066359333</v>
      </c>
      <c r="O139" s="74">
        <v>-4.8443765073469365</v>
      </c>
      <c r="P139" s="74">
        <v>-12.341078808644284</v>
      </c>
    </row>
    <row r="140" spans="1:16" ht="15" customHeight="1" x14ac:dyDescent="0.2">
      <c r="A140" s="173"/>
      <c r="B140" s="24" t="s">
        <v>23</v>
      </c>
      <c r="C140" s="75">
        <v>110.80234848481798</v>
      </c>
      <c r="D140" s="75">
        <v>87.98630804454109</v>
      </c>
      <c r="E140" s="75">
        <v>119.11191019946615</v>
      </c>
      <c r="F140" s="75">
        <v>111.76212857975425</v>
      </c>
      <c r="G140" s="173"/>
      <c r="H140" s="24" t="s">
        <v>23</v>
      </c>
      <c r="I140" s="74">
        <v>-5.1286859944019483</v>
      </c>
      <c r="J140" s="75">
        <v>-5.0558932832494179</v>
      </c>
      <c r="K140" s="74">
        <v>0.11476595733583395</v>
      </c>
      <c r="L140" s="75">
        <v>-3.9662272201973536</v>
      </c>
      <c r="M140" s="74">
        <v>-6.5035094189217375</v>
      </c>
      <c r="N140" s="74">
        <v>-6.1233870289433412</v>
      </c>
      <c r="O140" s="74">
        <v>-4.6498071435830184</v>
      </c>
      <c r="P140" s="74">
        <v>4.4621473826251616</v>
      </c>
    </row>
    <row r="141" spans="1:16" ht="15" customHeight="1" x14ac:dyDescent="0.2">
      <c r="A141" s="173"/>
      <c r="B141" s="24" t="s">
        <v>24</v>
      </c>
      <c r="C141" s="75">
        <v>113.98998476923481</v>
      </c>
      <c r="D141" s="75">
        <v>82.709183136147033</v>
      </c>
      <c r="E141" s="75">
        <v>125.4200410367948</v>
      </c>
      <c r="F141" s="75">
        <v>114.91737915944728</v>
      </c>
      <c r="G141" s="173"/>
      <c r="H141" s="24" t="s">
        <v>24</v>
      </c>
      <c r="I141" s="74">
        <v>-0.65798334752341248</v>
      </c>
      <c r="J141" s="75">
        <v>2.8768670772836487</v>
      </c>
      <c r="K141" s="74">
        <v>-4.0283250910746631</v>
      </c>
      <c r="L141" s="75">
        <v>-5.997666029722069</v>
      </c>
      <c r="M141" s="74">
        <v>0.59051797531826367</v>
      </c>
      <c r="N141" s="74">
        <v>5.2959698377475206</v>
      </c>
      <c r="O141" s="74">
        <v>-4.8203705214679928</v>
      </c>
      <c r="P141" s="74">
        <v>2.8231840425635824</v>
      </c>
    </row>
    <row r="142" spans="1:16" ht="15" customHeight="1" x14ac:dyDescent="0.2">
      <c r="A142" s="173"/>
      <c r="B142" s="24" t="s">
        <v>25</v>
      </c>
      <c r="C142" s="75">
        <v>118.31867065210872</v>
      </c>
      <c r="D142" s="75">
        <v>80.686279819200919</v>
      </c>
      <c r="E142" s="75">
        <v>132.32854515193193</v>
      </c>
      <c r="F142" s="75">
        <v>116.76225090970507</v>
      </c>
      <c r="G142" s="173"/>
      <c r="H142" s="24" t="s">
        <v>25</v>
      </c>
      <c r="I142" s="74">
        <v>2.0548699322947499</v>
      </c>
      <c r="J142" s="75">
        <v>3.7974264946495566</v>
      </c>
      <c r="K142" s="74">
        <v>-5.0572356336438702</v>
      </c>
      <c r="L142" s="75">
        <v>-2.4458025581225087</v>
      </c>
      <c r="M142" s="74">
        <v>3.9517501855204102</v>
      </c>
      <c r="N142" s="74">
        <v>5.5082936172141501</v>
      </c>
      <c r="O142" s="74">
        <v>0.38006317537980294</v>
      </c>
      <c r="P142" s="74">
        <v>1.6053896840947317</v>
      </c>
    </row>
    <row r="143" spans="1:16" ht="15" customHeight="1" x14ac:dyDescent="0.2">
      <c r="A143" s="173"/>
      <c r="B143" s="24" t="s">
        <v>26</v>
      </c>
      <c r="C143" s="75">
        <v>124.09751695649292</v>
      </c>
      <c r="D143" s="75">
        <v>86.942474340798569</v>
      </c>
      <c r="E143" s="75">
        <v>137.61970530515177</v>
      </c>
      <c r="F143" s="75">
        <v>125.75968073165571</v>
      </c>
      <c r="G143" s="173"/>
      <c r="H143" s="24" t="s">
        <v>26</v>
      </c>
      <c r="I143" s="74">
        <v>5.3442030038337407</v>
      </c>
      <c r="J143" s="75">
        <v>4.8841372815755335</v>
      </c>
      <c r="K143" s="74">
        <v>-4.2737303287678685</v>
      </c>
      <c r="L143" s="75">
        <v>7.7537278154555196</v>
      </c>
      <c r="M143" s="74">
        <v>7.986325248175973</v>
      </c>
      <c r="N143" s="74">
        <v>3.998502475142331</v>
      </c>
      <c r="O143" s="74">
        <v>4.06210943355903</v>
      </c>
      <c r="P143" s="74">
        <v>7.705769417642145</v>
      </c>
    </row>
    <row r="144" spans="1:16" ht="15" customHeight="1" x14ac:dyDescent="0.2">
      <c r="A144" s="173"/>
      <c r="B144" s="24" t="s">
        <v>27</v>
      </c>
      <c r="C144" s="75">
        <v>125.05099373686713</v>
      </c>
      <c r="D144" s="75">
        <v>92.130042432380961</v>
      </c>
      <c r="E144" s="75">
        <v>137.71997643413383</v>
      </c>
      <c r="F144" s="75">
        <v>119.42647631690235</v>
      </c>
      <c r="G144" s="173"/>
      <c r="H144" s="24" t="s">
        <v>27</v>
      </c>
      <c r="I144" s="74">
        <v>9.3712439969928027</v>
      </c>
      <c r="J144" s="75">
        <v>0.76832865294838371</v>
      </c>
      <c r="K144" s="74">
        <v>3.4985680770155341</v>
      </c>
      <c r="L144" s="75">
        <v>5.9666671910533466</v>
      </c>
      <c r="M144" s="74">
        <v>11.309639371771922</v>
      </c>
      <c r="N144" s="74">
        <v>7.2861025795489809E-2</v>
      </c>
      <c r="O144" s="74">
        <v>5.0755241953925179</v>
      </c>
      <c r="P144" s="74">
        <v>-5.0359577711294037</v>
      </c>
    </row>
    <row r="145" spans="1:26" ht="15" customHeight="1" x14ac:dyDescent="0.2">
      <c r="A145" s="173"/>
      <c r="B145" s="24" t="s">
        <v>28</v>
      </c>
      <c r="C145" s="75">
        <v>126.48043627643436</v>
      </c>
      <c r="D145" s="75">
        <v>94.974836207075199</v>
      </c>
      <c r="E145" s="75">
        <v>138.45694673636044</v>
      </c>
      <c r="F145" s="75">
        <v>122.62298564904231</v>
      </c>
      <c r="G145" s="173"/>
      <c r="H145" s="24" t="s">
        <v>28</v>
      </c>
      <c r="I145" s="74">
        <v>5.8761847554573876</v>
      </c>
      <c r="J145" s="75">
        <v>1.1430877091429323</v>
      </c>
      <c r="K145" s="74">
        <v>-2.6133525595801785</v>
      </c>
      <c r="L145" s="75">
        <v>3.0878025230284436</v>
      </c>
      <c r="M145" s="74">
        <v>8.3631199658601219</v>
      </c>
      <c r="N145" s="74">
        <v>0.53512229765671293</v>
      </c>
      <c r="O145" s="74">
        <v>4.7431519065762302</v>
      </c>
      <c r="P145" s="74">
        <v>2.6765499834876749</v>
      </c>
    </row>
    <row r="146" spans="1:26" ht="15" customHeight="1" x14ac:dyDescent="0.2">
      <c r="A146" s="173"/>
      <c r="B146" s="24"/>
      <c r="C146" s="75"/>
      <c r="D146" s="75"/>
      <c r="E146" s="75"/>
      <c r="F146" s="75"/>
      <c r="G146" s="173"/>
      <c r="H146" s="24"/>
      <c r="I146" s="74"/>
      <c r="K146" s="74"/>
      <c r="L146" s="75"/>
      <c r="M146" s="74"/>
      <c r="N146" s="74"/>
      <c r="O146" s="74"/>
      <c r="P146" s="74"/>
    </row>
    <row r="147" spans="1:26" ht="15" customHeight="1" x14ac:dyDescent="0.2">
      <c r="A147" s="23">
        <v>2022</v>
      </c>
      <c r="B147" s="24" t="s">
        <v>17</v>
      </c>
      <c r="C147" s="75">
        <v>124.94453392945324</v>
      </c>
      <c r="D147" s="75">
        <v>94.952247317681568</v>
      </c>
      <c r="E147" s="75">
        <v>136.14167976262883</v>
      </c>
      <c r="F147" s="75">
        <v>123.3785436180324</v>
      </c>
      <c r="G147" s="23">
        <v>2022</v>
      </c>
      <c r="H147" s="24" t="s">
        <v>17</v>
      </c>
      <c r="I147" s="74">
        <v>4.339516938165815</v>
      </c>
      <c r="J147" s="75">
        <v>-1.2143398553941296</v>
      </c>
      <c r="K147" s="74">
        <v>-5.0890161502950946</v>
      </c>
      <c r="L147" s="547">
        <v>-2.3784078284037946E-2</v>
      </c>
      <c r="M147" s="74">
        <v>6.768062735394281</v>
      </c>
      <c r="N147" s="74">
        <v>-1.6721927128294851</v>
      </c>
      <c r="O147" s="74">
        <v>7.7378906753707213</v>
      </c>
      <c r="P147" s="74">
        <v>0.61616340932405933</v>
      </c>
    </row>
    <row r="148" spans="1:26" ht="15" customHeight="1" x14ac:dyDescent="0.2">
      <c r="A148" s="23"/>
      <c r="B148" s="24"/>
      <c r="C148" s="212"/>
      <c r="D148" s="212"/>
      <c r="E148" s="212"/>
      <c r="F148" s="212"/>
      <c r="G148" s="173"/>
      <c r="H148" s="24"/>
      <c r="I148" s="74"/>
      <c r="K148" s="74"/>
      <c r="L148" s="75"/>
      <c r="M148" s="74"/>
      <c r="N148" s="74"/>
      <c r="O148" s="74"/>
      <c r="P148" s="74"/>
    </row>
    <row r="149" spans="1:26" x14ac:dyDescent="0.2">
      <c r="C149" s="212"/>
      <c r="D149" s="212"/>
      <c r="E149" s="212"/>
      <c r="F149" s="212"/>
      <c r="I149" s="539"/>
      <c r="J149" s="539"/>
      <c r="K149" s="539"/>
      <c r="L149" s="539"/>
      <c r="M149" s="538"/>
      <c r="N149" s="538"/>
      <c r="O149" s="538"/>
      <c r="P149" s="538"/>
    </row>
    <row r="150" spans="1:26" x14ac:dyDescent="0.2">
      <c r="A150" s="23"/>
      <c r="B150" s="24"/>
      <c r="C150" s="75"/>
      <c r="D150" s="75"/>
      <c r="E150" s="75"/>
      <c r="F150" s="75"/>
      <c r="G150" s="75"/>
      <c r="H150" s="75"/>
      <c r="I150" s="540"/>
      <c r="J150" s="540"/>
      <c r="K150" s="540"/>
      <c r="L150" s="540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</row>
    <row r="151" spans="1:26" x14ac:dyDescent="0.2">
      <c r="A151" s="23"/>
      <c r="B151" s="24"/>
      <c r="C151" s="75"/>
      <c r="D151" s="75"/>
      <c r="E151" s="75"/>
      <c r="F151" s="75"/>
      <c r="G151" s="75"/>
      <c r="H151" s="75"/>
      <c r="I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</row>
    <row r="152" spans="1:26" x14ac:dyDescent="0.2">
      <c r="A152" s="23"/>
      <c r="B152" s="24"/>
      <c r="C152" s="75"/>
      <c r="D152" s="75"/>
      <c r="E152" s="75"/>
      <c r="F152" s="75"/>
      <c r="G152" s="75"/>
      <c r="H152" s="75"/>
      <c r="I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</row>
    <row r="153" spans="1:26" x14ac:dyDescent="0.2">
      <c r="A153" s="23"/>
      <c r="B153" s="24"/>
      <c r="C153" s="75"/>
      <c r="D153" s="75"/>
      <c r="E153" s="75"/>
      <c r="F153" s="75"/>
      <c r="G153" s="75"/>
      <c r="H153" s="75"/>
      <c r="I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spans="1:26" x14ac:dyDescent="0.2">
      <c r="C154" s="212"/>
      <c r="D154" s="212"/>
      <c r="E154" s="212"/>
      <c r="F154" s="212"/>
      <c r="I154" s="75"/>
      <c r="K154" s="75"/>
      <c r="L154" s="75"/>
    </row>
    <row r="155" spans="1:26" x14ac:dyDescent="0.2">
      <c r="A155" s="23"/>
      <c r="B155" s="24"/>
      <c r="C155" s="212"/>
      <c r="D155" s="212"/>
      <c r="E155" s="212"/>
      <c r="F155" s="212"/>
      <c r="I155" s="75"/>
      <c r="K155" s="75"/>
      <c r="L155" s="75"/>
    </row>
    <row r="156" spans="1:26" x14ac:dyDescent="0.2">
      <c r="A156" s="23"/>
      <c r="B156" s="24"/>
      <c r="C156" s="212"/>
      <c r="D156" s="212"/>
      <c r="E156" s="212"/>
      <c r="F156" s="212"/>
      <c r="I156" s="75"/>
      <c r="K156" s="75"/>
      <c r="L156" s="75"/>
    </row>
    <row r="157" spans="1:26" x14ac:dyDescent="0.2">
      <c r="A157" s="23"/>
      <c r="B157" s="24"/>
      <c r="C157" s="212"/>
      <c r="D157" s="212"/>
      <c r="E157" s="212"/>
      <c r="F157" s="212"/>
      <c r="I157" s="75"/>
      <c r="K157" s="75"/>
      <c r="L157" s="75"/>
    </row>
    <row r="158" spans="1:26" x14ac:dyDescent="0.2">
      <c r="A158" s="23"/>
      <c r="B158" s="24"/>
      <c r="C158" s="212"/>
      <c r="D158" s="212"/>
      <c r="E158" s="212"/>
      <c r="F158" s="212"/>
      <c r="I158" s="75"/>
      <c r="K158" s="75"/>
      <c r="L158" s="75"/>
    </row>
    <row r="159" spans="1:26" x14ac:dyDescent="0.2">
      <c r="A159" s="36"/>
      <c r="B159" s="24"/>
      <c r="C159" s="212"/>
      <c r="D159" s="212"/>
      <c r="E159" s="212"/>
      <c r="F159" s="362"/>
      <c r="I159" s="75"/>
      <c r="K159" s="75"/>
      <c r="L159" s="75"/>
    </row>
    <row r="160" spans="1:26" x14ac:dyDescent="0.2">
      <c r="A160" s="36"/>
      <c r="B160" s="24"/>
      <c r="C160" s="212"/>
      <c r="D160" s="212"/>
      <c r="E160" s="212"/>
      <c r="F160" s="361"/>
      <c r="I160" s="208"/>
    </row>
    <row r="161" spans="1:27" x14ac:dyDescent="0.2">
      <c r="A161" s="23"/>
      <c r="B161" s="24"/>
      <c r="C161" s="212"/>
      <c r="D161" s="212"/>
      <c r="E161" s="212"/>
      <c r="F161" s="212"/>
    </row>
    <row r="162" spans="1:27" x14ac:dyDescent="0.2">
      <c r="A162" s="23"/>
      <c r="B162" s="24"/>
      <c r="C162" s="75"/>
      <c r="D162" s="75"/>
      <c r="E162" s="75"/>
      <c r="F162" s="75"/>
      <c r="G162" s="75"/>
      <c r="H162" s="75"/>
      <c r="I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</row>
    <row r="163" spans="1:27" x14ac:dyDescent="0.2">
      <c r="A163" s="23"/>
      <c r="B163" s="24"/>
      <c r="C163" s="75"/>
      <c r="D163" s="75"/>
      <c r="E163" s="75"/>
      <c r="F163" s="75"/>
      <c r="G163" s="75"/>
      <c r="H163" s="75"/>
      <c r="I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</row>
    <row r="164" spans="1:27" x14ac:dyDescent="0.2">
      <c r="A164" s="23"/>
      <c r="B164" s="24"/>
      <c r="C164" s="75"/>
      <c r="D164" s="75"/>
      <c r="E164" s="75"/>
      <c r="F164" s="75"/>
      <c r="G164" s="75"/>
      <c r="H164" s="75"/>
      <c r="I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</row>
    <row r="165" spans="1:27" x14ac:dyDescent="0.2">
      <c r="A165" s="23"/>
      <c r="B165" s="24"/>
      <c r="C165" s="75"/>
      <c r="D165" s="75"/>
      <c r="E165" s="75"/>
      <c r="F165" s="75"/>
      <c r="G165" s="75"/>
      <c r="H165" s="75"/>
      <c r="I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</row>
    <row r="166" spans="1:27" x14ac:dyDescent="0.2">
      <c r="A166" s="23"/>
      <c r="B166" s="24"/>
      <c r="C166" s="212"/>
      <c r="D166" s="212"/>
      <c r="E166" s="212"/>
      <c r="F166" s="212"/>
    </row>
    <row r="167" spans="1:27" x14ac:dyDescent="0.2">
      <c r="C167" s="212"/>
      <c r="D167" s="212"/>
      <c r="E167" s="212"/>
      <c r="F167" s="212"/>
    </row>
    <row r="168" spans="1:27" x14ac:dyDescent="0.2">
      <c r="A168" s="23"/>
      <c r="B168" s="24"/>
      <c r="C168" s="212"/>
      <c r="D168" s="212"/>
      <c r="E168" s="212"/>
      <c r="F168" s="212"/>
    </row>
    <row r="169" spans="1:27" x14ac:dyDescent="0.2">
      <c r="A169" s="23"/>
      <c r="B169" s="24"/>
      <c r="C169" s="212"/>
      <c r="D169" s="212"/>
      <c r="E169" s="212"/>
      <c r="F169" s="212"/>
    </row>
    <row r="170" spans="1:27" x14ac:dyDescent="0.2">
      <c r="A170" s="23"/>
      <c r="B170" s="24"/>
      <c r="C170" s="212"/>
      <c r="D170" s="212"/>
      <c r="E170" s="212"/>
      <c r="F170" s="212"/>
    </row>
    <row r="171" spans="1:27" x14ac:dyDescent="0.2">
      <c r="A171" s="23"/>
      <c r="B171" s="24"/>
      <c r="C171" s="212"/>
      <c r="D171" s="212"/>
      <c r="E171" s="212"/>
      <c r="F171" s="212"/>
    </row>
    <row r="172" spans="1:27" x14ac:dyDescent="0.2">
      <c r="C172" s="212"/>
      <c r="D172" s="212"/>
      <c r="E172" s="212"/>
      <c r="F172" s="212"/>
    </row>
    <row r="173" spans="1:27" x14ac:dyDescent="0.2">
      <c r="A173" s="23"/>
      <c r="B173" s="24"/>
      <c r="C173" s="212"/>
      <c r="D173" s="212"/>
      <c r="E173" s="212"/>
      <c r="F173" s="212"/>
    </row>
    <row r="174" spans="1:27" x14ac:dyDescent="0.2">
      <c r="A174" s="23"/>
      <c r="B174" s="24"/>
      <c r="C174" s="212"/>
      <c r="D174" s="212"/>
      <c r="E174" s="212"/>
      <c r="F174" s="212"/>
    </row>
    <row r="175" spans="1:27" x14ac:dyDescent="0.2">
      <c r="A175" s="23"/>
      <c r="B175" s="24"/>
      <c r="C175" s="212"/>
      <c r="D175" s="212"/>
      <c r="E175" s="212"/>
      <c r="F175" s="212"/>
    </row>
    <row r="176" spans="1:27" x14ac:dyDescent="0.2">
      <c r="A176" s="23"/>
      <c r="B176" s="24"/>
      <c r="C176" s="212"/>
      <c r="D176" s="212"/>
      <c r="E176" s="212"/>
      <c r="F176" s="212"/>
    </row>
    <row r="177" spans="1:6" x14ac:dyDescent="0.2">
      <c r="A177" s="36"/>
      <c r="B177" s="24"/>
      <c r="C177" s="212"/>
      <c r="D177" s="212"/>
      <c r="E177" s="212"/>
      <c r="F177" s="212"/>
    </row>
    <row r="178" spans="1:6" x14ac:dyDescent="0.2">
      <c r="A178" s="36"/>
      <c r="B178" s="24"/>
      <c r="C178" s="212"/>
      <c r="D178" s="212"/>
      <c r="E178" s="212"/>
      <c r="F178" s="212"/>
    </row>
    <row r="179" spans="1:6" x14ac:dyDescent="0.2">
      <c r="A179" s="23"/>
      <c r="B179" s="24"/>
      <c r="C179" s="212"/>
      <c r="D179" s="212"/>
      <c r="E179" s="212"/>
      <c r="F179" s="212"/>
    </row>
    <row r="180" spans="1:6" x14ac:dyDescent="0.2">
      <c r="A180" s="23"/>
      <c r="B180" s="24"/>
      <c r="C180" s="212"/>
      <c r="D180" s="212"/>
      <c r="E180" s="212"/>
      <c r="F180" s="212"/>
    </row>
    <row r="181" spans="1:6" x14ac:dyDescent="0.2">
      <c r="A181" s="23"/>
      <c r="B181" s="24"/>
      <c r="C181" s="212"/>
      <c r="D181" s="212"/>
      <c r="E181" s="212"/>
      <c r="F181" s="212"/>
    </row>
    <row r="182" spans="1:6" x14ac:dyDescent="0.2">
      <c r="A182" s="23"/>
      <c r="B182" s="24"/>
      <c r="C182" s="212"/>
      <c r="D182" s="212"/>
      <c r="E182" s="212"/>
      <c r="F182" s="212"/>
    </row>
    <row r="183" spans="1:6" x14ac:dyDescent="0.2">
      <c r="A183" s="23"/>
      <c r="B183" s="24"/>
      <c r="C183" s="212"/>
      <c r="D183" s="212"/>
      <c r="E183" s="212"/>
      <c r="F183" s="212"/>
    </row>
    <row r="184" spans="1:6" x14ac:dyDescent="0.2">
      <c r="A184" s="23"/>
      <c r="B184" s="24"/>
      <c r="C184" s="212"/>
      <c r="D184" s="212"/>
      <c r="E184" s="212"/>
      <c r="F184" s="212"/>
    </row>
    <row r="185" spans="1:6" x14ac:dyDescent="0.2">
      <c r="C185" s="212"/>
      <c r="D185" s="212"/>
      <c r="E185" s="212"/>
      <c r="F185" s="212"/>
    </row>
    <row r="186" spans="1:6" x14ac:dyDescent="0.2">
      <c r="A186" s="23"/>
      <c r="B186" s="24"/>
      <c r="C186" s="212"/>
      <c r="D186" s="212"/>
      <c r="E186" s="212"/>
      <c r="F186" s="212"/>
    </row>
    <row r="187" spans="1:6" x14ac:dyDescent="0.2">
      <c r="A187" s="23"/>
      <c r="B187" s="24"/>
      <c r="C187" s="212"/>
      <c r="D187" s="212"/>
      <c r="E187" s="212"/>
      <c r="F187" s="212"/>
    </row>
    <row r="188" spans="1:6" x14ac:dyDescent="0.2">
      <c r="A188" s="23"/>
      <c r="B188" s="24"/>
      <c r="C188" s="212"/>
      <c r="D188" s="212"/>
      <c r="E188" s="212"/>
      <c r="F188" s="212"/>
    </row>
    <row r="189" spans="1:6" x14ac:dyDescent="0.2">
      <c r="A189" s="23"/>
      <c r="B189" s="24"/>
      <c r="C189" s="212"/>
      <c r="D189" s="212"/>
      <c r="E189" s="212"/>
      <c r="F189" s="212"/>
    </row>
    <row r="190" spans="1:6" x14ac:dyDescent="0.2">
      <c r="C190" s="212"/>
      <c r="D190" s="212"/>
      <c r="E190" s="212"/>
      <c r="F190" s="212"/>
    </row>
    <row r="191" spans="1:6" x14ac:dyDescent="0.2">
      <c r="A191" s="23"/>
      <c r="B191" s="24"/>
      <c r="C191" s="212"/>
      <c r="D191" s="212"/>
      <c r="E191" s="212"/>
      <c r="F191" s="212"/>
    </row>
    <row r="192" spans="1:6" x14ac:dyDescent="0.2">
      <c r="A192" s="23"/>
      <c r="B192" s="24"/>
      <c r="C192" s="212"/>
      <c r="D192" s="212"/>
      <c r="E192" s="212"/>
      <c r="F192" s="212"/>
    </row>
    <row r="193" spans="1:6" x14ac:dyDescent="0.2">
      <c r="A193" s="23"/>
      <c r="B193" s="24"/>
      <c r="C193" s="212"/>
      <c r="D193" s="212"/>
      <c r="E193" s="212"/>
      <c r="F193" s="212"/>
    </row>
    <row r="194" spans="1:6" x14ac:dyDescent="0.2">
      <c r="A194" s="23"/>
      <c r="B194" s="24"/>
      <c r="C194" s="212"/>
      <c r="D194" s="212"/>
      <c r="E194" s="212"/>
      <c r="F194" s="212"/>
    </row>
    <row r="195" spans="1:6" x14ac:dyDescent="0.2">
      <c r="A195" s="36"/>
      <c r="B195" s="24"/>
      <c r="C195" s="212"/>
      <c r="D195" s="212"/>
      <c r="E195" s="212"/>
      <c r="F195" s="212"/>
    </row>
    <row r="196" spans="1:6" x14ac:dyDescent="0.2">
      <c r="A196" s="36"/>
      <c r="B196" s="24"/>
      <c r="C196" s="212"/>
      <c r="D196" s="212"/>
      <c r="E196" s="212"/>
      <c r="F196" s="212"/>
    </row>
    <row r="197" spans="1:6" x14ac:dyDescent="0.2">
      <c r="A197" s="23"/>
      <c r="B197" s="24"/>
      <c r="C197" s="212"/>
      <c r="D197" s="212"/>
      <c r="E197" s="212"/>
      <c r="F197" s="212"/>
    </row>
    <row r="198" spans="1:6" x14ac:dyDescent="0.2">
      <c r="A198" s="23"/>
      <c r="B198" s="24"/>
      <c r="C198" s="212"/>
      <c r="D198" s="212"/>
      <c r="E198" s="212"/>
      <c r="F198" s="212"/>
    </row>
    <row r="199" spans="1:6" x14ac:dyDescent="0.2">
      <c r="A199" s="23"/>
      <c r="B199" s="24"/>
      <c r="C199" s="212"/>
      <c r="D199" s="212"/>
      <c r="E199" s="212"/>
      <c r="F199" s="212"/>
    </row>
    <row r="200" spans="1:6" x14ac:dyDescent="0.2">
      <c r="A200" s="23"/>
      <c r="B200" s="24"/>
      <c r="C200" s="212"/>
      <c r="D200" s="212"/>
      <c r="E200" s="212"/>
      <c r="F200" s="212"/>
    </row>
    <row r="201" spans="1:6" x14ac:dyDescent="0.2">
      <c r="A201" s="23"/>
      <c r="B201" s="24"/>
      <c r="C201" s="212"/>
      <c r="D201" s="212"/>
      <c r="E201" s="212"/>
      <c r="F201" s="212"/>
    </row>
    <row r="202" spans="1:6" x14ac:dyDescent="0.2">
      <c r="A202" s="23"/>
      <c r="B202" s="24"/>
      <c r="C202" s="212"/>
      <c r="D202" s="212"/>
      <c r="E202" s="212"/>
      <c r="F202" s="212"/>
    </row>
    <row r="203" spans="1:6" x14ac:dyDescent="0.2">
      <c r="C203" s="212"/>
      <c r="D203" s="212"/>
      <c r="E203" s="212"/>
      <c r="F203" s="212"/>
    </row>
    <row r="204" spans="1:6" x14ac:dyDescent="0.2">
      <c r="A204" s="23"/>
      <c r="B204" s="24"/>
      <c r="C204" s="212"/>
      <c r="D204" s="212"/>
      <c r="E204" s="212"/>
      <c r="F204" s="212"/>
    </row>
    <row r="205" spans="1:6" x14ac:dyDescent="0.2">
      <c r="A205" s="23"/>
      <c r="B205" s="24"/>
      <c r="C205" s="212"/>
      <c r="D205" s="212"/>
      <c r="E205" s="212"/>
      <c r="F205" s="212"/>
    </row>
    <row r="206" spans="1:6" x14ac:dyDescent="0.2">
      <c r="A206" s="23"/>
      <c r="B206" s="24"/>
      <c r="C206" s="212"/>
      <c r="D206" s="212"/>
      <c r="E206" s="212"/>
      <c r="F206" s="212"/>
    </row>
    <row r="207" spans="1:6" x14ac:dyDescent="0.2">
      <c r="A207" s="23"/>
      <c r="B207" s="24"/>
      <c r="C207" s="212"/>
      <c r="D207" s="212"/>
      <c r="E207" s="212"/>
      <c r="F207" s="212"/>
    </row>
  </sheetData>
  <mergeCells count="42">
    <mergeCell ref="O11:P11"/>
    <mergeCell ref="A11:B11"/>
    <mergeCell ref="G11:H11"/>
    <mergeCell ref="I11:J11"/>
    <mergeCell ref="K11:L11"/>
    <mergeCell ref="M11:N11"/>
    <mergeCell ref="A2:F2"/>
    <mergeCell ref="G2:P2"/>
    <mergeCell ref="A3:F3"/>
    <mergeCell ref="G3:P3"/>
    <mergeCell ref="A5:A8"/>
    <mergeCell ref="B5:B8"/>
    <mergeCell ref="C5:C8"/>
    <mergeCell ref="D5:D8"/>
    <mergeCell ref="E5:E8"/>
    <mergeCell ref="F5:F8"/>
    <mergeCell ref="M7:M8"/>
    <mergeCell ref="N7:N8"/>
    <mergeCell ref="O7:O8"/>
    <mergeCell ref="P7:P8"/>
    <mergeCell ref="G5:G8"/>
    <mergeCell ref="H5:H8"/>
    <mergeCell ref="A9:B9"/>
    <mergeCell ref="G9:H9"/>
    <mergeCell ref="I9:J9"/>
    <mergeCell ref="K9:L9"/>
    <mergeCell ref="A10:B10"/>
    <mergeCell ref="G10:H10"/>
    <mergeCell ref="I10:J10"/>
    <mergeCell ref="K10:L10"/>
    <mergeCell ref="O5:P6"/>
    <mergeCell ref="O9:P9"/>
    <mergeCell ref="I7:I8"/>
    <mergeCell ref="J7:J8"/>
    <mergeCell ref="M10:N10"/>
    <mergeCell ref="O10:P10"/>
    <mergeCell ref="M9:N9"/>
    <mergeCell ref="I5:J6"/>
    <mergeCell ref="K5:L6"/>
    <mergeCell ref="M5:N6"/>
    <mergeCell ref="K7:K8"/>
    <mergeCell ref="L7:L8"/>
  </mergeCells>
  <conditionalFormatting sqref="D133">
    <cfRule type="duplicateValues" dxfId="6" priority="10"/>
  </conditionalFormatting>
  <conditionalFormatting sqref="E133">
    <cfRule type="duplicateValues" dxfId="5" priority="8"/>
  </conditionalFormatting>
  <conditionalFormatting sqref="D133">
    <cfRule type="duplicateValues" dxfId="4" priority="65"/>
  </conditionalFormatting>
  <conditionalFormatting sqref="O109:O113 O115:O120 O133">
    <cfRule type="duplicateValues" dxfId="3" priority="68"/>
  </conditionalFormatting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7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12"/>
  <sheetViews>
    <sheetView tabSelected="1" view="pageBreakPreview" zoomScale="85" zoomScaleNormal="100" zoomScaleSheetLayoutView="85" workbookViewId="0">
      <pane xSplit="7" ySplit="4" topLeftCell="BZ5" activePane="bottomRight" state="frozen"/>
      <selection activeCell="GE6" sqref="GE6:GF6"/>
      <selection pane="topRight" activeCell="GE6" sqref="GE6:GF6"/>
      <selection pane="bottomLeft" activeCell="GE6" sqref="GE6:GF6"/>
      <selection pane="bottomRight" activeCell="DL10" sqref="DL10"/>
    </sheetView>
  </sheetViews>
  <sheetFormatPr defaultColWidth="9.140625" defaultRowHeight="15" x14ac:dyDescent="0.25"/>
  <cols>
    <col min="1" max="1" width="3.28515625" style="215" customWidth="1"/>
    <col min="2" max="2" width="5.140625" style="56" customWidth="1"/>
    <col min="3" max="3" width="4.5703125" style="63" customWidth="1"/>
    <col min="4" max="4" width="9.28515625" style="216" customWidth="1"/>
    <col min="5" max="5" width="7.140625" style="56" customWidth="1"/>
    <col min="6" max="6" width="2" style="105" customWidth="1"/>
    <col min="7" max="7" width="47.7109375" style="104" customWidth="1"/>
    <col min="8" max="59" width="5.7109375" style="56" hidden="1" customWidth="1"/>
    <col min="60" max="60" width="5.7109375" style="449" hidden="1" customWidth="1"/>
    <col min="61" max="61" width="5.7109375" style="56" hidden="1" customWidth="1"/>
    <col min="62" max="62" width="5.7109375" style="454" hidden="1" customWidth="1"/>
    <col min="63" max="77" width="5.7109375" style="56" hidden="1" customWidth="1"/>
    <col min="78" max="80" width="5.7109375" style="56" customWidth="1"/>
    <col min="81" max="89" width="5.7109375" style="56" hidden="1" customWidth="1"/>
    <col min="90" max="92" width="5.7109375" style="56" customWidth="1"/>
    <col min="93" max="113" width="5.7109375" style="56" hidden="1" customWidth="1"/>
    <col min="114" max="116" width="5.7109375" style="56" customWidth="1"/>
    <col min="117" max="117" width="5.7109375" style="56" hidden="1" customWidth="1"/>
    <col min="118" max="120" width="5.7109375" style="56" customWidth="1"/>
    <col min="121" max="124" width="6.28515625" style="217" hidden="1" customWidth="1"/>
    <col min="125" max="127" width="6.28515625" style="217" customWidth="1"/>
    <col min="128" max="128" width="2" style="65" customWidth="1"/>
    <col min="129" max="129" width="47.7109375" style="56" customWidth="1"/>
    <col min="130" max="131" width="9.140625" style="56"/>
    <col min="132" max="132" width="11.7109375" style="56" bestFit="1" customWidth="1"/>
    <col min="133" max="133" width="9.140625" style="63"/>
    <col min="134" max="16384" width="9.140625" style="56"/>
  </cols>
  <sheetData>
    <row r="1" spans="1:137" ht="15" customHeight="1" x14ac:dyDescent="0.25">
      <c r="A1" s="597" t="s">
        <v>775</v>
      </c>
      <c r="B1" s="595" t="s">
        <v>768</v>
      </c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5"/>
      <c r="Q1" s="595"/>
      <c r="R1" s="595"/>
      <c r="S1" s="595"/>
      <c r="T1" s="595"/>
      <c r="U1" s="595"/>
      <c r="V1" s="595"/>
      <c r="W1" s="595"/>
      <c r="X1" s="595"/>
      <c r="Y1" s="595"/>
      <c r="Z1" s="595"/>
      <c r="AA1" s="595"/>
      <c r="AB1" s="595"/>
      <c r="AC1" s="595"/>
      <c r="AD1" s="595"/>
      <c r="AE1" s="595"/>
      <c r="AF1" s="595"/>
      <c r="AG1" s="595"/>
      <c r="AH1" s="595"/>
      <c r="AI1" s="595"/>
      <c r="AJ1" s="595"/>
      <c r="AK1" s="595"/>
      <c r="AL1" s="595"/>
      <c r="AM1" s="595"/>
      <c r="AN1" s="595"/>
      <c r="AO1" s="595"/>
      <c r="AP1" s="595"/>
      <c r="AQ1" s="595"/>
      <c r="AR1" s="595"/>
      <c r="AS1" s="595"/>
      <c r="AT1" s="595"/>
      <c r="AU1" s="595"/>
      <c r="AV1" s="595"/>
      <c r="AW1" s="595"/>
      <c r="AX1" s="595"/>
      <c r="AY1" s="595"/>
      <c r="AZ1" s="595"/>
      <c r="BA1" s="595"/>
      <c r="BB1" s="595"/>
      <c r="BC1" s="595"/>
      <c r="BD1" s="595"/>
      <c r="BE1" s="595"/>
      <c r="BF1" s="595"/>
      <c r="BG1" s="595"/>
      <c r="BH1" s="595"/>
      <c r="BI1" s="595"/>
      <c r="BJ1" s="595"/>
      <c r="BK1" s="595"/>
      <c r="BL1" s="595"/>
      <c r="BM1" s="595"/>
      <c r="BN1" s="595"/>
      <c r="BO1" s="595"/>
      <c r="BP1" s="595"/>
      <c r="BQ1" s="595"/>
      <c r="BR1" s="595"/>
      <c r="BS1" s="595"/>
      <c r="BT1" s="595"/>
      <c r="BU1" s="595"/>
      <c r="BV1" s="595"/>
      <c r="BW1" s="595"/>
      <c r="BX1" s="595"/>
      <c r="BY1" s="595"/>
      <c r="BZ1" s="595"/>
      <c r="CA1" s="595"/>
      <c r="CB1" s="595"/>
      <c r="CC1" s="595"/>
      <c r="CD1" s="595"/>
      <c r="CE1" s="595"/>
      <c r="CF1" s="595"/>
      <c r="CG1" s="595"/>
      <c r="CH1" s="595"/>
      <c r="CI1" s="595"/>
      <c r="CJ1" s="595"/>
      <c r="CK1" s="595"/>
      <c r="CL1" s="595"/>
      <c r="CM1" s="595"/>
      <c r="CN1" s="595"/>
      <c r="CO1" s="595"/>
      <c r="CP1" s="595"/>
      <c r="CQ1" s="595"/>
      <c r="CR1" s="595"/>
      <c r="CS1" s="595"/>
      <c r="CT1" s="595"/>
      <c r="CU1" s="595"/>
      <c r="CV1" s="595"/>
      <c r="CW1" s="595"/>
      <c r="CX1" s="595"/>
      <c r="CY1" s="595"/>
      <c r="CZ1" s="595"/>
      <c r="DA1" s="595"/>
      <c r="DB1" s="595"/>
      <c r="DC1" s="595"/>
      <c r="DD1" s="595"/>
      <c r="DE1" s="595"/>
      <c r="DF1" s="595"/>
      <c r="DG1" s="595"/>
      <c r="DH1" s="595"/>
      <c r="DI1" s="595"/>
      <c r="DJ1" s="595"/>
      <c r="DK1" s="595"/>
      <c r="DL1" s="595"/>
      <c r="DM1" s="595"/>
      <c r="DN1" s="595"/>
      <c r="DO1" s="595"/>
      <c r="DP1" s="595"/>
      <c r="DQ1" s="595"/>
      <c r="DR1" s="595"/>
      <c r="DS1" s="595"/>
      <c r="DT1" s="595"/>
      <c r="DU1" s="595"/>
      <c r="DV1" s="595"/>
      <c r="DW1" s="595"/>
      <c r="DX1" s="595"/>
      <c r="DY1" s="595"/>
    </row>
    <row r="2" spans="1:137" ht="15" customHeight="1" x14ac:dyDescent="0.25">
      <c r="A2" s="598"/>
      <c r="B2" s="596" t="s">
        <v>767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6"/>
      <c r="AF2" s="596"/>
      <c r="AG2" s="596"/>
      <c r="AH2" s="596"/>
      <c r="AI2" s="596"/>
      <c r="AJ2" s="596"/>
      <c r="AK2" s="596"/>
      <c r="AL2" s="596"/>
      <c r="AM2" s="596"/>
      <c r="AN2" s="596"/>
      <c r="AO2" s="596"/>
      <c r="AP2" s="596"/>
      <c r="AQ2" s="596"/>
      <c r="AR2" s="596"/>
      <c r="AS2" s="596"/>
      <c r="AT2" s="596"/>
      <c r="AU2" s="596"/>
      <c r="AV2" s="596"/>
      <c r="AW2" s="596"/>
      <c r="AX2" s="596"/>
      <c r="AY2" s="596"/>
      <c r="AZ2" s="596"/>
      <c r="BA2" s="596"/>
      <c r="BB2" s="596"/>
      <c r="BC2" s="596"/>
      <c r="BD2" s="596"/>
      <c r="BE2" s="596"/>
      <c r="BF2" s="596"/>
      <c r="BG2" s="596"/>
      <c r="BH2" s="596"/>
      <c r="BI2" s="596"/>
      <c r="BJ2" s="596"/>
      <c r="BK2" s="596"/>
      <c r="BL2" s="596"/>
      <c r="BM2" s="596"/>
      <c r="BN2" s="596"/>
      <c r="BO2" s="596"/>
      <c r="BP2" s="596"/>
      <c r="BQ2" s="596"/>
      <c r="BR2" s="596"/>
      <c r="BS2" s="596"/>
      <c r="BT2" s="596"/>
      <c r="BU2" s="596"/>
      <c r="BV2" s="596"/>
      <c r="BW2" s="596"/>
      <c r="BX2" s="596"/>
      <c r="BY2" s="596"/>
      <c r="BZ2" s="596"/>
      <c r="CA2" s="596"/>
      <c r="CB2" s="596"/>
      <c r="CC2" s="596"/>
      <c r="CD2" s="596"/>
      <c r="CE2" s="596"/>
      <c r="CF2" s="596"/>
      <c r="CG2" s="596"/>
      <c r="CH2" s="596"/>
      <c r="CI2" s="596"/>
      <c r="CJ2" s="596"/>
      <c r="CK2" s="596"/>
      <c r="CL2" s="596"/>
      <c r="CM2" s="596"/>
      <c r="CN2" s="596"/>
      <c r="CO2" s="596"/>
      <c r="CP2" s="596"/>
      <c r="CQ2" s="596"/>
      <c r="CR2" s="596"/>
      <c r="CS2" s="596"/>
      <c r="CT2" s="596"/>
      <c r="CU2" s="596"/>
      <c r="CV2" s="596"/>
      <c r="CW2" s="596"/>
      <c r="CX2" s="596"/>
      <c r="CY2" s="596"/>
      <c r="CZ2" s="596"/>
      <c r="DA2" s="596"/>
      <c r="DB2" s="596"/>
      <c r="DC2" s="596"/>
      <c r="DD2" s="596"/>
      <c r="DE2" s="596"/>
      <c r="DF2" s="596"/>
      <c r="DG2" s="596"/>
      <c r="DH2" s="596"/>
      <c r="DI2" s="596"/>
      <c r="DJ2" s="596"/>
      <c r="DK2" s="596"/>
      <c r="DL2" s="596"/>
      <c r="DM2" s="596"/>
      <c r="DN2" s="596"/>
      <c r="DO2" s="596"/>
      <c r="DP2" s="596"/>
      <c r="DQ2" s="596"/>
      <c r="DR2" s="596"/>
      <c r="DS2" s="596"/>
      <c r="DT2" s="596"/>
      <c r="DU2" s="596"/>
      <c r="DV2" s="596"/>
      <c r="DW2" s="596"/>
      <c r="DX2" s="596"/>
      <c r="DY2" s="596"/>
    </row>
    <row r="3" spans="1:137" customFormat="1" ht="15" customHeight="1" thickBot="1" x14ac:dyDescent="0.3">
      <c r="A3" s="598"/>
      <c r="B3" s="65"/>
      <c r="C3" s="77"/>
      <c r="D3" s="78"/>
      <c r="E3" s="516"/>
      <c r="F3" s="79"/>
      <c r="G3" s="79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  <c r="BE3" s="523"/>
      <c r="BF3" s="523"/>
      <c r="BG3" s="523"/>
      <c r="BH3" s="523"/>
      <c r="BI3" s="523"/>
      <c r="BJ3" s="523"/>
      <c r="BK3" s="523"/>
      <c r="BL3" s="523"/>
      <c r="BM3" s="523"/>
      <c r="BN3" s="523"/>
      <c r="BO3" s="523"/>
      <c r="BP3" s="523"/>
      <c r="BQ3" s="523"/>
      <c r="BR3" s="523"/>
      <c r="BS3" s="523"/>
      <c r="BT3" s="523"/>
      <c r="BU3" s="523"/>
      <c r="BV3" s="523"/>
      <c r="BW3" s="523"/>
      <c r="BX3" s="523"/>
      <c r="BY3" s="523"/>
      <c r="BZ3" s="523"/>
      <c r="CA3" s="523"/>
      <c r="CB3" s="523"/>
      <c r="CC3" s="523"/>
      <c r="CD3" s="523"/>
      <c r="CE3" s="523"/>
      <c r="CF3" s="523"/>
      <c r="CG3" s="523"/>
      <c r="CH3" s="523"/>
      <c r="CI3" s="523"/>
      <c r="CJ3" s="523"/>
      <c r="CK3" s="523"/>
      <c r="CL3" s="523"/>
      <c r="CM3" s="523"/>
      <c r="CN3" s="523"/>
      <c r="CO3" s="516"/>
      <c r="CP3" s="516"/>
      <c r="CQ3" s="516"/>
      <c r="CR3" s="516"/>
      <c r="CS3" s="516"/>
      <c r="CT3" s="516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516"/>
      <c r="DR3" s="516"/>
      <c r="DS3" s="77"/>
      <c r="DT3" s="77"/>
      <c r="DU3" s="77"/>
      <c r="DV3" s="77"/>
      <c r="DW3" s="77"/>
      <c r="DX3" s="516"/>
      <c r="DY3" s="516"/>
    </row>
    <row r="4" spans="1:137" customFormat="1" ht="81" customHeight="1" x14ac:dyDescent="0.25">
      <c r="A4" s="598"/>
      <c r="B4" s="604" t="s">
        <v>750</v>
      </c>
      <c r="C4" s="604"/>
      <c r="D4" s="80" t="s">
        <v>587</v>
      </c>
      <c r="E4" s="517" t="s">
        <v>50</v>
      </c>
      <c r="F4" s="604" t="s">
        <v>51</v>
      </c>
      <c r="G4" s="604"/>
      <c r="H4" s="82" t="s">
        <v>430</v>
      </c>
      <c r="I4" s="82" t="s">
        <v>434</v>
      </c>
      <c r="J4" s="82" t="s">
        <v>457</v>
      </c>
      <c r="K4" s="81" t="s">
        <v>459</v>
      </c>
      <c r="L4" s="82" t="s">
        <v>461</v>
      </c>
      <c r="M4" s="82" t="s">
        <v>462</v>
      </c>
      <c r="N4" s="82" t="s">
        <v>466</v>
      </c>
      <c r="O4" s="82" t="s">
        <v>467</v>
      </c>
      <c r="P4" s="82" t="s">
        <v>470</v>
      </c>
      <c r="Q4" s="82" t="s">
        <v>472</v>
      </c>
      <c r="R4" s="82" t="s">
        <v>475</v>
      </c>
      <c r="S4" s="82" t="s">
        <v>476</v>
      </c>
      <c r="T4" s="82" t="s">
        <v>477</v>
      </c>
      <c r="U4" s="82" t="s">
        <v>478</v>
      </c>
      <c r="V4" s="82" t="s">
        <v>479</v>
      </c>
      <c r="W4" s="81" t="s">
        <v>480</v>
      </c>
      <c r="X4" s="82" t="s">
        <v>481</v>
      </c>
      <c r="Y4" s="82" t="s">
        <v>482</v>
      </c>
      <c r="Z4" s="82" t="s">
        <v>483</v>
      </c>
      <c r="AA4" s="82" t="s">
        <v>484</v>
      </c>
      <c r="AB4" s="82" t="s">
        <v>485</v>
      </c>
      <c r="AC4" s="82" t="s">
        <v>486</v>
      </c>
      <c r="AD4" s="82" t="s">
        <v>487</v>
      </c>
      <c r="AE4" s="82" t="s">
        <v>488</v>
      </c>
      <c r="AF4" s="82" t="s">
        <v>527</v>
      </c>
      <c r="AG4" s="82" t="s">
        <v>528</v>
      </c>
      <c r="AH4" s="82" t="s">
        <v>529</v>
      </c>
      <c r="AI4" s="81" t="s">
        <v>530</v>
      </c>
      <c r="AJ4" s="82" t="s">
        <v>531</v>
      </c>
      <c r="AK4" s="82" t="s">
        <v>532</v>
      </c>
      <c r="AL4" s="82" t="s">
        <v>533</v>
      </c>
      <c r="AM4" s="82" t="s">
        <v>534</v>
      </c>
      <c r="AN4" s="82" t="s">
        <v>535</v>
      </c>
      <c r="AO4" s="82" t="s">
        <v>536</v>
      </c>
      <c r="AP4" s="82" t="s">
        <v>537</v>
      </c>
      <c r="AQ4" s="82" t="s">
        <v>538</v>
      </c>
      <c r="AR4" s="82" t="s">
        <v>581</v>
      </c>
      <c r="AS4" s="82" t="s">
        <v>595</v>
      </c>
      <c r="AT4" s="82" t="s">
        <v>659</v>
      </c>
      <c r="AU4" s="82" t="s">
        <v>661</v>
      </c>
      <c r="AV4" s="82" t="s">
        <v>663</v>
      </c>
      <c r="AW4" s="82" t="s">
        <v>690</v>
      </c>
      <c r="AX4" s="82" t="s">
        <v>691</v>
      </c>
      <c r="AY4" s="82" t="s">
        <v>692</v>
      </c>
      <c r="AZ4" s="82" t="s">
        <v>693</v>
      </c>
      <c r="BA4" s="82" t="s">
        <v>694</v>
      </c>
      <c r="BB4" s="82" t="s">
        <v>695</v>
      </c>
      <c r="BC4" s="82" t="s">
        <v>696</v>
      </c>
      <c r="BD4" s="82" t="s">
        <v>701</v>
      </c>
      <c r="BE4" s="82" t="s">
        <v>702</v>
      </c>
      <c r="BF4" s="82" t="s">
        <v>703</v>
      </c>
      <c r="BG4" s="82" t="s">
        <v>704</v>
      </c>
      <c r="BH4" s="82" t="s">
        <v>735</v>
      </c>
      <c r="BI4" s="82" t="s">
        <v>705</v>
      </c>
      <c r="BJ4" s="82" t="s">
        <v>706</v>
      </c>
      <c r="BK4" s="82" t="s">
        <v>707</v>
      </c>
      <c r="BL4" s="82" t="s">
        <v>708</v>
      </c>
      <c r="BM4" s="82" t="s">
        <v>709</v>
      </c>
      <c r="BN4" s="82" t="s">
        <v>710</v>
      </c>
      <c r="BO4" s="82" t="s">
        <v>711</v>
      </c>
      <c r="BP4" s="82" t="s">
        <v>722</v>
      </c>
      <c r="BQ4" s="82" t="s">
        <v>723</v>
      </c>
      <c r="BR4" s="82" t="s">
        <v>724</v>
      </c>
      <c r="BS4" s="82" t="s">
        <v>725</v>
      </c>
      <c r="BT4" s="82" t="s">
        <v>736</v>
      </c>
      <c r="BU4" s="82" t="s">
        <v>726</v>
      </c>
      <c r="BV4" s="82" t="s">
        <v>727</v>
      </c>
      <c r="BW4" s="82" t="s">
        <v>728</v>
      </c>
      <c r="BX4" s="82" t="s">
        <v>729</v>
      </c>
      <c r="BY4" s="82" t="s">
        <v>730</v>
      </c>
      <c r="BZ4" s="82" t="s">
        <v>731</v>
      </c>
      <c r="CA4" s="82" t="s">
        <v>721</v>
      </c>
      <c r="CB4" s="82" t="s">
        <v>786</v>
      </c>
      <c r="CC4" s="82" t="s">
        <v>787</v>
      </c>
      <c r="CD4" s="82" t="s">
        <v>788</v>
      </c>
      <c r="CE4" s="82" t="s">
        <v>789</v>
      </c>
      <c r="CF4" s="82" t="s">
        <v>790</v>
      </c>
      <c r="CG4" s="82" t="s">
        <v>791</v>
      </c>
      <c r="CH4" s="82" t="s">
        <v>792</v>
      </c>
      <c r="CI4" s="82" t="s">
        <v>793</v>
      </c>
      <c r="CJ4" s="82" t="s">
        <v>794</v>
      </c>
      <c r="CK4" s="82" t="s">
        <v>795</v>
      </c>
      <c r="CL4" s="82" t="s">
        <v>796</v>
      </c>
      <c r="CM4" s="82" t="s">
        <v>797</v>
      </c>
      <c r="CN4" s="82" t="s">
        <v>808</v>
      </c>
      <c r="CO4" s="81" t="s">
        <v>458</v>
      </c>
      <c r="CP4" s="81" t="s">
        <v>463</v>
      </c>
      <c r="CQ4" s="81" t="s">
        <v>471</v>
      </c>
      <c r="CR4" s="81" t="s">
        <v>491</v>
      </c>
      <c r="CS4" s="81" t="s">
        <v>504</v>
      </c>
      <c r="CT4" s="81" t="s">
        <v>511</v>
      </c>
      <c r="CU4" s="81" t="s">
        <v>523</v>
      </c>
      <c r="CV4" s="81" t="s">
        <v>539</v>
      </c>
      <c r="CW4" s="81" t="s">
        <v>541</v>
      </c>
      <c r="CX4" s="81" t="s">
        <v>542</v>
      </c>
      <c r="CY4" s="81" t="s">
        <v>543</v>
      </c>
      <c r="CZ4" s="81" t="s">
        <v>540</v>
      </c>
      <c r="DA4" s="81" t="s">
        <v>660</v>
      </c>
      <c r="DB4" s="81" t="s">
        <v>697</v>
      </c>
      <c r="DC4" s="81" t="s">
        <v>699</v>
      </c>
      <c r="DD4" s="81" t="s">
        <v>700</v>
      </c>
      <c r="DE4" s="81" t="s">
        <v>713</v>
      </c>
      <c r="DF4" s="81" t="s">
        <v>718</v>
      </c>
      <c r="DG4" s="81" t="s">
        <v>719</v>
      </c>
      <c r="DH4" s="81" t="s">
        <v>720</v>
      </c>
      <c r="DI4" s="81" t="s">
        <v>734</v>
      </c>
      <c r="DJ4" s="81" t="s">
        <v>739</v>
      </c>
      <c r="DK4" s="81" t="s">
        <v>738</v>
      </c>
      <c r="DL4" s="81" t="s">
        <v>737</v>
      </c>
      <c r="DM4" s="81" t="s">
        <v>798</v>
      </c>
      <c r="DN4" s="81" t="s">
        <v>799</v>
      </c>
      <c r="DO4" s="81" t="s">
        <v>800</v>
      </c>
      <c r="DP4" s="81" t="s">
        <v>801</v>
      </c>
      <c r="DQ4" s="514">
        <v>2015</v>
      </c>
      <c r="DR4" s="514">
        <v>2016</v>
      </c>
      <c r="DS4" s="514">
        <v>2017</v>
      </c>
      <c r="DT4" s="514">
        <v>2018</v>
      </c>
      <c r="DU4" s="514">
        <v>2019</v>
      </c>
      <c r="DV4" s="514">
        <v>2020</v>
      </c>
      <c r="DW4" s="514">
        <v>2021</v>
      </c>
      <c r="DX4" s="600" t="s">
        <v>52</v>
      </c>
      <c r="DY4" s="600"/>
    </row>
    <row r="5" spans="1:137" s="102" customFormat="1" ht="15" customHeight="1" x14ac:dyDescent="0.25">
      <c r="A5" s="598"/>
      <c r="B5" s="515"/>
      <c r="C5" s="84"/>
      <c r="D5" s="100">
        <f>SUM(D6,D19)</f>
        <v>68.251105271614293</v>
      </c>
      <c r="E5" s="85" t="s">
        <v>11</v>
      </c>
      <c r="F5" s="601" t="s">
        <v>53</v>
      </c>
      <c r="G5" s="601"/>
      <c r="H5" s="520">
        <v>99.035337863352424</v>
      </c>
      <c r="I5" s="520">
        <v>89.0045215452528</v>
      </c>
      <c r="J5" s="520">
        <v>99.182022234858152</v>
      </c>
      <c r="K5" s="520">
        <v>97.006731047430222</v>
      </c>
      <c r="L5" s="520">
        <v>99.450913674731055</v>
      </c>
      <c r="M5" s="520">
        <v>102.56463161487112</v>
      </c>
      <c r="N5" s="520">
        <v>100.57049547842492</v>
      </c>
      <c r="O5" s="520">
        <v>100.38914054396263</v>
      </c>
      <c r="P5" s="520">
        <v>103.40111865391314</v>
      </c>
      <c r="Q5" s="520">
        <v>106.3145354891287</v>
      </c>
      <c r="R5" s="520">
        <v>100.026279055746</v>
      </c>
      <c r="S5" s="520">
        <v>103.05479954183947</v>
      </c>
      <c r="T5" s="520">
        <v>103.20468184134845</v>
      </c>
      <c r="U5" s="520">
        <v>92.88077130292109</v>
      </c>
      <c r="V5" s="520">
        <v>103.69410353777334</v>
      </c>
      <c r="W5" s="520">
        <v>99.451696170036044</v>
      </c>
      <c r="X5" s="520">
        <v>103.13998759078251</v>
      </c>
      <c r="Y5" s="520">
        <v>107.14875790911763</v>
      </c>
      <c r="Z5" s="520">
        <v>104.26792786234677</v>
      </c>
      <c r="AA5" s="520">
        <v>105.15776472224287</v>
      </c>
      <c r="AB5" s="520">
        <v>107.37979471352467</v>
      </c>
      <c r="AC5" s="520">
        <v>110.76757471310633</v>
      </c>
      <c r="AD5" s="520">
        <v>107.02259666243822</v>
      </c>
      <c r="AE5" s="520">
        <v>107.88308487884632</v>
      </c>
      <c r="AF5" s="520">
        <v>108.25645665967731</v>
      </c>
      <c r="AG5" s="520">
        <v>99.733721479052591</v>
      </c>
      <c r="AH5" s="520">
        <v>109.50404034158615</v>
      </c>
      <c r="AI5" s="520">
        <v>105.90814265933476</v>
      </c>
      <c r="AJ5" s="520">
        <v>110.56270990548585</v>
      </c>
      <c r="AK5" s="520">
        <v>111.8215801628161</v>
      </c>
      <c r="AL5" s="520">
        <v>113.10438604250993</v>
      </c>
      <c r="AM5" s="520">
        <v>112.9548688946966</v>
      </c>
      <c r="AN5" s="520">
        <v>113.66972272725353</v>
      </c>
      <c r="AO5" s="520">
        <v>115.47094312384587</v>
      </c>
      <c r="AP5" s="520">
        <v>113.87145329186077</v>
      </c>
      <c r="AQ5" s="520">
        <v>113.72016318302521</v>
      </c>
      <c r="AR5" s="520">
        <v>115.7203198617061</v>
      </c>
      <c r="AS5" s="520">
        <v>104.42860077226543</v>
      </c>
      <c r="AT5" s="520">
        <v>114.0088101082771</v>
      </c>
      <c r="AU5" s="520">
        <v>111.56199207646605</v>
      </c>
      <c r="AV5" s="520">
        <v>115.14018219524064</v>
      </c>
      <c r="AW5" s="520">
        <v>116.87509783733348</v>
      </c>
      <c r="AX5" s="520">
        <v>118.99881385404804</v>
      </c>
      <c r="AY5" s="520">
        <v>117.78989389104251</v>
      </c>
      <c r="AZ5" s="520">
        <v>119.1230865730433</v>
      </c>
      <c r="BA5" s="520">
        <v>121.67369584311484</v>
      </c>
      <c r="BB5" s="520">
        <v>118.07452392485976</v>
      </c>
      <c r="BC5" s="520">
        <v>118.67555222509161</v>
      </c>
      <c r="BD5" s="520">
        <v>120.55013656967172</v>
      </c>
      <c r="BE5" s="520">
        <v>108.30775133869429</v>
      </c>
      <c r="BF5" s="520">
        <v>118.70549539069933</v>
      </c>
      <c r="BG5" s="520">
        <v>116.37204369881064</v>
      </c>
      <c r="BH5" s="520">
        <v>119.92593024056401</v>
      </c>
      <c r="BI5" s="520">
        <v>121.3538815898724</v>
      </c>
      <c r="BJ5" s="520">
        <v>123.77636578318575</v>
      </c>
      <c r="BK5" s="520">
        <v>121.98144061953239</v>
      </c>
      <c r="BL5" s="520">
        <v>122.08323688545646</v>
      </c>
      <c r="BM5" s="520">
        <v>124.50864761810963</v>
      </c>
      <c r="BN5" s="520">
        <v>121.26156306531583</v>
      </c>
      <c r="BO5" s="520">
        <v>122.71565696152854</v>
      </c>
      <c r="BP5" s="520">
        <v>123.14955105369285</v>
      </c>
      <c r="BQ5" s="520">
        <v>115.00107639422644</v>
      </c>
      <c r="BR5" s="520">
        <v>113.80522984892492</v>
      </c>
      <c r="BS5" s="520">
        <v>73.110305255289774</v>
      </c>
      <c r="BT5" s="520">
        <v>92.795115919226561</v>
      </c>
      <c r="BU5" s="520">
        <v>127.09671489624743</v>
      </c>
      <c r="BV5" s="520">
        <v>127.39719903836901</v>
      </c>
      <c r="BW5" s="520">
        <v>124.68376101569426</v>
      </c>
      <c r="BX5" s="520">
        <v>127.29804444443516</v>
      </c>
      <c r="BY5" s="520">
        <v>127.44178949406036</v>
      </c>
      <c r="BZ5" s="520">
        <v>123.72690919800029</v>
      </c>
      <c r="CA5" s="520">
        <v>127.77128120709466</v>
      </c>
      <c r="CB5" s="528">
        <v>127.5116137491713</v>
      </c>
      <c r="CC5" s="528">
        <v>120.1256576652182</v>
      </c>
      <c r="CD5" s="528">
        <v>128.28519793201195</v>
      </c>
      <c r="CE5" s="528">
        <v>122.82996172265446</v>
      </c>
      <c r="CF5" s="528">
        <v>120.42472838575053</v>
      </c>
      <c r="CG5" s="528">
        <v>126.88134608796535</v>
      </c>
      <c r="CH5" s="528">
        <v>119.11191019946617</v>
      </c>
      <c r="CI5" s="528">
        <v>125.42004103679483</v>
      </c>
      <c r="CJ5" s="528">
        <v>132.32854515193199</v>
      </c>
      <c r="CK5" s="528">
        <v>137.6197053051518</v>
      </c>
      <c r="CL5" s="528">
        <v>137.71997643413386</v>
      </c>
      <c r="CM5" s="528">
        <v>138.45694673636046</v>
      </c>
      <c r="CN5" s="544">
        <v>136.14167976262888</v>
      </c>
      <c r="CO5" s="520">
        <v>95.740627214487787</v>
      </c>
      <c r="CP5" s="520">
        <v>99.674092112344127</v>
      </c>
      <c r="CQ5" s="520">
        <v>101.45358489210024</v>
      </c>
      <c r="CR5" s="520">
        <v>103.13187136223807</v>
      </c>
      <c r="CS5" s="520">
        <v>99.926518894014293</v>
      </c>
      <c r="CT5" s="520">
        <v>103.24681388997874</v>
      </c>
      <c r="CU5" s="520">
        <v>105.60182909937144</v>
      </c>
      <c r="CV5" s="520">
        <v>108.55775208479696</v>
      </c>
      <c r="CW5" s="520">
        <v>105.83140616010535</v>
      </c>
      <c r="CX5" s="520">
        <v>109.43081090921224</v>
      </c>
      <c r="CY5" s="520">
        <v>113.24299255482002</v>
      </c>
      <c r="CZ5" s="520">
        <v>114.35418653291062</v>
      </c>
      <c r="DA5" s="520">
        <v>111.38591024741622</v>
      </c>
      <c r="DB5" s="520">
        <v>114.52575736968005</v>
      </c>
      <c r="DC5" s="520">
        <v>118.63726477271128</v>
      </c>
      <c r="DD5" s="520">
        <v>119.4745906643554</v>
      </c>
      <c r="DE5" s="520">
        <v>115.85446109968844</v>
      </c>
      <c r="DF5" s="520">
        <v>119.2172851764157</v>
      </c>
      <c r="DG5" s="520">
        <v>122.6136810960582</v>
      </c>
      <c r="DH5" s="520">
        <v>122.82862254831799</v>
      </c>
      <c r="DI5" s="520">
        <v>117.31861909894808</v>
      </c>
      <c r="DJ5" s="520">
        <v>97.66737869025458</v>
      </c>
      <c r="DK5" s="520">
        <v>126.45966816616614</v>
      </c>
      <c r="DL5" s="520">
        <v>126.31332663305177</v>
      </c>
      <c r="DM5" s="528">
        <v>125.30748978213381</v>
      </c>
      <c r="DN5" s="528">
        <v>123.37867873212345</v>
      </c>
      <c r="DO5" s="528">
        <v>125.62016546273099</v>
      </c>
      <c r="DP5" s="528">
        <v>137.93220949188205</v>
      </c>
      <c r="DQ5" s="520">
        <v>100.00004389529255</v>
      </c>
      <c r="DR5" s="520">
        <v>104.33322849204035</v>
      </c>
      <c r="DS5" s="520">
        <v>110.71484903926205</v>
      </c>
      <c r="DT5" s="520">
        <v>116.00588076354074</v>
      </c>
      <c r="DU5" s="520">
        <v>120.12851248012005</v>
      </c>
      <c r="DV5" s="520">
        <v>116.93974814710515</v>
      </c>
      <c r="DW5" s="544">
        <v>128.05963586721757</v>
      </c>
      <c r="DX5" s="602" t="s">
        <v>54</v>
      </c>
      <c r="DY5" s="602"/>
      <c r="DZ5" s="214"/>
      <c r="EA5"/>
      <c r="EC5" s="214"/>
      <c r="EF5" s="482"/>
    </row>
    <row r="6" spans="1:137" s="9" customFormat="1" ht="15" customHeight="1" x14ac:dyDescent="0.25">
      <c r="A6" s="598"/>
      <c r="B6" s="118" t="s">
        <v>55</v>
      </c>
      <c r="C6" s="497">
        <v>5.7334823052168264</v>
      </c>
      <c r="D6" s="124">
        <f>SUM(D7:D18)</f>
        <v>45.815585095589924</v>
      </c>
      <c r="E6" s="498"/>
      <c r="F6" s="594" t="s">
        <v>769</v>
      </c>
      <c r="G6" s="594"/>
      <c r="H6" s="71">
        <v>98.07831115221407</v>
      </c>
      <c r="I6" s="71">
        <v>87.371259952299795</v>
      </c>
      <c r="J6" s="71">
        <v>98.792688666671438</v>
      </c>
      <c r="K6" s="71">
        <v>95.193763414717068</v>
      </c>
      <c r="L6" s="71">
        <v>99.701110597545139</v>
      </c>
      <c r="M6" s="71">
        <v>103.00458801523719</v>
      </c>
      <c r="N6" s="71">
        <v>101.56647644606525</v>
      </c>
      <c r="O6" s="71">
        <v>101.149553178189</v>
      </c>
      <c r="P6" s="71">
        <v>104.21496547778874</v>
      </c>
      <c r="Q6" s="71">
        <v>108.24893046707089</v>
      </c>
      <c r="R6" s="71">
        <v>99.955301727145425</v>
      </c>
      <c r="S6" s="71">
        <v>102.72383559058854</v>
      </c>
      <c r="T6" s="71">
        <v>101.99117494582023</v>
      </c>
      <c r="U6" s="71">
        <v>91.62949757576456</v>
      </c>
      <c r="V6" s="71">
        <v>104.19112673809482</v>
      </c>
      <c r="W6" s="71">
        <v>98.611680988750336</v>
      </c>
      <c r="X6" s="71">
        <v>104.27015672347345</v>
      </c>
      <c r="Y6" s="71">
        <v>107.94752145646319</v>
      </c>
      <c r="Z6" s="71">
        <v>105.68226283038676</v>
      </c>
      <c r="AA6" s="71">
        <v>106.22742479162054</v>
      </c>
      <c r="AB6" s="71">
        <v>108.9043985010494</v>
      </c>
      <c r="AC6" s="71">
        <v>114.03286289627749</v>
      </c>
      <c r="AD6" s="71">
        <v>108.39138063507261</v>
      </c>
      <c r="AE6" s="71">
        <v>108.97956880653932</v>
      </c>
      <c r="AF6" s="71">
        <v>107.26983045023005</v>
      </c>
      <c r="AG6" s="71">
        <v>98.59109451597277</v>
      </c>
      <c r="AH6" s="71">
        <v>109.68715486033383</v>
      </c>
      <c r="AI6" s="71">
        <v>105.69834490595586</v>
      </c>
      <c r="AJ6" s="71">
        <v>111.94275147705731</v>
      </c>
      <c r="AK6" s="71">
        <v>113.63403857854122</v>
      </c>
      <c r="AL6" s="71">
        <v>115.03314195059181</v>
      </c>
      <c r="AM6" s="71">
        <v>114.17638709989521</v>
      </c>
      <c r="AN6" s="71">
        <v>115.80271257005262</v>
      </c>
      <c r="AO6" s="71">
        <v>119.09488083543347</v>
      </c>
      <c r="AP6" s="71">
        <v>116.18158132768698</v>
      </c>
      <c r="AQ6" s="71">
        <v>115.75482640318594</v>
      </c>
      <c r="AR6" s="71">
        <v>115.68289025346961</v>
      </c>
      <c r="AS6" s="71">
        <v>104.3346214272422</v>
      </c>
      <c r="AT6" s="71">
        <v>114.08974171805211</v>
      </c>
      <c r="AU6" s="71">
        <v>111.12379963091682</v>
      </c>
      <c r="AV6" s="71">
        <v>116.13536620770205</v>
      </c>
      <c r="AW6" s="71">
        <v>118.305746762814</v>
      </c>
      <c r="AX6" s="71">
        <v>118.89148799909424</v>
      </c>
      <c r="AY6" s="71">
        <v>118.08543935566961</v>
      </c>
      <c r="AZ6" s="71">
        <v>121.64886496031414</v>
      </c>
      <c r="BA6" s="71">
        <v>125.11241272606948</v>
      </c>
      <c r="BB6" s="71">
        <v>119.97101050457579</v>
      </c>
      <c r="BC6" s="71">
        <v>120.24379653719362</v>
      </c>
      <c r="BD6" s="71">
        <v>121.08266747292923</v>
      </c>
      <c r="BE6" s="71">
        <v>108.01637552329849</v>
      </c>
      <c r="BF6" s="71">
        <v>118.20262079855216</v>
      </c>
      <c r="BG6" s="71">
        <v>115.2553552451906</v>
      </c>
      <c r="BH6" s="71">
        <v>120.29425040388023</v>
      </c>
      <c r="BI6" s="71">
        <v>122.11287103211927</v>
      </c>
      <c r="BJ6" s="71">
        <v>123.42220769646971</v>
      </c>
      <c r="BK6" s="71">
        <v>120.56162323805462</v>
      </c>
      <c r="BL6" s="71">
        <v>122.44068207321888</v>
      </c>
      <c r="BM6" s="71">
        <v>127.35652931677637</v>
      </c>
      <c r="BN6" s="71">
        <v>121.93409375979971</v>
      </c>
      <c r="BO6" s="71">
        <v>123.08268926801456</v>
      </c>
      <c r="BP6" s="71">
        <v>122.20773188574363</v>
      </c>
      <c r="BQ6" s="71">
        <v>114.45284158680457</v>
      </c>
      <c r="BR6" s="71">
        <v>115.55931839930938</v>
      </c>
      <c r="BS6" s="71">
        <v>80.473218574425644</v>
      </c>
      <c r="BT6" s="71">
        <v>99.06934698460941</v>
      </c>
      <c r="BU6" s="71">
        <v>132.29957227472096</v>
      </c>
      <c r="BV6" s="71">
        <v>129.82425561075121</v>
      </c>
      <c r="BW6" s="71">
        <v>125.09534796538583</v>
      </c>
      <c r="BX6" s="71">
        <v>129.35631459966987</v>
      </c>
      <c r="BY6" s="71">
        <v>130.97227720589717</v>
      </c>
      <c r="BZ6" s="71">
        <v>125.07683206198962</v>
      </c>
      <c r="CA6" s="71">
        <v>128.83406216457399</v>
      </c>
      <c r="CB6" s="71">
        <v>127.80932778653388</v>
      </c>
      <c r="CC6" s="71">
        <v>121.07806429601052</v>
      </c>
      <c r="CD6" s="71">
        <v>129.90381467068326</v>
      </c>
      <c r="CE6" s="71">
        <v>122.98816674845204</v>
      </c>
      <c r="CF6" s="71">
        <v>124.14704812725888</v>
      </c>
      <c r="CG6" s="71">
        <v>143.86693397043572</v>
      </c>
      <c r="CH6" s="71">
        <v>132.310423200385</v>
      </c>
      <c r="CI6" s="71">
        <v>134.57043092687073</v>
      </c>
      <c r="CJ6" s="71">
        <v>137.99578817664099</v>
      </c>
      <c r="CK6" s="71">
        <v>142.26002009528219</v>
      </c>
      <c r="CL6" s="71">
        <v>140.68444160111355</v>
      </c>
      <c r="CM6" s="71">
        <v>141.2162848494869</v>
      </c>
      <c r="CN6" s="71">
        <v>136.34213888691082</v>
      </c>
      <c r="CO6" s="71">
        <v>94.747419923728444</v>
      </c>
      <c r="CP6" s="71">
        <v>99.299820675833132</v>
      </c>
      <c r="CQ6" s="71">
        <v>102.31033170068099</v>
      </c>
      <c r="CR6" s="71">
        <v>103.64268926160162</v>
      </c>
      <c r="CS6" s="71">
        <v>99.270599753226534</v>
      </c>
      <c r="CT6" s="71">
        <v>103.60978638956233</v>
      </c>
      <c r="CU6" s="71">
        <v>106.93802870768558</v>
      </c>
      <c r="CV6" s="71">
        <v>110.46793744596313</v>
      </c>
      <c r="CW6" s="71">
        <v>105.18269327551222</v>
      </c>
      <c r="CX6" s="71">
        <v>110.42504498718479</v>
      </c>
      <c r="CY6" s="71">
        <v>115.00408054017987</v>
      </c>
      <c r="CZ6" s="71">
        <v>117.01042952210214</v>
      </c>
      <c r="DA6" s="71">
        <v>111.36908446625465</v>
      </c>
      <c r="DB6" s="71">
        <v>115.18830420047762</v>
      </c>
      <c r="DC6" s="71">
        <v>119.54193077169266</v>
      </c>
      <c r="DD6" s="71">
        <v>121.77573992261296</v>
      </c>
      <c r="DE6" s="71">
        <v>115.76722126492662</v>
      </c>
      <c r="DF6" s="71">
        <v>119.2208255603967</v>
      </c>
      <c r="DG6" s="71">
        <v>122.14150433591442</v>
      </c>
      <c r="DH6" s="71">
        <v>124.12443744819689</v>
      </c>
      <c r="DI6" s="71">
        <v>117.40663062395254</v>
      </c>
      <c r="DJ6" s="71">
        <v>103.94737927791867</v>
      </c>
      <c r="DK6" s="71">
        <v>128.09197272526896</v>
      </c>
      <c r="DL6" s="71">
        <v>128.29439047748693</v>
      </c>
      <c r="DM6" s="71">
        <v>126.26373558440923</v>
      </c>
      <c r="DN6" s="71">
        <v>130.33404961538221</v>
      </c>
      <c r="DO6" s="71">
        <v>134.95888076796555</v>
      </c>
      <c r="DP6" s="71">
        <v>141.38691551529419</v>
      </c>
      <c r="DQ6" s="71">
        <v>100.00006539046105</v>
      </c>
      <c r="DR6" s="71">
        <v>105.0715880741094</v>
      </c>
      <c r="DS6" s="71">
        <v>111.90556208124475</v>
      </c>
      <c r="DT6" s="71">
        <v>116.9687648402595</v>
      </c>
      <c r="DU6" s="71">
        <v>120.31349715235865</v>
      </c>
      <c r="DV6" s="71">
        <v>119.43509327615675</v>
      </c>
      <c r="DW6" s="71">
        <v>133.23589537076282</v>
      </c>
      <c r="DX6" s="603" t="s">
        <v>770</v>
      </c>
      <c r="DY6" s="603"/>
      <c r="DZ6" s="214"/>
      <c r="EA6"/>
      <c r="EC6" s="39"/>
      <c r="EF6" s="481"/>
    </row>
    <row r="7" spans="1:137" s="55" customFormat="1" ht="30" customHeight="1" x14ac:dyDescent="0.25">
      <c r="A7" s="598"/>
      <c r="B7" s="58"/>
      <c r="C7" s="5">
        <v>1.1000000000000001</v>
      </c>
      <c r="D7" s="52">
        <v>3.7115249606177709</v>
      </c>
      <c r="E7" s="53">
        <v>104</v>
      </c>
      <c r="F7" s="15"/>
      <c r="G7" s="15" t="s">
        <v>311</v>
      </c>
      <c r="H7" s="45">
        <v>74.750688716482102</v>
      </c>
      <c r="I7" s="45">
        <v>65.697614257902686</v>
      </c>
      <c r="J7" s="45">
        <v>88.840156787284386</v>
      </c>
      <c r="K7" s="45">
        <v>105.0250177919971</v>
      </c>
      <c r="L7" s="45">
        <v>107.83476924491964</v>
      </c>
      <c r="M7" s="45">
        <v>114.26649246557557</v>
      </c>
      <c r="N7" s="45">
        <v>100.34883122924803</v>
      </c>
      <c r="O7" s="45">
        <v>126.42269114276344</v>
      </c>
      <c r="P7" s="45">
        <v>113.46858317955386</v>
      </c>
      <c r="Q7" s="45">
        <v>117.26164147182151</v>
      </c>
      <c r="R7" s="45">
        <v>100.49448214779117</v>
      </c>
      <c r="S7" s="45">
        <v>85.589031564660289</v>
      </c>
      <c r="T7" s="45">
        <v>74.572477857193547</v>
      </c>
      <c r="U7" s="45">
        <v>68.04151807065044</v>
      </c>
      <c r="V7" s="45">
        <v>98.784851807881623</v>
      </c>
      <c r="W7" s="45">
        <v>81.514960439534249</v>
      </c>
      <c r="X7" s="45">
        <v>88.561519170357755</v>
      </c>
      <c r="Y7" s="45">
        <v>87.422105655550425</v>
      </c>
      <c r="Z7" s="45">
        <v>101.51659239121109</v>
      </c>
      <c r="AA7" s="45">
        <v>113.54763573140703</v>
      </c>
      <c r="AB7" s="45">
        <v>107.42340386348134</v>
      </c>
      <c r="AC7" s="45">
        <v>121.03750653604187</v>
      </c>
      <c r="AD7" s="45">
        <v>120.10016942937276</v>
      </c>
      <c r="AE7" s="45">
        <v>101.89048369610838</v>
      </c>
      <c r="AF7" s="45">
        <v>86.274463402080158</v>
      </c>
      <c r="AG7" s="45">
        <v>85.179905373837428</v>
      </c>
      <c r="AH7" s="45">
        <v>97.74218982033652</v>
      </c>
      <c r="AI7" s="45">
        <v>106.86969261493485</v>
      </c>
      <c r="AJ7" s="45">
        <v>105.82612672102333</v>
      </c>
      <c r="AK7" s="45">
        <v>96.691065659707036</v>
      </c>
      <c r="AL7" s="45">
        <v>136.45206324971366</v>
      </c>
      <c r="AM7" s="45">
        <v>127.17076626783145</v>
      </c>
      <c r="AN7" s="45">
        <v>123.75519539219276</v>
      </c>
      <c r="AO7" s="45">
        <v>132.97987754326849</v>
      </c>
      <c r="AP7" s="45">
        <v>134.16369527057353</v>
      </c>
      <c r="AQ7" s="45">
        <v>139.11923627199894</v>
      </c>
      <c r="AR7" s="45">
        <v>115.39367359378981</v>
      </c>
      <c r="AS7" s="45">
        <v>86.074347116807999</v>
      </c>
      <c r="AT7" s="45">
        <v>109.41425244109669</v>
      </c>
      <c r="AU7" s="45">
        <v>109.82016410376083</v>
      </c>
      <c r="AV7" s="45">
        <v>106.40181058292499</v>
      </c>
      <c r="AW7" s="45">
        <v>96.035719292809063</v>
      </c>
      <c r="AX7" s="45">
        <v>108.66682132570607</v>
      </c>
      <c r="AY7" s="45">
        <v>122.62342841698747</v>
      </c>
      <c r="AZ7" s="45">
        <v>132.78391081980647</v>
      </c>
      <c r="BA7" s="45">
        <v>132.11486738257568</v>
      </c>
      <c r="BB7" s="45">
        <v>125.48143853920105</v>
      </c>
      <c r="BC7" s="45">
        <v>125.34471753390881</v>
      </c>
      <c r="BD7" s="45">
        <v>126.9123629624023</v>
      </c>
      <c r="BE7" s="45">
        <v>101.26317782481347</v>
      </c>
      <c r="BF7" s="45">
        <v>116.19989465236618</v>
      </c>
      <c r="BG7" s="45">
        <v>110.33264272888923</v>
      </c>
      <c r="BH7" s="45">
        <v>107.54252134825374</v>
      </c>
      <c r="BI7" s="45">
        <v>96.935423363001632</v>
      </c>
      <c r="BJ7" s="45">
        <v>106.11905008960078</v>
      </c>
      <c r="BK7" s="45">
        <v>109.24953836567067</v>
      </c>
      <c r="BL7" s="45">
        <v>117.42327319709666</v>
      </c>
      <c r="BM7" s="45">
        <v>128.53509091474038</v>
      </c>
      <c r="BN7" s="45">
        <v>119.13508620145397</v>
      </c>
      <c r="BO7" s="45">
        <v>110.96144892829849</v>
      </c>
      <c r="BP7" s="45">
        <v>94.14004310977171</v>
      </c>
      <c r="BQ7" s="45">
        <v>97.61623391172779</v>
      </c>
      <c r="BR7" s="45">
        <v>94.148879322492206</v>
      </c>
      <c r="BS7" s="45">
        <v>109.55017508996056</v>
      </c>
      <c r="BT7" s="45">
        <v>120.05930639327264</v>
      </c>
      <c r="BU7" s="45">
        <v>125.28471103576513</v>
      </c>
      <c r="BV7" s="45">
        <v>120.27216654127358</v>
      </c>
      <c r="BW7" s="45">
        <v>120.50082134676433</v>
      </c>
      <c r="BX7" s="45">
        <v>123.12146056823791</v>
      </c>
      <c r="BY7" s="45">
        <v>113.84181803478572</v>
      </c>
      <c r="BZ7" s="45">
        <v>96.259199418125405</v>
      </c>
      <c r="CA7" s="45">
        <v>83.005297647171204</v>
      </c>
      <c r="CB7" s="45">
        <v>85.602657719751662</v>
      </c>
      <c r="CC7" s="45">
        <v>70.037372290796796</v>
      </c>
      <c r="CD7" s="45">
        <v>92.611232109483822</v>
      </c>
      <c r="CE7" s="45">
        <v>95.403576240642948</v>
      </c>
      <c r="CF7" s="45">
        <v>93.60256068341937</v>
      </c>
      <c r="CG7" s="45">
        <v>110.87391702026183</v>
      </c>
      <c r="CH7" s="45">
        <v>100.90436982541601</v>
      </c>
      <c r="CI7" s="45">
        <v>101.48737348411743</v>
      </c>
      <c r="CJ7" s="45">
        <v>118.18599315582773</v>
      </c>
      <c r="CK7" s="45">
        <v>119.51100766978396</v>
      </c>
      <c r="CL7" s="45">
        <v>106.53064962399938</v>
      </c>
      <c r="CM7" s="45">
        <v>93.905497796352776</v>
      </c>
      <c r="CN7" s="45">
        <v>85.855019574845457</v>
      </c>
      <c r="CO7" s="45">
        <v>76.429486587223053</v>
      </c>
      <c r="CP7" s="45">
        <v>109.04209316749744</v>
      </c>
      <c r="CQ7" s="45">
        <v>113.41336851718843</v>
      </c>
      <c r="CR7" s="45">
        <v>101.11505172809099</v>
      </c>
      <c r="CS7" s="45">
        <v>80.466282578575203</v>
      </c>
      <c r="CT7" s="45">
        <v>85.832861755147476</v>
      </c>
      <c r="CU7" s="45">
        <v>107.49587732869982</v>
      </c>
      <c r="CV7" s="45">
        <v>114.34271988717434</v>
      </c>
      <c r="CW7" s="45">
        <v>89.732186198751378</v>
      </c>
      <c r="CX7" s="45">
        <v>103.12896166522172</v>
      </c>
      <c r="CY7" s="45">
        <v>129.12600830324598</v>
      </c>
      <c r="CZ7" s="45">
        <v>135.42093636194699</v>
      </c>
      <c r="DA7" s="45">
        <v>103.62742438389817</v>
      </c>
      <c r="DB7" s="45">
        <v>104.08589799316496</v>
      </c>
      <c r="DC7" s="45">
        <v>121.35805352083332</v>
      </c>
      <c r="DD7" s="45">
        <v>127.64700781856185</v>
      </c>
      <c r="DE7" s="45">
        <v>114.79181181319399</v>
      </c>
      <c r="DF7" s="45">
        <v>104.93686248004821</v>
      </c>
      <c r="DG7" s="45">
        <v>110.93062055078936</v>
      </c>
      <c r="DH7" s="45">
        <v>119.54387534816426</v>
      </c>
      <c r="DI7" s="45">
        <v>95.301718781330578</v>
      </c>
      <c r="DJ7" s="45">
        <v>118.29806417299945</v>
      </c>
      <c r="DK7" s="45">
        <v>121.29814948542527</v>
      </c>
      <c r="DL7" s="45">
        <v>97.70210503336078</v>
      </c>
      <c r="DM7" s="45">
        <v>82.750420706677417</v>
      </c>
      <c r="DN7" s="45">
        <v>99.960017981441396</v>
      </c>
      <c r="DO7" s="45">
        <v>106.85924548845372</v>
      </c>
      <c r="DP7" s="45">
        <v>106.64905169671204</v>
      </c>
      <c r="DQ7" s="45">
        <v>99.999999999999986</v>
      </c>
      <c r="DR7" s="45">
        <v>97.034435387399199</v>
      </c>
      <c r="DS7" s="45">
        <v>114.35202313229151</v>
      </c>
      <c r="DT7" s="45">
        <v>114.17959592911457</v>
      </c>
      <c r="DU7" s="45">
        <v>112.55079254804896</v>
      </c>
      <c r="DV7" s="45">
        <v>108.15000936827902</v>
      </c>
      <c r="DW7" s="45">
        <v>99.054683968321129</v>
      </c>
      <c r="DX7" s="59"/>
      <c r="DY7" s="13" t="s">
        <v>310</v>
      </c>
      <c r="DZ7" s="214"/>
      <c r="EA7"/>
      <c r="EB7" s="196"/>
      <c r="EC7" s="39"/>
    </row>
    <row r="8" spans="1:137" s="9" customFormat="1" ht="15" customHeight="1" x14ac:dyDescent="0.25">
      <c r="A8" s="598"/>
      <c r="B8" s="4"/>
      <c r="C8" s="5">
        <v>1.2</v>
      </c>
      <c r="D8" s="52">
        <v>0.57676012491530038</v>
      </c>
      <c r="E8" s="8">
        <v>13</v>
      </c>
      <c r="F8" s="15"/>
      <c r="G8" s="15" t="s">
        <v>382</v>
      </c>
      <c r="H8" s="45">
        <v>91.549459491420961</v>
      </c>
      <c r="I8" s="45">
        <v>94.997211158111242</v>
      </c>
      <c r="J8" s="45">
        <v>100.74208662550603</v>
      </c>
      <c r="K8" s="45">
        <v>102.03421228637815</v>
      </c>
      <c r="L8" s="45">
        <v>103.76914304593804</v>
      </c>
      <c r="M8" s="45">
        <v>98.400946560973665</v>
      </c>
      <c r="N8" s="45">
        <v>101.02141049660557</v>
      </c>
      <c r="O8" s="45">
        <v>97.575068126174159</v>
      </c>
      <c r="P8" s="45">
        <v>104.16561216107415</v>
      </c>
      <c r="Q8" s="45">
        <v>100.62752369969813</v>
      </c>
      <c r="R8" s="45">
        <v>110.0120339944434</v>
      </c>
      <c r="S8" s="45">
        <v>95.10529235367656</v>
      </c>
      <c r="T8" s="45">
        <v>95.488445248498138</v>
      </c>
      <c r="U8" s="45">
        <v>99.198670850603207</v>
      </c>
      <c r="V8" s="45">
        <v>104.37820250724722</v>
      </c>
      <c r="W8" s="45">
        <v>105.1110607137098</v>
      </c>
      <c r="X8" s="45">
        <v>107.00714926300321</v>
      </c>
      <c r="Y8" s="45">
        <v>105.70813545702346</v>
      </c>
      <c r="Z8" s="45">
        <v>104.47430998510208</v>
      </c>
      <c r="AA8" s="45">
        <v>103.04922996389816</v>
      </c>
      <c r="AB8" s="45">
        <v>109.97535675416832</v>
      </c>
      <c r="AC8" s="45">
        <v>106.69688495900373</v>
      </c>
      <c r="AD8" s="45">
        <v>116.97289534918674</v>
      </c>
      <c r="AE8" s="45">
        <v>99.387736368234428</v>
      </c>
      <c r="AF8" s="45">
        <v>99.701446358236225</v>
      </c>
      <c r="AG8" s="45">
        <v>104.98815373286327</v>
      </c>
      <c r="AH8" s="45">
        <v>108.42005663928592</v>
      </c>
      <c r="AI8" s="45">
        <v>108.71066290255078</v>
      </c>
      <c r="AJ8" s="45">
        <v>112.91177347438861</v>
      </c>
      <c r="AK8" s="45">
        <v>110.26979604566735</v>
      </c>
      <c r="AL8" s="45">
        <v>109.42987264600518</v>
      </c>
      <c r="AM8" s="45">
        <v>108.10285789312957</v>
      </c>
      <c r="AN8" s="45">
        <v>114.84070912663373</v>
      </c>
      <c r="AO8" s="45">
        <v>111.8248865077784</v>
      </c>
      <c r="AP8" s="45">
        <v>120.94160484435123</v>
      </c>
      <c r="AQ8" s="45">
        <v>102.20085960420472</v>
      </c>
      <c r="AR8" s="45">
        <v>107.37831608195957</v>
      </c>
      <c r="AS8" s="45">
        <v>109.98079205395214</v>
      </c>
      <c r="AT8" s="45">
        <v>111.22084559667049</v>
      </c>
      <c r="AU8" s="45">
        <v>111.08534043957231</v>
      </c>
      <c r="AV8" s="45">
        <v>114.81650967093145</v>
      </c>
      <c r="AW8" s="45">
        <v>114.41575523627824</v>
      </c>
      <c r="AX8" s="45">
        <v>111.46663985686637</v>
      </c>
      <c r="AY8" s="45">
        <v>110.37049380596352</v>
      </c>
      <c r="AZ8" s="45">
        <v>117.52867185251438</v>
      </c>
      <c r="BA8" s="45">
        <v>113.94522212065198</v>
      </c>
      <c r="BB8" s="45">
        <v>123.75336992726672</v>
      </c>
      <c r="BC8" s="45">
        <v>104.4599480992033</v>
      </c>
      <c r="BD8" s="45">
        <v>111.56010885064424</v>
      </c>
      <c r="BE8" s="45">
        <v>113.2578089590381</v>
      </c>
      <c r="BF8" s="45">
        <v>115.40255652010738</v>
      </c>
      <c r="BG8" s="45">
        <v>118.42206439333205</v>
      </c>
      <c r="BH8" s="45">
        <v>121.58605952521683</v>
      </c>
      <c r="BI8" s="45">
        <v>120.41240717945271</v>
      </c>
      <c r="BJ8" s="45">
        <v>118.0354196722635</v>
      </c>
      <c r="BK8" s="45">
        <v>115.78371406647339</v>
      </c>
      <c r="BL8" s="45">
        <v>120.81484510120303</v>
      </c>
      <c r="BM8" s="45">
        <v>116.59611859103882</v>
      </c>
      <c r="BN8" s="45">
        <v>128.64526052315003</v>
      </c>
      <c r="BO8" s="45">
        <v>109.19729349240798</v>
      </c>
      <c r="BP8" s="45">
        <v>114.91442996668084</v>
      </c>
      <c r="BQ8" s="45">
        <v>120.38519853711104</v>
      </c>
      <c r="BR8" s="45">
        <v>112.64601589754346</v>
      </c>
      <c r="BS8" s="45">
        <v>41.848309464242284</v>
      </c>
      <c r="BT8" s="45">
        <v>72.592662209397744</v>
      </c>
      <c r="BU8" s="45">
        <v>101.111057108433</v>
      </c>
      <c r="BV8" s="45">
        <v>97.721528415223943</v>
      </c>
      <c r="BW8" s="45">
        <v>102.81847769990043</v>
      </c>
      <c r="BX8" s="45">
        <v>112.85744900709139</v>
      </c>
      <c r="BY8" s="45">
        <v>111.85747837010277</v>
      </c>
      <c r="BZ8" s="45">
        <v>123.76431999246184</v>
      </c>
      <c r="CA8" s="45">
        <v>111.06728176583539</v>
      </c>
      <c r="CB8" s="45">
        <v>115.15457247388177</v>
      </c>
      <c r="CC8" s="45">
        <v>119.98609128683432</v>
      </c>
      <c r="CD8" s="45">
        <v>129.12963434538557</v>
      </c>
      <c r="CE8" s="45">
        <v>102.12364280380042</v>
      </c>
      <c r="CF8" s="45">
        <v>102.45230487882549</v>
      </c>
      <c r="CG8" s="45">
        <v>111.89181024032148</v>
      </c>
      <c r="CH8" s="45">
        <v>100.20778461191136</v>
      </c>
      <c r="CI8" s="45">
        <v>103.97546648008829</v>
      </c>
      <c r="CJ8" s="45">
        <v>123.96717934466798</v>
      </c>
      <c r="CK8" s="45">
        <v>120.46549721413525</v>
      </c>
      <c r="CL8" s="45">
        <v>137.46119881404195</v>
      </c>
      <c r="CM8" s="45">
        <v>119.84637467204406</v>
      </c>
      <c r="CN8" s="45">
        <v>124.7959909479807</v>
      </c>
      <c r="CO8" s="45">
        <v>95.762919091679407</v>
      </c>
      <c r="CP8" s="45">
        <v>101.40143396442996</v>
      </c>
      <c r="CQ8" s="45">
        <v>100.92069692795128</v>
      </c>
      <c r="CR8" s="45">
        <v>101.91495001593937</v>
      </c>
      <c r="CS8" s="45">
        <v>99.688439535449518</v>
      </c>
      <c r="CT8" s="45">
        <v>105.94211514457884</v>
      </c>
      <c r="CU8" s="45">
        <v>105.83296556772285</v>
      </c>
      <c r="CV8" s="45">
        <v>107.68583889214163</v>
      </c>
      <c r="CW8" s="45">
        <v>104.36988557679513</v>
      </c>
      <c r="CX8" s="45">
        <v>110.63074414086891</v>
      </c>
      <c r="CY8" s="45">
        <v>110.79114655525616</v>
      </c>
      <c r="CZ8" s="45">
        <v>111.65578365211145</v>
      </c>
      <c r="DA8" s="45">
        <v>109.52665124419406</v>
      </c>
      <c r="DB8" s="45">
        <v>113.43920178226067</v>
      </c>
      <c r="DC8" s="45">
        <v>113.12193517178143</v>
      </c>
      <c r="DD8" s="45">
        <v>114.05284671570733</v>
      </c>
      <c r="DE8" s="45">
        <v>113.40682477659658</v>
      </c>
      <c r="DF8" s="45">
        <v>120.14017703266718</v>
      </c>
      <c r="DG8" s="45">
        <v>118.21132627997997</v>
      </c>
      <c r="DH8" s="45">
        <v>118.14622420219894</v>
      </c>
      <c r="DI8" s="45">
        <v>115.98188146711179</v>
      </c>
      <c r="DJ8" s="45">
        <v>71.850676260691003</v>
      </c>
      <c r="DK8" s="45">
        <v>104.46581837407193</v>
      </c>
      <c r="DL8" s="45">
        <v>115.56302670946667</v>
      </c>
      <c r="DM8" s="45">
        <v>121.42343270203389</v>
      </c>
      <c r="DN8" s="45">
        <v>105.48925264098246</v>
      </c>
      <c r="DO8" s="45">
        <v>109.38347681222255</v>
      </c>
      <c r="DP8" s="45">
        <v>125.92435690007376</v>
      </c>
      <c r="DQ8" s="45">
        <v>100</v>
      </c>
      <c r="DR8" s="45">
        <v>104.78733978497321</v>
      </c>
      <c r="DS8" s="45">
        <v>109.36188998125793</v>
      </c>
      <c r="DT8" s="45">
        <v>112.53515872848585</v>
      </c>
      <c r="DU8" s="45">
        <v>117.47613807286065</v>
      </c>
      <c r="DV8" s="45">
        <v>101.96535070283534</v>
      </c>
      <c r="DW8" s="45">
        <v>115.55512976382818</v>
      </c>
      <c r="DX8" s="3"/>
      <c r="DY8" s="13" t="s">
        <v>381</v>
      </c>
      <c r="DZ8" s="214"/>
      <c r="EA8"/>
      <c r="EB8" s="210"/>
      <c r="EC8" s="39"/>
      <c r="EF8" s="23"/>
      <c r="EG8" s="24"/>
    </row>
    <row r="9" spans="1:137" s="9" customFormat="1" ht="15" customHeight="1" x14ac:dyDescent="0.25">
      <c r="A9" s="598"/>
      <c r="B9" s="4"/>
      <c r="C9" s="5">
        <v>1.3</v>
      </c>
      <c r="D9" s="52">
        <v>0.60298532994278597</v>
      </c>
      <c r="E9" s="8">
        <v>14</v>
      </c>
      <c r="F9" s="15"/>
      <c r="G9" s="15" t="s">
        <v>384</v>
      </c>
      <c r="H9" s="45">
        <v>94.944114166698057</v>
      </c>
      <c r="I9" s="45">
        <v>89.292062595060642</v>
      </c>
      <c r="J9" s="45">
        <v>95.159844440083987</v>
      </c>
      <c r="K9" s="45">
        <v>100.0575792905862</v>
      </c>
      <c r="L9" s="45">
        <v>113.3834940236555</v>
      </c>
      <c r="M9" s="45">
        <v>89.339729528691208</v>
      </c>
      <c r="N9" s="45">
        <v>89.094847124121074</v>
      </c>
      <c r="O9" s="45">
        <v>89.117826199820556</v>
      </c>
      <c r="P9" s="45">
        <v>101.69756277858914</v>
      </c>
      <c r="Q9" s="45">
        <v>113.32184191564875</v>
      </c>
      <c r="R9" s="45">
        <v>110.64642871166751</v>
      </c>
      <c r="S9" s="45">
        <v>113.94466922537714</v>
      </c>
      <c r="T9" s="45">
        <v>100.9078233910339</v>
      </c>
      <c r="U9" s="45">
        <v>97.22761095722386</v>
      </c>
      <c r="V9" s="45">
        <v>107.19477862333763</v>
      </c>
      <c r="W9" s="45">
        <v>106.51944674038643</v>
      </c>
      <c r="X9" s="45">
        <v>121.39868202209135</v>
      </c>
      <c r="Y9" s="45">
        <v>103.56954912443702</v>
      </c>
      <c r="Z9" s="45">
        <v>95.258178670379152</v>
      </c>
      <c r="AA9" s="45">
        <v>98.418692596261323</v>
      </c>
      <c r="AB9" s="45">
        <v>108.94288704117963</v>
      </c>
      <c r="AC9" s="45">
        <v>118.60699604417039</v>
      </c>
      <c r="AD9" s="45">
        <v>118.81005076783555</v>
      </c>
      <c r="AE9" s="45">
        <v>122.23964110915145</v>
      </c>
      <c r="AF9" s="45">
        <v>109.10869591060846</v>
      </c>
      <c r="AG9" s="45">
        <v>106.74014471522136</v>
      </c>
      <c r="AH9" s="45">
        <v>118.03237181821183</v>
      </c>
      <c r="AI9" s="45">
        <v>115.29994302185428</v>
      </c>
      <c r="AJ9" s="45">
        <v>132.54203077607247</v>
      </c>
      <c r="AK9" s="45">
        <v>117.87554293221169</v>
      </c>
      <c r="AL9" s="45">
        <v>109.18145042525421</v>
      </c>
      <c r="AM9" s="45">
        <v>111.79272751314717</v>
      </c>
      <c r="AN9" s="45">
        <v>123.39936605715866</v>
      </c>
      <c r="AO9" s="45">
        <v>135.15090859649882</v>
      </c>
      <c r="AP9" s="45">
        <v>134.11771715587395</v>
      </c>
      <c r="AQ9" s="45">
        <v>137.25880802975968</v>
      </c>
      <c r="AR9" s="45">
        <v>122.8868908380239</v>
      </c>
      <c r="AS9" s="45">
        <v>117.66828272457627</v>
      </c>
      <c r="AT9" s="45">
        <v>122.57156579038997</v>
      </c>
      <c r="AU9" s="45">
        <v>120.99602164472691</v>
      </c>
      <c r="AV9" s="45">
        <v>135.36950933023994</v>
      </c>
      <c r="AW9" s="45">
        <v>127.52524798727802</v>
      </c>
      <c r="AX9" s="45">
        <v>114.94747931513102</v>
      </c>
      <c r="AY9" s="45">
        <v>116.01711765930327</v>
      </c>
      <c r="AZ9" s="45">
        <v>125.38326539151898</v>
      </c>
      <c r="BA9" s="45">
        <v>138.03772818583471</v>
      </c>
      <c r="BB9" s="45">
        <v>144.67210936736123</v>
      </c>
      <c r="BC9" s="45">
        <v>145.69985760930018</v>
      </c>
      <c r="BD9" s="45">
        <v>132.28001960035735</v>
      </c>
      <c r="BE9" s="45">
        <v>123.0450069487234</v>
      </c>
      <c r="BF9" s="45">
        <v>129.26243586089478</v>
      </c>
      <c r="BG9" s="45">
        <v>127.1301927766314</v>
      </c>
      <c r="BH9" s="45">
        <v>143.04977492087286</v>
      </c>
      <c r="BI9" s="45">
        <v>134.33757533103443</v>
      </c>
      <c r="BJ9" s="45">
        <v>121.6450488583322</v>
      </c>
      <c r="BK9" s="45">
        <v>124.02647254495903</v>
      </c>
      <c r="BL9" s="45">
        <v>131.20274598107707</v>
      </c>
      <c r="BM9" s="45">
        <v>149.11685896857236</v>
      </c>
      <c r="BN9" s="45">
        <v>156.68206132192535</v>
      </c>
      <c r="BO9" s="45">
        <v>153.35550821536006</v>
      </c>
      <c r="BP9" s="45">
        <v>137.27145600873038</v>
      </c>
      <c r="BQ9" s="45">
        <v>131.79801855439266</v>
      </c>
      <c r="BR9" s="45">
        <v>128.38653376687827</v>
      </c>
      <c r="BS9" s="45">
        <v>24.984051641899942</v>
      </c>
      <c r="BT9" s="45">
        <v>70.289534006382098</v>
      </c>
      <c r="BU9" s="45">
        <v>130.97211778270548</v>
      </c>
      <c r="BV9" s="45">
        <v>114.46866432280568</v>
      </c>
      <c r="BW9" s="45">
        <v>115.19424546296723</v>
      </c>
      <c r="BX9" s="45">
        <v>132.43145874188426</v>
      </c>
      <c r="BY9" s="45">
        <v>148.7410194410898</v>
      </c>
      <c r="BZ9" s="45">
        <v>151.67658574761188</v>
      </c>
      <c r="CA9" s="45">
        <v>154.2925795109883</v>
      </c>
      <c r="CB9" s="45">
        <v>133.40291460116558</v>
      </c>
      <c r="CC9" s="45">
        <v>128.40437387543471</v>
      </c>
      <c r="CD9" s="45">
        <v>134.1936521863976</v>
      </c>
      <c r="CE9" s="45">
        <v>102.3487859478744</v>
      </c>
      <c r="CF9" s="45">
        <v>90.700005500313409</v>
      </c>
      <c r="CG9" s="45">
        <v>90.307642165300251</v>
      </c>
      <c r="CH9" s="45">
        <v>91.456464733835361</v>
      </c>
      <c r="CI9" s="45">
        <v>108.257186929208</v>
      </c>
      <c r="CJ9" s="45">
        <v>123.00830085213559</v>
      </c>
      <c r="CK9" s="45">
        <v>148.43633126577464</v>
      </c>
      <c r="CL9" s="45">
        <v>155.37866923393565</v>
      </c>
      <c r="CM9" s="45">
        <v>157.42876474630333</v>
      </c>
      <c r="CN9" s="45">
        <v>137.30545646578386</v>
      </c>
      <c r="CO9" s="45">
        <v>93.132007067280895</v>
      </c>
      <c r="CP9" s="45">
        <v>100.92693428097762</v>
      </c>
      <c r="CQ9" s="45">
        <v>93.30341203417693</v>
      </c>
      <c r="CR9" s="45">
        <v>112.63764661756447</v>
      </c>
      <c r="CS9" s="45">
        <v>101.77673765719847</v>
      </c>
      <c r="CT9" s="45">
        <v>110.4958926289716</v>
      </c>
      <c r="CU9" s="45">
        <v>100.87325276927338</v>
      </c>
      <c r="CV9" s="45">
        <v>119.8855626403858</v>
      </c>
      <c r="CW9" s="45">
        <v>111.29373748134724</v>
      </c>
      <c r="CX9" s="45">
        <v>121.90583891004614</v>
      </c>
      <c r="CY9" s="45">
        <v>114.79118133185335</v>
      </c>
      <c r="CZ9" s="45">
        <v>135.50914459404416</v>
      </c>
      <c r="DA9" s="45">
        <v>121.04224645099673</v>
      </c>
      <c r="DB9" s="45">
        <v>127.96359298741497</v>
      </c>
      <c r="DC9" s="45">
        <v>118.7826207886511</v>
      </c>
      <c r="DD9" s="45">
        <v>142.80323172083203</v>
      </c>
      <c r="DE9" s="45">
        <v>128.19582080332518</v>
      </c>
      <c r="DF9" s="45">
        <v>134.83918100951288</v>
      </c>
      <c r="DG9" s="45">
        <v>125.62475579478944</v>
      </c>
      <c r="DH9" s="45">
        <v>153.05147616861925</v>
      </c>
      <c r="DI9" s="45">
        <v>132.48533611000042</v>
      </c>
      <c r="DJ9" s="45">
        <v>75.415234476995849</v>
      </c>
      <c r="DK9" s="45">
        <v>120.69812284255238</v>
      </c>
      <c r="DL9" s="45">
        <v>151.57006156656334</v>
      </c>
      <c r="DM9" s="45">
        <v>132.00031355433262</v>
      </c>
      <c r="DN9" s="45">
        <v>94.452144537829369</v>
      </c>
      <c r="DO9" s="45">
        <v>107.57398417172631</v>
      </c>
      <c r="DP9" s="45">
        <v>153.74792174867122</v>
      </c>
      <c r="DQ9" s="45">
        <v>99.999999999999986</v>
      </c>
      <c r="DR9" s="45">
        <v>108.25786142395731</v>
      </c>
      <c r="DS9" s="45">
        <v>120.87497557932272</v>
      </c>
      <c r="DT9" s="45">
        <v>127.6479229869737</v>
      </c>
      <c r="DU9" s="45">
        <v>135.4278084440617</v>
      </c>
      <c r="DV9" s="45">
        <v>120.04218874902801</v>
      </c>
      <c r="DW9" s="45">
        <v>121.94359100313987</v>
      </c>
      <c r="DX9" s="3"/>
      <c r="DY9" s="13" t="s">
        <v>383</v>
      </c>
      <c r="DZ9" s="214"/>
      <c r="EA9"/>
      <c r="EB9" s="210"/>
      <c r="EC9" s="39"/>
      <c r="EF9" s="23"/>
      <c r="EG9" s="24"/>
    </row>
    <row r="10" spans="1:137" s="55" customFormat="1" ht="45" customHeight="1" x14ac:dyDescent="0.25">
      <c r="A10" s="598"/>
      <c r="B10" s="58"/>
      <c r="C10" s="5">
        <v>1.4</v>
      </c>
      <c r="D10" s="52">
        <v>1.4395171783940728</v>
      </c>
      <c r="E10" s="53">
        <v>16</v>
      </c>
      <c r="F10" s="15"/>
      <c r="G10" s="15" t="s">
        <v>388</v>
      </c>
      <c r="H10" s="45">
        <v>92.635564697076546</v>
      </c>
      <c r="I10" s="45">
        <v>91.638530629738398</v>
      </c>
      <c r="J10" s="45">
        <v>104.78388334890194</v>
      </c>
      <c r="K10" s="45">
        <v>106.67898990195286</v>
      </c>
      <c r="L10" s="45">
        <v>93.213040033822281</v>
      </c>
      <c r="M10" s="45">
        <v>97.629419298055168</v>
      </c>
      <c r="N10" s="45">
        <v>97.121766544192823</v>
      </c>
      <c r="O10" s="45">
        <v>96.873392717020494</v>
      </c>
      <c r="P10" s="45">
        <v>102.3085832517307</v>
      </c>
      <c r="Q10" s="45">
        <v>106.21235629563458</v>
      </c>
      <c r="R10" s="45">
        <v>105.43793070963849</v>
      </c>
      <c r="S10" s="45">
        <v>105.46654257223557</v>
      </c>
      <c r="T10" s="45">
        <v>100.32717249441792</v>
      </c>
      <c r="U10" s="45">
        <v>96.754877054684698</v>
      </c>
      <c r="V10" s="45">
        <v>100.9696591704233</v>
      </c>
      <c r="W10" s="45">
        <v>102.89811459334391</v>
      </c>
      <c r="X10" s="45">
        <v>99.240786242464807</v>
      </c>
      <c r="Y10" s="45">
        <v>107.56876453240594</v>
      </c>
      <c r="Z10" s="45">
        <v>101.7340960838103</v>
      </c>
      <c r="AA10" s="45">
        <v>102.36411627681662</v>
      </c>
      <c r="AB10" s="45">
        <v>100.77343510436134</v>
      </c>
      <c r="AC10" s="45">
        <v>105.8835974452458</v>
      </c>
      <c r="AD10" s="45">
        <v>109.38950211647982</v>
      </c>
      <c r="AE10" s="45">
        <v>111.32345511825655</v>
      </c>
      <c r="AF10" s="45">
        <v>103.97570601083413</v>
      </c>
      <c r="AG10" s="45">
        <v>103.63126766820125</v>
      </c>
      <c r="AH10" s="45">
        <v>108.93539601235499</v>
      </c>
      <c r="AI10" s="45">
        <v>108.88840164936418</v>
      </c>
      <c r="AJ10" s="45">
        <v>106.52007318444392</v>
      </c>
      <c r="AK10" s="45">
        <v>106.41927743517351</v>
      </c>
      <c r="AL10" s="45">
        <v>103.57990258446024</v>
      </c>
      <c r="AM10" s="45">
        <v>103.13553144236096</v>
      </c>
      <c r="AN10" s="45">
        <v>103.31229166713882</v>
      </c>
      <c r="AO10" s="45">
        <v>107.3503563950116</v>
      </c>
      <c r="AP10" s="45">
        <v>112.38523872704226</v>
      </c>
      <c r="AQ10" s="45">
        <v>113.93984527811872</v>
      </c>
      <c r="AR10" s="45">
        <v>111.75194030186469</v>
      </c>
      <c r="AS10" s="45">
        <v>111.16671251976939</v>
      </c>
      <c r="AT10" s="45">
        <v>112.4967929014811</v>
      </c>
      <c r="AU10" s="45">
        <v>112.78138791158614</v>
      </c>
      <c r="AV10" s="45">
        <v>109.95759543837697</v>
      </c>
      <c r="AW10" s="45">
        <v>111.37387375534823</v>
      </c>
      <c r="AX10" s="45">
        <v>108.7465762730435</v>
      </c>
      <c r="AY10" s="45">
        <v>111.02570399697363</v>
      </c>
      <c r="AZ10" s="45">
        <v>111.91921547682853</v>
      </c>
      <c r="BA10" s="45">
        <v>116.52340802215409</v>
      </c>
      <c r="BB10" s="45">
        <v>116.49691343682916</v>
      </c>
      <c r="BC10" s="45">
        <v>120.15867391383223</v>
      </c>
      <c r="BD10" s="45">
        <v>118.70128690409001</v>
      </c>
      <c r="BE10" s="45">
        <v>117.21051576215083</v>
      </c>
      <c r="BF10" s="45">
        <v>116.19153045624574</v>
      </c>
      <c r="BG10" s="45">
        <v>116.99106530627722</v>
      </c>
      <c r="BH10" s="45">
        <v>116.23359320491504</v>
      </c>
      <c r="BI10" s="45">
        <v>116.07026251897443</v>
      </c>
      <c r="BJ10" s="45">
        <v>114.80728528247428</v>
      </c>
      <c r="BK10" s="45">
        <v>116.87372508070987</v>
      </c>
      <c r="BL10" s="45">
        <v>119.18268744669511</v>
      </c>
      <c r="BM10" s="45">
        <v>121.3007121272305</v>
      </c>
      <c r="BN10" s="45">
        <v>121.56172733172728</v>
      </c>
      <c r="BO10" s="45">
        <v>125.58328379777015</v>
      </c>
      <c r="BP10" s="45">
        <v>121.70789989908052</v>
      </c>
      <c r="BQ10" s="45">
        <v>125.14879417782953</v>
      </c>
      <c r="BR10" s="45">
        <v>113.32696320155873</v>
      </c>
      <c r="BS10" s="45">
        <v>24.294225889814363</v>
      </c>
      <c r="BT10" s="45">
        <v>56.812716350429277</v>
      </c>
      <c r="BU10" s="45">
        <v>122.37559419832202</v>
      </c>
      <c r="BV10" s="45">
        <v>102.82299839270247</v>
      </c>
      <c r="BW10" s="45">
        <v>102.26902378364636</v>
      </c>
      <c r="BX10" s="45">
        <v>116.02591442870322</v>
      </c>
      <c r="BY10" s="45">
        <v>115.78928878168576</v>
      </c>
      <c r="BZ10" s="45">
        <v>121.48803642350127</v>
      </c>
      <c r="CA10" s="45">
        <v>126.45608189765177</v>
      </c>
      <c r="CB10" s="45">
        <v>118.29764876012796</v>
      </c>
      <c r="CC10" s="45">
        <v>120.06438300715391</v>
      </c>
      <c r="CD10" s="45">
        <v>119.17070282502259</v>
      </c>
      <c r="CE10" s="45">
        <v>109.12775047706702</v>
      </c>
      <c r="CF10" s="45">
        <v>107.66906862322583</v>
      </c>
      <c r="CG10" s="45">
        <v>100.34096440792473</v>
      </c>
      <c r="CH10" s="45">
        <v>79.217737847283772</v>
      </c>
      <c r="CI10" s="45">
        <v>99.999409320949027</v>
      </c>
      <c r="CJ10" s="45">
        <v>113.8062543879437</v>
      </c>
      <c r="CK10" s="45">
        <v>121.77654770364514</v>
      </c>
      <c r="CL10" s="45">
        <v>136.64241998320702</v>
      </c>
      <c r="CM10" s="45">
        <v>137.23158387601183</v>
      </c>
      <c r="CN10" s="45">
        <v>131.64785416047283</v>
      </c>
      <c r="CO10" s="45">
        <v>96.352659558572284</v>
      </c>
      <c r="CP10" s="45">
        <v>99.173816411276775</v>
      </c>
      <c r="CQ10" s="45">
        <v>98.767914170981328</v>
      </c>
      <c r="CR10" s="45">
        <v>105.70560985916954</v>
      </c>
      <c r="CS10" s="45">
        <v>99.350569573175321</v>
      </c>
      <c r="CT10" s="45">
        <v>103.23588845607155</v>
      </c>
      <c r="CU10" s="45">
        <v>101.62388248832941</v>
      </c>
      <c r="CV10" s="45">
        <v>108.86551822666071</v>
      </c>
      <c r="CW10" s="45">
        <v>105.51412323046345</v>
      </c>
      <c r="CX10" s="45">
        <v>107.27591742299387</v>
      </c>
      <c r="CY10" s="45">
        <v>103.34257523132</v>
      </c>
      <c r="CZ10" s="45">
        <v>111.22514680005753</v>
      </c>
      <c r="DA10" s="45">
        <v>111.80514857437173</v>
      </c>
      <c r="DB10" s="45">
        <v>111.37095236843713</v>
      </c>
      <c r="DC10" s="45">
        <v>110.56383191561521</v>
      </c>
      <c r="DD10" s="45">
        <v>117.72633179093849</v>
      </c>
      <c r="DE10" s="45">
        <v>117.36777770749552</v>
      </c>
      <c r="DF10" s="45">
        <v>116.43164034338891</v>
      </c>
      <c r="DG10" s="45">
        <v>116.95456593662642</v>
      </c>
      <c r="DH10" s="45">
        <v>122.81524108557598</v>
      </c>
      <c r="DI10" s="45">
        <v>120.06121909282292</v>
      </c>
      <c r="DJ10" s="45">
        <v>67.827512146188553</v>
      </c>
      <c r="DK10" s="45">
        <v>107.03931220168403</v>
      </c>
      <c r="DL10" s="45">
        <v>121.24446903427959</v>
      </c>
      <c r="DM10" s="45">
        <v>119.17757819743481</v>
      </c>
      <c r="DN10" s="45">
        <v>105.71259450273919</v>
      </c>
      <c r="DO10" s="45">
        <v>97.674467185392174</v>
      </c>
      <c r="DP10" s="45">
        <v>131.88351718762132</v>
      </c>
      <c r="DQ10" s="45">
        <v>99.999999999999986</v>
      </c>
      <c r="DR10" s="45">
        <v>103.26896468605925</v>
      </c>
      <c r="DS10" s="45">
        <v>106.83944067120872</v>
      </c>
      <c r="DT10" s="45">
        <v>112.86656616234063</v>
      </c>
      <c r="DU10" s="45">
        <v>118.39230626827172</v>
      </c>
      <c r="DV10" s="45">
        <v>104.04312811874378</v>
      </c>
      <c r="DW10" s="45">
        <v>113.61203926829687</v>
      </c>
      <c r="DX10" s="59"/>
      <c r="DY10" s="13" t="s">
        <v>387</v>
      </c>
      <c r="DZ10" s="214"/>
      <c r="EA10"/>
      <c r="EB10" s="210"/>
      <c r="EC10" s="39"/>
      <c r="EF10" s="173"/>
      <c r="EG10" s="24"/>
    </row>
    <row r="11" spans="1:137" s="9" customFormat="1" ht="15" customHeight="1" x14ac:dyDescent="0.25">
      <c r="A11" s="598"/>
      <c r="B11" s="4"/>
      <c r="C11" s="5">
        <v>1.5</v>
      </c>
      <c r="D11" s="52">
        <v>9.3572843416015825</v>
      </c>
      <c r="E11" s="8">
        <v>19</v>
      </c>
      <c r="F11" s="15"/>
      <c r="G11" s="15" t="s">
        <v>392</v>
      </c>
      <c r="H11" s="45">
        <v>107.54097869777289</v>
      </c>
      <c r="I11" s="45">
        <v>100.0814804449798</v>
      </c>
      <c r="J11" s="45">
        <v>106.72695190260949</v>
      </c>
      <c r="K11" s="45">
        <v>91.084741644615917</v>
      </c>
      <c r="L11" s="45">
        <v>100.43798164805862</v>
      </c>
      <c r="M11" s="45">
        <v>102.68347895245449</v>
      </c>
      <c r="N11" s="45">
        <v>98.809155172177284</v>
      </c>
      <c r="O11" s="45">
        <v>88.845147560652094</v>
      </c>
      <c r="P11" s="45">
        <v>94.864988916407484</v>
      </c>
      <c r="Q11" s="45">
        <v>106.56872465104755</v>
      </c>
      <c r="R11" s="45">
        <v>95.998886847400968</v>
      </c>
      <c r="S11" s="45">
        <v>106.35748356182347</v>
      </c>
      <c r="T11" s="45">
        <v>106.9064029361947</v>
      </c>
      <c r="U11" s="45">
        <v>102.04441249651306</v>
      </c>
      <c r="V11" s="45">
        <v>109.20444203047734</v>
      </c>
      <c r="W11" s="45">
        <v>95.766218017340009</v>
      </c>
      <c r="X11" s="45">
        <v>105.19778405408186</v>
      </c>
      <c r="Y11" s="45">
        <v>107.90424986952542</v>
      </c>
      <c r="Z11" s="45">
        <v>102.37512142507282</v>
      </c>
      <c r="AA11" s="45">
        <v>90.725089908691118</v>
      </c>
      <c r="AB11" s="45">
        <v>98.295595857964798</v>
      </c>
      <c r="AC11" s="45">
        <v>108.80783413641565</v>
      </c>
      <c r="AD11" s="45">
        <v>101.05073732568015</v>
      </c>
      <c r="AE11" s="45">
        <v>108.75850401135848</v>
      </c>
      <c r="AF11" s="45">
        <v>108.78841375473516</v>
      </c>
      <c r="AG11" s="45">
        <v>104.29291753953964</v>
      </c>
      <c r="AH11" s="45">
        <v>112.85939108235587</v>
      </c>
      <c r="AI11" s="45">
        <v>97.278126077686409</v>
      </c>
      <c r="AJ11" s="45">
        <v>107.60062745930814</v>
      </c>
      <c r="AK11" s="45">
        <v>109.476250990198</v>
      </c>
      <c r="AL11" s="45">
        <v>105.6191873303294</v>
      </c>
      <c r="AM11" s="45">
        <v>100.0242803681145</v>
      </c>
      <c r="AN11" s="45">
        <v>103.28380340086001</v>
      </c>
      <c r="AO11" s="45">
        <v>109.54360706159387</v>
      </c>
      <c r="AP11" s="45">
        <v>110.55531538733203</v>
      </c>
      <c r="AQ11" s="45">
        <v>110.55484797692102</v>
      </c>
      <c r="AR11" s="45">
        <v>116.1193511584148</v>
      </c>
      <c r="AS11" s="45">
        <v>112.34735890956865</v>
      </c>
      <c r="AT11" s="45">
        <v>111.79995285687778</v>
      </c>
      <c r="AU11" s="45">
        <v>100.09063847053007</v>
      </c>
      <c r="AV11" s="45">
        <v>110.82949913411839</v>
      </c>
      <c r="AW11" s="45">
        <v>111.05539606899843</v>
      </c>
      <c r="AX11" s="45">
        <v>106.38591660871926</v>
      </c>
      <c r="AY11" s="45">
        <v>103.0048479292999</v>
      </c>
      <c r="AZ11" s="45">
        <v>106.5442553424988</v>
      </c>
      <c r="BA11" s="45">
        <v>115.17549302722894</v>
      </c>
      <c r="BB11" s="45">
        <v>116.43674791382408</v>
      </c>
      <c r="BC11" s="45">
        <v>112.40685849414299</v>
      </c>
      <c r="BD11" s="45">
        <v>120.59348212555993</v>
      </c>
      <c r="BE11" s="45">
        <v>112.6018289887907</v>
      </c>
      <c r="BF11" s="45">
        <v>116.59255228793884</v>
      </c>
      <c r="BG11" s="45">
        <v>104.09460925353011</v>
      </c>
      <c r="BH11" s="45">
        <v>113.08766370587142</v>
      </c>
      <c r="BI11" s="45">
        <v>114.10910662388316</v>
      </c>
      <c r="BJ11" s="45">
        <v>110.46905674260979</v>
      </c>
      <c r="BK11" s="45">
        <v>105.81866930979267</v>
      </c>
      <c r="BL11" s="45">
        <v>109.08960390186697</v>
      </c>
      <c r="BM11" s="45">
        <v>117.58844039767693</v>
      </c>
      <c r="BN11" s="45">
        <v>117.78653372030882</v>
      </c>
      <c r="BO11" s="45">
        <v>116.42424170843051</v>
      </c>
      <c r="BP11" s="45">
        <v>125.08451567429717</v>
      </c>
      <c r="BQ11" s="45">
        <v>119.87789573126496</v>
      </c>
      <c r="BR11" s="45">
        <v>117.53208222586184</v>
      </c>
      <c r="BS11" s="45">
        <v>66.28040663092257</v>
      </c>
      <c r="BT11" s="45">
        <v>69.740338119552902</v>
      </c>
      <c r="BU11" s="45">
        <v>100.3175392737533</v>
      </c>
      <c r="BV11" s="45">
        <v>98.371462918565214</v>
      </c>
      <c r="BW11" s="45">
        <v>96.859043536318154</v>
      </c>
      <c r="BX11" s="45">
        <v>98.669153422345659</v>
      </c>
      <c r="BY11" s="45">
        <v>104.49674993603189</v>
      </c>
      <c r="BZ11" s="45">
        <v>104.86731177923389</v>
      </c>
      <c r="CA11" s="45">
        <v>112.03005512276462</v>
      </c>
      <c r="CB11" s="45">
        <v>109.66727201759082</v>
      </c>
      <c r="CC11" s="45">
        <v>115.77348508822671</v>
      </c>
      <c r="CD11" s="45">
        <v>115.67830410019995</v>
      </c>
      <c r="CE11" s="45">
        <v>93.261234263494032</v>
      </c>
      <c r="CF11" s="45">
        <v>106.95715042830574</v>
      </c>
      <c r="CG11" s="45">
        <v>117.58522095193884</v>
      </c>
      <c r="CH11" s="45">
        <v>122.614605765652</v>
      </c>
      <c r="CI11" s="45">
        <v>116.25229678058622</v>
      </c>
      <c r="CJ11" s="45">
        <v>107.8892452149603</v>
      </c>
      <c r="CK11" s="45">
        <v>114.94032308589732</v>
      </c>
      <c r="CL11" s="45">
        <v>121.25067227336031</v>
      </c>
      <c r="CM11" s="45">
        <v>112.84190207195172</v>
      </c>
      <c r="CN11" s="45">
        <v>111.83833922324368</v>
      </c>
      <c r="CO11" s="45">
        <v>104.78313701512072</v>
      </c>
      <c r="CP11" s="45">
        <v>98.068734081709678</v>
      </c>
      <c r="CQ11" s="45">
        <v>94.173097216412273</v>
      </c>
      <c r="CR11" s="45">
        <v>102.97503168675733</v>
      </c>
      <c r="CS11" s="45">
        <v>106.05175248772836</v>
      </c>
      <c r="CT11" s="45">
        <v>102.95608398031577</v>
      </c>
      <c r="CU11" s="45">
        <v>97.131935730576245</v>
      </c>
      <c r="CV11" s="45">
        <v>106.20569182448476</v>
      </c>
      <c r="CW11" s="45">
        <v>108.6469074588769</v>
      </c>
      <c r="CX11" s="45">
        <v>104.7850015090642</v>
      </c>
      <c r="CY11" s="45">
        <v>102.97575703310129</v>
      </c>
      <c r="CZ11" s="45">
        <v>110.2179234752823</v>
      </c>
      <c r="DA11" s="45">
        <v>113.42222097495375</v>
      </c>
      <c r="DB11" s="45">
        <v>107.32517789121563</v>
      </c>
      <c r="DC11" s="45">
        <v>105.31167329350598</v>
      </c>
      <c r="DD11" s="45">
        <v>114.67303314506535</v>
      </c>
      <c r="DE11" s="45">
        <v>116.59595446742982</v>
      </c>
      <c r="DF11" s="45">
        <v>110.4304598610949</v>
      </c>
      <c r="DG11" s="45">
        <v>108.45910998475648</v>
      </c>
      <c r="DH11" s="45">
        <v>117.26640527547208</v>
      </c>
      <c r="DI11" s="45">
        <v>120.83149787714133</v>
      </c>
      <c r="DJ11" s="45">
        <v>78.779428008076252</v>
      </c>
      <c r="DK11" s="45">
        <v>97.966553292409685</v>
      </c>
      <c r="DL11" s="45">
        <v>107.13137227934347</v>
      </c>
      <c r="DM11" s="45">
        <v>113.70635373533916</v>
      </c>
      <c r="DN11" s="45">
        <v>105.93453521457953</v>
      </c>
      <c r="DO11" s="45">
        <v>115.58538258706618</v>
      </c>
      <c r="DP11" s="45">
        <v>116.34429914373645</v>
      </c>
      <c r="DQ11" s="45">
        <v>100.00000000000001</v>
      </c>
      <c r="DR11" s="45">
        <v>103.0863660057763</v>
      </c>
      <c r="DS11" s="45">
        <v>106.65639736908118</v>
      </c>
      <c r="DT11" s="45">
        <v>110.18302632618519</v>
      </c>
      <c r="DU11" s="45">
        <v>113.18798239718832</v>
      </c>
      <c r="DV11" s="45">
        <v>101.17721286424268</v>
      </c>
      <c r="DW11" s="45">
        <v>112.89264267018034</v>
      </c>
      <c r="DX11" s="3"/>
      <c r="DY11" s="13" t="s">
        <v>391</v>
      </c>
      <c r="DZ11" s="214"/>
      <c r="EA11"/>
      <c r="EB11" s="210"/>
      <c r="EC11" s="39"/>
      <c r="EF11" s="173"/>
      <c r="EG11" s="24"/>
    </row>
    <row r="12" spans="1:137" s="55" customFormat="1" ht="15" customHeight="1" x14ac:dyDescent="0.25">
      <c r="A12" s="598"/>
      <c r="B12" s="58"/>
      <c r="C12" s="5">
        <v>1.6</v>
      </c>
      <c r="D12" s="52">
        <v>6.3705401898818739</v>
      </c>
      <c r="E12" s="53">
        <v>20</v>
      </c>
      <c r="F12" s="15"/>
      <c r="G12" s="15" t="s">
        <v>394</v>
      </c>
      <c r="H12" s="45">
        <v>96.921664813115001</v>
      </c>
      <c r="I12" s="45">
        <v>93.279796541251272</v>
      </c>
      <c r="J12" s="45">
        <v>101.99515800210254</v>
      </c>
      <c r="K12" s="45">
        <v>99.261337387353123</v>
      </c>
      <c r="L12" s="45">
        <v>100.73591287801224</v>
      </c>
      <c r="M12" s="45">
        <v>102.61402533027466</v>
      </c>
      <c r="N12" s="45">
        <v>101.77065909741272</v>
      </c>
      <c r="O12" s="45">
        <v>101.55147461507819</v>
      </c>
      <c r="P12" s="45">
        <v>101.07409580994987</v>
      </c>
      <c r="Q12" s="45">
        <v>109.29923933724218</v>
      </c>
      <c r="R12" s="45">
        <v>93.73319601719551</v>
      </c>
      <c r="S12" s="45">
        <v>97.763440171012661</v>
      </c>
      <c r="T12" s="45">
        <v>99.803769949397136</v>
      </c>
      <c r="U12" s="45">
        <v>96.697685805560269</v>
      </c>
      <c r="V12" s="45">
        <v>106.50308182968502</v>
      </c>
      <c r="W12" s="45">
        <v>103.49086516629617</v>
      </c>
      <c r="X12" s="45">
        <v>107.46459141345738</v>
      </c>
      <c r="Y12" s="45">
        <v>108.33800296097449</v>
      </c>
      <c r="Z12" s="45">
        <v>106.61486843816847</v>
      </c>
      <c r="AA12" s="45">
        <v>110.89276952678071</v>
      </c>
      <c r="AB12" s="45">
        <v>108.71696145947183</v>
      </c>
      <c r="AC12" s="45">
        <v>117.29941825947753</v>
      </c>
      <c r="AD12" s="45">
        <v>102.66166607826305</v>
      </c>
      <c r="AE12" s="45">
        <v>103.69951225141033</v>
      </c>
      <c r="AF12" s="45">
        <v>102.27211981389972</v>
      </c>
      <c r="AG12" s="45">
        <v>101.29934054789864</v>
      </c>
      <c r="AH12" s="45">
        <v>110.78806185357324</v>
      </c>
      <c r="AI12" s="45">
        <v>107.98122302772988</v>
      </c>
      <c r="AJ12" s="45">
        <v>111.29785359390394</v>
      </c>
      <c r="AK12" s="45">
        <v>112.62371413458298</v>
      </c>
      <c r="AL12" s="45">
        <v>110.01081858704177</v>
      </c>
      <c r="AM12" s="45">
        <v>114.76933378385644</v>
      </c>
      <c r="AN12" s="45">
        <v>114.57053432114867</v>
      </c>
      <c r="AO12" s="45">
        <v>119.52298232538938</v>
      </c>
      <c r="AP12" s="45">
        <v>110.43650095256265</v>
      </c>
      <c r="AQ12" s="45">
        <v>111.48933170148528</v>
      </c>
      <c r="AR12" s="45">
        <v>109.73782033042804</v>
      </c>
      <c r="AS12" s="45">
        <v>110.14770107597228</v>
      </c>
      <c r="AT12" s="45">
        <v>115.02192359033432</v>
      </c>
      <c r="AU12" s="45">
        <v>114.51304480801912</v>
      </c>
      <c r="AV12" s="45">
        <v>117.3790081643553</v>
      </c>
      <c r="AW12" s="45">
        <v>118.10368499278115</v>
      </c>
      <c r="AX12" s="45">
        <v>118.63854400076512</v>
      </c>
      <c r="AY12" s="45">
        <v>117.67450218932943</v>
      </c>
      <c r="AZ12" s="45">
        <v>117.93276385064291</v>
      </c>
      <c r="BA12" s="45">
        <v>120.69713250475118</v>
      </c>
      <c r="BB12" s="45">
        <v>110.82573791938222</v>
      </c>
      <c r="BC12" s="45">
        <v>114.73298171778407</v>
      </c>
      <c r="BD12" s="45">
        <v>112.6263548267962</v>
      </c>
      <c r="BE12" s="45">
        <v>110.66573169273707</v>
      </c>
      <c r="BF12" s="45">
        <v>116.99046845128474</v>
      </c>
      <c r="BG12" s="45">
        <v>115.64841967935135</v>
      </c>
      <c r="BH12" s="45">
        <v>120.4007924906409</v>
      </c>
      <c r="BI12" s="45">
        <v>121.02015136955642</v>
      </c>
      <c r="BJ12" s="45">
        <v>120.91518110728893</v>
      </c>
      <c r="BK12" s="45">
        <v>120.31908835640628</v>
      </c>
      <c r="BL12" s="45">
        <v>119.87922876703001</v>
      </c>
      <c r="BM12" s="45">
        <v>121.21124928468005</v>
      </c>
      <c r="BN12" s="45">
        <v>113.74455746807857</v>
      </c>
      <c r="BO12" s="45">
        <v>117.01863950277956</v>
      </c>
      <c r="BP12" s="45">
        <v>114.94783716716671</v>
      </c>
      <c r="BQ12" s="45">
        <v>116.13770358041367</v>
      </c>
      <c r="BR12" s="45">
        <v>115.45149017216391</v>
      </c>
      <c r="BS12" s="45">
        <v>87.089317178805018</v>
      </c>
      <c r="BT12" s="45">
        <v>91.612625972802121</v>
      </c>
      <c r="BU12" s="45">
        <v>111.66345543043572</v>
      </c>
      <c r="BV12" s="45">
        <v>110.89649717967934</v>
      </c>
      <c r="BW12" s="45">
        <v>110.09950499240256</v>
      </c>
      <c r="BX12" s="45">
        <v>113.10725566588088</v>
      </c>
      <c r="BY12" s="45">
        <v>112.2344821722242</v>
      </c>
      <c r="BZ12" s="45">
        <v>108.15268795608603</v>
      </c>
      <c r="CA12" s="45">
        <v>118.97219991307695</v>
      </c>
      <c r="CB12" s="45">
        <v>115.21711987984816</v>
      </c>
      <c r="CC12" s="45">
        <v>120.27426479277131</v>
      </c>
      <c r="CD12" s="45">
        <v>126.53295289478716</v>
      </c>
      <c r="CE12" s="45">
        <v>106.2224899044494</v>
      </c>
      <c r="CF12" s="45">
        <v>103.60432569941625</v>
      </c>
      <c r="CG12" s="45">
        <v>128.74624937101217</v>
      </c>
      <c r="CH12" s="45">
        <v>115.05904678073134</v>
      </c>
      <c r="CI12" s="45">
        <v>122.34288758076404</v>
      </c>
      <c r="CJ12" s="45">
        <v>121.07943243291734</v>
      </c>
      <c r="CK12" s="45">
        <v>124.88812018790746</v>
      </c>
      <c r="CL12" s="45">
        <v>118.88056153467957</v>
      </c>
      <c r="CM12" s="45">
        <v>131.26685344844057</v>
      </c>
      <c r="CN12" s="45">
        <v>123.37820087560394</v>
      </c>
      <c r="CO12" s="45">
        <v>97.398873118822948</v>
      </c>
      <c r="CP12" s="45">
        <v>100.87042519854668</v>
      </c>
      <c r="CQ12" s="45">
        <v>101.46540984081359</v>
      </c>
      <c r="CR12" s="45">
        <v>100.26529184181679</v>
      </c>
      <c r="CS12" s="45">
        <v>101.00151252821415</v>
      </c>
      <c r="CT12" s="45">
        <v>106.43115318024269</v>
      </c>
      <c r="CU12" s="45">
        <v>108.74153314147368</v>
      </c>
      <c r="CV12" s="45">
        <v>107.88686552971699</v>
      </c>
      <c r="CW12" s="45">
        <v>104.78650740512387</v>
      </c>
      <c r="CX12" s="45">
        <v>110.63426358540561</v>
      </c>
      <c r="CY12" s="45">
        <v>113.11689556401564</v>
      </c>
      <c r="CZ12" s="45">
        <v>113.81627165981244</v>
      </c>
      <c r="DA12" s="45">
        <v>111.63581499891154</v>
      </c>
      <c r="DB12" s="45">
        <v>116.66524598838519</v>
      </c>
      <c r="DC12" s="45">
        <v>118.08193668024582</v>
      </c>
      <c r="DD12" s="45">
        <v>115.41861738063915</v>
      </c>
      <c r="DE12" s="45">
        <v>113.42751832360601</v>
      </c>
      <c r="DF12" s="45">
        <v>119.02312117984955</v>
      </c>
      <c r="DG12" s="45">
        <v>120.37116607690841</v>
      </c>
      <c r="DH12" s="45">
        <v>117.32481541851273</v>
      </c>
      <c r="DI12" s="45">
        <v>115.51234363991477</v>
      </c>
      <c r="DJ12" s="45">
        <v>96.788466194014291</v>
      </c>
      <c r="DK12" s="45">
        <v>111.36775261265426</v>
      </c>
      <c r="DL12" s="45">
        <v>113.11979001379574</v>
      </c>
      <c r="DM12" s="45">
        <v>120.67477918913555</v>
      </c>
      <c r="DN12" s="45">
        <v>112.85768832495928</v>
      </c>
      <c r="DO12" s="45">
        <v>119.49378893147089</v>
      </c>
      <c r="DP12" s="45">
        <v>125.01184505700921</v>
      </c>
      <c r="DQ12" s="45">
        <v>100</v>
      </c>
      <c r="DR12" s="45">
        <v>106.01526609491189</v>
      </c>
      <c r="DS12" s="45">
        <v>110.5884845535894</v>
      </c>
      <c r="DT12" s="45">
        <v>115.45040376204543</v>
      </c>
      <c r="DU12" s="45">
        <v>117.53665524971916</v>
      </c>
      <c r="DV12" s="45">
        <v>109.19708811509479</v>
      </c>
      <c r="DW12" s="45">
        <v>119.50952537564372</v>
      </c>
      <c r="DX12" s="59"/>
      <c r="DY12" s="13" t="s">
        <v>393</v>
      </c>
      <c r="DZ12" s="214"/>
      <c r="EA12"/>
      <c r="EB12" s="210"/>
      <c r="EC12" s="39"/>
      <c r="EF12" s="173"/>
      <c r="EG12" s="24"/>
    </row>
    <row r="13" spans="1:137" s="55" customFormat="1" ht="15" customHeight="1" x14ac:dyDescent="0.25">
      <c r="A13" s="598"/>
      <c r="B13" s="58"/>
      <c r="C13" s="5">
        <v>1.7</v>
      </c>
      <c r="D13" s="52">
        <v>2.2210154694108213</v>
      </c>
      <c r="E13" s="53" t="s">
        <v>764</v>
      </c>
      <c r="F13" s="15"/>
      <c r="G13" s="15" t="s">
        <v>340</v>
      </c>
      <c r="H13" s="45">
        <v>96.691591222198653</v>
      </c>
      <c r="I13" s="45">
        <v>87.556820338884222</v>
      </c>
      <c r="J13" s="45">
        <v>100.68653037759397</v>
      </c>
      <c r="K13" s="45">
        <v>98.626050324409647</v>
      </c>
      <c r="L13" s="45">
        <v>97.0807534894941</v>
      </c>
      <c r="M13" s="45">
        <v>94.037438354768497</v>
      </c>
      <c r="N13" s="45">
        <v>101.78843300528744</v>
      </c>
      <c r="O13" s="45">
        <v>103.57394509348323</v>
      </c>
      <c r="P13" s="45">
        <v>104.43567487578309</v>
      </c>
      <c r="Q13" s="45">
        <v>106.44578383508467</v>
      </c>
      <c r="R13" s="45">
        <v>104.55124595810838</v>
      </c>
      <c r="S13" s="45">
        <v>104.52573312490416</v>
      </c>
      <c r="T13" s="45">
        <v>102.63092121852232</v>
      </c>
      <c r="U13" s="45">
        <v>91.933279702400185</v>
      </c>
      <c r="V13" s="45">
        <v>107.98202452757882</v>
      </c>
      <c r="W13" s="45">
        <v>106.8783435056759</v>
      </c>
      <c r="X13" s="45">
        <v>98.900627617908071</v>
      </c>
      <c r="Y13" s="45">
        <v>99.013589565353172</v>
      </c>
      <c r="Z13" s="45">
        <v>105.33743985248969</v>
      </c>
      <c r="AA13" s="45">
        <v>105.24368589122147</v>
      </c>
      <c r="AB13" s="45">
        <v>106.62607876778496</v>
      </c>
      <c r="AC13" s="45">
        <v>104.23516867654908</v>
      </c>
      <c r="AD13" s="45">
        <v>105.40325433807594</v>
      </c>
      <c r="AE13" s="45">
        <v>109.6936624324632</v>
      </c>
      <c r="AF13" s="45">
        <v>108.12374777828178</v>
      </c>
      <c r="AG13" s="45">
        <v>102.22977566237405</v>
      </c>
      <c r="AH13" s="45">
        <v>113.34416922584624</v>
      </c>
      <c r="AI13" s="45">
        <v>114.55669622001669</v>
      </c>
      <c r="AJ13" s="45">
        <v>108.92139722023124</v>
      </c>
      <c r="AK13" s="45">
        <v>104.38371885964376</v>
      </c>
      <c r="AL13" s="45">
        <v>111.53300274739676</v>
      </c>
      <c r="AM13" s="45">
        <v>111.99871518442357</v>
      </c>
      <c r="AN13" s="45">
        <v>111.1464970424054</v>
      </c>
      <c r="AO13" s="45">
        <v>114.31878302905895</v>
      </c>
      <c r="AP13" s="45">
        <v>109.30480641118342</v>
      </c>
      <c r="AQ13" s="45">
        <v>113.23623315464154</v>
      </c>
      <c r="AR13" s="45">
        <v>112.14065140454592</v>
      </c>
      <c r="AS13" s="45">
        <v>104.16564653085351</v>
      </c>
      <c r="AT13" s="45">
        <v>114.45893075051217</v>
      </c>
      <c r="AU13" s="45">
        <v>114.33331628100314</v>
      </c>
      <c r="AV13" s="45">
        <v>116.16478405291146</v>
      </c>
      <c r="AW13" s="45">
        <v>111.69867217141729</v>
      </c>
      <c r="AX13" s="45">
        <v>118.27072621212808</v>
      </c>
      <c r="AY13" s="45">
        <v>119.79335322806308</v>
      </c>
      <c r="AZ13" s="45">
        <v>118.16736009840379</v>
      </c>
      <c r="BA13" s="45">
        <v>122.8536209517717</v>
      </c>
      <c r="BB13" s="45">
        <v>114.03610275468398</v>
      </c>
      <c r="BC13" s="45">
        <v>125.3274041735247</v>
      </c>
      <c r="BD13" s="45">
        <v>118.01187750270761</v>
      </c>
      <c r="BE13" s="45">
        <v>112.56814825501665</v>
      </c>
      <c r="BF13" s="45">
        <v>121.95248359503888</v>
      </c>
      <c r="BG13" s="45">
        <v>121.4418331670617</v>
      </c>
      <c r="BH13" s="45">
        <v>126.38665754233153</v>
      </c>
      <c r="BI13" s="45">
        <v>120.45304266392911</v>
      </c>
      <c r="BJ13" s="45">
        <v>127.78628791340559</v>
      </c>
      <c r="BK13" s="45">
        <v>128.88695483414102</v>
      </c>
      <c r="BL13" s="45">
        <v>124.21763549118947</v>
      </c>
      <c r="BM13" s="45">
        <v>128.69455239577186</v>
      </c>
      <c r="BN13" s="45">
        <v>119.8371559099334</v>
      </c>
      <c r="BO13" s="45">
        <v>135.98406759746595</v>
      </c>
      <c r="BP13" s="45">
        <v>130.94081683455309</v>
      </c>
      <c r="BQ13" s="45">
        <v>128.75279120218829</v>
      </c>
      <c r="BR13" s="45">
        <v>165.02275549662701</v>
      </c>
      <c r="BS13" s="45">
        <v>166.71516804874148</v>
      </c>
      <c r="BT13" s="45">
        <v>170.99374565462281</v>
      </c>
      <c r="BU13" s="45">
        <v>199.38369446946746</v>
      </c>
      <c r="BV13" s="45">
        <v>206.99249746239582</v>
      </c>
      <c r="BW13" s="45">
        <v>200.2725372493864</v>
      </c>
      <c r="BX13" s="45">
        <v>206.25144699618042</v>
      </c>
      <c r="BY13" s="45">
        <v>218.80359457768185</v>
      </c>
      <c r="BZ13" s="45">
        <v>199.67144732700265</v>
      </c>
      <c r="CA13" s="45">
        <v>219.59294855001144</v>
      </c>
      <c r="CB13" s="45">
        <v>229.26767712388244</v>
      </c>
      <c r="CC13" s="45">
        <v>213.87345695089672</v>
      </c>
      <c r="CD13" s="45">
        <v>277.67283312443863</v>
      </c>
      <c r="CE13" s="45">
        <v>269.36947907225573</v>
      </c>
      <c r="CF13" s="45">
        <v>250.89206614072802</v>
      </c>
      <c r="CG13" s="45">
        <v>267.03086887504793</v>
      </c>
      <c r="CH13" s="45">
        <v>237.29371262220334</v>
      </c>
      <c r="CI13" s="45">
        <v>217.49265590191766</v>
      </c>
      <c r="CJ13" s="45">
        <v>197.37116572931788</v>
      </c>
      <c r="CK13" s="45">
        <v>196.68998856905728</v>
      </c>
      <c r="CL13" s="45">
        <v>177.82677315576288</v>
      </c>
      <c r="CM13" s="45">
        <v>191.21462201729366</v>
      </c>
      <c r="CN13" s="45">
        <v>184.01448637904389</v>
      </c>
      <c r="CO13" s="45">
        <v>94.978313979558948</v>
      </c>
      <c r="CP13" s="45">
        <v>96.581414056224091</v>
      </c>
      <c r="CQ13" s="45">
        <v>103.26601765818459</v>
      </c>
      <c r="CR13" s="45">
        <v>105.17425430603241</v>
      </c>
      <c r="CS13" s="45">
        <v>100.84874181616711</v>
      </c>
      <c r="CT13" s="45">
        <v>101.59752022964572</v>
      </c>
      <c r="CU13" s="45">
        <v>105.73573483716537</v>
      </c>
      <c r="CV13" s="45">
        <v>106.44402848236274</v>
      </c>
      <c r="CW13" s="45">
        <v>107.89923088883403</v>
      </c>
      <c r="CX13" s="45">
        <v>109.28727076663057</v>
      </c>
      <c r="CY13" s="45">
        <v>111.55940499140858</v>
      </c>
      <c r="CZ13" s="45">
        <v>112.28660753162796</v>
      </c>
      <c r="DA13" s="45">
        <v>110.25507622863718</v>
      </c>
      <c r="DB13" s="45">
        <v>114.06559083511063</v>
      </c>
      <c r="DC13" s="45">
        <v>118.74381317953164</v>
      </c>
      <c r="DD13" s="45">
        <v>120.73904262666014</v>
      </c>
      <c r="DE13" s="45">
        <v>117.51083645092105</v>
      </c>
      <c r="DF13" s="45">
        <v>122.76051112444078</v>
      </c>
      <c r="DG13" s="45">
        <v>126.9636260795787</v>
      </c>
      <c r="DH13" s="45">
        <v>128.17192530105706</v>
      </c>
      <c r="DI13" s="45">
        <v>141.57212117778946</v>
      </c>
      <c r="DJ13" s="45">
        <v>179.03086939094388</v>
      </c>
      <c r="DK13" s="45">
        <v>204.50549390265419</v>
      </c>
      <c r="DL13" s="45">
        <v>212.68933015156531</v>
      </c>
      <c r="DM13" s="45">
        <v>240.27132239973926</v>
      </c>
      <c r="DN13" s="45">
        <v>262.43080469601051</v>
      </c>
      <c r="DO13" s="45">
        <v>217.38584475114632</v>
      </c>
      <c r="DP13" s="45">
        <v>188.57712791403796</v>
      </c>
      <c r="DQ13" s="45">
        <v>100</v>
      </c>
      <c r="DR13" s="45">
        <v>103.65650634133523</v>
      </c>
      <c r="DS13" s="45">
        <v>110.25812854462527</v>
      </c>
      <c r="DT13" s="45">
        <v>115.95088071748489</v>
      </c>
      <c r="DU13" s="45">
        <v>123.85172473899939</v>
      </c>
      <c r="DV13" s="45">
        <v>184.44945365573821</v>
      </c>
      <c r="DW13" s="45">
        <v>227.16627494023351</v>
      </c>
      <c r="DX13" s="59"/>
      <c r="DY13" s="13" t="s">
        <v>339</v>
      </c>
      <c r="DZ13" s="214"/>
      <c r="EA13"/>
      <c r="EB13" s="210"/>
      <c r="EC13" s="39"/>
      <c r="EG13" s="24"/>
    </row>
    <row r="14" spans="1:137" s="55" customFormat="1" ht="15" customHeight="1" x14ac:dyDescent="0.25">
      <c r="A14" s="598"/>
      <c r="B14" s="58"/>
      <c r="C14" s="5">
        <v>1.8</v>
      </c>
      <c r="D14" s="52">
        <v>2.2644343686703881</v>
      </c>
      <c r="E14" s="53" t="s">
        <v>763</v>
      </c>
      <c r="F14" s="15"/>
      <c r="G14" s="15" t="s">
        <v>765</v>
      </c>
      <c r="H14" s="45">
        <v>98.864336995902619</v>
      </c>
      <c r="I14" s="45">
        <v>94.326572192663164</v>
      </c>
      <c r="J14" s="45">
        <v>94.798682120501155</v>
      </c>
      <c r="K14" s="45">
        <v>90.416155544425465</v>
      </c>
      <c r="L14" s="45">
        <v>104.33179877735147</v>
      </c>
      <c r="M14" s="45">
        <v>100.00745252740637</v>
      </c>
      <c r="N14" s="45">
        <v>103.39841005199531</v>
      </c>
      <c r="O14" s="45">
        <v>101.7567963440183</v>
      </c>
      <c r="P14" s="45">
        <v>104.8266390640923</v>
      </c>
      <c r="Q14" s="45">
        <v>103.08448389685093</v>
      </c>
      <c r="R14" s="45">
        <v>102.48481187358398</v>
      </c>
      <c r="S14" s="45">
        <v>101.70386061120898</v>
      </c>
      <c r="T14" s="45">
        <v>99.41766258091566</v>
      </c>
      <c r="U14" s="45">
        <v>98.150663924719893</v>
      </c>
      <c r="V14" s="45">
        <v>96.577995659763275</v>
      </c>
      <c r="W14" s="45">
        <v>92.105356031846483</v>
      </c>
      <c r="X14" s="45">
        <v>110.18312933806556</v>
      </c>
      <c r="Y14" s="45">
        <v>103.56760801474623</v>
      </c>
      <c r="Z14" s="45">
        <v>104.09132527138148</v>
      </c>
      <c r="AA14" s="45">
        <v>107.40675915514881</v>
      </c>
      <c r="AB14" s="45">
        <v>107.16375025541458</v>
      </c>
      <c r="AC14" s="45">
        <v>110.88815282873205</v>
      </c>
      <c r="AD14" s="45">
        <v>108.85829133945265</v>
      </c>
      <c r="AE14" s="45">
        <v>105.28052321154232</v>
      </c>
      <c r="AF14" s="45">
        <v>100.86529133190223</v>
      </c>
      <c r="AG14" s="45">
        <v>100.5179957533754</v>
      </c>
      <c r="AH14" s="45">
        <v>98.335033127068513</v>
      </c>
      <c r="AI14" s="45">
        <v>93.385624060562151</v>
      </c>
      <c r="AJ14" s="45">
        <v>109.14095308020977</v>
      </c>
      <c r="AK14" s="45">
        <v>108.14287556074913</v>
      </c>
      <c r="AL14" s="45">
        <v>111.12145762123005</v>
      </c>
      <c r="AM14" s="45">
        <v>110.37515655418602</v>
      </c>
      <c r="AN14" s="45">
        <v>111.30367200716124</v>
      </c>
      <c r="AO14" s="45">
        <v>113.89139473830164</v>
      </c>
      <c r="AP14" s="45">
        <v>111.73932284081475</v>
      </c>
      <c r="AQ14" s="45">
        <v>110.06340711415069</v>
      </c>
      <c r="AR14" s="45">
        <v>103.80474909178072</v>
      </c>
      <c r="AS14" s="45">
        <v>104.43892256703833</v>
      </c>
      <c r="AT14" s="45">
        <v>103.01518175256648</v>
      </c>
      <c r="AU14" s="45">
        <v>99.738133349807882</v>
      </c>
      <c r="AV14" s="45">
        <v>108.1479036902758</v>
      </c>
      <c r="AW14" s="45">
        <v>111.87104149818643</v>
      </c>
      <c r="AX14" s="45">
        <v>115.64761596908389</v>
      </c>
      <c r="AY14" s="45">
        <v>115.08485387422071</v>
      </c>
      <c r="AZ14" s="45">
        <v>117.50333370773235</v>
      </c>
      <c r="BA14" s="45">
        <v>120.45911078443707</v>
      </c>
      <c r="BB14" s="45">
        <v>115.09619597930369</v>
      </c>
      <c r="BC14" s="45">
        <v>115.98445038332095</v>
      </c>
      <c r="BD14" s="45">
        <v>111.61877194939674</v>
      </c>
      <c r="BE14" s="45">
        <v>108.19866278000684</v>
      </c>
      <c r="BF14" s="45">
        <v>106.85609209185328</v>
      </c>
      <c r="BG14" s="45">
        <v>107.36384783021677</v>
      </c>
      <c r="BH14" s="45">
        <v>113.00731234520772</v>
      </c>
      <c r="BI14" s="45">
        <v>111.98582114326621</v>
      </c>
      <c r="BJ14" s="45">
        <v>116.89388088888043</v>
      </c>
      <c r="BK14" s="45">
        <v>116.24096947921372</v>
      </c>
      <c r="BL14" s="45">
        <v>117.36222655900333</v>
      </c>
      <c r="BM14" s="45">
        <v>117.44378497168135</v>
      </c>
      <c r="BN14" s="45">
        <v>122.41485525555532</v>
      </c>
      <c r="BO14" s="45">
        <v>119.89822483918803</v>
      </c>
      <c r="BP14" s="45">
        <v>111.75090739912606</v>
      </c>
      <c r="BQ14" s="45">
        <v>111.99941944284321</v>
      </c>
      <c r="BR14" s="45">
        <v>102.47983818173481</v>
      </c>
      <c r="BS14" s="45">
        <v>84.318901638017607</v>
      </c>
      <c r="BT14" s="45">
        <v>92.324074252562255</v>
      </c>
      <c r="BU14" s="45">
        <v>127.18602251632691</v>
      </c>
      <c r="BV14" s="45">
        <v>128.77690376762632</v>
      </c>
      <c r="BW14" s="45">
        <v>125.12479318583981</v>
      </c>
      <c r="BX14" s="45">
        <v>127.10720005291148</v>
      </c>
      <c r="BY14" s="45">
        <v>125.83500331382946</v>
      </c>
      <c r="BZ14" s="45">
        <v>131.31537531710873</v>
      </c>
      <c r="CA14" s="45">
        <v>130.32160254485945</v>
      </c>
      <c r="CB14" s="45">
        <v>124.61152978433992</v>
      </c>
      <c r="CC14" s="45">
        <v>125.58032861788269</v>
      </c>
      <c r="CD14" s="45">
        <v>118.51354562315035</v>
      </c>
      <c r="CE14" s="45">
        <v>111.1708247251037</v>
      </c>
      <c r="CF14" s="45">
        <v>113.46814954879653</v>
      </c>
      <c r="CG14" s="45">
        <v>142.74310015351202</v>
      </c>
      <c r="CH14" s="45">
        <v>139.00580411289081</v>
      </c>
      <c r="CI14" s="45">
        <v>138.23074752019212</v>
      </c>
      <c r="CJ14" s="45">
        <v>136.80763315248373</v>
      </c>
      <c r="CK14" s="45">
        <v>133.78826627282433</v>
      </c>
      <c r="CL14" s="45">
        <v>143.38687357348348</v>
      </c>
      <c r="CM14" s="45">
        <v>140.18559724896153</v>
      </c>
      <c r="CN14" s="45">
        <v>133.42754584811945</v>
      </c>
      <c r="CO14" s="45">
        <v>95.996530436355656</v>
      </c>
      <c r="CP14" s="45">
        <v>98.25180228306111</v>
      </c>
      <c r="CQ14" s="45">
        <v>103.32728182003531</v>
      </c>
      <c r="CR14" s="45">
        <v>102.42438546054797</v>
      </c>
      <c r="CS14" s="45">
        <v>98.048774055132938</v>
      </c>
      <c r="CT14" s="45">
        <v>101.95203112821942</v>
      </c>
      <c r="CU14" s="45">
        <v>106.22061156064829</v>
      </c>
      <c r="CV14" s="45">
        <v>108.342322459909</v>
      </c>
      <c r="CW14" s="45">
        <v>99.906106737448724</v>
      </c>
      <c r="CX14" s="45">
        <v>103.55648423384035</v>
      </c>
      <c r="CY14" s="45">
        <v>110.93342872752578</v>
      </c>
      <c r="CZ14" s="45">
        <v>111.89804156442237</v>
      </c>
      <c r="DA14" s="45">
        <v>103.75295113712851</v>
      </c>
      <c r="DB14" s="45">
        <v>106.58569284609003</v>
      </c>
      <c r="DC14" s="45">
        <v>116.07860118367898</v>
      </c>
      <c r="DD14" s="45">
        <v>117.17991904902057</v>
      </c>
      <c r="DE14" s="45">
        <v>108.89117560708563</v>
      </c>
      <c r="DF14" s="45">
        <v>110.78566043956357</v>
      </c>
      <c r="DG14" s="45">
        <v>116.83235897569915</v>
      </c>
      <c r="DH14" s="45">
        <v>119.91895502214156</v>
      </c>
      <c r="DI14" s="45">
        <v>108.74338834123471</v>
      </c>
      <c r="DJ14" s="45">
        <v>101.27633280230225</v>
      </c>
      <c r="DK14" s="45">
        <v>127.00296566879253</v>
      </c>
      <c r="DL14" s="45">
        <v>129.15732705859921</v>
      </c>
      <c r="DM14" s="45">
        <v>122.90180134179099</v>
      </c>
      <c r="DN14" s="45">
        <v>122.46069147580408</v>
      </c>
      <c r="DO14" s="45">
        <v>138.01472826185557</v>
      </c>
      <c r="DP14" s="45">
        <v>139.12024569842313</v>
      </c>
      <c r="DQ14" s="45">
        <v>100</v>
      </c>
      <c r="DR14" s="45">
        <v>103.64093480097743</v>
      </c>
      <c r="DS14" s="45">
        <v>106.5735153158093</v>
      </c>
      <c r="DT14" s="45">
        <v>110.89929105397954</v>
      </c>
      <c r="DU14" s="45">
        <v>114.10703751112248</v>
      </c>
      <c r="DV14" s="45">
        <v>116.54500346773216</v>
      </c>
      <c r="DW14" s="45">
        <v>130.62436669446842</v>
      </c>
      <c r="DX14" s="59"/>
      <c r="DY14" s="13" t="s">
        <v>341</v>
      </c>
      <c r="DZ14" s="214"/>
      <c r="EA14"/>
      <c r="EB14" s="210"/>
      <c r="EC14" s="39"/>
      <c r="EG14" s="24"/>
    </row>
    <row r="15" spans="1:137" s="55" customFormat="1" ht="15" customHeight="1" x14ac:dyDescent="0.25">
      <c r="A15" s="598"/>
      <c r="B15" s="4"/>
      <c r="C15" s="5">
        <v>1.9</v>
      </c>
      <c r="D15" s="52">
        <v>13.885857249930307</v>
      </c>
      <c r="E15" s="53">
        <v>26</v>
      </c>
      <c r="F15" s="15"/>
      <c r="G15" s="15" t="s">
        <v>406</v>
      </c>
      <c r="H15" s="45">
        <v>99.801269016680848</v>
      </c>
      <c r="I15" s="45">
        <v>79.014060587603836</v>
      </c>
      <c r="J15" s="45">
        <v>92.592939478919362</v>
      </c>
      <c r="K15" s="45">
        <v>88.331666477801875</v>
      </c>
      <c r="L15" s="45">
        <v>93.590479651824509</v>
      </c>
      <c r="M15" s="45">
        <v>103.91059996360892</v>
      </c>
      <c r="N15" s="45">
        <v>104.52271939237617</v>
      </c>
      <c r="O15" s="45">
        <v>102.93545115758953</v>
      </c>
      <c r="P15" s="45">
        <v>111.26965959171021</v>
      </c>
      <c r="Q15" s="45">
        <v>111.4473250137131</v>
      </c>
      <c r="R15" s="45">
        <v>104.78163749864616</v>
      </c>
      <c r="S15" s="45">
        <v>107.80219216952557</v>
      </c>
      <c r="T15" s="45">
        <v>108.31117413574884</v>
      </c>
      <c r="U15" s="45">
        <v>84.600133752469588</v>
      </c>
      <c r="V15" s="45">
        <v>100.25729691486588</v>
      </c>
      <c r="W15" s="45">
        <v>97.611351257995722</v>
      </c>
      <c r="X15" s="45">
        <v>103.0511411200216</v>
      </c>
      <c r="Y15" s="45">
        <v>114.20209903614055</v>
      </c>
      <c r="Z15" s="45">
        <v>109.52674353285215</v>
      </c>
      <c r="AA15" s="45">
        <v>111.60205049047669</v>
      </c>
      <c r="AB15" s="45">
        <v>118.82435177383779</v>
      </c>
      <c r="AC15" s="45">
        <v>120.51747469434498</v>
      </c>
      <c r="AD15" s="45">
        <v>114.19916585451459</v>
      </c>
      <c r="AE15" s="45">
        <v>114.38942279405656</v>
      </c>
      <c r="AF15" s="45">
        <v>114.86469036751812</v>
      </c>
      <c r="AG15" s="45">
        <v>92.113558774221374</v>
      </c>
      <c r="AH15" s="45">
        <v>108.13811456153516</v>
      </c>
      <c r="AI15" s="45">
        <v>105.59959315470705</v>
      </c>
      <c r="AJ15" s="45">
        <v>114.20582984208649</v>
      </c>
      <c r="AK15" s="45">
        <v>123.33993112705794</v>
      </c>
      <c r="AL15" s="45">
        <v>120.3228254659287</v>
      </c>
      <c r="AM15" s="45">
        <v>120.52172152688884</v>
      </c>
      <c r="AN15" s="45">
        <v>126.24051468205634</v>
      </c>
      <c r="AO15" s="45">
        <v>127.32749421038726</v>
      </c>
      <c r="AP15" s="45">
        <v>122.62983717178115</v>
      </c>
      <c r="AQ15" s="45">
        <v>119.28153580598216</v>
      </c>
      <c r="AR15" s="45">
        <v>121.86706554138962</v>
      </c>
      <c r="AS15" s="45">
        <v>97.663098320310922</v>
      </c>
      <c r="AT15" s="45">
        <v>115.00963903359852</v>
      </c>
      <c r="AU15" s="45">
        <v>114.25915294529894</v>
      </c>
      <c r="AV15" s="45">
        <v>120.32729784136833</v>
      </c>
      <c r="AW15" s="45">
        <v>130.36163253621922</v>
      </c>
      <c r="AX15" s="45">
        <v>131.36186377325902</v>
      </c>
      <c r="AY15" s="45">
        <v>127.30540739591741</v>
      </c>
      <c r="AZ15" s="45">
        <v>134.53772713701937</v>
      </c>
      <c r="BA15" s="45">
        <v>137.47923183738919</v>
      </c>
      <c r="BB15" s="45">
        <v>129.78219526085789</v>
      </c>
      <c r="BC15" s="45">
        <v>128.78677715339197</v>
      </c>
      <c r="BD15" s="45">
        <v>126.17244733603357</v>
      </c>
      <c r="BE15" s="45">
        <v>100.57183099815823</v>
      </c>
      <c r="BF15" s="45">
        <v>118.23902399875077</v>
      </c>
      <c r="BG15" s="45">
        <v>119.08386128546441</v>
      </c>
      <c r="BH15" s="45">
        <v>125.31182645994102</v>
      </c>
      <c r="BI15" s="45">
        <v>135.47688275991038</v>
      </c>
      <c r="BJ15" s="45">
        <v>138.46996823273741</v>
      </c>
      <c r="BK15" s="45">
        <v>131.11756121439782</v>
      </c>
      <c r="BL15" s="45">
        <v>134.72547881829647</v>
      </c>
      <c r="BM15" s="45">
        <v>140.10222955726272</v>
      </c>
      <c r="BN15" s="45">
        <v>129.99243558007777</v>
      </c>
      <c r="BO15" s="45">
        <v>132.60769072347088</v>
      </c>
      <c r="BP15" s="45">
        <v>130.43008511599422</v>
      </c>
      <c r="BQ15" s="45">
        <v>108.46340873112129</v>
      </c>
      <c r="BR15" s="45">
        <v>113.62424490433578</v>
      </c>
      <c r="BS15" s="45">
        <v>75.935917096628032</v>
      </c>
      <c r="BT15" s="45">
        <v>108.43795870523979</v>
      </c>
      <c r="BU15" s="45">
        <v>152.12056973696332</v>
      </c>
      <c r="BV15" s="45">
        <v>151.8658585607516</v>
      </c>
      <c r="BW15" s="45">
        <v>141.8028274742455</v>
      </c>
      <c r="BX15" s="45">
        <v>149.25878916688652</v>
      </c>
      <c r="BY15" s="45">
        <v>151.7225739930463</v>
      </c>
      <c r="BZ15" s="45">
        <v>142.45569574672692</v>
      </c>
      <c r="CA15" s="45">
        <v>144.2642613004262</v>
      </c>
      <c r="CB15" s="45">
        <v>142.17510659853244</v>
      </c>
      <c r="CC15" s="45">
        <v>121.84524803943651</v>
      </c>
      <c r="CD15" s="45">
        <v>130.60570148602991</v>
      </c>
      <c r="CE15" s="45">
        <v>134.25725017238216</v>
      </c>
      <c r="CF15" s="45">
        <v>134.90327055548636</v>
      </c>
      <c r="CG15" s="45">
        <v>166.16920216252015</v>
      </c>
      <c r="CH15" s="45">
        <v>149.41802982432449</v>
      </c>
      <c r="CI15" s="45">
        <v>155.93503268383819</v>
      </c>
      <c r="CJ15" s="45">
        <v>168.02768740026016</v>
      </c>
      <c r="CK15" s="45">
        <v>172.00105226868592</v>
      </c>
      <c r="CL15" s="45">
        <v>167.96689611597677</v>
      </c>
      <c r="CM15" s="45">
        <v>171.70087180518601</v>
      </c>
      <c r="CN15" s="45">
        <v>164.97142334926471</v>
      </c>
      <c r="CO15" s="45">
        <v>90.469423027734663</v>
      </c>
      <c r="CP15" s="45">
        <v>95.277582031078438</v>
      </c>
      <c r="CQ15" s="45">
        <v>106.2426100472253</v>
      </c>
      <c r="CR15" s="45">
        <v>108.0103848939616</v>
      </c>
      <c r="CS15" s="45">
        <v>97.722868267694764</v>
      </c>
      <c r="CT15" s="45">
        <v>104.9548638047193</v>
      </c>
      <c r="CU15" s="45">
        <v>113.31771526572221</v>
      </c>
      <c r="CV15" s="45">
        <v>116.36868778097204</v>
      </c>
      <c r="CW15" s="45">
        <v>105.03878790109155</v>
      </c>
      <c r="CX15" s="45">
        <v>114.38178470795049</v>
      </c>
      <c r="CY15" s="45">
        <v>122.36168722495796</v>
      </c>
      <c r="CZ15" s="45">
        <v>123.07962239605018</v>
      </c>
      <c r="DA15" s="45">
        <v>111.51326763176637</v>
      </c>
      <c r="DB15" s="45">
        <v>121.64936110762885</v>
      </c>
      <c r="DC15" s="45">
        <v>131.06833276873195</v>
      </c>
      <c r="DD15" s="45">
        <v>132.01606808387967</v>
      </c>
      <c r="DE15" s="45">
        <v>114.99443411098086</v>
      </c>
      <c r="DF15" s="45">
        <v>126.6241901684386</v>
      </c>
      <c r="DG15" s="45">
        <v>134.77100275514388</v>
      </c>
      <c r="DH15" s="45">
        <v>134.23411862027046</v>
      </c>
      <c r="DI15" s="45">
        <v>117.50591291715044</v>
      </c>
      <c r="DJ15" s="45">
        <v>112.16481517961039</v>
      </c>
      <c r="DK15" s="45">
        <v>147.64249173396121</v>
      </c>
      <c r="DL15" s="45">
        <v>146.14751034673313</v>
      </c>
      <c r="DM15" s="45">
        <v>131.54201870799963</v>
      </c>
      <c r="DN15" s="45">
        <v>145.10990763012956</v>
      </c>
      <c r="DO15" s="45">
        <v>157.7935833028076</v>
      </c>
      <c r="DP15" s="45">
        <v>170.55627339661623</v>
      </c>
      <c r="DQ15" s="45">
        <v>100.00000000000001</v>
      </c>
      <c r="DR15" s="45">
        <v>108.09103377977709</v>
      </c>
      <c r="DS15" s="45">
        <v>116.21547055751256</v>
      </c>
      <c r="DT15" s="45">
        <v>124.06175739800169</v>
      </c>
      <c r="DU15" s="45">
        <v>127.65593641370846</v>
      </c>
      <c r="DV15" s="45">
        <v>130.86518254436379</v>
      </c>
      <c r="DW15" s="45">
        <v>151.2504457593883</v>
      </c>
      <c r="DX15" s="59"/>
      <c r="DY15" s="13" t="s">
        <v>405</v>
      </c>
      <c r="DZ15" s="214"/>
      <c r="EA15"/>
      <c r="EB15" s="210"/>
      <c r="EC15" s="39"/>
      <c r="EF15" s="173"/>
      <c r="EG15" s="24"/>
    </row>
    <row r="16" spans="1:137" s="55" customFormat="1" ht="15" customHeight="1" x14ac:dyDescent="0.25">
      <c r="A16" s="598"/>
      <c r="B16" s="4"/>
      <c r="C16" s="518" t="s">
        <v>757</v>
      </c>
      <c r="D16" s="52">
        <v>2.1980296657315836</v>
      </c>
      <c r="E16" s="53">
        <v>27</v>
      </c>
      <c r="F16" s="15"/>
      <c r="G16" s="15" t="s">
        <v>408</v>
      </c>
      <c r="H16" s="45">
        <v>99.135315436004319</v>
      </c>
      <c r="I16" s="45">
        <v>84.615653690893907</v>
      </c>
      <c r="J16" s="45">
        <v>100.02840891946153</v>
      </c>
      <c r="K16" s="45">
        <v>102.34314699919582</v>
      </c>
      <c r="L16" s="45">
        <v>100.49035293586236</v>
      </c>
      <c r="M16" s="45">
        <v>103.27007486417868</v>
      </c>
      <c r="N16" s="45">
        <v>99.00010426273812</v>
      </c>
      <c r="O16" s="45">
        <v>98.330665222400128</v>
      </c>
      <c r="P16" s="45">
        <v>110.0050598630642</v>
      </c>
      <c r="Q16" s="45">
        <v>107.34475829989071</v>
      </c>
      <c r="R16" s="45">
        <v>93.26691195009397</v>
      </c>
      <c r="S16" s="45">
        <v>102.16954755621644</v>
      </c>
      <c r="T16" s="45">
        <v>102.31969046414788</v>
      </c>
      <c r="U16" s="45">
        <v>89.51830562161517</v>
      </c>
      <c r="V16" s="45">
        <v>104.01020275231673</v>
      </c>
      <c r="W16" s="45">
        <v>106.59557860662554</v>
      </c>
      <c r="X16" s="45">
        <v>106.09450244779795</v>
      </c>
      <c r="Y16" s="45">
        <v>113.3656598594843</v>
      </c>
      <c r="Z16" s="45">
        <v>102.74283074543</v>
      </c>
      <c r="AA16" s="45">
        <v>106.17630369833799</v>
      </c>
      <c r="AB16" s="45">
        <v>115.77452979258739</v>
      </c>
      <c r="AC16" s="45">
        <v>113.12041846096686</v>
      </c>
      <c r="AD16" s="45">
        <v>101.0215155712154</v>
      </c>
      <c r="AE16" s="45">
        <v>108.87626926067634</v>
      </c>
      <c r="AF16" s="45">
        <v>110.70471039446049</v>
      </c>
      <c r="AG16" s="45">
        <v>99.145641625099245</v>
      </c>
      <c r="AH16" s="45">
        <v>111.72931232804301</v>
      </c>
      <c r="AI16" s="45">
        <v>114.99122035915939</v>
      </c>
      <c r="AJ16" s="45">
        <v>116.89485871209551</v>
      </c>
      <c r="AK16" s="45">
        <v>119.65494560119899</v>
      </c>
      <c r="AL16" s="45">
        <v>111.95152692710076</v>
      </c>
      <c r="AM16" s="45">
        <v>114.00028794791901</v>
      </c>
      <c r="AN16" s="45">
        <v>120.36585401200665</v>
      </c>
      <c r="AO16" s="45">
        <v>117.27424743676976</v>
      </c>
      <c r="AP16" s="45">
        <v>104.6526215836969</v>
      </c>
      <c r="AQ16" s="45">
        <v>109.11167213426758</v>
      </c>
      <c r="AR16" s="45">
        <v>113.32727908167791</v>
      </c>
      <c r="AS16" s="45">
        <v>101.44835837460009</v>
      </c>
      <c r="AT16" s="45">
        <v>114.57332392237643</v>
      </c>
      <c r="AU16" s="45">
        <v>117.65633490974716</v>
      </c>
      <c r="AV16" s="45">
        <v>119.37307703798288</v>
      </c>
      <c r="AW16" s="45">
        <v>122.73089537099918</v>
      </c>
      <c r="AX16" s="45">
        <v>117.68542015286519</v>
      </c>
      <c r="AY16" s="45">
        <v>116.31223038983893</v>
      </c>
      <c r="AZ16" s="45">
        <v>121.48289188142284</v>
      </c>
      <c r="BA16" s="45">
        <v>120.65200102315912</v>
      </c>
      <c r="BB16" s="45">
        <v>107.23661189182434</v>
      </c>
      <c r="BC16" s="45">
        <v>113.99650173367772</v>
      </c>
      <c r="BD16" s="45">
        <v>121.37185083887262</v>
      </c>
      <c r="BE16" s="45">
        <v>106.44299698530834</v>
      </c>
      <c r="BF16" s="45">
        <v>118.90346898440399</v>
      </c>
      <c r="BG16" s="45">
        <v>122.53969349763443</v>
      </c>
      <c r="BH16" s="45">
        <v>121.35846151281275</v>
      </c>
      <c r="BI16" s="45">
        <v>124.61315013757057</v>
      </c>
      <c r="BJ16" s="45">
        <v>119.38968605024287</v>
      </c>
      <c r="BK16" s="45">
        <v>118.32816249542829</v>
      </c>
      <c r="BL16" s="45">
        <v>125.01752297467272</v>
      </c>
      <c r="BM16" s="45">
        <v>127.22040142123494</v>
      </c>
      <c r="BN16" s="45">
        <v>110.55115921714381</v>
      </c>
      <c r="BO16" s="45">
        <v>117.71583192463184</v>
      </c>
      <c r="BP16" s="45">
        <v>123.194251252344</v>
      </c>
      <c r="BQ16" s="45">
        <v>109.64096662264156</v>
      </c>
      <c r="BR16" s="45">
        <v>110.0443049100312</v>
      </c>
      <c r="BS16" s="45">
        <v>84.58043364422727</v>
      </c>
      <c r="BT16" s="45">
        <v>111.83161610912138</v>
      </c>
      <c r="BU16" s="45">
        <v>141.17207315564326</v>
      </c>
      <c r="BV16" s="45">
        <v>132.57349051907585</v>
      </c>
      <c r="BW16" s="45">
        <v>127.10115347424554</v>
      </c>
      <c r="BX16" s="45">
        <v>135.04233178613876</v>
      </c>
      <c r="BY16" s="45">
        <v>134.07533598398535</v>
      </c>
      <c r="BZ16" s="45">
        <v>115.28003420571879</v>
      </c>
      <c r="CA16" s="45">
        <v>122.40136264930176</v>
      </c>
      <c r="CB16" s="45">
        <v>130.85680168511433</v>
      </c>
      <c r="CC16" s="45">
        <v>115.98559427024196</v>
      </c>
      <c r="CD16" s="45">
        <v>120.117933016232</v>
      </c>
      <c r="CE16" s="45">
        <v>135.1896026485436</v>
      </c>
      <c r="CF16" s="45">
        <v>130.54123758682724</v>
      </c>
      <c r="CG16" s="45">
        <v>150.20756684121559</v>
      </c>
      <c r="CH16" s="45">
        <v>131.37186455783393</v>
      </c>
      <c r="CI16" s="45">
        <v>133.10249241145002</v>
      </c>
      <c r="CJ16" s="45">
        <v>147.46813451815473</v>
      </c>
      <c r="CK16" s="45">
        <v>150.3895127643093</v>
      </c>
      <c r="CL16" s="45">
        <v>134.23498186150127</v>
      </c>
      <c r="CM16" s="45">
        <v>143.6596898051566</v>
      </c>
      <c r="CN16" s="45">
        <v>145.06242538906724</v>
      </c>
      <c r="CO16" s="45">
        <v>94.593126015453251</v>
      </c>
      <c r="CP16" s="45">
        <v>102.03452493307896</v>
      </c>
      <c r="CQ16" s="45">
        <v>102.44527644940082</v>
      </c>
      <c r="CR16" s="45">
        <v>100.92707260206704</v>
      </c>
      <c r="CS16" s="45">
        <v>98.616066279359927</v>
      </c>
      <c r="CT16" s="45">
        <v>108.6852469713026</v>
      </c>
      <c r="CU16" s="45">
        <v>108.23122141211844</v>
      </c>
      <c r="CV16" s="45">
        <v>107.67273443095287</v>
      </c>
      <c r="CW16" s="45">
        <v>107.19322144920092</v>
      </c>
      <c r="CX16" s="45">
        <v>117.18034155748462</v>
      </c>
      <c r="CY16" s="45">
        <v>115.43922296234213</v>
      </c>
      <c r="CZ16" s="45">
        <v>110.34618038491141</v>
      </c>
      <c r="DA16" s="45">
        <v>109.78298712621813</v>
      </c>
      <c r="DB16" s="45">
        <v>119.92010243957641</v>
      </c>
      <c r="DC16" s="45">
        <v>118.49351414137566</v>
      </c>
      <c r="DD16" s="45">
        <v>113.96170488288708</v>
      </c>
      <c r="DE16" s="45">
        <v>115.57277226952833</v>
      </c>
      <c r="DF16" s="45">
        <v>122.83710171600592</v>
      </c>
      <c r="DG16" s="45">
        <v>120.91179050678129</v>
      </c>
      <c r="DH16" s="45">
        <v>118.49579752100352</v>
      </c>
      <c r="DI16" s="45">
        <v>114.29317426167226</v>
      </c>
      <c r="DJ16" s="45">
        <v>112.52804096966396</v>
      </c>
      <c r="DK16" s="45">
        <v>131.57232525982008</v>
      </c>
      <c r="DL16" s="45">
        <v>123.9189109463353</v>
      </c>
      <c r="DM16" s="45">
        <v>122.3201096571961</v>
      </c>
      <c r="DN16" s="45">
        <v>138.64613569219546</v>
      </c>
      <c r="DO16" s="45">
        <v>137.31416382914622</v>
      </c>
      <c r="DP16" s="45">
        <v>142.7613948103224</v>
      </c>
      <c r="DQ16" s="45">
        <v>100.00000000000001</v>
      </c>
      <c r="DR16" s="45">
        <v>105.80131727343344</v>
      </c>
      <c r="DS16" s="45">
        <v>112.53974158848474</v>
      </c>
      <c r="DT16" s="45">
        <v>115.53957714751431</v>
      </c>
      <c r="DU16" s="45">
        <v>119.45436550332975</v>
      </c>
      <c r="DV16" s="45">
        <v>120.57811285937288</v>
      </c>
      <c r="DW16" s="45">
        <v>135.26045099721503</v>
      </c>
      <c r="DX16" s="59"/>
      <c r="DY16" s="13" t="s">
        <v>407</v>
      </c>
      <c r="DZ16" s="214"/>
      <c r="EA16"/>
      <c r="EB16" s="210"/>
      <c r="EC16" s="39"/>
      <c r="EF16" s="173"/>
      <c r="EG16" s="24"/>
    </row>
    <row r="17" spans="1:137" s="55" customFormat="1" ht="15" customHeight="1" x14ac:dyDescent="0.25">
      <c r="A17" s="598"/>
      <c r="B17" s="4"/>
      <c r="C17" s="518" t="s">
        <v>758</v>
      </c>
      <c r="D17" s="52">
        <v>2.144801275709848</v>
      </c>
      <c r="E17" s="53">
        <v>28</v>
      </c>
      <c r="F17" s="15"/>
      <c r="G17" s="15" t="s">
        <v>410</v>
      </c>
      <c r="H17" s="45">
        <v>96.44522290389105</v>
      </c>
      <c r="I17" s="45">
        <v>90.20455119417899</v>
      </c>
      <c r="J17" s="45">
        <v>109.13232179240121</v>
      </c>
      <c r="K17" s="45">
        <v>116.49925856662313</v>
      </c>
      <c r="L17" s="45">
        <v>114.1482678076334</v>
      </c>
      <c r="M17" s="45">
        <v>104.42063300572426</v>
      </c>
      <c r="N17" s="45">
        <v>106.14551618033778</v>
      </c>
      <c r="O17" s="45">
        <v>106.66279147408788</v>
      </c>
      <c r="P17" s="45">
        <v>89.977539417198201</v>
      </c>
      <c r="Q17" s="45">
        <v>84.467451519047216</v>
      </c>
      <c r="R17" s="45">
        <v>88.166004081849181</v>
      </c>
      <c r="S17" s="45">
        <v>93.730442057027602</v>
      </c>
      <c r="T17" s="45">
        <v>97.605188925610165</v>
      </c>
      <c r="U17" s="45">
        <v>97.21910898730242</v>
      </c>
      <c r="V17" s="45">
        <v>112.76217943408886</v>
      </c>
      <c r="W17" s="45">
        <v>118.29306108958995</v>
      </c>
      <c r="X17" s="45">
        <v>118.68577147725287</v>
      </c>
      <c r="Y17" s="45">
        <v>112.25534282750216</v>
      </c>
      <c r="Z17" s="45">
        <v>110.40978145398034</v>
      </c>
      <c r="AA17" s="45">
        <v>115.6359206149159</v>
      </c>
      <c r="AB17" s="45">
        <v>96.407361195464006</v>
      </c>
      <c r="AC17" s="45">
        <v>91.512588859746742</v>
      </c>
      <c r="AD17" s="45">
        <v>95.88906918411422</v>
      </c>
      <c r="AE17" s="45">
        <v>99.47108085906919</v>
      </c>
      <c r="AF17" s="45">
        <v>103.4294871356087</v>
      </c>
      <c r="AG17" s="45">
        <v>107.05320663823832</v>
      </c>
      <c r="AH17" s="45">
        <v>120.09841448439217</v>
      </c>
      <c r="AI17" s="45">
        <v>124.58138111451795</v>
      </c>
      <c r="AJ17" s="45">
        <v>123.76093658738587</v>
      </c>
      <c r="AK17" s="45">
        <v>114.35561654730418</v>
      </c>
      <c r="AL17" s="45">
        <v>121.42586908946321</v>
      </c>
      <c r="AM17" s="45">
        <v>123.66564403428247</v>
      </c>
      <c r="AN17" s="45">
        <v>104.32959519721508</v>
      </c>
      <c r="AO17" s="45">
        <v>100.07015114640373</v>
      </c>
      <c r="AP17" s="45">
        <v>103.32415605569115</v>
      </c>
      <c r="AQ17" s="45">
        <v>103.79274528196338</v>
      </c>
      <c r="AR17" s="45">
        <v>109.98369749732548</v>
      </c>
      <c r="AS17" s="45">
        <v>112.56886842398669</v>
      </c>
      <c r="AT17" s="45">
        <v>126.6296530534236</v>
      </c>
      <c r="AU17" s="45">
        <v>131.79438256437555</v>
      </c>
      <c r="AV17" s="45">
        <v>128.86278031494393</v>
      </c>
      <c r="AW17" s="45">
        <v>121.98814991485814</v>
      </c>
      <c r="AX17" s="45">
        <v>124.84184452256704</v>
      </c>
      <c r="AY17" s="45">
        <v>123.73668704222575</v>
      </c>
      <c r="AZ17" s="45">
        <v>106.91520810382468</v>
      </c>
      <c r="BA17" s="45">
        <v>104.61853341104005</v>
      </c>
      <c r="BB17" s="45">
        <v>107.38266523842954</v>
      </c>
      <c r="BC17" s="45">
        <v>108.81236169676725</v>
      </c>
      <c r="BD17" s="45">
        <v>113.12319777272457</v>
      </c>
      <c r="BE17" s="45">
        <v>115.0399840364375</v>
      </c>
      <c r="BF17" s="45">
        <v>128.32373764260595</v>
      </c>
      <c r="BG17" s="45">
        <v>135.75773021016656</v>
      </c>
      <c r="BH17" s="45">
        <v>133.09278415505128</v>
      </c>
      <c r="BI17" s="45">
        <v>125.08411878806568</v>
      </c>
      <c r="BJ17" s="45">
        <v>130.83069217289182</v>
      </c>
      <c r="BK17" s="45">
        <v>130.1150422493985</v>
      </c>
      <c r="BL17" s="45">
        <v>110.79542085240357</v>
      </c>
      <c r="BM17" s="45">
        <v>107.79161589359627</v>
      </c>
      <c r="BN17" s="45">
        <v>113.80644251992659</v>
      </c>
      <c r="BO17" s="45">
        <v>113.37747139882994</v>
      </c>
      <c r="BP17" s="45">
        <v>117.46311610952345</v>
      </c>
      <c r="BQ17" s="45">
        <v>121.62319060687732</v>
      </c>
      <c r="BR17" s="45">
        <v>117.41393363936172</v>
      </c>
      <c r="BS17" s="45">
        <v>101.62325249543002</v>
      </c>
      <c r="BT17" s="45">
        <v>132.50992552241658</v>
      </c>
      <c r="BU17" s="45">
        <v>149.66939750521243</v>
      </c>
      <c r="BV17" s="45">
        <v>142.93256064589485</v>
      </c>
      <c r="BW17" s="45">
        <v>130.29798404508441</v>
      </c>
      <c r="BX17" s="45">
        <v>115.24701916173497</v>
      </c>
      <c r="BY17" s="45">
        <v>111.98472503609229</v>
      </c>
      <c r="BZ17" s="45">
        <v>116.54098441338893</v>
      </c>
      <c r="CA17" s="45">
        <v>116.36763363871415</v>
      </c>
      <c r="CB17" s="45">
        <v>119.68412971313252</v>
      </c>
      <c r="CC17" s="45">
        <v>124.4984011835076</v>
      </c>
      <c r="CD17" s="45">
        <v>130.15032054460403</v>
      </c>
      <c r="CE17" s="45">
        <v>148.83766785962152</v>
      </c>
      <c r="CF17" s="45">
        <v>147.42706413814719</v>
      </c>
      <c r="CG17" s="45">
        <v>157.52975095520304</v>
      </c>
      <c r="CH17" s="45">
        <v>138.01472395298964</v>
      </c>
      <c r="CI17" s="45">
        <v>147.29821269465754</v>
      </c>
      <c r="CJ17" s="45">
        <v>131.17994891799404</v>
      </c>
      <c r="CK17" s="45">
        <v>131.61944660025131</v>
      </c>
      <c r="CL17" s="45">
        <v>138.26762286567512</v>
      </c>
      <c r="CM17" s="45">
        <v>130.45095178248974</v>
      </c>
      <c r="CN17" s="45">
        <v>126.973419240665</v>
      </c>
      <c r="CO17" s="45">
        <v>98.594031963490423</v>
      </c>
      <c r="CP17" s="45">
        <v>111.6893864599936</v>
      </c>
      <c r="CQ17" s="45">
        <v>100.92861569054129</v>
      </c>
      <c r="CR17" s="45">
        <v>88.787965885974657</v>
      </c>
      <c r="CS17" s="45">
        <v>102.52882578233381</v>
      </c>
      <c r="CT17" s="45">
        <v>116.41139179811499</v>
      </c>
      <c r="CU17" s="45">
        <v>107.48435442145342</v>
      </c>
      <c r="CV17" s="45">
        <v>95.624246300976708</v>
      </c>
      <c r="CW17" s="45">
        <v>110.19370275274639</v>
      </c>
      <c r="CX17" s="45">
        <v>120.89931141640267</v>
      </c>
      <c r="CY17" s="45">
        <v>116.47370277365359</v>
      </c>
      <c r="CZ17" s="45">
        <v>102.39568416135275</v>
      </c>
      <c r="DA17" s="45">
        <v>116.39407299157858</v>
      </c>
      <c r="DB17" s="45">
        <v>127.54843759805919</v>
      </c>
      <c r="DC17" s="45">
        <v>118.4979132228725</v>
      </c>
      <c r="DD17" s="45">
        <v>106.93785344874561</v>
      </c>
      <c r="DE17" s="45">
        <v>118.82897315058933</v>
      </c>
      <c r="DF17" s="45">
        <v>131.31154438442783</v>
      </c>
      <c r="DG17" s="45">
        <v>123.91371842489798</v>
      </c>
      <c r="DH17" s="45">
        <v>111.65850993745094</v>
      </c>
      <c r="DI17" s="45">
        <v>118.83341345192082</v>
      </c>
      <c r="DJ17" s="45">
        <v>127.93419184101968</v>
      </c>
      <c r="DK17" s="45">
        <v>129.49252128423808</v>
      </c>
      <c r="DL17" s="45">
        <v>114.96444769606512</v>
      </c>
      <c r="DM17" s="45">
        <v>124.77761714708139</v>
      </c>
      <c r="DN17" s="45">
        <v>151.26482765099058</v>
      </c>
      <c r="DO17" s="45">
        <v>138.83096185521376</v>
      </c>
      <c r="DP17" s="45">
        <v>133.44600708280538</v>
      </c>
      <c r="DQ17" s="45">
        <v>99.999999999999986</v>
      </c>
      <c r="DR17" s="45">
        <v>105.51220457571975</v>
      </c>
      <c r="DS17" s="45">
        <v>112.49060027603885</v>
      </c>
      <c r="DT17" s="45">
        <v>117.34456931531399</v>
      </c>
      <c r="DU17" s="45">
        <v>121.42818647434153</v>
      </c>
      <c r="DV17" s="45">
        <v>122.80614356831092</v>
      </c>
      <c r="DW17" s="45">
        <v>137.07985343402279</v>
      </c>
      <c r="DX17" s="59"/>
      <c r="DY17" s="13" t="s">
        <v>409</v>
      </c>
      <c r="DZ17" s="214"/>
      <c r="EA17"/>
      <c r="EB17" s="210"/>
      <c r="EC17" s="39"/>
      <c r="EF17" s="173"/>
      <c r="EG17" s="24"/>
    </row>
    <row r="18" spans="1:137" s="55" customFormat="1" ht="15" customHeight="1" x14ac:dyDescent="0.25">
      <c r="A18" s="598"/>
      <c r="B18" s="4"/>
      <c r="C18" s="518" t="s">
        <v>759</v>
      </c>
      <c r="D18" s="52">
        <v>1.0428349407835997</v>
      </c>
      <c r="E18" s="53">
        <v>31</v>
      </c>
      <c r="F18" s="15"/>
      <c r="G18" s="15" t="s">
        <v>375</v>
      </c>
      <c r="H18" s="45">
        <v>95.632694701036158</v>
      </c>
      <c r="I18" s="45">
        <v>98.911096353542248</v>
      </c>
      <c r="J18" s="45">
        <v>99.531425817557633</v>
      </c>
      <c r="K18" s="45">
        <v>85.323852697536594</v>
      </c>
      <c r="L18" s="45">
        <v>102.12886683540394</v>
      </c>
      <c r="M18" s="45">
        <v>96.127255552278427</v>
      </c>
      <c r="N18" s="45">
        <v>95.2193800478139</v>
      </c>
      <c r="O18" s="45">
        <v>98.328843014864219</v>
      </c>
      <c r="P18" s="45">
        <v>99.82209943132672</v>
      </c>
      <c r="Q18" s="45">
        <v>112.20890814568388</v>
      </c>
      <c r="R18" s="45">
        <v>111.03340740399624</v>
      </c>
      <c r="S18" s="45">
        <v>105.76664412844052</v>
      </c>
      <c r="T18" s="45">
        <v>103.75473594393981</v>
      </c>
      <c r="U18" s="45">
        <v>108.41532723200612</v>
      </c>
      <c r="V18" s="45">
        <v>110.52316505810849</v>
      </c>
      <c r="W18" s="45">
        <v>93.636906232806169</v>
      </c>
      <c r="X18" s="45">
        <v>109.19944225529548</v>
      </c>
      <c r="Y18" s="45">
        <v>108.26990665808987</v>
      </c>
      <c r="Z18" s="45">
        <v>106.10156703818316</v>
      </c>
      <c r="AA18" s="45">
        <v>111.10724818623294</v>
      </c>
      <c r="AB18" s="45">
        <v>108.88694152129268</v>
      </c>
      <c r="AC18" s="45">
        <v>118.28371633508748</v>
      </c>
      <c r="AD18" s="45">
        <v>124.70390761242473</v>
      </c>
      <c r="AE18" s="45">
        <v>117.10149947067453</v>
      </c>
      <c r="AF18" s="45">
        <v>118.18543229377424</v>
      </c>
      <c r="AG18" s="45">
        <v>119.15371565914236</v>
      </c>
      <c r="AH18" s="45">
        <v>125.69436822886844</v>
      </c>
      <c r="AI18" s="45">
        <v>102.27716026297023</v>
      </c>
      <c r="AJ18" s="45">
        <v>119.29249312432518</v>
      </c>
      <c r="AK18" s="45">
        <v>114.99361917965355</v>
      </c>
      <c r="AL18" s="45">
        <v>115.10663460199757</v>
      </c>
      <c r="AM18" s="45">
        <v>120.52551157814261</v>
      </c>
      <c r="AN18" s="45">
        <v>115.419392616254</v>
      </c>
      <c r="AO18" s="45">
        <v>118.52920139994356</v>
      </c>
      <c r="AP18" s="45">
        <v>119.17317314263339</v>
      </c>
      <c r="AQ18" s="45">
        <v>112.25045977706931</v>
      </c>
      <c r="AR18" s="45">
        <v>122.64522478817423</v>
      </c>
      <c r="AS18" s="45">
        <v>119.76787999590222</v>
      </c>
      <c r="AT18" s="45">
        <v>128.6651606093009</v>
      </c>
      <c r="AU18" s="45">
        <v>105.94030396068044</v>
      </c>
      <c r="AV18" s="45">
        <v>117.38845019574892</v>
      </c>
      <c r="AW18" s="45">
        <v>120.86028297617585</v>
      </c>
      <c r="AX18" s="45">
        <v>122.05021692199207</v>
      </c>
      <c r="AY18" s="45">
        <v>127.19406527131665</v>
      </c>
      <c r="AZ18" s="45">
        <v>129.24998056931469</v>
      </c>
      <c r="BA18" s="45">
        <v>128.68056288656038</v>
      </c>
      <c r="BB18" s="45">
        <v>121.67601362858551</v>
      </c>
      <c r="BC18" s="45">
        <v>121.54894310335864</v>
      </c>
      <c r="BD18" s="45">
        <v>133.53970094138435</v>
      </c>
      <c r="BE18" s="45">
        <v>128.35023452648076</v>
      </c>
      <c r="BF18" s="45">
        <v>138.98574461824816</v>
      </c>
      <c r="BG18" s="45">
        <v>114.96612443650685</v>
      </c>
      <c r="BH18" s="45">
        <v>128.89525082757422</v>
      </c>
      <c r="BI18" s="45">
        <v>128.62270474431583</v>
      </c>
      <c r="BJ18" s="45">
        <v>130.22236733611177</v>
      </c>
      <c r="BK18" s="45">
        <v>136.47339241066632</v>
      </c>
      <c r="BL18" s="45">
        <v>138.25836075054872</v>
      </c>
      <c r="BM18" s="45">
        <v>139.56539012252082</v>
      </c>
      <c r="BN18" s="45">
        <v>132.68071663991307</v>
      </c>
      <c r="BO18" s="45">
        <v>133.61713554608451</v>
      </c>
      <c r="BP18" s="45">
        <v>138.9536268328053</v>
      </c>
      <c r="BQ18" s="45">
        <v>137.34819705157213</v>
      </c>
      <c r="BR18" s="45">
        <v>128.62453150007806</v>
      </c>
      <c r="BS18" s="45">
        <v>11.148930939163829</v>
      </c>
      <c r="BT18" s="45">
        <v>63.737469340944237</v>
      </c>
      <c r="BU18" s="45">
        <v>151.89473966460085</v>
      </c>
      <c r="BV18" s="45">
        <v>137.25090494975825</v>
      </c>
      <c r="BW18" s="45">
        <v>138.40087892193577</v>
      </c>
      <c r="BX18" s="45">
        <v>145.04808502233513</v>
      </c>
      <c r="BY18" s="45">
        <v>145.53079609125012</v>
      </c>
      <c r="BZ18" s="45">
        <v>137.04590729519003</v>
      </c>
      <c r="CA18" s="45">
        <v>138.5666398514922</v>
      </c>
      <c r="CB18" s="45">
        <v>144.49151412988772</v>
      </c>
      <c r="CC18" s="45">
        <v>139.0834304840815</v>
      </c>
      <c r="CD18" s="45">
        <v>144.42088448729336</v>
      </c>
      <c r="CE18" s="45">
        <v>117.89094814059256</v>
      </c>
      <c r="CF18" s="45">
        <v>115.34481556062109</v>
      </c>
      <c r="CG18" s="45">
        <v>99.918871976544082</v>
      </c>
      <c r="CH18" s="45">
        <v>75.458659937830646</v>
      </c>
      <c r="CI18" s="45">
        <v>79.118494552014468</v>
      </c>
      <c r="CJ18" s="45">
        <v>102.08627637363556</v>
      </c>
      <c r="CK18" s="45">
        <v>122.44828938845481</v>
      </c>
      <c r="CL18" s="45">
        <v>138.99280573439006</v>
      </c>
      <c r="CM18" s="45">
        <v>139.7511461898755</v>
      </c>
      <c r="CN18" s="45">
        <v>151.87655031224432</v>
      </c>
      <c r="CO18" s="45">
        <v>98.025072290712004</v>
      </c>
      <c r="CP18" s="45">
        <v>94.526658361739649</v>
      </c>
      <c r="CQ18" s="45">
        <v>97.790107498001603</v>
      </c>
      <c r="CR18" s="45">
        <v>109.66965322604021</v>
      </c>
      <c r="CS18" s="45">
        <v>107.56440941135146</v>
      </c>
      <c r="CT18" s="45">
        <v>103.70208504873051</v>
      </c>
      <c r="CU18" s="45">
        <v>108.69858558190293</v>
      </c>
      <c r="CV18" s="45">
        <v>120.02970780606223</v>
      </c>
      <c r="CW18" s="45">
        <v>121.01117206059502</v>
      </c>
      <c r="CX18" s="45">
        <v>112.18775752231632</v>
      </c>
      <c r="CY18" s="45">
        <v>117.01717959879807</v>
      </c>
      <c r="CZ18" s="45">
        <v>116.65094477321541</v>
      </c>
      <c r="DA18" s="45">
        <v>123.69275513112579</v>
      </c>
      <c r="DB18" s="45">
        <v>114.72967904420175</v>
      </c>
      <c r="DC18" s="45">
        <v>126.16475425420781</v>
      </c>
      <c r="DD18" s="45">
        <v>123.9685065395015</v>
      </c>
      <c r="DE18" s="45">
        <v>133.62522669537111</v>
      </c>
      <c r="DF18" s="45">
        <v>124.16136000279896</v>
      </c>
      <c r="DG18" s="45">
        <v>134.98470683244227</v>
      </c>
      <c r="DH18" s="45">
        <v>135.28774743617279</v>
      </c>
      <c r="DI18" s="45">
        <v>134.9754517948185</v>
      </c>
      <c r="DJ18" s="45">
        <v>75.593713314902971</v>
      </c>
      <c r="DK18" s="45">
        <v>140.23328963134304</v>
      </c>
      <c r="DL18" s="45">
        <v>140.38111441264411</v>
      </c>
      <c r="DM18" s="45">
        <v>142.66527636708756</v>
      </c>
      <c r="DN18" s="45">
        <v>111.05154522591924</v>
      </c>
      <c r="DO18" s="45">
        <v>85.554476954493552</v>
      </c>
      <c r="DP18" s="45">
        <v>133.73074710424012</v>
      </c>
      <c r="DQ18" s="45">
        <v>100.00287284412336</v>
      </c>
      <c r="DR18" s="45">
        <v>109.99869696201178</v>
      </c>
      <c r="DS18" s="45">
        <v>116.71676348873122</v>
      </c>
      <c r="DT18" s="45">
        <v>122.13892374225919</v>
      </c>
      <c r="DU18" s="45">
        <v>132.01476024169628</v>
      </c>
      <c r="DV18" s="45">
        <v>122.79589228842717</v>
      </c>
      <c r="DW18" s="45">
        <v>118.25051141293511</v>
      </c>
      <c r="DX18" s="59"/>
      <c r="DY18" s="13" t="s">
        <v>374</v>
      </c>
      <c r="DZ18" s="214"/>
      <c r="EA18"/>
      <c r="EB18" s="210"/>
      <c r="EC18" s="39"/>
      <c r="EF18" s="173"/>
      <c r="EG18" s="24"/>
    </row>
    <row r="19" spans="1:137" s="55" customFormat="1" ht="15" customHeight="1" x14ac:dyDescent="0.25">
      <c r="A19" s="598"/>
      <c r="B19" s="118" t="s">
        <v>58</v>
      </c>
      <c r="C19" s="122"/>
      <c r="D19" s="120">
        <f>SUM(D20:D33)</f>
        <v>22.435520176024365</v>
      </c>
      <c r="E19" s="121"/>
      <c r="F19" s="594" t="s">
        <v>771</v>
      </c>
      <c r="G19" s="594"/>
      <c r="H19" s="71">
        <v>100.98968250875842</v>
      </c>
      <c r="I19" s="71">
        <v>92.339805724456426</v>
      </c>
      <c r="J19" s="71">
        <v>99.977080476605138</v>
      </c>
      <c r="K19" s="71">
        <v>100.7089930052735</v>
      </c>
      <c r="L19" s="71">
        <v>98.939986434448343</v>
      </c>
      <c r="M19" s="71">
        <v>101.66619646644689</v>
      </c>
      <c r="N19" s="71">
        <v>98.536602329592228</v>
      </c>
      <c r="O19" s="71">
        <v>98.836301586906046</v>
      </c>
      <c r="P19" s="71">
        <v>101.73916171591915</v>
      </c>
      <c r="Q19" s="71">
        <v>102.3643066990202</v>
      </c>
      <c r="R19" s="71">
        <v>100.17122188804247</v>
      </c>
      <c r="S19" s="71">
        <v>103.7306611645316</v>
      </c>
      <c r="T19" s="71">
        <v>105.68278477811799</v>
      </c>
      <c r="U19" s="71">
        <v>95.43599790228825</v>
      </c>
      <c r="V19" s="71">
        <v>102.67913225339255</v>
      </c>
      <c r="W19" s="71">
        <v>101.16709152159606</v>
      </c>
      <c r="X19" s="71">
        <v>100.8320687342122</v>
      </c>
      <c r="Y19" s="71">
        <v>105.51760253640762</v>
      </c>
      <c r="Z19" s="71">
        <v>101.3797138350584</v>
      </c>
      <c r="AA19" s="71">
        <v>102.97341144906591</v>
      </c>
      <c r="AB19" s="71">
        <v>104.26640068404092</v>
      </c>
      <c r="AC19" s="71">
        <v>104.09952835429831</v>
      </c>
      <c r="AD19" s="71">
        <v>104.22740234183907</v>
      </c>
      <c r="AE19" s="71">
        <v>105.64395459343177</v>
      </c>
      <c r="AF19" s="71">
        <v>110.27124645290777</v>
      </c>
      <c r="AG19" s="71">
        <v>102.06708047624861</v>
      </c>
      <c r="AH19" s="71">
        <v>109.13010210658648</v>
      </c>
      <c r="AI19" s="71">
        <v>106.3365707388881</v>
      </c>
      <c r="AJ19" s="71">
        <v>107.74452643740871</v>
      </c>
      <c r="AK19" s="71">
        <v>108.1203580771962</v>
      </c>
      <c r="AL19" s="71">
        <v>109.16567279931174</v>
      </c>
      <c r="AM19" s="71">
        <v>110.46040605911254</v>
      </c>
      <c r="AN19" s="71">
        <v>109.31394328090829</v>
      </c>
      <c r="AO19" s="71">
        <v>108.07049841368539</v>
      </c>
      <c r="AP19" s="71">
        <v>109.15393986775892</v>
      </c>
      <c r="AQ19" s="71">
        <v>109.56517657372163</v>
      </c>
      <c r="AR19" s="71">
        <v>115.79675488027486</v>
      </c>
      <c r="AS19" s="71">
        <v>104.62051603187864</v>
      </c>
      <c r="AT19" s="71">
        <v>113.8435396342485</v>
      </c>
      <c r="AU19" s="71">
        <v>112.45682505202416</v>
      </c>
      <c r="AV19" s="71">
        <v>113.10791650891076</v>
      </c>
      <c r="AW19" s="71">
        <v>113.95356907076128</v>
      </c>
      <c r="AX19" s="71">
        <v>119.21798402714913</v>
      </c>
      <c r="AY19" s="71">
        <v>117.18636037463637</v>
      </c>
      <c r="AZ19" s="71">
        <v>113.96519347644052</v>
      </c>
      <c r="BA19" s="71">
        <v>114.65149066424803</v>
      </c>
      <c r="BB19" s="71">
        <v>114.2017078905573</v>
      </c>
      <c r="BC19" s="71">
        <v>115.47303986219278</v>
      </c>
      <c r="BD19" s="71">
        <v>119.4626549903367</v>
      </c>
      <c r="BE19" s="71">
        <v>108.9027700126687</v>
      </c>
      <c r="BF19" s="71">
        <v>119.73241580476443</v>
      </c>
      <c r="BG19" s="71">
        <v>118.65243365503575</v>
      </c>
      <c r="BH19" s="71">
        <v>119.17378348165495</v>
      </c>
      <c r="BI19" s="71">
        <v>119.80394893374992</v>
      </c>
      <c r="BJ19" s="71">
        <v>124.49959215957126</v>
      </c>
      <c r="BK19" s="71">
        <v>124.88085028558544</v>
      </c>
      <c r="BL19" s="71">
        <v>121.35329791865512</v>
      </c>
      <c r="BM19" s="71">
        <v>118.69298721515304</v>
      </c>
      <c r="BN19" s="71">
        <v>119.88818785400916</v>
      </c>
      <c r="BO19" s="71">
        <v>121.96614013558883</v>
      </c>
      <c r="BP19" s="71">
        <v>125.07284036881858</v>
      </c>
      <c r="BQ19" s="71">
        <v>116.12062692279605</v>
      </c>
      <c r="BR19" s="71">
        <v>110.22320488962755</v>
      </c>
      <c r="BS19" s="71">
        <v>58.074496899715541</v>
      </c>
      <c r="BT19" s="71">
        <v>79.982506047464696</v>
      </c>
      <c r="BU19" s="71">
        <v>116.47195767673773</v>
      </c>
      <c r="BV19" s="71">
        <v>122.44090580106682</v>
      </c>
      <c r="BW19" s="71">
        <v>123.84325913430803</v>
      </c>
      <c r="BX19" s="71">
        <v>123.09485010318502</v>
      </c>
      <c r="BY19" s="71">
        <v>120.2321790673118</v>
      </c>
      <c r="BZ19" s="71">
        <v>120.97023115522069</v>
      </c>
      <c r="CA19" s="71">
        <v>125.60097577119035</v>
      </c>
      <c r="CB19" s="71">
        <v>126.90365178947883</v>
      </c>
      <c r="CC19" s="71">
        <v>118.18074768781102</v>
      </c>
      <c r="CD19" s="71">
        <v>124.9798200158364</v>
      </c>
      <c r="CE19" s="71">
        <v>122.50689117358266</v>
      </c>
      <c r="CF19" s="71">
        <v>112.82337769131389</v>
      </c>
      <c r="CG19" s="71">
        <v>92.195069998874828</v>
      </c>
      <c r="CH19" s="71">
        <v>92.159221303264232</v>
      </c>
      <c r="CI19" s="71">
        <v>106.73402603124093</v>
      </c>
      <c r="CJ19" s="71">
        <v>120.75546581083371</v>
      </c>
      <c r="CK19" s="71">
        <v>128.14371653958997</v>
      </c>
      <c r="CL19" s="71">
        <v>131.66624088197972</v>
      </c>
      <c r="CM19" s="71">
        <v>132.82210122631312</v>
      </c>
      <c r="CN19" s="71">
        <v>135.73232210144388</v>
      </c>
      <c r="CO19" s="71">
        <v>97.768856236606666</v>
      </c>
      <c r="CP19" s="71">
        <v>100.43839196872291</v>
      </c>
      <c r="CQ19" s="71">
        <v>99.704021877472471</v>
      </c>
      <c r="CR19" s="71">
        <v>102.08872991719811</v>
      </c>
      <c r="CS19" s="71">
        <v>101.26597164459959</v>
      </c>
      <c r="CT19" s="71">
        <v>102.5055875974053</v>
      </c>
      <c r="CU19" s="71">
        <v>102.87317532272175</v>
      </c>
      <c r="CV19" s="71">
        <v>104.65696176318971</v>
      </c>
      <c r="CW19" s="71">
        <v>107.1561430119143</v>
      </c>
      <c r="CX19" s="71">
        <v>107.40048508449767</v>
      </c>
      <c r="CY19" s="71">
        <v>109.64667404644418</v>
      </c>
      <c r="CZ19" s="71">
        <v>108.92987161838865</v>
      </c>
      <c r="DA19" s="71">
        <v>111.420270182134</v>
      </c>
      <c r="DB19" s="71">
        <v>113.17277021056539</v>
      </c>
      <c r="DC19" s="71">
        <v>116.78984595940868</v>
      </c>
      <c r="DD19" s="71">
        <v>114.77541280566602</v>
      </c>
      <c r="DE19" s="71">
        <v>116.03261360258993</v>
      </c>
      <c r="DF19" s="71">
        <v>119.21005535681354</v>
      </c>
      <c r="DG19" s="71">
        <v>123.57791345460394</v>
      </c>
      <c r="DH19" s="71">
        <v>120.18243840158368</v>
      </c>
      <c r="DI19" s="71">
        <v>117.13889072708072</v>
      </c>
      <c r="DJ19" s="71">
        <v>84.842986874639323</v>
      </c>
      <c r="DK19" s="71">
        <v>123.12633834618663</v>
      </c>
      <c r="DL19" s="71">
        <v>122.26779533124095</v>
      </c>
      <c r="DM19" s="71">
        <v>123.35473983104208</v>
      </c>
      <c r="DN19" s="71">
        <v>109.17511295459046</v>
      </c>
      <c r="DO19" s="71">
        <v>106.5495710484463</v>
      </c>
      <c r="DP19" s="71">
        <v>130.8773528826276</v>
      </c>
      <c r="DQ19" s="71">
        <v>100.00000000000004</v>
      </c>
      <c r="DR19" s="71">
        <v>102.82542408197908</v>
      </c>
      <c r="DS19" s="71">
        <v>108.2832934403112</v>
      </c>
      <c r="DT19" s="71">
        <v>114.03957478944353</v>
      </c>
      <c r="DU19" s="71">
        <v>119.75075520389778</v>
      </c>
      <c r="DV19" s="71">
        <v>111.84400281978691</v>
      </c>
      <c r="DW19" s="71">
        <v>117.48919417917661</v>
      </c>
      <c r="DX19" s="603" t="s">
        <v>772</v>
      </c>
      <c r="DY19" s="603"/>
      <c r="DZ19" s="214"/>
      <c r="EA19"/>
      <c r="EB19" s="210"/>
      <c r="EC19" s="39"/>
      <c r="EF19" s="173"/>
      <c r="EG19" s="24"/>
    </row>
    <row r="20" spans="1:137" s="55" customFormat="1" ht="45" customHeight="1" x14ac:dyDescent="0.25">
      <c r="A20" s="598"/>
      <c r="B20" s="58"/>
      <c r="C20" s="5">
        <v>2.1</v>
      </c>
      <c r="D20" s="52">
        <v>3.6762109771502969</v>
      </c>
      <c r="E20" s="8" t="s">
        <v>766</v>
      </c>
      <c r="F20" s="15"/>
      <c r="G20" s="15" t="s">
        <v>379</v>
      </c>
      <c r="H20" s="45">
        <v>104.48557611040266</v>
      </c>
      <c r="I20" s="45">
        <v>93.863132496481967</v>
      </c>
      <c r="J20" s="45">
        <v>95.295380773293374</v>
      </c>
      <c r="K20" s="45">
        <v>99.640583629774213</v>
      </c>
      <c r="L20" s="45">
        <v>97.648719636392698</v>
      </c>
      <c r="M20" s="45">
        <v>96.470179714223775</v>
      </c>
      <c r="N20" s="45">
        <v>96.734225388409442</v>
      </c>
      <c r="O20" s="45">
        <v>98.269262985647416</v>
      </c>
      <c r="P20" s="45">
        <v>102.88908311132867</v>
      </c>
      <c r="Q20" s="45">
        <v>102.5665081024444</v>
      </c>
      <c r="R20" s="45">
        <v>103.40743534343248</v>
      </c>
      <c r="S20" s="45">
        <v>108.7299127081687</v>
      </c>
      <c r="T20" s="45">
        <v>108.41456386659641</v>
      </c>
      <c r="U20" s="45">
        <v>99.951788416562607</v>
      </c>
      <c r="V20" s="45">
        <v>103.28848914666391</v>
      </c>
      <c r="W20" s="45">
        <v>106.14758215688327</v>
      </c>
      <c r="X20" s="45">
        <v>105.07933950207502</v>
      </c>
      <c r="Y20" s="45">
        <v>104.46788585214099</v>
      </c>
      <c r="Z20" s="45">
        <v>103.28923408185547</v>
      </c>
      <c r="AA20" s="45">
        <v>106.36643482835997</v>
      </c>
      <c r="AB20" s="45">
        <v>105.23419381341944</v>
      </c>
      <c r="AC20" s="45">
        <v>105.60357635421825</v>
      </c>
      <c r="AD20" s="45">
        <v>108.9049265946127</v>
      </c>
      <c r="AE20" s="45">
        <v>112.05371732160569</v>
      </c>
      <c r="AF20" s="45">
        <v>112.59973841753887</v>
      </c>
      <c r="AG20" s="45">
        <v>110.42391928364127</v>
      </c>
      <c r="AH20" s="45">
        <v>110.60038138159577</v>
      </c>
      <c r="AI20" s="45">
        <v>112.37077417414385</v>
      </c>
      <c r="AJ20" s="45">
        <v>113.60734931353639</v>
      </c>
      <c r="AK20" s="45">
        <v>109.11606814639227</v>
      </c>
      <c r="AL20" s="45">
        <v>115.31528069649177</v>
      </c>
      <c r="AM20" s="45">
        <v>114.31043634438878</v>
      </c>
      <c r="AN20" s="45">
        <v>109.27992149772014</v>
      </c>
      <c r="AO20" s="45">
        <v>109.38805206285953</v>
      </c>
      <c r="AP20" s="45">
        <v>111.23531891699078</v>
      </c>
      <c r="AQ20" s="45">
        <v>114.05598118891139</v>
      </c>
      <c r="AR20" s="45">
        <v>120.42445326045481</v>
      </c>
      <c r="AS20" s="45">
        <v>114.01871474255211</v>
      </c>
      <c r="AT20" s="45">
        <v>113.32127372787325</v>
      </c>
      <c r="AU20" s="45">
        <v>119.40750866298737</v>
      </c>
      <c r="AV20" s="45">
        <v>120.49469280391266</v>
      </c>
      <c r="AW20" s="45">
        <v>117.08170407909498</v>
      </c>
      <c r="AX20" s="45">
        <v>133.91441948137719</v>
      </c>
      <c r="AY20" s="45">
        <v>123.70572402045491</v>
      </c>
      <c r="AZ20" s="45">
        <v>117.4185448513023</v>
      </c>
      <c r="BA20" s="45">
        <v>116.57021111989278</v>
      </c>
      <c r="BB20" s="45">
        <v>115.1394792085902</v>
      </c>
      <c r="BC20" s="45">
        <v>123.49362863991496</v>
      </c>
      <c r="BD20" s="45">
        <v>114.49598888995104</v>
      </c>
      <c r="BE20" s="45">
        <v>112.01337329870663</v>
      </c>
      <c r="BF20" s="45">
        <v>122.16543664985564</v>
      </c>
      <c r="BG20" s="45">
        <v>128.34079636305961</v>
      </c>
      <c r="BH20" s="45">
        <v>129.65704230657781</v>
      </c>
      <c r="BI20" s="45">
        <v>124.44440965907184</v>
      </c>
      <c r="BJ20" s="45">
        <v>137.43106930103792</v>
      </c>
      <c r="BK20" s="45">
        <v>141.94162359851885</v>
      </c>
      <c r="BL20" s="45">
        <v>136.43619704921059</v>
      </c>
      <c r="BM20" s="45">
        <v>122.06346994284932</v>
      </c>
      <c r="BN20" s="45">
        <v>126.03071395463424</v>
      </c>
      <c r="BO20" s="45">
        <v>137.6974222517388</v>
      </c>
      <c r="BP20" s="45">
        <v>132.14771816582763</v>
      </c>
      <c r="BQ20" s="45">
        <v>125.03782213659638</v>
      </c>
      <c r="BR20" s="45">
        <v>120.91383793503941</v>
      </c>
      <c r="BS20" s="45">
        <v>130.05557793749853</v>
      </c>
      <c r="BT20" s="45">
        <v>132.79845098136641</v>
      </c>
      <c r="BU20" s="45">
        <v>134.95405084469959</v>
      </c>
      <c r="BV20" s="45">
        <v>143.27957514636776</v>
      </c>
      <c r="BW20" s="45">
        <v>146.73986490553179</v>
      </c>
      <c r="BX20" s="45">
        <v>145.03847622831319</v>
      </c>
      <c r="BY20" s="45">
        <v>127.93848121685966</v>
      </c>
      <c r="BZ20" s="45">
        <v>126.1858367169577</v>
      </c>
      <c r="CA20" s="45">
        <v>142.96011528944999</v>
      </c>
      <c r="CB20" s="45">
        <v>140.42808207847133</v>
      </c>
      <c r="CC20" s="45">
        <v>133.26779613971797</v>
      </c>
      <c r="CD20" s="45">
        <v>136.95325688127525</v>
      </c>
      <c r="CE20" s="45">
        <v>149.6912447055708</v>
      </c>
      <c r="CF20" s="45">
        <v>143.42755527488285</v>
      </c>
      <c r="CG20" s="45">
        <v>145.04293596936463</v>
      </c>
      <c r="CH20" s="45">
        <v>150.31230839888659</v>
      </c>
      <c r="CI20" s="45">
        <v>161.79509301605424</v>
      </c>
      <c r="CJ20" s="45">
        <v>163.15675680337711</v>
      </c>
      <c r="CK20" s="45">
        <v>144.01098245680319</v>
      </c>
      <c r="CL20" s="45">
        <v>145.94170213435842</v>
      </c>
      <c r="CM20" s="45">
        <v>156.12082024551452</v>
      </c>
      <c r="CN20" s="45">
        <v>156.00622981929615</v>
      </c>
      <c r="CO20" s="45">
        <v>97.881363126726001</v>
      </c>
      <c r="CP20" s="45">
        <v>97.919827660130224</v>
      </c>
      <c r="CQ20" s="45">
        <v>99.297523828461848</v>
      </c>
      <c r="CR20" s="45">
        <v>104.90128538468186</v>
      </c>
      <c r="CS20" s="45">
        <v>103.8849471432743</v>
      </c>
      <c r="CT20" s="45">
        <v>105.23160250369976</v>
      </c>
      <c r="CU20" s="45">
        <v>104.96328757454496</v>
      </c>
      <c r="CV20" s="45">
        <v>108.85407342347888</v>
      </c>
      <c r="CW20" s="45">
        <v>111.20801302759196</v>
      </c>
      <c r="CX20" s="45">
        <v>111.69806387802417</v>
      </c>
      <c r="CY20" s="45">
        <v>112.96854617953356</v>
      </c>
      <c r="CZ20" s="45">
        <v>111.55978405625389</v>
      </c>
      <c r="DA20" s="45">
        <v>115.92148057696005</v>
      </c>
      <c r="DB20" s="45">
        <v>118.99463518199832</v>
      </c>
      <c r="DC20" s="45">
        <v>125.01289611771146</v>
      </c>
      <c r="DD20" s="45">
        <v>118.40110632279931</v>
      </c>
      <c r="DE20" s="45">
        <v>116.22493294617111</v>
      </c>
      <c r="DF20" s="45">
        <v>127.48074944290308</v>
      </c>
      <c r="DG20" s="45">
        <v>138.6029633162558</v>
      </c>
      <c r="DH20" s="45">
        <v>128.59720204974079</v>
      </c>
      <c r="DI20" s="45">
        <v>126.03312607915446</v>
      </c>
      <c r="DJ20" s="45">
        <v>132.60269325452154</v>
      </c>
      <c r="DK20" s="45">
        <v>145.01930542673759</v>
      </c>
      <c r="DL20" s="45">
        <v>132.36147774108909</v>
      </c>
      <c r="DM20" s="45">
        <v>136.88304503315484</v>
      </c>
      <c r="DN20" s="45">
        <v>146.05391198327277</v>
      </c>
      <c r="DO20" s="45">
        <v>158.42138607277263</v>
      </c>
      <c r="DP20" s="45">
        <v>148.69116827889206</v>
      </c>
      <c r="DQ20" s="45">
        <v>99.999999999999986</v>
      </c>
      <c r="DR20" s="45">
        <v>105.73347766124948</v>
      </c>
      <c r="DS20" s="45">
        <v>111.8586017853509</v>
      </c>
      <c r="DT20" s="45">
        <v>119.58252954986729</v>
      </c>
      <c r="DU20" s="45">
        <v>127.72646193876768</v>
      </c>
      <c r="DV20" s="45">
        <v>134.00415062537567</v>
      </c>
      <c r="DW20" s="45">
        <v>147.51237784202308</v>
      </c>
      <c r="DX20" s="59"/>
      <c r="DY20" s="13" t="s">
        <v>378</v>
      </c>
      <c r="DZ20" s="214"/>
      <c r="EA20"/>
      <c r="EB20" s="210"/>
      <c r="EC20" s="39"/>
      <c r="EF20" s="173"/>
      <c r="EG20" s="24"/>
    </row>
    <row r="21" spans="1:137" s="55" customFormat="1" ht="15" customHeight="1" x14ac:dyDescent="0.25">
      <c r="A21" s="598"/>
      <c r="B21" s="58"/>
      <c r="C21" s="5">
        <v>2.2000000000000002</v>
      </c>
      <c r="D21" s="52">
        <v>0.64755184550826084</v>
      </c>
      <c r="E21" s="53">
        <v>11</v>
      </c>
      <c r="F21" s="15"/>
      <c r="G21" s="15" t="str">
        <f>VLOOKUP(E21,'Jadual5-2digit'!$F$7:$H$36,3,0)</f>
        <v>Pembuatan minuman</v>
      </c>
      <c r="H21" s="45">
        <v>96.593431098296847</v>
      </c>
      <c r="I21" s="45">
        <v>79.890502389142668</v>
      </c>
      <c r="J21" s="45">
        <v>92.563602487021797</v>
      </c>
      <c r="K21" s="45">
        <v>98.17243769765264</v>
      </c>
      <c r="L21" s="45">
        <v>100.54788662914011</v>
      </c>
      <c r="M21" s="45">
        <v>104.82220292955155</v>
      </c>
      <c r="N21" s="45">
        <v>102.20289200892847</v>
      </c>
      <c r="O21" s="45">
        <v>97.629276329353118</v>
      </c>
      <c r="P21" s="45">
        <v>100.75784101478038</v>
      </c>
      <c r="Q21" s="45">
        <v>106.20730585591576</v>
      </c>
      <c r="R21" s="45">
        <v>107.99837731666939</v>
      </c>
      <c r="S21" s="45">
        <v>112.6142442435473</v>
      </c>
      <c r="T21" s="45">
        <v>109.7760195314267</v>
      </c>
      <c r="U21" s="45">
        <v>87.403818355292316</v>
      </c>
      <c r="V21" s="45">
        <v>94.655472116096917</v>
      </c>
      <c r="W21" s="45">
        <v>102.08481407469824</v>
      </c>
      <c r="X21" s="45">
        <v>110.06243315296982</v>
      </c>
      <c r="Y21" s="45">
        <v>118.28279993430094</v>
      </c>
      <c r="Z21" s="45">
        <v>111.12498269816186</v>
      </c>
      <c r="AA21" s="45">
        <v>110.0000149329054</v>
      </c>
      <c r="AB21" s="45">
        <v>114.45060682799912</v>
      </c>
      <c r="AC21" s="45">
        <v>119.4996991755996</v>
      </c>
      <c r="AD21" s="45">
        <v>118.69200795583427</v>
      </c>
      <c r="AE21" s="45">
        <v>123.31404239278733</v>
      </c>
      <c r="AF21" s="45">
        <v>115.5795515144557</v>
      </c>
      <c r="AG21" s="45">
        <v>102.35458067490828</v>
      </c>
      <c r="AH21" s="45">
        <v>112.34886080450798</v>
      </c>
      <c r="AI21" s="45">
        <v>111.83394722200865</v>
      </c>
      <c r="AJ21" s="45">
        <v>123.02784079252564</v>
      </c>
      <c r="AK21" s="45">
        <v>127.42640275553269</v>
      </c>
      <c r="AL21" s="45">
        <v>120.65279561691921</v>
      </c>
      <c r="AM21" s="45">
        <v>122.27645333899122</v>
      </c>
      <c r="AN21" s="45">
        <v>120.99908037437437</v>
      </c>
      <c r="AO21" s="45">
        <v>127.44870891910993</v>
      </c>
      <c r="AP21" s="45">
        <v>126.35940079712702</v>
      </c>
      <c r="AQ21" s="45">
        <v>129.08237051434924</v>
      </c>
      <c r="AR21" s="45">
        <v>119.0577329057742</v>
      </c>
      <c r="AS21" s="45">
        <v>104.27709783889155</v>
      </c>
      <c r="AT21" s="45">
        <v>114.98532398983278</v>
      </c>
      <c r="AU21" s="45">
        <v>120.48480349701488</v>
      </c>
      <c r="AV21" s="45">
        <v>127.96654597180286</v>
      </c>
      <c r="AW21" s="45">
        <v>132.61203884309612</v>
      </c>
      <c r="AX21" s="45">
        <v>125.19866220967481</v>
      </c>
      <c r="AY21" s="45">
        <v>126.47222159894008</v>
      </c>
      <c r="AZ21" s="45">
        <v>126.16613652650848</v>
      </c>
      <c r="BA21" s="45">
        <v>128.79486246673426</v>
      </c>
      <c r="BB21" s="45">
        <v>127.56798782504318</v>
      </c>
      <c r="BC21" s="45">
        <v>130.76806213774287</v>
      </c>
      <c r="BD21" s="45">
        <v>121.82144066384973</v>
      </c>
      <c r="BE21" s="45">
        <v>107.15211456023144</v>
      </c>
      <c r="BF21" s="45">
        <v>116.11337608547215</v>
      </c>
      <c r="BG21" s="45">
        <v>124.07434700358209</v>
      </c>
      <c r="BH21" s="45">
        <v>132.42418656793464</v>
      </c>
      <c r="BI21" s="45">
        <v>136.65649644127348</v>
      </c>
      <c r="BJ21" s="45">
        <v>128.61529006477738</v>
      </c>
      <c r="BK21" s="45">
        <v>134.06656939069981</v>
      </c>
      <c r="BL21" s="45">
        <v>126.6238397641562</v>
      </c>
      <c r="BM21" s="45">
        <v>128.92200161580661</v>
      </c>
      <c r="BN21" s="45">
        <v>133.9649982471386</v>
      </c>
      <c r="BO21" s="45">
        <v>135.60791075960375</v>
      </c>
      <c r="BP21" s="45">
        <v>123.08009239135487</v>
      </c>
      <c r="BQ21" s="45">
        <v>112.59512355690995</v>
      </c>
      <c r="BR21" s="45">
        <v>106.77404766947447</v>
      </c>
      <c r="BS21" s="45">
        <v>66.711725567774124</v>
      </c>
      <c r="BT21" s="45">
        <v>78.854164801631981</v>
      </c>
      <c r="BU21" s="45">
        <v>97.507796361190827</v>
      </c>
      <c r="BV21" s="45">
        <v>110.94664169125728</v>
      </c>
      <c r="BW21" s="45">
        <v>120.12632274097355</v>
      </c>
      <c r="BX21" s="45">
        <v>119.53164152560181</v>
      </c>
      <c r="BY21" s="45">
        <v>119.58152202050856</v>
      </c>
      <c r="BZ21" s="45">
        <v>118.23684054259482</v>
      </c>
      <c r="CA21" s="45">
        <v>130.61946948765018</v>
      </c>
      <c r="CB21" s="45">
        <v>120.12785828628799</v>
      </c>
      <c r="CC21" s="45">
        <v>111.9077379051279</v>
      </c>
      <c r="CD21" s="45">
        <v>116.73559344889044</v>
      </c>
      <c r="CE21" s="45">
        <v>136.06289002714792</v>
      </c>
      <c r="CF21" s="45">
        <v>117.92016741974341</v>
      </c>
      <c r="CG21" s="45">
        <v>82.991943817365495</v>
      </c>
      <c r="CH21" s="45">
        <v>87.994597208914172</v>
      </c>
      <c r="CI21" s="45">
        <v>119.98745573343307</v>
      </c>
      <c r="CJ21" s="45">
        <v>127.11229655892024</v>
      </c>
      <c r="CK21" s="45">
        <v>137.1227952243797</v>
      </c>
      <c r="CL21" s="45">
        <v>132.93804672441189</v>
      </c>
      <c r="CM21" s="45">
        <v>142.39265580170814</v>
      </c>
      <c r="CN21" s="45">
        <v>129.35908873806579</v>
      </c>
      <c r="CO21" s="45">
        <v>89.682511991487104</v>
      </c>
      <c r="CP21" s="45">
        <v>101.18084241878144</v>
      </c>
      <c r="CQ21" s="45">
        <v>100.196669784354</v>
      </c>
      <c r="CR21" s="45">
        <v>108.9399758053775</v>
      </c>
      <c r="CS21" s="45">
        <v>97.27843666760532</v>
      </c>
      <c r="CT21" s="45">
        <v>110.14334905398967</v>
      </c>
      <c r="CU21" s="45">
        <v>111.85853481968878</v>
      </c>
      <c r="CV21" s="45">
        <v>120.50191650807373</v>
      </c>
      <c r="CW21" s="45">
        <v>110.09433099795733</v>
      </c>
      <c r="CX21" s="45">
        <v>120.762730256689</v>
      </c>
      <c r="CY21" s="45">
        <v>121.30944311009493</v>
      </c>
      <c r="CZ21" s="45">
        <v>127.63016007686207</v>
      </c>
      <c r="DA21" s="45">
        <v>112.77338491149949</v>
      </c>
      <c r="DB21" s="45">
        <v>127.02112943730462</v>
      </c>
      <c r="DC21" s="45">
        <v>125.94567344504112</v>
      </c>
      <c r="DD21" s="45">
        <v>129.04363747650677</v>
      </c>
      <c r="DE21" s="45">
        <v>115.02897710318445</v>
      </c>
      <c r="DF21" s="45">
        <v>131.05167667093008</v>
      </c>
      <c r="DG21" s="45">
        <v>129.76856640654447</v>
      </c>
      <c r="DH21" s="45">
        <v>132.831636874183</v>
      </c>
      <c r="DI21" s="45">
        <v>114.14975453924643</v>
      </c>
      <c r="DJ21" s="45">
        <v>81.024562243532316</v>
      </c>
      <c r="DK21" s="45">
        <v>116.86820198594421</v>
      </c>
      <c r="DL21" s="45">
        <v>122.81261068358452</v>
      </c>
      <c r="DM21" s="45">
        <v>116.25706321343544</v>
      </c>
      <c r="DN21" s="45">
        <v>112.32500042141895</v>
      </c>
      <c r="DO21" s="45">
        <v>111.6981165004225</v>
      </c>
      <c r="DP21" s="45">
        <v>137.48449925016658</v>
      </c>
      <c r="DQ21" s="45">
        <v>100</v>
      </c>
      <c r="DR21" s="45">
        <v>109.94555926233936</v>
      </c>
      <c r="DS21" s="45">
        <v>119.94916611040082</v>
      </c>
      <c r="DT21" s="45">
        <v>123.69595631758801</v>
      </c>
      <c r="DU21" s="45">
        <v>127.17021426371049</v>
      </c>
      <c r="DV21" s="45">
        <v>108.71378236307686</v>
      </c>
      <c r="DW21" s="45">
        <v>119.44116984636084</v>
      </c>
      <c r="DX21" s="372"/>
      <c r="DY21" s="13" t="s">
        <v>318</v>
      </c>
      <c r="DZ21" s="214"/>
      <c r="EA21"/>
      <c r="EB21" s="196"/>
      <c r="EC21" s="39"/>
    </row>
    <row r="22" spans="1:137" s="55" customFormat="1" ht="15" customHeight="1" x14ac:dyDescent="0.25">
      <c r="A22" s="598"/>
      <c r="B22" s="58"/>
      <c r="C22" s="5">
        <v>2.2999999999999998</v>
      </c>
      <c r="D22" s="52">
        <v>0.51641002307315109</v>
      </c>
      <c r="E22" s="53">
        <v>12</v>
      </c>
      <c r="F22" s="15"/>
      <c r="G22" s="55" t="s">
        <v>124</v>
      </c>
      <c r="H22" s="45">
        <v>98.092769272604031</v>
      </c>
      <c r="I22" s="45">
        <v>99.136474830002868</v>
      </c>
      <c r="J22" s="45">
        <v>101.32562439666378</v>
      </c>
      <c r="K22" s="45">
        <v>97.639826626634417</v>
      </c>
      <c r="L22" s="45">
        <v>101.39288200630148</v>
      </c>
      <c r="M22" s="45">
        <v>103.5412369047523</v>
      </c>
      <c r="N22" s="45">
        <v>99.8583371817939</v>
      </c>
      <c r="O22" s="45">
        <v>108.17358173758944</v>
      </c>
      <c r="P22" s="45">
        <v>101.26915059666464</v>
      </c>
      <c r="Q22" s="45">
        <v>103.31669297866632</v>
      </c>
      <c r="R22" s="45">
        <v>90.032350966703419</v>
      </c>
      <c r="S22" s="45">
        <v>96.221072501623453</v>
      </c>
      <c r="T22" s="45">
        <v>106.86608340336551</v>
      </c>
      <c r="U22" s="45">
        <v>106.774</v>
      </c>
      <c r="V22" s="45">
        <v>108.075</v>
      </c>
      <c r="W22" s="45">
        <v>103.08799999999999</v>
      </c>
      <c r="X22" s="45">
        <v>105.062</v>
      </c>
      <c r="Y22" s="45">
        <v>107.98</v>
      </c>
      <c r="Z22" s="45">
        <v>101.961</v>
      </c>
      <c r="AA22" s="45">
        <v>109.947</v>
      </c>
      <c r="AB22" s="45">
        <v>103.809</v>
      </c>
      <c r="AC22" s="45">
        <v>95.165000000000006</v>
      </c>
      <c r="AD22" s="45">
        <v>93.117000000000004</v>
      </c>
      <c r="AE22" s="45">
        <v>96.947000000000003</v>
      </c>
      <c r="AF22" s="45">
        <v>109.702</v>
      </c>
      <c r="AG22" s="45">
        <v>109.32</v>
      </c>
      <c r="AH22" s="45">
        <v>111.64400000000001</v>
      </c>
      <c r="AI22" s="45">
        <v>105.249</v>
      </c>
      <c r="AJ22" s="45">
        <v>107.72799999999999</v>
      </c>
      <c r="AK22" s="45">
        <v>110.18300000000001</v>
      </c>
      <c r="AL22" s="45">
        <v>104.583</v>
      </c>
      <c r="AM22" s="45">
        <v>107.45609505415749</v>
      </c>
      <c r="AN22" s="45">
        <v>99.84</v>
      </c>
      <c r="AO22" s="45">
        <v>95.616466518842827</v>
      </c>
      <c r="AP22" s="45">
        <v>103.67388786087108</v>
      </c>
      <c r="AQ22" s="45">
        <v>99.253</v>
      </c>
      <c r="AR22" s="45">
        <v>110.07445019130037</v>
      </c>
      <c r="AS22" s="45">
        <v>109.52753981635391</v>
      </c>
      <c r="AT22" s="45">
        <v>110.30560573234622</v>
      </c>
      <c r="AU22" s="45">
        <v>106.85057474497415</v>
      </c>
      <c r="AV22" s="45">
        <v>109.5880388005576</v>
      </c>
      <c r="AW22" s="45">
        <v>112.26907584867308</v>
      </c>
      <c r="AX22" s="45">
        <v>107.34457124161423</v>
      </c>
      <c r="AY22" s="45">
        <v>109.90167389879915</v>
      </c>
      <c r="AZ22" s="45">
        <v>103.18310029547561</v>
      </c>
      <c r="BA22" s="45">
        <v>100.92015490700088</v>
      </c>
      <c r="BB22" s="45">
        <v>102.06763603364629</v>
      </c>
      <c r="BC22" s="45">
        <v>105.49277373155496</v>
      </c>
      <c r="BD22" s="45">
        <v>117.28875481467857</v>
      </c>
      <c r="BE22" s="45">
        <v>116.9369520838145</v>
      </c>
      <c r="BF22" s="45">
        <v>122.32722146319493</v>
      </c>
      <c r="BG22" s="45">
        <v>115.60061910279339</v>
      </c>
      <c r="BH22" s="45">
        <v>114.7347311055092</v>
      </c>
      <c r="BI22" s="45">
        <v>117.12711840590768</v>
      </c>
      <c r="BJ22" s="45">
        <v>111.44616096529386</v>
      </c>
      <c r="BK22" s="45">
        <v>114.64779908114983</v>
      </c>
      <c r="BL22" s="45">
        <v>108.84300721205472</v>
      </c>
      <c r="BM22" s="45">
        <v>104.49552759988767</v>
      </c>
      <c r="BN22" s="45">
        <v>106.18450148147338</v>
      </c>
      <c r="BO22" s="45">
        <v>113.19153264446281</v>
      </c>
      <c r="BP22" s="45">
        <v>115.30091463607353</v>
      </c>
      <c r="BQ22" s="45">
        <v>122.23629318443481</v>
      </c>
      <c r="BR22" s="45">
        <v>107.22212379581225</v>
      </c>
      <c r="BS22" s="45">
        <v>2.6121794097897486</v>
      </c>
      <c r="BT22" s="45">
        <v>19.831221534287682</v>
      </c>
      <c r="BU22" s="45">
        <v>84.852291134538049</v>
      </c>
      <c r="BV22" s="45">
        <v>117.80567999894859</v>
      </c>
      <c r="BW22" s="45">
        <v>117.09161285747598</v>
      </c>
      <c r="BX22" s="45">
        <v>117.15184862075299</v>
      </c>
      <c r="BY22" s="45">
        <v>109.76713346925429</v>
      </c>
      <c r="BZ22" s="45">
        <v>112.16897476088342</v>
      </c>
      <c r="CA22" s="45">
        <v>119.29779642129917</v>
      </c>
      <c r="CB22" s="45">
        <v>122.07385792597422</v>
      </c>
      <c r="CC22" s="45">
        <v>125.48043709498278</v>
      </c>
      <c r="CD22" s="45">
        <v>120.16231831479693</v>
      </c>
      <c r="CE22" s="45">
        <v>106.05710758681327</v>
      </c>
      <c r="CF22" s="45">
        <v>99.394164276015516</v>
      </c>
      <c r="CG22" s="45">
        <v>3.1429704455111853</v>
      </c>
      <c r="CH22" s="45">
        <v>2.4210001727950194</v>
      </c>
      <c r="CI22" s="45">
        <v>2.3839792052832789</v>
      </c>
      <c r="CJ22" s="45">
        <v>59.243232078418735</v>
      </c>
      <c r="CK22" s="45">
        <v>118.39256866635681</v>
      </c>
      <c r="CL22" s="45">
        <v>117.94653810588224</v>
      </c>
      <c r="CM22" s="45">
        <v>126.89309410964387</v>
      </c>
      <c r="CN22" s="45">
        <v>123.7100361319326</v>
      </c>
      <c r="CO22" s="45">
        <v>99.518289499756904</v>
      </c>
      <c r="CP22" s="45">
        <v>100.85798184589606</v>
      </c>
      <c r="CQ22" s="45">
        <v>103.10035650534932</v>
      </c>
      <c r="CR22" s="45">
        <v>96.523372148997737</v>
      </c>
      <c r="CS22" s="45">
        <v>107.23836113445516</v>
      </c>
      <c r="CT22" s="45">
        <v>105.37666666666667</v>
      </c>
      <c r="CU22" s="45">
        <v>105.23899999999999</v>
      </c>
      <c r="CV22" s="45">
        <v>95.076333333333352</v>
      </c>
      <c r="CW22" s="45">
        <v>110.22199999999999</v>
      </c>
      <c r="CX22" s="45">
        <v>107.71999999999998</v>
      </c>
      <c r="CY22" s="45">
        <v>103.95969835138582</v>
      </c>
      <c r="CZ22" s="45">
        <v>99.514451459904635</v>
      </c>
      <c r="DA22" s="45">
        <v>109.96919858000017</v>
      </c>
      <c r="DB22" s="45">
        <v>109.56922979806829</v>
      </c>
      <c r="DC22" s="45">
        <v>106.80978181196299</v>
      </c>
      <c r="DD22" s="45">
        <v>102.82685489073405</v>
      </c>
      <c r="DE22" s="45">
        <v>118.85097612056266</v>
      </c>
      <c r="DF22" s="45">
        <v>115.82082287140342</v>
      </c>
      <c r="DG22" s="45">
        <v>111.64565575283279</v>
      </c>
      <c r="DH22" s="45">
        <v>107.9571872419413</v>
      </c>
      <c r="DI22" s="45">
        <v>114.9197772054402</v>
      </c>
      <c r="DJ22" s="45">
        <v>35.765230692871825</v>
      </c>
      <c r="DK22" s="45">
        <v>117.34971382572586</v>
      </c>
      <c r="DL22" s="45">
        <v>113.7446348838123</v>
      </c>
      <c r="DM22" s="45">
        <v>122.57220444525132</v>
      </c>
      <c r="DN22" s="45">
        <v>69.531414102779991</v>
      </c>
      <c r="DO22" s="45">
        <v>21.349403818832343</v>
      </c>
      <c r="DP22" s="45">
        <v>121.07740029396098</v>
      </c>
      <c r="DQ22" s="45">
        <v>100</v>
      </c>
      <c r="DR22" s="45">
        <v>103.23259028361379</v>
      </c>
      <c r="DS22" s="45">
        <v>105.3540374528226</v>
      </c>
      <c r="DT22" s="45">
        <v>107.29376627019137</v>
      </c>
      <c r="DU22" s="45">
        <v>113.56866049668504</v>
      </c>
      <c r="DV22" s="45">
        <v>95.44483915196254</v>
      </c>
      <c r="DW22" s="45">
        <v>83.632605665206157</v>
      </c>
      <c r="DX22" s="59"/>
      <c r="DY22" s="13" t="s">
        <v>123</v>
      </c>
      <c r="DZ22" s="214"/>
      <c r="EA22"/>
      <c r="EB22" s="196"/>
      <c r="EC22" s="39"/>
    </row>
    <row r="23" spans="1:137" s="55" customFormat="1" ht="15" customHeight="1" x14ac:dyDescent="0.25">
      <c r="A23" s="598"/>
      <c r="B23" s="58"/>
      <c r="C23" s="5">
        <v>2.4</v>
      </c>
      <c r="D23" s="52">
        <v>0.14807745967266775</v>
      </c>
      <c r="E23" s="53">
        <v>15</v>
      </c>
      <c r="F23" s="15"/>
      <c r="G23" s="15" t="s">
        <v>386</v>
      </c>
      <c r="H23" s="45">
        <v>97.330002308757173</v>
      </c>
      <c r="I23" s="45">
        <v>89.573689306912527</v>
      </c>
      <c r="J23" s="45">
        <v>95.227066483720066</v>
      </c>
      <c r="K23" s="45">
        <v>98.129597913026672</v>
      </c>
      <c r="L23" s="45">
        <v>106.66346187222392</v>
      </c>
      <c r="M23" s="45">
        <v>104.00089703492156</v>
      </c>
      <c r="N23" s="45">
        <v>98.707643300115777</v>
      </c>
      <c r="O23" s="45">
        <v>95.752192400225582</v>
      </c>
      <c r="P23" s="45">
        <v>96.262577420570423</v>
      </c>
      <c r="Q23" s="45">
        <v>93.690876976565406</v>
      </c>
      <c r="R23" s="45">
        <v>108.91720612628306</v>
      </c>
      <c r="S23" s="45">
        <v>115.7447888566777</v>
      </c>
      <c r="T23" s="45">
        <v>111.30336727089794</v>
      </c>
      <c r="U23" s="45">
        <v>105.57843178572236</v>
      </c>
      <c r="V23" s="45">
        <v>113.41787340118863</v>
      </c>
      <c r="W23" s="45">
        <v>109.92679661156383</v>
      </c>
      <c r="X23" s="45">
        <v>114.93875359778305</v>
      </c>
      <c r="Y23" s="45">
        <v>108.64568542128175</v>
      </c>
      <c r="Z23" s="45">
        <v>105.47951712126854</v>
      </c>
      <c r="AA23" s="45">
        <v>105.27569855913293</v>
      </c>
      <c r="AB23" s="45">
        <v>99.838497663656923</v>
      </c>
      <c r="AC23" s="45">
        <v>98.016217335929511</v>
      </c>
      <c r="AD23" s="45">
        <v>113.53938402015046</v>
      </c>
      <c r="AE23" s="45">
        <v>115.79823463198048</v>
      </c>
      <c r="AF23" s="45">
        <v>124.617907386041</v>
      </c>
      <c r="AG23" s="45">
        <v>114.53215670387371</v>
      </c>
      <c r="AH23" s="45">
        <v>120.08549929828241</v>
      </c>
      <c r="AI23" s="45">
        <v>120.13297409151498</v>
      </c>
      <c r="AJ23" s="45">
        <v>125.4371955342872</v>
      </c>
      <c r="AK23" s="45">
        <v>111.30563730384179</v>
      </c>
      <c r="AL23" s="45">
        <v>111.07878105368187</v>
      </c>
      <c r="AM23" s="45">
        <v>110.003934728982</v>
      </c>
      <c r="AN23" s="45">
        <v>106.41859859780801</v>
      </c>
      <c r="AO23" s="45">
        <v>103.6700268166814</v>
      </c>
      <c r="AP23" s="45">
        <v>117.82218970990591</v>
      </c>
      <c r="AQ23" s="45">
        <v>120.47106036578374</v>
      </c>
      <c r="AR23" s="45">
        <v>129.53412248728017</v>
      </c>
      <c r="AS23" s="45">
        <v>118.65062600200511</v>
      </c>
      <c r="AT23" s="45">
        <v>127.00334094027858</v>
      </c>
      <c r="AU23" s="45">
        <v>127.48778781608502</v>
      </c>
      <c r="AV23" s="45">
        <v>130.22903353043546</v>
      </c>
      <c r="AW23" s="45">
        <v>117.83685084200123</v>
      </c>
      <c r="AX23" s="45">
        <v>115.22795448010204</v>
      </c>
      <c r="AY23" s="45">
        <v>112.48928006101207</v>
      </c>
      <c r="AZ23" s="45">
        <v>111.33685156696123</v>
      </c>
      <c r="BA23" s="45">
        <v>107.19175210156938</v>
      </c>
      <c r="BB23" s="45">
        <v>118.73546673052337</v>
      </c>
      <c r="BC23" s="45">
        <v>122.24444116170311</v>
      </c>
      <c r="BD23" s="45">
        <v>132.0817416706208</v>
      </c>
      <c r="BE23" s="45">
        <v>120.54816223578646</v>
      </c>
      <c r="BF23" s="45">
        <v>135.05786684417905</v>
      </c>
      <c r="BG23" s="45">
        <v>133.50561306102483</v>
      </c>
      <c r="BH23" s="45">
        <v>138.15024773572429</v>
      </c>
      <c r="BI23" s="45">
        <v>125.94100129489917</v>
      </c>
      <c r="BJ23" s="45">
        <v>121.20243470311866</v>
      </c>
      <c r="BK23" s="45">
        <v>119.99722671355485</v>
      </c>
      <c r="BL23" s="45">
        <v>118.51144049516836</v>
      </c>
      <c r="BM23" s="45">
        <v>111.72395162851471</v>
      </c>
      <c r="BN23" s="45">
        <v>127.21735267427252</v>
      </c>
      <c r="BO23" s="45">
        <v>127.0773349647495</v>
      </c>
      <c r="BP23" s="45">
        <v>134.06833411727982</v>
      </c>
      <c r="BQ23" s="45">
        <v>127.82009470169071</v>
      </c>
      <c r="BR23" s="45">
        <v>136.49319211099061</v>
      </c>
      <c r="BS23" s="45">
        <v>26.723566574182094</v>
      </c>
      <c r="BT23" s="45">
        <v>84.694684584235461</v>
      </c>
      <c r="BU23" s="45">
        <v>105.14572523203279</v>
      </c>
      <c r="BV23" s="45">
        <v>90.345777234404864</v>
      </c>
      <c r="BW23" s="45">
        <v>88.322330315478879</v>
      </c>
      <c r="BX23" s="45">
        <v>98.652780088897842</v>
      </c>
      <c r="BY23" s="45">
        <v>101.28246496853167</v>
      </c>
      <c r="BZ23" s="45">
        <v>116.01328031045456</v>
      </c>
      <c r="CA23" s="45">
        <v>131.14470129160938</v>
      </c>
      <c r="CB23" s="45">
        <v>139.21134571670143</v>
      </c>
      <c r="CC23" s="45">
        <v>131.63422036022624</v>
      </c>
      <c r="CD23" s="45">
        <v>148.24156061462688</v>
      </c>
      <c r="CE23" s="45">
        <v>148.93113604483241</v>
      </c>
      <c r="CF23" s="45">
        <v>146.15439945223287</v>
      </c>
      <c r="CG23" s="45">
        <v>78.966592399214946</v>
      </c>
      <c r="CH23" s="45">
        <v>66.982803248906734</v>
      </c>
      <c r="CI23" s="45">
        <v>76.218059824397571</v>
      </c>
      <c r="CJ23" s="45">
        <v>86.820481593940954</v>
      </c>
      <c r="CK23" s="45">
        <v>104.58772001547672</v>
      </c>
      <c r="CL23" s="45">
        <v>121.07806669458364</v>
      </c>
      <c r="CM23" s="45">
        <v>134.31029216130767</v>
      </c>
      <c r="CN23" s="45">
        <v>141.75576948320108</v>
      </c>
      <c r="CO23" s="45">
        <v>94.043586033129927</v>
      </c>
      <c r="CP23" s="45">
        <v>102.93131894005739</v>
      </c>
      <c r="CQ23" s="45">
        <v>96.907471040303918</v>
      </c>
      <c r="CR23" s="45">
        <v>106.11762398650872</v>
      </c>
      <c r="CS23" s="45">
        <v>110.09989081926965</v>
      </c>
      <c r="CT23" s="45">
        <v>111.1704118768762</v>
      </c>
      <c r="CU23" s="45">
        <v>103.5312377813528</v>
      </c>
      <c r="CV23" s="45">
        <v>109.1179453293535</v>
      </c>
      <c r="CW23" s="45">
        <v>119.74518779606571</v>
      </c>
      <c r="CX23" s="45">
        <v>118.95860230988133</v>
      </c>
      <c r="CY23" s="45">
        <v>109.16710479349062</v>
      </c>
      <c r="CZ23" s="45">
        <v>113.98775896412367</v>
      </c>
      <c r="DA23" s="45">
        <v>125.0626964765213</v>
      </c>
      <c r="DB23" s="45">
        <v>125.1845573961739</v>
      </c>
      <c r="DC23" s="45">
        <v>113.01802870269178</v>
      </c>
      <c r="DD23" s="45">
        <v>116.05721999793195</v>
      </c>
      <c r="DE23" s="45">
        <v>129.22925691686211</v>
      </c>
      <c r="DF23" s="45">
        <v>132.53228736388277</v>
      </c>
      <c r="DG23" s="45">
        <v>119.90370063728062</v>
      </c>
      <c r="DH23" s="45">
        <v>122.00621308917891</v>
      </c>
      <c r="DI23" s="45">
        <v>132.79387364332038</v>
      </c>
      <c r="DJ23" s="45">
        <v>72.187992130150107</v>
      </c>
      <c r="DK23" s="45">
        <v>92.440295879593862</v>
      </c>
      <c r="DL23" s="45">
        <v>116.14681552353187</v>
      </c>
      <c r="DM23" s="45">
        <v>139.69570889718486</v>
      </c>
      <c r="DN23" s="45">
        <v>124.68404263209341</v>
      </c>
      <c r="DO23" s="45">
        <v>76.67378155574842</v>
      </c>
      <c r="DP23" s="45">
        <v>119.99202629045601</v>
      </c>
      <c r="DQ23" s="45">
        <v>100</v>
      </c>
      <c r="DR23" s="45">
        <v>108.47987145171304</v>
      </c>
      <c r="DS23" s="45">
        <v>115.46466346589034</v>
      </c>
      <c r="DT23" s="45">
        <v>119.83062564332972</v>
      </c>
      <c r="DU23" s="45">
        <v>125.91786450180111</v>
      </c>
      <c r="DV23" s="45">
        <v>103.39224429414907</v>
      </c>
      <c r="DW23" s="45">
        <v>115.26138984387067</v>
      </c>
      <c r="DX23" s="59"/>
      <c r="DY23" s="13" t="s">
        <v>385</v>
      </c>
      <c r="DZ23" s="214"/>
      <c r="EA23"/>
      <c r="EB23" s="196"/>
      <c r="EC23" s="39"/>
    </row>
    <row r="24" spans="1:137" s="55" customFormat="1" ht="15" customHeight="1" x14ac:dyDescent="0.25">
      <c r="A24" s="598"/>
      <c r="B24" s="58"/>
      <c r="C24" s="5">
        <v>2.5</v>
      </c>
      <c r="D24" s="52">
        <v>1.1536866256900347</v>
      </c>
      <c r="E24" s="332">
        <v>17</v>
      </c>
      <c r="F24" s="15"/>
      <c r="G24" s="15" t="str">
        <f>VLOOKUP(E24,'Jadual5-2digit'!$F$7:$H$36,3,0)</f>
        <v>Pembuatan kertas dan produk kertas</v>
      </c>
      <c r="H24" s="45">
        <v>94.959931938890549</v>
      </c>
      <c r="I24" s="45">
        <v>88.233164772573005</v>
      </c>
      <c r="J24" s="45">
        <v>104.52073504721544</v>
      </c>
      <c r="K24" s="45">
        <v>99.623929672348055</v>
      </c>
      <c r="L24" s="45">
        <v>93.326558747325805</v>
      </c>
      <c r="M24" s="45">
        <v>95.927387003053525</v>
      </c>
      <c r="N24" s="45">
        <v>96.630034569220811</v>
      </c>
      <c r="O24" s="45">
        <v>96.025006584662862</v>
      </c>
      <c r="P24" s="45">
        <v>115.9217947775459</v>
      </c>
      <c r="Q24" s="45">
        <v>100.88700000634957</v>
      </c>
      <c r="R24" s="45">
        <v>105.86283479365487</v>
      </c>
      <c r="S24" s="45">
        <v>108.08162208715967</v>
      </c>
      <c r="T24" s="45">
        <v>108.604824452496</v>
      </c>
      <c r="U24" s="45">
        <v>96.854067163224158</v>
      </c>
      <c r="V24" s="45">
        <v>107.37905563009274</v>
      </c>
      <c r="W24" s="45">
        <v>105.13684753374473</v>
      </c>
      <c r="X24" s="45">
        <v>98.447617676203791</v>
      </c>
      <c r="Y24" s="45">
        <v>101.09606551248028</v>
      </c>
      <c r="Z24" s="45">
        <v>98.23325071886201</v>
      </c>
      <c r="AA24" s="45">
        <v>98.98012198793397</v>
      </c>
      <c r="AB24" s="45">
        <v>117.57612734171572</v>
      </c>
      <c r="AC24" s="45">
        <v>101.57137237883317</v>
      </c>
      <c r="AD24" s="45">
        <v>110.19978259365199</v>
      </c>
      <c r="AE24" s="45">
        <v>110.24551995952929</v>
      </c>
      <c r="AF24" s="45">
        <v>112.8869675806871</v>
      </c>
      <c r="AG24" s="45">
        <v>109.08593730691165</v>
      </c>
      <c r="AH24" s="45">
        <v>111.78896961540819</v>
      </c>
      <c r="AI24" s="45">
        <v>113.73868951079038</v>
      </c>
      <c r="AJ24" s="45">
        <v>109.238849236506</v>
      </c>
      <c r="AK24" s="45">
        <v>103.41660125351194</v>
      </c>
      <c r="AL24" s="45">
        <v>103.24397133933414</v>
      </c>
      <c r="AM24" s="45">
        <v>100.05466984443254</v>
      </c>
      <c r="AN24" s="45">
        <v>117.78528239913902</v>
      </c>
      <c r="AO24" s="45">
        <v>106.343354736208</v>
      </c>
      <c r="AP24" s="45">
        <v>115.33859303303551</v>
      </c>
      <c r="AQ24" s="45">
        <v>121.02890081875536</v>
      </c>
      <c r="AR24" s="45">
        <v>117.82039657218911</v>
      </c>
      <c r="AS24" s="45">
        <v>111.77824126928715</v>
      </c>
      <c r="AT24" s="45">
        <v>116.68566451807389</v>
      </c>
      <c r="AU24" s="45">
        <v>118.03906155228009</v>
      </c>
      <c r="AV24" s="45">
        <v>115.4836173543012</v>
      </c>
      <c r="AW24" s="45">
        <v>111.54748694929729</v>
      </c>
      <c r="AX24" s="45">
        <v>112.49022115779323</v>
      </c>
      <c r="AY24" s="45">
        <v>106.49183759703433</v>
      </c>
      <c r="AZ24" s="45">
        <v>118.42807727485368</v>
      </c>
      <c r="BA24" s="45">
        <v>109.68681648021996</v>
      </c>
      <c r="BB24" s="45">
        <v>115.73757836719207</v>
      </c>
      <c r="BC24" s="45">
        <v>125.86404907173686</v>
      </c>
      <c r="BD24" s="45">
        <v>119.48743673884874</v>
      </c>
      <c r="BE24" s="45">
        <v>116.96780841919688</v>
      </c>
      <c r="BF24" s="45">
        <v>122.12356588528266</v>
      </c>
      <c r="BG24" s="45">
        <v>123.77443991045907</v>
      </c>
      <c r="BH24" s="45">
        <v>121.51038156497199</v>
      </c>
      <c r="BI24" s="45">
        <v>116.31066626200652</v>
      </c>
      <c r="BJ24" s="45">
        <v>117.97222175965297</v>
      </c>
      <c r="BK24" s="45">
        <v>111.45544742486732</v>
      </c>
      <c r="BL24" s="45">
        <v>123.31456880301999</v>
      </c>
      <c r="BM24" s="45">
        <v>113.05200024061386</v>
      </c>
      <c r="BN24" s="45">
        <v>124.94241975906434</v>
      </c>
      <c r="BO24" s="45">
        <v>128.68204938712435</v>
      </c>
      <c r="BP24" s="45">
        <v>119.68204046029416</v>
      </c>
      <c r="BQ24" s="45">
        <v>122.93060162437682</v>
      </c>
      <c r="BR24" s="45">
        <v>111.87949242390432</v>
      </c>
      <c r="BS24" s="45">
        <v>64.916058227464063</v>
      </c>
      <c r="BT24" s="45">
        <v>95.691338047844965</v>
      </c>
      <c r="BU24" s="45">
        <v>128.75161128028222</v>
      </c>
      <c r="BV24" s="45">
        <v>125.79381060959071</v>
      </c>
      <c r="BW24" s="45">
        <v>114.15180080847576</v>
      </c>
      <c r="BX24" s="45">
        <v>129.58916525827379</v>
      </c>
      <c r="BY24" s="45">
        <v>119.54344115676521</v>
      </c>
      <c r="BZ24" s="45">
        <v>129.37769311186457</v>
      </c>
      <c r="CA24" s="45">
        <v>135.54676416425821</v>
      </c>
      <c r="CB24" s="45">
        <v>130.11151492984675</v>
      </c>
      <c r="CC24" s="45">
        <v>130.6784937446786</v>
      </c>
      <c r="CD24" s="45">
        <v>131.68125180391803</v>
      </c>
      <c r="CE24" s="45">
        <v>122.48537331933905</v>
      </c>
      <c r="CF24" s="45">
        <v>114.16147984101627</v>
      </c>
      <c r="CG24" s="45">
        <v>129.04303924004645</v>
      </c>
      <c r="CH24" s="45">
        <v>122.75722360271976</v>
      </c>
      <c r="CI24" s="45">
        <v>129.75847975516365</v>
      </c>
      <c r="CJ24" s="45">
        <v>147.94350593181619</v>
      </c>
      <c r="CK24" s="45">
        <v>139.9189739108871</v>
      </c>
      <c r="CL24" s="45">
        <v>154.64637117082796</v>
      </c>
      <c r="CM24" s="45">
        <v>152.36659583457356</v>
      </c>
      <c r="CN24" s="45">
        <v>149.17264914930888</v>
      </c>
      <c r="CO24" s="45">
        <v>95.90461058622634</v>
      </c>
      <c r="CP24" s="45">
        <v>96.292625140909124</v>
      </c>
      <c r="CQ24" s="45">
        <v>102.85894531047653</v>
      </c>
      <c r="CR24" s="45">
        <v>104.94381896238804</v>
      </c>
      <c r="CS24" s="45">
        <v>104.2793157486043</v>
      </c>
      <c r="CT24" s="45">
        <v>101.56017690747626</v>
      </c>
      <c r="CU24" s="45">
        <v>104.92983334950389</v>
      </c>
      <c r="CV24" s="45">
        <v>107.33889164400482</v>
      </c>
      <c r="CW24" s="45">
        <v>111.25395816766898</v>
      </c>
      <c r="CX24" s="45">
        <v>108.7980466669361</v>
      </c>
      <c r="CY24" s="45">
        <v>107.02797452763524</v>
      </c>
      <c r="CZ24" s="45">
        <v>114.23694952933295</v>
      </c>
      <c r="DA24" s="45">
        <v>115.42810078651672</v>
      </c>
      <c r="DB24" s="45">
        <v>115.0233886186262</v>
      </c>
      <c r="DC24" s="45">
        <v>112.47004534322707</v>
      </c>
      <c r="DD24" s="45">
        <v>117.09614797304964</v>
      </c>
      <c r="DE24" s="45">
        <v>119.52627034777611</v>
      </c>
      <c r="DF24" s="45">
        <v>120.53182924581252</v>
      </c>
      <c r="DG24" s="45">
        <v>117.58074599584677</v>
      </c>
      <c r="DH24" s="45">
        <v>122.22548979560084</v>
      </c>
      <c r="DI24" s="45">
        <v>118.16404483619176</v>
      </c>
      <c r="DJ24" s="45">
        <v>96.453002518530411</v>
      </c>
      <c r="DK24" s="45">
        <v>123.17825889211342</v>
      </c>
      <c r="DL24" s="45">
        <v>128.155966144296</v>
      </c>
      <c r="DM24" s="45">
        <v>130.82375349281446</v>
      </c>
      <c r="DN24" s="45">
        <v>121.89663080013391</v>
      </c>
      <c r="DO24" s="45">
        <v>133.48640309656653</v>
      </c>
      <c r="DP24" s="45">
        <v>148.97731363876287</v>
      </c>
      <c r="DQ24" s="45">
        <v>100</v>
      </c>
      <c r="DR24" s="45">
        <v>104.52705441239732</v>
      </c>
      <c r="DS24" s="45">
        <v>110.32923222289332</v>
      </c>
      <c r="DT24" s="45">
        <v>115.00442068035493</v>
      </c>
      <c r="DU24" s="45">
        <v>119.96608384625904</v>
      </c>
      <c r="DV24" s="45">
        <v>116.48781809778291</v>
      </c>
      <c r="DW24" s="45">
        <v>133.79602525706946</v>
      </c>
      <c r="DX24" s="372"/>
      <c r="DY24" s="13" t="s">
        <v>329</v>
      </c>
      <c r="DZ24" s="214"/>
      <c r="EA24"/>
      <c r="EB24" s="196"/>
      <c r="EC24" s="39"/>
    </row>
    <row r="25" spans="1:137" s="55" customFormat="1" ht="15" customHeight="1" x14ac:dyDescent="0.25">
      <c r="A25" s="598"/>
      <c r="B25" s="58"/>
      <c r="C25" s="5">
        <v>2.6</v>
      </c>
      <c r="D25" s="52">
        <v>0.92710639121706218</v>
      </c>
      <c r="E25" s="332">
        <v>18</v>
      </c>
      <c r="F25" s="15"/>
      <c r="G25" s="15" t="str">
        <f>VLOOKUP(E25,'Jadual5-2digit'!$F$7:$H$36,3,0)</f>
        <v>Percetakan dan penerbitan semula media rakaman</v>
      </c>
      <c r="H25" s="45">
        <v>90.057912198474156</v>
      </c>
      <c r="I25" s="45">
        <v>79.221417743070816</v>
      </c>
      <c r="J25" s="45">
        <v>84.116614843253259</v>
      </c>
      <c r="K25" s="45">
        <v>101.68346065942295</v>
      </c>
      <c r="L25" s="45">
        <v>101.61038458093381</v>
      </c>
      <c r="M25" s="45">
        <v>108.17668218336162</v>
      </c>
      <c r="N25" s="45">
        <v>105.64635342324129</v>
      </c>
      <c r="O25" s="45">
        <v>101.01947475273374</v>
      </c>
      <c r="P25" s="45">
        <v>103.5942407005699</v>
      </c>
      <c r="Q25" s="45">
        <v>110.79096532605404</v>
      </c>
      <c r="R25" s="45">
        <v>102.3909165391734</v>
      </c>
      <c r="S25" s="45">
        <v>111.69157704971094</v>
      </c>
      <c r="T25" s="45">
        <v>98.399562290391671</v>
      </c>
      <c r="U25" s="45">
        <v>86.400684518366972</v>
      </c>
      <c r="V25" s="45">
        <v>85.408868032947083</v>
      </c>
      <c r="W25" s="45">
        <v>103.18994917212487</v>
      </c>
      <c r="X25" s="45">
        <v>102.11049157066235</v>
      </c>
      <c r="Y25" s="45">
        <v>115.80074979225469</v>
      </c>
      <c r="Z25" s="45">
        <v>112.15751672289329</v>
      </c>
      <c r="AA25" s="45">
        <v>107.94710315479369</v>
      </c>
      <c r="AB25" s="45">
        <v>106.72627363949678</v>
      </c>
      <c r="AC25" s="45">
        <v>112.80349919463676</v>
      </c>
      <c r="AD25" s="45">
        <v>110.58586346095952</v>
      </c>
      <c r="AE25" s="45">
        <v>122.46913156936665</v>
      </c>
      <c r="AF25" s="45">
        <v>110.26233749872031</v>
      </c>
      <c r="AG25" s="45">
        <v>102.35842178875562</v>
      </c>
      <c r="AH25" s="45">
        <v>96.90929070201021</v>
      </c>
      <c r="AI25" s="45">
        <v>107.31022720933829</v>
      </c>
      <c r="AJ25" s="45">
        <v>105.2872754949348</v>
      </c>
      <c r="AK25" s="45">
        <v>116.43151431694648</v>
      </c>
      <c r="AL25" s="45">
        <v>115.00855321160455</v>
      </c>
      <c r="AM25" s="45">
        <v>109.46683664959784</v>
      </c>
      <c r="AN25" s="45">
        <v>107.90222013657905</v>
      </c>
      <c r="AO25" s="45">
        <v>108.99092755595838</v>
      </c>
      <c r="AP25" s="45">
        <v>113.83035495854581</v>
      </c>
      <c r="AQ25" s="45">
        <v>128.20774213896635</v>
      </c>
      <c r="AR25" s="45">
        <v>110.46014279098195</v>
      </c>
      <c r="AS25" s="45">
        <v>105.90902672380248</v>
      </c>
      <c r="AT25" s="45">
        <v>104.81860379021934</v>
      </c>
      <c r="AU25" s="45">
        <v>107.96442800566064</v>
      </c>
      <c r="AV25" s="45">
        <v>108.68549682319471</v>
      </c>
      <c r="AW25" s="45">
        <v>121.23560972410358</v>
      </c>
      <c r="AX25" s="45">
        <v>119.79133734764723</v>
      </c>
      <c r="AY25" s="45">
        <v>115.33127486648544</v>
      </c>
      <c r="AZ25" s="45">
        <v>112.9367001358023</v>
      </c>
      <c r="BA25" s="45">
        <v>114.57161732489821</v>
      </c>
      <c r="BB25" s="45">
        <v>120.17855191431519</v>
      </c>
      <c r="BC25" s="45">
        <v>131.24919145284218</v>
      </c>
      <c r="BD25" s="45">
        <v>117.62212659596126</v>
      </c>
      <c r="BE25" s="45">
        <v>110.86594863060822</v>
      </c>
      <c r="BF25" s="45">
        <v>109.04610027981379</v>
      </c>
      <c r="BG25" s="45">
        <v>112.45361579724053</v>
      </c>
      <c r="BH25" s="45">
        <v>114.49436079188291</v>
      </c>
      <c r="BI25" s="45">
        <v>126.13524604486805</v>
      </c>
      <c r="BJ25" s="45">
        <v>125.81172026973788</v>
      </c>
      <c r="BK25" s="45">
        <v>121.44723796139218</v>
      </c>
      <c r="BL25" s="45">
        <v>119.03853925886925</v>
      </c>
      <c r="BM25" s="45">
        <v>117.26701213658484</v>
      </c>
      <c r="BN25" s="45">
        <v>120.25902197114463</v>
      </c>
      <c r="BO25" s="45">
        <v>135.75737071099337</v>
      </c>
      <c r="BP25" s="45">
        <v>124.66336010788791</v>
      </c>
      <c r="BQ25" s="45">
        <v>117.70245102487284</v>
      </c>
      <c r="BR25" s="45">
        <v>101.71495245075957</v>
      </c>
      <c r="BS25" s="45">
        <v>51.606429570421724</v>
      </c>
      <c r="BT25" s="45">
        <v>80.263545435941722</v>
      </c>
      <c r="BU25" s="45">
        <v>118.12928432124666</v>
      </c>
      <c r="BV25" s="45">
        <v>131.74881859121061</v>
      </c>
      <c r="BW25" s="45">
        <v>123.8243408532967</v>
      </c>
      <c r="BX25" s="45">
        <v>122.30619891458048</v>
      </c>
      <c r="BY25" s="45">
        <v>120.17808495356417</v>
      </c>
      <c r="BZ25" s="45">
        <v>123.67021292003827</v>
      </c>
      <c r="CA25" s="45">
        <v>141.69056718947789</v>
      </c>
      <c r="CB25" s="45">
        <v>125.9058581251211</v>
      </c>
      <c r="CC25" s="45">
        <v>119.81083258908133</v>
      </c>
      <c r="CD25" s="45">
        <v>112.78451641208513</v>
      </c>
      <c r="CE25" s="45">
        <v>116.51489699303491</v>
      </c>
      <c r="CF25" s="45">
        <v>110.78976542350051</v>
      </c>
      <c r="CG25" s="45">
        <v>94.236309999741678</v>
      </c>
      <c r="CH25" s="45">
        <v>98.798587314737844</v>
      </c>
      <c r="CI25" s="45">
        <v>110.57711160504637</v>
      </c>
      <c r="CJ25" s="45">
        <v>118.71677297926882</v>
      </c>
      <c r="CK25" s="45">
        <v>119.92576006774021</v>
      </c>
      <c r="CL25" s="45">
        <v>125.79069915912994</v>
      </c>
      <c r="CM25" s="45">
        <v>145.88931625466583</v>
      </c>
      <c r="CN25" s="45">
        <v>127.62385953118918</v>
      </c>
      <c r="CO25" s="45">
        <v>84.465314928266082</v>
      </c>
      <c r="CP25" s="45">
        <v>103.82350914123946</v>
      </c>
      <c r="CQ25" s="45">
        <v>103.42002295884832</v>
      </c>
      <c r="CR25" s="45">
        <v>108.29115297164613</v>
      </c>
      <c r="CS25" s="45">
        <v>90.069704947235252</v>
      </c>
      <c r="CT25" s="45">
        <v>107.0337301783473</v>
      </c>
      <c r="CU25" s="45">
        <v>108.94363117239459</v>
      </c>
      <c r="CV25" s="45">
        <v>115.2861647416543</v>
      </c>
      <c r="CW25" s="45">
        <v>103.17668332982872</v>
      </c>
      <c r="CX25" s="45">
        <v>109.6763390070732</v>
      </c>
      <c r="CY25" s="45">
        <v>110.79253666592713</v>
      </c>
      <c r="CZ25" s="45">
        <v>117.00967488449017</v>
      </c>
      <c r="DA25" s="45">
        <v>107.06259110166792</v>
      </c>
      <c r="DB25" s="45">
        <v>112.62851151765297</v>
      </c>
      <c r="DC25" s="45">
        <v>116.01977078331167</v>
      </c>
      <c r="DD25" s="45">
        <v>121.99978689735185</v>
      </c>
      <c r="DE25" s="45">
        <v>112.5113918354611</v>
      </c>
      <c r="DF25" s="45">
        <v>117.69440754466383</v>
      </c>
      <c r="DG25" s="45">
        <v>122.09916582999978</v>
      </c>
      <c r="DH25" s="45">
        <v>124.42780160624095</v>
      </c>
      <c r="DI25" s="45">
        <v>114.69358786117346</v>
      </c>
      <c r="DJ25" s="45">
        <v>83.333086442536697</v>
      </c>
      <c r="DK25" s="45">
        <v>125.95978611969593</v>
      </c>
      <c r="DL25" s="45">
        <v>128.51295502102678</v>
      </c>
      <c r="DM25" s="45">
        <v>119.50040237542919</v>
      </c>
      <c r="DN25" s="45">
        <v>107.18032413875903</v>
      </c>
      <c r="DO25" s="45">
        <v>109.36415729968435</v>
      </c>
      <c r="DP25" s="45">
        <v>130.5352584938453</v>
      </c>
      <c r="DQ25" s="45">
        <v>100</v>
      </c>
      <c r="DR25" s="45">
        <v>105.33330775990787</v>
      </c>
      <c r="DS25" s="45">
        <v>110.1638084718298</v>
      </c>
      <c r="DT25" s="45">
        <v>114.42766507499611</v>
      </c>
      <c r="DU25" s="45">
        <v>119.18319170409141</v>
      </c>
      <c r="DV25" s="45">
        <v>113.12485386110821</v>
      </c>
      <c r="DW25" s="45">
        <v>116.64503557692946</v>
      </c>
      <c r="DX25" s="372"/>
      <c r="DY25" s="13" t="s">
        <v>389</v>
      </c>
      <c r="DZ25" s="214"/>
      <c r="EA25"/>
      <c r="EB25" s="196"/>
      <c r="EC25" s="39"/>
    </row>
    <row r="26" spans="1:137" s="55" customFormat="1" ht="30" customHeight="1" x14ac:dyDescent="0.25">
      <c r="A26" s="598"/>
      <c r="B26" s="58"/>
      <c r="C26" s="5">
        <v>2.7</v>
      </c>
      <c r="D26" s="52">
        <v>0.38260864516027687</v>
      </c>
      <c r="E26" s="53">
        <v>21</v>
      </c>
      <c r="F26" s="15"/>
      <c r="G26" s="15" t="s">
        <v>396</v>
      </c>
      <c r="H26" s="45">
        <v>83.827825999129402</v>
      </c>
      <c r="I26" s="45">
        <v>91.990432770568688</v>
      </c>
      <c r="J26" s="45">
        <v>93.493874978985104</v>
      </c>
      <c r="K26" s="45">
        <v>101.08466103654101</v>
      </c>
      <c r="L26" s="45">
        <v>116.78981437040628</v>
      </c>
      <c r="M26" s="45">
        <v>94.45548797607853</v>
      </c>
      <c r="N26" s="45">
        <v>105.64679519407429</v>
      </c>
      <c r="O26" s="45">
        <v>100.66036035606763</v>
      </c>
      <c r="P26" s="45">
        <v>114.1272855893699</v>
      </c>
      <c r="Q26" s="45">
        <v>103.81707520891703</v>
      </c>
      <c r="R26" s="45">
        <v>90.993112124182304</v>
      </c>
      <c r="S26" s="45">
        <v>103.11327439567964</v>
      </c>
      <c r="T26" s="45">
        <v>87.113571245469231</v>
      </c>
      <c r="U26" s="45">
        <v>95.970587995011073</v>
      </c>
      <c r="V26" s="45">
        <v>97.064020408053878</v>
      </c>
      <c r="W26" s="45">
        <v>106.42612779219095</v>
      </c>
      <c r="X26" s="45">
        <v>120.33953610493533</v>
      </c>
      <c r="Y26" s="45">
        <v>97.569399919581883</v>
      </c>
      <c r="Z26" s="45">
        <v>107.91257381214963</v>
      </c>
      <c r="AA26" s="45">
        <v>107.05847690201313</v>
      </c>
      <c r="AB26" s="45">
        <v>117.87011191066837</v>
      </c>
      <c r="AC26" s="45">
        <v>109.13466949930968</v>
      </c>
      <c r="AD26" s="45">
        <v>99.665679833568618</v>
      </c>
      <c r="AE26" s="45">
        <v>107.14923624568526</v>
      </c>
      <c r="AF26" s="45">
        <v>89.392678284106935</v>
      </c>
      <c r="AG26" s="45">
        <v>99.683596659348638</v>
      </c>
      <c r="AH26" s="45">
        <v>104.40473903796888</v>
      </c>
      <c r="AI26" s="45">
        <v>113.32188272053648</v>
      </c>
      <c r="AJ26" s="45">
        <v>127.45464197145317</v>
      </c>
      <c r="AK26" s="45">
        <v>99.085684933631882</v>
      </c>
      <c r="AL26" s="45">
        <v>112.01178391329974</v>
      </c>
      <c r="AM26" s="45">
        <v>110.93138244196874</v>
      </c>
      <c r="AN26" s="45">
        <v>121.24078829229977</v>
      </c>
      <c r="AO26" s="45">
        <v>119.23715084657636</v>
      </c>
      <c r="AP26" s="45">
        <v>111.13754645843942</v>
      </c>
      <c r="AQ26" s="45">
        <v>105.45557683718847</v>
      </c>
      <c r="AR26" s="45">
        <v>97.231221462914945</v>
      </c>
      <c r="AS26" s="45">
        <v>108.32366775180462</v>
      </c>
      <c r="AT26" s="45">
        <v>110.84397993104959</v>
      </c>
      <c r="AU26" s="45">
        <v>121.86280953306053</v>
      </c>
      <c r="AV26" s="45">
        <v>130.57338745499155</v>
      </c>
      <c r="AW26" s="45">
        <v>104.51810922112455</v>
      </c>
      <c r="AX26" s="45">
        <v>117.25061906592474</v>
      </c>
      <c r="AY26" s="45">
        <v>118.07891963453253</v>
      </c>
      <c r="AZ26" s="45">
        <v>128.27996465395407</v>
      </c>
      <c r="BA26" s="45">
        <v>125.2226410535124</v>
      </c>
      <c r="BB26" s="45">
        <v>114.37677138295051</v>
      </c>
      <c r="BC26" s="45">
        <v>114.10831754162569</v>
      </c>
      <c r="BD26" s="45">
        <v>101.62772278791243</v>
      </c>
      <c r="BE26" s="45">
        <v>115.01180608405069</v>
      </c>
      <c r="BF26" s="45">
        <v>119.71395808435051</v>
      </c>
      <c r="BG26" s="45">
        <v>125.70197198514333</v>
      </c>
      <c r="BH26" s="45">
        <v>135.15189098226386</v>
      </c>
      <c r="BI26" s="45">
        <v>109.89959806601762</v>
      </c>
      <c r="BJ26" s="45">
        <v>125.11181368931553</v>
      </c>
      <c r="BK26" s="45">
        <v>122.49705405727717</v>
      </c>
      <c r="BL26" s="45">
        <v>129.29598855094085</v>
      </c>
      <c r="BM26" s="45">
        <v>127.17626919328269</v>
      </c>
      <c r="BN26" s="45">
        <v>119.44916121847068</v>
      </c>
      <c r="BO26" s="45">
        <v>117.78854310651424</v>
      </c>
      <c r="BP26" s="45">
        <v>105.70191234244506</v>
      </c>
      <c r="BQ26" s="45">
        <v>121.33916712406069</v>
      </c>
      <c r="BR26" s="45">
        <v>123.93880970142328</v>
      </c>
      <c r="BS26" s="45">
        <v>131.30388862166319</v>
      </c>
      <c r="BT26" s="45">
        <v>139.26474622873198</v>
      </c>
      <c r="BU26" s="45">
        <v>149.57633083670706</v>
      </c>
      <c r="BV26" s="45">
        <v>151.61941217867783</v>
      </c>
      <c r="BW26" s="45">
        <v>150.71763199787375</v>
      </c>
      <c r="BX26" s="45">
        <v>161.06143187322348</v>
      </c>
      <c r="BY26" s="45">
        <v>150.00122038370677</v>
      </c>
      <c r="BZ26" s="45">
        <v>135.94628041520855</v>
      </c>
      <c r="CA26" s="45">
        <v>138.44617412737267</v>
      </c>
      <c r="CB26" s="45">
        <v>125.7022923414607</v>
      </c>
      <c r="CC26" s="45">
        <v>147.26866643321762</v>
      </c>
      <c r="CD26" s="45">
        <v>153.46595367173668</v>
      </c>
      <c r="CE26" s="45">
        <v>149.85189654235262</v>
      </c>
      <c r="CF26" s="45">
        <v>149.4123194744578</v>
      </c>
      <c r="CG26" s="45">
        <v>166.05819891488912</v>
      </c>
      <c r="CH26" s="45">
        <v>165.12964563978346</v>
      </c>
      <c r="CI26" s="45">
        <v>170.26457979868874</v>
      </c>
      <c r="CJ26" s="45">
        <v>184.76046902532212</v>
      </c>
      <c r="CK26" s="45">
        <v>177.66729933993639</v>
      </c>
      <c r="CL26" s="45">
        <v>162.00413892428426</v>
      </c>
      <c r="CM26" s="45">
        <v>167.67002268354864</v>
      </c>
      <c r="CN26" s="45">
        <v>150.82617292638076</v>
      </c>
      <c r="CO26" s="45">
        <v>89.770711249561074</v>
      </c>
      <c r="CP26" s="45">
        <v>104.10998779434193</v>
      </c>
      <c r="CQ26" s="45">
        <v>106.81148037983728</v>
      </c>
      <c r="CR26" s="45">
        <v>99.307820576259658</v>
      </c>
      <c r="CS26" s="45">
        <v>93.382726549511389</v>
      </c>
      <c r="CT26" s="45">
        <v>108.11168793890272</v>
      </c>
      <c r="CU26" s="45">
        <v>110.94705420827704</v>
      </c>
      <c r="CV26" s="45">
        <v>105.31652852618784</v>
      </c>
      <c r="CW26" s="45">
        <v>97.827004660474813</v>
      </c>
      <c r="CX26" s="45">
        <v>113.28740320854051</v>
      </c>
      <c r="CY26" s="45">
        <v>114.72798488252276</v>
      </c>
      <c r="CZ26" s="45">
        <v>111.94342471406809</v>
      </c>
      <c r="DA26" s="45">
        <v>105.46628971525638</v>
      </c>
      <c r="DB26" s="45">
        <v>118.9847687363922</v>
      </c>
      <c r="DC26" s="45">
        <v>121.20316778480378</v>
      </c>
      <c r="DD26" s="45">
        <v>117.90257665936286</v>
      </c>
      <c r="DE26" s="45">
        <v>112.11782898543788</v>
      </c>
      <c r="DF26" s="45">
        <v>123.5844870111416</v>
      </c>
      <c r="DG26" s="45">
        <v>125.63495209917785</v>
      </c>
      <c r="DH26" s="45">
        <v>121.4713245060892</v>
      </c>
      <c r="DI26" s="45">
        <v>116.99329638930969</v>
      </c>
      <c r="DJ26" s="45">
        <v>140.04832189570072</v>
      </c>
      <c r="DK26" s="45">
        <v>154.46615868325833</v>
      </c>
      <c r="DL26" s="45">
        <v>141.46455830876266</v>
      </c>
      <c r="DM26" s="45">
        <v>142.14563748213834</v>
      </c>
      <c r="DN26" s="45">
        <v>155.10747164389986</v>
      </c>
      <c r="DO26" s="45">
        <v>173.38489815459809</v>
      </c>
      <c r="DP26" s="45">
        <v>169.11382031592311</v>
      </c>
      <c r="DQ26" s="45">
        <v>99.999999999999986</v>
      </c>
      <c r="DR26" s="45">
        <v>104.43949930571976</v>
      </c>
      <c r="DS26" s="45">
        <v>109.44645436640154</v>
      </c>
      <c r="DT26" s="45">
        <v>115.88920072395381</v>
      </c>
      <c r="DU26" s="45">
        <v>120.70214815046164</v>
      </c>
      <c r="DV26" s="45">
        <v>138.24308381925786</v>
      </c>
      <c r="DW26" s="45">
        <v>159.93795689913986</v>
      </c>
      <c r="DX26" s="59"/>
      <c r="DY26" s="13" t="s">
        <v>805</v>
      </c>
      <c r="DZ26" s="214"/>
      <c r="EA26"/>
      <c r="EB26" s="196"/>
      <c r="EC26" s="39"/>
    </row>
    <row r="27" spans="1:137" s="55" customFormat="1" ht="15" customHeight="1" x14ac:dyDescent="0.25">
      <c r="A27" s="598"/>
      <c r="B27" s="58"/>
      <c r="C27" s="5">
        <v>2.8</v>
      </c>
      <c r="D27" s="52">
        <v>2.9729763069999451</v>
      </c>
      <c r="E27" s="332">
        <v>23</v>
      </c>
      <c r="F27" s="15"/>
      <c r="G27" s="15" t="str">
        <f>VLOOKUP(E27,'Jadual5-2digit'!$F$7:$H$36,3,0)</f>
        <v xml:space="preserve">Pembuatan produk galian bukan logam lain </v>
      </c>
      <c r="H27" s="45">
        <v>94.772677230843456</v>
      </c>
      <c r="I27" s="45">
        <v>88.426123007221463</v>
      </c>
      <c r="J27" s="45">
        <v>100.37516221107597</v>
      </c>
      <c r="K27" s="45">
        <v>96.923447041922898</v>
      </c>
      <c r="L27" s="45">
        <v>98.403308460681231</v>
      </c>
      <c r="M27" s="45">
        <v>102.1243322849074</v>
      </c>
      <c r="N27" s="45">
        <v>99.508959069799985</v>
      </c>
      <c r="O27" s="45">
        <v>99.858663823164079</v>
      </c>
      <c r="P27" s="45">
        <v>100.8574533115452</v>
      </c>
      <c r="Q27" s="45">
        <v>106.26881856148594</v>
      </c>
      <c r="R27" s="45">
        <v>104.10711856300868</v>
      </c>
      <c r="S27" s="45">
        <v>108.37393643434356</v>
      </c>
      <c r="T27" s="45">
        <v>101.50322459186398</v>
      </c>
      <c r="U27" s="45">
        <v>91.541825670330525</v>
      </c>
      <c r="V27" s="45">
        <v>104.20523068926877</v>
      </c>
      <c r="W27" s="45">
        <v>101.1721197386492</v>
      </c>
      <c r="X27" s="45">
        <v>102.30512980656262</v>
      </c>
      <c r="Y27" s="45">
        <v>106.57827957558132</v>
      </c>
      <c r="Z27" s="45">
        <v>103.31834667603931</v>
      </c>
      <c r="AA27" s="45">
        <v>106.17706019508658</v>
      </c>
      <c r="AB27" s="45">
        <v>105.11632587637465</v>
      </c>
      <c r="AC27" s="45">
        <v>111.06377206542908</v>
      </c>
      <c r="AD27" s="45">
        <v>109.18173522954271</v>
      </c>
      <c r="AE27" s="45">
        <v>110.70463377961285</v>
      </c>
      <c r="AF27" s="45">
        <v>103.75235696952866</v>
      </c>
      <c r="AG27" s="45">
        <v>97.116139124345409</v>
      </c>
      <c r="AH27" s="45">
        <v>109.11177879785203</v>
      </c>
      <c r="AI27" s="45">
        <v>105.87566766320282</v>
      </c>
      <c r="AJ27" s="45">
        <v>107.4247338142484</v>
      </c>
      <c r="AK27" s="45">
        <v>110.79025128602808</v>
      </c>
      <c r="AL27" s="45">
        <v>109.78923123270098</v>
      </c>
      <c r="AM27" s="45">
        <v>112.05725253736638</v>
      </c>
      <c r="AN27" s="45">
        <v>109.10281424355583</v>
      </c>
      <c r="AO27" s="45">
        <v>115.35835582962409</v>
      </c>
      <c r="AP27" s="45">
        <v>113.70752957812047</v>
      </c>
      <c r="AQ27" s="45">
        <v>115.30957278040799</v>
      </c>
      <c r="AR27" s="45">
        <v>111.46013630840346</v>
      </c>
      <c r="AS27" s="45">
        <v>102.56307846455594</v>
      </c>
      <c r="AT27" s="45">
        <v>114.73775816821588</v>
      </c>
      <c r="AU27" s="45">
        <v>111.62609038689449</v>
      </c>
      <c r="AV27" s="45">
        <v>113.81578820659394</v>
      </c>
      <c r="AW27" s="45">
        <v>117.26366897847508</v>
      </c>
      <c r="AX27" s="45">
        <v>117.98938733170156</v>
      </c>
      <c r="AY27" s="45">
        <v>118.00446657168159</v>
      </c>
      <c r="AZ27" s="45">
        <v>115.0175746770845</v>
      </c>
      <c r="BA27" s="45">
        <v>120.13465129444124</v>
      </c>
      <c r="BB27" s="45">
        <v>118.44552769463212</v>
      </c>
      <c r="BC27" s="45">
        <v>120.31755034197496</v>
      </c>
      <c r="BD27" s="45">
        <v>117.90555554499578</v>
      </c>
      <c r="BE27" s="45">
        <v>107.64089665502853</v>
      </c>
      <c r="BF27" s="45">
        <v>119.5550723983291</v>
      </c>
      <c r="BG27" s="45">
        <v>116.62352677574333</v>
      </c>
      <c r="BH27" s="45">
        <v>118.42070413765211</v>
      </c>
      <c r="BI27" s="45">
        <v>123.27570072590383</v>
      </c>
      <c r="BJ27" s="45">
        <v>122.90556704199994</v>
      </c>
      <c r="BK27" s="45">
        <v>124.00285082639728</v>
      </c>
      <c r="BL27" s="45">
        <v>119.76057242836728</v>
      </c>
      <c r="BM27" s="45">
        <v>124.01994072999913</v>
      </c>
      <c r="BN27" s="45">
        <v>123.40364030226745</v>
      </c>
      <c r="BO27" s="45">
        <v>126.2807424265422</v>
      </c>
      <c r="BP27" s="45">
        <v>122.94461078005615</v>
      </c>
      <c r="BQ27" s="45">
        <v>114.02274245986079</v>
      </c>
      <c r="BR27" s="45">
        <v>106.29025760910646</v>
      </c>
      <c r="BS27" s="45">
        <v>32.744944099021005</v>
      </c>
      <c r="BT27" s="45">
        <v>58.330667547945119</v>
      </c>
      <c r="BU27" s="45">
        <v>98.563023167086087</v>
      </c>
      <c r="BV27" s="45">
        <v>111.01225302493579</v>
      </c>
      <c r="BW27" s="45">
        <v>113.74324294772879</v>
      </c>
      <c r="BX27" s="45">
        <v>111.78740777200909</v>
      </c>
      <c r="BY27" s="45">
        <v>120.94503223894817</v>
      </c>
      <c r="BZ27" s="45">
        <v>120.82511130209315</v>
      </c>
      <c r="CA27" s="45">
        <v>125.89976972796723</v>
      </c>
      <c r="CB27" s="45">
        <v>123.28846374494738</v>
      </c>
      <c r="CC27" s="45">
        <v>113.06902148221366</v>
      </c>
      <c r="CD27" s="45">
        <v>115.58181755658777</v>
      </c>
      <c r="CE27" s="45">
        <v>102.94608506652331</v>
      </c>
      <c r="CF27" s="45">
        <v>86.343483533449756</v>
      </c>
      <c r="CG27" s="45">
        <v>70.79844241424901</v>
      </c>
      <c r="CH27" s="45">
        <v>69.780029391188251</v>
      </c>
      <c r="CI27" s="45">
        <v>93.68110666105035</v>
      </c>
      <c r="CJ27" s="45">
        <v>100.53584727834726</v>
      </c>
      <c r="CK27" s="45">
        <v>119.34592963731825</v>
      </c>
      <c r="CL27" s="45">
        <v>125.21698887881239</v>
      </c>
      <c r="CM27" s="45">
        <v>129.45542097920651</v>
      </c>
      <c r="CN27" s="45">
        <v>130.04144275532357</v>
      </c>
      <c r="CO27" s="45">
        <v>94.524654149713626</v>
      </c>
      <c r="CP27" s="45">
        <v>99.15036259583718</v>
      </c>
      <c r="CQ27" s="45">
        <v>100.07502540150308</v>
      </c>
      <c r="CR27" s="45">
        <v>106.24995785294607</v>
      </c>
      <c r="CS27" s="45">
        <v>99.083426983821099</v>
      </c>
      <c r="CT27" s="45">
        <v>103.35184304026438</v>
      </c>
      <c r="CU27" s="45">
        <v>104.87057758250019</v>
      </c>
      <c r="CV27" s="45">
        <v>110.31671369152821</v>
      </c>
      <c r="CW27" s="45">
        <v>103.32675829724202</v>
      </c>
      <c r="CX27" s="45">
        <v>108.03021758782643</v>
      </c>
      <c r="CY27" s="45">
        <v>110.31643267120774</v>
      </c>
      <c r="CZ27" s="45">
        <v>114.79181939605085</v>
      </c>
      <c r="DA27" s="45">
        <v>109.58699098039176</v>
      </c>
      <c r="DB27" s="45">
        <v>114.23518252398783</v>
      </c>
      <c r="DC27" s="45">
        <v>117.00380952682254</v>
      </c>
      <c r="DD27" s="45">
        <v>119.63257644368279</v>
      </c>
      <c r="DE27" s="45">
        <v>115.03384153278448</v>
      </c>
      <c r="DF27" s="45">
        <v>119.43997721309977</v>
      </c>
      <c r="DG27" s="45">
        <v>122.22299676558816</v>
      </c>
      <c r="DH27" s="45">
        <v>124.56810781960293</v>
      </c>
      <c r="DI27" s="45">
        <v>114.41920361634114</v>
      </c>
      <c r="DJ27" s="45">
        <v>63.212878271350739</v>
      </c>
      <c r="DK27" s="45">
        <v>112.18096791489121</v>
      </c>
      <c r="DL27" s="45">
        <v>122.55663775633617</v>
      </c>
      <c r="DM27" s="45">
        <v>117.31310092791625</v>
      </c>
      <c r="DN27" s="45">
        <v>86.696003671407354</v>
      </c>
      <c r="DO27" s="45">
        <v>87.998994443528616</v>
      </c>
      <c r="DP27" s="45">
        <v>124.67277983177905</v>
      </c>
      <c r="DQ27" s="45">
        <v>99.999999999999986</v>
      </c>
      <c r="DR27" s="45">
        <v>104.40564032452846</v>
      </c>
      <c r="DS27" s="45">
        <v>109.11630698808176</v>
      </c>
      <c r="DT27" s="45">
        <v>115.11463986872123</v>
      </c>
      <c r="DU27" s="45">
        <v>120.31623083276884</v>
      </c>
      <c r="DV27" s="45">
        <v>103.09242188972981</v>
      </c>
      <c r="DW27" s="45">
        <v>104.17021971865783</v>
      </c>
      <c r="DX27" s="372"/>
      <c r="DY27" s="13" t="s">
        <v>806</v>
      </c>
      <c r="DZ27" s="214"/>
      <c r="EA27"/>
      <c r="EB27" s="196"/>
      <c r="EC27" s="39"/>
    </row>
    <row r="28" spans="1:137" s="55" customFormat="1" ht="15" customHeight="1" x14ac:dyDescent="0.25">
      <c r="A28" s="598"/>
      <c r="B28" s="58"/>
      <c r="C28" s="5">
        <v>2.9</v>
      </c>
      <c r="D28" s="52">
        <v>2.3494140672905388</v>
      </c>
      <c r="E28" s="332">
        <v>24</v>
      </c>
      <c r="F28" s="15"/>
      <c r="G28" s="15" t="str">
        <f>VLOOKUP(E28,'Jadual5-2digit'!$F$7:$H$36,3,0)</f>
        <v xml:space="preserve">Pembuatan logam asas </v>
      </c>
      <c r="H28" s="45">
        <v>92.777083975928946</v>
      </c>
      <c r="I28" s="45">
        <v>96.418418865706045</v>
      </c>
      <c r="J28" s="45">
        <v>102.01552293138873</v>
      </c>
      <c r="K28" s="45">
        <v>102.75883518060009</v>
      </c>
      <c r="L28" s="45">
        <v>98.233313605556631</v>
      </c>
      <c r="M28" s="45">
        <v>104.59279903634942</v>
      </c>
      <c r="N28" s="45">
        <v>107.56820767875618</v>
      </c>
      <c r="O28" s="45">
        <v>101.33546336422928</v>
      </c>
      <c r="P28" s="45">
        <v>104.28219554314464</v>
      </c>
      <c r="Q28" s="45">
        <v>100.52257557180685</v>
      </c>
      <c r="R28" s="45">
        <v>94.233822064356488</v>
      </c>
      <c r="S28" s="45">
        <v>95.261762182176597</v>
      </c>
      <c r="T28" s="45">
        <v>93.982161871705529</v>
      </c>
      <c r="U28" s="45">
        <v>94.122757329624761</v>
      </c>
      <c r="V28" s="45">
        <v>102.41076718066326</v>
      </c>
      <c r="W28" s="45">
        <v>102.66461333722539</v>
      </c>
      <c r="X28" s="45">
        <v>101.99417161403697</v>
      </c>
      <c r="Y28" s="45">
        <v>108.73486767231893</v>
      </c>
      <c r="Z28" s="45">
        <v>108.89580495172424</v>
      </c>
      <c r="AA28" s="45">
        <v>102.90877177466921</v>
      </c>
      <c r="AB28" s="45">
        <v>105.07570524955985</v>
      </c>
      <c r="AC28" s="45">
        <v>101.68590899271726</v>
      </c>
      <c r="AD28" s="45">
        <v>102.15193639676662</v>
      </c>
      <c r="AE28" s="45">
        <v>100.30540073184366</v>
      </c>
      <c r="AF28" s="45">
        <v>98.332638215949316</v>
      </c>
      <c r="AG28" s="45">
        <v>97.581342810669966</v>
      </c>
      <c r="AH28" s="45">
        <v>107.86600802412606</v>
      </c>
      <c r="AI28" s="45">
        <v>107.71833539154422</v>
      </c>
      <c r="AJ28" s="45">
        <v>107.37494179024614</v>
      </c>
      <c r="AK28" s="45">
        <v>113.07055530532077</v>
      </c>
      <c r="AL28" s="45">
        <v>118.06097017440791</v>
      </c>
      <c r="AM28" s="45">
        <v>110.85702364500027</v>
      </c>
      <c r="AN28" s="45">
        <v>110.38810396192493</v>
      </c>
      <c r="AO28" s="45">
        <v>107.32347061189958</v>
      </c>
      <c r="AP28" s="45">
        <v>107.26234880506455</v>
      </c>
      <c r="AQ28" s="45">
        <v>105.75408515325667</v>
      </c>
      <c r="AR28" s="45">
        <v>105.32816159492864</v>
      </c>
      <c r="AS28" s="45">
        <v>103.43305917134175</v>
      </c>
      <c r="AT28" s="45">
        <v>112.32398289311304</v>
      </c>
      <c r="AU28" s="45">
        <v>111.47349636189973</v>
      </c>
      <c r="AV28" s="45">
        <v>110.73332363690221</v>
      </c>
      <c r="AW28" s="45">
        <v>116.84774492920187</v>
      </c>
      <c r="AX28" s="45">
        <v>122.18213246217901</v>
      </c>
      <c r="AY28" s="45">
        <v>115.30619709552693</v>
      </c>
      <c r="AZ28" s="45">
        <v>114.51092366925894</v>
      </c>
      <c r="BA28" s="45">
        <v>112.39371435530649</v>
      </c>
      <c r="BB28" s="45">
        <v>111.55542748828937</v>
      </c>
      <c r="BC28" s="45">
        <v>109.36556140141865</v>
      </c>
      <c r="BD28" s="45">
        <v>108.68654790851718</v>
      </c>
      <c r="BE28" s="45">
        <v>107.16817709110384</v>
      </c>
      <c r="BF28" s="45">
        <v>115.72132324428944</v>
      </c>
      <c r="BG28" s="45">
        <v>115.89081224010492</v>
      </c>
      <c r="BH28" s="45">
        <v>114.55666912425895</v>
      </c>
      <c r="BI28" s="45">
        <v>121.87074692419174</v>
      </c>
      <c r="BJ28" s="45">
        <v>127.98069849722603</v>
      </c>
      <c r="BK28" s="45">
        <v>119.56772461889774</v>
      </c>
      <c r="BL28" s="45">
        <v>118.27304687207801</v>
      </c>
      <c r="BM28" s="45">
        <v>117.35759742341151</v>
      </c>
      <c r="BN28" s="45">
        <v>117.08851682159687</v>
      </c>
      <c r="BO28" s="45">
        <v>115.0647515700004</v>
      </c>
      <c r="BP28" s="45">
        <v>112.67169229177362</v>
      </c>
      <c r="BQ28" s="45">
        <v>116.2245734908408</v>
      </c>
      <c r="BR28" s="45">
        <v>105.75133386725811</v>
      </c>
      <c r="BS28" s="45">
        <v>56.832048644368413</v>
      </c>
      <c r="BT28" s="45">
        <v>72.072600087223336</v>
      </c>
      <c r="BU28" s="45">
        <v>128.34406675120425</v>
      </c>
      <c r="BV28" s="45">
        <v>131.95525154049517</v>
      </c>
      <c r="BW28" s="45">
        <v>123.40845899101259</v>
      </c>
      <c r="BX28" s="45">
        <v>123.158297664253</v>
      </c>
      <c r="BY28" s="45">
        <v>122.42436435273507</v>
      </c>
      <c r="BZ28" s="45">
        <v>120.45578769154766</v>
      </c>
      <c r="CA28" s="45">
        <v>119.26230372744358</v>
      </c>
      <c r="CB28" s="45">
        <v>118.0973770477916</v>
      </c>
      <c r="CC28" s="45">
        <v>114.6122156160321</v>
      </c>
      <c r="CD28" s="45">
        <v>114.21529407869947</v>
      </c>
      <c r="CE28" s="45">
        <v>113.6868665525129</v>
      </c>
      <c r="CF28" s="45">
        <v>104.84874277452536</v>
      </c>
      <c r="CG28" s="45">
        <v>93.641870486941428</v>
      </c>
      <c r="CH28" s="45">
        <v>91.476708352593846</v>
      </c>
      <c r="CI28" s="45">
        <v>111.7865125462265</v>
      </c>
      <c r="CJ28" s="45">
        <v>124.44264186872975</v>
      </c>
      <c r="CK28" s="45">
        <v>126.76937704958432</v>
      </c>
      <c r="CL28" s="45">
        <v>127.99714915064429</v>
      </c>
      <c r="CM28" s="45">
        <v>128.25193975724343</v>
      </c>
      <c r="CN28" s="45">
        <v>125.69414398749531</v>
      </c>
      <c r="CO28" s="45">
        <v>97.070341924341236</v>
      </c>
      <c r="CP28" s="45">
        <v>101.86164927416871</v>
      </c>
      <c r="CQ28" s="45">
        <v>104.39528886204339</v>
      </c>
      <c r="CR28" s="45">
        <v>96.672719939446651</v>
      </c>
      <c r="CS28" s="45">
        <v>96.838562127331173</v>
      </c>
      <c r="CT28" s="45">
        <v>104.46455087452709</v>
      </c>
      <c r="CU28" s="45">
        <v>105.62676065865111</v>
      </c>
      <c r="CV28" s="45">
        <v>101.38108204044251</v>
      </c>
      <c r="CW28" s="45">
        <v>101.25999635024846</v>
      </c>
      <c r="CX28" s="45">
        <v>109.38794416237037</v>
      </c>
      <c r="CY28" s="45">
        <v>113.10203259377771</v>
      </c>
      <c r="CZ28" s="45">
        <v>106.77996819007359</v>
      </c>
      <c r="DA28" s="45">
        <v>107.02840121979449</v>
      </c>
      <c r="DB28" s="45">
        <v>113.01818830933462</v>
      </c>
      <c r="DC28" s="45">
        <v>117.33308440898828</v>
      </c>
      <c r="DD28" s="45">
        <v>111.10490108167149</v>
      </c>
      <c r="DE28" s="45">
        <v>110.52534941463682</v>
      </c>
      <c r="DF28" s="45">
        <v>117.43940942951853</v>
      </c>
      <c r="DG28" s="45">
        <v>121.94048999606726</v>
      </c>
      <c r="DH28" s="45">
        <v>116.50362193833625</v>
      </c>
      <c r="DI28" s="45">
        <v>111.54919988329084</v>
      </c>
      <c r="DJ28" s="45">
        <v>85.749571827598672</v>
      </c>
      <c r="DK28" s="45">
        <v>126.17400273192025</v>
      </c>
      <c r="DL28" s="45">
        <v>120.71415192390877</v>
      </c>
      <c r="DM28" s="45">
        <v>115.64162891417438</v>
      </c>
      <c r="DN28" s="45">
        <v>104.05915993799323</v>
      </c>
      <c r="DO28" s="45">
        <v>109.23528758918337</v>
      </c>
      <c r="DP28" s="45">
        <v>127.672821985824</v>
      </c>
      <c r="DQ28" s="45">
        <v>100</v>
      </c>
      <c r="DR28" s="45">
        <v>102.07773892523797</v>
      </c>
      <c r="DS28" s="45">
        <v>107.63248532411752</v>
      </c>
      <c r="DT28" s="45">
        <v>112.12114375494723</v>
      </c>
      <c r="DU28" s="45">
        <v>116.60221769463972</v>
      </c>
      <c r="DV28" s="45">
        <v>111.04673159167963</v>
      </c>
      <c r="DW28" s="45">
        <v>114.15222460679375</v>
      </c>
      <c r="DX28" s="372"/>
      <c r="DY28" s="13" t="s">
        <v>401</v>
      </c>
      <c r="DZ28" s="214"/>
      <c r="EA28"/>
      <c r="EB28" s="196"/>
      <c r="EC28" s="39"/>
    </row>
    <row r="29" spans="1:137" s="55" customFormat="1" ht="30" customHeight="1" x14ac:dyDescent="0.25">
      <c r="A29" s="598"/>
      <c r="B29" s="58"/>
      <c r="C29" s="518" t="s">
        <v>761</v>
      </c>
      <c r="D29" s="52">
        <v>3.7920582408566545</v>
      </c>
      <c r="E29" s="332">
        <v>25</v>
      </c>
      <c r="F29" s="15"/>
      <c r="G29" s="15" t="str">
        <f>VLOOKUP(E29,'Jadual5-2digit'!$F$7:$H$36,3,0)</f>
        <v xml:space="preserve">Pembuatan produk logam yang direka, kecuali mesin dan kelengkapan </v>
      </c>
      <c r="H29" s="45">
        <v>107.6359021757762</v>
      </c>
      <c r="I29" s="45">
        <v>88.031239284350832</v>
      </c>
      <c r="J29" s="45">
        <v>100.73417423117448</v>
      </c>
      <c r="K29" s="45">
        <v>101.55385538488807</v>
      </c>
      <c r="L29" s="45">
        <v>100.92582499201613</v>
      </c>
      <c r="M29" s="45">
        <v>102.31628029430578</v>
      </c>
      <c r="N29" s="45">
        <v>100.27287841050581</v>
      </c>
      <c r="O29" s="45">
        <v>95.750726086010872</v>
      </c>
      <c r="P29" s="45">
        <v>100.96372808377839</v>
      </c>
      <c r="Q29" s="45">
        <v>100.41588512449145</v>
      </c>
      <c r="R29" s="45">
        <v>98.419944164050307</v>
      </c>
      <c r="S29" s="45">
        <v>102.97956176865171</v>
      </c>
      <c r="T29" s="45">
        <v>114.45337286376024</v>
      </c>
      <c r="U29" s="45">
        <v>93.639944094911826</v>
      </c>
      <c r="V29" s="45">
        <v>105.34108343076328</v>
      </c>
      <c r="W29" s="45">
        <v>104.98519638308535</v>
      </c>
      <c r="X29" s="45">
        <v>107.99320487533207</v>
      </c>
      <c r="Y29" s="45">
        <v>108.1992940070368</v>
      </c>
      <c r="Z29" s="45">
        <v>105.06188139024063</v>
      </c>
      <c r="AA29" s="45">
        <v>100.87507835138186</v>
      </c>
      <c r="AB29" s="45">
        <v>104.91123649352588</v>
      </c>
      <c r="AC29" s="45">
        <v>105.92892576450259</v>
      </c>
      <c r="AD29" s="45">
        <v>104.79987467725907</v>
      </c>
      <c r="AE29" s="45">
        <v>103.73756435421099</v>
      </c>
      <c r="AF29" s="45">
        <v>118.23501316781073</v>
      </c>
      <c r="AG29" s="45">
        <v>96.675464332552906</v>
      </c>
      <c r="AH29" s="45">
        <v>108.12027426674209</v>
      </c>
      <c r="AI29" s="45">
        <v>108.83479494203267</v>
      </c>
      <c r="AJ29" s="45">
        <v>111.77898824240417</v>
      </c>
      <c r="AK29" s="45">
        <v>111.61219393074327</v>
      </c>
      <c r="AL29" s="45">
        <v>115.08292132178923</v>
      </c>
      <c r="AM29" s="45">
        <v>110.15447187160095</v>
      </c>
      <c r="AN29" s="45">
        <v>110.59815186645186</v>
      </c>
      <c r="AO29" s="45">
        <v>111.87914051659737</v>
      </c>
      <c r="AP29" s="45">
        <v>110.02032405909317</v>
      </c>
      <c r="AQ29" s="45">
        <v>108.55310744829677</v>
      </c>
      <c r="AR29" s="45">
        <v>123.78631674612743</v>
      </c>
      <c r="AS29" s="45">
        <v>100.53612171816488</v>
      </c>
      <c r="AT29" s="45">
        <v>112.76369541975741</v>
      </c>
      <c r="AU29" s="45">
        <v>115.30989020284926</v>
      </c>
      <c r="AV29" s="45">
        <v>117.83088749196236</v>
      </c>
      <c r="AW29" s="45">
        <v>118.0832842883416</v>
      </c>
      <c r="AX29" s="45">
        <v>121.43558982031452</v>
      </c>
      <c r="AY29" s="45">
        <v>115.75800977672841</v>
      </c>
      <c r="AZ29" s="45">
        <v>115.64683440323464</v>
      </c>
      <c r="BA29" s="45">
        <v>117.32035993850297</v>
      </c>
      <c r="BB29" s="45">
        <v>114.54409927680409</v>
      </c>
      <c r="BC29" s="45">
        <v>113.11836754966235</v>
      </c>
      <c r="BD29" s="45">
        <v>128.54180584856041</v>
      </c>
      <c r="BE29" s="45">
        <v>105.45994474059248</v>
      </c>
      <c r="BF29" s="45">
        <v>116.52039807895773</v>
      </c>
      <c r="BG29" s="45">
        <v>119.56634734715975</v>
      </c>
      <c r="BH29" s="45">
        <v>122.33015808167433</v>
      </c>
      <c r="BI29" s="45">
        <v>123.77379773537677</v>
      </c>
      <c r="BJ29" s="45">
        <v>126.70908583237113</v>
      </c>
      <c r="BK29" s="45">
        <v>120.00799270712641</v>
      </c>
      <c r="BL29" s="45">
        <v>120.15346522223498</v>
      </c>
      <c r="BM29" s="45">
        <v>119.83869047077913</v>
      </c>
      <c r="BN29" s="45">
        <v>117.37972508735864</v>
      </c>
      <c r="BO29" s="45">
        <v>117.4536757270269</v>
      </c>
      <c r="BP29" s="45">
        <v>133.3242632378327</v>
      </c>
      <c r="BQ29" s="45">
        <v>110.79904949336947</v>
      </c>
      <c r="BR29" s="45">
        <v>105.40320736963452</v>
      </c>
      <c r="BS29" s="45">
        <v>44.640069197724756</v>
      </c>
      <c r="BT29" s="45">
        <v>66.572027111191971</v>
      </c>
      <c r="BU29" s="45">
        <v>97.018336535341959</v>
      </c>
      <c r="BV29" s="45">
        <v>103.87906821374241</v>
      </c>
      <c r="BW29" s="45">
        <v>107.20766777699743</v>
      </c>
      <c r="BX29" s="45">
        <v>112.30093450978788</v>
      </c>
      <c r="BY29" s="45">
        <v>112.67374893556241</v>
      </c>
      <c r="BZ29" s="45">
        <v>110.4881332768225</v>
      </c>
      <c r="CA29" s="45">
        <v>111.26645237137764</v>
      </c>
      <c r="CB29" s="45">
        <v>126.7325300108553</v>
      </c>
      <c r="CC29" s="45">
        <v>105.17643599338814</v>
      </c>
      <c r="CD29" s="45">
        <v>113.17934787665564</v>
      </c>
      <c r="CE29" s="45">
        <v>103.1434997087718</v>
      </c>
      <c r="CF29" s="45">
        <v>101.81234667595879</v>
      </c>
      <c r="CG29" s="45">
        <v>86.345055911836099</v>
      </c>
      <c r="CH29" s="45">
        <v>85.970914969061965</v>
      </c>
      <c r="CI29" s="45">
        <v>94.695415043851227</v>
      </c>
      <c r="CJ29" s="45">
        <v>112.43992623004618</v>
      </c>
      <c r="CK29" s="45">
        <v>121.22838478115811</v>
      </c>
      <c r="CL29" s="45">
        <v>123.54624439495323</v>
      </c>
      <c r="CM29" s="45">
        <v>118.086988416121</v>
      </c>
      <c r="CN29" s="45">
        <v>135.20306816493127</v>
      </c>
      <c r="CO29" s="45">
        <v>98.800438563767173</v>
      </c>
      <c r="CP29" s="45">
        <v>101.59865355706999</v>
      </c>
      <c r="CQ29" s="45">
        <v>98.995777526765025</v>
      </c>
      <c r="CR29" s="45">
        <v>100.60513035239781</v>
      </c>
      <c r="CS29" s="45">
        <v>104.47813346314511</v>
      </c>
      <c r="CT29" s="45">
        <v>107.0592317551514</v>
      </c>
      <c r="CU29" s="45">
        <v>103.61606541171614</v>
      </c>
      <c r="CV29" s="45">
        <v>104.82212159865755</v>
      </c>
      <c r="CW29" s="45">
        <v>107.67691725570189</v>
      </c>
      <c r="CX29" s="45">
        <v>110.74199237172671</v>
      </c>
      <c r="CY29" s="45">
        <v>111.94518168661402</v>
      </c>
      <c r="CZ29" s="45">
        <v>110.15085734132911</v>
      </c>
      <c r="DA29" s="45">
        <v>112.36204462801658</v>
      </c>
      <c r="DB29" s="45">
        <v>117.07468732771774</v>
      </c>
      <c r="DC29" s="45">
        <v>117.61347800009253</v>
      </c>
      <c r="DD29" s="45">
        <v>114.99427558832315</v>
      </c>
      <c r="DE29" s="45">
        <v>116.84071622270353</v>
      </c>
      <c r="DF29" s="45">
        <v>121.89010105473695</v>
      </c>
      <c r="DG29" s="45">
        <v>122.29018125391083</v>
      </c>
      <c r="DH29" s="45">
        <v>118.22403042838823</v>
      </c>
      <c r="DI29" s="45">
        <v>116.50884003361223</v>
      </c>
      <c r="DJ29" s="45">
        <v>69.410144281419562</v>
      </c>
      <c r="DK29" s="45">
        <v>107.79589016684258</v>
      </c>
      <c r="DL29" s="45">
        <v>111.47611152792085</v>
      </c>
      <c r="DM29" s="45">
        <v>115.02943796029969</v>
      </c>
      <c r="DN29" s="45">
        <v>97.100300765522221</v>
      </c>
      <c r="DO29" s="45">
        <v>97.702085414319797</v>
      </c>
      <c r="DP29" s="45">
        <v>120.95387253074411</v>
      </c>
      <c r="DQ29" s="45">
        <v>100</v>
      </c>
      <c r="DR29" s="45">
        <v>104.99388805716752</v>
      </c>
      <c r="DS29" s="45">
        <v>110.12873716384291</v>
      </c>
      <c r="DT29" s="45">
        <v>115.51112138603746</v>
      </c>
      <c r="DU29" s="45">
        <v>119.81125723993487</v>
      </c>
      <c r="DV29" s="45">
        <v>101.29774650244882</v>
      </c>
      <c r="DW29" s="45">
        <v>107.69642416772145</v>
      </c>
      <c r="DX29" s="372"/>
      <c r="DY29" s="13" t="s">
        <v>403</v>
      </c>
      <c r="DZ29" s="214"/>
      <c r="EA29"/>
      <c r="EB29" s="196"/>
      <c r="EC29" s="39"/>
    </row>
    <row r="30" spans="1:137" s="55" customFormat="1" ht="15" customHeight="1" x14ac:dyDescent="0.25">
      <c r="A30" s="598"/>
      <c r="B30" s="58"/>
      <c r="C30" s="518" t="s">
        <v>762</v>
      </c>
      <c r="D30" s="52">
        <v>3.1713435654609743</v>
      </c>
      <c r="E30" s="332">
        <v>29</v>
      </c>
      <c r="F30" s="15"/>
      <c r="G30" s="15" t="str">
        <f>VLOOKUP(E30,'Jadual5-2digit'!$F$7:$H$36,3,0)</f>
        <v xml:space="preserve">Pembuatan kenderaan bermotor, treler dan semi treler </v>
      </c>
      <c r="H30" s="45">
        <v>106.79978385684934</v>
      </c>
      <c r="I30" s="45">
        <v>98.181367055424914</v>
      </c>
      <c r="J30" s="45">
        <v>105.33790324099573</v>
      </c>
      <c r="K30" s="45">
        <v>110.25256538292271</v>
      </c>
      <c r="L30" s="45">
        <v>98.342166769894845</v>
      </c>
      <c r="M30" s="45">
        <v>103.78644067829828</v>
      </c>
      <c r="N30" s="45">
        <v>91.641561865155296</v>
      </c>
      <c r="O30" s="45">
        <v>99.511182945116218</v>
      </c>
      <c r="P30" s="45">
        <v>92.324277324796867</v>
      </c>
      <c r="Q30" s="45">
        <v>102.3849861862535</v>
      </c>
      <c r="R30" s="45">
        <v>94.163422504496737</v>
      </c>
      <c r="S30" s="45">
        <v>97.274342189795576</v>
      </c>
      <c r="T30" s="45">
        <v>104.61836613569569</v>
      </c>
      <c r="U30" s="45">
        <v>95.848682637807286</v>
      </c>
      <c r="V30" s="45">
        <v>98.507763579884354</v>
      </c>
      <c r="W30" s="45">
        <v>94.970985128884834</v>
      </c>
      <c r="X30" s="45">
        <v>88.105312433724222</v>
      </c>
      <c r="Y30" s="45">
        <v>101.05455868758825</v>
      </c>
      <c r="Z30" s="45">
        <v>85.407943086501689</v>
      </c>
      <c r="AA30" s="45">
        <v>93.890405537841374</v>
      </c>
      <c r="AB30" s="45">
        <v>89.394715192649883</v>
      </c>
      <c r="AC30" s="45">
        <v>99.548515601559444</v>
      </c>
      <c r="AD30" s="45">
        <v>93.614102267294243</v>
      </c>
      <c r="AE30" s="45">
        <v>98.879757200925994</v>
      </c>
      <c r="AF30" s="45">
        <v>119.48079827987146</v>
      </c>
      <c r="AG30" s="45">
        <v>111.0127062579498</v>
      </c>
      <c r="AH30" s="45">
        <v>108.18504023802859</v>
      </c>
      <c r="AI30" s="45">
        <v>97.583606596629863</v>
      </c>
      <c r="AJ30" s="45">
        <v>93.920416387251947</v>
      </c>
      <c r="AK30" s="45">
        <v>93.295820093716571</v>
      </c>
      <c r="AL30" s="45">
        <v>89.550648815349504</v>
      </c>
      <c r="AM30" s="45">
        <v>98.272038629433851</v>
      </c>
      <c r="AN30" s="45">
        <v>92.421002805825296</v>
      </c>
      <c r="AO30" s="45">
        <v>99.391370015577721</v>
      </c>
      <c r="AP30" s="45">
        <v>97.479869086978709</v>
      </c>
      <c r="AQ30" s="45">
        <v>98.333332858906161</v>
      </c>
      <c r="AR30" s="45">
        <v>121.6526977438631</v>
      </c>
      <c r="AS30" s="45">
        <v>103.07829847929047</v>
      </c>
      <c r="AT30" s="45">
        <v>115.66567790742582</v>
      </c>
      <c r="AU30" s="45">
        <v>107.19414667667186</v>
      </c>
      <c r="AV30" s="45">
        <v>99.00357410119328</v>
      </c>
      <c r="AW30" s="45">
        <v>99.274230038061475</v>
      </c>
      <c r="AX30" s="45">
        <v>107.63096108571166</v>
      </c>
      <c r="AY30" s="45">
        <v>106.98196270340205</v>
      </c>
      <c r="AZ30" s="45">
        <v>94.017382332185989</v>
      </c>
      <c r="BA30" s="45">
        <v>110.02088021788059</v>
      </c>
      <c r="BB30" s="45">
        <v>106.31777386534212</v>
      </c>
      <c r="BC30" s="45">
        <v>107.16653072945512</v>
      </c>
      <c r="BD30" s="45">
        <v>129.62085409595525</v>
      </c>
      <c r="BE30" s="45">
        <v>110.61283354030903</v>
      </c>
      <c r="BF30" s="45">
        <v>123.43512069700135</v>
      </c>
      <c r="BG30" s="45">
        <v>117.40042455239404</v>
      </c>
      <c r="BH30" s="45">
        <v>108.18026900215456</v>
      </c>
      <c r="BI30" s="45">
        <v>107.17096906704644</v>
      </c>
      <c r="BJ30" s="45">
        <v>115.6628106395469</v>
      </c>
      <c r="BK30" s="45">
        <v>115.50651558346972</v>
      </c>
      <c r="BL30" s="45">
        <v>101.86727116346547</v>
      </c>
      <c r="BM30" s="45">
        <v>115.19788516419185</v>
      </c>
      <c r="BN30" s="45">
        <v>110.32516136114363</v>
      </c>
      <c r="BO30" s="45">
        <v>112.15856268565089</v>
      </c>
      <c r="BP30" s="45">
        <v>129.14113484090555</v>
      </c>
      <c r="BQ30" s="45">
        <v>116.31509129995716</v>
      </c>
      <c r="BR30" s="45">
        <v>112.18127290010085</v>
      </c>
      <c r="BS30" s="45">
        <v>35.176409175316024</v>
      </c>
      <c r="BT30" s="45">
        <v>65.514732816807651</v>
      </c>
      <c r="BU30" s="45">
        <v>128.72339920488812</v>
      </c>
      <c r="BV30" s="45">
        <v>129.28683623699226</v>
      </c>
      <c r="BW30" s="45">
        <v>128.95829786685553</v>
      </c>
      <c r="BX30" s="45">
        <v>115.64574457811719</v>
      </c>
      <c r="BY30" s="45">
        <v>124.43117603914344</v>
      </c>
      <c r="BZ30" s="45">
        <v>126.05744387946798</v>
      </c>
      <c r="CA30" s="45">
        <v>132.13553382557294</v>
      </c>
      <c r="CB30" s="45">
        <v>130.98641063248149</v>
      </c>
      <c r="CC30" s="45">
        <v>124.79137680577104</v>
      </c>
      <c r="CD30" s="45">
        <v>149.76534454284879</v>
      </c>
      <c r="CE30" s="45">
        <v>151.96996873583339</v>
      </c>
      <c r="CF30" s="45">
        <v>128.55773313390893</v>
      </c>
      <c r="CG30" s="45">
        <v>55.197166570826667</v>
      </c>
      <c r="CH30" s="45">
        <v>57.019076330661619</v>
      </c>
      <c r="CI30" s="45">
        <v>69.561517948701535</v>
      </c>
      <c r="CJ30" s="45">
        <v>95.510517579895705</v>
      </c>
      <c r="CK30" s="45">
        <v>130.73721931008848</v>
      </c>
      <c r="CL30" s="45">
        <v>130.53174499375294</v>
      </c>
      <c r="CM30" s="45">
        <v>129.92715358248859</v>
      </c>
      <c r="CN30" s="45">
        <v>137.55217084418805</v>
      </c>
      <c r="CO30" s="45">
        <v>103.43968471775666</v>
      </c>
      <c r="CP30" s="45">
        <v>104.12705761037193</v>
      </c>
      <c r="CQ30" s="45">
        <v>94.492340711689465</v>
      </c>
      <c r="CR30" s="45">
        <v>97.940916960181937</v>
      </c>
      <c r="CS30" s="45">
        <v>99.658270784462445</v>
      </c>
      <c r="CT30" s="45">
        <v>94.710285416732447</v>
      </c>
      <c r="CU30" s="45">
        <v>89.56435460566432</v>
      </c>
      <c r="CV30" s="45">
        <v>97.347458356593222</v>
      </c>
      <c r="CW30" s="45">
        <v>112.89284825861661</v>
      </c>
      <c r="CX30" s="45">
        <v>94.933281025866123</v>
      </c>
      <c r="CY30" s="45">
        <v>93.414563416869555</v>
      </c>
      <c r="CZ30" s="45">
        <v>98.401523987154192</v>
      </c>
      <c r="DA30" s="45">
        <v>113.46555804352647</v>
      </c>
      <c r="DB30" s="45">
        <v>101.82398360530887</v>
      </c>
      <c r="DC30" s="45">
        <v>102.87676870709991</v>
      </c>
      <c r="DD30" s="45">
        <v>107.83506160422594</v>
      </c>
      <c r="DE30" s="45">
        <v>121.22293611108854</v>
      </c>
      <c r="DF30" s="45">
        <v>110.91722087386501</v>
      </c>
      <c r="DG30" s="45">
        <v>111.01219912882738</v>
      </c>
      <c r="DH30" s="45">
        <v>112.56053640366213</v>
      </c>
      <c r="DI30" s="45">
        <v>119.21249968032119</v>
      </c>
      <c r="DJ30" s="45">
        <v>76.471513732337272</v>
      </c>
      <c r="DK30" s="45">
        <v>124.63029289398833</v>
      </c>
      <c r="DL30" s="45">
        <v>127.54138458139478</v>
      </c>
      <c r="DM30" s="45">
        <v>135.18104399370043</v>
      </c>
      <c r="DN30" s="45">
        <v>111.90828948018965</v>
      </c>
      <c r="DO30" s="45">
        <v>74.030370619752958</v>
      </c>
      <c r="DP30" s="45">
        <v>130.39870596211</v>
      </c>
      <c r="DQ30" s="45">
        <v>100</v>
      </c>
      <c r="DR30" s="45">
        <v>95.320092290863101</v>
      </c>
      <c r="DS30" s="45">
        <v>99.910554172126638</v>
      </c>
      <c r="DT30" s="45">
        <v>106.50034299004029</v>
      </c>
      <c r="DU30" s="45">
        <v>113.92822312936077</v>
      </c>
      <c r="DV30" s="45">
        <v>111.96392272201039</v>
      </c>
      <c r="DW30" s="45">
        <v>112.87960251393827</v>
      </c>
      <c r="DX30" s="372"/>
      <c r="DY30" s="13" t="s">
        <v>411</v>
      </c>
      <c r="DZ30" s="214"/>
      <c r="EA30"/>
      <c r="EB30" s="196"/>
      <c r="EC30" s="39"/>
    </row>
    <row r="31" spans="1:137" s="55" customFormat="1" ht="15" customHeight="1" x14ac:dyDescent="0.25">
      <c r="A31" s="598"/>
      <c r="B31" s="58"/>
      <c r="C31" s="518" t="s">
        <v>773</v>
      </c>
      <c r="D31" s="52">
        <v>1.1902803707746559</v>
      </c>
      <c r="E31" s="332">
        <v>30</v>
      </c>
      <c r="F31" s="15"/>
      <c r="G31" s="15" t="str">
        <f>VLOOKUP(E31,'Jadual5-2digit'!$F$7:$H$36,3,0)</f>
        <v xml:space="preserve">Pembuatan kelengkapan pengangkutan lain </v>
      </c>
      <c r="H31" s="45">
        <v>100.75489013186582</v>
      </c>
      <c r="I31" s="45">
        <v>94.746284308697142</v>
      </c>
      <c r="J31" s="45">
        <v>107.86178990056609</v>
      </c>
      <c r="K31" s="45">
        <v>88.061859398211141</v>
      </c>
      <c r="L31" s="45">
        <v>106.07503499026629</v>
      </c>
      <c r="M31" s="45">
        <v>103.15055825435847</v>
      </c>
      <c r="N31" s="45">
        <v>84.306806751937373</v>
      </c>
      <c r="O31" s="45">
        <v>108.0287305126467</v>
      </c>
      <c r="P31" s="45">
        <v>106.33556120732268</v>
      </c>
      <c r="Q31" s="45">
        <v>94.256566780331369</v>
      </c>
      <c r="R31" s="45">
        <v>101.89611261368792</v>
      </c>
      <c r="S31" s="45">
        <v>104.52580515010889</v>
      </c>
      <c r="T31" s="45">
        <v>105.28359107632721</v>
      </c>
      <c r="U31" s="45">
        <v>96.209644716461412</v>
      </c>
      <c r="V31" s="45">
        <v>111.96712340366386</v>
      </c>
      <c r="W31" s="45">
        <v>87.757195232387389</v>
      </c>
      <c r="X31" s="45">
        <v>92.947848604323639</v>
      </c>
      <c r="Y31" s="45">
        <v>97.77030553449373</v>
      </c>
      <c r="Z31" s="45">
        <v>76.975253316838177</v>
      </c>
      <c r="AA31" s="45">
        <v>111.02976480655019</v>
      </c>
      <c r="AB31" s="45">
        <v>106.92707276164373</v>
      </c>
      <c r="AC31" s="45">
        <v>86.057016024585025</v>
      </c>
      <c r="AD31" s="45">
        <v>93.628814374666334</v>
      </c>
      <c r="AE31" s="45">
        <v>99.446636438800084</v>
      </c>
      <c r="AF31" s="45">
        <v>99.275306969187525</v>
      </c>
      <c r="AG31" s="45">
        <v>86.371951063121486</v>
      </c>
      <c r="AH31" s="45">
        <v>112.97107632364833</v>
      </c>
      <c r="AI31" s="45">
        <v>92.620496019541122</v>
      </c>
      <c r="AJ31" s="45">
        <v>97.436384166899543</v>
      </c>
      <c r="AK31" s="45">
        <v>97.909609766293428</v>
      </c>
      <c r="AL31" s="45">
        <v>82.137282106924502</v>
      </c>
      <c r="AM31" s="45">
        <v>126.33778595824731</v>
      </c>
      <c r="AN31" s="45">
        <v>118.3343765117104</v>
      </c>
      <c r="AO31" s="45">
        <v>90.505969780619608</v>
      </c>
      <c r="AP31" s="45">
        <v>101.55996941993529</v>
      </c>
      <c r="AQ31" s="45">
        <v>103.36560317326673</v>
      </c>
      <c r="AR31" s="45">
        <v>102.8215662612786</v>
      </c>
      <c r="AS31" s="45">
        <v>88.590914122143502</v>
      </c>
      <c r="AT31" s="45">
        <v>116.3827089821251</v>
      </c>
      <c r="AU31" s="45">
        <v>94.778432500348558</v>
      </c>
      <c r="AV31" s="45">
        <v>100.34498864500527</v>
      </c>
      <c r="AW31" s="45">
        <v>100.36232017678104</v>
      </c>
      <c r="AX31" s="45">
        <v>90.267184181417079</v>
      </c>
      <c r="AY31" s="45">
        <v>132.20786407964869</v>
      </c>
      <c r="AZ31" s="45">
        <v>116.61261794545719</v>
      </c>
      <c r="BA31" s="45">
        <v>97.476594011579607</v>
      </c>
      <c r="BB31" s="45">
        <v>109.91323741709181</v>
      </c>
      <c r="BC31" s="45">
        <v>106.70719228286549</v>
      </c>
      <c r="BD31" s="45">
        <v>108.54105244134901</v>
      </c>
      <c r="BE31" s="45">
        <v>96.264074701205615</v>
      </c>
      <c r="BF31" s="45">
        <v>120.99253596415231</v>
      </c>
      <c r="BG31" s="45">
        <v>98.480799621545358</v>
      </c>
      <c r="BH31" s="45">
        <v>104.97558650229777</v>
      </c>
      <c r="BI31" s="45">
        <v>106.26397418283302</v>
      </c>
      <c r="BJ31" s="45">
        <v>94.063666103054956</v>
      </c>
      <c r="BK31" s="45">
        <v>135.64590680601219</v>
      </c>
      <c r="BL31" s="45">
        <v>126.2329956862558</v>
      </c>
      <c r="BM31" s="45">
        <v>100.92548827358458</v>
      </c>
      <c r="BN31" s="45">
        <v>114.18906134802329</v>
      </c>
      <c r="BO31" s="45">
        <v>109.86871400226084</v>
      </c>
      <c r="BP31" s="45">
        <v>112.06254039615153</v>
      </c>
      <c r="BQ31" s="45">
        <v>100.05391576010845</v>
      </c>
      <c r="BR31" s="45">
        <v>103.39825912754453</v>
      </c>
      <c r="BS31" s="45">
        <v>29.083219000947249</v>
      </c>
      <c r="BT31" s="45">
        <v>63.619396643290877</v>
      </c>
      <c r="BU31" s="45">
        <v>103.18604018083113</v>
      </c>
      <c r="BV31" s="45">
        <v>89.645640329140377</v>
      </c>
      <c r="BW31" s="45">
        <v>117.36017958001335</v>
      </c>
      <c r="BX31" s="45">
        <v>112.47346172204848</v>
      </c>
      <c r="BY31" s="45">
        <v>93.297468260176132</v>
      </c>
      <c r="BZ31" s="45">
        <v>111.96043966629402</v>
      </c>
      <c r="CA31" s="45">
        <v>106.47531016121017</v>
      </c>
      <c r="CB31" s="45">
        <v>108.78415784128332</v>
      </c>
      <c r="CC31" s="45">
        <v>99.265549727582965</v>
      </c>
      <c r="CD31" s="45">
        <v>105.77919175962828</v>
      </c>
      <c r="CE31" s="45">
        <v>90.195734514783908</v>
      </c>
      <c r="CF31" s="45">
        <v>82.00051085143744</v>
      </c>
      <c r="CG31" s="45">
        <v>80.234904188859687</v>
      </c>
      <c r="CH31" s="45">
        <v>68.670230999126645</v>
      </c>
      <c r="CI31" s="45">
        <v>105.73886790141748</v>
      </c>
      <c r="CJ31" s="45">
        <v>114.1023035481946</v>
      </c>
      <c r="CK31" s="45">
        <v>95.514072973261221</v>
      </c>
      <c r="CL31" s="45">
        <v>115.59786376287293</v>
      </c>
      <c r="CM31" s="45">
        <v>109.17287871570228</v>
      </c>
      <c r="CN31" s="45">
        <v>110.65560425549434</v>
      </c>
      <c r="CO31" s="45">
        <v>101.1209881137097</v>
      </c>
      <c r="CP31" s="45">
        <v>99.095817547611958</v>
      </c>
      <c r="CQ31" s="45">
        <v>99.557032823968925</v>
      </c>
      <c r="CR31" s="45">
        <v>100.2261615147094</v>
      </c>
      <c r="CS31" s="45">
        <v>104.4867863988175</v>
      </c>
      <c r="CT31" s="45">
        <v>92.825116457068248</v>
      </c>
      <c r="CU31" s="45">
        <v>98.310696961677365</v>
      </c>
      <c r="CV31" s="45">
        <v>93.044155612683809</v>
      </c>
      <c r="CW31" s="45">
        <v>99.53944478531912</v>
      </c>
      <c r="CX31" s="45">
        <v>95.988829984244703</v>
      </c>
      <c r="CY31" s="45">
        <v>108.9364815256274</v>
      </c>
      <c r="CZ31" s="45">
        <v>98.477180791273881</v>
      </c>
      <c r="DA31" s="45">
        <v>102.59839645518241</v>
      </c>
      <c r="DB31" s="45">
        <v>98.49524710737829</v>
      </c>
      <c r="DC31" s="45">
        <v>113.02922206884098</v>
      </c>
      <c r="DD31" s="45">
        <v>104.69900790384564</v>
      </c>
      <c r="DE31" s="45">
        <v>108.59922103556897</v>
      </c>
      <c r="DF31" s="45">
        <v>103.24012010222538</v>
      </c>
      <c r="DG31" s="45">
        <v>118.64752286510766</v>
      </c>
      <c r="DH31" s="45">
        <v>108.32775454128956</v>
      </c>
      <c r="DI31" s="45">
        <v>105.17157176126817</v>
      </c>
      <c r="DJ31" s="45">
        <v>65.296218608356412</v>
      </c>
      <c r="DK31" s="45">
        <v>106.49309387706739</v>
      </c>
      <c r="DL31" s="45">
        <v>103.91107269589344</v>
      </c>
      <c r="DM31" s="45">
        <v>104.60963310949819</v>
      </c>
      <c r="DN31" s="45">
        <v>84.14371651836035</v>
      </c>
      <c r="DO31" s="45">
        <v>96.170467482912898</v>
      </c>
      <c r="DP31" s="45">
        <v>106.76160515061214</v>
      </c>
      <c r="DQ31" s="45">
        <v>100</v>
      </c>
      <c r="DR31" s="45">
        <v>97.166688857561738</v>
      </c>
      <c r="DS31" s="45">
        <v>100.73548427161626</v>
      </c>
      <c r="DT31" s="45">
        <v>104.70546838381182</v>
      </c>
      <c r="DU31" s="45">
        <v>109.70365463604792</v>
      </c>
      <c r="DV31" s="45">
        <v>95.217989235646357</v>
      </c>
      <c r="DW31" s="45">
        <v>97.921355565345905</v>
      </c>
      <c r="DX31" s="372"/>
      <c r="DY31" s="13" t="s">
        <v>413</v>
      </c>
      <c r="DZ31" s="214"/>
      <c r="EA31"/>
      <c r="EB31" s="196"/>
      <c r="EC31" s="39"/>
    </row>
    <row r="32" spans="1:137" s="55" customFormat="1" ht="15" customHeight="1" x14ac:dyDescent="0.25">
      <c r="A32" s="598"/>
      <c r="B32" s="58"/>
      <c r="C32" s="518" t="s">
        <v>774</v>
      </c>
      <c r="D32" s="52">
        <v>0.74383978573519172</v>
      </c>
      <c r="E32" s="332">
        <v>32</v>
      </c>
      <c r="F32" s="15"/>
      <c r="G32" s="15" t="str">
        <f>VLOOKUP(E32,'Jadual5-2digit'!$F$7:$H$36,3,0)</f>
        <v>Pembuatan lain</v>
      </c>
      <c r="H32" s="45">
        <v>106.08397603866078</v>
      </c>
      <c r="I32" s="45">
        <v>97.817740464172658</v>
      </c>
      <c r="J32" s="45">
        <v>93.653983414503728</v>
      </c>
      <c r="K32" s="45">
        <v>98.741295002266924</v>
      </c>
      <c r="L32" s="45">
        <v>99.37618438202442</v>
      </c>
      <c r="M32" s="45">
        <v>105.43072278385674</v>
      </c>
      <c r="N32" s="45">
        <v>101.35976736681252</v>
      </c>
      <c r="O32" s="45">
        <v>95.43899399347076</v>
      </c>
      <c r="P32" s="45">
        <v>105.15882817125568</v>
      </c>
      <c r="Q32" s="45">
        <v>100.46612957653814</v>
      </c>
      <c r="R32" s="45">
        <v>99.292240557357701</v>
      </c>
      <c r="S32" s="45">
        <v>97.180138249079903</v>
      </c>
      <c r="T32" s="45">
        <v>107.16948853288571</v>
      </c>
      <c r="U32" s="45">
        <v>99.055913050774933</v>
      </c>
      <c r="V32" s="45">
        <v>96.982602464565758</v>
      </c>
      <c r="W32" s="45">
        <v>91.375618139737568</v>
      </c>
      <c r="X32" s="45">
        <v>87.744839266455102</v>
      </c>
      <c r="Y32" s="45">
        <v>102.40541328874363</v>
      </c>
      <c r="Z32" s="45">
        <v>96.053683476336801</v>
      </c>
      <c r="AA32" s="45">
        <v>94.976094313128002</v>
      </c>
      <c r="AB32" s="45">
        <v>105.4708953844992</v>
      </c>
      <c r="AC32" s="45">
        <v>95.06119931699412</v>
      </c>
      <c r="AD32" s="45">
        <v>93.244865873974646</v>
      </c>
      <c r="AE32" s="45">
        <v>96.313291681067895</v>
      </c>
      <c r="AF32" s="45">
        <v>110.63910748180736</v>
      </c>
      <c r="AG32" s="45">
        <v>100.74236803098624</v>
      </c>
      <c r="AH32" s="45">
        <v>102.96610365963414</v>
      </c>
      <c r="AI32" s="45">
        <v>95.989608800386307</v>
      </c>
      <c r="AJ32" s="45">
        <v>93.757737341434137</v>
      </c>
      <c r="AK32" s="45">
        <v>101.34037976014491</v>
      </c>
      <c r="AL32" s="45">
        <v>102.55483612293267</v>
      </c>
      <c r="AM32" s="45">
        <v>104.35347503487448</v>
      </c>
      <c r="AN32" s="45">
        <v>114.09175155560875</v>
      </c>
      <c r="AO32" s="45">
        <v>99.643830796593122</v>
      </c>
      <c r="AP32" s="45">
        <v>99.686178613624634</v>
      </c>
      <c r="AQ32" s="45">
        <v>101.48000439209341</v>
      </c>
      <c r="AR32" s="45">
        <v>113.99903972703271</v>
      </c>
      <c r="AS32" s="45">
        <v>103.6224726179093</v>
      </c>
      <c r="AT32" s="45">
        <v>106.02436562272443</v>
      </c>
      <c r="AU32" s="45">
        <v>102.30695833349687</v>
      </c>
      <c r="AV32" s="45">
        <v>98.707963301637747</v>
      </c>
      <c r="AW32" s="45">
        <v>104.98941111729853</v>
      </c>
      <c r="AX32" s="45">
        <v>109.75295814109774</v>
      </c>
      <c r="AY32" s="45">
        <v>110.84135115503165</v>
      </c>
      <c r="AZ32" s="45">
        <v>121.78300679154172</v>
      </c>
      <c r="BA32" s="45">
        <v>109.01111782911032</v>
      </c>
      <c r="BB32" s="45">
        <v>103.7758348476484</v>
      </c>
      <c r="BC32" s="45">
        <v>106.30100390242407</v>
      </c>
      <c r="BD32" s="45">
        <v>119.76431369263308</v>
      </c>
      <c r="BE32" s="45">
        <v>108.27135571022554</v>
      </c>
      <c r="BF32" s="45">
        <v>111.64801871357267</v>
      </c>
      <c r="BG32" s="45">
        <v>107.45189517173422</v>
      </c>
      <c r="BH32" s="45">
        <v>104.25320055471454</v>
      </c>
      <c r="BI32" s="45">
        <v>107.88911896228301</v>
      </c>
      <c r="BJ32" s="45">
        <v>115.82847978236968</v>
      </c>
      <c r="BK32" s="45">
        <v>117.29390975934437</v>
      </c>
      <c r="BL32" s="45">
        <v>122.20722003533514</v>
      </c>
      <c r="BM32" s="45">
        <v>116.22163248918764</v>
      </c>
      <c r="BN32" s="45">
        <v>114.93247667621428</v>
      </c>
      <c r="BO32" s="45">
        <v>114.27259044239584</v>
      </c>
      <c r="BP32" s="45">
        <v>123.75675333411223</v>
      </c>
      <c r="BQ32" s="45">
        <v>114.34309067467753</v>
      </c>
      <c r="BR32" s="45">
        <v>102.99300181419913</v>
      </c>
      <c r="BS32" s="45">
        <v>20.716497609557276</v>
      </c>
      <c r="BT32" s="45">
        <v>55.990642608111663</v>
      </c>
      <c r="BU32" s="45">
        <v>113.00968954892203</v>
      </c>
      <c r="BV32" s="45">
        <v>120.78595781165185</v>
      </c>
      <c r="BW32" s="45">
        <v>124.86509933252836</v>
      </c>
      <c r="BX32" s="45">
        <v>130.81784013129911</v>
      </c>
      <c r="BY32" s="45">
        <v>121.98209596257441</v>
      </c>
      <c r="BZ32" s="45">
        <v>115.72359475381741</v>
      </c>
      <c r="CA32" s="45">
        <v>111.59110024502353</v>
      </c>
      <c r="CB32" s="45">
        <v>121.49698661269541</v>
      </c>
      <c r="CC32" s="45">
        <v>109.5159409313041</v>
      </c>
      <c r="CD32" s="45">
        <v>114.29047534675367</v>
      </c>
      <c r="CE32" s="45">
        <v>110.40860437620343</v>
      </c>
      <c r="CF32" s="45">
        <v>109.4697409348634</v>
      </c>
      <c r="CG32" s="45">
        <v>78.933598031195331</v>
      </c>
      <c r="CH32" s="45">
        <v>76.33202505144672</v>
      </c>
      <c r="CI32" s="45">
        <v>82.591434000735902</v>
      </c>
      <c r="CJ32" s="45">
        <v>119.23715488402648</v>
      </c>
      <c r="CK32" s="45">
        <v>127.97129100003968</v>
      </c>
      <c r="CL32" s="45">
        <v>123.16162219110473</v>
      </c>
      <c r="CM32" s="45">
        <v>116.43232071955916</v>
      </c>
      <c r="CN32" s="45">
        <v>123.50143960058388</v>
      </c>
      <c r="CO32" s="45">
        <v>99.18523330577905</v>
      </c>
      <c r="CP32" s="45">
        <v>101.18273405604937</v>
      </c>
      <c r="CQ32" s="45">
        <v>100.65252984384631</v>
      </c>
      <c r="CR32" s="45">
        <v>98.979502794325242</v>
      </c>
      <c r="CS32" s="45">
        <v>101.06933468274212</v>
      </c>
      <c r="CT32" s="45">
        <v>93.841956898312105</v>
      </c>
      <c r="CU32" s="45">
        <v>98.833557724654668</v>
      </c>
      <c r="CV32" s="45">
        <v>94.87311895734554</v>
      </c>
      <c r="CW32" s="45">
        <v>104.78252639080925</v>
      </c>
      <c r="CX32" s="45">
        <v>97.029241967321795</v>
      </c>
      <c r="CY32" s="45">
        <v>107.00002090447197</v>
      </c>
      <c r="CZ32" s="45">
        <v>100.27000460077039</v>
      </c>
      <c r="DA32" s="45">
        <v>107.88195932255547</v>
      </c>
      <c r="DB32" s="45">
        <v>102.00144425081105</v>
      </c>
      <c r="DC32" s="45">
        <v>114.1257720292237</v>
      </c>
      <c r="DD32" s="45">
        <v>106.36265219306092</v>
      </c>
      <c r="DE32" s="45">
        <v>113.22789603881044</v>
      </c>
      <c r="DF32" s="45">
        <v>106.53140489624393</v>
      </c>
      <c r="DG32" s="45">
        <v>118.44320319234974</v>
      </c>
      <c r="DH32" s="45">
        <v>115.14223320259924</v>
      </c>
      <c r="DI32" s="45">
        <v>113.69761527432964</v>
      </c>
      <c r="DJ32" s="45">
        <v>63.238943255530323</v>
      </c>
      <c r="DK32" s="45">
        <v>125.48963242515977</v>
      </c>
      <c r="DL32" s="45">
        <v>116.43226365380512</v>
      </c>
      <c r="DM32" s="45">
        <v>115.10113429691773</v>
      </c>
      <c r="DN32" s="45">
        <v>99.603981114087389</v>
      </c>
      <c r="DO32" s="45">
        <v>92.720204645403044</v>
      </c>
      <c r="DP32" s="45">
        <v>122.52174463690119</v>
      </c>
      <c r="DQ32" s="45">
        <v>100</v>
      </c>
      <c r="DR32" s="45">
        <v>97.15449206576362</v>
      </c>
      <c r="DS32" s="45">
        <v>102.27044846584334</v>
      </c>
      <c r="DT32" s="45">
        <v>107.5929569489128</v>
      </c>
      <c r="DU32" s="45">
        <v>113.33618433250082</v>
      </c>
      <c r="DV32" s="45">
        <v>104.71461365220621</v>
      </c>
      <c r="DW32" s="45">
        <v>107.48676617332734</v>
      </c>
      <c r="DX32" s="372"/>
      <c r="DY32" s="13" t="s">
        <v>583</v>
      </c>
      <c r="DZ32" s="214"/>
      <c r="EA32"/>
      <c r="EB32" s="196"/>
      <c r="EC32" s="39"/>
    </row>
    <row r="33" spans="1:133" s="55" customFormat="1" ht="15" customHeight="1" x14ac:dyDescent="0.25">
      <c r="A33" s="598"/>
      <c r="B33" s="58"/>
      <c r="C33" s="518" t="s">
        <v>760</v>
      </c>
      <c r="D33" s="52">
        <v>0.76395587143466215</v>
      </c>
      <c r="E33" s="332">
        <v>33</v>
      </c>
      <c r="F33" s="15"/>
      <c r="G33" s="15" t="str">
        <f>VLOOKUP(E33,'Jadual5-2digit'!$F$7:$H$36,3,0)</f>
        <v>Membaiki dan pemasangan jentera dan kelengkapan</v>
      </c>
      <c r="H33" s="45">
        <v>109.27544344573872</v>
      </c>
      <c r="I33" s="45">
        <v>104.54130001158801</v>
      </c>
      <c r="J33" s="45">
        <v>104.47364987721309</v>
      </c>
      <c r="K33" s="45">
        <v>97.080229850654078</v>
      </c>
      <c r="L33" s="45">
        <v>82.277240186011625</v>
      </c>
      <c r="M33" s="45">
        <v>97.861927145725588</v>
      </c>
      <c r="N33" s="45">
        <v>101.73280455953731</v>
      </c>
      <c r="O33" s="45">
        <v>87.392273576294755</v>
      </c>
      <c r="P33" s="45">
        <v>96.595016142524344</v>
      </c>
      <c r="Q33" s="45">
        <v>104.98366865750737</v>
      </c>
      <c r="R33" s="45">
        <v>111.17339701274744</v>
      </c>
      <c r="S33" s="45">
        <v>102.6130495344577</v>
      </c>
      <c r="T33" s="45">
        <v>113.21083699015017</v>
      </c>
      <c r="U33" s="45">
        <v>101.10463737149739</v>
      </c>
      <c r="V33" s="45">
        <v>107.55702800433437</v>
      </c>
      <c r="W33" s="45">
        <v>94.914076382993841</v>
      </c>
      <c r="X33" s="45">
        <v>92.261881369538003</v>
      </c>
      <c r="Y33" s="45">
        <v>101.95153320322243</v>
      </c>
      <c r="Z33" s="45">
        <v>131.71866469623816</v>
      </c>
      <c r="AA33" s="45">
        <v>104.56565633880496</v>
      </c>
      <c r="AB33" s="45">
        <v>109.66648216098109</v>
      </c>
      <c r="AC33" s="45">
        <v>108.80424886535477</v>
      </c>
      <c r="AD33" s="45">
        <v>116.23822125217502</v>
      </c>
      <c r="AE33" s="45">
        <v>88.618369796862567</v>
      </c>
      <c r="AF33" s="45">
        <v>99.785187903459558</v>
      </c>
      <c r="AG33" s="45">
        <v>92.964276323489827</v>
      </c>
      <c r="AH33" s="45">
        <v>121.59761011460022</v>
      </c>
      <c r="AI33" s="45">
        <v>107.76652696598747</v>
      </c>
      <c r="AJ33" s="45">
        <v>123.43452969021627</v>
      </c>
      <c r="AK33" s="45">
        <v>127.5990669654002</v>
      </c>
      <c r="AL33" s="45">
        <v>143.8103305156219</v>
      </c>
      <c r="AM33" s="45">
        <v>126.61105888553961</v>
      </c>
      <c r="AN33" s="45">
        <v>132.04894213057383</v>
      </c>
      <c r="AO33" s="45">
        <v>117.10628899466272</v>
      </c>
      <c r="AP33" s="45">
        <v>123.8782348783451</v>
      </c>
      <c r="AQ33" s="45">
        <v>96.937586684478191</v>
      </c>
      <c r="AR33" s="45">
        <v>111.75733808225155</v>
      </c>
      <c r="AS33" s="45">
        <v>103.70375234445203</v>
      </c>
      <c r="AT33" s="45">
        <v>126.03852909721944</v>
      </c>
      <c r="AU33" s="45">
        <v>116.76011537695456</v>
      </c>
      <c r="AV33" s="45">
        <v>130.62101955802939</v>
      </c>
      <c r="AW33" s="45">
        <v>131.55342533358879</v>
      </c>
      <c r="AX33" s="45">
        <v>149.75775375228474</v>
      </c>
      <c r="AY33" s="45">
        <v>136.55561168422099</v>
      </c>
      <c r="AZ33" s="45">
        <v>139.09261290828908</v>
      </c>
      <c r="BA33" s="45">
        <v>130.2897190249607</v>
      </c>
      <c r="BB33" s="45">
        <v>135.50703467484993</v>
      </c>
      <c r="BC33" s="45">
        <v>103.88088827227715</v>
      </c>
      <c r="BD33" s="45">
        <v>120.20223303200078</v>
      </c>
      <c r="BE33" s="45">
        <v>110.65069188893759</v>
      </c>
      <c r="BF33" s="45">
        <v>135.24092928950552</v>
      </c>
      <c r="BG33" s="45">
        <v>122.25999539761649</v>
      </c>
      <c r="BH33" s="45">
        <v>134.71455411832252</v>
      </c>
      <c r="BI33" s="45">
        <v>131.9286571572604</v>
      </c>
      <c r="BJ33" s="45">
        <v>153.28213381353473</v>
      </c>
      <c r="BK33" s="45">
        <v>141.96940052231434</v>
      </c>
      <c r="BL33" s="45">
        <v>143.26559911002025</v>
      </c>
      <c r="BM33" s="45">
        <v>133.039496092506</v>
      </c>
      <c r="BN33" s="45">
        <v>139.1613509084784</v>
      </c>
      <c r="BO33" s="45">
        <v>108.74207855789766</v>
      </c>
      <c r="BP33" s="45">
        <v>126.04410021985539</v>
      </c>
      <c r="BQ33" s="45">
        <v>115.19510286477538</v>
      </c>
      <c r="BR33" s="45">
        <v>122.12224661935603</v>
      </c>
      <c r="BS33" s="45">
        <v>54.461036810845798</v>
      </c>
      <c r="BT33" s="45">
        <v>96.842086809331406</v>
      </c>
      <c r="BU33" s="45">
        <v>133.00181075861153</v>
      </c>
      <c r="BV33" s="45">
        <v>141.92865222701576</v>
      </c>
      <c r="BW33" s="45">
        <v>140.55039880493962</v>
      </c>
      <c r="BX33" s="45">
        <v>138.74890962528681</v>
      </c>
      <c r="BY33" s="45">
        <v>131.477025152783</v>
      </c>
      <c r="BZ33" s="45">
        <v>133.8309772483604</v>
      </c>
      <c r="CA33" s="45">
        <v>105.81795362980455</v>
      </c>
      <c r="CB33" s="45">
        <v>123.96110037194283</v>
      </c>
      <c r="CC33" s="45">
        <v>113.81825972664674</v>
      </c>
      <c r="CD33" s="45">
        <v>129.19632462701378</v>
      </c>
      <c r="CE33" s="45">
        <v>118.98543774024516</v>
      </c>
      <c r="CF33" s="45">
        <v>114.17371794568564</v>
      </c>
      <c r="CG33" s="45">
        <v>106.32056711434204</v>
      </c>
      <c r="CH33" s="45">
        <v>108.36975940723707</v>
      </c>
      <c r="CI33" s="45">
        <v>110.12525020349149</v>
      </c>
      <c r="CJ33" s="45">
        <v>114.11172778707201</v>
      </c>
      <c r="CK33" s="45">
        <v>135.75320951562628</v>
      </c>
      <c r="CL33" s="45">
        <v>145.16512032575298</v>
      </c>
      <c r="CM33" s="45">
        <v>118.60802841182633</v>
      </c>
      <c r="CN33" s="45">
        <v>131.58705351929424</v>
      </c>
      <c r="CO33" s="45">
        <v>106.09679777817992</v>
      </c>
      <c r="CP33" s="45">
        <v>92.406465727463754</v>
      </c>
      <c r="CQ33" s="45">
        <v>95.240031426118819</v>
      </c>
      <c r="CR33" s="45">
        <v>106.25670506823751</v>
      </c>
      <c r="CS33" s="45">
        <v>107.29083412199397</v>
      </c>
      <c r="CT33" s="45">
        <v>96.375830318584761</v>
      </c>
      <c r="CU33" s="45">
        <v>115.31693439867473</v>
      </c>
      <c r="CV33" s="45">
        <v>104.55361330479745</v>
      </c>
      <c r="CW33" s="45">
        <v>104.78235811384987</v>
      </c>
      <c r="CX33" s="45">
        <v>119.6000412072013</v>
      </c>
      <c r="CY33" s="45">
        <v>134.15677717724512</v>
      </c>
      <c r="CZ33" s="45">
        <v>112.640703519162</v>
      </c>
      <c r="DA33" s="45">
        <v>113.83320650797434</v>
      </c>
      <c r="DB33" s="45">
        <v>126.31152008952425</v>
      </c>
      <c r="DC33" s="45">
        <v>141.80199278159827</v>
      </c>
      <c r="DD33" s="45">
        <v>123.22588065736261</v>
      </c>
      <c r="DE33" s="45">
        <v>122.03128473681461</v>
      </c>
      <c r="DF33" s="45">
        <v>129.63440222439979</v>
      </c>
      <c r="DG33" s="45">
        <v>146.17237781528979</v>
      </c>
      <c r="DH33" s="45">
        <v>126.98097518629402</v>
      </c>
      <c r="DI33" s="45">
        <v>121.12048323466227</v>
      </c>
      <c r="DJ33" s="45">
        <v>94.768311459596248</v>
      </c>
      <c r="DK33" s="45">
        <v>140.40932021908074</v>
      </c>
      <c r="DL33" s="45">
        <v>123.70865201031599</v>
      </c>
      <c r="DM33" s="45">
        <v>122.32522824186778</v>
      </c>
      <c r="DN33" s="45">
        <v>113.15990760009095</v>
      </c>
      <c r="DO33" s="45">
        <v>110.86891246593353</v>
      </c>
      <c r="DP33" s="45">
        <v>133.17545275106852</v>
      </c>
      <c r="DQ33" s="45">
        <v>100</v>
      </c>
      <c r="DR33" s="45">
        <v>105.88430303601274</v>
      </c>
      <c r="DS33" s="45">
        <v>117.79497000436457</v>
      </c>
      <c r="DT33" s="45">
        <v>126.29315000911487</v>
      </c>
      <c r="DU33" s="45">
        <v>131.20475999069956</v>
      </c>
      <c r="DV33" s="45">
        <v>120.00169173091381</v>
      </c>
      <c r="DW33" s="45">
        <v>119.88237526474019</v>
      </c>
      <c r="DX33" s="372"/>
      <c r="DY33" s="13" t="s">
        <v>415</v>
      </c>
      <c r="DZ33" s="214"/>
      <c r="EA33"/>
      <c r="EB33" s="196"/>
      <c r="EC33" s="39"/>
    </row>
    <row r="34" spans="1:133" s="104" customFormat="1" x14ac:dyDescent="0.25">
      <c r="A34" s="440"/>
      <c r="B34" s="58"/>
      <c r="C34" s="5"/>
      <c r="D34" s="52"/>
      <c r="E34" s="53"/>
      <c r="F34" s="15"/>
      <c r="G34" s="15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448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371"/>
      <c r="DV34" s="12"/>
      <c r="DW34" s="12"/>
      <c r="DX34" s="59"/>
      <c r="DY34" s="13"/>
      <c r="EA34"/>
      <c r="EB34" s="196"/>
      <c r="EC34" s="39"/>
    </row>
    <row r="35" spans="1:133" s="104" customFormat="1" x14ac:dyDescent="0.25">
      <c r="A35" s="440"/>
      <c r="B35" s="58"/>
      <c r="C35" s="5"/>
      <c r="D35" s="52"/>
      <c r="E35" s="53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371"/>
      <c r="DV35" s="12"/>
      <c r="DW35" s="12"/>
      <c r="DX35" s="59"/>
      <c r="DY35" s="13"/>
      <c r="EA35"/>
      <c r="EB35" s="196"/>
      <c r="EC35" s="39"/>
    </row>
    <row r="36" spans="1:133" x14ac:dyDescent="0.25">
      <c r="C36" s="5"/>
      <c r="G36" s="522"/>
      <c r="H36" s="12"/>
      <c r="EA36"/>
    </row>
    <row r="37" spans="1:133" x14ac:dyDescent="0.25">
      <c r="C37" s="5"/>
      <c r="H37" s="12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485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485"/>
      <c r="BD37" s="106"/>
      <c r="BE37" s="106"/>
      <c r="BF37" s="106"/>
      <c r="BG37" s="106"/>
      <c r="BH37" s="450"/>
      <c r="BI37" s="106"/>
      <c r="BJ37" s="455"/>
      <c r="BK37" s="106"/>
      <c r="BL37" s="106"/>
      <c r="BM37" s="106"/>
      <c r="BN37" s="106"/>
      <c r="BO37" s="485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</row>
    <row r="38" spans="1:133" x14ac:dyDescent="0.25">
      <c r="H38" s="12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485"/>
      <c r="BD38" s="63"/>
      <c r="BE38" s="63"/>
      <c r="BF38" s="63"/>
      <c r="BG38" s="63"/>
      <c r="BH38" s="451"/>
      <c r="BI38" s="63"/>
      <c r="BJ38" s="456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106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</row>
    <row r="39" spans="1:133" x14ac:dyDescent="0.25">
      <c r="H39" s="12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486"/>
      <c r="AR39" s="483"/>
      <c r="AS39" s="483"/>
      <c r="AT39" s="483"/>
      <c r="AU39" s="483"/>
      <c r="AV39" s="483"/>
      <c r="AW39" s="483"/>
      <c r="AX39" s="483"/>
      <c r="AY39" s="483"/>
      <c r="AZ39" s="483"/>
      <c r="BA39" s="483"/>
      <c r="BB39" s="483"/>
      <c r="BC39" s="485"/>
      <c r="BD39" s="196"/>
      <c r="BE39" s="196"/>
      <c r="BF39" s="196"/>
      <c r="BG39" s="196"/>
      <c r="BH39" s="452"/>
      <c r="BI39" s="196"/>
      <c r="BJ39" s="457"/>
      <c r="BK39" s="196"/>
      <c r="BL39" s="196"/>
      <c r="BM39" s="196"/>
      <c r="BN39" s="196"/>
      <c r="BO39" s="48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0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  <c r="DJ39" s="196"/>
      <c r="DK39" s="196"/>
      <c r="DL39" s="196"/>
      <c r="DM39" s="196"/>
      <c r="DN39" s="196"/>
      <c r="DO39" s="196"/>
      <c r="DP39" s="196"/>
      <c r="DQ39" s="196"/>
      <c r="DR39" s="196"/>
      <c r="DS39" s="196"/>
      <c r="DT39" s="196"/>
      <c r="DU39" s="196"/>
      <c r="DV39" s="196"/>
      <c r="DW39" s="196"/>
    </row>
    <row r="40" spans="1:133" x14ac:dyDescent="0.25">
      <c r="H40" s="12"/>
      <c r="AQ40" s="63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485"/>
      <c r="BO40" s="63"/>
      <c r="CW40" s="106"/>
    </row>
    <row r="41" spans="1:133" x14ac:dyDescent="0.25">
      <c r="H41" s="12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487"/>
      <c r="AR41" s="484"/>
      <c r="AS41" s="484"/>
      <c r="AT41" s="484"/>
      <c r="AU41" s="484"/>
      <c r="AV41" s="484"/>
      <c r="AW41" s="484"/>
      <c r="AX41" s="484"/>
      <c r="AY41" s="484"/>
      <c r="AZ41" s="484"/>
      <c r="BA41" s="484"/>
      <c r="BB41" s="484"/>
      <c r="BC41" s="485"/>
      <c r="BD41" s="197"/>
      <c r="BE41" s="197"/>
      <c r="BF41" s="197"/>
      <c r="BG41" s="197"/>
      <c r="BH41" s="453"/>
      <c r="BI41" s="197"/>
      <c r="BJ41" s="458"/>
      <c r="BK41" s="197"/>
      <c r="BL41" s="197"/>
      <c r="BM41" s="197"/>
      <c r="BN41" s="197"/>
      <c r="BO41" s="487"/>
      <c r="BP41" s="197"/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7"/>
      <c r="CB41" s="197"/>
      <c r="CC41" s="197"/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7"/>
      <c r="CO41" s="197"/>
      <c r="CP41" s="197"/>
      <c r="CQ41" s="197"/>
      <c r="CR41" s="197"/>
      <c r="CS41" s="197"/>
      <c r="CT41" s="197"/>
      <c r="CU41" s="197"/>
      <c r="CV41" s="197"/>
      <c r="CW41" s="106"/>
      <c r="CX41" s="197"/>
      <c r="CY41" s="197"/>
      <c r="CZ41" s="197"/>
      <c r="DA41" s="197"/>
      <c r="DB41" s="197"/>
      <c r="DC41" s="197"/>
      <c r="DD41" s="197"/>
      <c r="DE41" s="197"/>
      <c r="DF41" s="197"/>
      <c r="DG41" s="197"/>
      <c r="DH41" s="197"/>
      <c r="DI41" s="197"/>
      <c r="DJ41" s="197"/>
      <c r="DK41" s="197"/>
      <c r="DL41" s="197"/>
      <c r="DM41" s="197"/>
      <c r="DN41" s="197"/>
      <c r="DO41" s="197"/>
      <c r="DP41" s="197"/>
      <c r="DQ41" s="218"/>
      <c r="DR41" s="218"/>
      <c r="DS41" s="218"/>
      <c r="DT41" s="218"/>
      <c r="DU41" s="218"/>
      <c r="DV41" s="218"/>
      <c r="DW41" s="218"/>
    </row>
    <row r="42" spans="1:133" x14ac:dyDescent="0.25">
      <c r="C42" s="5"/>
      <c r="H42" s="12"/>
      <c r="AQ42" s="63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485"/>
      <c r="BO42" s="63"/>
      <c r="CW42" s="106"/>
    </row>
    <row r="43" spans="1:133" x14ac:dyDescent="0.25">
      <c r="C43" s="5"/>
      <c r="H43" s="12"/>
      <c r="AQ43" s="63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485"/>
      <c r="BO43" s="63"/>
      <c r="CW43" s="106"/>
    </row>
    <row r="44" spans="1:133" x14ac:dyDescent="0.25">
      <c r="C44" s="5"/>
      <c r="H44" s="12"/>
      <c r="CW44" s="106"/>
    </row>
    <row r="45" spans="1:133" x14ac:dyDescent="0.25">
      <c r="H45" s="12"/>
      <c r="BC45" s="63"/>
      <c r="BO45" s="63"/>
      <c r="CW45" s="106"/>
    </row>
    <row r="46" spans="1:133" x14ac:dyDescent="0.25">
      <c r="H46" s="12"/>
      <c r="BC46" s="63"/>
      <c r="BO46" s="63"/>
    </row>
    <row r="47" spans="1:133" x14ac:dyDescent="0.25">
      <c r="H47" s="12"/>
      <c r="BC47" s="63"/>
      <c r="BO47" s="63"/>
    </row>
    <row r="48" spans="1:133" x14ac:dyDescent="0.25">
      <c r="H48" s="12"/>
      <c r="BC48" s="63"/>
      <c r="BO48" s="63"/>
    </row>
    <row r="49" spans="8:67" x14ac:dyDescent="0.25">
      <c r="H49" s="12"/>
      <c r="BC49" s="63"/>
      <c r="BO49" s="63"/>
    </row>
    <row r="50" spans="8:67" x14ac:dyDescent="0.25">
      <c r="H50" s="12"/>
      <c r="BC50" s="63"/>
      <c r="BO50" s="63"/>
    </row>
    <row r="51" spans="8:67" x14ac:dyDescent="0.25">
      <c r="H51" s="12"/>
      <c r="BC51" s="63"/>
      <c r="BO51" s="63"/>
    </row>
    <row r="52" spans="8:67" x14ac:dyDescent="0.25">
      <c r="H52" s="12"/>
    </row>
    <row r="53" spans="8:67" x14ac:dyDescent="0.25">
      <c r="H53" s="12"/>
    </row>
    <row r="54" spans="8:67" x14ac:dyDescent="0.25">
      <c r="H54" s="12"/>
    </row>
    <row r="55" spans="8:67" x14ac:dyDescent="0.25">
      <c r="H55" s="12"/>
    </row>
    <row r="56" spans="8:67" x14ac:dyDescent="0.25">
      <c r="H56" s="12"/>
    </row>
    <row r="57" spans="8:67" ht="15" customHeight="1" x14ac:dyDescent="0.25">
      <c r="H57" s="12"/>
    </row>
    <row r="58" spans="8:67" ht="15" customHeight="1" x14ac:dyDescent="0.25">
      <c r="H58" s="12"/>
    </row>
    <row r="59" spans="8:67" ht="15" customHeight="1" x14ac:dyDescent="0.25">
      <c r="H59" s="12"/>
    </row>
    <row r="60" spans="8:67" ht="15" customHeight="1" x14ac:dyDescent="0.25">
      <c r="H60" s="12"/>
    </row>
    <row r="61" spans="8:67" ht="15" customHeight="1" x14ac:dyDescent="0.25">
      <c r="H61" s="12"/>
    </row>
    <row r="62" spans="8:67" ht="15" customHeight="1" x14ac:dyDescent="0.25">
      <c r="H62" s="12"/>
    </row>
    <row r="63" spans="8:67" ht="15" customHeight="1" x14ac:dyDescent="0.25">
      <c r="H63" s="12"/>
    </row>
    <row r="64" spans="8:67" ht="15" customHeight="1" x14ac:dyDescent="0.25">
      <c r="H64" s="12"/>
    </row>
    <row r="65" spans="8:8" ht="15" customHeight="1" x14ac:dyDescent="0.25">
      <c r="H65" s="12"/>
    </row>
    <row r="66" spans="8:8" x14ac:dyDescent="0.25">
      <c r="H66" s="12"/>
    </row>
    <row r="67" spans="8:8" x14ac:dyDescent="0.25">
      <c r="H67" s="12"/>
    </row>
    <row r="68" spans="8:8" x14ac:dyDescent="0.25">
      <c r="H68" s="12"/>
    </row>
    <row r="69" spans="8:8" x14ac:dyDescent="0.25">
      <c r="H69" s="12"/>
    </row>
    <row r="70" spans="8:8" x14ac:dyDescent="0.25">
      <c r="H70" s="12"/>
    </row>
    <row r="71" spans="8:8" x14ac:dyDescent="0.25">
      <c r="H71" s="12"/>
    </row>
    <row r="72" spans="8:8" x14ac:dyDescent="0.25">
      <c r="H72" s="12"/>
    </row>
    <row r="73" spans="8:8" x14ac:dyDescent="0.25">
      <c r="H73" s="12"/>
    </row>
    <row r="74" spans="8:8" x14ac:dyDescent="0.25">
      <c r="H74" s="12"/>
    </row>
    <row r="75" spans="8:8" x14ac:dyDescent="0.25">
      <c r="H75" s="12"/>
    </row>
    <row r="76" spans="8:8" x14ac:dyDescent="0.25">
      <c r="H76" s="12"/>
    </row>
    <row r="77" spans="8:8" x14ac:dyDescent="0.25">
      <c r="H77" s="12"/>
    </row>
    <row r="78" spans="8:8" x14ac:dyDescent="0.25">
      <c r="H78" s="12"/>
    </row>
    <row r="79" spans="8:8" x14ac:dyDescent="0.25">
      <c r="H79" s="12"/>
    </row>
    <row r="80" spans="8:8" x14ac:dyDescent="0.25">
      <c r="H80" s="12"/>
    </row>
    <row r="81" spans="8:8" x14ac:dyDescent="0.25">
      <c r="H81" s="12"/>
    </row>
    <row r="82" spans="8:8" x14ac:dyDescent="0.25">
      <c r="H82" s="12"/>
    </row>
    <row r="83" spans="8:8" x14ac:dyDescent="0.25">
      <c r="H83" s="12"/>
    </row>
    <row r="84" spans="8:8" x14ac:dyDescent="0.25">
      <c r="H84" s="12"/>
    </row>
    <row r="85" spans="8:8" x14ac:dyDescent="0.25">
      <c r="H85" s="12"/>
    </row>
    <row r="86" spans="8:8" x14ac:dyDescent="0.25">
      <c r="H86" s="12"/>
    </row>
    <row r="87" spans="8:8" x14ac:dyDescent="0.25">
      <c r="H87" s="12"/>
    </row>
    <row r="88" spans="8:8" x14ac:dyDescent="0.25">
      <c r="H88" s="12"/>
    </row>
    <row r="89" spans="8:8" x14ac:dyDescent="0.25">
      <c r="H89" s="12"/>
    </row>
    <row r="90" spans="8:8" x14ac:dyDescent="0.25">
      <c r="H90" s="12"/>
    </row>
    <row r="91" spans="8:8" x14ac:dyDescent="0.25">
      <c r="H91" s="12"/>
    </row>
    <row r="92" spans="8:8" x14ac:dyDescent="0.25">
      <c r="H92" s="12"/>
    </row>
    <row r="93" spans="8:8" x14ac:dyDescent="0.25">
      <c r="H93" s="12"/>
    </row>
    <row r="94" spans="8:8" x14ac:dyDescent="0.25">
      <c r="H94" s="12"/>
    </row>
    <row r="95" spans="8:8" x14ac:dyDescent="0.25">
      <c r="H95" s="12"/>
    </row>
    <row r="96" spans="8:8" x14ac:dyDescent="0.25">
      <c r="H96" s="12"/>
    </row>
    <row r="97" spans="8:8" x14ac:dyDescent="0.25">
      <c r="H97" s="12"/>
    </row>
    <row r="98" spans="8:8" x14ac:dyDescent="0.25">
      <c r="H98" s="12"/>
    </row>
    <row r="99" spans="8:8" x14ac:dyDescent="0.25">
      <c r="H99" s="12"/>
    </row>
    <row r="100" spans="8:8" x14ac:dyDescent="0.25">
      <c r="H100" s="12"/>
    </row>
    <row r="101" spans="8:8" x14ac:dyDescent="0.25">
      <c r="H101" s="12"/>
    </row>
    <row r="102" spans="8:8" x14ac:dyDescent="0.25">
      <c r="H102" s="12"/>
    </row>
    <row r="103" spans="8:8" x14ac:dyDescent="0.25">
      <c r="H103" s="12"/>
    </row>
    <row r="104" spans="8:8" x14ac:dyDescent="0.25">
      <c r="H104" s="12"/>
    </row>
    <row r="105" spans="8:8" x14ac:dyDescent="0.25">
      <c r="H105" s="12"/>
    </row>
    <row r="106" spans="8:8" x14ac:dyDescent="0.25">
      <c r="H106" s="12"/>
    </row>
    <row r="107" spans="8:8" x14ac:dyDescent="0.25">
      <c r="H107" s="12"/>
    </row>
    <row r="108" spans="8:8" x14ac:dyDescent="0.25">
      <c r="H108" s="12"/>
    </row>
    <row r="109" spans="8:8" x14ac:dyDescent="0.25">
      <c r="H109" s="12"/>
    </row>
    <row r="110" spans="8:8" x14ac:dyDescent="0.25">
      <c r="H110" s="12"/>
    </row>
    <row r="111" spans="8:8" x14ac:dyDescent="0.25">
      <c r="H111" s="12"/>
    </row>
    <row r="112" spans="8:8" x14ac:dyDescent="0.25">
      <c r="H112" s="12"/>
    </row>
  </sheetData>
  <mergeCells count="12">
    <mergeCell ref="A1:A33"/>
    <mergeCell ref="B1:DY1"/>
    <mergeCell ref="B2:DY2"/>
    <mergeCell ref="B4:C4"/>
    <mergeCell ref="F4:G4"/>
    <mergeCell ref="DX4:DY4"/>
    <mergeCell ref="F5:G5"/>
    <mergeCell ref="DX5:DY5"/>
    <mergeCell ref="F6:G6"/>
    <mergeCell ref="DX6:DY6"/>
    <mergeCell ref="F19:G19"/>
    <mergeCell ref="DX19:DY19"/>
  </mergeCells>
  <printOptions horizontalCentered="1"/>
  <pageMargins left="0" right="0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66"/>
  <sheetViews>
    <sheetView view="pageBreakPreview" zoomScale="85" zoomScaleNormal="100" zoomScaleSheetLayoutView="85" workbookViewId="0">
      <pane xSplit="7" ySplit="5" topLeftCell="H22" activePane="bottomRight" state="frozen"/>
      <selection activeCell="B1" sqref="B1:DG1"/>
      <selection pane="topRight" activeCell="B1" sqref="B1:DG1"/>
      <selection pane="bottomLeft" activeCell="B1" sqref="B1:DG1"/>
      <selection pane="bottomRight" activeCell="A35" sqref="A35"/>
    </sheetView>
  </sheetViews>
  <sheetFormatPr defaultColWidth="9.140625" defaultRowHeight="15" x14ac:dyDescent="0.25"/>
  <cols>
    <col min="1" max="1" width="3.28515625" style="215" customWidth="1"/>
    <col min="2" max="2" width="3.28515625" style="56" customWidth="1"/>
    <col min="3" max="3" width="4.5703125" style="63" customWidth="1"/>
    <col min="4" max="4" width="8.42578125" style="216" customWidth="1"/>
    <col min="5" max="5" width="7.140625" style="56" customWidth="1"/>
    <col min="6" max="6" width="2" style="105" customWidth="1"/>
    <col min="7" max="7" width="41.7109375" style="104" customWidth="1"/>
    <col min="8" max="47" width="5.7109375" style="56" hidden="1" customWidth="1"/>
    <col min="48" max="48" width="5.7109375" style="449" hidden="1" customWidth="1"/>
    <col min="49" max="49" width="5.7109375" style="56" hidden="1" customWidth="1"/>
    <col min="50" max="50" width="5.7109375" style="454" hidden="1" customWidth="1"/>
    <col min="51" max="66" width="5.7109375" style="56" hidden="1" customWidth="1"/>
    <col min="67" max="68" width="5.7109375" style="56" customWidth="1"/>
    <col min="69" max="70" width="5.7109375" style="56" hidden="1" customWidth="1"/>
    <col min="71" max="71" width="6.7109375" style="56" hidden="1" customWidth="1"/>
    <col min="72" max="78" width="5.7109375" style="56" hidden="1" customWidth="1"/>
    <col min="79" max="80" width="5.7109375" style="56" customWidth="1"/>
    <col min="81" max="98" width="5.7109375" style="56" hidden="1" customWidth="1"/>
    <col min="99" max="100" width="5.7109375" style="56" customWidth="1"/>
    <col min="101" max="102" width="5.7109375" style="56" hidden="1" customWidth="1"/>
    <col min="103" max="104" width="5.7109375" style="56" customWidth="1"/>
    <col min="105" max="108" width="5.7109375" style="56" hidden="1" customWidth="1"/>
    <col min="109" max="110" width="5.7109375" style="56" customWidth="1"/>
    <col min="111" max="180" width="5.7109375" style="56" hidden="1" customWidth="1"/>
    <col min="181" max="182" width="5.7109375" style="56" customWidth="1"/>
    <col min="183" max="192" width="5.7109375" style="56" hidden="1" customWidth="1"/>
    <col min="193" max="194" width="5.7109375" style="56" customWidth="1"/>
    <col min="195" max="215" width="5.7109375" style="56" hidden="1" customWidth="1"/>
    <col min="216" max="217" width="5.7109375" style="56" customWidth="1"/>
    <col min="218" max="219" width="5.7109375" style="56" hidden="1" customWidth="1"/>
    <col min="220" max="221" width="5.7109375" style="56" customWidth="1"/>
    <col min="222" max="222" width="2" style="65" customWidth="1"/>
    <col min="223" max="223" width="41.7109375" style="56" customWidth="1"/>
    <col min="224" max="225" width="9.140625" style="56"/>
    <col min="226" max="226" width="11.7109375" style="56" bestFit="1" customWidth="1"/>
    <col min="227" max="227" width="9.140625" style="63"/>
    <col min="228" max="16384" width="9.140625" style="56"/>
  </cols>
  <sheetData>
    <row r="1" spans="1:231" ht="15" customHeight="1" x14ac:dyDescent="0.25">
      <c r="A1" s="597" t="s">
        <v>776</v>
      </c>
      <c r="B1" s="595" t="s">
        <v>803</v>
      </c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5"/>
      <c r="Q1" s="595"/>
      <c r="R1" s="595"/>
      <c r="S1" s="595"/>
      <c r="T1" s="595"/>
      <c r="U1" s="595"/>
      <c r="V1" s="595"/>
      <c r="W1" s="595"/>
      <c r="X1" s="595"/>
      <c r="Y1" s="595"/>
      <c r="Z1" s="595"/>
      <c r="AA1" s="595"/>
      <c r="AB1" s="595"/>
      <c r="AC1" s="595"/>
      <c r="AD1" s="595"/>
      <c r="AE1" s="595"/>
      <c r="AF1" s="595"/>
      <c r="AG1" s="595"/>
      <c r="AH1" s="595"/>
      <c r="AI1" s="595"/>
      <c r="AJ1" s="595"/>
      <c r="AK1" s="595"/>
      <c r="AL1" s="595"/>
      <c r="AM1" s="595"/>
      <c r="AN1" s="595"/>
      <c r="AO1" s="595"/>
      <c r="AP1" s="595"/>
      <c r="AQ1" s="595"/>
      <c r="AR1" s="595"/>
      <c r="AS1" s="595"/>
      <c r="AT1" s="595"/>
      <c r="AU1" s="595"/>
      <c r="AV1" s="595"/>
      <c r="AW1" s="595"/>
      <c r="AX1" s="595"/>
      <c r="AY1" s="595"/>
      <c r="AZ1" s="595"/>
      <c r="BA1" s="595"/>
      <c r="BB1" s="595"/>
      <c r="BC1" s="595"/>
      <c r="BD1" s="595"/>
      <c r="BE1" s="595"/>
      <c r="BF1" s="595"/>
      <c r="BG1" s="595"/>
      <c r="BH1" s="595"/>
      <c r="BI1" s="595"/>
      <c r="BJ1" s="595"/>
      <c r="BK1" s="595"/>
      <c r="BL1" s="595"/>
      <c r="BM1" s="595"/>
      <c r="BN1" s="595"/>
      <c r="BO1" s="595"/>
      <c r="BP1" s="595"/>
      <c r="BQ1" s="595"/>
      <c r="BR1" s="595"/>
      <c r="BS1" s="595"/>
      <c r="BT1" s="595"/>
      <c r="BU1" s="595"/>
      <c r="BV1" s="595"/>
      <c r="BW1" s="595"/>
      <c r="BX1" s="595"/>
      <c r="BY1" s="595"/>
      <c r="BZ1" s="595"/>
      <c r="CA1" s="595"/>
      <c r="CB1" s="595"/>
      <c r="CC1" s="595"/>
      <c r="CD1" s="595"/>
      <c r="CE1" s="595"/>
      <c r="CF1" s="595"/>
      <c r="CG1" s="595"/>
      <c r="CH1" s="595"/>
      <c r="CI1" s="595"/>
      <c r="CJ1" s="595"/>
      <c r="CK1" s="595"/>
      <c r="CL1" s="595"/>
      <c r="CM1" s="595"/>
      <c r="CN1" s="595"/>
      <c r="CO1" s="595"/>
      <c r="CP1" s="595"/>
      <c r="CQ1" s="595"/>
      <c r="CR1" s="595"/>
      <c r="CS1" s="595"/>
      <c r="CT1" s="595"/>
      <c r="CU1" s="595"/>
      <c r="CV1" s="595"/>
      <c r="CW1" s="595"/>
      <c r="CX1" s="595"/>
      <c r="CY1" s="595"/>
      <c r="CZ1" s="595"/>
      <c r="DA1" s="595"/>
      <c r="DB1" s="595"/>
      <c r="DC1" s="595"/>
      <c r="DD1" s="595"/>
      <c r="DE1" s="595"/>
      <c r="DF1" s="595"/>
      <c r="DG1" s="595"/>
      <c r="DH1" s="595"/>
      <c r="DI1" s="595"/>
      <c r="DJ1" s="595"/>
      <c r="DK1" s="595"/>
      <c r="DL1" s="595"/>
      <c r="DM1" s="595"/>
      <c r="DN1" s="595"/>
      <c r="DO1" s="595"/>
      <c r="DP1" s="595"/>
      <c r="DQ1" s="595"/>
      <c r="DR1" s="595"/>
      <c r="DS1" s="595"/>
      <c r="DT1" s="595"/>
      <c r="DU1" s="595"/>
      <c r="DV1" s="595"/>
      <c r="DW1" s="595"/>
      <c r="DX1" s="595"/>
      <c r="DY1" s="595"/>
      <c r="DZ1" s="595"/>
      <c r="EA1" s="595"/>
      <c r="EB1" s="595"/>
      <c r="EC1" s="595"/>
      <c r="ED1" s="595"/>
      <c r="EE1" s="595"/>
      <c r="EF1" s="595"/>
      <c r="EG1" s="595"/>
      <c r="EH1" s="595"/>
      <c r="EI1" s="595"/>
      <c r="EJ1" s="595"/>
      <c r="EK1" s="595"/>
      <c r="EL1" s="595"/>
      <c r="EM1" s="595"/>
      <c r="EN1" s="595"/>
      <c r="EO1" s="595"/>
      <c r="EP1" s="595"/>
      <c r="EQ1" s="595"/>
      <c r="ER1" s="595"/>
      <c r="ES1" s="595"/>
      <c r="ET1" s="595"/>
      <c r="EU1" s="595"/>
      <c r="EV1" s="595"/>
      <c r="EW1" s="595"/>
      <c r="EX1" s="595"/>
      <c r="EY1" s="595"/>
      <c r="EZ1" s="595"/>
      <c r="FA1" s="595"/>
      <c r="FB1" s="595"/>
      <c r="FC1" s="595"/>
      <c r="FD1" s="595"/>
      <c r="FE1" s="595"/>
      <c r="FF1" s="595"/>
      <c r="FG1" s="595"/>
      <c r="FH1" s="595"/>
      <c r="FI1" s="595"/>
      <c r="FJ1" s="595"/>
      <c r="FK1" s="595"/>
      <c r="FL1" s="595"/>
      <c r="FM1" s="595"/>
      <c r="FN1" s="595"/>
      <c r="FO1" s="595"/>
      <c r="FP1" s="595"/>
      <c r="FQ1" s="595"/>
      <c r="FR1" s="595"/>
      <c r="FS1" s="595"/>
      <c r="FT1" s="595"/>
      <c r="FU1" s="595"/>
      <c r="FV1" s="595"/>
      <c r="FW1" s="595"/>
      <c r="FX1" s="595"/>
      <c r="FY1" s="595"/>
      <c r="FZ1" s="595"/>
      <c r="GA1" s="595"/>
      <c r="GB1" s="595"/>
      <c r="GC1" s="595"/>
      <c r="GD1" s="595"/>
      <c r="GE1" s="595"/>
      <c r="GF1" s="595"/>
      <c r="GG1" s="595"/>
      <c r="GH1" s="595"/>
      <c r="GI1" s="595"/>
      <c r="GJ1" s="595"/>
      <c r="GK1" s="595"/>
      <c r="GL1" s="595"/>
      <c r="GM1" s="595"/>
      <c r="GN1" s="595"/>
      <c r="GO1" s="595"/>
      <c r="GP1" s="595"/>
      <c r="GQ1" s="595"/>
      <c r="GR1" s="595"/>
      <c r="GS1" s="595"/>
      <c r="GT1" s="595"/>
      <c r="GU1" s="595"/>
      <c r="GV1" s="595"/>
      <c r="GW1" s="595"/>
      <c r="GX1" s="595"/>
      <c r="GY1" s="595"/>
      <c r="GZ1" s="595"/>
      <c r="HA1" s="595"/>
      <c r="HB1" s="595"/>
      <c r="HC1" s="595"/>
      <c r="HD1" s="595"/>
      <c r="HE1" s="595"/>
      <c r="HF1" s="595"/>
      <c r="HG1" s="595"/>
      <c r="HH1" s="595"/>
      <c r="HI1" s="595"/>
      <c r="HJ1" s="595"/>
      <c r="HK1" s="595"/>
      <c r="HL1" s="595"/>
      <c r="HM1" s="595"/>
      <c r="HN1" s="595"/>
      <c r="HO1" s="595"/>
    </row>
    <row r="2" spans="1:231" ht="15" customHeight="1" x14ac:dyDescent="0.25">
      <c r="A2" s="598"/>
      <c r="B2" s="596" t="s">
        <v>804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6"/>
      <c r="AF2" s="596"/>
      <c r="AG2" s="596"/>
      <c r="AH2" s="596"/>
      <c r="AI2" s="596"/>
      <c r="AJ2" s="596"/>
      <c r="AK2" s="596"/>
      <c r="AL2" s="596"/>
      <c r="AM2" s="596"/>
      <c r="AN2" s="596"/>
      <c r="AO2" s="596"/>
      <c r="AP2" s="596"/>
      <c r="AQ2" s="596"/>
      <c r="AR2" s="596"/>
      <c r="AS2" s="596"/>
      <c r="AT2" s="596"/>
      <c r="AU2" s="596"/>
      <c r="AV2" s="596"/>
      <c r="AW2" s="596"/>
      <c r="AX2" s="596"/>
      <c r="AY2" s="596"/>
      <c r="AZ2" s="596"/>
      <c r="BA2" s="596"/>
      <c r="BB2" s="596"/>
      <c r="BC2" s="596"/>
      <c r="BD2" s="596"/>
      <c r="BE2" s="596"/>
      <c r="BF2" s="596"/>
      <c r="BG2" s="596"/>
      <c r="BH2" s="596"/>
      <c r="BI2" s="596"/>
      <c r="BJ2" s="596"/>
      <c r="BK2" s="596"/>
      <c r="BL2" s="596"/>
      <c r="BM2" s="596"/>
      <c r="BN2" s="596"/>
      <c r="BO2" s="596"/>
      <c r="BP2" s="596"/>
      <c r="BQ2" s="596"/>
      <c r="BR2" s="596"/>
      <c r="BS2" s="596"/>
      <c r="BT2" s="596"/>
      <c r="BU2" s="596"/>
      <c r="BV2" s="596"/>
      <c r="BW2" s="596"/>
      <c r="BX2" s="596"/>
      <c r="BY2" s="596"/>
      <c r="BZ2" s="596"/>
      <c r="CA2" s="596"/>
      <c r="CB2" s="596"/>
      <c r="CC2" s="596"/>
      <c r="CD2" s="596"/>
      <c r="CE2" s="596"/>
      <c r="CF2" s="596"/>
      <c r="CG2" s="596"/>
      <c r="CH2" s="596"/>
      <c r="CI2" s="596"/>
      <c r="CJ2" s="596"/>
      <c r="CK2" s="596"/>
      <c r="CL2" s="596"/>
      <c r="CM2" s="596"/>
      <c r="CN2" s="596"/>
      <c r="CO2" s="596"/>
      <c r="CP2" s="596"/>
      <c r="CQ2" s="596"/>
      <c r="CR2" s="596"/>
      <c r="CS2" s="596"/>
      <c r="CT2" s="596"/>
      <c r="CU2" s="596"/>
      <c r="CV2" s="596"/>
      <c r="CW2" s="596"/>
      <c r="CX2" s="596"/>
      <c r="CY2" s="596"/>
      <c r="CZ2" s="596"/>
      <c r="DA2" s="596"/>
      <c r="DB2" s="596"/>
      <c r="DC2" s="596"/>
      <c r="DD2" s="596"/>
      <c r="DE2" s="596"/>
      <c r="DF2" s="596"/>
      <c r="DG2" s="596"/>
      <c r="DH2" s="596"/>
      <c r="DI2" s="596"/>
      <c r="DJ2" s="596"/>
      <c r="DK2" s="596"/>
      <c r="DL2" s="596"/>
      <c r="DM2" s="596"/>
      <c r="DN2" s="596"/>
      <c r="DO2" s="596"/>
      <c r="DP2" s="596"/>
      <c r="DQ2" s="596"/>
      <c r="DR2" s="596"/>
      <c r="DS2" s="596"/>
      <c r="DT2" s="596"/>
      <c r="DU2" s="596"/>
      <c r="DV2" s="596"/>
      <c r="DW2" s="596"/>
      <c r="DX2" s="596"/>
      <c r="DY2" s="596"/>
      <c r="DZ2" s="596"/>
      <c r="EA2" s="596"/>
      <c r="EB2" s="596"/>
      <c r="EC2" s="596"/>
      <c r="ED2" s="596"/>
      <c r="EE2" s="596"/>
      <c r="EF2" s="596"/>
      <c r="EG2" s="596"/>
      <c r="EH2" s="596"/>
      <c r="EI2" s="596"/>
      <c r="EJ2" s="596"/>
      <c r="EK2" s="596"/>
      <c r="EL2" s="596"/>
      <c r="EM2" s="596"/>
      <c r="EN2" s="596"/>
      <c r="EO2" s="596"/>
      <c r="EP2" s="596"/>
      <c r="EQ2" s="596"/>
      <c r="ER2" s="596"/>
      <c r="ES2" s="596"/>
      <c r="ET2" s="596"/>
      <c r="EU2" s="596"/>
      <c r="EV2" s="596"/>
      <c r="EW2" s="596"/>
      <c r="EX2" s="596"/>
      <c r="EY2" s="596"/>
      <c r="EZ2" s="596"/>
      <c r="FA2" s="596"/>
      <c r="FB2" s="596"/>
      <c r="FC2" s="596"/>
      <c r="FD2" s="596"/>
      <c r="FE2" s="596"/>
      <c r="FF2" s="596"/>
      <c r="FG2" s="596"/>
      <c r="FH2" s="596"/>
      <c r="FI2" s="596"/>
      <c r="FJ2" s="596"/>
      <c r="FK2" s="596"/>
      <c r="FL2" s="596"/>
      <c r="FM2" s="596"/>
      <c r="FN2" s="596"/>
      <c r="FO2" s="596"/>
      <c r="FP2" s="596"/>
      <c r="FQ2" s="596"/>
      <c r="FR2" s="596"/>
      <c r="FS2" s="596"/>
      <c r="FT2" s="596"/>
      <c r="FU2" s="596"/>
      <c r="FV2" s="596"/>
      <c r="FW2" s="596"/>
      <c r="FX2" s="596"/>
      <c r="FY2" s="596"/>
      <c r="FZ2" s="596"/>
      <c r="GA2" s="596"/>
      <c r="GB2" s="596"/>
      <c r="GC2" s="596"/>
      <c r="GD2" s="596"/>
      <c r="GE2" s="596"/>
      <c r="GF2" s="596"/>
      <c r="GG2" s="596"/>
      <c r="GH2" s="596"/>
      <c r="GI2" s="596"/>
      <c r="GJ2" s="596"/>
      <c r="GK2" s="596"/>
      <c r="GL2" s="596"/>
      <c r="GM2" s="596"/>
      <c r="GN2" s="596"/>
      <c r="GO2" s="596"/>
      <c r="GP2" s="596"/>
      <c r="GQ2" s="596"/>
      <c r="GR2" s="596"/>
      <c r="GS2" s="596"/>
      <c r="GT2" s="596"/>
      <c r="GU2" s="596"/>
      <c r="GV2" s="596"/>
      <c r="GW2" s="596"/>
      <c r="GX2" s="596"/>
      <c r="GY2" s="596"/>
      <c r="GZ2" s="596"/>
      <c r="HA2" s="596"/>
      <c r="HB2" s="596"/>
      <c r="HC2" s="596"/>
      <c r="HD2" s="596"/>
      <c r="HE2" s="596"/>
      <c r="HF2" s="596"/>
      <c r="HG2" s="596"/>
      <c r="HH2" s="596"/>
      <c r="HI2" s="596"/>
      <c r="HJ2" s="596"/>
      <c r="HK2" s="596"/>
      <c r="HL2" s="596"/>
      <c r="HM2" s="596"/>
      <c r="HN2" s="596"/>
      <c r="HO2" s="596"/>
    </row>
    <row r="3" spans="1:231" customFormat="1" ht="15" customHeight="1" thickBot="1" x14ac:dyDescent="0.3">
      <c r="A3" s="598"/>
      <c r="B3" s="65"/>
      <c r="C3" s="77"/>
      <c r="D3" s="78"/>
      <c r="E3" s="521"/>
      <c r="F3" s="79"/>
      <c r="G3" s="79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523"/>
      <c r="AG3" s="523"/>
      <c r="AH3" s="523"/>
      <c r="AI3" s="523"/>
      <c r="AJ3" s="523"/>
      <c r="AK3" s="523"/>
      <c r="AL3" s="523"/>
      <c r="AM3" s="523"/>
      <c r="AN3" s="523"/>
      <c r="AO3" s="523"/>
      <c r="AP3" s="523"/>
      <c r="AQ3" s="523"/>
      <c r="AR3" s="523"/>
      <c r="AS3" s="523"/>
      <c r="AT3" s="523"/>
      <c r="AU3" s="523"/>
      <c r="AV3" s="523"/>
      <c r="AW3" s="523"/>
      <c r="AX3" s="523"/>
      <c r="AY3" s="523"/>
      <c r="AZ3" s="523"/>
      <c r="BA3" s="523"/>
      <c r="BB3" s="523"/>
      <c r="BC3" s="523"/>
      <c r="BD3" s="523"/>
      <c r="BE3" s="523"/>
      <c r="BF3" s="523"/>
      <c r="BG3" s="523"/>
      <c r="BH3" s="523"/>
      <c r="BI3" s="523"/>
      <c r="BJ3" s="523"/>
      <c r="BK3" s="523"/>
      <c r="BL3" s="523"/>
      <c r="BM3" s="523"/>
      <c r="BN3" s="523"/>
      <c r="BO3" s="523"/>
      <c r="BP3" s="523"/>
      <c r="BQ3" s="523"/>
      <c r="BR3" s="523"/>
      <c r="BS3" s="523"/>
      <c r="BT3" s="523"/>
      <c r="BU3" s="523"/>
      <c r="BV3" s="523"/>
      <c r="BW3" s="523"/>
      <c r="BX3" s="523"/>
      <c r="BY3" s="523"/>
      <c r="BZ3" s="523"/>
      <c r="CA3" s="523"/>
      <c r="CB3" s="523"/>
      <c r="CC3" s="523"/>
      <c r="CD3" s="523"/>
      <c r="CE3" s="523"/>
      <c r="CF3" s="523"/>
      <c r="CG3" s="523"/>
      <c r="CH3" s="523"/>
      <c r="CI3" s="523"/>
      <c r="CJ3" s="523"/>
      <c r="CK3" s="523"/>
      <c r="CL3" s="523"/>
      <c r="CM3" s="523"/>
      <c r="CN3" s="523"/>
      <c r="CO3" s="523"/>
      <c r="CP3" s="523"/>
      <c r="CQ3" s="523"/>
      <c r="CR3" s="523"/>
      <c r="CS3" s="523"/>
      <c r="CT3" s="523"/>
      <c r="CU3" s="523"/>
      <c r="CV3" s="523"/>
      <c r="CW3" s="523"/>
      <c r="CX3" s="523"/>
      <c r="CY3" s="523"/>
      <c r="CZ3" s="523"/>
      <c r="DA3" s="523"/>
      <c r="DB3" s="523"/>
      <c r="DC3" s="523"/>
      <c r="DD3" s="523"/>
      <c r="DE3" s="523"/>
      <c r="DF3" s="523"/>
      <c r="DG3" s="523"/>
      <c r="DH3" s="523"/>
      <c r="DI3" s="523"/>
      <c r="DJ3" s="523"/>
      <c r="DK3" s="523"/>
      <c r="DL3" s="523"/>
      <c r="DM3" s="523"/>
      <c r="DN3" s="523"/>
      <c r="DO3" s="523"/>
      <c r="DP3" s="523"/>
      <c r="DQ3" s="523"/>
      <c r="DR3" s="523"/>
      <c r="DS3" s="523"/>
      <c r="DT3" s="523"/>
      <c r="DU3" s="523"/>
      <c r="DV3" s="523"/>
      <c r="DW3" s="523"/>
      <c r="DX3" s="523"/>
      <c r="DY3" s="523"/>
      <c r="DZ3" s="523"/>
      <c r="EA3" s="523"/>
      <c r="EB3" s="523"/>
      <c r="EC3" s="523"/>
      <c r="ED3" s="523"/>
      <c r="EE3" s="523"/>
      <c r="EF3" s="523"/>
      <c r="EG3" s="523"/>
      <c r="EH3" s="523"/>
      <c r="EI3" s="523"/>
      <c r="EJ3" s="523"/>
      <c r="EK3" s="523"/>
      <c r="EL3" s="523"/>
      <c r="EM3" s="523"/>
      <c r="EN3" s="523"/>
      <c r="EO3" s="523"/>
      <c r="EP3" s="523"/>
      <c r="EQ3" s="523"/>
      <c r="ER3" s="523"/>
      <c r="ES3" s="523"/>
      <c r="ET3" s="523"/>
      <c r="EU3" s="523"/>
      <c r="EV3" s="523"/>
      <c r="EW3" s="523"/>
      <c r="EX3" s="523"/>
      <c r="EY3" s="523"/>
      <c r="EZ3" s="523"/>
      <c r="FA3" s="523"/>
      <c r="FB3" s="523"/>
      <c r="FC3" s="523"/>
      <c r="FD3" s="523"/>
      <c r="FE3" s="523"/>
      <c r="FF3" s="523"/>
      <c r="FG3" s="523"/>
      <c r="FH3" s="523"/>
      <c r="FI3" s="523"/>
      <c r="FJ3" s="523"/>
      <c r="FK3" s="523"/>
      <c r="FL3" s="523"/>
      <c r="FM3" s="523"/>
      <c r="FN3" s="523"/>
      <c r="FO3" s="523"/>
      <c r="FP3" s="523"/>
      <c r="FQ3" s="523"/>
      <c r="FR3" s="523"/>
      <c r="FS3" s="523"/>
      <c r="FT3" s="523"/>
      <c r="FU3" s="523"/>
      <c r="FV3" s="523"/>
      <c r="FW3" s="523"/>
      <c r="FX3" s="523"/>
      <c r="FY3" s="523"/>
      <c r="FZ3" s="523"/>
      <c r="GA3" s="523"/>
      <c r="GB3" s="523"/>
      <c r="GC3" s="523"/>
      <c r="GD3" s="523"/>
      <c r="GE3" s="523"/>
      <c r="GF3" s="523"/>
      <c r="GG3" s="523"/>
      <c r="GH3" s="523"/>
      <c r="GI3" s="523"/>
      <c r="GJ3" s="523"/>
      <c r="GK3" s="523"/>
      <c r="GL3" s="523"/>
      <c r="GM3" s="521"/>
      <c r="GN3" s="521"/>
      <c r="GO3" s="521"/>
      <c r="GP3" s="521"/>
      <c r="GQ3" s="521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521"/>
      <c r="HO3" s="521"/>
    </row>
    <row r="4" spans="1:231" customFormat="1" ht="81" customHeight="1" x14ac:dyDescent="0.25">
      <c r="A4" s="598"/>
      <c r="B4" s="627" t="s">
        <v>750</v>
      </c>
      <c r="C4" s="627"/>
      <c r="D4" s="636" t="s">
        <v>587</v>
      </c>
      <c r="E4" s="627" t="s">
        <v>50</v>
      </c>
      <c r="F4" s="627" t="s">
        <v>51</v>
      </c>
      <c r="G4" s="627"/>
      <c r="H4" s="619" t="s">
        <v>753</v>
      </c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19"/>
      <c r="AQ4" s="619"/>
      <c r="AR4" s="619"/>
      <c r="AS4" s="619"/>
      <c r="AT4" s="619"/>
      <c r="AU4" s="619"/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  <c r="BG4" s="619"/>
      <c r="BH4" s="619"/>
      <c r="BI4" s="619"/>
      <c r="BJ4" s="619"/>
      <c r="BK4" s="619"/>
      <c r="BL4" s="619"/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19"/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619"/>
      <c r="CP4" s="619"/>
      <c r="CQ4" s="619"/>
      <c r="CR4" s="619"/>
      <c r="CS4" s="619"/>
      <c r="CT4" s="619"/>
      <c r="CU4" s="619"/>
      <c r="CV4" s="619"/>
      <c r="CW4" s="619"/>
      <c r="CX4" s="619"/>
      <c r="CY4" s="619"/>
      <c r="CZ4" s="619"/>
      <c r="DA4" s="619"/>
      <c r="DB4" s="619"/>
      <c r="DC4" s="619"/>
      <c r="DD4" s="619"/>
      <c r="DE4" s="619"/>
      <c r="DF4" s="619"/>
      <c r="DG4" s="619" t="s">
        <v>754</v>
      </c>
      <c r="DH4" s="619"/>
      <c r="DI4" s="619"/>
      <c r="DJ4" s="619"/>
      <c r="DK4" s="619"/>
      <c r="DL4" s="619"/>
      <c r="DM4" s="619"/>
      <c r="DN4" s="619"/>
      <c r="DO4" s="619"/>
      <c r="DP4" s="619"/>
      <c r="DQ4" s="619"/>
      <c r="DR4" s="619"/>
      <c r="DS4" s="619"/>
      <c r="DT4" s="619"/>
      <c r="DU4" s="619"/>
      <c r="DV4" s="619"/>
      <c r="DW4" s="619"/>
      <c r="DX4" s="619"/>
      <c r="DY4" s="619"/>
      <c r="DZ4" s="619"/>
      <c r="EA4" s="619"/>
      <c r="EB4" s="619"/>
      <c r="EC4" s="619"/>
      <c r="ED4" s="619"/>
      <c r="EE4" s="619"/>
      <c r="EF4" s="619"/>
      <c r="EG4" s="619"/>
      <c r="EH4" s="619"/>
      <c r="EI4" s="619"/>
      <c r="EJ4" s="619"/>
      <c r="EK4" s="619"/>
      <c r="EL4" s="619"/>
      <c r="EM4" s="619"/>
      <c r="EN4" s="619"/>
      <c r="EO4" s="619"/>
      <c r="EP4" s="619"/>
      <c r="EQ4" s="619"/>
      <c r="ER4" s="619"/>
      <c r="ES4" s="619"/>
      <c r="ET4" s="619"/>
      <c r="EU4" s="619"/>
      <c r="EV4" s="619"/>
      <c r="EW4" s="619"/>
      <c r="EX4" s="619"/>
      <c r="EY4" s="619"/>
      <c r="EZ4" s="619"/>
      <c r="FA4" s="619"/>
      <c r="FB4" s="619"/>
      <c r="FC4" s="619"/>
      <c r="FD4" s="619"/>
      <c r="FE4" s="619"/>
      <c r="FF4" s="619"/>
      <c r="FG4" s="619"/>
      <c r="FH4" s="619"/>
      <c r="FI4" s="619"/>
      <c r="FJ4" s="619"/>
      <c r="FK4" s="619"/>
      <c r="FL4" s="619"/>
      <c r="FM4" s="619"/>
      <c r="FN4" s="619"/>
      <c r="FO4" s="619"/>
      <c r="FP4" s="619"/>
      <c r="FQ4" s="619"/>
      <c r="FR4" s="619"/>
      <c r="FS4" s="619"/>
      <c r="FT4" s="619"/>
      <c r="FU4" s="619"/>
      <c r="FV4" s="619"/>
      <c r="FW4" s="619"/>
      <c r="FX4" s="619"/>
      <c r="FY4" s="619"/>
      <c r="FZ4" s="619"/>
      <c r="GA4" s="619"/>
      <c r="GB4" s="619"/>
      <c r="GC4" s="619"/>
      <c r="GD4" s="619"/>
      <c r="GE4" s="619"/>
      <c r="GF4" s="619"/>
      <c r="GG4" s="619"/>
      <c r="GH4" s="619"/>
      <c r="GI4" s="619"/>
      <c r="GJ4" s="619"/>
      <c r="GK4" s="619"/>
      <c r="GL4" s="619"/>
      <c r="GM4" s="619" t="s">
        <v>755</v>
      </c>
      <c r="GN4" s="619"/>
      <c r="GO4" s="619"/>
      <c r="GP4" s="619"/>
      <c r="GQ4" s="619"/>
      <c r="GR4" s="619"/>
      <c r="GS4" s="619"/>
      <c r="GT4" s="619"/>
      <c r="GU4" s="619"/>
      <c r="GV4" s="619"/>
      <c r="GW4" s="619"/>
      <c r="GX4" s="619"/>
      <c r="GY4" s="619"/>
      <c r="GZ4" s="619"/>
      <c r="HA4" s="619"/>
      <c r="HB4" s="619"/>
      <c r="HC4" s="619"/>
      <c r="HD4" s="619"/>
      <c r="HE4" s="619"/>
      <c r="HF4" s="619"/>
      <c r="HG4" s="619"/>
      <c r="HH4" s="619"/>
      <c r="HI4" s="619"/>
      <c r="HJ4" s="619"/>
      <c r="HK4" s="619"/>
      <c r="HL4" s="619"/>
      <c r="HM4" s="619"/>
      <c r="HN4" s="629" t="s">
        <v>52</v>
      </c>
      <c r="HO4" s="629"/>
    </row>
    <row r="5" spans="1:231" customFormat="1" ht="54.75" customHeight="1" x14ac:dyDescent="0.25">
      <c r="A5" s="598"/>
      <c r="B5" s="628"/>
      <c r="C5" s="628"/>
      <c r="D5" s="637"/>
      <c r="E5" s="628"/>
      <c r="F5" s="628"/>
      <c r="G5" s="628"/>
      <c r="H5" s="524" t="s">
        <v>477</v>
      </c>
      <c r="I5" s="524" t="s">
        <v>478</v>
      </c>
      <c r="J5" s="524" t="s">
        <v>479</v>
      </c>
      <c r="K5" s="525" t="s">
        <v>480</v>
      </c>
      <c r="L5" s="524" t="s">
        <v>481</v>
      </c>
      <c r="M5" s="524" t="s">
        <v>482</v>
      </c>
      <c r="N5" s="524" t="s">
        <v>483</v>
      </c>
      <c r="O5" s="524" t="s">
        <v>484</v>
      </c>
      <c r="P5" s="524" t="s">
        <v>485</v>
      </c>
      <c r="Q5" s="524" t="s">
        <v>486</v>
      </c>
      <c r="R5" s="524" t="s">
        <v>487</v>
      </c>
      <c r="S5" s="524" t="s">
        <v>488</v>
      </c>
      <c r="T5" s="524" t="s">
        <v>527</v>
      </c>
      <c r="U5" s="524" t="s">
        <v>528</v>
      </c>
      <c r="V5" s="524" t="s">
        <v>529</v>
      </c>
      <c r="W5" s="525" t="s">
        <v>530</v>
      </c>
      <c r="X5" s="524" t="s">
        <v>531</v>
      </c>
      <c r="Y5" s="524" t="s">
        <v>532</v>
      </c>
      <c r="Z5" s="524" t="s">
        <v>533</v>
      </c>
      <c r="AA5" s="524" t="s">
        <v>534</v>
      </c>
      <c r="AB5" s="524" t="s">
        <v>535</v>
      </c>
      <c r="AC5" s="524" t="s">
        <v>536</v>
      </c>
      <c r="AD5" s="524" t="s">
        <v>537</v>
      </c>
      <c r="AE5" s="524" t="s">
        <v>538</v>
      </c>
      <c r="AF5" s="524" t="s">
        <v>581</v>
      </c>
      <c r="AG5" s="524" t="s">
        <v>595</v>
      </c>
      <c r="AH5" s="524" t="s">
        <v>659</v>
      </c>
      <c r="AI5" s="524" t="s">
        <v>661</v>
      </c>
      <c r="AJ5" s="524" t="s">
        <v>663</v>
      </c>
      <c r="AK5" s="524" t="s">
        <v>690</v>
      </c>
      <c r="AL5" s="524" t="s">
        <v>691</v>
      </c>
      <c r="AM5" s="524" t="s">
        <v>692</v>
      </c>
      <c r="AN5" s="524" t="s">
        <v>693</v>
      </c>
      <c r="AO5" s="524" t="s">
        <v>694</v>
      </c>
      <c r="AP5" s="524" t="s">
        <v>695</v>
      </c>
      <c r="AQ5" s="524" t="s">
        <v>696</v>
      </c>
      <c r="AR5" s="524" t="s">
        <v>701</v>
      </c>
      <c r="AS5" s="524" t="s">
        <v>702</v>
      </c>
      <c r="AT5" s="524" t="s">
        <v>703</v>
      </c>
      <c r="AU5" s="524" t="s">
        <v>704</v>
      </c>
      <c r="AV5" s="524" t="s">
        <v>735</v>
      </c>
      <c r="AW5" s="524" t="s">
        <v>705</v>
      </c>
      <c r="AX5" s="524" t="s">
        <v>706</v>
      </c>
      <c r="AY5" s="524" t="s">
        <v>707</v>
      </c>
      <c r="AZ5" s="524" t="s">
        <v>708</v>
      </c>
      <c r="BA5" s="524" t="s">
        <v>709</v>
      </c>
      <c r="BB5" s="524" t="s">
        <v>710</v>
      </c>
      <c r="BC5" s="524" t="s">
        <v>711</v>
      </c>
      <c r="BD5" s="524" t="s">
        <v>722</v>
      </c>
      <c r="BE5" s="524" t="s">
        <v>723</v>
      </c>
      <c r="BF5" s="524" t="s">
        <v>724</v>
      </c>
      <c r="BG5" s="524" t="s">
        <v>725</v>
      </c>
      <c r="BH5" s="524" t="s">
        <v>736</v>
      </c>
      <c r="BI5" s="524" t="s">
        <v>726</v>
      </c>
      <c r="BJ5" s="524" t="s">
        <v>727</v>
      </c>
      <c r="BK5" s="524" t="s">
        <v>728</v>
      </c>
      <c r="BL5" s="524" t="s">
        <v>729</v>
      </c>
      <c r="BM5" s="524" t="s">
        <v>730</v>
      </c>
      <c r="BN5" s="524" t="s">
        <v>731</v>
      </c>
      <c r="BO5" s="524" t="s">
        <v>721</v>
      </c>
      <c r="BP5" s="524" t="s">
        <v>786</v>
      </c>
      <c r="BQ5" s="524" t="s">
        <v>787</v>
      </c>
      <c r="BR5" s="524" t="s">
        <v>788</v>
      </c>
      <c r="BS5" s="524" t="s">
        <v>789</v>
      </c>
      <c r="BT5" s="524" t="s">
        <v>790</v>
      </c>
      <c r="BU5" s="524" t="s">
        <v>791</v>
      </c>
      <c r="BV5" s="524" t="s">
        <v>792</v>
      </c>
      <c r="BW5" s="524" t="s">
        <v>793</v>
      </c>
      <c r="BX5" s="524" t="s">
        <v>794</v>
      </c>
      <c r="BY5" s="524" t="s">
        <v>795</v>
      </c>
      <c r="BZ5" s="524" t="s">
        <v>796</v>
      </c>
      <c r="CA5" s="524" t="s">
        <v>797</v>
      </c>
      <c r="CB5" s="524" t="s">
        <v>808</v>
      </c>
      <c r="CC5" s="525" t="s">
        <v>504</v>
      </c>
      <c r="CD5" s="525" t="s">
        <v>511</v>
      </c>
      <c r="CE5" s="525" t="s">
        <v>523</v>
      </c>
      <c r="CF5" s="525" t="s">
        <v>539</v>
      </c>
      <c r="CG5" s="525" t="s">
        <v>541</v>
      </c>
      <c r="CH5" s="525" t="s">
        <v>542</v>
      </c>
      <c r="CI5" s="525" t="s">
        <v>543</v>
      </c>
      <c r="CJ5" s="525" t="s">
        <v>540</v>
      </c>
      <c r="CK5" s="525" t="s">
        <v>660</v>
      </c>
      <c r="CL5" s="525" t="s">
        <v>697</v>
      </c>
      <c r="CM5" s="525" t="s">
        <v>699</v>
      </c>
      <c r="CN5" s="525" t="s">
        <v>700</v>
      </c>
      <c r="CO5" s="525" t="s">
        <v>713</v>
      </c>
      <c r="CP5" s="525" t="s">
        <v>718</v>
      </c>
      <c r="CQ5" s="525" t="s">
        <v>719</v>
      </c>
      <c r="CR5" s="525" t="s">
        <v>720</v>
      </c>
      <c r="CS5" s="525" t="s">
        <v>734</v>
      </c>
      <c r="CT5" s="525" t="s">
        <v>739</v>
      </c>
      <c r="CU5" s="525" t="s">
        <v>738</v>
      </c>
      <c r="CV5" s="525" t="s">
        <v>802</v>
      </c>
      <c r="CW5" s="525" t="s">
        <v>798</v>
      </c>
      <c r="CX5" s="525" t="s">
        <v>799</v>
      </c>
      <c r="CY5" s="525" t="s">
        <v>800</v>
      </c>
      <c r="CZ5" s="525" t="s">
        <v>801</v>
      </c>
      <c r="DA5" s="526">
        <v>2016</v>
      </c>
      <c r="DB5" s="526">
        <v>2017</v>
      </c>
      <c r="DC5" s="526">
        <v>2018</v>
      </c>
      <c r="DD5" s="526">
        <v>2019</v>
      </c>
      <c r="DE5" s="526">
        <v>2020</v>
      </c>
      <c r="DF5" s="526">
        <v>2021</v>
      </c>
      <c r="DG5" s="524" t="s">
        <v>434</v>
      </c>
      <c r="DH5" s="524" t="s">
        <v>457</v>
      </c>
      <c r="DI5" s="525" t="s">
        <v>459</v>
      </c>
      <c r="DJ5" s="524" t="s">
        <v>461</v>
      </c>
      <c r="DK5" s="524" t="s">
        <v>462</v>
      </c>
      <c r="DL5" s="524" t="s">
        <v>466</v>
      </c>
      <c r="DM5" s="524" t="s">
        <v>467</v>
      </c>
      <c r="DN5" s="524" t="s">
        <v>470</v>
      </c>
      <c r="DO5" s="524" t="s">
        <v>472</v>
      </c>
      <c r="DP5" s="524" t="s">
        <v>475</v>
      </c>
      <c r="DQ5" s="524" t="s">
        <v>476</v>
      </c>
      <c r="DR5" s="524" t="s">
        <v>477</v>
      </c>
      <c r="DS5" s="524" t="s">
        <v>478</v>
      </c>
      <c r="DT5" s="524" t="s">
        <v>479</v>
      </c>
      <c r="DU5" s="525" t="s">
        <v>480</v>
      </c>
      <c r="DV5" s="524" t="s">
        <v>481</v>
      </c>
      <c r="DW5" s="524" t="s">
        <v>482</v>
      </c>
      <c r="DX5" s="524" t="s">
        <v>483</v>
      </c>
      <c r="DY5" s="524" t="s">
        <v>484</v>
      </c>
      <c r="DZ5" s="524" t="s">
        <v>485</v>
      </c>
      <c r="EA5" s="524" t="s">
        <v>486</v>
      </c>
      <c r="EB5" s="524" t="s">
        <v>487</v>
      </c>
      <c r="EC5" s="524" t="s">
        <v>488</v>
      </c>
      <c r="ED5" s="524" t="s">
        <v>527</v>
      </c>
      <c r="EE5" s="524" t="s">
        <v>528</v>
      </c>
      <c r="EF5" s="524" t="s">
        <v>529</v>
      </c>
      <c r="EG5" s="525" t="s">
        <v>530</v>
      </c>
      <c r="EH5" s="524" t="s">
        <v>531</v>
      </c>
      <c r="EI5" s="524" t="s">
        <v>532</v>
      </c>
      <c r="EJ5" s="524" t="s">
        <v>533</v>
      </c>
      <c r="EK5" s="524" t="s">
        <v>534</v>
      </c>
      <c r="EL5" s="524" t="s">
        <v>535</v>
      </c>
      <c r="EM5" s="524" t="s">
        <v>536</v>
      </c>
      <c r="EN5" s="524" t="s">
        <v>537</v>
      </c>
      <c r="EO5" s="524" t="s">
        <v>538</v>
      </c>
      <c r="EP5" s="524" t="s">
        <v>581</v>
      </c>
      <c r="EQ5" s="524" t="s">
        <v>595</v>
      </c>
      <c r="ER5" s="524" t="s">
        <v>659</v>
      </c>
      <c r="ES5" s="524" t="s">
        <v>661</v>
      </c>
      <c r="ET5" s="524" t="s">
        <v>663</v>
      </c>
      <c r="EU5" s="524" t="s">
        <v>690</v>
      </c>
      <c r="EV5" s="524" t="s">
        <v>691</v>
      </c>
      <c r="EW5" s="524" t="s">
        <v>692</v>
      </c>
      <c r="EX5" s="524" t="s">
        <v>693</v>
      </c>
      <c r="EY5" s="524" t="s">
        <v>694</v>
      </c>
      <c r="EZ5" s="524" t="s">
        <v>695</v>
      </c>
      <c r="FA5" s="524" t="s">
        <v>696</v>
      </c>
      <c r="FB5" s="524" t="s">
        <v>701</v>
      </c>
      <c r="FC5" s="524" t="s">
        <v>702</v>
      </c>
      <c r="FD5" s="524" t="s">
        <v>703</v>
      </c>
      <c r="FE5" s="524" t="s">
        <v>704</v>
      </c>
      <c r="FF5" s="524" t="s">
        <v>735</v>
      </c>
      <c r="FG5" s="524" t="s">
        <v>705</v>
      </c>
      <c r="FH5" s="524" t="s">
        <v>706</v>
      </c>
      <c r="FI5" s="524" t="s">
        <v>707</v>
      </c>
      <c r="FJ5" s="524" t="s">
        <v>708</v>
      </c>
      <c r="FK5" s="524" t="s">
        <v>709</v>
      </c>
      <c r="FL5" s="524" t="s">
        <v>710</v>
      </c>
      <c r="FM5" s="524" t="s">
        <v>711</v>
      </c>
      <c r="FN5" s="524" t="s">
        <v>722</v>
      </c>
      <c r="FO5" s="524" t="s">
        <v>723</v>
      </c>
      <c r="FP5" s="524" t="s">
        <v>724</v>
      </c>
      <c r="FQ5" s="524" t="s">
        <v>725</v>
      </c>
      <c r="FR5" s="524" t="s">
        <v>736</v>
      </c>
      <c r="FS5" s="524" t="s">
        <v>726</v>
      </c>
      <c r="FT5" s="524" t="s">
        <v>727</v>
      </c>
      <c r="FU5" s="524" t="s">
        <v>728</v>
      </c>
      <c r="FV5" s="524" t="s">
        <v>729</v>
      </c>
      <c r="FW5" s="524" t="s">
        <v>730</v>
      </c>
      <c r="FX5" s="524" t="s">
        <v>731</v>
      </c>
      <c r="FY5" s="524" t="s">
        <v>721</v>
      </c>
      <c r="FZ5" s="524" t="s">
        <v>786</v>
      </c>
      <c r="GA5" s="524" t="s">
        <v>787</v>
      </c>
      <c r="GB5" s="524" t="s">
        <v>788</v>
      </c>
      <c r="GC5" s="524" t="s">
        <v>789</v>
      </c>
      <c r="GD5" s="524" t="s">
        <v>790</v>
      </c>
      <c r="GE5" s="524" t="s">
        <v>791</v>
      </c>
      <c r="GF5" s="524" t="s">
        <v>792</v>
      </c>
      <c r="GG5" s="524" t="s">
        <v>793</v>
      </c>
      <c r="GH5" s="524" t="s">
        <v>794</v>
      </c>
      <c r="GI5" s="524" t="s">
        <v>795</v>
      </c>
      <c r="GJ5" s="524" t="s">
        <v>796</v>
      </c>
      <c r="GK5" s="524" t="s">
        <v>797</v>
      </c>
      <c r="GL5" s="524" t="s">
        <v>808</v>
      </c>
      <c r="GM5" s="525" t="s">
        <v>463</v>
      </c>
      <c r="GN5" s="525" t="s">
        <v>471</v>
      </c>
      <c r="GO5" s="525" t="s">
        <v>491</v>
      </c>
      <c r="GP5" s="525" t="s">
        <v>504</v>
      </c>
      <c r="GQ5" s="525" t="s">
        <v>511</v>
      </c>
      <c r="GR5" s="525" t="s">
        <v>523</v>
      </c>
      <c r="GS5" s="525" t="s">
        <v>539</v>
      </c>
      <c r="GT5" s="525" t="s">
        <v>541</v>
      </c>
      <c r="GU5" s="525" t="s">
        <v>542</v>
      </c>
      <c r="GV5" s="525" t="s">
        <v>543</v>
      </c>
      <c r="GW5" s="525" t="s">
        <v>540</v>
      </c>
      <c r="GX5" s="525" t="s">
        <v>660</v>
      </c>
      <c r="GY5" s="525" t="s">
        <v>697</v>
      </c>
      <c r="GZ5" s="525" t="s">
        <v>699</v>
      </c>
      <c r="HA5" s="525" t="s">
        <v>700</v>
      </c>
      <c r="HB5" s="525" t="s">
        <v>713</v>
      </c>
      <c r="HC5" s="525" t="s">
        <v>718</v>
      </c>
      <c r="HD5" s="525" t="s">
        <v>719</v>
      </c>
      <c r="HE5" s="525" t="s">
        <v>720</v>
      </c>
      <c r="HF5" s="525" t="s">
        <v>734</v>
      </c>
      <c r="HG5" s="525" t="s">
        <v>739</v>
      </c>
      <c r="HH5" s="525" t="s">
        <v>738</v>
      </c>
      <c r="HI5" s="525" t="s">
        <v>802</v>
      </c>
      <c r="HJ5" s="525" t="s">
        <v>798</v>
      </c>
      <c r="HK5" s="525" t="s">
        <v>799</v>
      </c>
      <c r="HL5" s="525" t="s">
        <v>800</v>
      </c>
      <c r="HM5" s="525" t="s">
        <v>801</v>
      </c>
      <c r="HN5" s="630"/>
      <c r="HO5" s="630"/>
      <c r="HQ5" s="275"/>
      <c r="HR5" s="272"/>
      <c r="HS5" s="501"/>
      <c r="HT5" s="501"/>
    </row>
    <row r="6" spans="1:231" s="102" customFormat="1" ht="15" customHeight="1" x14ac:dyDescent="0.25">
      <c r="A6" s="598"/>
      <c r="B6" s="519"/>
      <c r="C6" s="84"/>
      <c r="D6" s="100">
        <f>SUM(D7,D20)</f>
        <v>68.251105271614293</v>
      </c>
      <c r="E6" s="85" t="s">
        <v>11</v>
      </c>
      <c r="F6" s="601" t="s">
        <v>53</v>
      </c>
      <c r="G6" s="601"/>
      <c r="H6" s="520">
        <v>4.2099558278367368</v>
      </c>
      <c r="I6" s="520">
        <v>4.3551155496043918</v>
      </c>
      <c r="J6" s="520">
        <v>4.5492935123169929</v>
      </c>
      <c r="K6" s="520">
        <v>2.5204077038843735</v>
      </c>
      <c r="L6" s="520">
        <v>3.7094419545677653</v>
      </c>
      <c r="M6" s="520">
        <v>4.4695000821139246</v>
      </c>
      <c r="N6" s="520">
        <v>3.6764583552390491</v>
      </c>
      <c r="O6" s="520">
        <v>4.7501394597476008</v>
      </c>
      <c r="P6" s="520">
        <v>3.8478075589571574</v>
      </c>
      <c r="Q6" s="520">
        <v>4.1885516439405137</v>
      </c>
      <c r="R6" s="520">
        <v>6.9944795235190753</v>
      </c>
      <c r="S6" s="520">
        <v>4.6851629991736559</v>
      </c>
      <c r="T6" s="520">
        <v>4.8949085721660595</v>
      </c>
      <c r="U6" s="520">
        <v>7.3782227257580786</v>
      </c>
      <c r="V6" s="520">
        <v>5.6029577435870124</v>
      </c>
      <c r="W6" s="520">
        <v>6.4920426075588438</v>
      </c>
      <c r="X6" s="520">
        <v>7.1967454021360595</v>
      </c>
      <c r="Y6" s="520">
        <v>4.361060589859477</v>
      </c>
      <c r="Z6" s="520">
        <v>8.4747614739490587</v>
      </c>
      <c r="AA6" s="520">
        <v>7.4146727947750719</v>
      </c>
      <c r="AB6" s="520">
        <v>5.8576457801112127</v>
      </c>
      <c r="AC6" s="520">
        <v>4.2461599641605545</v>
      </c>
      <c r="AD6" s="520">
        <v>6.3994491285094313</v>
      </c>
      <c r="AE6" s="520">
        <v>5.4105593205218128</v>
      </c>
      <c r="AF6" s="520">
        <v>6.8946125084185184</v>
      </c>
      <c r="AG6" s="520">
        <v>4.7074141259222131</v>
      </c>
      <c r="AH6" s="520">
        <v>4.1137932012725855</v>
      </c>
      <c r="AI6" s="520">
        <v>5.3384463886950897</v>
      </c>
      <c r="AJ6" s="520">
        <v>4.1401592758244021</v>
      </c>
      <c r="AK6" s="520">
        <v>4.5192687021228721</v>
      </c>
      <c r="AL6" s="520">
        <v>5.2114935749023203</v>
      </c>
      <c r="AM6" s="520">
        <v>4.2804927699517066</v>
      </c>
      <c r="AN6" s="520">
        <v>4.7975518149849989</v>
      </c>
      <c r="AO6" s="520">
        <v>5.3717000584435652</v>
      </c>
      <c r="AP6" s="520">
        <v>3.6910661201681592</v>
      </c>
      <c r="AQ6" s="520">
        <v>4.3575289582473005</v>
      </c>
      <c r="AR6" s="520">
        <v>4.1736980279155631</v>
      </c>
      <c r="AS6" s="520">
        <v>3.7146438214645769</v>
      </c>
      <c r="AT6" s="520">
        <v>4.1195810025222386</v>
      </c>
      <c r="AU6" s="520">
        <v>4.3115504956631838</v>
      </c>
      <c r="AV6" s="520">
        <v>4.1564534240603308</v>
      </c>
      <c r="AW6" s="520">
        <v>3.8321112327730305</v>
      </c>
      <c r="AX6" s="520">
        <v>4.0147895381523568</v>
      </c>
      <c r="AY6" s="520">
        <v>3.5584943580704333</v>
      </c>
      <c r="AZ6" s="520">
        <v>2.4849509843736968</v>
      </c>
      <c r="BA6" s="520">
        <v>2.3299627379200842</v>
      </c>
      <c r="BB6" s="520">
        <v>2.6991759394975361</v>
      </c>
      <c r="BC6" s="520">
        <v>3.4043277327870101</v>
      </c>
      <c r="BD6" s="520">
        <v>2.156293271819564</v>
      </c>
      <c r="BE6" s="520">
        <v>6.1799132313264948</v>
      </c>
      <c r="BF6" s="520">
        <v>-4.1280865099345192</v>
      </c>
      <c r="BG6" s="520">
        <v>-37.175370534429319</v>
      </c>
      <c r="BH6" s="520">
        <v>-22.622975920982825</v>
      </c>
      <c r="BI6" s="520">
        <v>4.7323029400769627</v>
      </c>
      <c r="BJ6" s="520">
        <v>2.9253026070629176</v>
      </c>
      <c r="BK6" s="520">
        <v>2.2153537312209437</v>
      </c>
      <c r="BL6" s="520">
        <v>4.2715180986489258</v>
      </c>
      <c r="BM6" s="520">
        <v>2.3557736205979722</v>
      </c>
      <c r="BN6" s="520">
        <v>2.0330812751906677</v>
      </c>
      <c r="BO6" s="520">
        <v>4.1197874588660284</v>
      </c>
      <c r="BP6" s="532">
        <v>3.5420857470902263</v>
      </c>
      <c r="BQ6" s="528">
        <v>4.4561159179280736</v>
      </c>
      <c r="BR6" s="528">
        <v>12.723464556338058</v>
      </c>
      <c r="BS6" s="528">
        <v>68.006358739375258</v>
      </c>
      <c r="BT6" s="528">
        <v>29.774856351894783</v>
      </c>
      <c r="BU6" s="528">
        <v>-0.16945269471196411</v>
      </c>
      <c r="BV6" s="528">
        <v>-6.5035094189217659</v>
      </c>
      <c r="BW6" s="528">
        <v>0.59051797531827788</v>
      </c>
      <c r="BX6" s="528">
        <v>3.9517501855204102</v>
      </c>
      <c r="BY6" s="528">
        <v>7.9863252481760014</v>
      </c>
      <c r="BZ6" s="528">
        <v>11.309639371771937</v>
      </c>
      <c r="CA6" s="528">
        <v>8.3631199658601219</v>
      </c>
      <c r="CB6" s="544">
        <v>6.7680627353942953</v>
      </c>
      <c r="CC6" s="520">
        <v>4.3721164163139008</v>
      </c>
      <c r="CD6" s="520">
        <v>3.5844036317960644</v>
      </c>
      <c r="CE6" s="520">
        <v>4.0888098845230729</v>
      </c>
      <c r="CF6" s="520">
        <v>5.2611095395536296</v>
      </c>
      <c r="CG6" s="520">
        <v>5.9092294332338184</v>
      </c>
      <c r="CH6" s="520">
        <v>5.9895281861416692</v>
      </c>
      <c r="CI6" s="520">
        <v>7.2358249100574028</v>
      </c>
      <c r="CJ6" s="520">
        <v>5.3394938056435848</v>
      </c>
      <c r="CK6" s="520">
        <v>5.2484458903511353</v>
      </c>
      <c r="CL6" s="520">
        <v>4.6558610122104938</v>
      </c>
      <c r="CM6" s="520">
        <v>4.7634490189579992</v>
      </c>
      <c r="CN6" s="520">
        <v>4.4776708983637974</v>
      </c>
      <c r="CO6" s="520">
        <v>4.0117738790718107</v>
      </c>
      <c r="CP6" s="520">
        <v>4.0964826729691595</v>
      </c>
      <c r="CQ6" s="520">
        <v>3.351743089294132</v>
      </c>
      <c r="CR6" s="520">
        <v>2.807318163060458</v>
      </c>
      <c r="CS6" s="520">
        <v>1.2637907814355032</v>
      </c>
      <c r="CT6" s="520">
        <v>-18.076159387686047</v>
      </c>
      <c r="CU6" s="520">
        <v>3.1366704235026788</v>
      </c>
      <c r="CV6" s="520">
        <v>2.8370456433010673</v>
      </c>
      <c r="CW6" s="528">
        <v>6.8095505594451424</v>
      </c>
      <c r="CX6" s="528">
        <v>26.325371261790991</v>
      </c>
      <c r="CY6" s="528">
        <v>-0.66385015523846391</v>
      </c>
      <c r="CZ6" s="528">
        <v>9.1984616101386223</v>
      </c>
      <c r="DA6" s="520">
        <v>4.3331826946845666</v>
      </c>
      <c r="DB6" s="520">
        <v>6.1165753609441396</v>
      </c>
      <c r="DC6" s="520">
        <v>4.7789720802512932</v>
      </c>
      <c r="DD6" s="520">
        <v>3.5538126941879966</v>
      </c>
      <c r="DE6" s="520">
        <v>-2.6544608496193689</v>
      </c>
      <c r="DF6" s="544">
        <v>9.5090744561242531</v>
      </c>
      <c r="DG6" s="520">
        <v>-10.128522338097127</v>
      </c>
      <c r="DH6" s="520">
        <v>11.434813100400504</v>
      </c>
      <c r="DI6" s="520">
        <v>-2.1932313320623251</v>
      </c>
      <c r="DJ6" s="520">
        <v>2.5196010636682473</v>
      </c>
      <c r="DK6" s="520">
        <v>3.1309093351559625</v>
      </c>
      <c r="DL6" s="520">
        <v>-1.9442727040000989</v>
      </c>
      <c r="DM6" s="520">
        <v>-0.1803261817489954</v>
      </c>
      <c r="DN6" s="520">
        <v>3.0003027156423343</v>
      </c>
      <c r="DO6" s="520">
        <v>2.8175873463872847</v>
      </c>
      <c r="DP6" s="520">
        <v>-5.9147664093643186</v>
      </c>
      <c r="DQ6" s="520">
        <v>3.0277248285979255</v>
      </c>
      <c r="DR6" s="520">
        <v>0.14543941686882533</v>
      </c>
      <c r="DS6" s="520">
        <v>-10.003335463305632</v>
      </c>
      <c r="DT6" s="520">
        <v>11.642164554798626</v>
      </c>
      <c r="DU6" s="520">
        <v>-4.0912715602887602</v>
      </c>
      <c r="DV6" s="520">
        <v>3.7086259589182475</v>
      </c>
      <c r="DW6" s="520">
        <v>3.886727555407802</v>
      </c>
      <c r="DX6" s="520">
        <v>-2.6886266373842176</v>
      </c>
      <c r="DY6" s="520">
        <v>0.8534137755867448</v>
      </c>
      <c r="DZ6" s="520">
        <v>2.1130441457660538</v>
      </c>
      <c r="EA6" s="520">
        <v>3.1549510861142949</v>
      </c>
      <c r="EB6" s="520">
        <v>-3.3809335090777211</v>
      </c>
      <c r="EC6" s="520">
        <v>0.80402479779311875</v>
      </c>
      <c r="ED6" s="520">
        <v>0.34608926992613931</v>
      </c>
      <c r="EE6" s="520">
        <v>-7.8727268964819359</v>
      </c>
      <c r="EF6" s="520">
        <v>9.7964045837652236</v>
      </c>
      <c r="EG6" s="520">
        <v>-3.2838036578690293</v>
      </c>
      <c r="EH6" s="520">
        <v>4.3949097106943213</v>
      </c>
      <c r="EI6" s="520">
        <v>1.1386029325858544</v>
      </c>
      <c r="EJ6" s="520">
        <v>1.1471899054064778</v>
      </c>
      <c r="EK6" s="520">
        <v>-0.13219394317486888</v>
      </c>
      <c r="EL6" s="520">
        <v>0.63286677197010022</v>
      </c>
      <c r="EM6" s="520">
        <v>1.5846087712506431</v>
      </c>
      <c r="EN6" s="520">
        <v>-1.3851881596477398</v>
      </c>
      <c r="EO6" s="520">
        <v>-0.13286043557185678</v>
      </c>
      <c r="EP6" s="520">
        <v>1.7588408446633821</v>
      </c>
      <c r="EQ6" s="520">
        <v>-9.757766918493715</v>
      </c>
      <c r="ER6" s="520">
        <v>9.1739324908737245</v>
      </c>
      <c r="ES6" s="520">
        <v>-2.146165747618312</v>
      </c>
      <c r="ET6" s="520">
        <v>3.2073558854363711</v>
      </c>
      <c r="EU6" s="520">
        <v>1.5067855626205215</v>
      </c>
      <c r="EV6" s="520">
        <v>1.8170817017585108</v>
      </c>
      <c r="EW6" s="520">
        <v>-1.015909254766413</v>
      </c>
      <c r="EX6" s="520">
        <v>1.1318396154036918</v>
      </c>
      <c r="EY6" s="520">
        <v>2.141154450785308</v>
      </c>
      <c r="EZ6" s="520">
        <v>-2.9580525957687911</v>
      </c>
      <c r="FA6" s="520">
        <v>0.50902453827748673</v>
      </c>
      <c r="FB6" s="520">
        <v>1.5795876315153805</v>
      </c>
      <c r="FC6" s="520">
        <v>-10.155430412060937</v>
      </c>
      <c r="FD6" s="520">
        <v>9.6001845883493218</v>
      </c>
      <c r="FE6" s="520">
        <v>-1.9657486658124128</v>
      </c>
      <c r="FF6" s="520">
        <v>3.0539006008620078</v>
      </c>
      <c r="FG6" s="520">
        <v>1.1906944114955138</v>
      </c>
      <c r="FH6" s="520">
        <v>1.9962148400826294</v>
      </c>
      <c r="FI6" s="520">
        <v>-1.4501356153867562</v>
      </c>
      <c r="FJ6" s="520">
        <v>8.345225749675933E-2</v>
      </c>
      <c r="FK6" s="520">
        <v>1.9866861286851361</v>
      </c>
      <c r="FL6" s="520">
        <v>-2.6079188995395697</v>
      </c>
      <c r="FM6" s="520">
        <v>1.1991383414952992</v>
      </c>
      <c r="FN6" s="520">
        <v>0.3535767993324157</v>
      </c>
      <c r="FO6" s="520">
        <v>-6.6167311124940227</v>
      </c>
      <c r="FP6" s="520">
        <v>-1.0398568281240586</v>
      </c>
      <c r="FQ6" s="520">
        <v>-35.75839585549555</v>
      </c>
      <c r="FR6" s="520">
        <v>26.92480984069276</v>
      </c>
      <c r="FS6" s="520">
        <v>36.9648754002082</v>
      </c>
      <c r="FT6" s="520">
        <v>0.23642164344441596</v>
      </c>
      <c r="FU6" s="520">
        <v>-2.1299039878086603</v>
      </c>
      <c r="FV6" s="520">
        <v>2.0967312883767022</v>
      </c>
      <c r="FW6" s="520">
        <v>0.11292007685786132</v>
      </c>
      <c r="FX6" s="520">
        <v>-2.9149624395639933</v>
      </c>
      <c r="FY6" s="528">
        <v>3.2687893323368797</v>
      </c>
      <c r="FZ6" s="528">
        <v>-0.2032283432319133</v>
      </c>
      <c r="GA6" s="528">
        <v>-5.7923791149581518</v>
      </c>
      <c r="GB6" s="528">
        <v>6.7925041372375574</v>
      </c>
      <c r="GC6" s="528">
        <v>-4.2524284152008249</v>
      </c>
      <c r="GD6" s="528">
        <v>-1.958181296461575</v>
      </c>
      <c r="GE6" s="528">
        <v>5.3615381066359333</v>
      </c>
      <c r="GF6" s="528">
        <v>-6.1233870289433554</v>
      </c>
      <c r="GG6" s="528">
        <v>5.2959698377475348</v>
      </c>
      <c r="GH6" s="528">
        <v>5.5082936172141643</v>
      </c>
      <c r="GI6" s="528">
        <v>3.9985024751423026</v>
      </c>
      <c r="GJ6" s="528">
        <v>7.2861025795489809E-2</v>
      </c>
      <c r="GK6" s="544">
        <v>0.53512229765671293</v>
      </c>
      <c r="GL6" s="544">
        <v>-1.6721927128294567</v>
      </c>
      <c r="GM6" s="520">
        <v>4.1084595038678628</v>
      </c>
      <c r="GN6" s="520">
        <v>1.7853112499388573</v>
      </c>
      <c r="GO6" s="520">
        <v>1.6542406775697032</v>
      </c>
      <c r="GP6" s="520">
        <v>-3.1080134839843794</v>
      </c>
      <c r="GQ6" s="520">
        <v>3.3227365795520853</v>
      </c>
      <c r="GR6" s="520">
        <v>2.2809567875888632</v>
      </c>
      <c r="GS6" s="520">
        <v>2.7991210101521773</v>
      </c>
      <c r="GT6" s="520">
        <v>-2.5114244467424101</v>
      </c>
      <c r="GU6" s="520">
        <v>3.4010742932599811</v>
      </c>
      <c r="GV6" s="520">
        <v>3.4836456149178048</v>
      </c>
      <c r="GW6" s="520">
        <v>0.981247451185709</v>
      </c>
      <c r="GX6" s="520">
        <v>-2.5956865904862525</v>
      </c>
      <c r="GY6" s="520">
        <v>2.81889075134319</v>
      </c>
      <c r="GZ6" s="520">
        <v>3.5900285642814822</v>
      </c>
      <c r="HA6" s="520">
        <v>0.70578657831357816</v>
      </c>
      <c r="HB6" s="520">
        <v>-3.0300414042322501</v>
      </c>
      <c r="HC6" s="520">
        <v>2.9026280428111164</v>
      </c>
      <c r="HD6" s="520">
        <v>2.8489123155392946</v>
      </c>
      <c r="HE6" s="520">
        <v>0.17529973028980805</v>
      </c>
      <c r="HF6" s="520">
        <v>-4.4859279010496067</v>
      </c>
      <c r="HG6" s="520">
        <v>-16.750316837704489</v>
      </c>
      <c r="HH6" s="520">
        <v>29.479944954009994</v>
      </c>
      <c r="HI6" s="528">
        <v>-0.11572190188105935</v>
      </c>
      <c r="HJ6" s="528">
        <v>-0.79630303288581672</v>
      </c>
      <c r="HK6" s="528">
        <v>-1.5392623803763854</v>
      </c>
      <c r="HL6" s="528">
        <v>1.8167537159918794</v>
      </c>
      <c r="HM6" s="544">
        <v>9.8010092438572656</v>
      </c>
      <c r="HN6" s="602" t="s">
        <v>54</v>
      </c>
      <c r="HO6" s="602"/>
      <c r="HP6" s="213"/>
      <c r="HQ6" s="285"/>
      <c r="HR6" s="285"/>
      <c r="HS6" s="286"/>
      <c r="HT6" s="286"/>
      <c r="HV6" s="537"/>
    </row>
    <row r="7" spans="1:231" s="9" customFormat="1" ht="15" customHeight="1" x14ac:dyDescent="0.25">
      <c r="A7" s="598"/>
      <c r="B7" s="118" t="s">
        <v>55</v>
      </c>
      <c r="C7" s="497">
        <v>5.7334823052168264</v>
      </c>
      <c r="D7" s="124">
        <f>SUM(D8:D19)</f>
        <v>45.815585095589924</v>
      </c>
      <c r="E7" s="498"/>
      <c r="F7" s="617" t="s">
        <v>769</v>
      </c>
      <c r="G7" s="617"/>
      <c r="H7" s="71">
        <v>3.9895301495695037</v>
      </c>
      <c r="I7" s="71">
        <v>4.8737280723541545</v>
      </c>
      <c r="J7" s="71">
        <v>5.4644105189178873</v>
      </c>
      <c r="K7" s="71">
        <v>3.5904847664682791</v>
      </c>
      <c r="L7" s="71">
        <v>4.5827434604733526</v>
      </c>
      <c r="M7" s="71">
        <v>4.7987507512721805</v>
      </c>
      <c r="N7" s="71">
        <v>4.052307934997728</v>
      </c>
      <c r="O7" s="71">
        <v>5.0201621795463325</v>
      </c>
      <c r="P7" s="71">
        <v>4.4997693006578032</v>
      </c>
      <c r="Q7" s="71">
        <v>5.3431774376431918</v>
      </c>
      <c r="R7" s="71">
        <v>8.4398513757236344</v>
      </c>
      <c r="S7" s="71">
        <v>6.0898555627180428</v>
      </c>
      <c r="T7" s="71">
        <v>5.1756002489567834</v>
      </c>
      <c r="U7" s="71">
        <v>7.5975500514470866</v>
      </c>
      <c r="V7" s="71">
        <v>5.2749483514602673</v>
      </c>
      <c r="W7" s="71">
        <v>7.1864345543546335</v>
      </c>
      <c r="X7" s="71">
        <v>7.3583803790875209</v>
      </c>
      <c r="Y7" s="71">
        <v>5.267853347027966</v>
      </c>
      <c r="Z7" s="71">
        <v>8.8481064558700808</v>
      </c>
      <c r="AA7" s="71">
        <v>7.4829662150500411</v>
      </c>
      <c r="AB7" s="71">
        <v>6.3342841647821473</v>
      </c>
      <c r="AC7" s="71">
        <v>4.4390869531709711</v>
      </c>
      <c r="AD7" s="71">
        <v>7.1871034827410085</v>
      </c>
      <c r="AE7" s="71">
        <v>6.2169979848920747</v>
      </c>
      <c r="AF7" s="71">
        <v>7.8428946591306214</v>
      </c>
      <c r="AG7" s="71">
        <v>5.8256041678682351</v>
      </c>
      <c r="AH7" s="71">
        <v>4.0137670298077808</v>
      </c>
      <c r="AI7" s="71">
        <v>5.1329609085063623</v>
      </c>
      <c r="AJ7" s="71">
        <v>3.7453204207724013</v>
      </c>
      <c r="AK7" s="71">
        <v>4.1111873191445056</v>
      </c>
      <c r="AL7" s="71">
        <v>3.3541168945551618</v>
      </c>
      <c r="AM7" s="71">
        <v>3.4236958753601954</v>
      </c>
      <c r="AN7" s="71">
        <v>5.0483725817087333</v>
      </c>
      <c r="AO7" s="71">
        <v>5.0527208629152653</v>
      </c>
      <c r="AP7" s="71">
        <v>3.2616436560635407</v>
      </c>
      <c r="AQ7" s="71">
        <v>3.8779982429174424</v>
      </c>
      <c r="AR7" s="71">
        <v>4.6677405860350802</v>
      </c>
      <c r="AS7" s="71">
        <v>3.5287942254372098</v>
      </c>
      <c r="AT7" s="71">
        <v>3.6049508207882042</v>
      </c>
      <c r="AU7" s="71">
        <v>3.7179754723976259</v>
      </c>
      <c r="AV7" s="71">
        <v>3.5810660714155063</v>
      </c>
      <c r="AW7" s="71">
        <v>3.218038323140803</v>
      </c>
      <c r="AX7" s="71">
        <v>3.8108024162419412</v>
      </c>
      <c r="AY7" s="71">
        <v>2.0969426001175435</v>
      </c>
      <c r="AZ7" s="71">
        <v>0.65090382319887397</v>
      </c>
      <c r="BA7" s="71">
        <v>1.7936802127062492</v>
      </c>
      <c r="BB7" s="71">
        <v>1.6362980081334229</v>
      </c>
      <c r="BC7" s="71">
        <v>2.360947352442281</v>
      </c>
      <c r="BD7" s="71">
        <v>0.92917048847303363</v>
      </c>
      <c r="BE7" s="71">
        <v>5.9587872971332558</v>
      </c>
      <c r="BF7" s="71">
        <v>-2.2362468627050589</v>
      </c>
      <c r="BG7" s="71">
        <v>-30.178325854595244</v>
      </c>
      <c r="BH7" s="71">
        <v>-17.644154519446744</v>
      </c>
      <c r="BI7" s="71">
        <v>8.3420372942687493</v>
      </c>
      <c r="BJ7" s="71">
        <v>5.1871118121837156</v>
      </c>
      <c r="BK7" s="71">
        <v>3.7605040522547881</v>
      </c>
      <c r="BL7" s="71">
        <v>5.648149299197371</v>
      </c>
      <c r="BM7" s="71">
        <v>2.8390753960696173</v>
      </c>
      <c r="BN7" s="71">
        <v>2.5774073561253914</v>
      </c>
      <c r="BO7" s="71">
        <v>4.6727715576929825</v>
      </c>
      <c r="BP7" s="71">
        <v>4.5836673460459849</v>
      </c>
      <c r="BQ7" s="71">
        <v>5.7886048239188312</v>
      </c>
      <c r="BR7" s="71">
        <v>12.413102179961982</v>
      </c>
      <c r="BS7" s="71">
        <v>52.831176541927988</v>
      </c>
      <c r="BT7" s="71">
        <v>25.313279945758936</v>
      </c>
      <c r="BU7" s="71">
        <v>8.7433099720799277</v>
      </c>
      <c r="BV7" s="71">
        <v>1.9150254919142498</v>
      </c>
      <c r="BW7" s="71">
        <v>7.5742888249582734</v>
      </c>
      <c r="BX7" s="71">
        <v>6.6788185823849773</v>
      </c>
      <c r="BY7" s="71">
        <v>8.6184214936111374</v>
      </c>
      <c r="BZ7" s="71">
        <v>12.478417690806737</v>
      </c>
      <c r="CA7" s="71">
        <v>9.6109852292755704</v>
      </c>
      <c r="CB7" s="71">
        <v>6.676203723274682</v>
      </c>
      <c r="CC7" s="71">
        <v>4.7739345653309044</v>
      </c>
      <c r="CD7" s="71">
        <v>4.3403559889591179</v>
      </c>
      <c r="CE7" s="71">
        <v>4.5231961719597962</v>
      </c>
      <c r="CF7" s="71">
        <v>6.5853638428216499</v>
      </c>
      <c r="CG7" s="71">
        <v>5.9555331961148141</v>
      </c>
      <c r="CH7" s="71">
        <v>6.5778135783407237</v>
      </c>
      <c r="CI7" s="71">
        <v>7.5427347314796549</v>
      </c>
      <c r="CJ7" s="71">
        <v>5.922525782052702</v>
      </c>
      <c r="CK7" s="71">
        <v>5.8815675831174872</v>
      </c>
      <c r="CL7" s="71">
        <v>4.3135678267965432</v>
      </c>
      <c r="CM7" s="71">
        <v>3.9458167138055416</v>
      </c>
      <c r="CN7" s="71">
        <v>4.0725518400141425</v>
      </c>
      <c r="CO7" s="71">
        <v>3.9491541299368578</v>
      </c>
      <c r="CP7" s="71">
        <v>3.5008079925378013</v>
      </c>
      <c r="CQ7" s="71">
        <v>2.1746123284444536</v>
      </c>
      <c r="CR7" s="71">
        <v>1.9287072507845124</v>
      </c>
      <c r="CS7" s="71">
        <v>1.4161256883537163</v>
      </c>
      <c r="CT7" s="71">
        <v>-12.811055627811086</v>
      </c>
      <c r="CU7" s="71">
        <v>4.8717824638785601</v>
      </c>
      <c r="CV7" s="71">
        <v>3.3594940005511518</v>
      </c>
      <c r="CW7" s="71">
        <v>7.5439563450428579</v>
      </c>
      <c r="CX7" s="71">
        <v>25.384642230291249</v>
      </c>
      <c r="CY7" s="71">
        <v>5.3609198895115071</v>
      </c>
      <c r="CZ7" s="71">
        <v>10.205064297105594</v>
      </c>
      <c r="DA7" s="71">
        <v>5.0715193673584622</v>
      </c>
      <c r="DB7" s="71">
        <v>6.5041122270990996</v>
      </c>
      <c r="DC7" s="71">
        <v>4.5245318149055151</v>
      </c>
      <c r="DD7" s="71">
        <v>2.8595089609323878</v>
      </c>
      <c r="DE7" s="71">
        <v>-0.73009587202800219</v>
      </c>
      <c r="DF7" s="71">
        <v>11.555064525880994</v>
      </c>
      <c r="DG7" s="71">
        <v>-10.916838875107985</v>
      </c>
      <c r="DH7" s="71">
        <v>13.072294849138217</v>
      </c>
      <c r="DI7" s="71">
        <v>-3.642906474685816</v>
      </c>
      <c r="DJ7" s="71">
        <v>4.7349185714945889</v>
      </c>
      <c r="DK7" s="71">
        <v>3.3133807616516009</v>
      </c>
      <c r="DL7" s="71">
        <v>-1.3961626339976192</v>
      </c>
      <c r="DM7" s="71">
        <v>-0.41049299184624033</v>
      </c>
      <c r="DN7" s="71">
        <v>3.0305742371393336</v>
      </c>
      <c r="DO7" s="71">
        <v>3.8708116159592407</v>
      </c>
      <c r="DP7" s="71">
        <v>-7.6616264975000092</v>
      </c>
      <c r="DQ7" s="71">
        <v>2.7697719036460455</v>
      </c>
      <c r="DR7" s="71">
        <v>-0.71323334117737147</v>
      </c>
      <c r="DS7" s="71">
        <v>-10.159386217052614</v>
      </c>
      <c r="DT7" s="71">
        <v>13.709154251275464</v>
      </c>
      <c r="DU7" s="71">
        <v>-5.3550104735593607</v>
      </c>
      <c r="DV7" s="71">
        <v>5.7381394151151568</v>
      </c>
      <c r="DW7" s="71">
        <v>3.5267662853352988</v>
      </c>
      <c r="DX7" s="71">
        <v>-2.0984813690141522</v>
      </c>
      <c r="DY7" s="71">
        <v>0.51585000797031455</v>
      </c>
      <c r="DZ7" s="71">
        <v>2.520040107044025</v>
      </c>
      <c r="EA7" s="71">
        <v>4.7091434926557838</v>
      </c>
      <c r="EB7" s="71">
        <v>-4.9472425035371543</v>
      </c>
      <c r="EC7" s="71">
        <v>0.54265216294919583</v>
      </c>
      <c r="ED7" s="71">
        <v>-1.5688613701017715</v>
      </c>
      <c r="EE7" s="71">
        <v>-8.0905655372355056</v>
      </c>
      <c r="EF7" s="71">
        <v>11.254627407106611</v>
      </c>
      <c r="EG7" s="71">
        <v>-3.6365333383448331</v>
      </c>
      <c r="EH7" s="71">
        <v>5.907761920640624</v>
      </c>
      <c r="EI7" s="71">
        <v>1.5108500364407575</v>
      </c>
      <c r="EJ7" s="71">
        <v>1.2312361591228438</v>
      </c>
      <c r="EK7" s="71">
        <v>-0.74478957643752608</v>
      </c>
      <c r="EL7" s="71">
        <v>1.4243973832649885</v>
      </c>
      <c r="EM7" s="71">
        <v>2.8429111825764295</v>
      </c>
      <c r="EN7" s="71">
        <v>-2.446200447332501</v>
      </c>
      <c r="EO7" s="71">
        <v>-0.36731719402010299</v>
      </c>
      <c r="EP7" s="71">
        <v>-6.2145270267848218E-2</v>
      </c>
      <c r="EQ7" s="71">
        <v>-9.8098074843760656</v>
      </c>
      <c r="ER7" s="71">
        <v>9.3498401176570667</v>
      </c>
      <c r="ES7" s="71">
        <v>-2.5996571141908333</v>
      </c>
      <c r="ET7" s="71">
        <v>4.5098949040893928</v>
      </c>
      <c r="EU7" s="71">
        <v>1.8688368806022027</v>
      </c>
      <c r="EV7" s="71">
        <v>0.49510801656538206</v>
      </c>
      <c r="EW7" s="71">
        <v>-0.6779700187037605</v>
      </c>
      <c r="EX7" s="71">
        <v>3.0176672281428552</v>
      </c>
      <c r="EY7" s="71">
        <v>2.8471681728269687</v>
      </c>
      <c r="EZ7" s="71">
        <v>-4.1094261628146143</v>
      </c>
      <c r="FA7" s="71">
        <v>0.22737662329470254</v>
      </c>
      <c r="FB7" s="71">
        <v>0.69764175774018611</v>
      </c>
      <c r="FC7" s="71">
        <v>-10.791215805145697</v>
      </c>
      <c r="FD7" s="71">
        <v>9.4302787201525433</v>
      </c>
      <c r="FE7" s="71">
        <v>-2.4934011897963444</v>
      </c>
      <c r="FF7" s="71">
        <v>4.3719401566808358</v>
      </c>
      <c r="FG7" s="71">
        <v>1.5118101007597176</v>
      </c>
      <c r="FH7" s="71">
        <v>1.0722347720463006</v>
      </c>
      <c r="FI7" s="71">
        <v>-2.3177226463571969</v>
      </c>
      <c r="FJ7" s="71">
        <v>1.5585878695859634</v>
      </c>
      <c r="FK7" s="71">
        <v>4.0148806428715034</v>
      </c>
      <c r="FL7" s="71">
        <v>-4.2576816328665217</v>
      </c>
      <c r="FM7" s="71">
        <v>0.94198060017365037</v>
      </c>
      <c r="FN7" s="71">
        <v>-0.71086956864073159</v>
      </c>
      <c r="FO7" s="71">
        <v>-6.3456625691976569</v>
      </c>
      <c r="FP7" s="71">
        <v>0.96675346558838271</v>
      </c>
      <c r="FQ7" s="71">
        <v>-30.361982322918763</v>
      </c>
      <c r="FR7" s="71">
        <v>23.108468555889971</v>
      </c>
      <c r="FS7" s="71">
        <v>33.542388540497711</v>
      </c>
      <c r="FT7" s="71">
        <v>-1.8709937011963547</v>
      </c>
      <c r="FU7" s="71">
        <v>-3.6425455498423531</v>
      </c>
      <c r="FV7" s="71">
        <v>3.4061751324782108</v>
      </c>
      <c r="FW7" s="71">
        <v>1.2492336467905432</v>
      </c>
      <c r="FX7" s="71">
        <v>-4.501292387731425</v>
      </c>
      <c r="FY7" s="71">
        <v>3.0039376922516254</v>
      </c>
      <c r="FZ7" s="71">
        <v>-0.79539087786513107</v>
      </c>
      <c r="GA7" s="71">
        <v>-5.2666449367184356</v>
      </c>
      <c r="GB7" s="71">
        <v>7.289305809428555</v>
      </c>
      <c r="GC7" s="71">
        <v>-5.3236680845462132</v>
      </c>
      <c r="GD7" s="71">
        <v>0.94227063419613444</v>
      </c>
      <c r="GE7" s="71">
        <v>15.88429700153857</v>
      </c>
      <c r="GF7" s="71">
        <v>-8.0327775473588332</v>
      </c>
      <c r="GG7" s="71">
        <v>1.7081101184771512</v>
      </c>
      <c r="GH7" s="71">
        <v>2.5454011153696001</v>
      </c>
      <c r="GI7" s="71">
        <v>3.0901174412531986</v>
      </c>
      <c r="GJ7" s="71">
        <v>-1.1075342834292741</v>
      </c>
      <c r="GK7" s="71">
        <v>0.37803984742058105</v>
      </c>
      <c r="GL7" s="71">
        <v>-3.4515466596300257</v>
      </c>
      <c r="GM7" s="71">
        <v>4.8047754289978144</v>
      </c>
      <c r="GN7" s="71">
        <v>3.0317386319112813</v>
      </c>
      <c r="GO7" s="71">
        <v>1.3022707861201752</v>
      </c>
      <c r="GP7" s="71">
        <v>-4.218425380047421</v>
      </c>
      <c r="GQ7" s="71">
        <v>4.3710692260573012</v>
      </c>
      <c r="GR7" s="71">
        <v>3.2122856673107947</v>
      </c>
      <c r="GS7" s="71">
        <v>3.3008919099551974</v>
      </c>
      <c r="GT7" s="71">
        <v>-4.7844146388957967</v>
      </c>
      <c r="GU7" s="71">
        <v>4.9840439985130729</v>
      </c>
      <c r="GV7" s="71">
        <v>4.1467364161151181</v>
      </c>
      <c r="GW7" s="71">
        <v>1.7445893854360293</v>
      </c>
      <c r="GX7" s="71">
        <v>-4.8212326703594499</v>
      </c>
      <c r="GY7" s="71">
        <v>3.4293356657522054</v>
      </c>
      <c r="GZ7" s="71">
        <v>3.7795734570741217</v>
      </c>
      <c r="HA7" s="71">
        <v>1.8686406823949824</v>
      </c>
      <c r="HB7" s="71">
        <v>-4.9340851153970959</v>
      </c>
      <c r="HC7" s="71">
        <v>2.9832315725767558</v>
      </c>
      <c r="HD7" s="71">
        <v>2.4498058638573212</v>
      </c>
      <c r="HE7" s="71">
        <v>1.6234719910023188</v>
      </c>
      <c r="HF7" s="71">
        <v>-5.4121549006399476</v>
      </c>
      <c r="HG7" s="71">
        <v>-11.46379150351666</v>
      </c>
      <c r="HH7" s="71">
        <v>23.227707725844766</v>
      </c>
      <c r="HI7" s="71">
        <v>0.15802532189282203</v>
      </c>
      <c r="HJ7" s="71">
        <v>-1.5828087927461212</v>
      </c>
      <c r="HK7" s="71">
        <v>3.2236603900032179</v>
      </c>
      <c r="HL7" s="71">
        <v>3.54844429850165</v>
      </c>
      <c r="HM7" s="71">
        <v>4.762957954860596</v>
      </c>
      <c r="HN7" s="603" t="s">
        <v>770</v>
      </c>
      <c r="HO7" s="603"/>
      <c r="HR7" s="459"/>
      <c r="HS7" s="339"/>
      <c r="HT7" s="461"/>
      <c r="HV7" s="537"/>
    </row>
    <row r="8" spans="1:231" s="55" customFormat="1" ht="30" customHeight="1" x14ac:dyDescent="0.25">
      <c r="A8" s="598"/>
      <c r="B8" s="58"/>
      <c r="C8" s="5">
        <v>1.1000000000000001</v>
      </c>
      <c r="D8" s="52">
        <v>3.7115249606177709</v>
      </c>
      <c r="E8" s="53">
        <v>104</v>
      </c>
      <c r="F8" s="296"/>
      <c r="G8" s="296" t="s">
        <v>311</v>
      </c>
      <c r="H8" s="45">
        <v>-0.23840697971958491</v>
      </c>
      <c r="I8" s="45">
        <v>3.5677152651944368</v>
      </c>
      <c r="J8" s="45">
        <v>11.193918809045385</v>
      </c>
      <c r="K8" s="45">
        <v>-22.385197209892141</v>
      </c>
      <c r="L8" s="45">
        <v>-17.872945998324099</v>
      </c>
      <c r="M8" s="45">
        <v>-23.492789732836513</v>
      </c>
      <c r="N8" s="45">
        <v>1.1637018066461593</v>
      </c>
      <c r="O8" s="45">
        <v>-10.18413331892863</v>
      </c>
      <c r="P8" s="45">
        <v>-5.3276238644018008</v>
      </c>
      <c r="Q8" s="45">
        <v>3.2200342898387078</v>
      </c>
      <c r="R8" s="45">
        <v>19.509217682965613</v>
      </c>
      <c r="S8" s="45">
        <v>19.046192991601686</v>
      </c>
      <c r="T8" s="45">
        <v>15.692096978855858</v>
      </c>
      <c r="U8" s="45">
        <v>25.188131877644864</v>
      </c>
      <c r="V8" s="45">
        <v>-1.0554877275848753</v>
      </c>
      <c r="W8" s="45">
        <v>31.104391192348174</v>
      </c>
      <c r="X8" s="45">
        <v>19.494479896460689</v>
      </c>
      <c r="Y8" s="45">
        <v>10.602535748426163</v>
      </c>
      <c r="Z8" s="45">
        <v>34.413557464451657</v>
      </c>
      <c r="AA8" s="45">
        <v>11.997722760735826</v>
      </c>
      <c r="AB8" s="45">
        <v>15.203196828008373</v>
      </c>
      <c r="AC8" s="45">
        <v>9.8666697199933537</v>
      </c>
      <c r="AD8" s="45">
        <v>11.709830142638651</v>
      </c>
      <c r="AE8" s="45">
        <v>36.538007501197569</v>
      </c>
      <c r="AF8" s="45">
        <v>33.751829966186222</v>
      </c>
      <c r="AG8" s="45">
        <v>1.0500619119556944</v>
      </c>
      <c r="AH8" s="45">
        <v>11.941683158741398</v>
      </c>
      <c r="AI8" s="45">
        <v>2.7608121784881519</v>
      </c>
      <c r="AJ8" s="45">
        <v>0.54399029780168462</v>
      </c>
      <c r="AK8" s="45">
        <v>-0.67777344517475058</v>
      </c>
      <c r="AL8" s="45">
        <v>-20.36263964228911</v>
      </c>
      <c r="AM8" s="45">
        <v>-3.5757729423969522</v>
      </c>
      <c r="AN8" s="45">
        <v>7.2956253666771573</v>
      </c>
      <c r="AO8" s="45">
        <v>-0.65048199522618688</v>
      </c>
      <c r="AP8" s="45">
        <v>-6.4713905754180416</v>
      </c>
      <c r="AQ8" s="45">
        <v>-9.9012322862087103</v>
      </c>
      <c r="AR8" s="45">
        <v>9.9820804814315238</v>
      </c>
      <c r="AS8" s="45">
        <v>17.646175912776101</v>
      </c>
      <c r="AT8" s="45">
        <v>6.2017900409478699</v>
      </c>
      <c r="AU8" s="45">
        <v>0.4666525763376228</v>
      </c>
      <c r="AV8" s="45">
        <v>1.0720783406591892</v>
      </c>
      <c r="AW8" s="45">
        <v>0.93684316295836823</v>
      </c>
      <c r="AX8" s="45">
        <v>-2.3445714202579637</v>
      </c>
      <c r="AY8" s="45">
        <v>-10.906472135029659</v>
      </c>
      <c r="AZ8" s="45">
        <v>-11.568146718885885</v>
      </c>
      <c r="BA8" s="45">
        <v>-2.7095939607380046</v>
      </c>
      <c r="BB8" s="45">
        <v>-5.0576024722289503</v>
      </c>
      <c r="BC8" s="45">
        <v>-11.474969897889224</v>
      </c>
      <c r="BD8" s="45">
        <v>-25.822795421703219</v>
      </c>
      <c r="BE8" s="45">
        <v>-3.6014511804033305</v>
      </c>
      <c r="BF8" s="45">
        <v>-18.97679459679695</v>
      </c>
      <c r="BG8" s="45">
        <v>-0.70918961023289739</v>
      </c>
      <c r="BH8" s="45">
        <v>11.638917228363965</v>
      </c>
      <c r="BI8" s="45">
        <v>29.245539648185911</v>
      </c>
      <c r="BJ8" s="45">
        <v>13.337017660563987</v>
      </c>
      <c r="BK8" s="45">
        <v>10.298700707946537</v>
      </c>
      <c r="BL8" s="45">
        <v>4.8526899446728464</v>
      </c>
      <c r="BM8" s="45">
        <v>-11.431331922969562</v>
      </c>
      <c r="BN8" s="45">
        <v>-19.201636992687526</v>
      </c>
      <c r="BO8" s="45">
        <v>-25.194472090205039</v>
      </c>
      <c r="BP8" s="45">
        <v>-9.0688139796845633</v>
      </c>
      <c r="BQ8" s="45">
        <v>-28.252331109055035</v>
      </c>
      <c r="BR8" s="45">
        <v>-1.6332081954384279</v>
      </c>
      <c r="BS8" s="45">
        <v>-12.913351199759092</v>
      </c>
      <c r="BT8" s="45">
        <v>-22.036397264523714</v>
      </c>
      <c r="BU8" s="45">
        <v>-11.502436248098491</v>
      </c>
      <c r="BV8" s="45">
        <v>-16.103307417523865</v>
      </c>
      <c r="BW8" s="45">
        <v>-15.778687356770831</v>
      </c>
      <c r="BX8" s="45">
        <v>-4.0086166860202042</v>
      </c>
      <c r="BY8" s="45">
        <v>4.9798832563144373</v>
      </c>
      <c r="BZ8" s="45">
        <v>10.670616697379145</v>
      </c>
      <c r="CA8" s="45">
        <v>13.131933091204388</v>
      </c>
      <c r="CB8" s="45">
        <v>0.29480609810035219</v>
      </c>
      <c r="CC8" s="45">
        <v>5.2817259039746034</v>
      </c>
      <c r="CD8" s="45">
        <v>-21.284653236341228</v>
      </c>
      <c r="CE8" s="45">
        <v>-5.2176311010388332</v>
      </c>
      <c r="CF8" s="45">
        <v>13.081799329593323</v>
      </c>
      <c r="CG8" s="45">
        <v>11.51526244688641</v>
      </c>
      <c r="CH8" s="45">
        <v>20.150906723131584</v>
      </c>
      <c r="CI8" s="45">
        <v>20.121823749952526</v>
      </c>
      <c r="CJ8" s="45">
        <v>18.434244432501885</v>
      </c>
      <c r="CK8" s="45">
        <v>15.485233085004396</v>
      </c>
      <c r="CL8" s="45">
        <v>0.92790261095584015</v>
      </c>
      <c r="CM8" s="45">
        <v>-6.0157940948426187</v>
      </c>
      <c r="CN8" s="45">
        <v>-5.7405662316551513</v>
      </c>
      <c r="CO8" s="45">
        <v>10.773583822691776</v>
      </c>
      <c r="CP8" s="45">
        <v>0.81755982634565783</v>
      </c>
      <c r="CQ8" s="45">
        <v>-8.5922875882760508</v>
      </c>
      <c r="CR8" s="45">
        <v>-6.3480786654360344</v>
      </c>
      <c r="CS8" s="45">
        <v>-16.978643967725276</v>
      </c>
      <c r="CT8" s="45">
        <v>12.73261023550387</v>
      </c>
      <c r="CU8" s="45">
        <v>9.3459577555406952</v>
      </c>
      <c r="CV8" s="45">
        <v>-18.270923751794612</v>
      </c>
      <c r="CW8" s="45">
        <v>-13.170064753451157</v>
      </c>
      <c r="CX8" s="45">
        <v>-15.50156067198229</v>
      </c>
      <c r="CY8" s="45">
        <v>-11.903647383100818</v>
      </c>
      <c r="CZ8" s="45">
        <v>9.1573734878038522</v>
      </c>
      <c r="DA8" s="45">
        <v>-2.9655646126007866</v>
      </c>
      <c r="DB8" s="45">
        <v>17.846847540003481</v>
      </c>
      <c r="DC8" s="45">
        <v>-0.15078631619613247</v>
      </c>
      <c r="DD8" s="45">
        <v>-1.4265275400666297</v>
      </c>
      <c r="DE8" s="45">
        <v>-3.9100419287507009</v>
      </c>
      <c r="DF8" s="45">
        <v>-8.4099164235723123</v>
      </c>
      <c r="DG8" s="45">
        <v>-12.111024813318224</v>
      </c>
      <c r="DH8" s="45">
        <v>35.22584920440687</v>
      </c>
      <c r="DI8" s="45">
        <v>18.217956372437698</v>
      </c>
      <c r="DJ8" s="45">
        <v>2.675316331283355</v>
      </c>
      <c r="DK8" s="45">
        <v>5.9644243370594836</v>
      </c>
      <c r="DL8" s="45">
        <v>-12.180002147629082</v>
      </c>
      <c r="DM8" s="45">
        <v>25.983222319699337</v>
      </c>
      <c r="DN8" s="45">
        <v>-10.246663669404953</v>
      </c>
      <c r="DO8" s="45">
        <v>3.3428268741714078</v>
      </c>
      <c r="DP8" s="45">
        <v>-14.298929397180189</v>
      </c>
      <c r="DQ8" s="45">
        <v>-14.83210845468146</v>
      </c>
      <c r="DR8" s="45">
        <v>-12.871455028842121</v>
      </c>
      <c r="DS8" s="45">
        <v>-8.7578688199819652</v>
      </c>
      <c r="DT8" s="45">
        <v>45.183197860619515</v>
      </c>
      <c r="DU8" s="45">
        <v>-17.482327555579204</v>
      </c>
      <c r="DV8" s="45">
        <v>8.6444975165638027</v>
      </c>
      <c r="DW8" s="45">
        <v>-1.2865785563316052</v>
      </c>
      <c r="DX8" s="45">
        <v>16.122337285255966</v>
      </c>
      <c r="DY8" s="45">
        <v>11.85130731519466</v>
      </c>
      <c r="DZ8" s="45">
        <v>-5.3935353461804709</v>
      </c>
      <c r="EA8" s="45">
        <v>12.673311571714834</v>
      </c>
      <c r="EB8" s="45">
        <v>-0.77441871820947483</v>
      </c>
      <c r="EC8" s="45">
        <v>-15.162081635507548</v>
      </c>
      <c r="ED8" s="45">
        <v>-15.326279479252932</v>
      </c>
      <c r="EE8" s="45">
        <v>-1.2686929423618238</v>
      </c>
      <c r="EF8" s="45">
        <v>14.747943650988773</v>
      </c>
      <c r="EG8" s="45">
        <v>9.3383448962785849</v>
      </c>
      <c r="EH8" s="45">
        <v>-0.97648441609318581</v>
      </c>
      <c r="EI8" s="45">
        <v>-8.6321415555517262</v>
      </c>
      <c r="EJ8" s="45">
        <v>41.121687219728074</v>
      </c>
      <c r="EK8" s="45">
        <v>-6.8018736843113885</v>
      </c>
      <c r="EL8" s="45">
        <v>-2.6858144964269854</v>
      </c>
      <c r="EM8" s="45">
        <v>7.4539756669138342</v>
      </c>
      <c r="EN8" s="45">
        <v>0.89022320457459614</v>
      </c>
      <c r="EO8" s="45">
        <v>3.6936527362572775</v>
      </c>
      <c r="EP8" s="45">
        <v>-17.054120849126932</v>
      </c>
      <c r="EQ8" s="45">
        <v>-25.408088297970352</v>
      </c>
      <c r="ER8" s="45">
        <v>27.115982991558511</v>
      </c>
      <c r="ES8" s="45">
        <v>0.37098609514573866</v>
      </c>
      <c r="ET8" s="45">
        <v>-3.1126829473739406</v>
      </c>
      <c r="EU8" s="45">
        <v>-9.7424012179163526</v>
      </c>
      <c r="EV8" s="45">
        <v>13.152504220211327</v>
      </c>
      <c r="EW8" s="45">
        <v>12.84348517883798</v>
      </c>
      <c r="EX8" s="45">
        <v>8.2859226283151628</v>
      </c>
      <c r="EY8" s="45">
        <v>-0.50385881324032766</v>
      </c>
      <c r="EZ8" s="45">
        <v>-5.0209556083992197</v>
      </c>
      <c r="FA8" s="45">
        <v>-0.10895715484608104</v>
      </c>
      <c r="FB8" s="45">
        <v>1.2506673271407607</v>
      </c>
      <c r="FC8" s="45">
        <v>-20.210154896562273</v>
      </c>
      <c r="FD8" s="45">
        <v>14.750393132431029</v>
      </c>
      <c r="FE8" s="45">
        <v>-5.0492747356010454</v>
      </c>
      <c r="FF8" s="45">
        <v>-2.5288267475758772</v>
      </c>
      <c r="FG8" s="45">
        <v>-9.8631665431232278</v>
      </c>
      <c r="FH8" s="45">
        <v>9.4739636017356759</v>
      </c>
      <c r="FI8" s="45">
        <v>2.9499776651097989</v>
      </c>
      <c r="FJ8" s="45">
        <v>7.4817110934305049</v>
      </c>
      <c r="FK8" s="45">
        <v>9.4630454552159904</v>
      </c>
      <c r="FL8" s="45">
        <v>-7.3131816738835909</v>
      </c>
      <c r="FM8" s="45">
        <v>-6.860814503742489</v>
      </c>
      <c r="FN8" s="45">
        <v>-15.159684720227929</v>
      </c>
      <c r="FO8" s="45">
        <v>3.6925740493900889</v>
      </c>
      <c r="FP8" s="45">
        <v>-3.5520265946451417</v>
      </c>
      <c r="FQ8" s="45">
        <v>16.358448319616883</v>
      </c>
      <c r="FR8" s="45">
        <v>9.5929844883243476</v>
      </c>
      <c r="FS8" s="45">
        <v>4.352352849162628</v>
      </c>
      <c r="FT8" s="45">
        <v>-4.0009227407329888</v>
      </c>
      <c r="FU8" s="45">
        <v>0.19011448123558239</v>
      </c>
      <c r="FV8" s="45">
        <v>2.1747895094691501</v>
      </c>
      <c r="FW8" s="45">
        <v>-7.5369821724207924</v>
      </c>
      <c r="FX8" s="45">
        <v>-15.444780239970996</v>
      </c>
      <c r="FY8" s="45">
        <v>-13.768971538380072</v>
      </c>
      <c r="FZ8" s="45">
        <v>3.1291497605622709</v>
      </c>
      <c r="GA8" s="45">
        <v>-18.183180106291701</v>
      </c>
      <c r="GB8" s="45">
        <v>32.231163278027964</v>
      </c>
      <c r="GC8" s="45">
        <v>3.0151246966005658</v>
      </c>
      <c r="GD8" s="45">
        <v>-1.8877862111591668</v>
      </c>
      <c r="GE8" s="45">
        <v>18.451798979364753</v>
      </c>
      <c r="GF8" s="45">
        <v>-8.9917876654650115</v>
      </c>
      <c r="GG8" s="45">
        <v>0.57777840514749812</v>
      </c>
      <c r="GH8" s="45">
        <v>16.45388889123592</v>
      </c>
      <c r="GI8" s="45">
        <v>1.1211265214898987</v>
      </c>
      <c r="GJ8" s="45">
        <v>-10.861223831071769</v>
      </c>
      <c r="GK8" s="45">
        <v>-11.85119200174519</v>
      </c>
      <c r="GL8" s="45">
        <v>-8.5729572926240252</v>
      </c>
      <c r="GM8" s="45">
        <v>42.670189264003682</v>
      </c>
      <c r="GN8" s="45">
        <v>4.0087962572181652</v>
      </c>
      <c r="GO8" s="45">
        <v>-10.843798178195868</v>
      </c>
      <c r="GP8" s="45">
        <v>-20.421063725549487</v>
      </c>
      <c r="GQ8" s="45">
        <v>6.6693514408743937</v>
      </c>
      <c r="GR8" s="45">
        <v>25.238603409670418</v>
      </c>
      <c r="GS8" s="45">
        <v>6.3694001375869504</v>
      </c>
      <c r="GT8" s="45">
        <v>-21.523481086252772</v>
      </c>
      <c r="GU8" s="45">
        <v>14.929732612105639</v>
      </c>
      <c r="GV8" s="45">
        <v>25.208288940614111</v>
      </c>
      <c r="GW8" s="45">
        <v>4.8750272245058994</v>
      </c>
      <c r="GX8" s="45">
        <v>-23.477545520046135</v>
      </c>
      <c r="GY8" s="45">
        <v>0.44242497774365575</v>
      </c>
      <c r="GZ8" s="45">
        <v>16.594136055589942</v>
      </c>
      <c r="HA8" s="45">
        <v>5.1821482919952331</v>
      </c>
      <c r="HB8" s="45">
        <v>-10.070894903890192</v>
      </c>
      <c r="HC8" s="45">
        <v>-8.5850629739891247</v>
      </c>
      <c r="HD8" s="45">
        <v>5.7117755658844516</v>
      </c>
      <c r="HE8" s="45">
        <v>7.7645421567179795</v>
      </c>
      <c r="HF8" s="45">
        <v>-20.2788779401955</v>
      </c>
      <c r="HG8" s="45">
        <v>24.130042653725781</v>
      </c>
      <c r="HH8" s="45">
        <v>2.5360392271833803</v>
      </c>
      <c r="HI8" s="45">
        <v>-19.452930281429971</v>
      </c>
      <c r="HJ8" s="45">
        <v>-15.303338982899135</v>
      </c>
      <c r="HK8" s="45">
        <v>20.796990671221181</v>
      </c>
      <c r="HL8" s="45">
        <v>6.9019870607598648</v>
      </c>
      <c r="HM8" s="45">
        <v>-0.19670154957664465</v>
      </c>
      <c r="HN8" s="59"/>
      <c r="HO8" s="13" t="s">
        <v>310</v>
      </c>
      <c r="HR8" s="459"/>
      <c r="HS8" s="299"/>
      <c r="HT8" s="533"/>
      <c r="HV8" s="537"/>
    </row>
    <row r="9" spans="1:231" s="9" customFormat="1" ht="15" customHeight="1" x14ac:dyDescent="0.2">
      <c r="A9" s="598"/>
      <c r="B9" s="4"/>
      <c r="C9" s="5">
        <v>1.2</v>
      </c>
      <c r="D9" s="52">
        <v>0.57676012491530038</v>
      </c>
      <c r="E9" s="8">
        <v>13</v>
      </c>
      <c r="F9" s="296"/>
      <c r="G9" s="296" t="s">
        <v>382</v>
      </c>
      <c r="H9" s="45">
        <v>4.3025767480869632</v>
      </c>
      <c r="I9" s="45">
        <v>4.4227189843490748</v>
      </c>
      <c r="J9" s="45">
        <v>3.6093315152960059</v>
      </c>
      <c r="K9" s="45">
        <v>3.0155066211477077</v>
      </c>
      <c r="L9" s="45">
        <v>3.120394099845015</v>
      </c>
      <c r="M9" s="45">
        <v>7.4259335417286252</v>
      </c>
      <c r="N9" s="45">
        <v>3.4179878023110177</v>
      </c>
      <c r="O9" s="45">
        <v>5.6102054990577699</v>
      </c>
      <c r="P9" s="45">
        <v>5.5774112709196118</v>
      </c>
      <c r="Q9" s="45">
        <v>6.0315120914813889</v>
      </c>
      <c r="R9" s="45">
        <v>6.3273635637851555</v>
      </c>
      <c r="S9" s="45">
        <v>4.5028451188944985</v>
      </c>
      <c r="T9" s="45">
        <v>4.4120533105070763</v>
      </c>
      <c r="U9" s="45">
        <v>5.8362504584151367</v>
      </c>
      <c r="V9" s="45">
        <v>3.8723162834290576</v>
      </c>
      <c r="W9" s="45">
        <v>3.424570320572812</v>
      </c>
      <c r="X9" s="45">
        <v>5.5179716982020892</v>
      </c>
      <c r="Y9" s="45">
        <v>4.3153353986633078</v>
      </c>
      <c r="Z9" s="45">
        <v>4.7433313142817042</v>
      </c>
      <c r="AA9" s="45">
        <v>4.9040909194584685</v>
      </c>
      <c r="AB9" s="45">
        <v>4.4240387265495258</v>
      </c>
      <c r="AC9" s="45">
        <v>4.8061398894119662</v>
      </c>
      <c r="AD9" s="45">
        <v>3.3928453966340868</v>
      </c>
      <c r="AE9" s="45">
        <v>2.8304530707366098</v>
      </c>
      <c r="AF9" s="45">
        <v>7.6998579299839491</v>
      </c>
      <c r="AG9" s="45">
        <v>4.7554301543318616</v>
      </c>
      <c r="AH9" s="45">
        <v>2.5832756818259242</v>
      </c>
      <c r="AI9" s="45">
        <v>2.1844016710211918</v>
      </c>
      <c r="AJ9" s="45">
        <v>1.6869243462683556</v>
      </c>
      <c r="AK9" s="45">
        <v>3.7598321020688985</v>
      </c>
      <c r="AL9" s="45">
        <v>1.861253386860767</v>
      </c>
      <c r="AM9" s="45">
        <v>2.0976650914037265</v>
      </c>
      <c r="AN9" s="45">
        <v>2.3406009474538081</v>
      </c>
      <c r="AO9" s="45">
        <v>1.8961214082932116</v>
      </c>
      <c r="AP9" s="45">
        <v>2.3248948007049961</v>
      </c>
      <c r="AQ9" s="45">
        <v>2.210439817969629</v>
      </c>
      <c r="AR9" s="45">
        <v>3.8944480797154597</v>
      </c>
      <c r="AS9" s="45">
        <v>2.979626572864106</v>
      </c>
      <c r="AT9" s="45">
        <v>3.7598265873660068</v>
      </c>
      <c r="AU9" s="45">
        <v>6.6045833993286749</v>
      </c>
      <c r="AV9" s="45">
        <v>5.8959725162236509</v>
      </c>
      <c r="AW9" s="45">
        <v>5.2411068132975913</v>
      </c>
      <c r="AX9" s="45">
        <v>5.8930455101473171</v>
      </c>
      <c r="AY9" s="45">
        <v>4.9045900528691817</v>
      </c>
      <c r="AZ9" s="45">
        <v>2.7960609074289948</v>
      </c>
      <c r="BA9" s="45">
        <v>2.3264656657388372</v>
      </c>
      <c r="BB9" s="45">
        <v>3.9529352604768633</v>
      </c>
      <c r="BC9" s="45">
        <v>4.5350830432212348</v>
      </c>
      <c r="BD9" s="45">
        <v>3.006738833974552</v>
      </c>
      <c r="BE9" s="45">
        <v>6.2930668035885162</v>
      </c>
      <c r="BF9" s="45">
        <v>-2.3886304651176715</v>
      </c>
      <c r="BG9" s="45">
        <v>-64.661729485439849</v>
      </c>
      <c r="BH9" s="45">
        <v>-40.295242322297561</v>
      </c>
      <c r="BI9" s="45">
        <v>-16.029369832507854</v>
      </c>
      <c r="BJ9" s="45">
        <v>-17.209996214223651</v>
      </c>
      <c r="BK9" s="45">
        <v>-11.197806592323857</v>
      </c>
      <c r="BL9" s="45">
        <v>-6.5864390153759445</v>
      </c>
      <c r="BM9" s="45">
        <v>-4.0641491999891031</v>
      </c>
      <c r="BN9" s="45">
        <v>-3.7941083183626887</v>
      </c>
      <c r="BO9" s="45">
        <v>1.7124859175721383</v>
      </c>
      <c r="BP9" s="45">
        <v>0.20897506716133307</v>
      </c>
      <c r="BQ9" s="45">
        <v>-0.33152518343331394</v>
      </c>
      <c r="BR9" s="45">
        <v>14.633112690674025</v>
      </c>
      <c r="BS9" s="45">
        <v>144.03289908535254</v>
      </c>
      <c r="BT9" s="45">
        <v>41.133141781322024</v>
      </c>
      <c r="BU9" s="45">
        <v>10.6622890119001</v>
      </c>
      <c r="BV9" s="45">
        <v>2.5442256552959321</v>
      </c>
      <c r="BW9" s="45">
        <v>1.1252732058188997</v>
      </c>
      <c r="BX9" s="45">
        <v>9.8440381519508975</v>
      </c>
      <c r="BY9" s="45">
        <v>7.6955237767394777</v>
      </c>
      <c r="BZ9" s="45">
        <v>11.066904276138985</v>
      </c>
      <c r="CA9" s="45">
        <v>7.9043015788553816</v>
      </c>
      <c r="CB9" s="45">
        <v>8.3725884843050409</v>
      </c>
      <c r="CC9" s="45">
        <v>4.0992071680813922</v>
      </c>
      <c r="CD9" s="45">
        <v>4.4779260042236473</v>
      </c>
      <c r="CE9" s="45">
        <v>4.867454139043943</v>
      </c>
      <c r="CF9" s="45">
        <v>5.6624556802507442</v>
      </c>
      <c r="CG9" s="45">
        <v>4.6960771611645811</v>
      </c>
      <c r="CH9" s="45">
        <v>4.4256516777029873</v>
      </c>
      <c r="CI9" s="45">
        <v>4.6849117011282857</v>
      </c>
      <c r="CJ9" s="45">
        <v>3.6865987216259128</v>
      </c>
      <c r="CK9" s="45">
        <v>4.940855917298677</v>
      </c>
      <c r="CL9" s="45">
        <v>2.5385869571804278</v>
      </c>
      <c r="CM9" s="45">
        <v>2.1037679354304828</v>
      </c>
      <c r="CN9" s="45">
        <v>2.1468328690114902</v>
      </c>
      <c r="CO9" s="45">
        <v>3.5426752195239857</v>
      </c>
      <c r="CP9" s="45">
        <v>5.9071071949788632</v>
      </c>
      <c r="CQ9" s="45">
        <v>4.4990311564861827</v>
      </c>
      <c r="CR9" s="45">
        <v>3.5890182528235641</v>
      </c>
      <c r="CS9" s="45">
        <v>2.2706364414909643</v>
      </c>
      <c r="CT9" s="45">
        <v>-40.194297998117513</v>
      </c>
      <c r="CU9" s="45">
        <v>-11.62791107964749</v>
      </c>
      <c r="CV9" s="45">
        <v>-2.1864410057754355</v>
      </c>
      <c r="CW9" s="45">
        <v>4.6917252644027201</v>
      </c>
      <c r="CX9" s="45">
        <v>46.817341368149215</v>
      </c>
      <c r="CY9" s="45">
        <v>4.7074330289946573</v>
      </c>
      <c r="CZ9" s="45">
        <v>8.9659560550072683</v>
      </c>
      <c r="DA9" s="45">
        <v>4.7873397849732129</v>
      </c>
      <c r="DB9" s="45">
        <v>4.3655561880584344</v>
      </c>
      <c r="DC9" s="45">
        <v>2.9016220803899273</v>
      </c>
      <c r="DD9" s="45">
        <v>4.3906094772531645</v>
      </c>
      <c r="DE9" s="45">
        <v>-13.20335144180963</v>
      </c>
      <c r="DF9" s="45">
        <v>13.327840258793856</v>
      </c>
      <c r="DG9" s="45">
        <v>3.7659989319908078</v>
      </c>
      <c r="DH9" s="45">
        <v>6.0474148634038727</v>
      </c>
      <c r="DI9" s="45">
        <v>1.2826076014043792</v>
      </c>
      <c r="DJ9" s="45">
        <v>1.7003421898240276</v>
      </c>
      <c r="DK9" s="45">
        <v>-5.1732107709397752</v>
      </c>
      <c r="DL9" s="45">
        <v>2.6630474880728485</v>
      </c>
      <c r="DM9" s="45">
        <v>-3.4114969821641949</v>
      </c>
      <c r="DN9" s="45">
        <v>6.754331984045109</v>
      </c>
      <c r="DO9" s="45">
        <v>-3.3965993075574517</v>
      </c>
      <c r="DP9" s="45">
        <v>9.3259875128711087</v>
      </c>
      <c r="DQ9" s="45">
        <v>-13.550100929430826</v>
      </c>
      <c r="DR9" s="45">
        <v>0.4028723169229238</v>
      </c>
      <c r="DS9" s="45">
        <v>3.8855231043396117</v>
      </c>
      <c r="DT9" s="45">
        <v>5.2213720327408168</v>
      </c>
      <c r="DU9" s="45">
        <v>0.70211805612545675</v>
      </c>
      <c r="DV9" s="45">
        <v>1.8038906052501744</v>
      </c>
      <c r="DW9" s="45">
        <v>-1.2139504836139849</v>
      </c>
      <c r="DX9" s="45">
        <v>-1.1672001086642894</v>
      </c>
      <c r="DY9" s="45">
        <v>-1.3640482731181862</v>
      </c>
      <c r="DZ9" s="45">
        <v>6.7211824801569406</v>
      </c>
      <c r="EA9" s="45">
        <v>-2.9810967583338481</v>
      </c>
      <c r="EB9" s="45">
        <v>9.6310313034268802</v>
      </c>
      <c r="EC9" s="45">
        <v>-15.033533134712286</v>
      </c>
      <c r="ED9" s="45">
        <v>0.3156425545697914</v>
      </c>
      <c r="EE9" s="45">
        <v>5.3025382958151113</v>
      </c>
      <c r="EF9" s="45">
        <v>3.2688477551047583</v>
      </c>
      <c r="EG9" s="45">
        <v>0.26803736529276989</v>
      </c>
      <c r="EH9" s="45">
        <v>3.8644880453021671</v>
      </c>
      <c r="EI9" s="45">
        <v>-2.3398600052283598</v>
      </c>
      <c r="EJ9" s="45">
        <v>-0.7616985156246443</v>
      </c>
      <c r="EK9" s="45">
        <v>-1.2126622473265343</v>
      </c>
      <c r="EL9" s="45">
        <v>6.2328150844681574</v>
      </c>
      <c r="EM9" s="45">
        <v>-2.6260919510082488</v>
      </c>
      <c r="EN9" s="45">
        <v>8.1526739004905551</v>
      </c>
      <c r="EO9" s="45">
        <v>-15.495697501505262</v>
      </c>
      <c r="EP9" s="45">
        <v>5.0659617715601399</v>
      </c>
      <c r="EQ9" s="45">
        <v>2.423651317092876</v>
      </c>
      <c r="ER9" s="45">
        <v>1.1275182871114566</v>
      </c>
      <c r="ES9" s="45">
        <v>-0.12183431655390109</v>
      </c>
      <c r="ET9" s="45">
        <v>3.35883134227673</v>
      </c>
      <c r="EU9" s="45">
        <v>-0.34903903262848246</v>
      </c>
      <c r="EV9" s="45">
        <v>-2.5775430781553581</v>
      </c>
      <c r="EW9" s="45">
        <v>-0.9833848515667114</v>
      </c>
      <c r="EX9" s="45">
        <v>6.4855903056257631</v>
      </c>
      <c r="EY9" s="45">
        <v>-3.0490004484686466</v>
      </c>
      <c r="EZ9" s="45">
        <v>8.6077745289129268</v>
      </c>
      <c r="FA9" s="45">
        <v>-15.590219352735772</v>
      </c>
      <c r="FB9" s="45">
        <v>6.7970173072439763</v>
      </c>
      <c r="FC9" s="45">
        <v>1.5217806130565208</v>
      </c>
      <c r="FD9" s="45">
        <v>1.8936862550863651</v>
      </c>
      <c r="FE9" s="45">
        <v>2.6164999842950323</v>
      </c>
      <c r="FF9" s="45">
        <v>2.6717952841758859</v>
      </c>
      <c r="FG9" s="45">
        <v>-0.96528528874702602</v>
      </c>
      <c r="FH9" s="45">
        <v>-1.9740386915832886</v>
      </c>
      <c r="FI9" s="45">
        <v>-1.9076524758773132</v>
      </c>
      <c r="FJ9" s="45">
        <v>4.3452838555871409</v>
      </c>
      <c r="FK9" s="45">
        <v>-3.4918941514433186</v>
      </c>
      <c r="FL9" s="45">
        <v>10.334084940145914</v>
      </c>
      <c r="FM9" s="45">
        <v>-15.117515368739404</v>
      </c>
      <c r="FN9" s="45">
        <v>5.235602725511086</v>
      </c>
      <c r="FO9" s="45">
        <v>4.7607324615511146</v>
      </c>
      <c r="FP9" s="45">
        <v>-6.4286828726555001</v>
      </c>
      <c r="FQ9" s="45">
        <v>-62.849720755055223</v>
      </c>
      <c r="FR9" s="45">
        <v>73.466176146076549</v>
      </c>
      <c r="FS9" s="45">
        <v>39.285506318493049</v>
      </c>
      <c r="FT9" s="45">
        <v>-3.3522829155807159</v>
      </c>
      <c r="FU9" s="45">
        <v>5.2157895679028741</v>
      </c>
      <c r="FV9" s="45">
        <v>9.7637813083481149</v>
      </c>
      <c r="FW9" s="45">
        <v>-0.88604752790911334</v>
      </c>
      <c r="FX9" s="45">
        <v>10.644654068602293</v>
      </c>
      <c r="FY9" s="45">
        <v>-10.259045763269896</v>
      </c>
      <c r="FZ9" s="45">
        <v>3.6800132703919815</v>
      </c>
      <c r="GA9" s="45">
        <v>4.1956812562075072</v>
      </c>
      <c r="GB9" s="45">
        <v>7.6205024769854646</v>
      </c>
      <c r="GC9" s="45">
        <v>-20.913860461613083</v>
      </c>
      <c r="GD9" s="45">
        <v>0.32182760622482931</v>
      </c>
      <c r="GE9" s="45">
        <v>9.2135607614298891</v>
      </c>
      <c r="GF9" s="45">
        <v>-10.442252746930393</v>
      </c>
      <c r="GG9" s="45">
        <v>3.7598694380566826</v>
      </c>
      <c r="GH9" s="45">
        <v>19.227336545211074</v>
      </c>
      <c r="GI9" s="45">
        <v>-2.824684847266667</v>
      </c>
      <c r="GJ9" s="45">
        <v>14.108356328530917</v>
      </c>
      <c r="GK9" s="45">
        <v>-12.814397294633878</v>
      </c>
      <c r="GL9" s="45">
        <v>4.1299674599929403</v>
      </c>
      <c r="GM9" s="45">
        <v>5.8879939398594132</v>
      </c>
      <c r="GN9" s="45">
        <v>-0.47409293703609023</v>
      </c>
      <c r="GO9" s="45">
        <v>0.98518254258380011</v>
      </c>
      <c r="GP9" s="45">
        <v>-2.1846750453604926</v>
      </c>
      <c r="GQ9" s="45">
        <v>6.2732204840115742</v>
      </c>
      <c r="GR9" s="45">
        <v>-0.10302756057591012</v>
      </c>
      <c r="GS9" s="45">
        <v>1.7507525320483666</v>
      </c>
      <c r="GT9" s="45">
        <v>-3.0792844718122865</v>
      </c>
      <c r="GU9" s="45">
        <v>5.9987213068917811</v>
      </c>
      <c r="GV9" s="45">
        <v>0.14498900430697859</v>
      </c>
      <c r="GW9" s="45">
        <v>0.78042074997756572</v>
      </c>
      <c r="GX9" s="45">
        <v>-1.9068715818171995</v>
      </c>
      <c r="GY9" s="45">
        <v>3.5722360664012456</v>
      </c>
      <c r="GZ9" s="45">
        <v>-0.27967986859445659</v>
      </c>
      <c r="HA9" s="45">
        <v>0.82292752728483265</v>
      </c>
      <c r="HB9" s="45">
        <v>-0.56642333594798799</v>
      </c>
      <c r="HC9" s="45">
        <v>5.9373430737831114</v>
      </c>
      <c r="HD9" s="45">
        <v>-1.6055001751518461</v>
      </c>
      <c r="HE9" s="45">
        <v>-5.5072622759382739E-2</v>
      </c>
      <c r="HF9" s="45">
        <v>-1.8319186666372218</v>
      </c>
      <c r="HG9" s="45">
        <v>-38.050085623878047</v>
      </c>
      <c r="HH9" s="45">
        <v>45.392950784548759</v>
      </c>
      <c r="HI9" s="45">
        <v>10.622812809121712</v>
      </c>
      <c r="HJ9" s="45">
        <v>5.0711773128793851</v>
      </c>
      <c r="HK9" s="45">
        <v>-13.122821276312465</v>
      </c>
      <c r="HL9" s="45">
        <v>3.691583809483916</v>
      </c>
      <c r="HM9" s="45">
        <v>15.121918382834693</v>
      </c>
      <c r="HN9" s="3"/>
      <c r="HO9" s="13" t="s">
        <v>381</v>
      </c>
      <c r="HR9" s="459"/>
      <c r="HS9" s="299"/>
      <c r="HT9" s="533"/>
      <c r="HV9" s="537"/>
      <c r="HW9" s="24"/>
    </row>
    <row r="10" spans="1:231" s="9" customFormat="1" ht="15" customHeight="1" x14ac:dyDescent="0.2">
      <c r="A10" s="598"/>
      <c r="B10" s="4"/>
      <c r="C10" s="5">
        <v>1.3</v>
      </c>
      <c r="D10" s="52">
        <v>0.60298532994278597</v>
      </c>
      <c r="E10" s="8">
        <v>14</v>
      </c>
      <c r="F10" s="296"/>
      <c r="G10" s="296" t="s">
        <v>384</v>
      </c>
      <c r="H10" s="45">
        <v>6.2812837601128706</v>
      </c>
      <c r="I10" s="45">
        <v>8.8871822775008695</v>
      </c>
      <c r="J10" s="45">
        <v>12.647072149042089</v>
      </c>
      <c r="K10" s="45">
        <v>6.4581488934823454</v>
      </c>
      <c r="L10" s="45">
        <v>7.069095962736526</v>
      </c>
      <c r="M10" s="45">
        <v>15.927762117497736</v>
      </c>
      <c r="N10" s="45">
        <v>6.917719425088336</v>
      </c>
      <c r="O10" s="45">
        <v>10.436594779125684</v>
      </c>
      <c r="P10" s="45">
        <v>7.1243833820920912</v>
      </c>
      <c r="Q10" s="45">
        <v>4.6638441797086614</v>
      </c>
      <c r="R10" s="45">
        <v>7.3781161771081969</v>
      </c>
      <c r="S10" s="45">
        <v>7.2798244447638467</v>
      </c>
      <c r="T10" s="45">
        <v>8.1270928694942484</v>
      </c>
      <c r="U10" s="45">
        <v>9.783778151437474</v>
      </c>
      <c r="V10" s="45">
        <v>10.110187580083036</v>
      </c>
      <c r="W10" s="45">
        <v>8.2430922710930332</v>
      </c>
      <c r="X10" s="45">
        <v>9.1791348706350249</v>
      </c>
      <c r="Y10" s="45">
        <v>13.812934331292936</v>
      </c>
      <c r="Z10" s="45">
        <v>14.616353103971889</v>
      </c>
      <c r="AA10" s="45">
        <v>13.588917475006056</v>
      </c>
      <c r="AB10" s="45">
        <v>13.269777778621375</v>
      </c>
      <c r="AC10" s="45">
        <v>13.948513244671773</v>
      </c>
      <c r="AD10" s="45">
        <v>12.884151036978196</v>
      </c>
      <c r="AE10" s="45">
        <v>12.286658226685375</v>
      </c>
      <c r="AF10" s="45">
        <v>12.627953081488357</v>
      </c>
      <c r="AG10" s="45">
        <v>10.23807681590722</v>
      </c>
      <c r="AH10" s="45">
        <v>3.8457195278336087</v>
      </c>
      <c r="AI10" s="45">
        <v>4.9402267456394071</v>
      </c>
      <c r="AJ10" s="45">
        <v>2.1332693769755622</v>
      </c>
      <c r="AK10" s="45">
        <v>8.1863504633999753</v>
      </c>
      <c r="AL10" s="45">
        <v>5.2811433328816548</v>
      </c>
      <c r="AM10" s="45">
        <v>3.778770086506114</v>
      </c>
      <c r="AN10" s="45">
        <v>1.6077062611823862</v>
      </c>
      <c r="AO10" s="45">
        <v>2.1359971747986179</v>
      </c>
      <c r="AP10" s="45">
        <v>7.8694988516847246</v>
      </c>
      <c r="AQ10" s="45">
        <v>6.1497325386290527</v>
      </c>
      <c r="AR10" s="45">
        <v>7.6437191129804489</v>
      </c>
      <c r="AS10" s="45">
        <v>4.5693912579078955</v>
      </c>
      <c r="AT10" s="45">
        <v>5.4587456946963471</v>
      </c>
      <c r="AU10" s="45">
        <v>5.0697296064129205</v>
      </c>
      <c r="AV10" s="45">
        <v>5.6735564963130543</v>
      </c>
      <c r="AW10" s="45">
        <v>5.3419440081669194</v>
      </c>
      <c r="AX10" s="45">
        <v>5.826634549192363</v>
      </c>
      <c r="AY10" s="45">
        <v>6.9035975442659208</v>
      </c>
      <c r="AZ10" s="45">
        <v>4.641353510284091</v>
      </c>
      <c r="BA10" s="45">
        <v>8.0261613461373855</v>
      </c>
      <c r="BB10" s="45">
        <v>8.3014977849446012</v>
      </c>
      <c r="BC10" s="45">
        <v>5.2543981385272218</v>
      </c>
      <c r="BD10" s="45">
        <v>3.7733865049711142</v>
      </c>
      <c r="BE10" s="45">
        <v>7.1136666352637121</v>
      </c>
      <c r="BF10" s="45">
        <v>-0.67761533981853006</v>
      </c>
      <c r="BG10" s="45">
        <v>-80.347664786604156</v>
      </c>
      <c r="BH10" s="45">
        <v>-50.863582941488488</v>
      </c>
      <c r="BI10" s="45">
        <v>-2.5052242755132283</v>
      </c>
      <c r="BJ10" s="45">
        <v>-5.8994464656626775</v>
      </c>
      <c r="BK10" s="45">
        <v>-7.1212434738802699</v>
      </c>
      <c r="BL10" s="45">
        <v>0.93649927188596394</v>
      </c>
      <c r="BM10" s="45">
        <v>-0.2520436187311077</v>
      </c>
      <c r="BN10" s="45">
        <v>-3.1946704888117523</v>
      </c>
      <c r="BO10" s="45">
        <v>0.61104508506619482</v>
      </c>
      <c r="BP10" s="45">
        <v>-2.8181688459097956</v>
      </c>
      <c r="BQ10" s="45">
        <v>-2.5748829278168444</v>
      </c>
      <c r="BR10" s="45">
        <v>4.5231522723900213</v>
      </c>
      <c r="BS10" s="45">
        <v>309.65647771968491</v>
      </c>
      <c r="BT10" s="45">
        <v>29.037710638511413</v>
      </c>
      <c r="BU10" s="45">
        <v>-31.04819278013909</v>
      </c>
      <c r="BV10" s="45">
        <v>-20.103492711398388</v>
      </c>
      <c r="BW10" s="45">
        <v>-6.0220530165192656</v>
      </c>
      <c r="BX10" s="45">
        <v>-7.1154980691671454</v>
      </c>
      <c r="BY10" s="45">
        <v>-0.20484475396233393</v>
      </c>
      <c r="BZ10" s="45">
        <v>2.4407745388493822</v>
      </c>
      <c r="CA10" s="45">
        <v>2.0326222072732065</v>
      </c>
      <c r="CB10" s="45">
        <v>2.9253797612186503</v>
      </c>
      <c r="CC10" s="45">
        <v>9.2822337477086734</v>
      </c>
      <c r="CD10" s="45">
        <v>9.4810750134887627</v>
      </c>
      <c r="CE10" s="45">
        <v>8.1131446000320011</v>
      </c>
      <c r="CF10" s="45">
        <v>6.4347189775990188</v>
      </c>
      <c r="CG10" s="45">
        <v>9.3508595807066115</v>
      </c>
      <c r="CH10" s="45">
        <v>10.326127070973939</v>
      </c>
      <c r="CI10" s="45">
        <v>13.797442018068296</v>
      </c>
      <c r="CJ10" s="45">
        <v>13.032079601213994</v>
      </c>
      <c r="CK10" s="45">
        <v>8.7592610242632247</v>
      </c>
      <c r="CL10" s="45">
        <v>4.969207489592705</v>
      </c>
      <c r="CM10" s="45">
        <v>3.4771307433963727</v>
      </c>
      <c r="CN10" s="45">
        <v>5.3827268621902817</v>
      </c>
      <c r="CO10" s="45">
        <v>5.9099814833860904</v>
      </c>
      <c r="CP10" s="45">
        <v>5.3730814066576897</v>
      </c>
      <c r="CQ10" s="45">
        <v>5.7602155607531955</v>
      </c>
      <c r="CR10" s="45">
        <v>7.176479358549571</v>
      </c>
      <c r="CS10" s="45">
        <v>3.3460648559332498</v>
      </c>
      <c r="CT10" s="45">
        <v>-44.07023692047246</v>
      </c>
      <c r="CU10" s="45">
        <v>-3.9217054959173936</v>
      </c>
      <c r="CV10" s="45">
        <v>-0.96791918584555958</v>
      </c>
      <c r="CW10" s="45">
        <v>-0.36609527507638973</v>
      </c>
      <c r="CX10" s="45">
        <v>25.242791052569629</v>
      </c>
      <c r="CY10" s="45">
        <v>-10.873523433289989</v>
      </c>
      <c r="CZ10" s="45">
        <v>1.4368669904850861</v>
      </c>
      <c r="DA10" s="45">
        <v>8.2578614239573227</v>
      </c>
      <c r="DB10" s="45">
        <v>11.65468631045141</v>
      </c>
      <c r="DC10" s="45">
        <v>5.6032668260655072</v>
      </c>
      <c r="DD10" s="45">
        <v>6.0947998800434249</v>
      </c>
      <c r="DE10" s="45">
        <v>-11.360753653034777</v>
      </c>
      <c r="DF10" s="45">
        <v>1.5839450062736802</v>
      </c>
      <c r="DG10" s="45">
        <v>-5.9530299705717766</v>
      </c>
      <c r="DH10" s="45">
        <v>6.5714484294463205</v>
      </c>
      <c r="DI10" s="45">
        <v>5.1468504171273679</v>
      </c>
      <c r="DJ10" s="45">
        <v>13.318246181399516</v>
      </c>
      <c r="DK10" s="45">
        <v>-21.205700796226992</v>
      </c>
      <c r="DL10" s="45">
        <v>-0.27410246915007974</v>
      </c>
      <c r="DM10" s="45">
        <v>2.5791700015460606E-2</v>
      </c>
      <c r="DN10" s="45">
        <v>14.115847653826535</v>
      </c>
      <c r="DO10" s="45">
        <v>11.430243576601143</v>
      </c>
      <c r="DP10" s="45">
        <v>-2.360898092331297</v>
      </c>
      <c r="DQ10" s="45">
        <v>2.9808829368586913</v>
      </c>
      <c r="DR10" s="45">
        <v>-11.441382842190691</v>
      </c>
      <c r="DS10" s="45">
        <v>-3.647103178064441</v>
      </c>
      <c r="DT10" s="45">
        <v>10.251375682262648</v>
      </c>
      <c r="DU10" s="45">
        <v>-0.63000445695604412</v>
      </c>
      <c r="DV10" s="45">
        <v>13.968562302026612</v>
      </c>
      <c r="DW10" s="45">
        <v>-14.686430363724952</v>
      </c>
      <c r="DX10" s="45">
        <v>-8.0249170961166385</v>
      </c>
      <c r="DY10" s="45">
        <v>3.317839969225588</v>
      </c>
      <c r="DZ10" s="45">
        <v>10.693288202975054</v>
      </c>
      <c r="EA10" s="45">
        <v>8.870803101938904</v>
      </c>
      <c r="EB10" s="45">
        <v>0.1711996175921513</v>
      </c>
      <c r="EC10" s="45">
        <v>2.8866163419268105</v>
      </c>
      <c r="ED10" s="45">
        <v>-10.741969691172415</v>
      </c>
      <c r="EE10" s="45">
        <v>-2.1708179862470587</v>
      </c>
      <c r="EF10" s="45">
        <v>10.579175373162258</v>
      </c>
      <c r="EG10" s="45">
        <v>-2.3149825376430755</v>
      </c>
      <c r="EH10" s="45">
        <v>14.954116456891981</v>
      </c>
      <c r="EI10" s="45">
        <v>-11.06553729257368</v>
      </c>
      <c r="EJ10" s="45">
        <v>-7.3756542626974806</v>
      </c>
      <c r="EK10" s="45">
        <v>2.3916856551385024</v>
      </c>
      <c r="EL10" s="45">
        <v>10.382284073574027</v>
      </c>
      <c r="EM10" s="45">
        <v>9.5231790201392386</v>
      </c>
      <c r="EN10" s="45">
        <v>-0.76447243407703525</v>
      </c>
      <c r="EO10" s="45">
        <v>2.3420402169797683</v>
      </c>
      <c r="EP10" s="45">
        <v>-10.470670260097066</v>
      </c>
      <c r="EQ10" s="45">
        <v>-4.2466760106464392</v>
      </c>
      <c r="ER10" s="45">
        <v>4.1670388589682261</v>
      </c>
      <c r="ES10" s="45">
        <v>-1.2854075376318548</v>
      </c>
      <c r="ET10" s="45">
        <v>11.879306021909542</v>
      </c>
      <c r="EU10" s="45">
        <v>-5.7947032398747069</v>
      </c>
      <c r="EV10" s="45">
        <v>-9.8629635077453628</v>
      </c>
      <c r="EW10" s="45">
        <v>0.93054528080587318</v>
      </c>
      <c r="EX10" s="45">
        <v>8.073073974928775</v>
      </c>
      <c r="EY10" s="45">
        <v>10.092625004462263</v>
      </c>
      <c r="EZ10" s="45">
        <v>4.8062086131951673</v>
      </c>
      <c r="FA10" s="45">
        <v>0.71039832517352863</v>
      </c>
      <c r="FB10" s="45">
        <v>-9.2106047522219683</v>
      </c>
      <c r="FC10" s="45">
        <v>-6.9814116141913587</v>
      </c>
      <c r="FD10" s="45">
        <v>5.0529713202928974</v>
      </c>
      <c r="FE10" s="45">
        <v>-1.6495458019667666</v>
      </c>
      <c r="FF10" s="45">
        <v>12.522266974150085</v>
      </c>
      <c r="FG10" s="45">
        <v>-6.0903273665809934</v>
      </c>
      <c r="FH10" s="45">
        <v>-9.4482325153072964</v>
      </c>
      <c r="FI10" s="45">
        <v>1.9576823791654903</v>
      </c>
      <c r="FJ10" s="45">
        <v>5.7860820265743342</v>
      </c>
      <c r="FK10" s="45">
        <v>13.653763763510682</v>
      </c>
      <c r="FL10" s="45">
        <v>5.0733380555899572</v>
      </c>
      <c r="FM10" s="45">
        <v>-2.1231231440914087</v>
      </c>
      <c r="FN10" s="45">
        <v>-10.488082491332847</v>
      </c>
      <c r="FO10" s="45">
        <v>-3.9873092436563269</v>
      </c>
      <c r="FP10" s="45">
        <v>-2.5884188737681768</v>
      </c>
      <c r="FQ10" s="45">
        <v>-80.539974942180862</v>
      </c>
      <c r="FR10" s="45">
        <v>181.33761094418247</v>
      </c>
      <c r="FS10" s="45">
        <v>86.332317654593595</v>
      </c>
      <c r="FT10" s="45">
        <v>-12.600738034396386</v>
      </c>
      <c r="FU10" s="45">
        <v>0.63386879234947457</v>
      </c>
      <c r="FV10" s="45">
        <v>14.963606219772913</v>
      </c>
      <c r="FW10" s="45">
        <v>12.315473116545306</v>
      </c>
      <c r="FX10" s="45">
        <v>1.9736091076643163</v>
      </c>
      <c r="FY10" s="45">
        <v>1.7247182552812887</v>
      </c>
      <c r="FZ10" s="45">
        <v>-13.538995184363372</v>
      </c>
      <c r="GA10" s="45">
        <v>-3.7469501627269466</v>
      </c>
      <c r="GB10" s="45">
        <v>4.5086301472713615</v>
      </c>
      <c r="GC10" s="45">
        <v>-23.730531004767684</v>
      </c>
      <c r="GD10" s="45">
        <v>-11.381454444895553</v>
      </c>
      <c r="GE10" s="45">
        <v>-0.43259460994387666</v>
      </c>
      <c r="GF10" s="45">
        <v>1.2721210973843</v>
      </c>
      <c r="GG10" s="45">
        <v>18.370185469411695</v>
      </c>
      <c r="GH10" s="45">
        <v>13.625990422763977</v>
      </c>
      <c r="GI10" s="45">
        <v>20.671800388662604</v>
      </c>
      <c r="GJ10" s="45">
        <v>4.676980297856332</v>
      </c>
      <c r="GK10" s="45">
        <v>1.3194188896553669</v>
      </c>
      <c r="GL10" s="45">
        <v>-12.782485026131155</v>
      </c>
      <c r="GM10" s="45">
        <v>8.3697618672230192</v>
      </c>
      <c r="GN10" s="45">
        <v>-7.5535062083398117</v>
      </c>
      <c r="GO10" s="45">
        <v>20.721894475097471</v>
      </c>
      <c r="GP10" s="45">
        <v>-9.6423436448754671</v>
      </c>
      <c r="GQ10" s="45">
        <v>8.5669428717009453</v>
      </c>
      <c r="GR10" s="45">
        <v>-8.7085950715015059</v>
      </c>
      <c r="GS10" s="45">
        <v>18.847721620119785</v>
      </c>
      <c r="GT10" s="45">
        <v>-7.1666887737024609</v>
      </c>
      <c r="GU10" s="45">
        <v>9.5352188441667636</v>
      </c>
      <c r="GV10" s="45">
        <v>-5.8361909829788203</v>
      </c>
      <c r="GW10" s="45">
        <v>18.048392761371289</v>
      </c>
      <c r="GX10" s="45">
        <v>-10.67595709971242</v>
      </c>
      <c r="GY10" s="45">
        <v>5.7181246542878057</v>
      </c>
      <c r="GZ10" s="45">
        <v>-7.1746752216208876</v>
      </c>
      <c r="HA10" s="45">
        <v>20.222327788945321</v>
      </c>
      <c r="HB10" s="45">
        <v>-10.22904785940915</v>
      </c>
      <c r="HC10" s="45">
        <v>5.182197176598919</v>
      </c>
      <c r="HD10" s="45">
        <v>-6.8336407457661608</v>
      </c>
      <c r="HE10" s="45">
        <v>21.83225766315671</v>
      </c>
      <c r="HF10" s="45">
        <v>-13.43740065333364</v>
      </c>
      <c r="HG10" s="45">
        <v>-43.07654213566714</v>
      </c>
      <c r="HH10" s="45">
        <v>60.044749153925011</v>
      </c>
      <c r="HI10" s="45">
        <v>25.577811814258794</v>
      </c>
      <c r="HJ10" s="45">
        <v>-12.911354531340933</v>
      </c>
      <c r="HK10" s="45">
        <v>-28.445515018453392</v>
      </c>
      <c r="HL10" s="45">
        <v>13.89257988593522</v>
      </c>
      <c r="HM10" s="45">
        <v>42.922959424125168</v>
      </c>
      <c r="HN10" s="3"/>
      <c r="HO10" s="13" t="s">
        <v>383</v>
      </c>
      <c r="HR10" s="459"/>
      <c r="HS10" s="299"/>
      <c r="HT10" s="533"/>
      <c r="HV10" s="537"/>
      <c r="HW10" s="24"/>
    </row>
    <row r="11" spans="1:231" s="55" customFormat="1" ht="45" customHeight="1" x14ac:dyDescent="0.2">
      <c r="A11" s="598"/>
      <c r="B11" s="58"/>
      <c r="C11" s="5">
        <v>1.4</v>
      </c>
      <c r="D11" s="52">
        <v>1.4395171783940728</v>
      </c>
      <c r="E11" s="53">
        <v>16</v>
      </c>
      <c r="F11" s="296"/>
      <c r="G11" s="296" t="s">
        <v>388</v>
      </c>
      <c r="H11" s="45">
        <v>8.3030829708798706</v>
      </c>
      <c r="I11" s="45">
        <v>5.5831825213552122</v>
      </c>
      <c r="J11" s="45">
        <v>-3.6400866780040104</v>
      </c>
      <c r="K11" s="45">
        <v>-3.5441611437115199</v>
      </c>
      <c r="L11" s="45">
        <v>6.4666340744335287</v>
      </c>
      <c r="M11" s="45">
        <v>10.180686626852406</v>
      </c>
      <c r="N11" s="45">
        <v>4.7490173456830007</v>
      </c>
      <c r="O11" s="45">
        <v>5.667937713129561</v>
      </c>
      <c r="P11" s="45">
        <v>-1.5005076784145359</v>
      </c>
      <c r="Q11" s="45">
        <v>-0.30952975892343204</v>
      </c>
      <c r="R11" s="45">
        <v>3.7477702571035962</v>
      </c>
      <c r="S11" s="45">
        <v>5.5533370139724525</v>
      </c>
      <c r="T11" s="45">
        <v>3.6366354455162195</v>
      </c>
      <c r="U11" s="45">
        <v>7.107022222383776</v>
      </c>
      <c r="V11" s="45">
        <v>7.889238121014742</v>
      </c>
      <c r="W11" s="45">
        <v>5.8215712500603729</v>
      </c>
      <c r="X11" s="45">
        <v>7.3349750819127593</v>
      </c>
      <c r="Y11" s="45">
        <v>-1.0686067672424855</v>
      </c>
      <c r="Z11" s="45">
        <v>1.8143440318468436</v>
      </c>
      <c r="AA11" s="45">
        <v>0.75359920409829328</v>
      </c>
      <c r="AB11" s="45">
        <v>2.5193708641054258</v>
      </c>
      <c r="AC11" s="45">
        <v>1.3852560596312173</v>
      </c>
      <c r="AD11" s="45">
        <v>2.738596074212424</v>
      </c>
      <c r="AE11" s="45">
        <v>2.3502595720576949</v>
      </c>
      <c r="AF11" s="45">
        <v>7.4788953971808496</v>
      </c>
      <c r="AG11" s="45">
        <v>7.2714008244061574</v>
      </c>
      <c r="AH11" s="45">
        <v>3.2692742850287289</v>
      </c>
      <c r="AI11" s="45">
        <v>3.5752074631032968</v>
      </c>
      <c r="AJ11" s="45">
        <v>3.2271121781721348</v>
      </c>
      <c r="AK11" s="45">
        <v>4.6557319684799268</v>
      </c>
      <c r="AL11" s="45">
        <v>4.9881044098977583</v>
      </c>
      <c r="AM11" s="45">
        <v>7.6502951449105865</v>
      </c>
      <c r="AN11" s="45">
        <v>8.3309775350064683</v>
      </c>
      <c r="AO11" s="45">
        <v>8.54496616051172</v>
      </c>
      <c r="AP11" s="45">
        <v>3.6585540559941307</v>
      </c>
      <c r="AQ11" s="45">
        <v>5.4579928738132111</v>
      </c>
      <c r="AR11" s="45">
        <v>6.2185467057249468</v>
      </c>
      <c r="AS11" s="45">
        <v>5.4367023233745897</v>
      </c>
      <c r="AT11" s="45">
        <v>3.2843047872487432</v>
      </c>
      <c r="AU11" s="45">
        <v>3.7325993877564514</v>
      </c>
      <c r="AV11" s="45">
        <v>5.7076527924397027</v>
      </c>
      <c r="AW11" s="45">
        <v>4.2167777821418184</v>
      </c>
      <c r="AX11" s="45">
        <v>5.5732412156254156</v>
      </c>
      <c r="AY11" s="45">
        <v>5.2672677345920249</v>
      </c>
      <c r="AZ11" s="45">
        <v>6.4899239499855099</v>
      </c>
      <c r="BA11" s="45">
        <v>4.0998664441466843</v>
      </c>
      <c r="BB11" s="45">
        <v>4.347594923744083</v>
      </c>
      <c r="BC11" s="45">
        <v>4.5145387405223829</v>
      </c>
      <c r="BD11" s="45">
        <v>2.5329236720237418</v>
      </c>
      <c r="BE11" s="45">
        <v>6.7726674215711427</v>
      </c>
      <c r="BF11" s="45">
        <v>-2.4653838738837521</v>
      </c>
      <c r="BG11" s="45">
        <v>-79.234118583147179</v>
      </c>
      <c r="BH11" s="45">
        <v>-51.121947808779517</v>
      </c>
      <c r="BI11" s="45">
        <v>5.4323403277534794</v>
      </c>
      <c r="BJ11" s="45">
        <v>-10.438611853146256</v>
      </c>
      <c r="BK11" s="45">
        <v>-12.496137422656716</v>
      </c>
      <c r="BL11" s="45">
        <v>-2.6486842054168136</v>
      </c>
      <c r="BM11" s="45">
        <v>-4.5436034536746064</v>
      </c>
      <c r="BN11" s="45">
        <v>-6.0620155573246848E-2</v>
      </c>
      <c r="BO11" s="45">
        <v>0.6949954432527079</v>
      </c>
      <c r="BP11" s="45">
        <v>-2.8019965357879926</v>
      </c>
      <c r="BQ11" s="45">
        <v>-4.0626928961464444</v>
      </c>
      <c r="BR11" s="45">
        <v>5.1565306775850104</v>
      </c>
      <c r="BS11" s="45">
        <v>349.1921289116691</v>
      </c>
      <c r="BT11" s="45">
        <v>89.515790723870708</v>
      </c>
      <c r="BU11" s="45">
        <v>-18.005738754320518</v>
      </c>
      <c r="BV11" s="45">
        <v>-22.95717973061366</v>
      </c>
      <c r="BW11" s="45">
        <v>-2.2192589493166395</v>
      </c>
      <c r="BX11" s="45">
        <v>-1.91307265423319</v>
      </c>
      <c r="BY11" s="45">
        <v>5.1708227807219771</v>
      </c>
      <c r="BZ11" s="45">
        <v>12.473971928296152</v>
      </c>
      <c r="CA11" s="45">
        <v>8.5211417407992371</v>
      </c>
      <c r="CB11" s="45">
        <v>11.285266901132644</v>
      </c>
      <c r="CC11" s="45">
        <v>3.1113931139395561</v>
      </c>
      <c r="CD11" s="45">
        <v>4.0959117958607578</v>
      </c>
      <c r="CE11" s="45">
        <v>2.8915952526890436</v>
      </c>
      <c r="CF11" s="45">
        <v>2.9893478422773114</v>
      </c>
      <c r="CG11" s="45">
        <v>6.2038433033325049</v>
      </c>
      <c r="CH11" s="45">
        <v>3.9133958426108961</v>
      </c>
      <c r="CI11" s="45">
        <v>1.691229168682824</v>
      </c>
      <c r="CJ11" s="45">
        <v>2.1674710338346159</v>
      </c>
      <c r="CK11" s="45">
        <v>5.9622590334825958</v>
      </c>
      <c r="CL11" s="45">
        <v>3.8172919363591546</v>
      </c>
      <c r="CM11" s="45">
        <v>6.987687957389582</v>
      </c>
      <c r="CN11" s="45">
        <v>5.8450675750221706</v>
      </c>
      <c r="CO11" s="45">
        <v>4.9752888879026784</v>
      </c>
      <c r="CP11" s="45">
        <v>4.5439927264068274</v>
      </c>
      <c r="CQ11" s="45">
        <v>5.7801307265551003</v>
      </c>
      <c r="CR11" s="45">
        <v>4.3226602045789662</v>
      </c>
      <c r="CS11" s="45">
        <v>2.2948729523021285</v>
      </c>
      <c r="CT11" s="45">
        <v>-41.744776637908231</v>
      </c>
      <c r="CU11" s="45">
        <v>-8.4778680127077166</v>
      </c>
      <c r="CV11" s="45">
        <v>-1.2789715978344276</v>
      </c>
      <c r="CW11" s="45">
        <v>-0.73599193983274347</v>
      </c>
      <c r="CX11" s="45">
        <v>55.855037517662396</v>
      </c>
      <c r="CY11" s="45">
        <v>-8.7489771969447645</v>
      </c>
      <c r="CZ11" s="45">
        <v>8.7748729802542584</v>
      </c>
      <c r="DA11" s="45">
        <v>3.2689646860592632</v>
      </c>
      <c r="DB11" s="45">
        <v>3.457453065404323</v>
      </c>
      <c r="DC11" s="45">
        <v>5.6412926287025158</v>
      </c>
      <c r="DD11" s="45">
        <v>4.8958166211800886</v>
      </c>
      <c r="DE11" s="45">
        <v>-12.120025871455979</v>
      </c>
      <c r="DF11" s="45">
        <v>9.1970621439141524</v>
      </c>
      <c r="DG11" s="45">
        <v>-1.0762972845240455</v>
      </c>
      <c r="DH11" s="45">
        <v>14.344787753392495</v>
      </c>
      <c r="DI11" s="45">
        <v>1.8085859127216395</v>
      </c>
      <c r="DJ11" s="45">
        <v>-12.62286967706288</v>
      </c>
      <c r="DK11" s="45">
        <v>4.7379414539322084</v>
      </c>
      <c r="DL11" s="45">
        <v>-0.51997928238466784</v>
      </c>
      <c r="DM11" s="45">
        <v>-0.2557344620161075</v>
      </c>
      <c r="DN11" s="45">
        <v>5.6106123490348807</v>
      </c>
      <c r="DO11" s="45">
        <v>3.815684784040684</v>
      </c>
      <c r="DP11" s="45">
        <v>-0.72912946572857606</v>
      </c>
      <c r="DQ11" s="45">
        <v>2.7136214078282705E-2</v>
      </c>
      <c r="DR11" s="45">
        <v>-4.8729862119995175</v>
      </c>
      <c r="DS11" s="45">
        <v>-3.5606459854452481</v>
      </c>
      <c r="DT11" s="45">
        <v>4.3561443557583743</v>
      </c>
      <c r="DU11" s="45">
        <v>1.909935557636814</v>
      </c>
      <c r="DV11" s="45">
        <v>-3.5543200818916318</v>
      </c>
      <c r="DW11" s="45">
        <v>8.391689148445721</v>
      </c>
      <c r="DX11" s="45">
        <v>-5.4241289039235028</v>
      </c>
      <c r="DY11" s="45">
        <v>0.61928126091305558</v>
      </c>
      <c r="DZ11" s="45">
        <v>-1.5539441264297125</v>
      </c>
      <c r="EA11" s="45">
        <v>5.0709418961379669</v>
      </c>
      <c r="EB11" s="45">
        <v>3.3110932720688595</v>
      </c>
      <c r="EC11" s="45">
        <v>1.7679511875988112</v>
      </c>
      <c r="ED11" s="45">
        <v>-6.6003602741372447</v>
      </c>
      <c r="EE11" s="45">
        <v>-0.33126809698892146</v>
      </c>
      <c r="EF11" s="45">
        <v>5.1182702513454643</v>
      </c>
      <c r="EG11" s="45">
        <v>-4.3139663241760218E-2</v>
      </c>
      <c r="EH11" s="45">
        <v>-2.1750052613928688</v>
      </c>
      <c r="EI11" s="45">
        <v>-9.4626060851339844E-2</v>
      </c>
      <c r="EJ11" s="45">
        <v>-2.6681019822211312</v>
      </c>
      <c r="EK11" s="45">
        <v>-0.42901289826656352</v>
      </c>
      <c r="EL11" s="45">
        <v>0.17138635182836026</v>
      </c>
      <c r="EM11" s="45">
        <v>3.9086004798760854</v>
      </c>
      <c r="EN11" s="45">
        <v>4.6901403042427319</v>
      </c>
      <c r="EO11" s="45">
        <v>1.3832835777056545</v>
      </c>
      <c r="EP11" s="45">
        <v>-1.9202281439943363</v>
      </c>
      <c r="EQ11" s="45">
        <v>-0.52368467206429159</v>
      </c>
      <c r="ER11" s="45">
        <v>1.196473612975808</v>
      </c>
      <c r="ES11" s="45">
        <v>0.25298055416946852</v>
      </c>
      <c r="ET11" s="45">
        <v>-2.5037752465174918</v>
      </c>
      <c r="EU11" s="45">
        <v>1.2880222701532063</v>
      </c>
      <c r="EV11" s="45">
        <v>-2.3589890462785092</v>
      </c>
      <c r="EW11" s="45">
        <v>2.0958156128130838</v>
      </c>
      <c r="EX11" s="45">
        <v>0.80477893648776444</v>
      </c>
      <c r="EY11" s="45">
        <v>4.1138534841488337</v>
      </c>
      <c r="EZ11" s="45">
        <v>-2.273756473024946E-2</v>
      </c>
      <c r="FA11" s="45">
        <v>3.1432253172859248</v>
      </c>
      <c r="FB11" s="45">
        <v>-1.2128853975097513</v>
      </c>
      <c r="FC11" s="45">
        <v>-1.2559014150737084</v>
      </c>
      <c r="FD11" s="45">
        <v>-0.8693633837196586</v>
      </c>
      <c r="FE11" s="45">
        <v>0.68811801246783943</v>
      </c>
      <c r="FF11" s="45">
        <v>-0.64746149578103029</v>
      </c>
      <c r="FG11" s="45">
        <v>-0.14051934680593092</v>
      </c>
      <c r="FH11" s="45">
        <v>-1.0881143964791846</v>
      </c>
      <c r="FI11" s="45">
        <v>1.7999204433336189</v>
      </c>
      <c r="FJ11" s="45">
        <v>1.9756043237183718</v>
      </c>
      <c r="FK11" s="45">
        <v>1.777124451470911</v>
      </c>
      <c r="FL11" s="45">
        <v>0.21518027381652871</v>
      </c>
      <c r="FM11" s="45">
        <v>3.3082422850643951</v>
      </c>
      <c r="FN11" s="45">
        <v>-3.085907440460204</v>
      </c>
      <c r="FO11" s="45">
        <v>2.8271741453120001</v>
      </c>
      <c r="FP11" s="45">
        <v>-9.446220440184689</v>
      </c>
      <c r="FQ11" s="45">
        <v>-78.562713405982976</v>
      </c>
      <c r="FR11" s="45">
        <v>133.85275418159614</v>
      </c>
      <c r="FS11" s="45">
        <v>115.40176576576832</v>
      </c>
      <c r="FT11" s="45">
        <v>-15.977528798701954</v>
      </c>
      <c r="FU11" s="45">
        <v>-0.53876527402979946</v>
      </c>
      <c r="FV11" s="45">
        <v>13.451669074459957</v>
      </c>
      <c r="FW11" s="45">
        <v>-0.20394206603117482</v>
      </c>
      <c r="FX11" s="45">
        <v>4.9216535499757583</v>
      </c>
      <c r="FY11" s="45">
        <v>4.0893289746096002</v>
      </c>
      <c r="FZ11" s="45">
        <v>-6.4515941148065252</v>
      </c>
      <c r="GA11" s="45">
        <v>1.4934652256769283</v>
      </c>
      <c r="GB11" s="45">
        <v>-0.74433413119533043</v>
      </c>
      <c r="GC11" s="45">
        <v>-8.4273668862233251</v>
      </c>
      <c r="GD11" s="45">
        <v>-1.3366736210215748</v>
      </c>
      <c r="GE11" s="45">
        <v>-6.8061369054327514</v>
      </c>
      <c r="GF11" s="45">
        <v>-21.0514486135163</v>
      </c>
      <c r="GG11" s="45">
        <v>26.233608833577435</v>
      </c>
      <c r="GH11" s="45">
        <v>13.806926621617805</v>
      </c>
      <c r="GI11" s="45">
        <v>7.0033877826540589</v>
      </c>
      <c r="GJ11" s="45">
        <v>12.207500179541469</v>
      </c>
      <c r="GK11" s="45">
        <v>0.43117202760110729</v>
      </c>
      <c r="GL11" s="45">
        <v>-4.0688371858943668</v>
      </c>
      <c r="GM11" s="45">
        <v>2.9279491252543153</v>
      </c>
      <c r="GN11" s="45">
        <v>-0.4092836748483677</v>
      </c>
      <c r="GO11" s="45">
        <v>7.0242403582382735</v>
      </c>
      <c r="GP11" s="45">
        <v>-6.0120179945614751</v>
      </c>
      <c r="GQ11" s="45">
        <v>3.9107162642228843</v>
      </c>
      <c r="GR11" s="45">
        <v>-1.5614782725757834</v>
      </c>
      <c r="GS11" s="45">
        <v>7.1259191845607148</v>
      </c>
      <c r="GT11" s="45">
        <v>-3.0784724592221835</v>
      </c>
      <c r="GU11" s="45">
        <v>1.6697235768924514</v>
      </c>
      <c r="GV11" s="45">
        <v>-3.6665658855794589</v>
      </c>
      <c r="GW11" s="45">
        <v>7.6276128701973249</v>
      </c>
      <c r="GX11" s="45">
        <v>0.52146640485611329</v>
      </c>
      <c r="GY11" s="45">
        <v>-0.38835081520934978</v>
      </c>
      <c r="GZ11" s="45">
        <v>-0.72471361307192694</v>
      </c>
      <c r="HA11" s="45">
        <v>6.4781581383592624</v>
      </c>
      <c r="HB11" s="45">
        <v>-0.30456574836604489</v>
      </c>
      <c r="HC11" s="45">
        <v>-0.79761019795370203</v>
      </c>
      <c r="HD11" s="45">
        <v>0.44912670790797904</v>
      </c>
      <c r="HE11" s="45">
        <v>5.0110699843264399</v>
      </c>
      <c r="HF11" s="45">
        <v>-2.2424106067048228</v>
      </c>
      <c r="HG11" s="45">
        <v>-43.505894194070216</v>
      </c>
      <c r="HH11" s="45">
        <v>57.81105456290706</v>
      </c>
      <c r="HI11" s="45">
        <v>13.270971702275276</v>
      </c>
      <c r="HJ11" s="45">
        <v>-1.704729999898305</v>
      </c>
      <c r="HK11" s="45">
        <v>-11.298252488726476</v>
      </c>
      <c r="HL11" s="45">
        <v>-7.6037555933212246</v>
      </c>
      <c r="HM11" s="45">
        <v>35.023533772954465</v>
      </c>
      <c r="HN11" s="59"/>
      <c r="HO11" s="13" t="s">
        <v>387</v>
      </c>
      <c r="HR11" s="459"/>
      <c r="HS11" s="339"/>
      <c r="HT11" s="533"/>
      <c r="HV11" s="537"/>
      <c r="HW11" s="24"/>
    </row>
    <row r="12" spans="1:231" s="9" customFormat="1" ht="15" customHeight="1" x14ac:dyDescent="0.2">
      <c r="A12" s="598"/>
      <c r="B12" s="4"/>
      <c r="C12" s="5">
        <v>1.5</v>
      </c>
      <c r="D12" s="52">
        <v>9.3572843416015825</v>
      </c>
      <c r="E12" s="8">
        <v>19</v>
      </c>
      <c r="F12" s="296"/>
      <c r="G12" s="296" t="s">
        <v>392</v>
      </c>
      <c r="H12" s="45">
        <v>-0.59007809791424393</v>
      </c>
      <c r="I12" s="45">
        <v>1.9613339479049614</v>
      </c>
      <c r="J12" s="45">
        <v>2.321335036466337</v>
      </c>
      <c r="K12" s="45">
        <v>5.1396933099835138</v>
      </c>
      <c r="L12" s="45">
        <v>4.7390462531414812</v>
      </c>
      <c r="M12" s="45">
        <v>5.0843338873318658</v>
      </c>
      <c r="N12" s="45">
        <v>3.6089431659260356</v>
      </c>
      <c r="O12" s="45">
        <v>2.1159763922454289</v>
      </c>
      <c r="P12" s="45">
        <v>3.6163045826951787</v>
      </c>
      <c r="Q12" s="45">
        <v>2.1010943808325635</v>
      </c>
      <c r="R12" s="45">
        <v>5.2624052675835316</v>
      </c>
      <c r="S12" s="45">
        <v>2.2575002426974038</v>
      </c>
      <c r="T12" s="45">
        <v>1.7604285307997003</v>
      </c>
      <c r="U12" s="45">
        <v>2.2034572868979296</v>
      </c>
      <c r="V12" s="45">
        <v>3.3468867968378788</v>
      </c>
      <c r="W12" s="45">
        <v>1.5787488444752427</v>
      </c>
      <c r="X12" s="45">
        <v>2.2841197909558417</v>
      </c>
      <c r="Y12" s="45">
        <v>1.4568481988183066</v>
      </c>
      <c r="Z12" s="45">
        <v>3.1688029866033958</v>
      </c>
      <c r="AA12" s="45">
        <v>10.249855325337691</v>
      </c>
      <c r="AB12" s="45">
        <v>5.07470095618838</v>
      </c>
      <c r="AC12" s="45">
        <v>0.67621318907585248</v>
      </c>
      <c r="AD12" s="45">
        <v>9.4057483529479242</v>
      </c>
      <c r="AE12" s="45">
        <v>1.6516813851861372</v>
      </c>
      <c r="AF12" s="45">
        <v>6.7387115508525994</v>
      </c>
      <c r="AG12" s="45">
        <v>7.7229034914814747</v>
      </c>
      <c r="AH12" s="45">
        <v>-0.93872403113091707</v>
      </c>
      <c r="AI12" s="45">
        <v>2.8912074134709371</v>
      </c>
      <c r="AJ12" s="45">
        <v>3.0007926078603191</v>
      </c>
      <c r="AK12" s="45">
        <v>1.4424544725611952</v>
      </c>
      <c r="AL12" s="45">
        <v>0.72593749087641868</v>
      </c>
      <c r="AM12" s="45">
        <v>2.9798440440822418</v>
      </c>
      <c r="AN12" s="45">
        <v>3.1567891908322707</v>
      </c>
      <c r="AO12" s="45">
        <v>5.1412274223071535</v>
      </c>
      <c r="AP12" s="45">
        <v>5.3199002742530865</v>
      </c>
      <c r="AQ12" s="45">
        <v>1.6751961140669209</v>
      </c>
      <c r="AR12" s="45">
        <v>3.8530450975749346</v>
      </c>
      <c r="AS12" s="45">
        <v>0.22650294736956766</v>
      </c>
      <c r="AT12" s="45">
        <v>4.2867633738597135</v>
      </c>
      <c r="AU12" s="45">
        <v>4.00034493153818</v>
      </c>
      <c r="AV12" s="45">
        <v>2.037512205139862</v>
      </c>
      <c r="AW12" s="45">
        <v>2.7497183054369287</v>
      </c>
      <c r="AX12" s="45">
        <v>3.8380457339180225</v>
      </c>
      <c r="AY12" s="45">
        <v>2.7317368425456152</v>
      </c>
      <c r="AZ12" s="45">
        <v>2.3890059123186376</v>
      </c>
      <c r="BA12" s="45">
        <v>2.0950180520412829</v>
      </c>
      <c r="BB12" s="45">
        <v>1.1592438217904686</v>
      </c>
      <c r="BC12" s="45">
        <v>3.5739662758183357</v>
      </c>
      <c r="BD12" s="45">
        <v>3.7241096861779397</v>
      </c>
      <c r="BE12" s="45">
        <v>6.4617660368541294</v>
      </c>
      <c r="BF12" s="45">
        <v>0.80582328758249844</v>
      </c>
      <c r="BG12" s="45">
        <v>-36.326763598783728</v>
      </c>
      <c r="BH12" s="45">
        <v>-38.330728715963346</v>
      </c>
      <c r="BI12" s="45">
        <v>-12.086298594544658</v>
      </c>
      <c r="BJ12" s="45">
        <v>-10.951115344663137</v>
      </c>
      <c r="BK12" s="45">
        <v>-8.4669612951231557</v>
      </c>
      <c r="BL12" s="45">
        <v>-9.5521938909001562</v>
      </c>
      <c r="BM12" s="45">
        <v>-11.133484224614037</v>
      </c>
      <c r="BN12" s="45">
        <v>-10.968335286742033</v>
      </c>
      <c r="BO12" s="45">
        <v>-3.7742883450944618</v>
      </c>
      <c r="BP12" s="45">
        <v>-12.325461367936796</v>
      </c>
      <c r="BQ12" s="45">
        <v>-3.4238260673504612</v>
      </c>
      <c r="BR12" s="45">
        <v>-1.5772528577341802</v>
      </c>
      <c r="BS12" s="45">
        <v>40.707094304372873</v>
      </c>
      <c r="BT12" s="45">
        <v>53.364829182436182</v>
      </c>
      <c r="BU12" s="45">
        <v>17.213023568156245</v>
      </c>
      <c r="BV12" s="45">
        <v>24.644487463967039</v>
      </c>
      <c r="BW12" s="45">
        <v>20.022139942974349</v>
      </c>
      <c r="BX12" s="45">
        <v>9.344452113771311</v>
      </c>
      <c r="BY12" s="45">
        <v>9.9941607334759226</v>
      </c>
      <c r="BZ12" s="45">
        <v>15.622943142298325</v>
      </c>
      <c r="CA12" s="45">
        <v>0.72466888309344313</v>
      </c>
      <c r="CB12" s="45">
        <v>1.9796856124082467</v>
      </c>
      <c r="CC12" s="45">
        <v>1.2107057573821152</v>
      </c>
      <c r="CD12" s="45">
        <v>4.9835963973329171</v>
      </c>
      <c r="CE12" s="45">
        <v>3.1419148372751096</v>
      </c>
      <c r="CF12" s="45">
        <v>3.1373237617006566</v>
      </c>
      <c r="CG12" s="45">
        <v>2.4470646738712105</v>
      </c>
      <c r="CH12" s="45">
        <v>1.7764054906149056</v>
      </c>
      <c r="CI12" s="45">
        <v>6.0163747984335316</v>
      </c>
      <c r="CJ12" s="45">
        <v>3.7777934326044971</v>
      </c>
      <c r="CK12" s="45">
        <v>4.395259494969352</v>
      </c>
      <c r="CL12" s="45">
        <v>2.4241793630472017</v>
      </c>
      <c r="CM12" s="45">
        <v>2.2684137778698812</v>
      </c>
      <c r="CN12" s="45">
        <v>4.0420918207392731</v>
      </c>
      <c r="CO12" s="45">
        <v>2.7981584782905315</v>
      </c>
      <c r="CP12" s="45">
        <v>2.8933396905493964</v>
      </c>
      <c r="CQ12" s="45">
        <v>2.9886873817668089</v>
      </c>
      <c r="CR12" s="45">
        <v>2.2615361774952305</v>
      </c>
      <c r="CS12" s="45">
        <v>3.6326675561412287</v>
      </c>
      <c r="CT12" s="45">
        <v>-28.661505071002097</v>
      </c>
      <c r="CU12" s="45">
        <v>-9.6742050472491314</v>
      </c>
      <c r="CV12" s="45">
        <v>-8.642742115544749</v>
      </c>
      <c r="CW12" s="45">
        <v>-5.8967605855940377</v>
      </c>
      <c r="CX12" s="45">
        <v>34.469794834914779</v>
      </c>
      <c r="CY12" s="45">
        <v>17.984535234252832</v>
      </c>
      <c r="CZ12" s="45">
        <v>8.5996535546752852</v>
      </c>
      <c r="DA12" s="45">
        <v>3.0863660057762701</v>
      </c>
      <c r="DB12" s="45">
        <v>3.4631460023577034</v>
      </c>
      <c r="DC12" s="45">
        <v>3.3065329826397658</v>
      </c>
      <c r="DD12" s="45">
        <v>2.7272404572618001</v>
      </c>
      <c r="DE12" s="45">
        <v>-10.61134696331861</v>
      </c>
      <c r="DF12" s="45">
        <v>11.579118928347199</v>
      </c>
      <c r="DG12" s="45">
        <v>-6.9364239968066812</v>
      </c>
      <c r="DH12" s="45">
        <v>6.6400611062933308</v>
      </c>
      <c r="DI12" s="45">
        <v>-14.656288762249474</v>
      </c>
      <c r="DJ12" s="45">
        <v>10.26872320716032</v>
      </c>
      <c r="DK12" s="45">
        <v>2.2357053253660979</v>
      </c>
      <c r="DL12" s="45">
        <v>-3.7730741301345461</v>
      </c>
      <c r="DM12" s="45">
        <v>-10.084093517612473</v>
      </c>
      <c r="DN12" s="45">
        <v>6.7756557572779172</v>
      </c>
      <c r="DO12" s="45">
        <v>12.337255154220372</v>
      </c>
      <c r="DP12" s="45">
        <v>-9.9183300149803131</v>
      </c>
      <c r="DQ12" s="45">
        <v>10.790330028397548</v>
      </c>
      <c r="DR12" s="45">
        <v>0.51610789949927494</v>
      </c>
      <c r="DS12" s="45">
        <v>-4.5478945190807991</v>
      </c>
      <c r="DT12" s="45">
        <v>7.0165816616455601</v>
      </c>
      <c r="DU12" s="45">
        <v>-12.305565381110526</v>
      </c>
      <c r="DV12" s="45">
        <v>9.8485313840357804</v>
      </c>
      <c r="DW12" s="45">
        <v>2.5727403288762929</v>
      </c>
      <c r="DX12" s="45">
        <v>-5.1241062804646305</v>
      </c>
      <c r="DY12" s="45">
        <v>-11.379748667656756</v>
      </c>
      <c r="DZ12" s="45">
        <v>8.3444457943143533</v>
      </c>
      <c r="EA12" s="45">
        <v>10.694516053029318</v>
      </c>
      <c r="EB12" s="45">
        <v>-7.129171233213043</v>
      </c>
      <c r="EC12" s="45">
        <v>7.6276204307512216</v>
      </c>
      <c r="ED12" s="45">
        <v>2.7501061777712721E-2</v>
      </c>
      <c r="EE12" s="45">
        <v>-4.1323299605513739</v>
      </c>
      <c r="EF12" s="45">
        <v>8.2138593347611533</v>
      </c>
      <c r="EG12" s="45">
        <v>-13.805909154072509</v>
      </c>
      <c r="EH12" s="45">
        <v>10.611328361093399</v>
      </c>
      <c r="EI12" s="45">
        <v>1.7431343805120179</v>
      </c>
      <c r="EJ12" s="45">
        <v>-3.5231966978974754</v>
      </c>
      <c r="EK12" s="45">
        <v>-5.2972448507074148</v>
      </c>
      <c r="EL12" s="45">
        <v>3.2587318006684427</v>
      </c>
      <c r="EM12" s="45">
        <v>6.0607795749335622</v>
      </c>
      <c r="EN12" s="45">
        <v>0.92356674467484368</v>
      </c>
      <c r="EO12" s="45">
        <v>-4.2278420477259715E-4</v>
      </c>
      <c r="EP12" s="45">
        <v>5.0332511719932853</v>
      </c>
      <c r="EQ12" s="45">
        <v>-3.2483752373885011</v>
      </c>
      <c r="ER12" s="45">
        <v>-0.4872442556762735</v>
      </c>
      <c r="ES12" s="45">
        <v>-10.47345198914131</v>
      </c>
      <c r="ET12" s="45">
        <v>10.729135938872233</v>
      </c>
      <c r="EU12" s="45">
        <v>0.20382383448892938</v>
      </c>
      <c r="EV12" s="45">
        <v>-4.2046398694378126</v>
      </c>
      <c r="EW12" s="45">
        <v>-3.1781167913932791</v>
      </c>
      <c r="EX12" s="45">
        <v>3.4361561463866792</v>
      </c>
      <c r="EY12" s="45">
        <v>8.1010821812813987</v>
      </c>
      <c r="EZ12" s="45">
        <v>1.0950722705367184</v>
      </c>
      <c r="FA12" s="45">
        <v>-3.4610116581610839</v>
      </c>
      <c r="FB12" s="45">
        <v>7.2830285812528928</v>
      </c>
      <c r="FC12" s="45">
        <v>-6.6269362123969984</v>
      </c>
      <c r="FD12" s="45">
        <v>3.5441016677850001</v>
      </c>
      <c r="FE12" s="45">
        <v>-10.719332229337951</v>
      </c>
      <c r="FF12" s="45">
        <v>8.6393085259949061</v>
      </c>
      <c r="FG12" s="45">
        <v>0.90323107272638481</v>
      </c>
      <c r="FH12" s="45">
        <v>-3.1899731660080306</v>
      </c>
      <c r="FI12" s="45">
        <v>-4.2096742471988478</v>
      </c>
      <c r="FJ12" s="45">
        <v>3.0910751509248087</v>
      </c>
      <c r="FK12" s="45">
        <v>7.7906933308284891</v>
      </c>
      <c r="FL12" s="45">
        <v>0.16846326217267915</v>
      </c>
      <c r="FM12" s="45">
        <v>-1.1565770456520568</v>
      </c>
      <c r="FN12" s="45">
        <v>7.4385487410389999</v>
      </c>
      <c r="FO12" s="45">
        <v>-4.1624815949158176</v>
      </c>
      <c r="FP12" s="45">
        <v>-1.9568357378092571</v>
      </c>
      <c r="FQ12" s="45">
        <v>-43.606540975296205</v>
      </c>
      <c r="FR12" s="45">
        <v>5.2201422177396921</v>
      </c>
      <c r="FS12" s="45">
        <v>43.844354614087479</v>
      </c>
      <c r="FT12" s="45">
        <v>-1.939916358870704</v>
      </c>
      <c r="FU12" s="45">
        <v>-1.5374574468807936</v>
      </c>
      <c r="FV12" s="45">
        <v>1.8688083424536188</v>
      </c>
      <c r="FW12" s="45">
        <v>5.9061989604204399</v>
      </c>
      <c r="FX12" s="45">
        <v>0.35461566357695062</v>
      </c>
      <c r="FY12" s="45">
        <v>6.8302917486906694</v>
      </c>
      <c r="FZ12" s="45">
        <v>-2.1090618071950615</v>
      </c>
      <c r="GA12" s="45">
        <v>5.5679447097548405</v>
      </c>
      <c r="GB12" s="45">
        <v>-8.2213114647302632E-2</v>
      </c>
      <c r="GC12" s="45">
        <v>-19.378802283692167</v>
      </c>
      <c r="GD12" s="45">
        <v>14.685540324414092</v>
      </c>
      <c r="GE12" s="45">
        <v>9.9367554960780211</v>
      </c>
      <c r="GF12" s="45">
        <v>4.2772252949789191</v>
      </c>
      <c r="GG12" s="45">
        <v>-5.1888671380844897</v>
      </c>
      <c r="GH12" s="45">
        <v>-7.1938807208345281</v>
      </c>
      <c r="GI12" s="45">
        <v>6.5354779866040786</v>
      </c>
      <c r="GJ12" s="45">
        <v>5.4901091436354648</v>
      </c>
      <c r="GK12" s="45">
        <v>-6.9350297559183502</v>
      </c>
      <c r="GL12" s="45">
        <v>-0.88935300653487559</v>
      </c>
      <c r="GM12" s="45">
        <v>-6.407904100487201</v>
      </c>
      <c r="GN12" s="45">
        <v>-3.9723535760659558</v>
      </c>
      <c r="GO12" s="45">
        <v>9.3465487814614221</v>
      </c>
      <c r="GP12" s="45">
        <v>2.9878318564933153</v>
      </c>
      <c r="GQ12" s="45">
        <v>-2.9190168335698274</v>
      </c>
      <c r="GR12" s="45">
        <v>-5.6569248018922735</v>
      </c>
      <c r="GS12" s="45">
        <v>9.3416815238576305</v>
      </c>
      <c r="GT12" s="45">
        <v>2.2985732614279044</v>
      </c>
      <c r="GU12" s="45">
        <v>-3.5545475155603867</v>
      </c>
      <c r="GV12" s="45">
        <v>-1.7266254233974507</v>
      </c>
      <c r="GW12" s="45">
        <v>7.0328848758577607</v>
      </c>
      <c r="GX12" s="45">
        <v>2.9072381320902423</v>
      </c>
      <c r="GY12" s="45">
        <v>-5.3755278562958893</v>
      </c>
      <c r="GZ12" s="45">
        <v>-1.8760785095092416</v>
      </c>
      <c r="HA12" s="45">
        <v>8.8891948620634338</v>
      </c>
      <c r="HB12" s="45">
        <v>1.6768731667992967</v>
      </c>
      <c r="HC12" s="45">
        <v>-5.2879146918062219</v>
      </c>
      <c r="HD12" s="45">
        <v>-1.7851504728116652</v>
      </c>
      <c r="HE12" s="45">
        <v>8.1203831489613236</v>
      </c>
      <c r="HF12" s="45">
        <v>3.0401653340480976</v>
      </c>
      <c r="HG12" s="45">
        <v>-34.802241640522112</v>
      </c>
      <c r="HH12" s="45">
        <v>24.355502152625959</v>
      </c>
      <c r="HI12" s="45">
        <v>9.3550489212156975</v>
      </c>
      <c r="HJ12" s="45">
        <v>6.1373072295307907</v>
      </c>
      <c r="HK12" s="45">
        <v>-6.8349905396220692</v>
      </c>
      <c r="HL12" s="45">
        <v>9.1101993820410314</v>
      </c>
      <c r="HM12" s="45">
        <v>0.65658523567944371</v>
      </c>
      <c r="HN12" s="3"/>
      <c r="HO12" s="13" t="s">
        <v>391</v>
      </c>
      <c r="HR12" s="459"/>
      <c r="HS12" s="299"/>
      <c r="HT12" s="533"/>
      <c r="HV12" s="537"/>
      <c r="HW12" s="24"/>
    </row>
    <row r="13" spans="1:231" s="55" customFormat="1" ht="15" customHeight="1" x14ac:dyDescent="0.2">
      <c r="A13" s="598"/>
      <c r="B13" s="58"/>
      <c r="C13" s="5">
        <v>1.6</v>
      </c>
      <c r="D13" s="52">
        <v>6.3705401898818739</v>
      </c>
      <c r="E13" s="53">
        <v>20</v>
      </c>
      <c r="F13" s="296"/>
      <c r="G13" s="296" t="s">
        <v>394</v>
      </c>
      <c r="H13" s="45">
        <v>2.9736438616066181</v>
      </c>
      <c r="I13" s="45">
        <v>3.664125985520883</v>
      </c>
      <c r="J13" s="45">
        <v>4.4197429720041583</v>
      </c>
      <c r="K13" s="45">
        <v>4.2610022091863726</v>
      </c>
      <c r="L13" s="45">
        <v>6.6795230650198647</v>
      </c>
      <c r="M13" s="45">
        <v>5.5781630359754217</v>
      </c>
      <c r="N13" s="45">
        <v>4.7599272557712169</v>
      </c>
      <c r="O13" s="45">
        <v>9.1985812585291029</v>
      </c>
      <c r="P13" s="45">
        <v>7.561646323201245</v>
      </c>
      <c r="Q13" s="45">
        <v>7.3195193038359889</v>
      </c>
      <c r="R13" s="45">
        <v>9.5254087563914993</v>
      </c>
      <c r="S13" s="45">
        <v>6.0718731562780448</v>
      </c>
      <c r="T13" s="45">
        <v>2.4732030320639069</v>
      </c>
      <c r="U13" s="45">
        <v>4.7588054502063102</v>
      </c>
      <c r="V13" s="45">
        <v>4.0233389966504092</v>
      </c>
      <c r="W13" s="45">
        <v>4.3388929585411091</v>
      </c>
      <c r="X13" s="45">
        <v>3.5670001905078834</v>
      </c>
      <c r="Y13" s="45">
        <v>3.9558705684765982</v>
      </c>
      <c r="Z13" s="45">
        <v>3.185250048723546</v>
      </c>
      <c r="AA13" s="45">
        <v>3.4957772933423996</v>
      </c>
      <c r="AB13" s="45">
        <v>5.3842314787825956</v>
      </c>
      <c r="AC13" s="45">
        <v>1.8956309408057876</v>
      </c>
      <c r="AD13" s="45">
        <v>7.5732599823312228</v>
      </c>
      <c r="AE13" s="45">
        <v>7.5119152259744766</v>
      </c>
      <c r="AF13" s="45">
        <v>7.2998394187128781</v>
      </c>
      <c r="AG13" s="45">
        <v>8.73486488679535</v>
      </c>
      <c r="AH13" s="45">
        <v>3.8215866095364248</v>
      </c>
      <c r="AI13" s="45">
        <v>6.0490348202592941</v>
      </c>
      <c r="AJ13" s="45">
        <v>5.4638561069109812</v>
      </c>
      <c r="AK13" s="45">
        <v>4.8657344506057854</v>
      </c>
      <c r="AL13" s="45">
        <v>7.8426154123169169</v>
      </c>
      <c r="AM13" s="45">
        <v>2.5313106817751958</v>
      </c>
      <c r="AN13" s="45">
        <v>2.9346372079139371</v>
      </c>
      <c r="AO13" s="45">
        <v>0.98236352249418246</v>
      </c>
      <c r="AP13" s="45">
        <v>0.35245318663868375</v>
      </c>
      <c r="AQ13" s="45">
        <v>2.9093815226946589</v>
      </c>
      <c r="AR13" s="45">
        <v>2.6322142062513905</v>
      </c>
      <c r="AS13" s="45">
        <v>0.47030542780687767</v>
      </c>
      <c r="AT13" s="45">
        <v>1.7114518689164413</v>
      </c>
      <c r="AU13" s="45">
        <v>0.99148081621240181</v>
      </c>
      <c r="AV13" s="45">
        <v>2.5743822285961642</v>
      </c>
      <c r="AW13" s="45">
        <v>2.4694118366869873</v>
      </c>
      <c r="AX13" s="45">
        <v>1.918969189734085</v>
      </c>
      <c r="AY13" s="45">
        <v>2.2473740002077136</v>
      </c>
      <c r="AZ13" s="45">
        <v>1.6504869832884026</v>
      </c>
      <c r="BA13" s="45">
        <v>0.42595608467222235</v>
      </c>
      <c r="BB13" s="45">
        <v>2.6337018850436777</v>
      </c>
      <c r="BC13" s="45">
        <v>1.9921540874947965</v>
      </c>
      <c r="BD13" s="45">
        <v>2.061224785211806</v>
      </c>
      <c r="BE13" s="45">
        <v>4.9445946852540601</v>
      </c>
      <c r="BF13" s="45">
        <v>-1.315473217172098</v>
      </c>
      <c r="BG13" s="45">
        <v>-24.694762435777122</v>
      </c>
      <c r="BH13" s="45">
        <v>-23.910279926169551</v>
      </c>
      <c r="BI13" s="45">
        <v>-7.7315189522019097</v>
      </c>
      <c r="BJ13" s="45">
        <v>-8.2857122123647429</v>
      </c>
      <c r="BK13" s="45">
        <v>-8.4937340397157328</v>
      </c>
      <c r="BL13" s="45">
        <v>-5.6489962196116466</v>
      </c>
      <c r="BM13" s="45">
        <v>-7.4058861412877377</v>
      </c>
      <c r="BN13" s="45">
        <v>-4.9161644622529366</v>
      </c>
      <c r="BO13" s="45">
        <v>1.6694437899792689</v>
      </c>
      <c r="BP13" s="45">
        <v>0.23426514088285444</v>
      </c>
      <c r="BQ13" s="45">
        <v>3.5617728651690612</v>
      </c>
      <c r="BR13" s="45">
        <v>9.5983713212348505</v>
      </c>
      <c r="BS13" s="45">
        <v>21.969597816873048</v>
      </c>
      <c r="BT13" s="45">
        <v>13.089571005392003</v>
      </c>
      <c r="BU13" s="45">
        <v>15.298464367528666</v>
      </c>
      <c r="BV13" s="45">
        <v>3.7535447078257675</v>
      </c>
      <c r="BW13" s="45">
        <v>11.12028849648901</v>
      </c>
      <c r="BX13" s="45">
        <v>7.0483336547270596</v>
      </c>
      <c r="BY13" s="45">
        <v>11.27428734091383</v>
      </c>
      <c r="BZ13" s="45">
        <v>9.9191927462306353</v>
      </c>
      <c r="CA13" s="45">
        <v>10.33405580828655</v>
      </c>
      <c r="CB13" s="45">
        <v>7.0832190600376208</v>
      </c>
      <c r="CC13" s="45">
        <v>3.6988512228433308</v>
      </c>
      <c r="CD13" s="45">
        <v>5.5127436716467173</v>
      </c>
      <c r="CE13" s="45">
        <v>7.1710382011716263</v>
      </c>
      <c r="CF13" s="45">
        <v>7.6014077732146319</v>
      </c>
      <c r="CG13" s="45">
        <v>3.7474635598673984</v>
      </c>
      <c r="CH13" s="45">
        <v>3.9491354547712945</v>
      </c>
      <c r="CI13" s="45">
        <v>4.0236350326692332</v>
      </c>
      <c r="CJ13" s="45">
        <v>5.4959480943138885</v>
      </c>
      <c r="CK13" s="45">
        <v>6.5364403904664812</v>
      </c>
      <c r="CL13" s="45">
        <v>5.45127902290767</v>
      </c>
      <c r="CM13" s="45">
        <v>4.3893010778574251</v>
      </c>
      <c r="CN13" s="45">
        <v>1.4078353626061357</v>
      </c>
      <c r="CO13" s="45">
        <v>1.6049538624427555</v>
      </c>
      <c r="CP13" s="45">
        <v>2.0210604893415365</v>
      </c>
      <c r="CQ13" s="45">
        <v>1.9386787353103756</v>
      </c>
      <c r="CR13" s="45">
        <v>1.651551613711618</v>
      </c>
      <c r="CS13" s="45">
        <v>1.8380242705837873</v>
      </c>
      <c r="CT13" s="45">
        <v>-18.680954393926243</v>
      </c>
      <c r="CU13" s="45">
        <v>-7.4797094334880967</v>
      </c>
      <c r="CV13" s="45">
        <v>-3.5840886599455786</v>
      </c>
      <c r="CW13" s="45">
        <v>4.4691635426544281</v>
      </c>
      <c r="CX13" s="45">
        <v>16.602414278095836</v>
      </c>
      <c r="CY13" s="45">
        <v>7.2965792414610604</v>
      </c>
      <c r="CZ13" s="45">
        <v>10.512798018598829</v>
      </c>
      <c r="DA13" s="45">
        <v>6.0152660949118939</v>
      </c>
      <c r="DB13" s="45">
        <v>4.3137357732831134</v>
      </c>
      <c r="DC13" s="45">
        <v>4.3964063962735906</v>
      </c>
      <c r="DD13" s="45">
        <v>1.8070543018400258</v>
      </c>
      <c r="DE13" s="45">
        <v>-7.0952905005728439</v>
      </c>
      <c r="DF13" s="45">
        <v>9.4438756917029991</v>
      </c>
      <c r="DG13" s="45">
        <v>-3.7575378826663837</v>
      </c>
      <c r="DH13" s="45">
        <v>9.3432466450514369</v>
      </c>
      <c r="DI13" s="45">
        <v>-2.6803435263986444</v>
      </c>
      <c r="DJ13" s="45">
        <v>1.485548683375896</v>
      </c>
      <c r="DK13" s="45">
        <v>1.8643921503314687</v>
      </c>
      <c r="DL13" s="45">
        <v>-0.82188202845320291</v>
      </c>
      <c r="DM13" s="45">
        <v>-0.21537099619717992</v>
      </c>
      <c r="DN13" s="45">
        <v>-0.47008554719445783</v>
      </c>
      <c r="DO13" s="45">
        <v>8.1377364411531232</v>
      </c>
      <c r="DP13" s="45">
        <v>-14.241675801619934</v>
      </c>
      <c r="DQ13" s="45">
        <v>4.2996977859133239</v>
      </c>
      <c r="DR13" s="45">
        <v>2.0870069371693916</v>
      </c>
      <c r="DS13" s="45">
        <v>-3.1121911981999517</v>
      </c>
      <c r="DT13" s="45">
        <v>10.140259244509167</v>
      </c>
      <c r="DU13" s="45">
        <v>-2.8282906106002201</v>
      </c>
      <c r="DV13" s="45">
        <v>3.8396879190989068</v>
      </c>
      <c r="DW13" s="45">
        <v>0.81274356141807402</v>
      </c>
      <c r="DX13" s="45">
        <v>-1.5905171553021233</v>
      </c>
      <c r="DY13" s="45">
        <v>4.0124807649068401</v>
      </c>
      <c r="DZ13" s="45">
        <v>-1.9620828991771333</v>
      </c>
      <c r="EA13" s="45">
        <v>7.8943126121172185</v>
      </c>
      <c r="EB13" s="45">
        <v>-12.478964003755223</v>
      </c>
      <c r="EC13" s="45">
        <v>1.0109383694943119</v>
      </c>
      <c r="ED13" s="45">
        <v>-1.3764697697420445</v>
      </c>
      <c r="EE13" s="45">
        <v>-0.95116759853145538</v>
      </c>
      <c r="EF13" s="45">
        <v>9.3670119216501035</v>
      </c>
      <c r="EG13" s="45">
        <v>-2.5335210119959584</v>
      </c>
      <c r="EH13" s="45">
        <v>3.0714882395083976</v>
      </c>
      <c r="EI13" s="45">
        <v>1.1912723362273994</v>
      </c>
      <c r="EJ13" s="45">
        <v>-2.3200225348800529</v>
      </c>
      <c r="EK13" s="45">
        <v>4.3254974900942784</v>
      </c>
      <c r="EL13" s="45">
        <v>-0.17321653455108788</v>
      </c>
      <c r="EM13" s="45">
        <v>4.3226192786695776</v>
      </c>
      <c r="EN13" s="45">
        <v>-7.6022880253185861</v>
      </c>
      <c r="EO13" s="45">
        <v>0.95333584443686448</v>
      </c>
      <c r="EP13" s="45">
        <v>-1.5710125303710214</v>
      </c>
      <c r="EQ13" s="45">
        <v>0.37350910042688668</v>
      </c>
      <c r="ER13" s="45">
        <v>4.4251695375831162</v>
      </c>
      <c r="ES13" s="45">
        <v>-0.44241894625901068</v>
      </c>
      <c r="ET13" s="45">
        <v>2.5027396321012816</v>
      </c>
      <c r="EU13" s="45">
        <v>0.61738196612732565</v>
      </c>
      <c r="EV13" s="45">
        <v>0.45287241292824376</v>
      </c>
      <c r="EW13" s="45">
        <v>-0.81258735898636303</v>
      </c>
      <c r="EX13" s="45">
        <v>0.2194712163710193</v>
      </c>
      <c r="EY13" s="45">
        <v>2.3440209182320473</v>
      </c>
      <c r="EZ13" s="45">
        <v>-8.1786488050827302</v>
      </c>
      <c r="FA13" s="45">
        <v>3.5255743582272174</v>
      </c>
      <c r="FB13" s="45">
        <v>-1.8361127371113497</v>
      </c>
      <c r="FC13" s="45">
        <v>-1.7408209091684625</v>
      </c>
      <c r="FD13" s="45">
        <v>5.7151718619710294</v>
      </c>
      <c r="FE13" s="45">
        <v>-1.1471436858911517</v>
      </c>
      <c r="FF13" s="45">
        <v>4.1093279306937802</v>
      </c>
      <c r="FG13" s="45">
        <v>0.51441428756679386</v>
      </c>
      <c r="FH13" s="45">
        <v>-8.6737837525035388E-2</v>
      </c>
      <c r="FI13" s="45">
        <v>-0.49298421043899054</v>
      </c>
      <c r="FJ13" s="45">
        <v>-0.36557756161958821</v>
      </c>
      <c r="FK13" s="45">
        <v>1.1111353746182715</v>
      </c>
      <c r="FL13" s="45">
        <v>-6.1600650605167857</v>
      </c>
      <c r="FM13" s="45">
        <v>2.8784516003060929</v>
      </c>
      <c r="FN13" s="45">
        <v>-1.7696346021555627</v>
      </c>
      <c r="FO13" s="45">
        <v>1.0351359734734018</v>
      </c>
      <c r="FP13" s="45">
        <v>-0.5908618709466964</v>
      </c>
      <c r="FQ13" s="45">
        <v>-24.566311747959745</v>
      </c>
      <c r="FR13" s="45">
        <v>5.1938733021757315</v>
      </c>
      <c r="FS13" s="45">
        <v>21.886535010563151</v>
      </c>
      <c r="FT13" s="45">
        <v>-0.68684803618151591</v>
      </c>
      <c r="FU13" s="45">
        <v>-0.71868111937337176</v>
      </c>
      <c r="FV13" s="45">
        <v>2.7318475897651666</v>
      </c>
      <c r="FW13" s="45">
        <v>-0.77163351592125196</v>
      </c>
      <c r="FX13" s="45">
        <v>-3.6368450561162291</v>
      </c>
      <c r="FY13" s="45">
        <v>10.003923306449906</v>
      </c>
      <c r="FZ13" s="45">
        <v>-3.1562667883524966</v>
      </c>
      <c r="GA13" s="45">
        <v>4.3892304530757968</v>
      </c>
      <c r="GB13" s="45">
        <v>5.2036801994170361</v>
      </c>
      <c r="GC13" s="45">
        <v>-16.051520592604845</v>
      </c>
      <c r="GD13" s="45">
        <v>-2.4647927264633722</v>
      </c>
      <c r="GE13" s="45">
        <v>24.267252840908711</v>
      </c>
      <c r="GF13" s="45">
        <v>-10.631146660310065</v>
      </c>
      <c r="GG13" s="45">
        <v>6.330524199382225</v>
      </c>
      <c r="GH13" s="45">
        <v>-1.0327164683052246</v>
      </c>
      <c r="GI13" s="45">
        <v>3.1456108427831282</v>
      </c>
      <c r="GJ13" s="45">
        <v>-4.8103523731391533</v>
      </c>
      <c r="GK13" s="45">
        <v>10.4191061632458</v>
      </c>
      <c r="GL13" s="45">
        <v>-6.0096302803016215</v>
      </c>
      <c r="GM13" s="45">
        <v>3.5642630849420414</v>
      </c>
      <c r="GN13" s="45">
        <v>0.58985043544308269</v>
      </c>
      <c r="GO13" s="45">
        <v>-1.1827853461387861</v>
      </c>
      <c r="GP13" s="45">
        <v>0.73427272077246641</v>
      </c>
      <c r="GQ13" s="45">
        <v>5.3758013282343597</v>
      </c>
      <c r="GR13" s="45">
        <v>2.1707741504203568</v>
      </c>
      <c r="GS13" s="45">
        <v>-0.78596244421601114</v>
      </c>
      <c r="GT13" s="45">
        <v>-2.8737122997971767</v>
      </c>
      <c r="GU13" s="45">
        <v>5.5806385049873057</v>
      </c>
      <c r="GV13" s="45">
        <v>2.2439991899015297</v>
      </c>
      <c r="GW13" s="45">
        <v>0.61827730712518303</v>
      </c>
      <c r="GX13" s="45">
        <v>-1.915768834370283</v>
      </c>
      <c r="GY13" s="45">
        <v>4.5052127666400708</v>
      </c>
      <c r="GZ13" s="45">
        <v>1.2143210943914369</v>
      </c>
      <c r="HA13" s="45">
        <v>-2.2554840939124006</v>
      </c>
      <c r="HB13" s="45">
        <v>-1.7251108202645469</v>
      </c>
      <c r="HC13" s="45">
        <v>4.9331969339921642</v>
      </c>
      <c r="HD13" s="45">
        <v>1.1325907804265114</v>
      </c>
      <c r="HE13" s="45">
        <v>-2.5307976633285136</v>
      </c>
      <c r="HF13" s="45">
        <v>-1.5448324142958541</v>
      </c>
      <c r="HG13" s="45">
        <v>-16.209416981676171</v>
      </c>
      <c r="HH13" s="45">
        <v>15.063041074972205</v>
      </c>
      <c r="HI13" s="45">
        <v>1.5731999255073532</v>
      </c>
      <c r="HJ13" s="45">
        <v>6.6787510606397262</v>
      </c>
      <c r="HK13" s="45">
        <v>-6.4778165882735266</v>
      </c>
      <c r="HL13" s="45">
        <v>5.8800607251530863</v>
      </c>
      <c r="HM13" s="45">
        <v>4.6178602041842396</v>
      </c>
      <c r="HN13" s="59"/>
      <c r="HO13" s="13" t="s">
        <v>393</v>
      </c>
      <c r="HR13" s="459"/>
      <c r="HS13" s="299"/>
      <c r="HT13" s="533"/>
      <c r="HV13" s="537"/>
      <c r="HW13" s="24"/>
    </row>
    <row r="14" spans="1:231" s="55" customFormat="1" ht="15" customHeight="1" x14ac:dyDescent="0.2">
      <c r="A14" s="598"/>
      <c r="B14" s="58"/>
      <c r="C14" s="5">
        <v>1.7</v>
      </c>
      <c r="D14" s="52">
        <v>2.2210154694108213</v>
      </c>
      <c r="E14" s="53" t="s">
        <v>764</v>
      </c>
      <c r="F14" s="296"/>
      <c r="G14" s="296" t="s">
        <v>340</v>
      </c>
      <c r="H14" s="45">
        <v>6.1425506822770046</v>
      </c>
      <c r="I14" s="45">
        <v>4.9984219922298365</v>
      </c>
      <c r="J14" s="45">
        <v>7.2457498760016108</v>
      </c>
      <c r="K14" s="45">
        <v>8.3672550549495526</v>
      </c>
      <c r="L14" s="45">
        <v>1.8745982730870736</v>
      </c>
      <c r="M14" s="45">
        <v>5.2916703151903164</v>
      </c>
      <c r="N14" s="45">
        <v>3.4866504399550848</v>
      </c>
      <c r="O14" s="45">
        <v>1.6121243583327498</v>
      </c>
      <c r="P14" s="45">
        <v>2.0973713193381087</v>
      </c>
      <c r="Q14" s="45">
        <v>-2.0767522008767116</v>
      </c>
      <c r="R14" s="45">
        <v>0.81491939398688373</v>
      </c>
      <c r="S14" s="45">
        <v>4.9441693954765782</v>
      </c>
      <c r="T14" s="45">
        <v>5.3520191522631961</v>
      </c>
      <c r="U14" s="45">
        <v>11.199965881022564</v>
      </c>
      <c r="V14" s="45">
        <v>4.9657752961446988</v>
      </c>
      <c r="W14" s="45">
        <v>7.1841988399951475</v>
      </c>
      <c r="X14" s="45">
        <v>10.132159768527799</v>
      </c>
      <c r="Y14" s="45">
        <v>5.4236285320673971</v>
      </c>
      <c r="Z14" s="45">
        <v>5.8816342067768943</v>
      </c>
      <c r="AA14" s="45">
        <v>6.418465142112197</v>
      </c>
      <c r="AB14" s="45">
        <v>4.2395053132031677</v>
      </c>
      <c r="AC14" s="45">
        <v>9.6739080298322619</v>
      </c>
      <c r="AD14" s="45">
        <v>3.7015480191849122</v>
      </c>
      <c r="AE14" s="45">
        <v>3.2295126661118161</v>
      </c>
      <c r="AF14" s="45">
        <v>3.7150984023428322</v>
      </c>
      <c r="AG14" s="45">
        <v>1.8936467931543746</v>
      </c>
      <c r="AH14" s="45">
        <v>0.98351907493774604</v>
      </c>
      <c r="AI14" s="45">
        <v>-0.19499509534085746</v>
      </c>
      <c r="AJ14" s="45">
        <v>6.6501045869202358</v>
      </c>
      <c r="AK14" s="45">
        <v>7.0077531167569589</v>
      </c>
      <c r="AL14" s="45">
        <v>6.0410132416062652</v>
      </c>
      <c r="AM14" s="45">
        <v>6.9595780905204094</v>
      </c>
      <c r="AN14" s="45">
        <v>6.31676502887872</v>
      </c>
      <c r="AO14" s="45">
        <v>7.465822935276762</v>
      </c>
      <c r="AP14" s="45">
        <v>4.3285345803572</v>
      </c>
      <c r="AQ14" s="45">
        <v>10.677828714392874</v>
      </c>
      <c r="AR14" s="45">
        <v>5.2355912192638527</v>
      </c>
      <c r="AS14" s="45">
        <v>8.0664806526923059</v>
      </c>
      <c r="AT14" s="45">
        <v>6.5469359143853296</v>
      </c>
      <c r="AU14" s="45">
        <v>6.2173626352161335</v>
      </c>
      <c r="AV14" s="45">
        <v>8.7994598128501309</v>
      </c>
      <c r="AW14" s="45">
        <v>7.8374884162248719</v>
      </c>
      <c r="AX14" s="45">
        <v>8.0455764549974873</v>
      </c>
      <c r="AY14" s="45">
        <v>7.5910735955153683</v>
      </c>
      <c r="AZ14" s="45">
        <v>5.1200901735871156</v>
      </c>
      <c r="BA14" s="45">
        <v>4.7543828165171647</v>
      </c>
      <c r="BB14" s="45">
        <v>5.087032102218302</v>
      </c>
      <c r="BC14" s="45">
        <v>8.5030592424832747</v>
      </c>
      <c r="BD14" s="45">
        <v>10.955625489094388</v>
      </c>
      <c r="BE14" s="45">
        <v>14.377639854664977</v>
      </c>
      <c r="BF14" s="45">
        <v>35.317256879006493</v>
      </c>
      <c r="BG14" s="45">
        <v>37.279851350233997</v>
      </c>
      <c r="BH14" s="45">
        <v>35.294143369010868</v>
      </c>
      <c r="BI14" s="45">
        <v>65.528151103463102</v>
      </c>
      <c r="BJ14" s="45">
        <v>61.983340186440302</v>
      </c>
      <c r="BK14" s="45">
        <v>55.386196769958872</v>
      </c>
      <c r="BL14" s="45">
        <v>66.040390465176301</v>
      </c>
      <c r="BM14" s="45">
        <v>70.017759496765166</v>
      </c>
      <c r="BN14" s="45">
        <v>66.618980407938494</v>
      </c>
      <c r="BO14" s="45">
        <v>61.484321236838412</v>
      </c>
      <c r="BP14" s="45">
        <v>75.092597301854113</v>
      </c>
      <c r="BQ14" s="45">
        <v>66.111705194055389</v>
      </c>
      <c r="BR14" s="45">
        <v>68.263359976505853</v>
      </c>
      <c r="BS14" s="45">
        <v>61.574667875152102</v>
      </c>
      <c r="BT14" s="45">
        <v>46.725873031336306</v>
      </c>
      <c r="BU14" s="45">
        <v>33.928137697307847</v>
      </c>
      <c r="BV14" s="45">
        <v>14.638798763859697</v>
      </c>
      <c r="BW14" s="45">
        <v>8.598342483217337</v>
      </c>
      <c r="BX14" s="45">
        <v>-4.3055607105762448</v>
      </c>
      <c r="BY14" s="45">
        <v>-10.10660087705898</v>
      </c>
      <c r="BZ14" s="45">
        <v>-10.940309425145131</v>
      </c>
      <c r="CA14" s="45">
        <v>-12.923150183146575</v>
      </c>
      <c r="CB14" s="45">
        <v>-19.738146830172866</v>
      </c>
      <c r="CC14" s="45">
        <v>6.1808086400350106</v>
      </c>
      <c r="CD14" s="45">
        <v>5.1936557591728274</v>
      </c>
      <c r="CE14" s="45">
        <v>2.3916068760932063</v>
      </c>
      <c r="CF14" s="45">
        <v>1.2073051382285769</v>
      </c>
      <c r="CG14" s="45">
        <v>6.9911522401726813</v>
      </c>
      <c r="CH14" s="45">
        <v>7.5688368373591572</v>
      </c>
      <c r="CI14" s="45">
        <v>5.5077596644235456</v>
      </c>
      <c r="CJ14" s="45">
        <v>5.4888744183834888</v>
      </c>
      <c r="CK14" s="45">
        <v>2.1833754702388148</v>
      </c>
      <c r="CL14" s="45">
        <v>4.3722567458780901</v>
      </c>
      <c r="CM14" s="45">
        <v>6.4399843192748563</v>
      </c>
      <c r="CN14" s="45">
        <v>7.5275540697508063</v>
      </c>
      <c r="CO14" s="45">
        <v>6.5808854072510172</v>
      </c>
      <c r="CP14" s="45">
        <v>7.6227372564082287</v>
      </c>
      <c r="CQ14" s="45">
        <v>6.9223083543892301</v>
      </c>
      <c r="CR14" s="45">
        <v>6.1561550536559224</v>
      </c>
      <c r="CS14" s="45">
        <v>20.475800746187105</v>
      </c>
      <c r="CT14" s="45">
        <v>45.837507314923556</v>
      </c>
      <c r="CU14" s="45">
        <v>61.074080992672293</v>
      </c>
      <c r="CV14" s="45">
        <v>65.940653268638414</v>
      </c>
      <c r="CW14" s="45">
        <v>69.716551818843698</v>
      </c>
      <c r="CX14" s="45">
        <v>46.584108980082618</v>
      </c>
      <c r="CY14" s="45">
        <v>6.2982908687153554</v>
      </c>
      <c r="CZ14" s="45">
        <v>-11.336817987223284</v>
      </c>
      <c r="DA14" s="45">
        <v>3.6565063413352306</v>
      </c>
      <c r="DB14" s="45">
        <v>6.3687485101526136</v>
      </c>
      <c r="DC14" s="45">
        <v>5.1631133667896307</v>
      </c>
      <c r="DD14" s="45">
        <v>6.8139577488548468</v>
      </c>
      <c r="DE14" s="45">
        <v>48.927642343649438</v>
      </c>
      <c r="DF14" s="45">
        <v>23.159093419828295</v>
      </c>
      <c r="DG14" s="45">
        <v>-9.447327081754807</v>
      </c>
      <c r="DH14" s="45">
        <v>14.995645099824159</v>
      </c>
      <c r="DI14" s="45">
        <v>-2.0464306848762419</v>
      </c>
      <c r="DJ14" s="45">
        <v>-1.5668242110807569</v>
      </c>
      <c r="DK14" s="45">
        <v>-3.1348285065123065</v>
      </c>
      <c r="DL14" s="45">
        <v>8.2424561814171398</v>
      </c>
      <c r="DM14" s="45">
        <v>1.7541404612280758</v>
      </c>
      <c r="DN14" s="45">
        <v>0.83199474686620079</v>
      </c>
      <c r="DO14" s="45">
        <v>1.9247340161227697</v>
      </c>
      <c r="DP14" s="45">
        <v>-1.7798148585306848</v>
      </c>
      <c r="DQ14" s="45">
        <v>-2.4402227797878595E-2</v>
      </c>
      <c r="DR14" s="45">
        <v>-1.8127707405004401</v>
      </c>
      <c r="DS14" s="45">
        <v>-10.423409815590233</v>
      </c>
      <c r="DT14" s="45">
        <v>17.456947992207475</v>
      </c>
      <c r="DU14" s="45">
        <v>-1.0220969895049876</v>
      </c>
      <c r="DV14" s="45">
        <v>-7.464295970627731</v>
      </c>
      <c r="DW14" s="45">
        <v>0.11421762446393302</v>
      </c>
      <c r="DX14" s="45">
        <v>6.3868508503698962</v>
      </c>
      <c r="DY14" s="45">
        <v>-8.9003455371155837E-2</v>
      </c>
      <c r="DZ14" s="45">
        <v>1.3135162122621864</v>
      </c>
      <c r="EA14" s="45">
        <v>-2.2423314435513646</v>
      </c>
      <c r="EB14" s="45">
        <v>1.1206252902525904</v>
      </c>
      <c r="EC14" s="45">
        <v>4.0704702348430146</v>
      </c>
      <c r="ED14" s="45">
        <v>-1.4311808169847495</v>
      </c>
      <c r="EE14" s="45">
        <v>-5.4511356080570721</v>
      </c>
      <c r="EF14" s="45">
        <v>10.871972956468952</v>
      </c>
      <c r="EG14" s="45">
        <v>1.0697744775511211</v>
      </c>
      <c r="EH14" s="45">
        <v>-4.9192226956007374</v>
      </c>
      <c r="EI14" s="45">
        <v>-4.1660118915043114</v>
      </c>
      <c r="EJ14" s="45">
        <v>6.8490411779312552</v>
      </c>
      <c r="EK14" s="45">
        <v>0.4175557239157115</v>
      </c>
      <c r="EL14" s="45">
        <v>-0.76091778429319845</v>
      </c>
      <c r="EM14" s="45">
        <v>2.854148417689899</v>
      </c>
      <c r="EN14" s="45">
        <v>-4.3859604563853907</v>
      </c>
      <c r="EO14" s="45">
        <v>3.596755597982451</v>
      </c>
      <c r="EP14" s="45">
        <v>-0.96751871691054703</v>
      </c>
      <c r="EQ14" s="45">
        <v>-7.1116091923906168</v>
      </c>
      <c r="ER14" s="45">
        <v>9.8816496248691976</v>
      </c>
      <c r="ES14" s="45">
        <v>-0.10974632445487487</v>
      </c>
      <c r="ET14" s="45">
        <v>1.6018670948081564</v>
      </c>
      <c r="EU14" s="45">
        <v>-3.8446349450104549</v>
      </c>
      <c r="EV14" s="45">
        <v>5.883735153650747</v>
      </c>
      <c r="EW14" s="45">
        <v>1.2874081902600807</v>
      </c>
      <c r="EX14" s="45">
        <v>-1.3573316764609871</v>
      </c>
      <c r="EY14" s="45">
        <v>3.9657828096230929</v>
      </c>
      <c r="EZ14" s="45">
        <v>-7.1772554433289173</v>
      </c>
      <c r="FA14" s="45">
        <v>9.9015146485062786</v>
      </c>
      <c r="FB14" s="45">
        <v>-5.8371325242548124</v>
      </c>
      <c r="FC14" s="45">
        <v>-4.6128655546269499</v>
      </c>
      <c r="FD14" s="45">
        <v>8.3365814268904614</v>
      </c>
      <c r="FE14" s="45">
        <v>-0.41872901061439904</v>
      </c>
      <c r="FF14" s="45">
        <v>4.0717636141637286</v>
      </c>
      <c r="FG14" s="45">
        <v>-4.6948111404995672</v>
      </c>
      <c r="FH14" s="45">
        <v>6.0880531427808222</v>
      </c>
      <c r="FI14" s="45">
        <v>0.86133413741644915</v>
      </c>
      <c r="FJ14" s="45">
        <v>-3.6228021283925074</v>
      </c>
      <c r="FK14" s="45">
        <v>3.6040912281734165</v>
      </c>
      <c r="FL14" s="45">
        <v>-6.8824952734591847</v>
      </c>
      <c r="FM14" s="45">
        <v>13.47404447721388</v>
      </c>
      <c r="FN14" s="45">
        <v>-3.7087070948941374</v>
      </c>
      <c r="FO14" s="45">
        <v>-1.6710035000999142</v>
      </c>
      <c r="FP14" s="45">
        <v>28.17023534463172</v>
      </c>
      <c r="FQ14" s="45">
        <v>1.025563139472041</v>
      </c>
      <c r="FR14" s="45">
        <v>2.5663997199285546</v>
      </c>
      <c r="FS14" s="45">
        <v>16.602916502096704</v>
      </c>
      <c r="FT14" s="45">
        <v>3.8161611024283246</v>
      </c>
      <c r="FU14" s="45">
        <v>-3.2464752565392985</v>
      </c>
      <c r="FV14" s="45">
        <v>2.9853867279610427</v>
      </c>
      <c r="FW14" s="45">
        <v>6.0858470397707691</v>
      </c>
      <c r="FX14" s="45">
        <v>-8.7439821487424041</v>
      </c>
      <c r="FY14" s="45">
        <v>9.9771406927217043</v>
      </c>
      <c r="FZ14" s="45">
        <v>4.4057555753743287</v>
      </c>
      <c r="GA14" s="45">
        <v>-6.7145183159279895</v>
      </c>
      <c r="GB14" s="45">
        <v>29.83043201484773</v>
      </c>
      <c r="GC14" s="45">
        <v>-2.9903372104327417</v>
      </c>
      <c r="GD14" s="45">
        <v>-6.8595050171112177</v>
      </c>
      <c r="GE14" s="45">
        <v>6.4325679893231467</v>
      </c>
      <c r="GF14" s="45">
        <v>-11.136224204385726</v>
      </c>
      <c r="GG14" s="45">
        <v>-8.3445349231865578</v>
      </c>
      <c r="GH14" s="45">
        <v>-9.2515722377650889</v>
      </c>
      <c r="GI14" s="45">
        <v>-0.34512496176610341</v>
      </c>
      <c r="GJ14" s="45">
        <v>-9.5903281862622975</v>
      </c>
      <c r="GK14" s="45">
        <v>7.5285901126958237</v>
      </c>
      <c r="GL14" s="45">
        <v>-3.7654733525549062</v>
      </c>
      <c r="GM14" s="45">
        <v>1.6878590590796847</v>
      </c>
      <c r="GN14" s="45">
        <v>6.9212111535964027</v>
      </c>
      <c r="GO14" s="45">
        <v>1.8478844165020121</v>
      </c>
      <c r="GP14" s="45">
        <v>-4.1127103951496338</v>
      </c>
      <c r="GQ14" s="45">
        <v>0.74247670322307613</v>
      </c>
      <c r="GR14" s="45">
        <v>4.0731452875678826</v>
      </c>
      <c r="GS14" s="45">
        <v>0.66987158720574769</v>
      </c>
      <c r="GT14" s="45">
        <v>1.3671057242186322</v>
      </c>
      <c r="GU14" s="45">
        <v>1.2864224020527217</v>
      </c>
      <c r="GV14" s="45">
        <v>2.0790474579879259</v>
      </c>
      <c r="GW14" s="45">
        <v>0.65185229365052066</v>
      </c>
      <c r="GX14" s="45">
        <v>-1.8092374038627526</v>
      </c>
      <c r="GY14" s="45">
        <v>3.4560899477966274</v>
      </c>
      <c r="GZ14" s="45">
        <v>4.1013440689433622</v>
      </c>
      <c r="HA14" s="45">
        <v>1.6802807604905325</v>
      </c>
      <c r="HB14" s="45">
        <v>-2.6737052949153224</v>
      </c>
      <c r="HC14" s="45">
        <v>4.467396226655481</v>
      </c>
      <c r="HD14" s="45">
        <v>3.4238330523707958</v>
      </c>
      <c r="HE14" s="45">
        <v>0.95168928203186454</v>
      </c>
      <c r="HF14" s="45">
        <v>10.454860411324333</v>
      </c>
      <c r="HG14" s="45">
        <v>26.459127617444466</v>
      </c>
      <c r="HH14" s="45">
        <v>14.229179916499319</v>
      </c>
      <c r="HI14" s="45">
        <v>4.0017684086309515</v>
      </c>
      <c r="HJ14" s="45">
        <v>12.968206834126875</v>
      </c>
      <c r="HK14" s="45">
        <v>9.22269127873885</v>
      </c>
      <c r="HL14" s="45">
        <v>-17.164509325436271</v>
      </c>
      <c r="HM14" s="45">
        <v>-13.25234256631903</v>
      </c>
      <c r="HN14" s="59"/>
      <c r="HO14" s="13" t="s">
        <v>339</v>
      </c>
      <c r="HR14" s="459"/>
      <c r="HS14" s="299"/>
      <c r="HT14" s="533"/>
      <c r="HV14" s="537"/>
      <c r="HW14" s="24"/>
    </row>
    <row r="15" spans="1:231" s="55" customFormat="1" ht="15" customHeight="1" x14ac:dyDescent="0.2">
      <c r="A15" s="598"/>
      <c r="B15" s="58"/>
      <c r="C15" s="5">
        <v>1.8</v>
      </c>
      <c r="D15" s="52">
        <v>2.2644343686703881</v>
      </c>
      <c r="E15" s="53" t="s">
        <v>763</v>
      </c>
      <c r="F15" s="296"/>
      <c r="G15" s="296" t="s">
        <v>765</v>
      </c>
      <c r="H15" s="45">
        <v>0.55968168282561237</v>
      </c>
      <c r="I15" s="45">
        <v>4.0540980586530395</v>
      </c>
      <c r="J15" s="45">
        <v>1.8769391087108005</v>
      </c>
      <c r="K15" s="45">
        <v>1.8682507315753298</v>
      </c>
      <c r="L15" s="45">
        <v>5.6083865410976728</v>
      </c>
      <c r="M15" s="45">
        <v>3.5598901855481415</v>
      </c>
      <c r="N15" s="45">
        <v>0.67014107764104835</v>
      </c>
      <c r="O15" s="45">
        <v>5.5524181323763031</v>
      </c>
      <c r="P15" s="45">
        <v>2.229501214756425</v>
      </c>
      <c r="Q15" s="45">
        <v>7.5701683094127787</v>
      </c>
      <c r="R15" s="45">
        <v>6.2189502516045252</v>
      </c>
      <c r="S15" s="45">
        <v>3.5167422149352916</v>
      </c>
      <c r="T15" s="45">
        <v>1.4561082139789221</v>
      </c>
      <c r="U15" s="45">
        <v>2.411936643109442</v>
      </c>
      <c r="V15" s="45">
        <v>1.8192937793978956</v>
      </c>
      <c r="W15" s="45">
        <v>1.3900038867153341</v>
      </c>
      <c r="X15" s="45">
        <v>-0.94585828530804861</v>
      </c>
      <c r="Y15" s="45">
        <v>4.4176626589188714</v>
      </c>
      <c r="Z15" s="45">
        <v>6.7538119353557846</v>
      </c>
      <c r="AA15" s="45">
        <v>2.7636970171955255</v>
      </c>
      <c r="AB15" s="45">
        <v>3.8631736402277284</v>
      </c>
      <c r="AC15" s="45">
        <v>2.7083523649348962</v>
      </c>
      <c r="AD15" s="45">
        <v>2.6465889422957929</v>
      </c>
      <c r="AE15" s="45">
        <v>4.5429902480614004</v>
      </c>
      <c r="AF15" s="45">
        <v>2.9142410843845852</v>
      </c>
      <c r="AG15" s="45">
        <v>3.9007212432717608</v>
      </c>
      <c r="AH15" s="45">
        <v>4.7593909074604994</v>
      </c>
      <c r="AI15" s="45">
        <v>6.8024488278046107</v>
      </c>
      <c r="AJ15" s="45">
        <v>-0.90987787984970225</v>
      </c>
      <c r="AK15" s="45">
        <v>3.4474447975474902</v>
      </c>
      <c r="AL15" s="45">
        <v>4.0731632258476509</v>
      </c>
      <c r="AM15" s="45">
        <v>4.2669903872096313</v>
      </c>
      <c r="AN15" s="45">
        <v>5.5700423793495446</v>
      </c>
      <c r="AO15" s="45">
        <v>5.7666481837601964</v>
      </c>
      <c r="AP15" s="45">
        <v>3.0042003595020645</v>
      </c>
      <c r="AQ15" s="45">
        <v>5.3796656167742753</v>
      </c>
      <c r="AR15" s="45">
        <v>7.5276159578278339</v>
      </c>
      <c r="AS15" s="45">
        <v>3.5999415931882766</v>
      </c>
      <c r="AT15" s="45">
        <v>3.7284896011855295</v>
      </c>
      <c r="AU15" s="45">
        <v>7.6457361134517186</v>
      </c>
      <c r="AV15" s="45">
        <v>4.4932989814104616</v>
      </c>
      <c r="AW15" s="45">
        <v>0.10259996111830105</v>
      </c>
      <c r="AX15" s="45">
        <v>1.0776399576881062</v>
      </c>
      <c r="AY15" s="45">
        <v>1.0045766806608327</v>
      </c>
      <c r="AZ15" s="45">
        <v>-0.12008778327941627</v>
      </c>
      <c r="BA15" s="45">
        <v>-2.5031944807825113</v>
      </c>
      <c r="BB15" s="45">
        <v>6.3587325488738742</v>
      </c>
      <c r="BC15" s="45">
        <v>3.3743958288652749</v>
      </c>
      <c r="BD15" s="45">
        <v>0.11838102804895811</v>
      </c>
      <c r="BE15" s="45">
        <v>3.5127575195307088</v>
      </c>
      <c r="BF15" s="45">
        <v>-4.0954650543991988</v>
      </c>
      <c r="BG15" s="45">
        <v>-21.464344523719021</v>
      </c>
      <c r="BH15" s="45">
        <v>-18.302566146749513</v>
      </c>
      <c r="BI15" s="45">
        <v>13.573326710365151</v>
      </c>
      <c r="BJ15" s="45">
        <v>10.165650065157749</v>
      </c>
      <c r="BK15" s="45">
        <v>7.6425925785268873</v>
      </c>
      <c r="BL15" s="45">
        <v>8.3033304493493887</v>
      </c>
      <c r="BM15" s="45">
        <v>7.1448807139274777</v>
      </c>
      <c r="BN15" s="45">
        <v>7.2707842875544344</v>
      </c>
      <c r="BO15" s="45">
        <v>8.6935212924558698</v>
      </c>
      <c r="BP15" s="45">
        <v>11.508293475668395</v>
      </c>
      <c r="BQ15" s="45">
        <v>12.125874618457516</v>
      </c>
      <c r="BR15" s="45">
        <v>15.64571892959259</v>
      </c>
      <c r="BS15" s="45">
        <v>31.845674653545444</v>
      </c>
      <c r="BT15" s="45">
        <v>22.902017125449234</v>
      </c>
      <c r="BU15" s="45">
        <v>12.231751044174715</v>
      </c>
      <c r="BV15" s="45">
        <v>7.9431171630917703</v>
      </c>
      <c r="BW15" s="45">
        <v>10.474306490870205</v>
      </c>
      <c r="BX15" s="45">
        <v>7.6316944244969562</v>
      </c>
      <c r="BY15" s="45">
        <v>6.3203899944752351</v>
      </c>
      <c r="BZ15" s="45">
        <v>9.1927531160945364</v>
      </c>
      <c r="CA15" s="45">
        <v>7.5689636341808182</v>
      </c>
      <c r="CB15" s="45">
        <v>7.0747996425668305</v>
      </c>
      <c r="CC15" s="45">
        <v>2.1378310335266661</v>
      </c>
      <c r="CD15" s="45">
        <v>3.7660671450056924</v>
      </c>
      <c r="CE15" s="45">
        <v>2.8001605090631045</v>
      </c>
      <c r="CF15" s="45">
        <v>5.7778594157545768</v>
      </c>
      <c r="CG15" s="45">
        <v>1.8942946510186971</v>
      </c>
      <c r="CH15" s="45">
        <v>1.5737333409308008</v>
      </c>
      <c r="CI15" s="45">
        <v>4.4368198390447304</v>
      </c>
      <c r="CJ15" s="45">
        <v>3.2819299270874751</v>
      </c>
      <c r="CK15" s="45">
        <v>3.850459721935934</v>
      </c>
      <c r="CL15" s="45">
        <v>2.9251752168501781</v>
      </c>
      <c r="CM15" s="45">
        <v>4.6380721439619066</v>
      </c>
      <c r="CN15" s="45">
        <v>4.7202590954706665</v>
      </c>
      <c r="CO15" s="45">
        <v>4.9523646447087799</v>
      </c>
      <c r="CP15" s="45">
        <v>3.9404609392916399</v>
      </c>
      <c r="CQ15" s="45">
        <v>0.6493512019734311</v>
      </c>
      <c r="CR15" s="45">
        <v>2.3374619093013251</v>
      </c>
      <c r="CS15" s="45">
        <v>-0.13572014906348784</v>
      </c>
      <c r="CT15" s="45">
        <v>-8.5835365330957245</v>
      </c>
      <c r="CU15" s="45">
        <v>8.7052994412351552</v>
      </c>
      <c r="CV15" s="45">
        <v>7.7038463475201979</v>
      </c>
      <c r="CW15" s="45">
        <v>13.020021921817857</v>
      </c>
      <c r="CX15" s="45">
        <v>20.91738324970261</v>
      </c>
      <c r="CY15" s="45">
        <v>8.6704767365671529</v>
      </c>
      <c r="CZ15" s="45">
        <v>7.7137850919628477</v>
      </c>
      <c r="DA15" s="45">
        <v>3.6409348009774192</v>
      </c>
      <c r="DB15" s="45">
        <v>2.8295581475247502</v>
      </c>
      <c r="DC15" s="45">
        <v>4.0589594190936253</v>
      </c>
      <c r="DD15" s="45">
        <v>2.8924859903582245</v>
      </c>
      <c r="DE15" s="45">
        <v>2.1365605573381288</v>
      </c>
      <c r="DF15" s="45">
        <v>12.08062362848051</v>
      </c>
      <c r="DG15" s="45">
        <v>-4.5898904914797782</v>
      </c>
      <c r="DH15" s="45">
        <v>0.50050576085145337</v>
      </c>
      <c r="DI15" s="45">
        <v>-4.6229825964299209</v>
      </c>
      <c r="DJ15" s="45">
        <v>15.390660163701185</v>
      </c>
      <c r="DK15" s="45">
        <v>-4.1448017772351733</v>
      </c>
      <c r="DL15" s="45">
        <v>3.3907048313821093</v>
      </c>
      <c r="DM15" s="45">
        <v>-1.5876585598864779</v>
      </c>
      <c r="DN15" s="45">
        <v>3.0168429337098246</v>
      </c>
      <c r="DO15" s="45">
        <v>-1.6619393531983775</v>
      </c>
      <c r="DP15" s="45">
        <v>-0.58172869533595417</v>
      </c>
      <c r="DQ15" s="45">
        <v>-0.76201658382152004</v>
      </c>
      <c r="DR15" s="45">
        <v>-2.2478969987510595</v>
      </c>
      <c r="DS15" s="45">
        <v>-1.2744200812049513</v>
      </c>
      <c r="DT15" s="45">
        <v>-1.6023001802237644</v>
      </c>
      <c r="DU15" s="45">
        <v>-4.6311166403510242</v>
      </c>
      <c r="DV15" s="45">
        <v>19.627276941384906</v>
      </c>
      <c r="DW15" s="45">
        <v>-6.0041145709534902</v>
      </c>
      <c r="DX15" s="45">
        <v>0.50567669435861262</v>
      </c>
      <c r="DY15" s="45">
        <v>3.1851202538957892</v>
      </c>
      <c r="DZ15" s="45">
        <v>-0.22625103079704445</v>
      </c>
      <c r="EA15" s="45">
        <v>3.4754313510312045</v>
      </c>
      <c r="EB15" s="45">
        <v>-1.8305485640242694</v>
      </c>
      <c r="EC15" s="45">
        <v>-3.2866289594366123</v>
      </c>
      <c r="ED15" s="45">
        <v>-4.1937784358921419</v>
      </c>
      <c r="EE15" s="45">
        <v>-0.34431623994821337</v>
      </c>
      <c r="EF15" s="45">
        <v>-2.1717132439278544</v>
      </c>
      <c r="EG15" s="45">
        <v>-5.033210351503854</v>
      </c>
      <c r="EH15" s="45">
        <v>16.871257410487544</v>
      </c>
      <c r="EI15" s="45">
        <v>-0.91448488518066995</v>
      </c>
      <c r="EJ15" s="45">
        <v>2.7543026251486253</v>
      </c>
      <c r="EK15" s="45">
        <v>-0.67160842110970975</v>
      </c>
      <c r="EL15" s="45">
        <v>0.84123591029235456</v>
      </c>
      <c r="EM15" s="45">
        <v>2.3249212577406411</v>
      </c>
      <c r="EN15" s="45">
        <v>-1.8895825294192719</v>
      </c>
      <c r="EO15" s="45">
        <v>-1.4998441766571204</v>
      </c>
      <c r="EP15" s="45">
        <v>-5.6864113027855723</v>
      </c>
      <c r="EQ15" s="45">
        <v>0.61092915382599244</v>
      </c>
      <c r="ER15" s="45">
        <v>-1.3632281715257761</v>
      </c>
      <c r="ES15" s="45">
        <v>-3.1811315060626555</v>
      </c>
      <c r="ET15" s="45">
        <v>8.4318505450394099</v>
      </c>
      <c r="EU15" s="45">
        <v>3.4426352068490473</v>
      </c>
      <c r="EV15" s="45">
        <v>3.3758284720703813</v>
      </c>
      <c r="EW15" s="45">
        <v>-0.486617981829923</v>
      </c>
      <c r="EX15" s="45">
        <v>2.1014753480548052</v>
      </c>
      <c r="EY15" s="45">
        <v>2.5154835896457683</v>
      </c>
      <c r="EZ15" s="45">
        <v>-4.4520624220200204</v>
      </c>
      <c r="FA15" s="45">
        <v>0.77174957561322799</v>
      </c>
      <c r="FB15" s="45">
        <v>-3.7640204523071219</v>
      </c>
      <c r="FC15" s="45">
        <v>-3.0640985469186433</v>
      </c>
      <c r="FD15" s="45">
        <v>-1.2408385220835072</v>
      </c>
      <c r="FE15" s="45">
        <v>0.47517715501612656</v>
      </c>
      <c r="FF15" s="45">
        <v>5.2563918200057742</v>
      </c>
      <c r="FG15" s="45">
        <v>-0.90391602166515383</v>
      </c>
      <c r="FH15" s="45">
        <v>4.3827510442908846</v>
      </c>
      <c r="FI15" s="45">
        <v>-0.55855054576156249</v>
      </c>
      <c r="FJ15" s="45">
        <v>0.96459715091255305</v>
      </c>
      <c r="FK15" s="45">
        <v>6.9492898242700107E-2</v>
      </c>
      <c r="FL15" s="45">
        <v>4.2327231577836244</v>
      </c>
      <c r="FM15" s="45">
        <v>-2.0558210938644095</v>
      </c>
      <c r="FN15" s="45">
        <v>-6.7951943833943034</v>
      </c>
      <c r="FO15" s="45">
        <v>0.22238033632207532</v>
      </c>
      <c r="FP15" s="45">
        <v>-8.4996701844213902</v>
      </c>
      <c r="FQ15" s="45">
        <v>-17.721472697401325</v>
      </c>
      <c r="FR15" s="45">
        <v>9.4939242080156419</v>
      </c>
      <c r="FS15" s="45">
        <v>37.760409238868846</v>
      </c>
      <c r="FT15" s="45">
        <v>1.2508302562061573</v>
      </c>
      <c r="FU15" s="45">
        <v>-2.8359981292737331</v>
      </c>
      <c r="FV15" s="45">
        <v>1.5843437712039616</v>
      </c>
      <c r="FW15" s="45">
        <v>-1.0008848739901737</v>
      </c>
      <c r="FX15" s="45">
        <v>4.3552047196370012</v>
      </c>
      <c r="FY15" s="45">
        <v>-0.75678325546377323</v>
      </c>
      <c r="FZ15" s="45">
        <v>-4.3815243589826167</v>
      </c>
      <c r="GA15" s="45">
        <v>0.7774552123863856</v>
      </c>
      <c r="GB15" s="45">
        <v>-5.6273009256371864</v>
      </c>
      <c r="GC15" s="45">
        <v>-6.195680721084031</v>
      </c>
      <c r="GD15" s="45">
        <v>2.0664817674722826</v>
      </c>
      <c r="GE15" s="45">
        <v>25.800148077788037</v>
      </c>
      <c r="GF15" s="45">
        <v>-2.6181973325519436</v>
      </c>
      <c r="GG15" s="45">
        <v>-0.55757138893945069</v>
      </c>
      <c r="GH15" s="45">
        <v>-1.0295208506345546</v>
      </c>
      <c r="GI15" s="45">
        <v>-2.2070163850390259</v>
      </c>
      <c r="GJ15" s="45">
        <v>7.1744761839468367</v>
      </c>
      <c r="GK15" s="45">
        <v>-2.2326146353148175</v>
      </c>
      <c r="GL15" s="45">
        <v>-4.8207886783405911</v>
      </c>
      <c r="GM15" s="45">
        <v>2.349326414667317</v>
      </c>
      <c r="GN15" s="45">
        <v>5.1657877199563984</v>
      </c>
      <c r="GO15" s="45">
        <v>-0.87382184412815889</v>
      </c>
      <c r="GP15" s="45">
        <v>-4.2720406724826745</v>
      </c>
      <c r="GQ15" s="45">
        <v>3.9809340919364047</v>
      </c>
      <c r="GR15" s="45">
        <v>4.1868517823450873</v>
      </c>
      <c r="GS15" s="45">
        <v>1.9974568665039953</v>
      </c>
      <c r="GT15" s="45">
        <v>-7.7866299437895208</v>
      </c>
      <c r="GU15" s="45">
        <v>3.6538081760955237</v>
      </c>
      <c r="GV15" s="45">
        <v>7.1235949619799612</v>
      </c>
      <c r="GW15" s="45">
        <v>0.86954207398193262</v>
      </c>
      <c r="GX15" s="45">
        <v>-7.2790285812147459</v>
      </c>
      <c r="GY15" s="45">
        <v>2.7302757925579755</v>
      </c>
      <c r="GZ15" s="45">
        <v>8.9063626497195401</v>
      </c>
      <c r="HA15" s="45">
        <v>0.94876907036369573</v>
      </c>
      <c r="HB15" s="45">
        <v>-7.073518661902682</v>
      </c>
      <c r="HC15" s="45">
        <v>1.7397964728692585</v>
      </c>
      <c r="HD15" s="45">
        <v>5.4580155158565873</v>
      </c>
      <c r="HE15" s="45">
        <v>2.6419016730496736</v>
      </c>
      <c r="HF15" s="45">
        <v>-9.3192662318008246</v>
      </c>
      <c r="HG15" s="45">
        <v>-6.8666754391549603</v>
      </c>
      <c r="HH15" s="45">
        <v>25.402413530030032</v>
      </c>
      <c r="HI15" s="45">
        <v>1.6963079393161422</v>
      </c>
      <c r="HJ15" s="45">
        <v>-4.8433378572243555</v>
      </c>
      <c r="HK15" s="45">
        <v>-0.35891244975341863</v>
      </c>
      <c r="HL15" s="45">
        <v>12.701248538290884</v>
      </c>
      <c r="HM15" s="45">
        <v>0.80101410225586278</v>
      </c>
      <c r="HN15" s="59"/>
      <c r="HO15" s="13" t="s">
        <v>341</v>
      </c>
      <c r="HR15" s="459"/>
      <c r="HS15" s="339"/>
      <c r="HT15" s="533"/>
      <c r="HV15" s="537"/>
      <c r="HW15" s="24"/>
    </row>
    <row r="16" spans="1:231" s="55" customFormat="1" ht="30" customHeight="1" x14ac:dyDescent="0.2">
      <c r="A16" s="598"/>
      <c r="B16" s="4"/>
      <c r="C16" s="5">
        <v>1.9</v>
      </c>
      <c r="D16" s="52">
        <v>13.885857249930307</v>
      </c>
      <c r="E16" s="53">
        <v>26</v>
      </c>
      <c r="F16" s="296"/>
      <c r="G16" s="296" t="s">
        <v>406</v>
      </c>
      <c r="H16" s="45">
        <v>8.526850613137654</v>
      </c>
      <c r="I16" s="45">
        <v>7.0697204058667467</v>
      </c>
      <c r="J16" s="45">
        <v>8.2774750203188603</v>
      </c>
      <c r="K16" s="45">
        <v>10.505501764223894</v>
      </c>
      <c r="L16" s="45">
        <v>10.108572478090366</v>
      </c>
      <c r="M16" s="45">
        <v>9.9041859792320395</v>
      </c>
      <c r="N16" s="45">
        <v>4.787498995018467</v>
      </c>
      <c r="O16" s="45">
        <v>8.4194504764145677</v>
      </c>
      <c r="P16" s="45">
        <v>6.7895347301758306</v>
      </c>
      <c r="Q16" s="45">
        <v>8.1385081961508234</v>
      </c>
      <c r="R16" s="45">
        <v>8.9877659680496009</v>
      </c>
      <c r="S16" s="45">
        <v>6.1104792880020113</v>
      </c>
      <c r="T16" s="45">
        <v>6.0506372348577884</v>
      </c>
      <c r="U16" s="45">
        <v>8.8811030059777778</v>
      </c>
      <c r="V16" s="45">
        <v>7.8605925844592974</v>
      </c>
      <c r="W16" s="45">
        <v>8.1837222759038326</v>
      </c>
      <c r="X16" s="45">
        <v>10.82442038082165</v>
      </c>
      <c r="Y16" s="45">
        <v>8.0014572131687345</v>
      </c>
      <c r="Z16" s="45">
        <v>9.8570281420247881</v>
      </c>
      <c r="AA16" s="45">
        <v>7.9923899222383028</v>
      </c>
      <c r="AB16" s="45">
        <v>6.2412820246930352</v>
      </c>
      <c r="AC16" s="45">
        <v>5.6506490310336943</v>
      </c>
      <c r="AD16" s="45">
        <v>7.3824281063549222</v>
      </c>
      <c r="AE16" s="45">
        <v>4.2767179800646602</v>
      </c>
      <c r="AF16" s="45">
        <v>6.0961947065428745</v>
      </c>
      <c r="AG16" s="45">
        <v>6.0246717420743323</v>
      </c>
      <c r="AH16" s="45">
        <v>6.3543964123335712</v>
      </c>
      <c r="AI16" s="45">
        <v>8.200372304375577</v>
      </c>
      <c r="AJ16" s="45">
        <v>5.3600311015173645</v>
      </c>
      <c r="AK16" s="45">
        <v>5.6929668640141529</v>
      </c>
      <c r="AL16" s="45">
        <v>9.1745171912175607</v>
      </c>
      <c r="AM16" s="45">
        <v>5.6286002083990354</v>
      </c>
      <c r="AN16" s="45">
        <v>6.5725432725460848</v>
      </c>
      <c r="AO16" s="45">
        <v>7.9729344317637185</v>
      </c>
      <c r="AP16" s="45">
        <v>5.8324778488106972</v>
      </c>
      <c r="AQ16" s="45">
        <v>7.9687449387561458</v>
      </c>
      <c r="AR16" s="45">
        <v>3.532850959787595</v>
      </c>
      <c r="AS16" s="45">
        <v>2.9783334011249423</v>
      </c>
      <c r="AT16" s="45">
        <v>2.8079254854532962</v>
      </c>
      <c r="AU16" s="45">
        <v>4.2226011796842897</v>
      </c>
      <c r="AV16" s="45">
        <v>4.1424753218874457</v>
      </c>
      <c r="AW16" s="45">
        <v>3.9238924246134843</v>
      </c>
      <c r="AX16" s="45">
        <v>5.4110867913289837</v>
      </c>
      <c r="AY16" s="45">
        <v>2.9944948109114335</v>
      </c>
      <c r="AZ16" s="45">
        <v>0.1395531835363073</v>
      </c>
      <c r="BA16" s="45">
        <v>1.9079228802907551</v>
      </c>
      <c r="BB16" s="45">
        <v>0.16199473186387081</v>
      </c>
      <c r="BC16" s="45">
        <v>2.9668523854184343</v>
      </c>
      <c r="BD16" s="45">
        <v>3.3744592182010535</v>
      </c>
      <c r="BE16" s="45">
        <v>7.8467078252831897</v>
      </c>
      <c r="BF16" s="45">
        <v>-3.9029238726325559</v>
      </c>
      <c r="BG16" s="45">
        <v>-36.233242458777312</v>
      </c>
      <c r="BH16" s="45">
        <v>-13.46550300269972</v>
      </c>
      <c r="BI16" s="45">
        <v>12.285259771254545</v>
      </c>
      <c r="BJ16" s="45">
        <v>9.6742206985262413</v>
      </c>
      <c r="BK16" s="45">
        <v>8.1493784363298118</v>
      </c>
      <c r="BL16" s="45">
        <v>10.787351046041607</v>
      </c>
      <c r="BM16" s="45">
        <v>8.2941895161162194</v>
      </c>
      <c r="BN16" s="45">
        <v>9.5876810916213344</v>
      </c>
      <c r="BO16" s="45">
        <v>8.7902673769223156</v>
      </c>
      <c r="BP16" s="45">
        <v>9.0048407712784382</v>
      </c>
      <c r="BQ16" s="45">
        <v>12.337653283134927</v>
      </c>
      <c r="BR16" s="45">
        <v>14.945275628446566</v>
      </c>
      <c r="BS16" s="45">
        <v>76.803356442697009</v>
      </c>
      <c r="BT16" s="45">
        <v>24.405948033553074</v>
      </c>
      <c r="BU16" s="45">
        <v>9.2351957725695968</v>
      </c>
      <c r="BV16" s="45">
        <v>-1.6118361030092245</v>
      </c>
      <c r="BW16" s="45">
        <v>9.9660955012758023</v>
      </c>
      <c r="BX16" s="45">
        <v>12.574735691033979</v>
      </c>
      <c r="BY16" s="45">
        <v>13.365498450197009</v>
      </c>
      <c r="BZ16" s="45">
        <v>17.908164524784183</v>
      </c>
      <c r="CA16" s="45">
        <v>19.018300345103384</v>
      </c>
      <c r="CB16" s="45">
        <v>16.033971977319112</v>
      </c>
      <c r="CC16" s="45">
        <v>8.0175654903164855</v>
      </c>
      <c r="CD16" s="45">
        <v>10.156934682162941</v>
      </c>
      <c r="CE16" s="45">
        <v>6.6593857354897352</v>
      </c>
      <c r="CF16" s="45">
        <v>7.7384252405138056</v>
      </c>
      <c r="CG16" s="45">
        <v>7.4863947027793927</v>
      </c>
      <c r="CH16" s="45">
        <v>8.9818809357621348</v>
      </c>
      <c r="CI16" s="45">
        <v>7.9810751020070114</v>
      </c>
      <c r="CJ16" s="45">
        <v>5.7669590875763816</v>
      </c>
      <c r="CK16" s="45">
        <v>6.1638941766649396</v>
      </c>
      <c r="CL16" s="45">
        <v>6.3537882524167486</v>
      </c>
      <c r="CM16" s="45">
        <v>7.1154997460660212</v>
      </c>
      <c r="CN16" s="45">
        <v>7.2607028798589113</v>
      </c>
      <c r="CO16" s="45">
        <v>3.1217509388298197</v>
      </c>
      <c r="CP16" s="45">
        <v>4.0894822755446256</v>
      </c>
      <c r="CQ16" s="45">
        <v>2.8249920542937161</v>
      </c>
      <c r="CR16" s="45">
        <v>1.6801367959099451</v>
      </c>
      <c r="CS16" s="45">
        <v>2.1840003175682057</v>
      </c>
      <c r="CT16" s="45">
        <v>-11.419125342159347</v>
      </c>
      <c r="CU16" s="45">
        <v>9.5506367955150182</v>
      </c>
      <c r="CV16" s="45">
        <v>8.8750847019482251</v>
      </c>
      <c r="CW16" s="45">
        <v>11.945020843968578</v>
      </c>
      <c r="CX16" s="45">
        <v>29.372038279351614</v>
      </c>
      <c r="CY16" s="45">
        <v>6.8754539764458684</v>
      </c>
      <c r="CZ16" s="45">
        <v>16.701456625551558</v>
      </c>
      <c r="DA16" s="45">
        <v>8.0910337797770637</v>
      </c>
      <c r="DB16" s="45">
        <v>7.5162911239132484</v>
      </c>
      <c r="DC16" s="45">
        <v>6.7514994370789623</v>
      </c>
      <c r="DD16" s="45">
        <v>2.8970885880459605</v>
      </c>
      <c r="DE16" s="45">
        <v>2.5139811126799287</v>
      </c>
      <c r="DF16" s="45">
        <v>15.577300866954303</v>
      </c>
      <c r="DG16" s="45">
        <v>-20.828601313278511</v>
      </c>
      <c r="DH16" s="45">
        <v>17.185395599635655</v>
      </c>
      <c r="DI16" s="45">
        <v>-4.6021575998109938</v>
      </c>
      <c r="DJ16" s="45">
        <v>5.9534857472027767</v>
      </c>
      <c r="DK16" s="45">
        <v>11.026891143391239</v>
      </c>
      <c r="DL16" s="45">
        <v>0.58908275862292214</v>
      </c>
      <c r="DM16" s="45">
        <v>-1.5185868144398995</v>
      </c>
      <c r="DN16" s="45">
        <v>8.0965385009693023</v>
      </c>
      <c r="DO16" s="45">
        <v>0.15967103939638605</v>
      </c>
      <c r="DP16" s="45">
        <v>-5.9810206429331174</v>
      </c>
      <c r="DQ16" s="45">
        <v>2.882713749265875</v>
      </c>
      <c r="DR16" s="45">
        <v>0.47214435623243389</v>
      </c>
      <c r="DS16" s="45">
        <v>-21.891592047152656</v>
      </c>
      <c r="DT16" s="45">
        <v>18.507255801991263</v>
      </c>
      <c r="DU16" s="45">
        <v>-2.6391551919826526</v>
      </c>
      <c r="DV16" s="45">
        <v>5.5729070358303119</v>
      </c>
      <c r="DW16" s="45">
        <v>10.820800036684375</v>
      </c>
      <c r="DX16" s="45">
        <v>-4.0939313224083804</v>
      </c>
      <c r="DY16" s="45">
        <v>1.8947947238128648</v>
      </c>
      <c r="DZ16" s="45">
        <v>6.471477227900408</v>
      </c>
      <c r="EA16" s="45">
        <v>1.4248955666341629</v>
      </c>
      <c r="EB16" s="45">
        <v>-5.2426495459308455</v>
      </c>
      <c r="EC16" s="45">
        <v>0.16660098882364593</v>
      </c>
      <c r="ED16" s="45">
        <v>0.41548209777859313</v>
      </c>
      <c r="EE16" s="45">
        <v>-19.806897594467728</v>
      </c>
      <c r="EF16" s="45">
        <v>17.396522293304756</v>
      </c>
      <c r="EG16" s="45">
        <v>-2.3474807352809677</v>
      </c>
      <c r="EH16" s="45">
        <v>8.1498767469406772</v>
      </c>
      <c r="EI16" s="45">
        <v>7.9979290878594185</v>
      </c>
      <c r="EJ16" s="45">
        <v>-2.4461710279545912</v>
      </c>
      <c r="EK16" s="45">
        <v>0.16530201995334437</v>
      </c>
      <c r="EL16" s="45">
        <v>4.7450310887665381</v>
      </c>
      <c r="EM16" s="45">
        <v>0.86103857471474043</v>
      </c>
      <c r="EN16" s="45">
        <v>-3.6894286404820207</v>
      </c>
      <c r="EO16" s="45">
        <v>-2.7304132852338796</v>
      </c>
      <c r="EP16" s="45">
        <v>2.1675858865641828</v>
      </c>
      <c r="EQ16" s="45">
        <v>-19.860958425111448</v>
      </c>
      <c r="ER16" s="45">
        <v>17.761612125385582</v>
      </c>
      <c r="ES16" s="45">
        <v>-0.65254190397061507</v>
      </c>
      <c r="ET16" s="45">
        <v>5.3108610904672986</v>
      </c>
      <c r="EU16" s="45">
        <v>8.3392005595268159</v>
      </c>
      <c r="EV16" s="45">
        <v>0.76727424901025643</v>
      </c>
      <c r="EW16" s="45">
        <v>-3.0880015407998229</v>
      </c>
      <c r="EX16" s="45">
        <v>5.6810781953743543</v>
      </c>
      <c r="EY16" s="45">
        <v>2.1863790647912822</v>
      </c>
      <c r="EZ16" s="45">
        <v>-5.5986904157533957</v>
      </c>
      <c r="FA16" s="45">
        <v>-0.76699126984649979</v>
      </c>
      <c r="FB16" s="45">
        <v>-2.0299675751995778</v>
      </c>
      <c r="FC16" s="45">
        <v>-20.290179732896448</v>
      </c>
      <c r="FD16" s="45">
        <v>17.566740930585297</v>
      </c>
      <c r="FE16" s="45">
        <v>0.71451645839242417</v>
      </c>
      <c r="FF16" s="45">
        <v>5.2298985834420506</v>
      </c>
      <c r="FG16" s="45">
        <v>8.1118092259383729</v>
      </c>
      <c r="FH16" s="45">
        <v>2.2092960893788245</v>
      </c>
      <c r="FI16" s="45">
        <v>-5.3097484690556342</v>
      </c>
      <c r="FJ16" s="45">
        <v>2.7516661921427357</v>
      </c>
      <c r="FK16" s="45">
        <v>3.990893768667064</v>
      </c>
      <c r="FL16" s="45">
        <v>-7.216012199900689</v>
      </c>
      <c r="FM16" s="45">
        <v>2.0118517910083114</v>
      </c>
      <c r="FN16" s="45">
        <v>-1.6421412631471526</v>
      </c>
      <c r="FO16" s="45">
        <v>-16.841725101488279</v>
      </c>
      <c r="FP16" s="45">
        <v>4.7581357008685785</v>
      </c>
      <c r="FQ16" s="45">
        <v>-33.169265801888386</v>
      </c>
      <c r="FR16" s="45">
        <v>42.801934646095219</v>
      </c>
      <c r="FS16" s="45">
        <v>40.283505474741787</v>
      </c>
      <c r="FT16" s="45">
        <v>-0.1674403249028984</v>
      </c>
      <c r="FU16" s="45">
        <v>-6.6262629282674084</v>
      </c>
      <c r="FV16" s="45">
        <v>5.2579781556155325</v>
      </c>
      <c r="FW16" s="45">
        <v>1.6506798962471834</v>
      </c>
      <c r="FX16" s="45">
        <v>-6.1077781653929009</v>
      </c>
      <c r="FY16" s="45">
        <v>1.2695635258521065</v>
      </c>
      <c r="FZ16" s="45">
        <v>-1.4481443172839334</v>
      </c>
      <c r="GA16" s="45">
        <v>-14.299168852746106</v>
      </c>
      <c r="GB16" s="45">
        <v>7.1898195354799412</v>
      </c>
      <c r="GC16" s="45">
        <v>2.795857029827161</v>
      </c>
      <c r="GD16" s="45">
        <v>0.48118100309272904</v>
      </c>
      <c r="GE16" s="45">
        <v>23.17655567451493</v>
      </c>
      <c r="GF16" s="45">
        <v>-10.080792421337108</v>
      </c>
      <c r="GG16" s="45">
        <v>4.3615906776283566</v>
      </c>
      <c r="GH16" s="45">
        <v>7.7549313379374496</v>
      </c>
      <c r="GI16" s="45">
        <v>2.3647084179411451</v>
      </c>
      <c r="GJ16" s="45">
        <v>-2.3454252747287399</v>
      </c>
      <c r="GK16" s="45">
        <v>2.2230426206310483</v>
      </c>
      <c r="GL16" s="45">
        <v>-3.9192861312647267</v>
      </c>
      <c r="GM16" s="45">
        <v>5.3146785316291414</v>
      </c>
      <c r="GN16" s="45">
        <v>11.508507859246691</v>
      </c>
      <c r="GO16" s="45">
        <v>1.6639038197108675</v>
      </c>
      <c r="GP16" s="45">
        <v>-9.5245625097684155</v>
      </c>
      <c r="GQ16" s="45">
        <v>7.4005150127334929</v>
      </c>
      <c r="GR16" s="45">
        <v>7.9680456510933908</v>
      </c>
      <c r="GS16" s="45">
        <v>2.6924056032152635</v>
      </c>
      <c r="GT16" s="45">
        <v>-9.736210054379498</v>
      </c>
      <c r="GU16" s="45">
        <v>8.8948063791983714</v>
      </c>
      <c r="GV16" s="45">
        <v>6.9765501013841202</v>
      </c>
      <c r="GW16" s="45">
        <v>0.58673199706073831</v>
      </c>
      <c r="GX16" s="45">
        <v>-9.3974571412521613</v>
      </c>
      <c r="GY16" s="45">
        <v>9.0895852046353696</v>
      </c>
      <c r="GZ16" s="45">
        <v>7.7427218485510281</v>
      </c>
      <c r="HA16" s="45">
        <v>0.72308489406056253</v>
      </c>
      <c r="HB16" s="45">
        <v>-12.893607740296957</v>
      </c>
      <c r="HC16" s="45">
        <v>10.113320829279331</v>
      </c>
      <c r="HD16" s="45">
        <v>6.433851680210708</v>
      </c>
      <c r="HE16" s="45">
        <v>-0.39836769327067145</v>
      </c>
      <c r="HF16" s="45">
        <v>-12.46196263294415</v>
      </c>
      <c r="HG16" s="45">
        <v>-4.5453863596684556</v>
      </c>
      <c r="HH16" s="45">
        <v>31.629951422413654</v>
      </c>
      <c r="HI16" s="45">
        <v>-1.0125685157914432</v>
      </c>
      <c r="HJ16" s="45">
        <v>-9.9936643491785446</v>
      </c>
      <c r="HK16" s="45">
        <v>10.314490423207118</v>
      </c>
      <c r="HL16" s="45">
        <v>8.740737196944167</v>
      </c>
      <c r="HM16" s="45">
        <v>8.0882186884094551</v>
      </c>
      <c r="HN16" s="59"/>
      <c r="HO16" s="13" t="s">
        <v>405</v>
      </c>
      <c r="HR16" s="459"/>
      <c r="HS16" s="299"/>
      <c r="HT16" s="533"/>
      <c r="HV16" s="537"/>
      <c r="HW16" s="24"/>
    </row>
    <row r="17" spans="1:231" s="55" customFormat="1" ht="15" customHeight="1" x14ac:dyDescent="0.2">
      <c r="A17" s="598"/>
      <c r="B17" s="4"/>
      <c r="C17" s="518" t="s">
        <v>757</v>
      </c>
      <c r="D17" s="52">
        <v>2.1980296657315836</v>
      </c>
      <c r="E17" s="53">
        <v>27</v>
      </c>
      <c r="F17" s="296"/>
      <c r="G17" s="296" t="s">
        <v>408</v>
      </c>
      <c r="H17" s="45">
        <v>3.2121499933080742</v>
      </c>
      <c r="I17" s="45">
        <v>5.7940247659504536</v>
      </c>
      <c r="J17" s="45">
        <v>3.9806629695181499</v>
      </c>
      <c r="K17" s="45">
        <v>4.1550721588257602</v>
      </c>
      <c r="L17" s="45">
        <v>5.5768034922839149</v>
      </c>
      <c r="M17" s="45">
        <v>9.7759055646888839</v>
      </c>
      <c r="N17" s="45">
        <v>3.7805278192020779</v>
      </c>
      <c r="O17" s="45">
        <v>7.9788318915497314</v>
      </c>
      <c r="P17" s="45">
        <v>5.2447314120869493</v>
      </c>
      <c r="Q17" s="45">
        <v>5.3804771211469813</v>
      </c>
      <c r="R17" s="45">
        <v>8.3144209012418315</v>
      </c>
      <c r="S17" s="45">
        <v>6.5643059648176347</v>
      </c>
      <c r="T17" s="45">
        <v>8.1949230810570697</v>
      </c>
      <c r="U17" s="45">
        <v>10.754600343060389</v>
      </c>
      <c r="V17" s="45">
        <v>7.4214926723179957</v>
      </c>
      <c r="W17" s="45">
        <v>7.8761632164094237</v>
      </c>
      <c r="X17" s="45">
        <v>10.179939596409994</v>
      </c>
      <c r="Y17" s="45">
        <v>5.5477873542218958</v>
      </c>
      <c r="Z17" s="45">
        <v>8.9628600992000145</v>
      </c>
      <c r="AA17" s="45">
        <v>7.3688610142335307</v>
      </c>
      <c r="AB17" s="45">
        <v>3.9657463758606752</v>
      </c>
      <c r="AC17" s="45">
        <v>3.6720417342128258</v>
      </c>
      <c r="AD17" s="45">
        <v>3.5943887714906992</v>
      </c>
      <c r="AE17" s="45">
        <v>0.21621137020008518</v>
      </c>
      <c r="AF17" s="45">
        <v>2.3689766025968879</v>
      </c>
      <c r="AG17" s="45">
        <v>2.3225597330925893</v>
      </c>
      <c r="AH17" s="45">
        <v>2.5454480431986042</v>
      </c>
      <c r="AI17" s="45">
        <v>2.3176678552185592</v>
      </c>
      <c r="AJ17" s="45">
        <v>2.1200404818410874</v>
      </c>
      <c r="AK17" s="45">
        <v>2.5706833548293986</v>
      </c>
      <c r="AL17" s="45">
        <v>5.1217641984446942</v>
      </c>
      <c r="AM17" s="45">
        <v>2.028014563415951</v>
      </c>
      <c r="AN17" s="45">
        <v>0.92803551188593758</v>
      </c>
      <c r="AO17" s="45">
        <v>2.880217660923833</v>
      </c>
      <c r="AP17" s="45">
        <v>2.4691118760564024</v>
      </c>
      <c r="AQ17" s="45">
        <v>4.4769083855658494</v>
      </c>
      <c r="AR17" s="45">
        <v>7.0985307530385171</v>
      </c>
      <c r="AS17" s="45">
        <v>4.9233311319493538</v>
      </c>
      <c r="AT17" s="45">
        <v>3.7793658364675196</v>
      </c>
      <c r="AU17" s="45">
        <v>4.1505275441677156</v>
      </c>
      <c r="AV17" s="45">
        <v>1.6631760896957957</v>
      </c>
      <c r="AW17" s="45">
        <v>1.5336437992093011</v>
      </c>
      <c r="AX17" s="45">
        <v>1.4481538113760877</v>
      </c>
      <c r="AY17" s="45">
        <v>1.7332073323954376</v>
      </c>
      <c r="AZ17" s="45">
        <v>2.909571083227064</v>
      </c>
      <c r="BA17" s="45">
        <v>5.4440874103820533</v>
      </c>
      <c r="BB17" s="45">
        <v>3.0908728528863207</v>
      </c>
      <c r="BC17" s="45">
        <v>3.2626704630316965</v>
      </c>
      <c r="BD17" s="45">
        <v>1.5015017080778534</v>
      </c>
      <c r="BE17" s="45">
        <v>3.0043964637472556</v>
      </c>
      <c r="BF17" s="45">
        <v>-7.4507196047701569</v>
      </c>
      <c r="BG17" s="45">
        <v>-30.977113431526533</v>
      </c>
      <c r="BH17" s="45">
        <v>-7.8501698892133192</v>
      </c>
      <c r="BI17" s="45">
        <v>13.288262915905705</v>
      </c>
      <c r="BJ17" s="45">
        <v>11.04266616739811</v>
      </c>
      <c r="BK17" s="45">
        <v>7.4141191697760149</v>
      </c>
      <c r="BL17" s="45">
        <v>8.0187229541389655</v>
      </c>
      <c r="BM17" s="45">
        <v>5.3882352878712254</v>
      </c>
      <c r="BN17" s="45">
        <v>4.277544461823851</v>
      </c>
      <c r="BO17" s="45">
        <v>3.9803743031522316</v>
      </c>
      <c r="BP17" s="45">
        <v>6.2198928560999178</v>
      </c>
      <c r="BQ17" s="45">
        <v>5.7867308571230751</v>
      </c>
      <c r="BR17" s="45">
        <v>9.154156695738763</v>
      </c>
      <c r="BS17" s="45">
        <v>59.835551585364186</v>
      </c>
      <c r="BT17" s="45">
        <v>16.730171778479573</v>
      </c>
      <c r="BU17" s="45">
        <v>6.4003407215041932</v>
      </c>
      <c r="BV17" s="45">
        <v>-0.9063847957363862</v>
      </c>
      <c r="BW17" s="45">
        <v>4.7217029689825125</v>
      </c>
      <c r="BX17" s="45">
        <v>9.2014130440921491</v>
      </c>
      <c r="BY17" s="45">
        <v>12.167917880341989</v>
      </c>
      <c r="BZ17" s="45">
        <v>16.442524316012182</v>
      </c>
      <c r="CA17" s="45">
        <v>17.367720992423202</v>
      </c>
      <c r="CB17" s="45">
        <v>10.855854278126429</v>
      </c>
      <c r="CC17" s="45">
        <v>4.2528885907095173</v>
      </c>
      <c r="CD17" s="45">
        <v>6.5181094757736417</v>
      </c>
      <c r="CE17" s="45">
        <v>5.647839669382293</v>
      </c>
      <c r="CF17" s="45">
        <v>6.6836990858562473</v>
      </c>
      <c r="CG17" s="45">
        <v>8.6975231252315268</v>
      </c>
      <c r="CH17" s="45">
        <v>7.8162352507926727</v>
      </c>
      <c r="CI17" s="45">
        <v>6.6598172469821293</v>
      </c>
      <c r="CJ17" s="45">
        <v>2.4829368066926207</v>
      </c>
      <c r="CK17" s="45">
        <v>2.4159789602409774</v>
      </c>
      <c r="CL17" s="45">
        <v>2.338072108065802</v>
      </c>
      <c r="CM17" s="45">
        <v>2.6458001887537534</v>
      </c>
      <c r="CN17" s="45">
        <v>3.2765289069036356</v>
      </c>
      <c r="CO17" s="45">
        <v>5.2738455154746759</v>
      </c>
      <c r="CP17" s="45">
        <v>2.4324522887222173</v>
      </c>
      <c r="CQ17" s="45">
        <v>2.0408512507447085</v>
      </c>
      <c r="CR17" s="45">
        <v>3.9786107471592373</v>
      </c>
      <c r="CS17" s="45">
        <v>-1.1071794703270541</v>
      </c>
      <c r="CT17" s="45">
        <v>-8.392464981936854</v>
      </c>
      <c r="CU17" s="45">
        <v>8.8167867735288326</v>
      </c>
      <c r="CV17" s="45">
        <v>4.5766293309857957</v>
      </c>
      <c r="CW17" s="45">
        <v>7.0231100390529804</v>
      </c>
      <c r="CX17" s="45">
        <v>23.21029895968114</v>
      </c>
      <c r="CY17" s="45">
        <v>4.3640169450433746</v>
      </c>
      <c r="CZ17" s="45">
        <v>15.205495045180868</v>
      </c>
      <c r="DA17" s="45">
        <v>5.8013172734334262</v>
      </c>
      <c r="DB17" s="45">
        <v>6.3689417945870019</v>
      </c>
      <c r="DC17" s="45">
        <v>2.665578858354607</v>
      </c>
      <c r="DD17" s="45">
        <v>3.3882661270408363</v>
      </c>
      <c r="DE17" s="45">
        <v>0.94073360258381911</v>
      </c>
      <c r="DF17" s="45">
        <v>12.176619611691692</v>
      </c>
      <c r="DG17" s="45">
        <v>-14.646306093092946</v>
      </c>
      <c r="DH17" s="45">
        <v>18.215016437586542</v>
      </c>
      <c r="DI17" s="45">
        <v>2.3140806744192304</v>
      </c>
      <c r="DJ17" s="45">
        <v>-1.8103743315104737</v>
      </c>
      <c r="DK17" s="45">
        <v>2.7661579913949197</v>
      </c>
      <c r="DL17" s="45">
        <v>-4.134760826944742</v>
      </c>
      <c r="DM17" s="45">
        <v>-0.67620033869999929</v>
      </c>
      <c r="DN17" s="45">
        <v>11.87258787913153</v>
      </c>
      <c r="DO17" s="45">
        <v>-2.4183447256745012</v>
      </c>
      <c r="DP17" s="45">
        <v>-13.114609947201373</v>
      </c>
      <c r="DQ17" s="45">
        <v>9.5453311576201543</v>
      </c>
      <c r="DR17" s="45">
        <v>0.14695465676682318</v>
      </c>
      <c r="DS17" s="45">
        <v>-12.511164551478231</v>
      </c>
      <c r="DT17" s="45">
        <v>16.188752713838596</v>
      </c>
      <c r="DU17" s="45">
        <v>2.485694466402947</v>
      </c>
      <c r="DV17" s="45">
        <v>-0.47007217876900143</v>
      </c>
      <c r="DW17" s="45">
        <v>6.8534723703181442</v>
      </c>
      <c r="DX17" s="45">
        <v>-9.370411751866655</v>
      </c>
      <c r="DY17" s="45">
        <v>3.3418126870722915</v>
      </c>
      <c r="DZ17" s="45">
        <v>9.039894741033109</v>
      </c>
      <c r="EA17" s="45">
        <v>-2.2924829289960655</v>
      </c>
      <c r="EB17" s="45">
        <v>-10.695595944887955</v>
      </c>
      <c r="EC17" s="45">
        <v>7.7753275082511664</v>
      </c>
      <c r="ED17" s="45">
        <v>1.6793752634988124</v>
      </c>
      <c r="EE17" s="45">
        <v>-10.441352249759049</v>
      </c>
      <c r="EF17" s="45">
        <v>12.6921067801715</v>
      </c>
      <c r="EG17" s="45">
        <v>2.9194738275478187</v>
      </c>
      <c r="EH17" s="45">
        <v>1.6554640841191031</v>
      </c>
      <c r="EI17" s="45">
        <v>2.3611704736316881</v>
      </c>
      <c r="EJ17" s="45">
        <v>-6.4380278102111674</v>
      </c>
      <c r="EK17" s="45">
        <v>1.8300429454189953</v>
      </c>
      <c r="EL17" s="45">
        <v>5.5838157768476293</v>
      </c>
      <c r="EM17" s="45">
        <v>-2.5685079880947796</v>
      </c>
      <c r="EN17" s="45">
        <v>-10.762487186181275</v>
      </c>
      <c r="EO17" s="45">
        <v>4.2608111321936804</v>
      </c>
      <c r="EP17" s="45">
        <v>3.8635710231099836</v>
      </c>
      <c r="EQ17" s="45">
        <v>-10.481960568837422</v>
      </c>
      <c r="ER17" s="45">
        <v>12.937582981197338</v>
      </c>
      <c r="ES17" s="45">
        <v>2.6908628307401443</v>
      </c>
      <c r="ET17" s="45">
        <v>1.4591157624896454</v>
      </c>
      <c r="EU17" s="45">
        <v>2.812877422894843</v>
      </c>
      <c r="EV17" s="45">
        <v>-4.1110066074904665</v>
      </c>
      <c r="EW17" s="45">
        <v>-1.1668308285279352</v>
      </c>
      <c r="EX17" s="45">
        <v>4.4455011087429313</v>
      </c>
      <c r="EY17" s="45">
        <v>-0.68395709502433988</v>
      </c>
      <c r="EZ17" s="45">
        <v>-11.11907719521345</v>
      </c>
      <c r="FA17" s="45">
        <v>6.3037144894809529</v>
      </c>
      <c r="FB17" s="45">
        <v>6.4698030141533849</v>
      </c>
      <c r="FC17" s="45">
        <v>-12.300095739153804</v>
      </c>
      <c r="FD17" s="45">
        <v>11.706239350640885</v>
      </c>
      <c r="FE17" s="45">
        <v>3.0581315619205185</v>
      </c>
      <c r="FF17" s="45">
        <v>-0.96395865788947788</v>
      </c>
      <c r="FG17" s="45">
        <v>2.681880261323343</v>
      </c>
      <c r="FH17" s="45">
        <v>-4.1917438741907205</v>
      </c>
      <c r="FI17" s="45">
        <v>-0.88912500730411637</v>
      </c>
      <c r="FJ17" s="45">
        <v>5.6532277170304894</v>
      </c>
      <c r="FK17" s="45">
        <v>1.7620557455841634</v>
      </c>
      <c r="FL17" s="45">
        <v>-13.102648645871028</v>
      </c>
      <c r="FM17" s="45">
        <v>6.4808661964504921</v>
      </c>
      <c r="FN17" s="45">
        <v>4.6539358709368344</v>
      </c>
      <c r="FO17" s="45">
        <v>-11.001556072564355</v>
      </c>
      <c r="FP17" s="45">
        <v>0.36787188202913512</v>
      </c>
      <c r="FQ17" s="45">
        <v>-23.1396538754299</v>
      </c>
      <c r="FR17" s="45">
        <v>32.219251298144712</v>
      </c>
      <c r="FS17" s="45">
        <v>26.236280997578092</v>
      </c>
      <c r="FT17" s="45">
        <v>-6.0908524217019959</v>
      </c>
      <c r="FU17" s="45">
        <v>-4.1277762419953063</v>
      </c>
      <c r="FV17" s="45">
        <v>6.2479199400045928</v>
      </c>
      <c r="FW17" s="45">
        <v>-0.71606865000288167</v>
      </c>
      <c r="FX17" s="45">
        <v>-14.018463306712562</v>
      </c>
      <c r="FY17" s="45">
        <v>6.1774170112362015</v>
      </c>
      <c r="FZ17" s="45">
        <v>6.9079615233032001</v>
      </c>
      <c r="GA17" s="45">
        <v>-11.364489444467338</v>
      </c>
      <c r="GB17" s="45">
        <v>3.5628034429533244</v>
      </c>
      <c r="GC17" s="45">
        <v>12.547393427320202</v>
      </c>
      <c r="GD17" s="45">
        <v>-3.4384042638255607</v>
      </c>
      <c r="GE17" s="45">
        <v>15.065223540038559</v>
      </c>
      <c r="GF17" s="45">
        <v>-12.539782568539223</v>
      </c>
      <c r="GG17" s="45">
        <v>1.3173504535700715</v>
      </c>
      <c r="GH17" s="45">
        <v>10.792917432603176</v>
      </c>
      <c r="GI17" s="45">
        <v>1.9810233958000794</v>
      </c>
      <c r="GJ17" s="45">
        <v>-10.741793497346748</v>
      </c>
      <c r="GK17" s="45">
        <v>7.0210520483992696</v>
      </c>
      <c r="GL17" s="45">
        <v>0.97642949515841337</v>
      </c>
      <c r="GM17" s="45">
        <v>7.8667438439554758</v>
      </c>
      <c r="GN17" s="45">
        <v>0.40256130617677854</v>
      </c>
      <c r="GO17" s="45">
        <v>-1.4819656893440509</v>
      </c>
      <c r="GP17" s="45">
        <v>-2.2897784143793558</v>
      </c>
      <c r="GQ17" s="45">
        <v>10.210487065483491</v>
      </c>
      <c r="GR17" s="45">
        <v>-0.41774350414279127</v>
      </c>
      <c r="GS17" s="45">
        <v>-0.51601282317510311</v>
      </c>
      <c r="GT17" s="45">
        <v>-0.44534299633622254</v>
      </c>
      <c r="GU17" s="45">
        <v>9.3169325198577297</v>
      </c>
      <c r="GV17" s="45">
        <v>-1.4858452979404859</v>
      </c>
      <c r="GW17" s="45">
        <v>-4.4118822413523446</v>
      </c>
      <c r="GX17" s="45">
        <v>-0.51038763347199279</v>
      </c>
      <c r="GY17" s="45">
        <v>9.2337761785472168</v>
      </c>
      <c r="GZ17" s="45">
        <v>-1.1896156433985396</v>
      </c>
      <c r="HA17" s="45">
        <v>-3.8245209379828395</v>
      </c>
      <c r="HB17" s="45">
        <v>1.413691896147796</v>
      </c>
      <c r="HC17" s="45">
        <v>6.2855024620646702</v>
      </c>
      <c r="HD17" s="45">
        <v>-1.5673694529816089</v>
      </c>
      <c r="HE17" s="45">
        <v>-1.9981450739018385</v>
      </c>
      <c r="HF17" s="45">
        <v>-3.5466432964311139</v>
      </c>
      <c r="HG17" s="45">
        <v>-1.5443908207213326</v>
      </c>
      <c r="HH17" s="45">
        <v>16.924034334953177</v>
      </c>
      <c r="HI17" s="45">
        <v>-5.8168876307166784</v>
      </c>
      <c r="HJ17" s="45">
        <v>-1.290199596598768</v>
      </c>
      <c r="HK17" s="45">
        <v>13.346968115670663</v>
      </c>
      <c r="HL17" s="45">
        <v>-0.96069887299729828</v>
      </c>
      <c r="HM17" s="45">
        <v>3.9669840526822355</v>
      </c>
      <c r="HN17" s="59"/>
      <c r="HO17" s="13" t="s">
        <v>407</v>
      </c>
      <c r="HR17" s="459"/>
      <c r="HS17" s="299"/>
      <c r="HT17" s="533"/>
      <c r="HV17" s="537"/>
      <c r="HW17" s="24"/>
    </row>
    <row r="18" spans="1:231" s="55" customFormat="1" ht="15" customHeight="1" x14ac:dyDescent="0.2">
      <c r="A18" s="598"/>
      <c r="B18" s="4"/>
      <c r="C18" s="518" t="s">
        <v>758</v>
      </c>
      <c r="D18" s="52">
        <v>2.144801275709848</v>
      </c>
      <c r="E18" s="53">
        <v>28</v>
      </c>
      <c r="F18" s="296"/>
      <c r="G18" s="296" t="s">
        <v>410</v>
      </c>
      <c r="H18" s="45">
        <v>1.2027200381661487</v>
      </c>
      <c r="I18" s="45">
        <v>7.7762792456264549</v>
      </c>
      <c r="J18" s="45">
        <v>3.3261068600671848</v>
      </c>
      <c r="K18" s="45">
        <v>1.5397544542663297</v>
      </c>
      <c r="L18" s="45">
        <v>3.9750963871534282</v>
      </c>
      <c r="M18" s="45">
        <v>7.5030284688548221</v>
      </c>
      <c r="N18" s="45">
        <v>4.01737673628881</v>
      </c>
      <c r="O18" s="45">
        <v>8.4126141992148149</v>
      </c>
      <c r="P18" s="45">
        <v>7.1460297980062535</v>
      </c>
      <c r="Q18" s="45">
        <v>8.3406533688433342</v>
      </c>
      <c r="R18" s="45">
        <v>8.7596859840617327</v>
      </c>
      <c r="S18" s="45">
        <v>6.1246257630459695</v>
      </c>
      <c r="T18" s="45">
        <v>5.9672014102011701</v>
      </c>
      <c r="U18" s="45">
        <v>10.115395783168822</v>
      </c>
      <c r="V18" s="45">
        <v>6.5059358440224599</v>
      </c>
      <c r="W18" s="45">
        <v>5.3158824084918166</v>
      </c>
      <c r="X18" s="45">
        <v>4.2761360919372606</v>
      </c>
      <c r="Y18" s="45">
        <v>1.8709788477769109</v>
      </c>
      <c r="Z18" s="45">
        <v>9.9774562456447171</v>
      </c>
      <c r="AA18" s="45">
        <v>6.9439698120333162</v>
      </c>
      <c r="AB18" s="45">
        <v>8.2174575712002991</v>
      </c>
      <c r="AC18" s="45">
        <v>9.3512405159604981</v>
      </c>
      <c r="AD18" s="45">
        <v>7.7538419497023199</v>
      </c>
      <c r="AE18" s="45">
        <v>4.3446440770228918</v>
      </c>
      <c r="AF18" s="45">
        <v>6.3368876161238319</v>
      </c>
      <c r="AG18" s="45">
        <v>5.1522620937336967</v>
      </c>
      <c r="AH18" s="45">
        <v>5.4382387953008475</v>
      </c>
      <c r="AI18" s="45">
        <v>5.7897908863502323</v>
      </c>
      <c r="AJ18" s="45">
        <v>4.1223376844402964</v>
      </c>
      <c r="AK18" s="45">
        <v>6.6743843442064019</v>
      </c>
      <c r="AL18" s="45">
        <v>2.8132188459668868</v>
      </c>
      <c r="AM18" s="45">
        <v>5.7447651284277867E-2</v>
      </c>
      <c r="AN18" s="45">
        <v>2.4783120280702775</v>
      </c>
      <c r="AO18" s="45">
        <v>4.5451937591080309</v>
      </c>
      <c r="AP18" s="45">
        <v>3.9279383811766877</v>
      </c>
      <c r="AQ18" s="45">
        <v>4.836191971960659</v>
      </c>
      <c r="AR18" s="45">
        <v>2.8545142115043376</v>
      </c>
      <c r="AS18" s="45">
        <v>2.1952033870887391</v>
      </c>
      <c r="AT18" s="45">
        <v>1.3378261318205205</v>
      </c>
      <c r="AU18" s="45">
        <v>3.0072204662100006</v>
      </c>
      <c r="AV18" s="45">
        <v>3.2825644687854094</v>
      </c>
      <c r="AW18" s="45">
        <v>2.5379259176964126</v>
      </c>
      <c r="AX18" s="45">
        <v>4.7971476817151597</v>
      </c>
      <c r="AY18" s="45">
        <v>5.1547809785759853</v>
      </c>
      <c r="AZ18" s="45">
        <v>3.6292430397842281</v>
      </c>
      <c r="BA18" s="45">
        <v>3.0330022598284501</v>
      </c>
      <c r="BB18" s="45">
        <v>5.9821361923117422</v>
      </c>
      <c r="BC18" s="45">
        <v>4.1953962131476459</v>
      </c>
      <c r="BD18" s="45">
        <v>3.8364530195815263</v>
      </c>
      <c r="BE18" s="45">
        <v>5.7225377989922777</v>
      </c>
      <c r="BF18" s="45">
        <v>-8.50178166850867</v>
      </c>
      <c r="BG18" s="45">
        <v>-25.143671496196163</v>
      </c>
      <c r="BH18" s="45">
        <v>-0.43793405956229492</v>
      </c>
      <c r="BI18" s="45">
        <v>19.654996138080833</v>
      </c>
      <c r="BJ18" s="45">
        <v>9.2500225077235712</v>
      </c>
      <c r="BK18" s="45">
        <v>0.14060003557101197</v>
      </c>
      <c r="BL18" s="45">
        <v>4.0178540548725437</v>
      </c>
      <c r="BM18" s="45">
        <v>3.890014179428519</v>
      </c>
      <c r="BN18" s="45">
        <v>2.4028006085714821</v>
      </c>
      <c r="BO18" s="45">
        <v>2.6373513212035533</v>
      </c>
      <c r="BP18" s="45">
        <v>1.8908178815366909</v>
      </c>
      <c r="BQ18" s="45">
        <v>2.3640315323775809</v>
      </c>
      <c r="BR18" s="45">
        <v>10.847423734530764</v>
      </c>
      <c r="BS18" s="45">
        <v>46.460248225488272</v>
      </c>
      <c r="BT18" s="45">
        <v>11.257374537733853</v>
      </c>
      <c r="BU18" s="45">
        <v>5.2518107114828609</v>
      </c>
      <c r="BV18" s="45">
        <v>-3.4406692713557447</v>
      </c>
      <c r="BW18" s="45">
        <v>13.047192383030932</v>
      </c>
      <c r="BX18" s="45">
        <v>13.825025473239492</v>
      </c>
      <c r="BY18" s="45">
        <v>17.533392663893068</v>
      </c>
      <c r="BZ18" s="45">
        <v>18.642916534168322</v>
      </c>
      <c r="CA18" s="45">
        <v>12.102435791983154</v>
      </c>
      <c r="CB18" s="45">
        <v>6.0904395135795966</v>
      </c>
      <c r="CC18" s="45">
        <v>3.9909046627694948</v>
      </c>
      <c r="CD18" s="45">
        <v>4.2278013048381951</v>
      </c>
      <c r="CE18" s="45">
        <v>6.4954212302017282</v>
      </c>
      <c r="CF18" s="45">
        <v>7.6995574195060357</v>
      </c>
      <c r="CG18" s="45">
        <v>7.4758263463242258</v>
      </c>
      <c r="CH18" s="45">
        <v>3.8552237448297149</v>
      </c>
      <c r="CI18" s="45">
        <v>8.3634017253825874</v>
      </c>
      <c r="CJ18" s="45">
        <v>7.0812980204445068</v>
      </c>
      <c r="CK18" s="45">
        <v>5.6267918074634764</v>
      </c>
      <c r="CL18" s="45">
        <v>5.4997221272464714</v>
      </c>
      <c r="CM18" s="45">
        <v>1.7379119930209583</v>
      </c>
      <c r="CN18" s="45">
        <v>4.4358991539481565</v>
      </c>
      <c r="CO18" s="45">
        <v>2.0919451449962878</v>
      </c>
      <c r="CP18" s="45">
        <v>2.9503354625379501</v>
      </c>
      <c r="CQ18" s="45">
        <v>4.5703802326369782</v>
      </c>
      <c r="CR18" s="45">
        <v>4.4143924124752516</v>
      </c>
      <c r="CS18" s="45">
        <v>3.7367160665979782E-3</v>
      </c>
      <c r="CT18" s="45">
        <v>-2.5720149429669448</v>
      </c>
      <c r="CU18" s="45">
        <v>4.5021672581969483</v>
      </c>
      <c r="CV18" s="45">
        <v>2.9607575459014441</v>
      </c>
      <c r="CW18" s="45">
        <v>5.0021315743534984</v>
      </c>
      <c r="CX18" s="45">
        <v>18.236435056363391</v>
      </c>
      <c r="CY18" s="45">
        <v>7.2115674931354903</v>
      </c>
      <c r="CZ18" s="45">
        <v>16.075891075126549</v>
      </c>
      <c r="DA18" s="45">
        <v>5.512204575719764</v>
      </c>
      <c r="DB18" s="45">
        <v>6.6138279722049731</v>
      </c>
      <c r="DC18" s="45">
        <v>4.3149996776299986</v>
      </c>
      <c r="DD18" s="45">
        <v>3.4800222821173179</v>
      </c>
      <c r="DE18" s="45">
        <v>1.1347917925633766</v>
      </c>
      <c r="DF18" s="45">
        <v>11.62296075014531</v>
      </c>
      <c r="DG18" s="45">
        <v>-6.4706903274317398</v>
      </c>
      <c r="DH18" s="45">
        <v>20.983165868734631</v>
      </c>
      <c r="DI18" s="45">
        <v>6.7504627897826595</v>
      </c>
      <c r="DJ18" s="45">
        <v>-2.0180306620966633</v>
      </c>
      <c r="DK18" s="45">
        <v>-8.5219294070256808</v>
      </c>
      <c r="DL18" s="45">
        <v>1.6518604848133407</v>
      </c>
      <c r="DM18" s="45">
        <v>0.48732656108738581</v>
      </c>
      <c r="DN18" s="45">
        <v>-15.642992112149173</v>
      </c>
      <c r="DO18" s="45">
        <v>-6.1238481668212756</v>
      </c>
      <c r="DP18" s="45">
        <v>4.3786718982139092</v>
      </c>
      <c r="DQ18" s="45">
        <v>6.3113192359411698</v>
      </c>
      <c r="DR18" s="45">
        <v>4.1339257380489869</v>
      </c>
      <c r="DS18" s="45">
        <v>-0.39555267763682878</v>
      </c>
      <c r="DT18" s="45">
        <v>15.987670128530482</v>
      </c>
      <c r="DU18" s="45">
        <v>4.9049084393885494</v>
      </c>
      <c r="DV18" s="45">
        <v>0.33198091590975309</v>
      </c>
      <c r="DW18" s="45">
        <v>-5.4180282688588051</v>
      </c>
      <c r="DX18" s="45">
        <v>-1.6440744173378192</v>
      </c>
      <c r="DY18" s="45">
        <v>4.7334023237007017</v>
      </c>
      <c r="DZ18" s="45">
        <v>-16.62853490264996</v>
      </c>
      <c r="EA18" s="45">
        <v>-5.0771769655568164</v>
      </c>
      <c r="EB18" s="45">
        <v>4.7823806307948757</v>
      </c>
      <c r="EC18" s="45">
        <v>3.7355787322090208</v>
      </c>
      <c r="ED18" s="45">
        <v>3.9794543724198377</v>
      </c>
      <c r="EE18" s="45">
        <v>3.5035651853117002</v>
      </c>
      <c r="EF18" s="45">
        <v>12.185723581580433</v>
      </c>
      <c r="EG18" s="45">
        <v>3.7327442242864919</v>
      </c>
      <c r="EH18" s="45">
        <v>-0.65856111065096457</v>
      </c>
      <c r="EI18" s="45">
        <v>-7.5995869936235749</v>
      </c>
      <c r="EJ18" s="45">
        <v>6.1826893646578043</v>
      </c>
      <c r="EK18" s="45">
        <v>1.8445615926941059</v>
      </c>
      <c r="EL18" s="45">
        <v>-15.635748301854207</v>
      </c>
      <c r="EM18" s="45">
        <v>-4.0826805114691496</v>
      </c>
      <c r="EN18" s="45">
        <v>3.2517237877724057</v>
      </c>
      <c r="EO18" s="45">
        <v>0.45351372240548926</v>
      </c>
      <c r="EP18" s="45">
        <v>5.9647253751153357</v>
      </c>
      <c r="EQ18" s="45">
        <v>2.3505037432698401</v>
      </c>
      <c r="ER18" s="45">
        <v>12.490828793336945</v>
      </c>
      <c r="ES18" s="45">
        <v>4.0786098567079137</v>
      </c>
      <c r="ET18" s="45">
        <v>-2.2243757225386105</v>
      </c>
      <c r="EU18" s="45">
        <v>-5.3348456267077466</v>
      </c>
      <c r="EV18" s="45">
        <v>2.3393211633266446</v>
      </c>
      <c r="EW18" s="45">
        <v>-0.88524603634922983</v>
      </c>
      <c r="EX18" s="45">
        <v>-13.59457679084349</v>
      </c>
      <c r="EY18" s="45">
        <v>-2.1481272248512653</v>
      </c>
      <c r="EZ18" s="45">
        <v>2.642105310852898</v>
      </c>
      <c r="FA18" s="45">
        <v>1.3314034021815928</v>
      </c>
      <c r="FB18" s="45">
        <v>3.9617153866860662</v>
      </c>
      <c r="FC18" s="45">
        <v>1.6944236915614255</v>
      </c>
      <c r="FD18" s="45">
        <v>11.547075321186568</v>
      </c>
      <c r="FE18" s="45">
        <v>5.7931546447509135</v>
      </c>
      <c r="FF18" s="45">
        <v>-1.9630160661861993</v>
      </c>
      <c r="FG18" s="45">
        <v>-6.0173550488323997</v>
      </c>
      <c r="FH18" s="45">
        <v>4.5941670617376786</v>
      </c>
      <c r="FI18" s="45">
        <v>-0.54700461459577809</v>
      </c>
      <c r="FJ18" s="45">
        <v>-14.848107538530385</v>
      </c>
      <c r="FK18" s="45">
        <v>-2.7111273513810801</v>
      </c>
      <c r="FL18" s="45">
        <v>5.5800505229160819</v>
      </c>
      <c r="FM18" s="45">
        <v>-0.37693043697551332</v>
      </c>
      <c r="FN18" s="45">
        <v>3.6035772012601939</v>
      </c>
      <c r="FO18" s="45">
        <v>3.5416006616706568</v>
      </c>
      <c r="FP18" s="45">
        <v>-3.4608999702377332</v>
      </c>
      <c r="FQ18" s="45">
        <v>-13.448728489442288</v>
      </c>
      <c r="FR18" s="45">
        <v>30.39331281822092</v>
      </c>
      <c r="FS18" s="45">
        <v>12.949574845163568</v>
      </c>
      <c r="FT18" s="45">
        <v>-4.501145171699477</v>
      </c>
      <c r="FU18" s="45">
        <v>-8.839537012221939</v>
      </c>
      <c r="FV18" s="45">
        <v>-11.551187835831485</v>
      </c>
      <c r="FW18" s="45">
        <v>-2.8306971836420871</v>
      </c>
      <c r="FX18" s="45">
        <v>4.0686436260196785</v>
      </c>
      <c r="FY18" s="45">
        <v>-0.1487466195238909</v>
      </c>
      <c r="FZ18" s="45">
        <v>2.8500159113959995</v>
      </c>
      <c r="GA18" s="45">
        <v>4.0224810774112285</v>
      </c>
      <c r="GB18" s="45">
        <v>4.5397525649872676</v>
      </c>
      <c r="GC18" s="45">
        <v>14.358279900365758</v>
      </c>
      <c r="GD18" s="45">
        <v>-0.94774645542334213</v>
      </c>
      <c r="GE18" s="45">
        <v>6.8526677080058391</v>
      </c>
      <c r="GF18" s="45">
        <v>-12.388153275099711</v>
      </c>
      <c r="GG18" s="45">
        <v>6.726448074359098</v>
      </c>
      <c r="GH18" s="45">
        <v>-10.942606486390929</v>
      </c>
      <c r="GI18" s="45">
        <v>0.33503419225449704</v>
      </c>
      <c r="GJ18" s="45">
        <v>5.0510592751657413</v>
      </c>
      <c r="GK18" s="45">
        <v>-5.6532910027528089</v>
      </c>
      <c r="GL18" s="45">
        <v>-2.6657778224746806</v>
      </c>
      <c r="GM18" s="45">
        <v>13.282096528268994</v>
      </c>
      <c r="GN18" s="45">
        <v>-9.6345508830480924</v>
      </c>
      <c r="GO18" s="45">
        <v>-12.028947114256738</v>
      </c>
      <c r="GP18" s="45">
        <v>15.476038626682538</v>
      </c>
      <c r="GQ18" s="45">
        <v>13.540158984414319</v>
      </c>
      <c r="GR18" s="45">
        <v>-7.6685255959684611</v>
      </c>
      <c r="GS18" s="45">
        <v>-11.034264646529323</v>
      </c>
      <c r="GT18" s="45">
        <v>15.236152979352539</v>
      </c>
      <c r="GU18" s="45">
        <v>9.715263573343762</v>
      </c>
      <c r="GV18" s="45">
        <v>-3.6605739031104605</v>
      </c>
      <c r="GW18" s="45">
        <v>-12.086864482757136</v>
      </c>
      <c r="GX18" s="45">
        <v>13.670877776613594</v>
      </c>
      <c r="GY18" s="45">
        <v>9.5832754364456889</v>
      </c>
      <c r="GZ18" s="45">
        <v>-7.0957547937258454</v>
      </c>
      <c r="HA18" s="45">
        <v>-9.7554964975497711</v>
      </c>
      <c r="HB18" s="45">
        <v>11.119654377150027</v>
      </c>
      <c r="HC18" s="45">
        <v>10.50465295026963</v>
      </c>
      <c r="HD18" s="45">
        <v>-5.6337970847955177</v>
      </c>
      <c r="HE18" s="45">
        <v>-9.8901143821898216</v>
      </c>
      <c r="HF18" s="45">
        <v>6.4257561008911352</v>
      </c>
      <c r="HG18" s="45">
        <v>7.658433873719332</v>
      </c>
      <c r="HH18" s="45">
        <v>1.2180711198417526</v>
      </c>
      <c r="HI18" s="45">
        <v>-11.219237562209187</v>
      </c>
      <c r="HJ18" s="45">
        <v>8.5358296827203759</v>
      </c>
      <c r="HK18" s="45">
        <v>21.227533518842122</v>
      </c>
      <c r="HL18" s="45">
        <v>-8.2199318829524373</v>
      </c>
      <c r="HM18" s="45">
        <v>-3.878785179075777</v>
      </c>
      <c r="HN18" s="59"/>
      <c r="HO18" s="13" t="s">
        <v>409</v>
      </c>
      <c r="HR18" s="459"/>
      <c r="HS18" s="299"/>
      <c r="HT18" s="533"/>
      <c r="HV18" s="537"/>
      <c r="HW18" s="24"/>
    </row>
    <row r="19" spans="1:231" s="55" customFormat="1" ht="15" customHeight="1" x14ac:dyDescent="0.2">
      <c r="A19" s="598"/>
      <c r="B19" s="4"/>
      <c r="C19" s="518" t="s">
        <v>759</v>
      </c>
      <c r="D19" s="52">
        <v>1.0428349407835997</v>
      </c>
      <c r="E19" s="53">
        <v>31</v>
      </c>
      <c r="F19" s="296"/>
      <c r="G19" s="296" t="s">
        <v>375</v>
      </c>
      <c r="H19" s="45">
        <v>8.492954494584211</v>
      </c>
      <c r="I19" s="45">
        <v>9.6088621285649083</v>
      </c>
      <c r="J19" s="45">
        <v>11.043486165564275</v>
      </c>
      <c r="K19" s="45">
        <v>9.7429420642061331</v>
      </c>
      <c r="L19" s="45">
        <v>6.9231899256131442</v>
      </c>
      <c r="M19" s="45">
        <v>12.631850390452186</v>
      </c>
      <c r="N19" s="45">
        <v>11.428542156969328</v>
      </c>
      <c r="O19" s="45">
        <v>12.995581743433135</v>
      </c>
      <c r="P19" s="45">
        <v>9.0809972356894662</v>
      </c>
      <c r="Q19" s="45">
        <v>5.4138377155550756</v>
      </c>
      <c r="R19" s="45">
        <v>12.312060422218906</v>
      </c>
      <c r="S19" s="45">
        <v>10.716852591511966</v>
      </c>
      <c r="T19" s="45">
        <v>13.90847002649744</v>
      </c>
      <c r="U19" s="45">
        <v>9.9048618874306982</v>
      </c>
      <c r="V19" s="45">
        <v>13.726717980600327</v>
      </c>
      <c r="W19" s="45">
        <v>9.2274022901633401</v>
      </c>
      <c r="X19" s="45">
        <v>9.2427677839538092</v>
      </c>
      <c r="Y19" s="45">
        <v>6.2101397600690547</v>
      </c>
      <c r="Z19" s="45">
        <v>8.4872144824908275</v>
      </c>
      <c r="AA19" s="45">
        <v>8.4767317575206391</v>
      </c>
      <c r="AB19" s="45">
        <v>5.9992970724445485</v>
      </c>
      <c r="AC19" s="45">
        <v>0.20753918837030483</v>
      </c>
      <c r="AD19" s="45">
        <v>-4.4350931544027077</v>
      </c>
      <c r="AE19" s="45">
        <v>-4.1425940022399459</v>
      </c>
      <c r="AF19" s="45">
        <v>3.7735551732926496</v>
      </c>
      <c r="AG19" s="45">
        <v>0.51543867798196175</v>
      </c>
      <c r="AH19" s="45">
        <v>2.3635047634139994</v>
      </c>
      <c r="AI19" s="45">
        <v>3.5815852613542631</v>
      </c>
      <c r="AJ19" s="45">
        <v>-1.5961129478548912</v>
      </c>
      <c r="AK19" s="45">
        <v>5.1017298510771099</v>
      </c>
      <c r="AL19" s="45">
        <v>6.0323041708266487</v>
      </c>
      <c r="AM19" s="45">
        <v>5.5328980610469927</v>
      </c>
      <c r="AN19" s="45">
        <v>11.982897881852978</v>
      </c>
      <c r="AO19" s="45">
        <v>8.5644392830791958</v>
      </c>
      <c r="AP19" s="45">
        <v>2.1001710535613256</v>
      </c>
      <c r="AQ19" s="45">
        <v>8.2836928639367926</v>
      </c>
      <c r="AR19" s="45">
        <v>8.8829191450596028</v>
      </c>
      <c r="AS19" s="45">
        <v>7.165823199736181</v>
      </c>
      <c r="AT19" s="45">
        <v>8.0212731714425018</v>
      </c>
      <c r="AU19" s="45">
        <v>8.5197230311669898</v>
      </c>
      <c r="AV19" s="45">
        <v>9.8023277525492176</v>
      </c>
      <c r="AW19" s="45">
        <v>6.4226407360556266</v>
      </c>
      <c r="AX19" s="45">
        <v>6.6957278898921686</v>
      </c>
      <c r="AY19" s="45">
        <v>7.2954088852777943</v>
      </c>
      <c r="AZ19" s="45">
        <v>6.9697342634438542</v>
      </c>
      <c r="BA19" s="45">
        <v>8.4587967225136111</v>
      </c>
      <c r="BB19" s="45">
        <v>9.0442665593230913</v>
      </c>
      <c r="BC19" s="45">
        <v>9.9286691719431275</v>
      </c>
      <c r="BD19" s="45">
        <v>4.0541695490222196</v>
      </c>
      <c r="BE19" s="45">
        <v>7.0104761072602031</v>
      </c>
      <c r="BF19" s="45">
        <v>-7.4548747043297254</v>
      </c>
      <c r="BG19" s="45">
        <v>-90.302420827170593</v>
      </c>
      <c r="BH19" s="45">
        <v>-50.550955964849983</v>
      </c>
      <c r="BI19" s="45">
        <v>18.093255748700528</v>
      </c>
      <c r="BJ19" s="45">
        <v>5.3973351563371637</v>
      </c>
      <c r="BK19" s="45">
        <v>1.4123533365898879</v>
      </c>
      <c r="BL19" s="45">
        <v>4.9108959739778015</v>
      </c>
      <c r="BM19" s="45">
        <v>4.2742731299589565</v>
      </c>
      <c r="BN19" s="45">
        <v>3.2899962902098281</v>
      </c>
      <c r="BO19" s="45">
        <v>3.7042436848981879</v>
      </c>
      <c r="BP19" s="45">
        <v>3.9854211964872661</v>
      </c>
      <c r="BQ19" s="45">
        <v>1.2633827525655903</v>
      </c>
      <c r="BR19" s="45">
        <v>12.280979998909245</v>
      </c>
      <c r="BS19" s="45">
        <v>957.41930579609812</v>
      </c>
      <c r="BT19" s="45">
        <v>80.96861509141354</v>
      </c>
      <c r="BU19" s="45">
        <v>-34.218346074936363</v>
      </c>
      <c r="BV19" s="45">
        <v>-45.021375294062459</v>
      </c>
      <c r="BW19" s="45">
        <v>-42.833820732713114</v>
      </c>
      <c r="BX19" s="45">
        <v>-29.619011269320879</v>
      </c>
      <c r="BY19" s="45">
        <v>-15.86090870300896</v>
      </c>
      <c r="BZ19" s="45">
        <v>1.4206177168111225</v>
      </c>
      <c r="CA19" s="45">
        <v>0.85482792947335895</v>
      </c>
      <c r="CB19" s="45">
        <v>5.1110518336169974</v>
      </c>
      <c r="CC19" s="45">
        <v>9.7315277588867701</v>
      </c>
      <c r="CD19" s="45">
        <v>9.7067079763656068</v>
      </c>
      <c r="CE19" s="45">
        <v>11.154991402503825</v>
      </c>
      <c r="CF19" s="45">
        <v>9.4466010197633352</v>
      </c>
      <c r="CG19" s="45">
        <v>12.501126276647881</v>
      </c>
      <c r="CH19" s="45">
        <v>8.1827404623526263</v>
      </c>
      <c r="CI19" s="45">
        <v>7.6528999640268438</v>
      </c>
      <c r="CJ19" s="45">
        <v>-2.814938980194853</v>
      </c>
      <c r="CK19" s="45">
        <v>2.2159797520083515</v>
      </c>
      <c r="CL19" s="45">
        <v>2.2657744285331489</v>
      </c>
      <c r="CM19" s="45">
        <v>7.817292030770929</v>
      </c>
      <c r="CN19" s="45">
        <v>6.2730411489700089</v>
      </c>
      <c r="CO19" s="45">
        <v>8.0299541826164216</v>
      </c>
      <c r="CP19" s="45">
        <v>8.2207856216206068</v>
      </c>
      <c r="CQ19" s="45">
        <v>6.990821351312789</v>
      </c>
      <c r="CR19" s="45">
        <v>9.1307390986956136</v>
      </c>
      <c r="CS19" s="45">
        <v>1.0104567324892315</v>
      </c>
      <c r="CT19" s="45">
        <v>-39.116555010996279</v>
      </c>
      <c r="CU19" s="45">
        <v>3.8882795851947094</v>
      </c>
      <c r="CV19" s="45">
        <v>3.7648398121746425</v>
      </c>
      <c r="CW19" s="45">
        <v>5.6972023208773379</v>
      </c>
      <c r="CX19" s="45">
        <v>46.905794617217083</v>
      </c>
      <c r="CY19" s="45">
        <v>-38.991321404920122</v>
      </c>
      <c r="CZ19" s="45">
        <v>-4.7373660881872723</v>
      </c>
      <c r="DA19" s="45">
        <v>9.9955369616922241</v>
      </c>
      <c r="DB19" s="45">
        <v>6.1074055532126295</v>
      </c>
      <c r="DC19" s="45">
        <v>4.6455711171698795</v>
      </c>
      <c r="DD19" s="45">
        <v>8.0857405623430338</v>
      </c>
      <c r="DE19" s="45">
        <v>-6.9832100110555473</v>
      </c>
      <c r="DF19" s="45">
        <v>-3.7015740435483906</v>
      </c>
      <c r="DG19" s="45">
        <v>3.4281180330167729</v>
      </c>
      <c r="DH19" s="45">
        <v>0.62715861706567466</v>
      </c>
      <c r="DI19" s="45">
        <v>-14.274459552165666</v>
      </c>
      <c r="DJ19" s="45">
        <v>19.695564143638961</v>
      </c>
      <c r="DK19" s="45">
        <v>-5.8765082479550301</v>
      </c>
      <c r="DL19" s="45">
        <v>-0.94445170544869939</v>
      </c>
      <c r="DM19" s="45">
        <v>3.2655778324632223</v>
      </c>
      <c r="DN19" s="45">
        <v>1.5186351945957171</v>
      </c>
      <c r="DO19" s="45">
        <v>12.40888418989698</v>
      </c>
      <c r="DP19" s="45">
        <v>-1.0476001960213921</v>
      </c>
      <c r="DQ19" s="45">
        <v>-4.7434041687944841</v>
      </c>
      <c r="DR19" s="45">
        <v>-1.9022142576987591</v>
      </c>
      <c r="DS19" s="45">
        <v>4.4919311351575288</v>
      </c>
      <c r="DT19" s="45">
        <v>1.9442249356418415</v>
      </c>
      <c r="DU19" s="45">
        <v>-15.278479236840738</v>
      </c>
      <c r="DV19" s="45">
        <v>16.620087792944275</v>
      </c>
      <c r="DW19" s="45">
        <v>-0.8512274220526308</v>
      </c>
      <c r="DX19" s="45">
        <v>-2.0027168091630472</v>
      </c>
      <c r="DY19" s="45">
        <v>4.7178201866220775</v>
      </c>
      <c r="DZ19" s="45">
        <v>-1.9983454735722432</v>
      </c>
      <c r="EA19" s="45">
        <v>8.6298454915801415</v>
      </c>
      <c r="EB19" s="45">
        <v>5.4277896199586877</v>
      </c>
      <c r="EC19" s="45">
        <v>-6.0963672167982281</v>
      </c>
      <c r="ED19" s="45">
        <v>0.92563530612275713</v>
      </c>
      <c r="EE19" s="45">
        <v>0.81929163905857649</v>
      </c>
      <c r="EF19" s="45">
        <v>5.4892560702316899</v>
      </c>
      <c r="EG19" s="45">
        <v>-18.630276197625179</v>
      </c>
      <c r="EH19" s="45">
        <v>16.636493247960658</v>
      </c>
      <c r="EI19" s="45">
        <v>-3.6036416308202917</v>
      </c>
      <c r="EJ19" s="45">
        <v>9.8279733388920931E-2</v>
      </c>
      <c r="EK19" s="45">
        <v>4.7077016845135091</v>
      </c>
      <c r="EL19" s="45">
        <v>-4.2365461843139087</v>
      </c>
      <c r="EM19" s="45">
        <v>2.694355526570007</v>
      </c>
      <c r="EN19" s="45">
        <v>0.54330218636748384</v>
      </c>
      <c r="EO19" s="45">
        <v>-5.8089527894659341</v>
      </c>
      <c r="EP19" s="45">
        <v>9.2603317899535114</v>
      </c>
      <c r="EQ19" s="45">
        <v>-2.3460716038815121</v>
      </c>
      <c r="ER19" s="45">
        <v>7.4287702292994453</v>
      </c>
      <c r="ES19" s="45">
        <v>-17.662012421237932</v>
      </c>
      <c r="ET19" s="45">
        <v>10.806223700582777</v>
      </c>
      <c r="EU19" s="45">
        <v>2.9575590908965381</v>
      </c>
      <c r="EV19" s="45">
        <v>0.98455333424196567</v>
      </c>
      <c r="EW19" s="45">
        <v>4.2145343769542194</v>
      </c>
      <c r="EX19" s="45">
        <v>1.6163610256599412</v>
      </c>
      <c r="EY19" s="45">
        <v>-0.44055533335182417</v>
      </c>
      <c r="EZ19" s="45">
        <v>-5.4433623080665257</v>
      </c>
      <c r="FA19" s="45">
        <v>-0.10443350454819722</v>
      </c>
      <c r="FB19" s="45">
        <v>9.864962649514311</v>
      </c>
      <c r="FC19" s="45">
        <v>-3.8860850955338293</v>
      </c>
      <c r="FD19" s="45">
        <v>8.2863191726954852</v>
      </c>
      <c r="FE19" s="45">
        <v>-17.282074681627208</v>
      </c>
      <c r="FF19" s="45">
        <v>12.115852786496333</v>
      </c>
      <c r="FG19" s="45">
        <v>-0.21144773101298142</v>
      </c>
      <c r="FH19" s="45">
        <v>1.24368601560343</v>
      </c>
      <c r="FI19" s="45">
        <v>4.8002698786916369</v>
      </c>
      <c r="FJ19" s="45">
        <v>1.3079240636967597</v>
      </c>
      <c r="FK19" s="45">
        <v>0.9453528632024728</v>
      </c>
      <c r="FL19" s="45">
        <v>-4.9329375116308398</v>
      </c>
      <c r="FM19" s="45">
        <v>0.70576865266171751</v>
      </c>
      <c r="FN19" s="45">
        <v>3.9938674518884767</v>
      </c>
      <c r="FO19" s="45">
        <v>-1.1553709088607604</v>
      </c>
      <c r="FP19" s="45">
        <v>-6.3514962254789964</v>
      </c>
      <c r="FQ19" s="45">
        <v>-91.332189272808307</v>
      </c>
      <c r="FR19" s="45">
        <v>471.69131003447183</v>
      </c>
      <c r="FS19" s="45">
        <v>138.31310096747967</v>
      </c>
      <c r="FT19" s="45">
        <v>-9.6407780461507002</v>
      </c>
      <c r="FU19" s="45">
        <v>0.8378625791928016</v>
      </c>
      <c r="FV19" s="45">
        <v>4.8028640801831131</v>
      </c>
      <c r="FW19" s="45">
        <v>0.33279382408990443</v>
      </c>
      <c r="FX19" s="45">
        <v>-5.8303046667455334</v>
      </c>
      <c r="FY19" s="45">
        <v>1.1096519307406822</v>
      </c>
      <c r="FZ19" s="45">
        <v>4.2758302321146431</v>
      </c>
      <c r="GA19" s="45">
        <v>-3.7428382409673731</v>
      </c>
      <c r="GB19" s="45">
        <v>3.8375915697756398</v>
      </c>
      <c r="GC19" s="45">
        <v>-18.369875271768606</v>
      </c>
      <c r="GD19" s="45">
        <v>-2.1597354335763299</v>
      </c>
      <c r="GE19" s="45">
        <v>-13.373764142844962</v>
      </c>
      <c r="GF19" s="45">
        <v>-24.480072237460277</v>
      </c>
      <c r="GG19" s="45">
        <v>4.8501187500534826</v>
      </c>
      <c r="GH19" s="45">
        <v>29.029599149566081</v>
      </c>
      <c r="GI19" s="45">
        <v>19.945886693226342</v>
      </c>
      <c r="GJ19" s="45">
        <v>13.51143117520364</v>
      </c>
      <c r="GK19" s="45">
        <v>0.54559691163771618</v>
      </c>
      <c r="GL19" s="45">
        <v>8.6764255270539365</v>
      </c>
      <c r="GM19" s="45">
        <v>-3.5688970660456505</v>
      </c>
      <c r="GN19" s="45">
        <v>3.4524114073441865</v>
      </c>
      <c r="GO19" s="45">
        <v>12.148003547579052</v>
      </c>
      <c r="GP19" s="45">
        <v>-1.919622933747803</v>
      </c>
      <c r="GQ19" s="45">
        <v>-3.5907084729582976</v>
      </c>
      <c r="GR19" s="45">
        <v>4.8181292891309937</v>
      </c>
      <c r="GS19" s="45">
        <v>10.424351120577782</v>
      </c>
      <c r="GT19" s="45">
        <v>0.81768444868546908</v>
      </c>
      <c r="GU19" s="45">
        <v>-7.2914049075241394</v>
      </c>
      <c r="GV19" s="45">
        <v>4.304767456931387</v>
      </c>
      <c r="GW19" s="45">
        <v>-0.31297526298131118</v>
      </c>
      <c r="GX19" s="45">
        <v>6.0366509432054443</v>
      </c>
      <c r="GY19" s="45">
        <v>-7.246241768503225</v>
      </c>
      <c r="GZ19" s="45">
        <v>9.966972195224642</v>
      </c>
      <c r="HA19" s="45">
        <v>-1.7407775473339484</v>
      </c>
      <c r="HB19" s="45">
        <v>7.7896559581385247</v>
      </c>
      <c r="HC19" s="45">
        <v>-7.0823952382488216</v>
      </c>
      <c r="HD19" s="45">
        <v>8.7171619490953702</v>
      </c>
      <c r="HE19" s="45">
        <v>0.22449995324780048</v>
      </c>
      <c r="HF19" s="45">
        <v>-0.2308380819938094</v>
      </c>
      <c r="HG19" s="45">
        <v>-43.99447283953829</v>
      </c>
      <c r="HH19" s="45">
        <v>85.509195780830453</v>
      </c>
      <c r="HI19" s="45">
        <v>0.10541347328418738</v>
      </c>
      <c r="HJ19" s="45">
        <v>1.6271148466091176</v>
      </c>
      <c r="HK19" s="45">
        <v>-22.15937328703869</v>
      </c>
      <c r="HL19" s="45">
        <v>-22.959669961868045</v>
      </c>
      <c r="HM19" s="45">
        <v>56.310636058673538</v>
      </c>
      <c r="HN19" s="59"/>
      <c r="HO19" s="13" t="s">
        <v>374</v>
      </c>
      <c r="HR19" s="459"/>
      <c r="HS19" s="299"/>
      <c r="HT19" s="533"/>
      <c r="HV19" s="537"/>
      <c r="HW19" s="24"/>
    </row>
    <row r="20" spans="1:231" s="55" customFormat="1" ht="15" customHeight="1" x14ac:dyDescent="0.2">
      <c r="A20" s="598"/>
      <c r="B20" s="118" t="s">
        <v>58</v>
      </c>
      <c r="C20" s="122"/>
      <c r="D20" s="120">
        <f>SUM(D21:D34)</f>
        <v>22.435520176024365</v>
      </c>
      <c r="E20" s="121"/>
      <c r="F20" s="617" t="s">
        <v>771</v>
      </c>
      <c r="G20" s="617"/>
      <c r="H20" s="71">
        <v>4.647110628308539</v>
      </c>
      <c r="I20" s="71">
        <v>3.3530416850463354</v>
      </c>
      <c r="J20" s="71">
        <v>2.7026712161490849</v>
      </c>
      <c r="K20" s="71">
        <v>0.4548734950597435</v>
      </c>
      <c r="L20" s="71">
        <v>1.9123535063525026</v>
      </c>
      <c r="M20" s="71">
        <v>3.7882857860545869</v>
      </c>
      <c r="N20" s="71">
        <v>2.8853354370351951</v>
      </c>
      <c r="O20" s="71">
        <v>4.1858201852303552</v>
      </c>
      <c r="P20" s="71">
        <v>2.4840375382475059</v>
      </c>
      <c r="Q20" s="71">
        <v>1.6951432694016546</v>
      </c>
      <c r="R20" s="71">
        <v>4.0492472561930413</v>
      </c>
      <c r="S20" s="71">
        <v>1.8444820532527189</v>
      </c>
      <c r="T20" s="71">
        <v>4.3417304761823772</v>
      </c>
      <c r="U20" s="71">
        <v>6.9481984992178383</v>
      </c>
      <c r="V20" s="71">
        <v>6.2826493676184896</v>
      </c>
      <c r="W20" s="71">
        <v>5.1098426766459966</v>
      </c>
      <c r="X20" s="71">
        <v>6.8554159306374771</v>
      </c>
      <c r="Y20" s="71">
        <v>2.4666553051094269</v>
      </c>
      <c r="Z20" s="71">
        <v>7.6799969833420931</v>
      </c>
      <c r="AA20" s="71">
        <v>7.2708037003804264</v>
      </c>
      <c r="AB20" s="71">
        <v>4.8410058885248901</v>
      </c>
      <c r="AC20" s="71">
        <v>3.8145898662211408</v>
      </c>
      <c r="AD20" s="71">
        <v>4.7267200517595995</v>
      </c>
      <c r="AE20" s="71">
        <v>3.7117334308248644</v>
      </c>
      <c r="AF20" s="71">
        <v>5.0108333814171715</v>
      </c>
      <c r="AG20" s="71">
        <v>2.5017229293868439</v>
      </c>
      <c r="AH20" s="71">
        <v>4.3190993471796162</v>
      </c>
      <c r="AI20" s="71">
        <v>5.7555498269400402</v>
      </c>
      <c r="AJ20" s="71">
        <v>4.9778770660965108</v>
      </c>
      <c r="AK20" s="71">
        <v>5.3951088373202225</v>
      </c>
      <c r="AL20" s="71">
        <v>9.2083078591173972</v>
      </c>
      <c r="AM20" s="71">
        <v>6.0890182785716434</v>
      </c>
      <c r="AN20" s="71">
        <v>4.2549468584988546</v>
      </c>
      <c r="AO20" s="71">
        <v>6.0895363185715468</v>
      </c>
      <c r="AP20" s="71">
        <v>4.6244487637494274</v>
      </c>
      <c r="AQ20" s="71">
        <v>5.3920994546072762</v>
      </c>
      <c r="AR20" s="71">
        <v>3.1658055649764094</v>
      </c>
      <c r="AS20" s="71">
        <v>4.0931302417637028</v>
      </c>
      <c r="AT20" s="71">
        <v>5.1727802819865332</v>
      </c>
      <c r="AU20" s="71">
        <v>5.5093219999278915</v>
      </c>
      <c r="AV20" s="71">
        <v>5.362902226446991</v>
      </c>
      <c r="AW20" s="71">
        <v>5.1340031827838288</v>
      </c>
      <c r="AX20" s="71">
        <v>4.4302109077933807</v>
      </c>
      <c r="AY20" s="71">
        <v>6.5660285773449658</v>
      </c>
      <c r="AZ20" s="71">
        <v>6.4827726929993759</v>
      </c>
      <c r="BA20" s="71">
        <v>3.5250274789190144</v>
      </c>
      <c r="BB20" s="71">
        <v>4.9793300542417143</v>
      </c>
      <c r="BC20" s="71">
        <v>5.623044375678532</v>
      </c>
      <c r="BD20" s="71">
        <v>4.6961834047097568</v>
      </c>
      <c r="BE20" s="71">
        <v>6.6277991912305794</v>
      </c>
      <c r="BF20" s="71">
        <v>-7.9420521595777274</v>
      </c>
      <c r="BG20" s="71">
        <v>-51.054946695355213</v>
      </c>
      <c r="BH20" s="71">
        <v>-32.885821268083831</v>
      </c>
      <c r="BI20" s="71">
        <v>-2.7812031962775592</v>
      </c>
      <c r="BJ20" s="71">
        <v>-1.6535687569689657</v>
      </c>
      <c r="BK20" s="71">
        <v>-0.83086489954591514</v>
      </c>
      <c r="BL20" s="71">
        <v>1.4351090694686377</v>
      </c>
      <c r="BM20" s="71">
        <v>1.296784155721582</v>
      </c>
      <c r="BN20" s="71">
        <v>0.90254371225391594</v>
      </c>
      <c r="BO20" s="71">
        <v>2.9802005962972231</v>
      </c>
      <c r="BP20" s="71">
        <v>1.4637961489172966</v>
      </c>
      <c r="BQ20" s="71">
        <v>1.7741212905995241</v>
      </c>
      <c r="BR20" s="71">
        <v>13.387938720331576</v>
      </c>
      <c r="BS20" s="71">
        <v>110.9478303103177</v>
      </c>
      <c r="BT20" s="71">
        <v>41.060068340894645</v>
      </c>
      <c r="BU20" s="71">
        <v>-20.843547375791715</v>
      </c>
      <c r="BV20" s="71">
        <v>-24.731673046426238</v>
      </c>
      <c r="BW20" s="71">
        <v>-13.815231626383579</v>
      </c>
      <c r="BX20" s="71">
        <v>-1.900472920183347</v>
      </c>
      <c r="BY20" s="71">
        <v>6.5802163228272832</v>
      </c>
      <c r="BZ20" s="71">
        <v>8.8418527637883528</v>
      </c>
      <c r="CA20" s="71">
        <v>5.7492590410106743</v>
      </c>
      <c r="CB20" s="71">
        <v>6.9569868065034086</v>
      </c>
      <c r="CC20" s="71">
        <v>3.5769216728174484</v>
      </c>
      <c r="CD20" s="71">
        <v>2.0581727645800214</v>
      </c>
      <c r="CE20" s="71">
        <v>3.1785612912826053</v>
      </c>
      <c r="CF20" s="71">
        <v>2.5156859607075432</v>
      </c>
      <c r="CG20" s="71">
        <v>5.8165356749715613</v>
      </c>
      <c r="CH20" s="71">
        <v>4.7752494296382082</v>
      </c>
      <c r="CI20" s="71">
        <v>6.5843196756330258</v>
      </c>
      <c r="CJ20" s="71">
        <v>4.0827765140625445</v>
      </c>
      <c r="CK20" s="71">
        <v>3.9793585793262309</v>
      </c>
      <c r="CL20" s="71">
        <v>5.3745428817443042</v>
      </c>
      <c r="CM20" s="71">
        <v>6.5147182758491908</v>
      </c>
      <c r="CN20" s="71">
        <v>5.3663344135352702</v>
      </c>
      <c r="CO20" s="71">
        <v>4.1395909495788601</v>
      </c>
      <c r="CP20" s="71">
        <v>5.3345739748310308</v>
      </c>
      <c r="CQ20" s="71">
        <v>5.812206908428081</v>
      </c>
      <c r="CR20" s="71">
        <v>4.7109615759541157</v>
      </c>
      <c r="CS20" s="71">
        <v>0.95341912083422642</v>
      </c>
      <c r="CT20" s="71">
        <v>-28.829001361763019</v>
      </c>
      <c r="CU20" s="71">
        <v>-0.36541732725015663</v>
      </c>
      <c r="CV20" s="71">
        <v>1.7351594437526217</v>
      </c>
      <c r="CW20" s="71">
        <v>5.3063923222933056</v>
      </c>
      <c r="CX20" s="71">
        <v>28.679006923581483</v>
      </c>
      <c r="CY20" s="71">
        <v>-13.463217960021254</v>
      </c>
      <c r="CZ20" s="71">
        <v>7.0415578591747305</v>
      </c>
      <c r="DA20" s="71">
        <v>2.8254240819790368</v>
      </c>
      <c r="DB20" s="71">
        <v>5.3078987099345767</v>
      </c>
      <c r="DC20" s="71">
        <v>5.3159459471976191</v>
      </c>
      <c r="DD20" s="71">
        <v>5.0080688436440255</v>
      </c>
      <c r="DE20" s="71">
        <v>-6.6026743385861408</v>
      </c>
      <c r="DF20" s="71">
        <v>5.0473795796505385</v>
      </c>
      <c r="DG20" s="71">
        <v>-8.5651093947659689</v>
      </c>
      <c r="DH20" s="71">
        <v>8.2708369291337505</v>
      </c>
      <c r="DI20" s="71">
        <v>0.7320803179881068</v>
      </c>
      <c r="DJ20" s="71">
        <v>-1.756552734801474</v>
      </c>
      <c r="DK20" s="71">
        <v>2.7554178348354412</v>
      </c>
      <c r="DL20" s="71">
        <v>-3.0783035518472701</v>
      </c>
      <c r="DM20" s="71">
        <v>0.30415018402132432</v>
      </c>
      <c r="DN20" s="71">
        <v>2.9370383982454342</v>
      </c>
      <c r="DO20" s="71">
        <v>0.61445855514969594</v>
      </c>
      <c r="DP20" s="71">
        <v>-2.1424311673658138</v>
      </c>
      <c r="DQ20" s="71">
        <v>3.5533551547043913</v>
      </c>
      <c r="DR20" s="71">
        <v>1.8819157148627852</v>
      </c>
      <c r="DS20" s="71">
        <v>-9.6957956750883909</v>
      </c>
      <c r="DT20" s="71">
        <v>7.5895202128238424</v>
      </c>
      <c r="DU20" s="71">
        <v>-1.4725881477699545</v>
      </c>
      <c r="DV20" s="71">
        <v>-0.33115787193737845</v>
      </c>
      <c r="DW20" s="71">
        <v>4.6468686609477743</v>
      </c>
      <c r="DX20" s="71">
        <v>-3.9215150855247032</v>
      </c>
      <c r="DY20" s="71">
        <v>1.5720083966703839</v>
      </c>
      <c r="DZ20" s="71">
        <v>1.2556534903328469</v>
      </c>
      <c r="EA20" s="71">
        <v>-0.16004420278041209</v>
      </c>
      <c r="EB20" s="71">
        <v>0.12283820067420947</v>
      </c>
      <c r="EC20" s="71">
        <v>1.3590977226380261</v>
      </c>
      <c r="ED20" s="71">
        <v>4.3800820191595591</v>
      </c>
      <c r="EE20" s="71">
        <v>-7.4399866153347887</v>
      </c>
      <c r="EF20" s="71">
        <v>6.9199800732827583</v>
      </c>
      <c r="EG20" s="71">
        <v>-2.559817423216515</v>
      </c>
      <c r="EH20" s="71">
        <v>1.3240559562315326</v>
      </c>
      <c r="EI20" s="71">
        <v>0.34881738517438521</v>
      </c>
      <c r="EJ20" s="71">
        <v>0.96680656696419476</v>
      </c>
      <c r="EK20" s="71">
        <v>1.1860259975505585</v>
      </c>
      <c r="EL20" s="71">
        <v>-1.0378947707205839</v>
      </c>
      <c r="EM20" s="71">
        <v>-1.1374988678503541</v>
      </c>
      <c r="EN20" s="71">
        <v>1.0025321155882949</v>
      </c>
      <c r="EO20" s="71">
        <v>0.37674930145527696</v>
      </c>
      <c r="EP20" s="71">
        <v>5.687553747846394</v>
      </c>
      <c r="EQ20" s="71">
        <v>-9.6515993560886955</v>
      </c>
      <c r="ER20" s="71">
        <v>8.8156930898329193</v>
      </c>
      <c r="ES20" s="71">
        <v>-1.2180880765650102</v>
      </c>
      <c r="ET20" s="71">
        <v>0.57897015728960355</v>
      </c>
      <c r="EU20" s="71">
        <v>0.74765108221571097</v>
      </c>
      <c r="EV20" s="71">
        <v>4.619789445224697</v>
      </c>
      <c r="EW20" s="71">
        <v>-1.7041251528377614</v>
      </c>
      <c r="EX20" s="71">
        <v>-2.7487558175695597</v>
      </c>
      <c r="EY20" s="71">
        <v>0.60219894063477852</v>
      </c>
      <c r="EZ20" s="71">
        <v>-0.39230433994784164</v>
      </c>
      <c r="FA20" s="71">
        <v>1.1132337642917065</v>
      </c>
      <c r="FB20" s="71">
        <v>3.4550187064488682</v>
      </c>
      <c r="FC20" s="71">
        <v>-8.8394862633198557</v>
      </c>
      <c r="FD20" s="71">
        <v>9.9443253746767937</v>
      </c>
      <c r="FE20" s="71">
        <v>-0.90199645807672368</v>
      </c>
      <c r="FF20" s="71">
        <v>0.43939244275001954</v>
      </c>
      <c r="FG20" s="71">
        <v>0.52877859012671991</v>
      </c>
      <c r="FH20" s="71">
        <v>3.9194394405296151</v>
      </c>
      <c r="FI20" s="71">
        <v>0.30623242968179909</v>
      </c>
      <c r="FJ20" s="71">
        <v>-2.8247344239435392</v>
      </c>
      <c r="FK20" s="71">
        <v>-2.1922030543292834</v>
      </c>
      <c r="FL20" s="71">
        <v>1.0069682016592907</v>
      </c>
      <c r="FM20" s="71">
        <v>1.7332418804344911</v>
      </c>
      <c r="FN20" s="71">
        <v>2.5471825457262582</v>
      </c>
      <c r="FO20" s="71">
        <v>-7.1575998591092826</v>
      </c>
      <c r="FP20" s="71">
        <v>-5.0787032325354744</v>
      </c>
      <c r="FQ20" s="71">
        <v>-47.311914076651398</v>
      </c>
      <c r="FR20" s="71">
        <v>37.723975785068689</v>
      </c>
      <c r="FS20" s="71">
        <v>45.621790854638618</v>
      </c>
      <c r="FT20" s="71">
        <v>5.1247941937196799</v>
      </c>
      <c r="FU20" s="71">
        <v>1.145330740626548</v>
      </c>
      <c r="FV20" s="71">
        <v>-0.60431955388978054</v>
      </c>
      <c r="FW20" s="71">
        <v>-2.3255814792199345</v>
      </c>
      <c r="FX20" s="71">
        <v>0.61385570288608449</v>
      </c>
      <c r="FY20" s="71">
        <v>3.8280034449366269</v>
      </c>
      <c r="FZ20" s="71">
        <v>1.0371543774163001</v>
      </c>
      <c r="GA20" s="71">
        <v>-6.8736430974723106</v>
      </c>
      <c r="GB20" s="71">
        <v>5.7531133124880398</v>
      </c>
      <c r="GC20" s="71">
        <v>-1.978662508827739</v>
      </c>
      <c r="GD20" s="71">
        <v>-7.9044643036023103</v>
      </c>
      <c r="GE20" s="71">
        <v>-18.283717536695605</v>
      </c>
      <c r="GF20" s="71">
        <v>-3.8883527732053835E-2</v>
      </c>
      <c r="GG20" s="71">
        <v>15.814808894723669</v>
      </c>
      <c r="GH20" s="71">
        <v>13.136803979912386</v>
      </c>
      <c r="GI20" s="71">
        <v>6.1183571933134147</v>
      </c>
      <c r="GJ20" s="71">
        <v>2.7488857335439292</v>
      </c>
      <c r="GK20" s="71">
        <v>0.87787145481692619</v>
      </c>
      <c r="GL20" s="71">
        <v>2.1910667338202074</v>
      </c>
      <c r="GM20" s="71">
        <v>2.7304561338590219</v>
      </c>
      <c r="GN20" s="71">
        <v>-0.73116472382307052</v>
      </c>
      <c r="GO20" s="71">
        <v>2.3917872065945573</v>
      </c>
      <c r="GP20" s="71">
        <v>-0.80592468264208605</v>
      </c>
      <c r="GQ20" s="71">
        <v>1.2241189539524839</v>
      </c>
      <c r="GR20" s="71">
        <v>0.35860262248353081</v>
      </c>
      <c r="GS20" s="71">
        <v>1.7339665416879342</v>
      </c>
      <c r="GT20" s="71">
        <v>2.3879742031682127</v>
      </c>
      <c r="GU20" s="71">
        <v>0.22802432573203646</v>
      </c>
      <c r="GV20" s="71">
        <v>2.0914141683618084</v>
      </c>
      <c r="GW20" s="71">
        <v>-0.65373841412818479</v>
      </c>
      <c r="GX20" s="71">
        <v>2.2862402449806467</v>
      </c>
      <c r="GY20" s="71">
        <v>1.5728736122849512</v>
      </c>
      <c r="GZ20" s="71">
        <v>3.1960653981637961</v>
      </c>
      <c r="HA20" s="71">
        <v>-1.7248358683877285</v>
      </c>
      <c r="HB20" s="71">
        <v>1.0953572426287508</v>
      </c>
      <c r="HC20" s="71">
        <v>2.7384040189823793</v>
      </c>
      <c r="HD20" s="71">
        <v>3.6640014004831727</v>
      </c>
      <c r="HE20" s="71">
        <v>-2.7476390870344147</v>
      </c>
      <c r="HF20" s="71">
        <v>-2.5324396101309787</v>
      </c>
      <c r="HG20" s="71">
        <v>-27.570607551412536</v>
      </c>
      <c r="HH20" s="71">
        <v>45.122588067430115</v>
      </c>
      <c r="HI20" s="71">
        <v>-0.69728623987157334</v>
      </c>
      <c r="HJ20" s="71">
        <v>0.88898674982766579</v>
      </c>
      <c r="HK20" s="71">
        <v>-11.494999621314378</v>
      </c>
      <c r="HL20" s="71">
        <v>-2.404890487483371</v>
      </c>
      <c r="HM20" s="71">
        <v>22.832360182022569</v>
      </c>
      <c r="HN20" s="603" t="s">
        <v>772</v>
      </c>
      <c r="HO20" s="603"/>
      <c r="HR20" s="459"/>
      <c r="HS20" s="339"/>
      <c r="HT20" s="461"/>
      <c r="HV20" s="537"/>
      <c r="HW20" s="24"/>
    </row>
    <row r="21" spans="1:231" s="55" customFormat="1" ht="45" customHeight="1" x14ac:dyDescent="0.2">
      <c r="A21" s="598"/>
      <c r="B21" s="58"/>
      <c r="C21" s="5">
        <v>2.1</v>
      </c>
      <c r="D21" s="52">
        <v>3.6762109771502969</v>
      </c>
      <c r="E21" s="8" t="s">
        <v>766</v>
      </c>
      <c r="F21" s="296"/>
      <c r="G21" s="296" t="s">
        <v>379</v>
      </c>
      <c r="H21" s="45">
        <v>3.7603159234555648</v>
      </c>
      <c r="I21" s="45">
        <v>6.4867384649759572</v>
      </c>
      <c r="J21" s="45">
        <v>8.3877185950765494</v>
      </c>
      <c r="K21" s="45">
        <v>6.5304701057217187</v>
      </c>
      <c r="L21" s="45">
        <v>7.6095415212315913</v>
      </c>
      <c r="M21" s="45">
        <v>8.2903402498150598</v>
      </c>
      <c r="N21" s="45">
        <v>6.7763076275498122</v>
      </c>
      <c r="O21" s="45">
        <v>8.2397807785484076</v>
      </c>
      <c r="P21" s="45">
        <v>2.2792609586707044</v>
      </c>
      <c r="Q21" s="45">
        <v>2.9610720964980146</v>
      </c>
      <c r="R21" s="45">
        <v>5.3163403897622743</v>
      </c>
      <c r="S21" s="45">
        <v>3.0569367073420608</v>
      </c>
      <c r="T21" s="45">
        <v>3.8603434830880303</v>
      </c>
      <c r="U21" s="45">
        <v>10.477182082460217</v>
      </c>
      <c r="V21" s="45">
        <v>7.0790969016396161</v>
      </c>
      <c r="W21" s="45">
        <v>5.8627732170694742</v>
      </c>
      <c r="X21" s="45">
        <v>8.1157817053969694</v>
      </c>
      <c r="Y21" s="45">
        <v>4.4493886866152224</v>
      </c>
      <c r="Z21" s="45">
        <v>11.643078508168429</v>
      </c>
      <c r="AA21" s="45">
        <v>7.4685228745776726</v>
      </c>
      <c r="AB21" s="45">
        <v>3.8444991477520887</v>
      </c>
      <c r="AC21" s="45">
        <v>3.5836624471384368</v>
      </c>
      <c r="AD21" s="45">
        <v>2.1398410478276304</v>
      </c>
      <c r="AE21" s="45">
        <v>1.786878574995427</v>
      </c>
      <c r="AF21" s="45">
        <v>6.9491412261550352</v>
      </c>
      <c r="AG21" s="45">
        <v>3.2554499806124682</v>
      </c>
      <c r="AH21" s="45">
        <v>2.4601111789025509</v>
      </c>
      <c r="AI21" s="45">
        <v>6.2620681761420514</v>
      </c>
      <c r="AJ21" s="45">
        <v>6.0624101627161622</v>
      </c>
      <c r="AK21" s="45">
        <v>7.300149343739065</v>
      </c>
      <c r="AL21" s="45">
        <v>16.128945507090336</v>
      </c>
      <c r="AM21" s="45">
        <v>8.2190987774383757</v>
      </c>
      <c r="AN21" s="45">
        <v>7.4475010981335288</v>
      </c>
      <c r="AO21" s="45">
        <v>6.5657619105476357</v>
      </c>
      <c r="AP21" s="45">
        <v>3.5098207382431355</v>
      </c>
      <c r="AQ21" s="45">
        <v>8.2745747769000815</v>
      </c>
      <c r="AR21" s="45">
        <v>-4.9229738728243717</v>
      </c>
      <c r="AS21" s="45">
        <v>-1.7587827124463189</v>
      </c>
      <c r="AT21" s="45">
        <v>7.8045036302896875</v>
      </c>
      <c r="AU21" s="45">
        <v>7.4813450176615959</v>
      </c>
      <c r="AV21" s="45">
        <v>7.6039444472260129</v>
      </c>
      <c r="AW21" s="45">
        <v>6.2885193189560624</v>
      </c>
      <c r="AX21" s="45">
        <v>2.6260426870235278</v>
      </c>
      <c r="AY21" s="45">
        <v>14.741354712938431</v>
      </c>
      <c r="AZ21" s="45">
        <v>16.196463873736519</v>
      </c>
      <c r="BA21" s="45">
        <v>4.7124035979541361</v>
      </c>
      <c r="BB21" s="45">
        <v>9.4591662398551648</v>
      </c>
      <c r="BC21" s="45">
        <v>11.501640828159253</v>
      </c>
      <c r="BD21" s="45">
        <v>15.416897523670215</v>
      </c>
      <c r="BE21" s="45">
        <v>11.627583791408</v>
      </c>
      <c r="BF21" s="45">
        <v>-1.0245113095314338</v>
      </c>
      <c r="BG21" s="45">
        <v>1.3361157348502246</v>
      </c>
      <c r="BH21" s="45">
        <v>2.4228600459361473</v>
      </c>
      <c r="BI21" s="45">
        <v>8.4452497419691213</v>
      </c>
      <c r="BJ21" s="45">
        <v>4.2555921852859058</v>
      </c>
      <c r="BK21" s="45">
        <v>3.3804328747039989</v>
      </c>
      <c r="BL21" s="45">
        <v>6.304983109430907</v>
      </c>
      <c r="BM21" s="45">
        <v>4.8130790290993986</v>
      </c>
      <c r="BN21" s="45">
        <v>0.12308330045587468</v>
      </c>
      <c r="BO21" s="45">
        <v>3.8219256044531562</v>
      </c>
      <c r="BP21" s="45">
        <v>6.2659908378084594</v>
      </c>
      <c r="BQ21" s="45">
        <v>6.5819876438113454</v>
      </c>
      <c r="BR21" s="45">
        <v>13.265164037595895</v>
      </c>
      <c r="BS21" s="45">
        <v>15.09790435709624</v>
      </c>
      <c r="BT21" s="45">
        <v>8.0039369548127155</v>
      </c>
      <c r="BU21" s="45">
        <v>7.4757927320573572</v>
      </c>
      <c r="BV21" s="45">
        <v>4.9083990131423292</v>
      </c>
      <c r="BW21" s="45">
        <v>10.259807803567696</v>
      </c>
      <c r="BX21" s="45">
        <v>12.492051106868303</v>
      </c>
      <c r="BY21" s="45">
        <v>12.562679412068476</v>
      </c>
      <c r="BZ21" s="45">
        <v>15.656167071835725</v>
      </c>
      <c r="CA21" s="45">
        <v>9.2058578222451644</v>
      </c>
      <c r="CB21" s="45">
        <v>11.093327994125659</v>
      </c>
      <c r="CC21" s="45">
        <v>6.1335312717044133</v>
      </c>
      <c r="CD21" s="45">
        <v>7.467103464425989</v>
      </c>
      <c r="CE21" s="45">
        <v>5.7058459542967341</v>
      </c>
      <c r="CF21" s="45">
        <v>3.7681025778681487</v>
      </c>
      <c r="CG21" s="45">
        <v>7.0492078840045593</v>
      </c>
      <c r="CH21" s="45">
        <v>6.1449804245802113</v>
      </c>
      <c r="CI21" s="45">
        <v>7.6267224378840694</v>
      </c>
      <c r="CJ21" s="45">
        <v>2.4856310358261737</v>
      </c>
      <c r="CK21" s="45">
        <v>4.2384243914138011</v>
      </c>
      <c r="CL21" s="45">
        <v>6.532406248278491</v>
      </c>
      <c r="CM21" s="45">
        <v>10.661684464839084</v>
      </c>
      <c r="CN21" s="45">
        <v>6.1324269533326543</v>
      </c>
      <c r="CO21" s="45">
        <v>0.26177406266786818</v>
      </c>
      <c r="CP21" s="45">
        <v>7.1315099608696926</v>
      </c>
      <c r="CQ21" s="45">
        <v>10.870932216263512</v>
      </c>
      <c r="CR21" s="45">
        <v>8.6114868717051252</v>
      </c>
      <c r="CS21" s="45">
        <v>8.4389750842239266</v>
      </c>
      <c r="CT21" s="45">
        <v>4.0178174618533404</v>
      </c>
      <c r="CU21" s="45">
        <v>4.6292964861374344</v>
      </c>
      <c r="CV21" s="45">
        <v>2.9271831978834939</v>
      </c>
      <c r="CW21" s="45">
        <v>8.6087834933064755</v>
      </c>
      <c r="CX21" s="45">
        <v>10.144001150061527</v>
      </c>
      <c r="CY21" s="45">
        <v>9.2415838060992996</v>
      </c>
      <c r="CZ21" s="45">
        <v>12.337192676063438</v>
      </c>
      <c r="DA21" s="45">
        <v>5.7334776612494949</v>
      </c>
      <c r="DB21" s="45">
        <v>5.7929846436387749</v>
      </c>
      <c r="DC21" s="45">
        <v>6.9050816309487573</v>
      </c>
      <c r="DD21" s="45">
        <v>6.8103028256349774</v>
      </c>
      <c r="DE21" s="45">
        <v>4.91494760859932</v>
      </c>
      <c r="DF21" s="45">
        <v>10.080454339366881</v>
      </c>
      <c r="DG21" s="45">
        <v>-10.166421059588842</v>
      </c>
      <c r="DH21" s="45">
        <v>1.5258901324916678</v>
      </c>
      <c r="DI21" s="45">
        <v>4.5597203360969019</v>
      </c>
      <c r="DJ21" s="45">
        <v>-1.9990489023854963</v>
      </c>
      <c r="DK21" s="45">
        <v>-1.2069179468582547</v>
      </c>
      <c r="DL21" s="45">
        <v>0.27370704083671171</v>
      </c>
      <c r="DM21" s="45">
        <v>1.5868608975514746</v>
      </c>
      <c r="DN21" s="45">
        <v>4.7011852794255731</v>
      </c>
      <c r="DO21" s="45">
        <v>-0.31351723538564613</v>
      </c>
      <c r="DP21" s="45">
        <v>0.81988483038553284</v>
      </c>
      <c r="DQ21" s="45">
        <v>5.1470934822620933</v>
      </c>
      <c r="DR21" s="45">
        <v>-0.29002951783716924</v>
      </c>
      <c r="DS21" s="45">
        <v>-7.8059396710272324</v>
      </c>
      <c r="DT21" s="45">
        <v>3.3383101823002477</v>
      </c>
      <c r="DU21" s="45">
        <v>2.7680654774218141</v>
      </c>
      <c r="DV21" s="45">
        <v>-1.0063749292277038</v>
      </c>
      <c r="DW21" s="45">
        <v>-0.58189711967303026</v>
      </c>
      <c r="DX21" s="45">
        <v>-1.1282431540289224</v>
      </c>
      <c r="DY21" s="45">
        <v>2.979207633649267</v>
      </c>
      <c r="DZ21" s="45">
        <v>-1.0644720928811751</v>
      </c>
      <c r="EA21" s="45">
        <v>0.3510099972388474</v>
      </c>
      <c r="EB21" s="45">
        <v>3.126172762673292</v>
      </c>
      <c r="EC21" s="45">
        <v>2.8913207376871384</v>
      </c>
      <c r="ED21" s="45">
        <v>0.48728512447833339</v>
      </c>
      <c r="EE21" s="45">
        <v>-1.9323483024705723</v>
      </c>
      <c r="EF21" s="45">
        <v>0.15980423362915985</v>
      </c>
      <c r="EG21" s="45">
        <v>1.6007112908949352</v>
      </c>
      <c r="EH21" s="45">
        <v>1.1004419507479639</v>
      </c>
      <c r="EI21" s="45">
        <v>-3.953336816924562</v>
      </c>
      <c r="EJ21" s="45">
        <v>5.6813012560006371</v>
      </c>
      <c r="EK21" s="45">
        <v>-0.87138872318901406</v>
      </c>
      <c r="EL21" s="45">
        <v>-4.4007485296556439</v>
      </c>
      <c r="EM21" s="45">
        <v>9.894824562226745E-2</v>
      </c>
      <c r="EN21" s="45">
        <v>1.6887281739597313</v>
      </c>
      <c r="EO21" s="45">
        <v>2.5357613924993814</v>
      </c>
      <c r="EP21" s="45">
        <v>5.5836370922058904</v>
      </c>
      <c r="EQ21" s="45">
        <v>-5.3193004779920585</v>
      </c>
      <c r="ER21" s="45">
        <v>-0.61168994603529825</v>
      </c>
      <c r="ES21" s="45">
        <v>5.3707787910410048</v>
      </c>
      <c r="ET21" s="45">
        <v>0.91048222435803439</v>
      </c>
      <c r="EU21" s="45">
        <v>-2.8324805395137389</v>
      </c>
      <c r="EV21" s="45">
        <v>14.376896488379458</v>
      </c>
      <c r="EW21" s="45">
        <v>-7.6232981485178755</v>
      </c>
      <c r="EX21" s="45">
        <v>-5.0823672218376998</v>
      </c>
      <c r="EY21" s="45">
        <v>-0.72248700789458553</v>
      </c>
      <c r="EZ21" s="45">
        <v>-1.2273563696569596</v>
      </c>
      <c r="FA21" s="45">
        <v>7.2556776257343785</v>
      </c>
      <c r="FB21" s="45">
        <v>-7.2859141391005835</v>
      </c>
      <c r="FC21" s="45">
        <v>-2.168299182629525</v>
      </c>
      <c r="FD21" s="45">
        <v>9.0632600842012465</v>
      </c>
      <c r="FE21" s="45">
        <v>5.0549155985120962</v>
      </c>
      <c r="FF21" s="45">
        <v>1.0255865483292723</v>
      </c>
      <c r="FG21" s="45">
        <v>-4.0203235819467125</v>
      </c>
      <c r="FH21" s="45">
        <v>10.435711557911162</v>
      </c>
      <c r="FI21" s="45">
        <v>3.2820484628557409</v>
      </c>
      <c r="FJ21" s="45">
        <v>-3.8786554709845547</v>
      </c>
      <c r="FK21" s="45">
        <v>-10.534394403544709</v>
      </c>
      <c r="FL21" s="45">
        <v>3.2501484790186623</v>
      </c>
      <c r="FM21" s="45">
        <v>9.2570357899456752</v>
      </c>
      <c r="FN21" s="45">
        <v>-4.0303616401512414</v>
      </c>
      <c r="FO21" s="45">
        <v>-5.380263940925019</v>
      </c>
      <c r="FP21" s="45">
        <v>-3.2981894046840949</v>
      </c>
      <c r="FQ21" s="45">
        <v>7.5605407607444448</v>
      </c>
      <c r="FR21" s="45">
        <v>2.1090006959840366</v>
      </c>
      <c r="FS21" s="45">
        <v>1.6232116017947078</v>
      </c>
      <c r="FT21" s="45">
        <v>6.1691547971753096</v>
      </c>
      <c r="FU21" s="45">
        <v>2.4150614319097201</v>
      </c>
      <c r="FV21" s="45">
        <v>-1.1594590729069552</v>
      </c>
      <c r="FW21" s="45">
        <v>-11.789971500069726</v>
      </c>
      <c r="FX21" s="45">
        <v>-1.3699119164398752</v>
      </c>
      <c r="FY21" s="45">
        <v>13.29331326630421</v>
      </c>
      <c r="FZ21" s="45">
        <v>-1.7711465927766454</v>
      </c>
      <c r="GA21" s="45">
        <v>-5.098898904531211</v>
      </c>
      <c r="GB21" s="45">
        <v>2.765454857296092</v>
      </c>
      <c r="GC21" s="45">
        <v>9.3009747371967251</v>
      </c>
      <c r="GD21" s="45">
        <v>-4.1844060038434918</v>
      </c>
      <c r="GE21" s="45">
        <v>1.1262694196982181</v>
      </c>
      <c r="GF21" s="45">
        <v>3.6329741909215869</v>
      </c>
      <c r="GG21" s="45">
        <v>7.6392843270662638</v>
      </c>
      <c r="GH21" s="45">
        <v>0.84159770357668151</v>
      </c>
      <c r="GI21" s="45">
        <v>-11.73458869965576</v>
      </c>
      <c r="GJ21" s="45">
        <v>1.3406753044924073</v>
      </c>
      <c r="GK21" s="45">
        <v>6.9747837405547557</v>
      </c>
      <c r="GL21" s="45">
        <v>-7.3398555066631843E-2</v>
      </c>
      <c r="GM21" s="45">
        <v>3.9297096173896762E-2</v>
      </c>
      <c r="GN21" s="45">
        <v>1.4069634324862932</v>
      </c>
      <c r="GO21" s="45">
        <v>5.6434051325394421</v>
      </c>
      <c r="GP21" s="45">
        <v>-0.96885203806660058</v>
      </c>
      <c r="GQ21" s="45">
        <v>1.2962949854209427</v>
      </c>
      <c r="GR21" s="45">
        <v>-0.25497561832278848</v>
      </c>
      <c r="GS21" s="45">
        <v>3.7068063880627591</v>
      </c>
      <c r="GT21" s="45">
        <v>2.1624726848351088</v>
      </c>
      <c r="GU21" s="45">
        <v>0.44066145693173553</v>
      </c>
      <c r="GV21" s="45">
        <v>1.1374255357700491</v>
      </c>
      <c r="GW21" s="45">
        <v>-1.2470392608583438</v>
      </c>
      <c r="GX21" s="45">
        <v>3.9097391211395376</v>
      </c>
      <c r="GY21" s="45">
        <v>2.6510656952815737</v>
      </c>
      <c r="GZ21" s="45">
        <v>5.0575901396801726</v>
      </c>
      <c r="HA21" s="45">
        <v>-5.2888861871390702</v>
      </c>
      <c r="HB21" s="45">
        <v>-1.8379670969418669</v>
      </c>
      <c r="HC21" s="45">
        <v>9.6845110695353469</v>
      </c>
      <c r="HD21" s="45">
        <v>8.7246222837230789</v>
      </c>
      <c r="HE21" s="45">
        <v>-7.2190096280153</v>
      </c>
      <c r="HF21" s="45">
        <v>-1.9938816161758695</v>
      </c>
      <c r="HG21" s="45">
        <v>5.2125717894524968</v>
      </c>
      <c r="HH21" s="45">
        <v>9.3637707255185489</v>
      </c>
      <c r="HI21" s="45">
        <v>-8.7283742315557618</v>
      </c>
      <c r="HJ21" s="45">
        <v>3.4160749556682504</v>
      </c>
      <c r="HK21" s="45">
        <v>6.6997829774291091</v>
      </c>
      <c r="HL21" s="45">
        <v>8.4677458628539028</v>
      </c>
      <c r="HM21" s="45">
        <v>-6.1419850154643143</v>
      </c>
      <c r="HN21" s="59"/>
      <c r="HO21" s="13" t="s">
        <v>378</v>
      </c>
      <c r="HR21" s="459"/>
      <c r="HS21" s="299"/>
      <c r="HT21" s="533"/>
      <c r="HV21" s="537"/>
      <c r="HW21" s="24"/>
    </row>
    <row r="22" spans="1:231" s="55" customFormat="1" ht="15" customHeight="1" x14ac:dyDescent="0.25">
      <c r="A22" s="598"/>
      <c r="B22" s="58"/>
      <c r="C22" s="5">
        <v>2.2000000000000002</v>
      </c>
      <c r="D22" s="52">
        <v>0.64755184550826084</v>
      </c>
      <c r="E22" s="53">
        <v>11</v>
      </c>
      <c r="F22" s="296"/>
      <c r="G22" s="296" t="str">
        <f>VLOOKUP(E22,'Jadual5-2digit'!$F$7:$H$36,3,0)</f>
        <v>Pembuatan minuman</v>
      </c>
      <c r="H22" s="45">
        <v>13.647499921309134</v>
      </c>
      <c r="I22" s="45">
        <v>9.4045171096216933</v>
      </c>
      <c r="J22" s="45">
        <v>2.2599267669691301</v>
      </c>
      <c r="K22" s="45">
        <v>3.9852085461041327</v>
      </c>
      <c r="L22" s="45">
        <v>9.4627016467517393</v>
      </c>
      <c r="M22" s="45">
        <v>12.841360540567862</v>
      </c>
      <c r="N22" s="45">
        <v>8.7297829971914496</v>
      </c>
      <c r="O22" s="45">
        <v>12.671136229484588</v>
      </c>
      <c r="P22" s="45">
        <v>13.589776909977786</v>
      </c>
      <c r="Q22" s="45">
        <v>12.515516905886614</v>
      </c>
      <c r="R22" s="45">
        <v>9.9016586219710945</v>
      </c>
      <c r="S22" s="45">
        <v>9.5012830935488921</v>
      </c>
      <c r="T22" s="45">
        <v>5.2867028771867268</v>
      </c>
      <c r="U22" s="45">
        <v>17.105388072225651</v>
      </c>
      <c r="V22" s="45">
        <v>18.692409739090138</v>
      </c>
      <c r="W22" s="45">
        <v>9.5500327210046123</v>
      </c>
      <c r="X22" s="45">
        <v>11.780048167330534</v>
      </c>
      <c r="Y22" s="45">
        <v>7.730289464157508</v>
      </c>
      <c r="Z22" s="45">
        <v>8.5739612168371053</v>
      </c>
      <c r="AA22" s="45">
        <v>11.160397035922088</v>
      </c>
      <c r="AB22" s="45">
        <v>5.7216590875892308</v>
      </c>
      <c r="AC22" s="45">
        <v>6.6519077439932488</v>
      </c>
      <c r="AD22" s="45">
        <v>6.4599065879362456</v>
      </c>
      <c r="AE22" s="45">
        <v>4.6777544630223673</v>
      </c>
      <c r="AF22" s="45">
        <v>3.0093397540857296</v>
      </c>
      <c r="AG22" s="45">
        <v>1.8782912804747127</v>
      </c>
      <c r="AH22" s="45">
        <v>2.3466754949232183</v>
      </c>
      <c r="AI22" s="45">
        <v>7.7354475004203067</v>
      </c>
      <c r="AJ22" s="45">
        <v>4.0142988346888728</v>
      </c>
      <c r="AK22" s="45">
        <v>4.0695146181847832</v>
      </c>
      <c r="AL22" s="45">
        <v>3.7677258695182161</v>
      </c>
      <c r="AM22" s="45">
        <v>3.4313787694813129</v>
      </c>
      <c r="AN22" s="45">
        <v>4.270326795994734</v>
      </c>
      <c r="AO22" s="45">
        <v>1.0562316080256977</v>
      </c>
      <c r="AP22" s="45">
        <v>0.95646783721028328</v>
      </c>
      <c r="AQ22" s="45">
        <v>1.3059038323178811</v>
      </c>
      <c r="AR22" s="45">
        <v>2.321317306002129</v>
      </c>
      <c r="AS22" s="45">
        <v>2.7570931498130022</v>
      </c>
      <c r="AT22" s="45">
        <v>0.98104006363379881</v>
      </c>
      <c r="AU22" s="45">
        <v>2.9792499986574228</v>
      </c>
      <c r="AV22" s="45">
        <v>3.4834421467576391</v>
      </c>
      <c r="AW22" s="45">
        <v>3.0498419551204421</v>
      </c>
      <c r="AX22" s="45">
        <v>2.7289651461136515</v>
      </c>
      <c r="AY22" s="45">
        <v>6.0047555864420445</v>
      </c>
      <c r="AZ22" s="45">
        <v>0.36277819884857365</v>
      </c>
      <c r="BA22" s="45">
        <v>9.8714456956841445E-2</v>
      </c>
      <c r="BB22" s="45">
        <v>5.0145891074716786</v>
      </c>
      <c r="BC22" s="45">
        <v>3.7010937860063109</v>
      </c>
      <c r="BD22" s="45">
        <v>1.033193927642202</v>
      </c>
      <c r="BE22" s="45">
        <v>5.079702830893666</v>
      </c>
      <c r="BF22" s="45">
        <v>-8.0432838410648912</v>
      </c>
      <c r="BG22" s="45">
        <v>-46.232458861259914</v>
      </c>
      <c r="BH22" s="45">
        <v>-40.453351577750354</v>
      </c>
      <c r="BI22" s="45">
        <v>-28.647522144625114</v>
      </c>
      <c r="BJ22" s="45">
        <v>-13.73759555696779</v>
      </c>
      <c r="BK22" s="45">
        <v>-10.398003553817574</v>
      </c>
      <c r="BL22" s="45">
        <v>-5.6009976097423646</v>
      </c>
      <c r="BM22" s="45">
        <v>-7.2450625015372481</v>
      </c>
      <c r="BN22" s="45">
        <v>-11.740497824311149</v>
      </c>
      <c r="BO22" s="45">
        <v>-3.6785768942320374</v>
      </c>
      <c r="BP22" s="45">
        <v>-2.3986284440539123</v>
      </c>
      <c r="BQ22" s="45">
        <v>-0.61049327010562138</v>
      </c>
      <c r="BR22" s="45">
        <v>9.329557131947027</v>
      </c>
      <c r="BS22" s="45">
        <v>103.95648421493487</v>
      </c>
      <c r="BT22" s="45">
        <v>49.542091678210141</v>
      </c>
      <c r="BU22" s="45">
        <v>-14.886863497617512</v>
      </c>
      <c r="BV22" s="45">
        <v>-20.687462128158998</v>
      </c>
      <c r="BW22" s="45">
        <v>-0.11560081451916915</v>
      </c>
      <c r="BX22" s="45">
        <v>6.341965137067703</v>
      </c>
      <c r="BY22" s="45">
        <v>14.668882706529502</v>
      </c>
      <c r="BZ22" s="45">
        <v>12.433693351710431</v>
      </c>
      <c r="CA22" s="45">
        <v>9.013347214039257</v>
      </c>
      <c r="CB22" s="45">
        <v>7.6845043135439965</v>
      </c>
      <c r="CC22" s="45">
        <v>8.4697947319308327</v>
      </c>
      <c r="CD22" s="45">
        <v>8.8579086919566805</v>
      </c>
      <c r="CE22" s="45">
        <v>11.638974688913081</v>
      </c>
      <c r="CF22" s="45">
        <v>10.613129493760653</v>
      </c>
      <c r="CG22" s="45">
        <v>13.174445200166147</v>
      </c>
      <c r="CH22" s="45">
        <v>9.6414184732061869</v>
      </c>
      <c r="CI22" s="45">
        <v>8.4489827313048806</v>
      </c>
      <c r="CJ22" s="45">
        <v>5.9154607456477493</v>
      </c>
      <c r="CK22" s="45">
        <v>2.4334167701985336</v>
      </c>
      <c r="CL22" s="45">
        <v>5.1823929181735053</v>
      </c>
      <c r="CM22" s="45">
        <v>3.821821464252011</v>
      </c>
      <c r="CN22" s="45">
        <v>1.1074791403485449</v>
      </c>
      <c r="CO22" s="45">
        <v>2.0001103925851424</v>
      </c>
      <c r="CP22" s="45">
        <v>3.173131314042422</v>
      </c>
      <c r="CQ22" s="45">
        <v>3.0353507642892907</v>
      </c>
      <c r="CR22" s="45">
        <v>2.9354406553874952</v>
      </c>
      <c r="CS22" s="45">
        <v>-0.76434876331146029</v>
      </c>
      <c r="CT22" s="45">
        <v>-38.173578315228674</v>
      </c>
      <c r="CU22" s="45">
        <v>-9.9410548932053757</v>
      </c>
      <c r="CV22" s="45">
        <v>-7.5426505510042148</v>
      </c>
      <c r="CW22" s="45">
        <v>1.846091288321162</v>
      </c>
      <c r="CX22" s="45">
        <v>38.630801958310059</v>
      </c>
      <c r="CY22" s="45">
        <v>-4.423859867497157</v>
      </c>
      <c r="CZ22" s="45">
        <v>11.946565165350023</v>
      </c>
      <c r="DA22" s="45">
        <v>9.9455592623393585</v>
      </c>
      <c r="DB22" s="45">
        <v>9.0986911296635782</v>
      </c>
      <c r="DC22" s="45">
        <v>3.1236483993049688</v>
      </c>
      <c r="DD22" s="45">
        <v>2.8087077779667737</v>
      </c>
      <c r="DE22" s="45">
        <v>-14.513171977803609</v>
      </c>
      <c r="DF22" s="45">
        <v>9.8675505994789035</v>
      </c>
      <c r="DG22" s="45">
        <v>-17.291992342788504</v>
      </c>
      <c r="DH22" s="45">
        <v>15.86308724928162</v>
      </c>
      <c r="DI22" s="45">
        <v>6.0594391963269203</v>
      </c>
      <c r="DJ22" s="45">
        <v>2.4196699065406619</v>
      </c>
      <c r="DK22" s="45">
        <v>4.2510255000950821</v>
      </c>
      <c r="DL22" s="45">
        <v>-2.4988130829338218</v>
      </c>
      <c r="DM22" s="45">
        <v>-4.4750354805770058</v>
      </c>
      <c r="DN22" s="45">
        <v>3.2045353638318659</v>
      </c>
      <c r="DO22" s="45">
        <v>5.4084771827693174</v>
      </c>
      <c r="DP22" s="45">
        <v>1.6863919542253143</v>
      </c>
      <c r="DQ22" s="45">
        <v>4.2740150746371199</v>
      </c>
      <c r="DR22" s="45">
        <v>-2.5203070279302011</v>
      </c>
      <c r="DS22" s="45">
        <v>-20.379861896640975</v>
      </c>
      <c r="DT22" s="45">
        <v>8.2967242132683197</v>
      </c>
      <c r="DU22" s="45">
        <v>7.8488245766595384</v>
      </c>
      <c r="DV22" s="45">
        <v>7.8146971717400788</v>
      </c>
      <c r="DW22" s="45">
        <v>7.4688216004693402</v>
      </c>
      <c r="DX22" s="45">
        <v>-6.0514438617574342</v>
      </c>
      <c r="DY22" s="45">
        <v>-1.0123446032941956</v>
      </c>
      <c r="DZ22" s="45">
        <v>4.0459920826450428</v>
      </c>
      <c r="EA22" s="45">
        <v>4.4115907180714657</v>
      </c>
      <c r="EB22" s="45">
        <v>-0.67589393558093036</v>
      </c>
      <c r="EC22" s="45">
        <v>3.8941412455276065</v>
      </c>
      <c r="ED22" s="45">
        <v>-6.2721898725007037</v>
      </c>
      <c r="EE22" s="45">
        <v>-11.442310223788468</v>
      </c>
      <c r="EF22" s="45">
        <v>9.7643701568597834</v>
      </c>
      <c r="EG22" s="45">
        <v>-0.45831669214278747</v>
      </c>
      <c r="EH22" s="45">
        <v>10.009387890329307</v>
      </c>
      <c r="EI22" s="45">
        <v>3.5752573845661431</v>
      </c>
      <c r="EJ22" s="45">
        <v>-5.3157014497290902</v>
      </c>
      <c r="EK22" s="45">
        <v>1.3457273938577003</v>
      </c>
      <c r="EL22" s="45">
        <v>-1.0446598095837203</v>
      </c>
      <c r="EM22" s="45">
        <v>5.3303120360751848</v>
      </c>
      <c r="EN22" s="45">
        <v>-0.85470314389318958</v>
      </c>
      <c r="EO22" s="45">
        <v>2.1549403527118614</v>
      </c>
      <c r="EP22" s="45">
        <v>-7.7660780233817235</v>
      </c>
      <c r="EQ22" s="45">
        <v>-12.41467874966213</v>
      </c>
      <c r="ER22" s="45">
        <v>10.26901052375419</v>
      </c>
      <c r="ES22" s="45">
        <v>4.7827664578032483</v>
      </c>
      <c r="ET22" s="45">
        <v>6.2096980346349966</v>
      </c>
      <c r="EU22" s="45">
        <v>3.6302401037821852</v>
      </c>
      <c r="EV22" s="45">
        <v>-5.5902742300739874</v>
      </c>
      <c r="EW22" s="45">
        <v>1.0172308288185974</v>
      </c>
      <c r="EX22" s="45">
        <v>-0.2420176292958871</v>
      </c>
      <c r="EY22" s="45">
        <v>2.0835431856736477</v>
      </c>
      <c r="EZ22" s="45">
        <v>-0.95258041989676201</v>
      </c>
      <c r="FA22" s="45">
        <v>2.5085245658092106</v>
      </c>
      <c r="FB22" s="45">
        <v>-6.8415952088280818</v>
      </c>
      <c r="FC22" s="45">
        <v>-12.041661979762964</v>
      </c>
      <c r="FD22" s="45">
        <v>8.3631214950998327</v>
      </c>
      <c r="FE22" s="45">
        <v>6.8562048460719893</v>
      </c>
      <c r="FF22" s="45">
        <v>6.7297066363859273</v>
      </c>
      <c r="FG22" s="45">
        <v>3.1960248222235634</v>
      </c>
      <c r="FH22" s="45">
        <v>-5.8842474276015793</v>
      </c>
      <c r="FI22" s="45">
        <v>4.2384379984501663</v>
      </c>
      <c r="FJ22" s="45">
        <v>-5.5515179215586841</v>
      </c>
      <c r="FK22" s="45">
        <v>1.8149519521212198</v>
      </c>
      <c r="FL22" s="45">
        <v>3.9116648579195612</v>
      </c>
      <c r="FM22" s="45">
        <v>1.2263744515073256</v>
      </c>
      <c r="FN22" s="45">
        <v>-9.238265155826582</v>
      </c>
      <c r="FO22" s="45">
        <v>-8.5188178126370815</v>
      </c>
      <c r="FP22" s="45">
        <v>-5.1699182909047465</v>
      </c>
      <c r="FQ22" s="45">
        <v>-37.520655043176497</v>
      </c>
      <c r="FR22" s="45">
        <v>18.201356853709385</v>
      </c>
      <c r="FS22" s="45">
        <v>23.655860925652433</v>
      </c>
      <c r="FT22" s="45">
        <v>13.782329035809553</v>
      </c>
      <c r="FU22" s="45">
        <v>8.2739602657478457</v>
      </c>
      <c r="FV22" s="45">
        <v>-0.49504654916810864</v>
      </c>
      <c r="FW22" s="45">
        <v>4.1729950555449591E-2</v>
      </c>
      <c r="FX22" s="45">
        <v>-1.1244893485158372</v>
      </c>
      <c r="FY22" s="45">
        <v>10.472733276896491</v>
      </c>
      <c r="FZ22" s="45">
        <v>-8.0321955390839719</v>
      </c>
      <c r="GA22" s="45">
        <v>-6.8428094019373447</v>
      </c>
      <c r="GB22" s="45">
        <v>4.3141391597562659</v>
      </c>
      <c r="GC22" s="45">
        <v>16.556472629506459</v>
      </c>
      <c r="GD22" s="45">
        <v>-13.334071181190239</v>
      </c>
      <c r="GE22" s="45">
        <v>-29.620228979194835</v>
      </c>
      <c r="GF22" s="45">
        <v>6.0278783234161324</v>
      </c>
      <c r="GG22" s="45">
        <v>36.35775324769358</v>
      </c>
      <c r="GH22" s="45">
        <v>5.9379880854510958</v>
      </c>
      <c r="GI22" s="45">
        <v>7.8753188609249207</v>
      </c>
      <c r="GJ22" s="45">
        <v>-3.0518255503179716</v>
      </c>
      <c r="GK22" s="45">
        <v>7.1120415187806856</v>
      </c>
      <c r="GL22" s="45">
        <v>-9.15325793332525</v>
      </c>
      <c r="GM22" s="45">
        <v>12.821151160870457</v>
      </c>
      <c r="GN22" s="45">
        <v>-0.97268673683700513</v>
      </c>
      <c r="GO22" s="45">
        <v>8.7261443317837575</v>
      </c>
      <c r="GP22" s="45">
        <v>-10.704554550852535</v>
      </c>
      <c r="GQ22" s="45">
        <v>13.224834636624564</v>
      </c>
      <c r="GR22" s="45">
        <v>1.5572304459875852</v>
      </c>
      <c r="GS22" s="45">
        <v>7.7270649953691191</v>
      </c>
      <c r="GT22" s="45">
        <v>-8.6368630572104479</v>
      </c>
      <c r="GU22" s="45">
        <v>9.6902348758807619</v>
      </c>
      <c r="GV22" s="45">
        <v>0.45271653948519486</v>
      </c>
      <c r="GW22" s="45">
        <v>5.2104080314924488</v>
      </c>
      <c r="GX22" s="45">
        <v>-11.640489329806897</v>
      </c>
      <c r="GY22" s="45">
        <v>12.633960164436189</v>
      </c>
      <c r="GZ22" s="45">
        <v>-0.84667487765830174</v>
      </c>
      <c r="HA22" s="45">
        <v>2.4597621710423567</v>
      </c>
      <c r="HB22" s="45">
        <v>-10.860404005485194</v>
      </c>
      <c r="HC22" s="45">
        <v>13.929272407049908</v>
      </c>
      <c r="HD22" s="45">
        <v>-0.97908725548585096</v>
      </c>
      <c r="HE22" s="45">
        <v>2.3604101921280431</v>
      </c>
      <c r="HF22" s="45">
        <v>-14.064331942722276</v>
      </c>
      <c r="HG22" s="45">
        <v>-29.019065725914601</v>
      </c>
      <c r="HH22" s="45">
        <v>44.237992467861886</v>
      </c>
      <c r="HI22" s="45">
        <v>5.086420939679769</v>
      </c>
      <c r="HJ22" s="45">
        <v>-5.3378455466913266</v>
      </c>
      <c r="HK22" s="45">
        <v>-3.3822141066798252</v>
      </c>
      <c r="HL22" s="45">
        <v>-0.55809830282174744</v>
      </c>
      <c r="HM22" s="45">
        <v>23.085781173084087</v>
      </c>
      <c r="HN22" s="372"/>
      <c r="HO22" s="13" t="s">
        <v>318</v>
      </c>
      <c r="HR22" s="459"/>
      <c r="HS22" s="299"/>
      <c r="HT22" s="533"/>
      <c r="HV22" s="537"/>
    </row>
    <row r="23" spans="1:231" s="55" customFormat="1" ht="15" customHeight="1" x14ac:dyDescent="0.25">
      <c r="A23" s="598"/>
      <c r="B23" s="58"/>
      <c r="C23" s="5">
        <v>2.2999999999999998</v>
      </c>
      <c r="D23" s="52">
        <v>0.51641002307315109</v>
      </c>
      <c r="E23" s="53">
        <v>12</v>
      </c>
      <c r="F23" s="296"/>
      <c r="G23" s="347" t="s">
        <v>124</v>
      </c>
      <c r="H23" s="45">
        <v>8.9438948414026953</v>
      </c>
      <c r="I23" s="45">
        <v>7.7040515946263071</v>
      </c>
      <c r="J23" s="45">
        <v>6.6610747710906395</v>
      </c>
      <c r="K23" s="45">
        <v>5.5798679305309378</v>
      </c>
      <c r="L23" s="45">
        <v>3.6187135833366284</v>
      </c>
      <c r="M23" s="45">
        <v>4.2869519699971477</v>
      </c>
      <c r="N23" s="45">
        <v>2.1056457352961502</v>
      </c>
      <c r="O23" s="45">
        <v>1.6394190096363559</v>
      </c>
      <c r="P23" s="45">
        <v>2.5080188669213612</v>
      </c>
      <c r="Q23" s="45">
        <v>-7.8900057131615142</v>
      </c>
      <c r="R23" s="45">
        <v>3.4261562651378199</v>
      </c>
      <c r="S23" s="45">
        <v>0.75443713056128558</v>
      </c>
      <c r="T23" s="45">
        <v>2.6537106126836676</v>
      </c>
      <c r="U23" s="45">
        <v>2.3844756214059544</v>
      </c>
      <c r="V23" s="45">
        <v>3.3023363405042687</v>
      </c>
      <c r="W23" s="45">
        <v>2.0962672668011919</v>
      </c>
      <c r="X23" s="45">
        <v>2.5375492566294184</v>
      </c>
      <c r="Y23" s="45">
        <v>2.0401926282644922</v>
      </c>
      <c r="Z23" s="45">
        <v>2.5715714832141572</v>
      </c>
      <c r="AA23" s="45">
        <v>-2.265550625158042</v>
      </c>
      <c r="AB23" s="45">
        <v>-3.8233679160766343</v>
      </c>
      <c r="AC23" s="45">
        <v>0.47440394981643408</v>
      </c>
      <c r="AD23" s="45">
        <v>11.337229357551323</v>
      </c>
      <c r="AE23" s="45">
        <v>2.3786192455671653</v>
      </c>
      <c r="AF23" s="45">
        <v>0.33951084875423021</v>
      </c>
      <c r="AG23" s="45">
        <v>0.18984615473280542</v>
      </c>
      <c r="AH23" s="45">
        <v>-1.1988053703322947</v>
      </c>
      <c r="AI23" s="45">
        <v>1.5217006764664376</v>
      </c>
      <c r="AJ23" s="45">
        <v>1.7266066394601154</v>
      </c>
      <c r="AK23" s="45">
        <v>1.8932828554977448</v>
      </c>
      <c r="AL23" s="45">
        <v>2.6405546232315373</v>
      </c>
      <c r="AM23" s="45">
        <v>2.2758865780569266</v>
      </c>
      <c r="AN23" s="45">
        <v>3.34845782800042</v>
      </c>
      <c r="AO23" s="45">
        <v>5.5468357922564167</v>
      </c>
      <c r="AP23" s="45">
        <v>-1.5493311385991007</v>
      </c>
      <c r="AQ23" s="45">
        <v>6.2867356468368314</v>
      </c>
      <c r="AR23" s="45">
        <v>6.5540228552950452</v>
      </c>
      <c r="AS23" s="45">
        <v>6.7648851420236724</v>
      </c>
      <c r="AT23" s="45">
        <v>10.898463093542915</v>
      </c>
      <c r="AU23" s="45">
        <v>8.189047535498446</v>
      </c>
      <c r="AV23" s="45">
        <v>4.6963996812811075</v>
      </c>
      <c r="AW23" s="45">
        <v>4.3271421987856513</v>
      </c>
      <c r="AX23" s="45">
        <v>3.8209568273812806</v>
      </c>
      <c r="AY23" s="45">
        <v>4.3185194674296525</v>
      </c>
      <c r="AZ23" s="45">
        <v>5.4853041829246934</v>
      </c>
      <c r="BA23" s="45">
        <v>3.5427736869622777</v>
      </c>
      <c r="BB23" s="45">
        <v>4.0334680098498268</v>
      </c>
      <c r="BC23" s="45">
        <v>7.2979016861369956</v>
      </c>
      <c r="BD23" s="45">
        <v>-1.6948258865446348</v>
      </c>
      <c r="BE23" s="45">
        <v>4.5317934204596213</v>
      </c>
      <c r="BF23" s="45">
        <v>-12.348108202496377</v>
      </c>
      <c r="BG23" s="45">
        <v>-97.740341332024386</v>
      </c>
      <c r="BH23" s="45">
        <v>-82.715589827764504</v>
      </c>
      <c r="BI23" s="45">
        <v>-27.555384022613964</v>
      </c>
      <c r="BJ23" s="45">
        <v>5.7063598948331702</v>
      </c>
      <c r="BK23" s="45">
        <v>2.1315836814245159</v>
      </c>
      <c r="BL23" s="45">
        <v>7.6337852302357447</v>
      </c>
      <c r="BM23" s="45">
        <v>5.0448148264790262</v>
      </c>
      <c r="BN23" s="45">
        <v>5.6359197396186715</v>
      </c>
      <c r="BO23" s="45">
        <v>5.3946294693404866</v>
      </c>
      <c r="BP23" s="45">
        <v>5.8741453277090301</v>
      </c>
      <c r="BQ23" s="45">
        <v>2.65399401931559</v>
      </c>
      <c r="BR23" s="45">
        <v>12.068586277611189</v>
      </c>
      <c r="BS23" s="45">
        <v>3960.1004352664154</v>
      </c>
      <c r="BT23" s="45">
        <v>401.20041321794275</v>
      </c>
      <c r="BU23" s="45">
        <v>-96.295950994973339</v>
      </c>
      <c r="BV23" s="45">
        <v>-97.944920675457567</v>
      </c>
      <c r="BW23" s="45">
        <v>-97.964005151944519</v>
      </c>
      <c r="BX23" s="45">
        <v>-49.430390748504138</v>
      </c>
      <c r="BY23" s="45">
        <v>7.8579397352291238</v>
      </c>
      <c r="BZ23" s="45">
        <v>5.1507677210344269</v>
      </c>
      <c r="CA23" s="45">
        <v>6.3666705640747665</v>
      </c>
      <c r="CB23" s="45">
        <v>1.3403182579439346</v>
      </c>
      <c r="CC23" s="45">
        <v>7.7574400379109392</v>
      </c>
      <c r="CD23" s="45">
        <v>4.4802451308958666</v>
      </c>
      <c r="CE23" s="45">
        <v>2.0743318133334583</v>
      </c>
      <c r="CF23" s="45">
        <v>-1.4991589948087096</v>
      </c>
      <c r="CG23" s="45">
        <v>2.7822495923860231</v>
      </c>
      <c r="CH23" s="45">
        <v>2.2237687027488562</v>
      </c>
      <c r="CI23" s="45">
        <v>-1.2156155499521759</v>
      </c>
      <c r="CJ23" s="45">
        <v>4.6679525503065378</v>
      </c>
      <c r="CK23" s="45">
        <v>-0.22935658942844839</v>
      </c>
      <c r="CL23" s="45">
        <v>1.7167005180730683</v>
      </c>
      <c r="CM23" s="45">
        <v>2.7415272512082822</v>
      </c>
      <c r="CN23" s="45">
        <v>3.3285652307132807</v>
      </c>
      <c r="CO23" s="45">
        <v>8.0766047722910344</v>
      </c>
      <c r="CP23" s="45">
        <v>5.7056101287346479</v>
      </c>
      <c r="CQ23" s="45">
        <v>4.5275571757868533</v>
      </c>
      <c r="CR23" s="45">
        <v>4.9892922978718417</v>
      </c>
      <c r="CS23" s="45">
        <v>-3.3076707011094726</v>
      </c>
      <c r="CT23" s="45">
        <v>-69.120206707059765</v>
      </c>
      <c r="CU23" s="45">
        <v>5.109073017154401</v>
      </c>
      <c r="CV23" s="45">
        <v>5.3608729439206684</v>
      </c>
      <c r="CW23" s="45">
        <v>6.6589297559557679</v>
      </c>
      <c r="CX23" s="45">
        <v>94.410640601957368</v>
      </c>
      <c r="CY23" s="45">
        <v>-81.807025238648649</v>
      </c>
      <c r="CZ23" s="45">
        <v>6.446691237471498</v>
      </c>
      <c r="DA23" s="45">
        <v>3.2325902836137743</v>
      </c>
      <c r="DB23" s="45">
        <v>2.0550168928053552</v>
      </c>
      <c r="DC23" s="45">
        <v>1.8411528065427802</v>
      </c>
      <c r="DD23" s="45">
        <v>5.8483306576190017</v>
      </c>
      <c r="DE23" s="45">
        <v>-15.958470642745255</v>
      </c>
      <c r="DF23" s="45">
        <v>-12.375979248023597</v>
      </c>
      <c r="DG23" s="45">
        <v>1.0639984630246744</v>
      </c>
      <c r="DH23" s="45">
        <v>2.2082180856388476</v>
      </c>
      <c r="DI23" s="45">
        <v>-3.637577159752226</v>
      </c>
      <c r="DJ23" s="45">
        <v>3.8437751369821456</v>
      </c>
      <c r="DK23" s="45">
        <v>2.1188419304594817</v>
      </c>
      <c r="DL23" s="45">
        <v>-3.5569400492542798</v>
      </c>
      <c r="DM23" s="45">
        <v>8.3270408765744719</v>
      </c>
      <c r="DN23" s="45">
        <v>-6.3827332237863459</v>
      </c>
      <c r="DO23" s="45">
        <v>2.0218816588643449</v>
      </c>
      <c r="DP23" s="45">
        <v>-12.857885428742833</v>
      </c>
      <c r="DQ23" s="45">
        <v>6.8738864069081131</v>
      </c>
      <c r="DR23" s="45">
        <v>11.06307654340732</v>
      </c>
      <c r="DS23" s="45">
        <v>-8.6167098515190332E-2</v>
      </c>
      <c r="DT23" s="45">
        <v>1.2184614231929061</v>
      </c>
      <c r="DU23" s="45">
        <v>-4.6143881563728968</v>
      </c>
      <c r="DV23" s="45">
        <v>1.914868849914626</v>
      </c>
      <c r="DW23" s="45">
        <v>2.7774076259732539</v>
      </c>
      <c r="DX23" s="45">
        <v>-5.5741804037784846</v>
      </c>
      <c r="DY23" s="45">
        <v>7.8324065083708518</v>
      </c>
      <c r="DZ23" s="45">
        <v>-5.582689841469076</v>
      </c>
      <c r="EA23" s="45">
        <v>-8.3268310069454401</v>
      </c>
      <c r="EB23" s="45">
        <v>-2.1520516996795038</v>
      </c>
      <c r="EC23" s="45">
        <v>4.1131050184176843</v>
      </c>
      <c r="ED23" s="45">
        <v>13.156673233828784</v>
      </c>
      <c r="EE23" s="45">
        <v>-0.34821607627938533</v>
      </c>
      <c r="EF23" s="45">
        <v>2.1258690084156768</v>
      </c>
      <c r="EG23" s="45">
        <v>-5.7280283759091475</v>
      </c>
      <c r="EH23" s="45">
        <v>2.3553667968341756</v>
      </c>
      <c r="EI23" s="45">
        <v>2.2788875686915162</v>
      </c>
      <c r="EJ23" s="45">
        <v>-5.082453736057289</v>
      </c>
      <c r="EK23" s="45">
        <v>2.7471912778917158</v>
      </c>
      <c r="EL23" s="45">
        <v>-7.0876343034045703</v>
      </c>
      <c r="EM23" s="45">
        <v>-4.2303019643000539</v>
      </c>
      <c r="EN23" s="45">
        <v>8.4268135347172546</v>
      </c>
      <c r="EO23" s="45">
        <v>-4.2642250156605002</v>
      </c>
      <c r="EP23" s="45">
        <v>10.902894815572694</v>
      </c>
      <c r="EQ23" s="45">
        <v>-0.49685496861077638</v>
      </c>
      <c r="ER23" s="45">
        <v>0.71038381515452897</v>
      </c>
      <c r="ES23" s="45">
        <v>-3.1322351791944385</v>
      </c>
      <c r="ET23" s="45">
        <v>2.5619553868728246</v>
      </c>
      <c r="EU23" s="45">
        <v>2.4464686816731813</v>
      </c>
      <c r="EV23" s="45">
        <v>-4.3863410915545131</v>
      </c>
      <c r="EW23" s="45">
        <v>2.3821443670675393</v>
      </c>
      <c r="EX23" s="45">
        <v>-6.1132586656598136</v>
      </c>
      <c r="EY23" s="45">
        <v>-2.1931356801594006</v>
      </c>
      <c r="EZ23" s="45">
        <v>1.1370187924333095</v>
      </c>
      <c r="FA23" s="45">
        <v>3.3557529409024198</v>
      </c>
      <c r="FB23" s="45">
        <v>11.18179062495841</v>
      </c>
      <c r="FC23" s="45">
        <v>-0.29994583148224763</v>
      </c>
      <c r="FD23" s="45">
        <v>4.6095517997740956</v>
      </c>
      <c r="FE23" s="45">
        <v>-5.4988597631357123</v>
      </c>
      <c r="FF23" s="45">
        <v>-0.74903404843725241</v>
      </c>
      <c r="FG23" s="45">
        <v>2.0851465614178011</v>
      </c>
      <c r="FH23" s="45">
        <v>-4.8502494707726669</v>
      </c>
      <c r="FI23" s="45">
        <v>2.8728114886371117</v>
      </c>
      <c r="FJ23" s="45">
        <v>-5.0631515961212443</v>
      </c>
      <c r="FK23" s="45">
        <v>-3.9942663507054874</v>
      </c>
      <c r="FL23" s="45">
        <v>1.6163121239530795</v>
      </c>
      <c r="FM23" s="45">
        <v>6.5989208078657242</v>
      </c>
      <c r="FN23" s="45">
        <v>1.8635510469111978</v>
      </c>
      <c r="FO23" s="45">
        <v>6.0150247465525837</v>
      </c>
      <c r="FP23" s="45">
        <v>-12.282906326330263</v>
      </c>
      <c r="FQ23" s="45">
        <v>-97.563768262262514</v>
      </c>
      <c r="FR23" s="45">
        <v>659.18298184135347</v>
      </c>
      <c r="FS23" s="45">
        <v>327.87223665385704</v>
      </c>
      <c r="FT23" s="45">
        <v>38.836180406915702</v>
      </c>
      <c r="FU23" s="45">
        <v>-0.60613982405516253</v>
      </c>
      <c r="FV23" s="45">
        <v>5.1443277453458336E-2</v>
      </c>
      <c r="FW23" s="45">
        <v>-6.3035412914436222</v>
      </c>
      <c r="FX23" s="45">
        <v>2.1881242733754078</v>
      </c>
      <c r="FY23" s="45">
        <v>6.3554308806090347</v>
      </c>
      <c r="FZ23" s="45">
        <v>2.3270014937001946</v>
      </c>
      <c r="GA23" s="45">
        <v>2.7905886050347561</v>
      </c>
      <c r="GB23" s="45">
        <v>-4.2382054950607824</v>
      </c>
      <c r="GC23" s="45">
        <v>-11.738464208913925</v>
      </c>
      <c r="GD23" s="45">
        <v>-6.282410922194714</v>
      </c>
      <c r="GE23" s="45">
        <v>-96.837872254971401</v>
      </c>
      <c r="GF23" s="45">
        <v>-22.970953282341213</v>
      </c>
      <c r="GG23" s="45">
        <v>-1.5291600524340367</v>
      </c>
      <c r="GH23" s="45">
        <v>2385.0565788126955</v>
      </c>
      <c r="GI23" s="45">
        <v>99.841508494411016</v>
      </c>
      <c r="GJ23" s="45">
        <v>-0.37673864626717091</v>
      </c>
      <c r="GK23" s="45">
        <v>7.5852637537612111</v>
      </c>
      <c r="GL23" s="45">
        <v>-2.5084564294420204</v>
      </c>
      <c r="GM23" s="45">
        <v>1.3461770222069873</v>
      </c>
      <c r="GN23" s="45">
        <v>2.2232991563121374</v>
      </c>
      <c r="GO23" s="45">
        <v>-6.3792062212804694</v>
      </c>
      <c r="GP23" s="45">
        <v>11.100926901846407</v>
      </c>
      <c r="GQ23" s="45">
        <v>-1.7360340535737038</v>
      </c>
      <c r="GR23" s="45">
        <v>-0.13064245721697887</v>
      </c>
      <c r="GS23" s="45">
        <v>-9.6567495573567186</v>
      </c>
      <c r="GT23" s="45">
        <v>15.930007117088337</v>
      </c>
      <c r="GU23" s="45">
        <v>-2.2699642539601967</v>
      </c>
      <c r="GV23" s="45">
        <v>-3.4908110365894629</v>
      </c>
      <c r="GW23" s="45">
        <v>-4.275932848954767</v>
      </c>
      <c r="GX23" s="45">
        <v>10.505757673103247</v>
      </c>
      <c r="GY23" s="45">
        <v>-0.36370982702116805</v>
      </c>
      <c r="GZ23" s="45">
        <v>-2.5184515681919635</v>
      </c>
      <c r="HA23" s="45">
        <v>-3.7289907849833668</v>
      </c>
      <c r="HB23" s="45">
        <v>15.583595595582665</v>
      </c>
      <c r="HC23" s="45">
        <v>-2.5495400610639081</v>
      </c>
      <c r="HD23" s="45">
        <v>-3.6048501599806002</v>
      </c>
      <c r="HE23" s="45">
        <v>-3.3037277501036186</v>
      </c>
      <c r="HF23" s="45">
        <v>6.4493991936777064</v>
      </c>
      <c r="HG23" s="45">
        <v>-68.878089078666676</v>
      </c>
      <c r="HH23" s="45">
        <v>228.11116146138602</v>
      </c>
      <c r="HI23" s="45">
        <v>-3.0720815793955865</v>
      </c>
      <c r="HJ23" s="45">
        <v>7.7608667612816902</v>
      </c>
      <c r="HK23" s="45">
        <v>-43.273098156738122</v>
      </c>
      <c r="HL23" s="45">
        <v>-69.295311918618438</v>
      </c>
      <c r="HM23" s="45">
        <v>467.12309777549115</v>
      </c>
      <c r="HN23" s="59"/>
      <c r="HO23" s="13" t="s">
        <v>123</v>
      </c>
      <c r="HR23" s="459"/>
      <c r="HS23" s="299"/>
      <c r="HT23" s="533"/>
      <c r="HV23" s="537"/>
    </row>
    <row r="24" spans="1:231" s="55" customFormat="1" ht="15" customHeight="1" x14ac:dyDescent="0.25">
      <c r="A24" s="598"/>
      <c r="B24" s="58"/>
      <c r="C24" s="5">
        <v>2.4</v>
      </c>
      <c r="D24" s="52">
        <v>0.14807745967266775</v>
      </c>
      <c r="E24" s="53">
        <v>15</v>
      </c>
      <c r="F24" s="296"/>
      <c r="G24" s="296" t="s">
        <v>386</v>
      </c>
      <c r="H24" s="45">
        <v>14.35668820577385</v>
      </c>
      <c r="I24" s="45">
        <v>17.867682578052225</v>
      </c>
      <c r="J24" s="45">
        <v>19.102559376412628</v>
      </c>
      <c r="K24" s="45">
        <v>12.022059551281501</v>
      </c>
      <c r="L24" s="45">
        <v>7.7583190910045801</v>
      </c>
      <c r="M24" s="45">
        <v>4.4661041575444926</v>
      </c>
      <c r="N24" s="45">
        <v>6.8605364232668506</v>
      </c>
      <c r="O24" s="45">
        <v>9.9459927968029689</v>
      </c>
      <c r="P24" s="45">
        <v>3.714756387067581</v>
      </c>
      <c r="Q24" s="45">
        <v>4.6166078266574289</v>
      </c>
      <c r="R24" s="45">
        <v>4.2437536347638769</v>
      </c>
      <c r="S24" s="45">
        <v>4.6175534838937438E-2</v>
      </c>
      <c r="T24" s="45">
        <v>11.962387519451397</v>
      </c>
      <c r="U24" s="45">
        <v>8.4806382958249031</v>
      </c>
      <c r="V24" s="45">
        <v>5.8788140679632193</v>
      </c>
      <c r="W24" s="45">
        <v>9.2845218768773776</v>
      </c>
      <c r="X24" s="45">
        <v>9.1339444772843308</v>
      </c>
      <c r="Y24" s="45">
        <v>2.4482811924338108</v>
      </c>
      <c r="Z24" s="45">
        <v>5.3083898042270334</v>
      </c>
      <c r="AA24" s="45">
        <v>4.49128928571605</v>
      </c>
      <c r="AB24" s="45">
        <v>6.5907451415370844</v>
      </c>
      <c r="AC24" s="45">
        <v>5.7682388021307531</v>
      </c>
      <c r="AD24" s="45">
        <v>3.7720881848322847</v>
      </c>
      <c r="AE24" s="45">
        <v>4.0353169015520933</v>
      </c>
      <c r="AF24" s="45">
        <v>3.9450310187040287</v>
      </c>
      <c r="AG24" s="45">
        <v>3.5959065267406203</v>
      </c>
      <c r="AH24" s="45">
        <v>5.7607635246723845</v>
      </c>
      <c r="AI24" s="45">
        <v>6.1222272903751502</v>
      </c>
      <c r="AJ24" s="45">
        <v>3.8201093190404265</v>
      </c>
      <c r="AK24" s="45">
        <v>5.8678191836146993</v>
      </c>
      <c r="AL24" s="45">
        <v>3.7353429584494364</v>
      </c>
      <c r="AM24" s="45">
        <v>2.2593240306842119</v>
      </c>
      <c r="AN24" s="45">
        <v>4.6216103519093963</v>
      </c>
      <c r="AO24" s="45">
        <v>3.3970525454916753</v>
      </c>
      <c r="AP24" s="45">
        <v>0.77513159691402223</v>
      </c>
      <c r="AQ24" s="45">
        <v>1.4720388369911461</v>
      </c>
      <c r="AR24" s="45">
        <v>1.9667552722185633</v>
      </c>
      <c r="AS24" s="45">
        <v>1.5992635670959601</v>
      </c>
      <c r="AT24" s="45">
        <v>6.341979545001081</v>
      </c>
      <c r="AU24" s="45">
        <v>4.7203150576439441</v>
      </c>
      <c r="AV24" s="45">
        <v>6.0825255248766013</v>
      </c>
      <c r="AW24" s="45">
        <v>6.8774329889078558</v>
      </c>
      <c r="AX24" s="45">
        <v>5.1849225736696667</v>
      </c>
      <c r="AY24" s="45">
        <v>6.6743663471493448</v>
      </c>
      <c r="AZ24" s="45">
        <v>6.4440379148786349</v>
      </c>
      <c r="BA24" s="45">
        <v>4.2281233752489129</v>
      </c>
      <c r="BB24" s="45">
        <v>7.1435150568778738</v>
      </c>
      <c r="BC24" s="45">
        <v>3.9534671328355273</v>
      </c>
      <c r="BD24" s="45">
        <v>1.5040628791927162</v>
      </c>
      <c r="BE24" s="45">
        <v>6.0323876623524768</v>
      </c>
      <c r="BF24" s="45">
        <v>1.0627483613876052</v>
      </c>
      <c r="BG24" s="45">
        <v>-79.983188750298552</v>
      </c>
      <c r="BH24" s="45">
        <v>-38.693787400039348</v>
      </c>
      <c r="BI24" s="45">
        <v>-16.511918953362041</v>
      </c>
      <c r="BJ24" s="45">
        <v>-25.45877691673121</v>
      </c>
      <c r="BK24" s="45">
        <v>-26.396357037223083</v>
      </c>
      <c r="BL24" s="45">
        <v>-16.756745444403023</v>
      </c>
      <c r="BM24" s="45">
        <v>-9.345790681215135</v>
      </c>
      <c r="BN24" s="45">
        <v>-8.8070315317006163</v>
      </c>
      <c r="BO24" s="45">
        <v>3.200701626287767</v>
      </c>
      <c r="BP24" s="45">
        <v>3.8361121090104859</v>
      </c>
      <c r="BQ24" s="45">
        <v>2.9839796844439945</v>
      </c>
      <c r="BR24" s="45">
        <v>8.6072926582909588</v>
      </c>
      <c r="BS24" s="45">
        <v>457.30261764055206</v>
      </c>
      <c r="BT24" s="45">
        <v>72.566200783085662</v>
      </c>
      <c r="BU24" s="45">
        <v>-24.897952603442917</v>
      </c>
      <c r="BV24" s="45">
        <v>-25.859508546683017</v>
      </c>
      <c r="BW24" s="45">
        <v>-13.704654811355198</v>
      </c>
      <c r="BX24" s="45">
        <v>-11.993882467675604</v>
      </c>
      <c r="BY24" s="45">
        <v>3.2634030460968688</v>
      </c>
      <c r="BZ24" s="45">
        <v>4.365695350200923</v>
      </c>
      <c r="CA24" s="45">
        <v>2.4138153036464587</v>
      </c>
      <c r="CB24" s="45">
        <v>1.8277416638710093</v>
      </c>
      <c r="CC24" s="45">
        <v>17.073258755236481</v>
      </c>
      <c r="CD24" s="45">
        <v>8.0044567792013623</v>
      </c>
      <c r="CE24" s="45">
        <v>6.8351455981077578</v>
      </c>
      <c r="CF24" s="45">
        <v>2.8273544300485156</v>
      </c>
      <c r="CG24" s="45">
        <v>8.7604964046957434</v>
      </c>
      <c r="CH24" s="45">
        <v>7.0056324353918313</v>
      </c>
      <c r="CI24" s="45">
        <v>5.4436391691174322</v>
      </c>
      <c r="CJ24" s="45">
        <v>4.4628897841427317</v>
      </c>
      <c r="CK24" s="45">
        <v>4.440686743513794</v>
      </c>
      <c r="CL24" s="45">
        <v>5.2337157342133622</v>
      </c>
      <c r="CM24" s="45">
        <v>3.5275497289095199</v>
      </c>
      <c r="CN24" s="45">
        <v>1.8155116414382917</v>
      </c>
      <c r="CO24" s="45">
        <v>3.3315773269953581</v>
      </c>
      <c r="CP24" s="45">
        <v>5.8695178706870195</v>
      </c>
      <c r="CQ24" s="45">
        <v>6.0925429452521058</v>
      </c>
      <c r="CR24" s="45">
        <v>5.1259138305681944</v>
      </c>
      <c r="CS24" s="45">
        <v>2.7583666512541498</v>
      </c>
      <c r="CT24" s="45">
        <v>-45.531769226958559</v>
      </c>
      <c r="CU24" s="45">
        <v>-22.904551412275424</v>
      </c>
      <c r="CV24" s="45">
        <v>-4.8025403110939777</v>
      </c>
      <c r="CW24" s="45">
        <v>5.1974048685427618</v>
      </c>
      <c r="CX24" s="45">
        <v>72.721305791822601</v>
      </c>
      <c r="CY24" s="45">
        <v>-17.055889072858193</v>
      </c>
      <c r="CZ24" s="45">
        <v>3.310646744460314</v>
      </c>
      <c r="DA24" s="45">
        <v>8.4798714517130236</v>
      </c>
      <c r="DB24" s="45">
        <v>6.4387908288464359</v>
      </c>
      <c r="DC24" s="45">
        <v>3.781210672067786</v>
      </c>
      <c r="DD24" s="45">
        <v>5.0798690449883566</v>
      </c>
      <c r="DE24" s="45">
        <v>-17.889137730198584</v>
      </c>
      <c r="DF24" s="45">
        <v>11.479725225766543</v>
      </c>
      <c r="DG24" s="45">
        <v>-7.9690874528488393</v>
      </c>
      <c r="DH24" s="45">
        <v>6.3114260678009799</v>
      </c>
      <c r="DI24" s="45">
        <v>3.0480109662968715</v>
      </c>
      <c r="DJ24" s="45">
        <v>8.6965239241690426</v>
      </c>
      <c r="DK24" s="45">
        <v>-2.4962295340572638</v>
      </c>
      <c r="DL24" s="45">
        <v>-5.0896231529891622</v>
      </c>
      <c r="DM24" s="45">
        <v>-2.9941459456227619</v>
      </c>
      <c r="DN24" s="45">
        <v>0.5330269809504955</v>
      </c>
      <c r="DO24" s="45">
        <v>-2.6715474620726951</v>
      </c>
      <c r="DP24" s="45">
        <v>16.251666801588556</v>
      </c>
      <c r="DQ24" s="45">
        <v>6.2685988497340475</v>
      </c>
      <c r="DR24" s="45">
        <v>-3.8372540393843622</v>
      </c>
      <c r="DS24" s="45">
        <v>-5.1435420378988397</v>
      </c>
      <c r="DT24" s="45">
        <v>7.4252302130958725</v>
      </c>
      <c r="DU24" s="45">
        <v>-3.0780658153199028</v>
      </c>
      <c r="DV24" s="45">
        <v>4.5593587193570499</v>
      </c>
      <c r="DW24" s="45">
        <v>-5.4751491377079589</v>
      </c>
      <c r="DX24" s="45">
        <v>-2.9142144832867984</v>
      </c>
      <c r="DY24" s="45">
        <v>-0.19323046568490554</v>
      </c>
      <c r="DZ24" s="45">
        <v>-5.1647255443495936</v>
      </c>
      <c r="EA24" s="45">
        <v>-1.8252281137747417</v>
      </c>
      <c r="EB24" s="45">
        <v>15.837345192600765</v>
      </c>
      <c r="EC24" s="45">
        <v>1.9894864071388128</v>
      </c>
      <c r="ED24" s="45">
        <v>7.6164138271109323</v>
      </c>
      <c r="EE24" s="45">
        <v>-8.0933397885776373</v>
      </c>
      <c r="EF24" s="45">
        <v>4.8487191320137697</v>
      </c>
      <c r="EG24" s="45">
        <v>3.9534159836108529E-2</v>
      </c>
      <c r="EH24" s="45">
        <v>4.4152918737627971</v>
      </c>
      <c r="EI24" s="45">
        <v>-11.265843572357824</v>
      </c>
      <c r="EJ24" s="45">
        <v>-0.20381380103926006</v>
      </c>
      <c r="EK24" s="45">
        <v>-0.96764324788584588</v>
      </c>
      <c r="EL24" s="45">
        <v>-3.2592798975847757</v>
      </c>
      <c r="EM24" s="45">
        <v>-2.5827926859987969</v>
      </c>
      <c r="EN24" s="45">
        <v>13.651161601655247</v>
      </c>
      <c r="EO24" s="45">
        <v>2.2481933686682396</v>
      </c>
      <c r="EP24" s="45">
        <v>7.5230201294638164</v>
      </c>
      <c r="EQ24" s="45">
        <v>-8.4020305046215071</v>
      </c>
      <c r="ER24" s="45">
        <v>7.0397563162728716</v>
      </c>
      <c r="ES24" s="45">
        <v>0.38144419841226807</v>
      </c>
      <c r="ET24" s="45">
        <v>2.1502025890550271</v>
      </c>
      <c r="EU24" s="45">
        <v>-9.5156835250091092</v>
      </c>
      <c r="EV24" s="45">
        <v>-2.2139902273841869</v>
      </c>
      <c r="EW24" s="45">
        <v>-2.3767448024627669</v>
      </c>
      <c r="EX24" s="45">
        <v>-1.0244785044635165</v>
      </c>
      <c r="EY24" s="45">
        <v>-3.723025581425631</v>
      </c>
      <c r="EZ24" s="45">
        <v>10.769219088811766</v>
      </c>
      <c r="FA24" s="45">
        <v>2.955287520908584</v>
      </c>
      <c r="FB24" s="45">
        <v>8.0472374984356492</v>
      </c>
      <c r="FC24" s="45">
        <v>-8.73215274795227</v>
      </c>
      <c r="FD24" s="45">
        <v>12.036437834707343</v>
      </c>
      <c r="FE24" s="45">
        <v>-1.1493249667160086</v>
      </c>
      <c r="FF24" s="45">
        <v>3.4789808220096319</v>
      </c>
      <c r="FG24" s="45">
        <v>-8.8376580143243189</v>
      </c>
      <c r="FH24" s="45">
        <v>-3.7625289167622498</v>
      </c>
      <c r="FI24" s="45">
        <v>-0.99437605565920251</v>
      </c>
      <c r="FJ24" s="45">
        <v>-1.2381837973082526</v>
      </c>
      <c r="FK24" s="45">
        <v>-5.7272857694530899</v>
      </c>
      <c r="FL24" s="45">
        <v>13.867573443225311</v>
      </c>
      <c r="FM24" s="45">
        <v>-0.11006180098836182</v>
      </c>
      <c r="FN24" s="45">
        <v>5.5013737536041134</v>
      </c>
      <c r="FO24" s="45">
        <v>-4.6604885909325162</v>
      </c>
      <c r="FP24" s="45">
        <v>6.7853942915168091</v>
      </c>
      <c r="FQ24" s="45">
        <v>-80.421319070293563</v>
      </c>
      <c r="FR24" s="45">
        <v>216.92882141734719</v>
      </c>
      <c r="FS24" s="45">
        <v>24.14678175872676</v>
      </c>
      <c r="FT24" s="45">
        <v>-14.075653541756267</v>
      </c>
      <c r="FU24" s="45">
        <v>-2.2396696125332909</v>
      </c>
      <c r="FV24" s="45">
        <v>11.69630572078384</v>
      </c>
      <c r="FW24" s="45">
        <v>2.665596324061184</v>
      </c>
      <c r="FX24" s="45">
        <v>14.544289918792686</v>
      </c>
      <c r="FY24" s="45">
        <v>13.042835217367127</v>
      </c>
      <c r="FZ24" s="45">
        <v>6.1509495584997325</v>
      </c>
      <c r="GA24" s="45">
        <v>-5.442893549707378</v>
      </c>
      <c r="GB24" s="45">
        <v>12.616278813330979</v>
      </c>
      <c r="GC24" s="45">
        <v>0.46517010974957884</v>
      </c>
      <c r="GD24" s="45">
        <v>-1.8644433033557704</v>
      </c>
      <c r="GE24" s="45">
        <v>-45.970430794303027</v>
      </c>
      <c r="GF24" s="45">
        <v>-15.17577090033754</v>
      </c>
      <c r="GG24" s="45">
        <v>13.787503848073968</v>
      </c>
      <c r="GH24" s="45">
        <v>13.910642430377806</v>
      </c>
      <c r="GI24" s="45">
        <v>20.464339860072499</v>
      </c>
      <c r="GJ24" s="45">
        <v>15.767000826355826</v>
      </c>
      <c r="GK24" s="45">
        <v>10.928672572962356</v>
      </c>
      <c r="GL24" s="45">
        <v>5.5434897818190478</v>
      </c>
      <c r="GM24" s="45">
        <v>9.4506529172510199</v>
      </c>
      <c r="GN24" s="45">
        <v>-5.8522983692276398</v>
      </c>
      <c r="GO24" s="45">
        <v>9.5040690334125912</v>
      </c>
      <c r="GP24" s="45">
        <v>3.7526912902490182</v>
      </c>
      <c r="GQ24" s="45">
        <v>0.97231800108123423</v>
      </c>
      <c r="GR24" s="45">
        <v>-6.8715892714186992</v>
      </c>
      <c r="GS24" s="45">
        <v>5.396156433287544</v>
      </c>
      <c r="GT24" s="45">
        <v>9.7392252343422712</v>
      </c>
      <c r="GU24" s="45">
        <v>-0.65688275300381349</v>
      </c>
      <c r="GV24" s="45">
        <v>-8.2310125760256767</v>
      </c>
      <c r="GW24" s="45">
        <v>4.4158486933881562</v>
      </c>
      <c r="GX24" s="45">
        <v>9.7159007362214567</v>
      </c>
      <c r="GY24" s="45">
        <v>9.7439862633592611E-2</v>
      </c>
      <c r="GZ24" s="45">
        <v>-9.7188734349864632</v>
      </c>
      <c r="HA24" s="45">
        <v>2.6891207802209607</v>
      </c>
      <c r="HB24" s="45">
        <v>11.349605754096871</v>
      </c>
      <c r="HC24" s="45">
        <v>2.5559463281179546</v>
      </c>
      <c r="HD24" s="45">
        <v>-9.5286869168181596</v>
      </c>
      <c r="HE24" s="45">
        <v>1.7535008850632323</v>
      </c>
      <c r="HF24" s="45">
        <v>8.8418944257013834</v>
      </c>
      <c r="HG24" s="45">
        <v>-45.639064401386101</v>
      </c>
      <c r="HH24" s="45">
        <v>28.054948131720039</v>
      </c>
      <c r="HI24" s="45">
        <v>25.645222592987409</v>
      </c>
      <c r="HJ24" s="45">
        <v>20.275108936483804</v>
      </c>
      <c r="HK24" s="45">
        <v>-10.745975222574629</v>
      </c>
      <c r="HL24" s="45">
        <v>-38.505537727878611</v>
      </c>
      <c r="HM24" s="45">
        <v>56.496815281259501</v>
      </c>
      <c r="HN24" s="59"/>
      <c r="HO24" s="13" t="s">
        <v>385</v>
      </c>
      <c r="HR24" s="459"/>
      <c r="HS24" s="299"/>
      <c r="HT24" s="533"/>
      <c r="HV24" s="537"/>
    </row>
    <row r="25" spans="1:231" s="55" customFormat="1" ht="15" customHeight="1" x14ac:dyDescent="0.25">
      <c r="A25" s="598"/>
      <c r="B25" s="58"/>
      <c r="C25" s="5">
        <v>2.5</v>
      </c>
      <c r="D25" s="52">
        <v>1.1536866256900347</v>
      </c>
      <c r="E25" s="332">
        <v>17</v>
      </c>
      <c r="F25" s="296"/>
      <c r="G25" s="296" t="str">
        <f>VLOOKUP(E25,'Jadual5-2digit'!$F$7:$H$36,3,0)</f>
        <v>Pembuatan kertas dan produk kertas</v>
      </c>
      <c r="H25" s="45">
        <v>14.36910519521679</v>
      </c>
      <c r="I25" s="45">
        <v>9.7705918323026424</v>
      </c>
      <c r="J25" s="45">
        <v>2.7346923857606669</v>
      </c>
      <c r="K25" s="45">
        <v>5.533728572570908</v>
      </c>
      <c r="L25" s="45">
        <v>5.4872471433805288</v>
      </c>
      <c r="M25" s="45">
        <v>5.3881156058824189</v>
      </c>
      <c r="N25" s="45">
        <v>1.6591281963091404</v>
      </c>
      <c r="O25" s="45">
        <v>3.0774435830583968</v>
      </c>
      <c r="P25" s="45">
        <v>1.4271108960523691</v>
      </c>
      <c r="Q25" s="45">
        <v>0.67835536039385147</v>
      </c>
      <c r="R25" s="45">
        <v>4.0967614446095126</v>
      </c>
      <c r="S25" s="45">
        <v>2.0020960368494372</v>
      </c>
      <c r="T25" s="45">
        <v>3.9428663963856536</v>
      </c>
      <c r="U25" s="45">
        <v>12.629175523495178</v>
      </c>
      <c r="V25" s="45">
        <v>4.106866054500486</v>
      </c>
      <c r="W25" s="45">
        <v>8.1815673370697226</v>
      </c>
      <c r="X25" s="45">
        <v>10.96139430798091</v>
      </c>
      <c r="Y25" s="45">
        <v>2.2953769063794027</v>
      </c>
      <c r="Z25" s="45">
        <v>5.1008396686499964</v>
      </c>
      <c r="AA25" s="45">
        <v>1.0856198546911742</v>
      </c>
      <c r="AB25" s="45">
        <v>0.17788905124885446</v>
      </c>
      <c r="AC25" s="45">
        <v>4.6981568188097782</v>
      </c>
      <c r="AD25" s="45">
        <v>4.6631765675366523</v>
      </c>
      <c r="AE25" s="45">
        <v>9.7812417803323086</v>
      </c>
      <c r="AF25" s="45">
        <v>4.3702378558231487</v>
      </c>
      <c r="AG25" s="45">
        <v>2.4680577798041412</v>
      </c>
      <c r="AH25" s="45">
        <v>4.3803023853891716</v>
      </c>
      <c r="AI25" s="45">
        <v>3.7809227976745206</v>
      </c>
      <c r="AJ25" s="45">
        <v>5.716618365573467</v>
      </c>
      <c r="AK25" s="45">
        <v>7.8622635024076857</v>
      </c>
      <c r="AL25" s="45">
        <v>8.9557285510349516</v>
      </c>
      <c r="AM25" s="45">
        <v>6.4336504858898138</v>
      </c>
      <c r="AN25" s="45">
        <v>0.54573446072525655</v>
      </c>
      <c r="AO25" s="45">
        <v>3.1440250801807395</v>
      </c>
      <c r="AP25" s="45">
        <v>0.34592526548532021</v>
      </c>
      <c r="AQ25" s="45">
        <v>3.9950360783845156</v>
      </c>
      <c r="AR25" s="45">
        <v>1.4148994700066311</v>
      </c>
      <c r="AS25" s="45">
        <v>4.6427346601450381</v>
      </c>
      <c r="AT25" s="45">
        <v>4.6602994375255662</v>
      </c>
      <c r="AU25" s="45">
        <v>4.8588816979358427</v>
      </c>
      <c r="AV25" s="45">
        <v>5.2187179002029467</v>
      </c>
      <c r="AW25" s="45">
        <v>4.2700911001914932</v>
      </c>
      <c r="AX25" s="45">
        <v>4.8733130270674678</v>
      </c>
      <c r="AY25" s="45">
        <v>4.6610237365001694</v>
      </c>
      <c r="AZ25" s="45">
        <v>4.1261258652587145</v>
      </c>
      <c r="BA25" s="45">
        <v>3.0679929169069737</v>
      </c>
      <c r="BB25" s="45">
        <v>7.9532002671325586</v>
      </c>
      <c r="BC25" s="45">
        <v>2.2389239311547726</v>
      </c>
      <c r="BD25" s="45">
        <v>0.16286542481512356</v>
      </c>
      <c r="BE25" s="45">
        <v>5.0978070682576799</v>
      </c>
      <c r="BF25" s="45">
        <v>-8.3882855754483501</v>
      </c>
      <c r="BG25" s="45">
        <v>-47.552937202199693</v>
      </c>
      <c r="BH25" s="45">
        <v>-21.248426006564301</v>
      </c>
      <c r="BI25" s="45">
        <v>10.696306210000287</v>
      </c>
      <c r="BJ25" s="45">
        <v>6.6300258936148566</v>
      </c>
      <c r="BK25" s="45">
        <v>2.4192208150490444</v>
      </c>
      <c r="BL25" s="45">
        <v>5.0882847956730046</v>
      </c>
      <c r="BM25" s="45">
        <v>5.7419956323951027</v>
      </c>
      <c r="BN25" s="45">
        <v>3.5498538937801101</v>
      </c>
      <c r="BO25" s="45">
        <v>5.3346327711040686</v>
      </c>
      <c r="BP25" s="45">
        <v>8.714318731065319</v>
      </c>
      <c r="BQ25" s="45">
        <v>6.3026553339224876</v>
      </c>
      <c r="BR25" s="45">
        <v>17.699185928540047</v>
      </c>
      <c r="BS25" s="45">
        <v>88.682702961035773</v>
      </c>
      <c r="BT25" s="45">
        <v>19.301790705378536</v>
      </c>
      <c r="BU25" s="45">
        <v>0.22634898069726717</v>
      </c>
      <c r="BV25" s="45">
        <v>-2.413939916563308</v>
      </c>
      <c r="BW25" s="45">
        <v>13.671863988263169</v>
      </c>
      <c r="BX25" s="45">
        <v>14.163483989546364</v>
      </c>
      <c r="BY25" s="45">
        <v>17.044458948945689</v>
      </c>
      <c r="BZ25" s="45">
        <v>19.530938797243195</v>
      </c>
      <c r="CA25" s="45">
        <v>12.408877315531313</v>
      </c>
      <c r="CB25" s="45">
        <v>14.649844196910223</v>
      </c>
      <c r="CC25" s="45">
        <v>8.7323279988175386</v>
      </c>
      <c r="CD25" s="45">
        <v>5.4703584608467111</v>
      </c>
      <c r="CE25" s="45">
        <v>2.0133280900134167</v>
      </c>
      <c r="CF25" s="45">
        <v>2.2822427326331365</v>
      </c>
      <c r="CG25" s="45">
        <v>6.6884236523752065</v>
      </c>
      <c r="CH25" s="45">
        <v>7.1266809293309024</v>
      </c>
      <c r="CI25" s="45">
        <v>1.9995659110052912</v>
      </c>
      <c r="CJ25" s="45">
        <v>6.4264292090940387</v>
      </c>
      <c r="CK25" s="45">
        <v>3.7519048199228706</v>
      </c>
      <c r="CL25" s="45">
        <v>5.7219243749363926</v>
      </c>
      <c r="CM25" s="45">
        <v>5.0847181212297414</v>
      </c>
      <c r="CN25" s="45">
        <v>2.5028665904480647</v>
      </c>
      <c r="CO25" s="45">
        <v>3.5504088981234361</v>
      </c>
      <c r="CP25" s="45">
        <v>4.7889743932429241</v>
      </c>
      <c r="CQ25" s="45">
        <v>4.5440549410496516</v>
      </c>
      <c r="CR25" s="45">
        <v>4.3804530817971568</v>
      </c>
      <c r="CS25" s="45">
        <v>-1.1396871228565857</v>
      </c>
      <c r="CT25" s="45">
        <v>-19.977151992089787</v>
      </c>
      <c r="CU25" s="45">
        <v>4.7605692997256313</v>
      </c>
      <c r="CV25" s="45">
        <v>4.8520782028468545</v>
      </c>
      <c r="CW25" s="45">
        <v>10.713672398547772</v>
      </c>
      <c r="CX25" s="45">
        <v>26.379301439284177</v>
      </c>
      <c r="CY25" s="45">
        <v>8.3684769513438226</v>
      </c>
      <c r="CZ25" s="45">
        <v>16.246881140924231</v>
      </c>
      <c r="DA25" s="45">
        <v>4.5270544123973195</v>
      </c>
      <c r="DB25" s="45">
        <v>5.5508861730708503</v>
      </c>
      <c r="DC25" s="45">
        <v>4.2374884364431438</v>
      </c>
      <c r="DD25" s="45">
        <v>4.314323863857922</v>
      </c>
      <c r="DE25" s="45">
        <v>-2.8993742539213514</v>
      </c>
      <c r="DF25" s="45">
        <v>14.858383856720181</v>
      </c>
      <c r="DG25" s="45">
        <v>-7.08379526919461</v>
      </c>
      <c r="DH25" s="45">
        <v>18.459691791204307</v>
      </c>
      <c r="DI25" s="45">
        <v>-4.6850085513226958</v>
      </c>
      <c r="DJ25" s="45">
        <v>-6.3211428677162189</v>
      </c>
      <c r="DK25" s="45">
        <v>2.7868039823146802</v>
      </c>
      <c r="DL25" s="45">
        <v>0.73247858418672251</v>
      </c>
      <c r="DM25" s="45">
        <v>-0.62612829153501082</v>
      </c>
      <c r="DN25" s="45">
        <v>20.720423669370476</v>
      </c>
      <c r="DO25" s="45">
        <v>-12.969773975677413</v>
      </c>
      <c r="DP25" s="45">
        <v>4.9320871737608769</v>
      </c>
      <c r="DQ25" s="45">
        <v>2.0959076883115841</v>
      </c>
      <c r="DR25" s="45">
        <v>0.48408078564403922</v>
      </c>
      <c r="DS25" s="45">
        <v>-10.819737841767477</v>
      </c>
      <c r="DT25" s="45">
        <v>10.866852343052628</v>
      </c>
      <c r="DU25" s="45">
        <v>-2.0881242465682845</v>
      </c>
      <c r="DV25" s="45">
        <v>-6.3624029200551746</v>
      </c>
      <c r="DW25" s="45">
        <v>2.6902101836402892</v>
      </c>
      <c r="DX25" s="45">
        <v>-2.8317766661896968</v>
      </c>
      <c r="DY25" s="45">
        <v>0.76030393334886526</v>
      </c>
      <c r="DZ25" s="45">
        <v>18.787616119576683</v>
      </c>
      <c r="EA25" s="45">
        <v>-13.612248782754463</v>
      </c>
      <c r="EB25" s="45">
        <v>8.494923335915189</v>
      </c>
      <c r="EC25" s="45">
        <v>4.1504043656743761E-2</v>
      </c>
      <c r="ED25" s="45">
        <v>2.395968219050971</v>
      </c>
      <c r="EE25" s="45">
        <v>-3.3671116828066374</v>
      </c>
      <c r="EF25" s="45">
        <v>2.4778925452981042</v>
      </c>
      <c r="EG25" s="45">
        <v>1.7441075824295353</v>
      </c>
      <c r="EH25" s="45">
        <v>-3.9562969237987176</v>
      </c>
      <c r="EI25" s="45">
        <v>-5.3298327689160061</v>
      </c>
      <c r="EJ25" s="45">
        <v>-0.16692669463641607</v>
      </c>
      <c r="EK25" s="45">
        <v>-3.0890922283677469</v>
      </c>
      <c r="EL25" s="45">
        <v>17.720924552821444</v>
      </c>
      <c r="EM25" s="45">
        <v>-9.7142252664112618</v>
      </c>
      <c r="EN25" s="45">
        <v>8.4586745632962277</v>
      </c>
      <c r="EO25" s="45">
        <v>4.9335678857206346</v>
      </c>
      <c r="EP25" s="45">
        <v>-2.6510232059126793</v>
      </c>
      <c r="EQ25" s="45">
        <v>-5.12827615479965</v>
      </c>
      <c r="ER25" s="45">
        <v>4.3903206859053938</v>
      </c>
      <c r="ES25" s="45">
        <v>1.1598657296899972</v>
      </c>
      <c r="ET25" s="45">
        <v>-2.1649140245384615</v>
      </c>
      <c r="EU25" s="45">
        <v>-3.4083885621004981</v>
      </c>
      <c r="EV25" s="45">
        <v>0.84514159330586835</v>
      </c>
      <c r="EW25" s="45">
        <v>-5.3323600034040197</v>
      </c>
      <c r="EX25" s="45">
        <v>11.208595839040854</v>
      </c>
      <c r="EY25" s="45">
        <v>-7.3810712761523405</v>
      </c>
      <c r="EZ25" s="45">
        <v>5.5163984890228335</v>
      </c>
      <c r="FA25" s="45">
        <v>8.749509750771935</v>
      </c>
      <c r="FB25" s="45">
        <v>-5.0662698204264274</v>
      </c>
      <c r="FC25" s="45">
        <v>-2.1086972726335631</v>
      </c>
      <c r="FD25" s="45">
        <v>4.4078430944078519</v>
      </c>
      <c r="FE25" s="45">
        <v>1.3518062735960115</v>
      </c>
      <c r="FF25" s="45">
        <v>-1.8291808447082758</v>
      </c>
      <c r="FG25" s="45">
        <v>-4.2792354332170106</v>
      </c>
      <c r="FH25" s="45">
        <v>1.4285495484167825</v>
      </c>
      <c r="FI25" s="45">
        <v>-5.5239905102935154</v>
      </c>
      <c r="FJ25" s="45">
        <v>10.640234867072749</v>
      </c>
      <c r="FK25" s="45">
        <v>-8.3222677271809857</v>
      </c>
      <c r="FL25" s="45">
        <v>10.517655143777674</v>
      </c>
      <c r="FM25" s="45">
        <v>2.993082441713085</v>
      </c>
      <c r="FN25" s="45">
        <v>-6.9939894256383468</v>
      </c>
      <c r="FO25" s="45">
        <v>2.7143263530507795</v>
      </c>
      <c r="FP25" s="45">
        <v>-8.9897137526748168</v>
      </c>
      <c r="FQ25" s="45">
        <v>-41.976803057435028</v>
      </c>
      <c r="FR25" s="45">
        <v>47.407807344902494</v>
      </c>
      <c r="FS25" s="45">
        <v>34.548867125159603</v>
      </c>
      <c r="FT25" s="45">
        <v>-2.2972921591269255</v>
      </c>
      <c r="FU25" s="45">
        <v>-9.2548351502338022</v>
      </c>
      <c r="FV25" s="45">
        <v>13.523540005907478</v>
      </c>
      <c r="FW25" s="45">
        <v>-7.7519784015023561</v>
      </c>
      <c r="FX25" s="45">
        <v>8.2265090078869747</v>
      </c>
      <c r="FY25" s="45">
        <v>4.768264840724612</v>
      </c>
      <c r="FZ25" s="45">
        <v>-4.0098701491869804</v>
      </c>
      <c r="GA25" s="45">
        <v>0.43576374861022771</v>
      </c>
      <c r="GB25" s="45">
        <v>0.76734742688313418</v>
      </c>
      <c r="GC25" s="45">
        <v>-6.9834379295484297</v>
      </c>
      <c r="GD25" s="45">
        <v>-6.7958265160535092</v>
      </c>
      <c r="GE25" s="45">
        <v>13.035534770357344</v>
      </c>
      <c r="GF25" s="45">
        <v>-4.871100118491313</v>
      </c>
      <c r="GG25" s="45">
        <v>5.7033353695763935</v>
      </c>
      <c r="GH25" s="45">
        <v>14.014518520072954</v>
      </c>
      <c r="GI25" s="45">
        <v>-5.42405154615399</v>
      </c>
      <c r="GJ25" s="45">
        <v>10.525661279735061</v>
      </c>
      <c r="GK25" s="45">
        <v>-1.474186118299599</v>
      </c>
      <c r="GL25" s="45">
        <v>-2.0962250076994451</v>
      </c>
      <c r="GM25" s="45">
        <v>0.40458383836919154</v>
      </c>
      <c r="GN25" s="45">
        <v>6.8191309147077845</v>
      </c>
      <c r="GO25" s="45">
        <v>2.0269249753809788</v>
      </c>
      <c r="GP25" s="45">
        <v>-0.63319900147897101</v>
      </c>
      <c r="GQ25" s="45">
        <v>-2.6075533979176839</v>
      </c>
      <c r="GR25" s="45">
        <v>3.3178914655667313</v>
      </c>
      <c r="GS25" s="45">
        <v>2.2958754603914713</v>
      </c>
      <c r="GT25" s="45">
        <v>3.6473886246642877</v>
      </c>
      <c r="GU25" s="45">
        <v>-2.207482359442551</v>
      </c>
      <c r="GV25" s="45">
        <v>-1.6269337488379705</v>
      </c>
      <c r="GW25" s="45">
        <v>6.7355988315338067</v>
      </c>
      <c r="GX25" s="45">
        <v>1.0427022623515683</v>
      </c>
      <c r="GY25" s="45">
        <v>-0.3506184067249194</v>
      </c>
      <c r="GZ25" s="45">
        <v>-2.2198470294289763</v>
      </c>
      <c r="HA25" s="45">
        <v>4.1131864183969924</v>
      </c>
      <c r="HB25" s="45">
        <v>2.0753222175043504</v>
      </c>
      <c r="HC25" s="45">
        <v>0.84128693642880137</v>
      </c>
      <c r="HD25" s="45">
        <v>-2.4483850186553724</v>
      </c>
      <c r="HE25" s="45">
        <v>3.9502588288716396</v>
      </c>
      <c r="HF25" s="45">
        <v>-3.3229115843193426</v>
      </c>
      <c r="HG25" s="45">
        <v>-18.373645170795299</v>
      </c>
      <c r="HH25" s="45">
        <v>27.708060584685896</v>
      </c>
      <c r="HI25" s="45">
        <v>4.0410599215746004</v>
      </c>
      <c r="HJ25" s="45">
        <v>2.0816723784163855</v>
      </c>
      <c r="HK25" s="45">
        <v>-6.8237781399315054</v>
      </c>
      <c r="HL25" s="45">
        <v>9.50786926624383</v>
      </c>
      <c r="HM25" s="45">
        <v>11.604860257557405</v>
      </c>
      <c r="HN25" s="372"/>
      <c r="HO25" s="13" t="s">
        <v>329</v>
      </c>
      <c r="HR25" s="459"/>
      <c r="HS25" s="339"/>
      <c r="HT25" s="533"/>
      <c r="HV25" s="537"/>
    </row>
    <row r="26" spans="1:231" s="55" customFormat="1" ht="15" customHeight="1" x14ac:dyDescent="0.25">
      <c r="A26" s="598"/>
      <c r="B26" s="58"/>
      <c r="C26" s="5">
        <v>2.6</v>
      </c>
      <c r="D26" s="52">
        <v>0.92710639121706218</v>
      </c>
      <c r="E26" s="332">
        <v>18</v>
      </c>
      <c r="F26" s="296"/>
      <c r="G26" s="296" t="str">
        <f>VLOOKUP(E26,'Jadual5-2digit'!$F$7:$H$36,3,0)</f>
        <v>Percetakan dan penerbitan semula media rakaman</v>
      </c>
      <c r="H26" s="45">
        <v>9.2625399460002598</v>
      </c>
      <c r="I26" s="45">
        <v>9.0622801002877793</v>
      </c>
      <c r="J26" s="45">
        <v>1.5362639023240234</v>
      </c>
      <c r="K26" s="45">
        <v>1.4815472476371809</v>
      </c>
      <c r="L26" s="45">
        <v>0.49218098306693037</v>
      </c>
      <c r="M26" s="45">
        <v>7.0477920518676314</v>
      </c>
      <c r="N26" s="45">
        <v>6.1631689960626659</v>
      </c>
      <c r="O26" s="45">
        <v>6.8577157216633395</v>
      </c>
      <c r="P26" s="45">
        <v>3.0233658915264954</v>
      </c>
      <c r="Q26" s="45">
        <v>1.816514426659154</v>
      </c>
      <c r="R26" s="45">
        <v>8.0035878169435506</v>
      </c>
      <c r="S26" s="45">
        <v>9.6493887939812311</v>
      </c>
      <c r="T26" s="45">
        <v>12.055719489198367</v>
      </c>
      <c r="U26" s="45">
        <v>18.469456994864856</v>
      </c>
      <c r="V26" s="45">
        <v>13.465138847908349</v>
      </c>
      <c r="W26" s="45">
        <v>3.9929063540293299</v>
      </c>
      <c r="X26" s="45">
        <v>3.1111239162667772</v>
      </c>
      <c r="Y26" s="45">
        <v>0.54469813522224797</v>
      </c>
      <c r="Z26" s="45">
        <v>2.5419932359551893</v>
      </c>
      <c r="AA26" s="45">
        <v>1.4078501880915582</v>
      </c>
      <c r="AB26" s="45">
        <v>1.1018341191733327</v>
      </c>
      <c r="AC26" s="45">
        <v>-3.379834549369761</v>
      </c>
      <c r="AD26" s="45">
        <v>2.9339116194826431</v>
      </c>
      <c r="AE26" s="45">
        <v>4.6857608085098263</v>
      </c>
      <c r="AF26" s="45">
        <v>0.17939515590619237</v>
      </c>
      <c r="AG26" s="45">
        <v>3.468796092200904</v>
      </c>
      <c r="AH26" s="45">
        <v>8.161563283472745</v>
      </c>
      <c r="AI26" s="45">
        <v>0.60963508636146457</v>
      </c>
      <c r="AJ26" s="45">
        <v>3.2275707698632345</v>
      </c>
      <c r="AK26" s="45">
        <v>4.1261126210894616</v>
      </c>
      <c r="AL26" s="45">
        <v>4.1586334255008239</v>
      </c>
      <c r="AM26" s="45">
        <v>5.3572738524084684</v>
      </c>
      <c r="AN26" s="45">
        <v>4.6657798077284838</v>
      </c>
      <c r="AO26" s="45">
        <v>5.1203250528119213</v>
      </c>
      <c r="AP26" s="45">
        <v>5.5768928754383893</v>
      </c>
      <c r="AQ26" s="45">
        <v>2.3722820971132705</v>
      </c>
      <c r="AR26" s="45">
        <v>6.4837719959601685</v>
      </c>
      <c r="AS26" s="45">
        <v>4.680358284976748</v>
      </c>
      <c r="AT26" s="45">
        <v>4.0331547423158014</v>
      </c>
      <c r="AU26" s="45">
        <v>4.1580248925549057</v>
      </c>
      <c r="AV26" s="45">
        <v>5.3446541981013667</v>
      </c>
      <c r="AW26" s="45">
        <v>4.041416817975005</v>
      </c>
      <c r="AX26" s="45">
        <v>5.025724777259029</v>
      </c>
      <c r="AY26" s="45">
        <v>5.3029528217622897</v>
      </c>
      <c r="AZ26" s="45">
        <v>5.4028841959519838</v>
      </c>
      <c r="BA26" s="45">
        <v>2.3525851119331946</v>
      </c>
      <c r="BB26" s="45">
        <v>6.6958750582074344E-2</v>
      </c>
      <c r="BC26" s="45">
        <v>3.4348244040581051</v>
      </c>
      <c r="BD26" s="45">
        <v>5.9863171290157879</v>
      </c>
      <c r="BE26" s="45">
        <v>6.1664582125599452</v>
      </c>
      <c r="BF26" s="45">
        <v>-6.7229802902097191</v>
      </c>
      <c r="BG26" s="45">
        <v>-54.108696990703535</v>
      </c>
      <c r="BH26" s="45">
        <v>-29.897381075529779</v>
      </c>
      <c r="BI26" s="45">
        <v>-6.3471249905625626</v>
      </c>
      <c r="BJ26" s="45">
        <v>4.719034370362067</v>
      </c>
      <c r="BK26" s="45">
        <v>1.9573132594915137</v>
      </c>
      <c r="BL26" s="45">
        <v>2.7450434758823405</v>
      </c>
      <c r="BM26" s="45">
        <v>2.4824311321147263</v>
      </c>
      <c r="BN26" s="45">
        <v>2.8365364136356561</v>
      </c>
      <c r="BO26" s="45">
        <v>4.3704415070879605</v>
      </c>
      <c r="BP26" s="45">
        <v>0.99668259876671073</v>
      </c>
      <c r="BQ26" s="45">
        <v>1.7912809341267888</v>
      </c>
      <c r="BR26" s="45">
        <v>10.882926939069606</v>
      </c>
      <c r="BS26" s="45">
        <v>125.77593133824459</v>
      </c>
      <c r="BT26" s="45">
        <v>38.032483890113923</v>
      </c>
      <c r="BU26" s="45">
        <v>-20.226122979403854</v>
      </c>
      <c r="BV26" s="45">
        <v>-25.009887472851304</v>
      </c>
      <c r="BW26" s="45">
        <v>-10.698404818439727</v>
      </c>
      <c r="BX26" s="45">
        <v>-2.9347865988530515</v>
      </c>
      <c r="BY26" s="45">
        <v>-0.20995915014077582</v>
      </c>
      <c r="BZ26" s="45">
        <v>1.7146297309787286</v>
      </c>
      <c r="CA26" s="45">
        <v>2.9633229285991121</v>
      </c>
      <c r="CB26" s="45">
        <v>1.3645126856296059</v>
      </c>
      <c r="CC26" s="45">
        <v>6.6351377766469284</v>
      </c>
      <c r="CD26" s="45">
        <v>3.0919982031629445</v>
      </c>
      <c r="CE26" s="45">
        <v>5.3409466131564898</v>
      </c>
      <c r="CF26" s="45">
        <v>6.4594489744140873</v>
      </c>
      <c r="CG26" s="45">
        <v>14.552038768498051</v>
      </c>
      <c r="CH26" s="45">
        <v>2.4689495772244783</v>
      </c>
      <c r="CI26" s="45">
        <v>1.6971212301587286</v>
      </c>
      <c r="CJ26" s="45">
        <v>1.4949843692849925</v>
      </c>
      <c r="CK26" s="45">
        <v>3.7662654452818174</v>
      </c>
      <c r="CL26" s="45">
        <v>2.6917132148159766</v>
      </c>
      <c r="CM26" s="45">
        <v>4.7180381230427173</v>
      </c>
      <c r="CN26" s="45">
        <v>4.2647003487428208</v>
      </c>
      <c r="CO26" s="45">
        <v>5.0893600441810065</v>
      </c>
      <c r="CP26" s="45">
        <v>4.4978806509547553</v>
      </c>
      <c r="CQ26" s="45">
        <v>5.2399647108788798</v>
      </c>
      <c r="CR26" s="45">
        <v>1.9901794672247917</v>
      </c>
      <c r="CS26" s="45">
        <v>1.939533402007541</v>
      </c>
      <c r="CT26" s="45">
        <v>-29.19537284648581</v>
      </c>
      <c r="CU26" s="45">
        <v>3.1618727805817741</v>
      </c>
      <c r="CV26" s="45">
        <v>3.283151644608779</v>
      </c>
      <c r="CW26" s="45">
        <v>4.1910054466810749</v>
      </c>
      <c r="CX26" s="45">
        <v>28.616770018072572</v>
      </c>
      <c r="CY26" s="45">
        <v>-13.175338996083426</v>
      </c>
      <c r="CZ26" s="45">
        <v>1.573618373717764</v>
      </c>
      <c r="DA26" s="45">
        <v>5.3333077599078536</v>
      </c>
      <c r="DB26" s="45">
        <v>4.5859195107898358</v>
      </c>
      <c r="DC26" s="45">
        <v>3.8704694965739463</v>
      </c>
      <c r="DD26" s="45">
        <v>4.15592385458406</v>
      </c>
      <c r="DE26" s="45">
        <v>-5.083214970467381</v>
      </c>
      <c r="DF26" s="45">
        <v>3.1117668626058332</v>
      </c>
      <c r="DG26" s="45">
        <v>-12.032806658365928</v>
      </c>
      <c r="DH26" s="45">
        <v>6.1791334207858171</v>
      </c>
      <c r="DI26" s="45">
        <v>20.883919126922251</v>
      </c>
      <c r="DJ26" s="45">
        <v>-7.1866238634328283E-2</v>
      </c>
      <c r="DK26" s="45">
        <v>6.4622308335007688</v>
      </c>
      <c r="DL26" s="45">
        <v>-2.3390704069028203</v>
      </c>
      <c r="DM26" s="45">
        <v>-4.3795914582790374</v>
      </c>
      <c r="DN26" s="45">
        <v>2.5487817612776382</v>
      </c>
      <c r="DO26" s="45">
        <v>6.9470315886436538</v>
      </c>
      <c r="DP26" s="45">
        <v>-7.5818896984601309</v>
      </c>
      <c r="DQ26" s="45">
        <v>9.083482036201147</v>
      </c>
      <c r="DR26" s="45">
        <v>-11.900642027288541</v>
      </c>
      <c r="DS26" s="45">
        <v>-12.194035717978338</v>
      </c>
      <c r="DT26" s="45">
        <v>-1.1479266523739824</v>
      </c>
      <c r="DU26" s="45">
        <v>20.818776256721506</v>
      </c>
      <c r="DV26" s="45">
        <v>-1.0460879282554316</v>
      </c>
      <c r="DW26" s="45">
        <v>13.407298320680809</v>
      </c>
      <c r="DX26" s="45">
        <v>-3.1461221761493903</v>
      </c>
      <c r="DY26" s="45">
        <v>-3.7540181800763577</v>
      </c>
      <c r="DZ26" s="45">
        <v>-1.130951623172578</v>
      </c>
      <c r="EA26" s="45">
        <v>5.6942169419948101</v>
      </c>
      <c r="EB26" s="45">
        <v>-1.9659281400932684</v>
      </c>
      <c r="EC26" s="45">
        <v>10.745738864355232</v>
      </c>
      <c r="ED26" s="45">
        <v>-9.9672414707475951</v>
      </c>
      <c r="EE26" s="45">
        <v>-7.1682823793359489</v>
      </c>
      <c r="EF26" s="45">
        <v>-5.3235786479701375</v>
      </c>
      <c r="EG26" s="45">
        <v>10.732651567237554</v>
      </c>
      <c r="EH26" s="45">
        <v>-1.8851434453280689</v>
      </c>
      <c r="EI26" s="45">
        <v>10.584601766571325</v>
      </c>
      <c r="EJ26" s="45">
        <v>-1.2221442911653497</v>
      </c>
      <c r="EK26" s="45">
        <v>-4.8185255854931768</v>
      </c>
      <c r="EL26" s="45">
        <v>-1.4293064099651644</v>
      </c>
      <c r="EM26" s="45">
        <v>1.0089759209785285</v>
      </c>
      <c r="EN26" s="45">
        <v>4.4402112277673496</v>
      </c>
      <c r="EO26" s="45">
        <v>12.630538827412451</v>
      </c>
      <c r="EP26" s="45">
        <v>-13.842845254031161</v>
      </c>
      <c r="EQ26" s="45">
        <v>-4.1201432047678139</v>
      </c>
      <c r="ER26" s="45">
        <v>-1.0295845097574414</v>
      </c>
      <c r="ES26" s="45">
        <v>3.0012078979197838</v>
      </c>
      <c r="ET26" s="45">
        <v>0.66787629115792413</v>
      </c>
      <c r="EU26" s="45">
        <v>11.547182713186558</v>
      </c>
      <c r="EV26" s="45">
        <v>-1.1912938613853612</v>
      </c>
      <c r="EW26" s="45">
        <v>-3.7231928283914328</v>
      </c>
      <c r="EX26" s="45">
        <v>-2.0762579217608135</v>
      </c>
      <c r="EY26" s="45">
        <v>1.4476403039312942</v>
      </c>
      <c r="EZ26" s="45">
        <v>4.8938251203324086</v>
      </c>
      <c r="FA26" s="45">
        <v>9.2118263718305826</v>
      </c>
      <c r="FB26" s="45">
        <v>-10.382589565724771</v>
      </c>
      <c r="FC26" s="45">
        <v>-5.7439685549649226</v>
      </c>
      <c r="FD26" s="45">
        <v>-1.6414853913873486</v>
      </c>
      <c r="FE26" s="45">
        <v>3.1248394107473985</v>
      </c>
      <c r="FF26" s="45">
        <v>1.8147437769559644</v>
      </c>
      <c r="FG26" s="45">
        <v>10.167212753949386</v>
      </c>
      <c r="FH26" s="45">
        <v>-0.25649117536512733</v>
      </c>
      <c r="FI26" s="45">
        <v>-3.4690586051826671</v>
      </c>
      <c r="FJ26" s="45">
        <v>-1.9833293395183205</v>
      </c>
      <c r="FK26" s="45">
        <v>-1.4881962877853567</v>
      </c>
      <c r="FL26" s="45">
        <v>2.5514505571907051</v>
      </c>
      <c r="FM26" s="45">
        <v>12.887472794820724</v>
      </c>
      <c r="FN26" s="45">
        <v>-8.1719397959783038</v>
      </c>
      <c r="FO26" s="45">
        <v>-5.5837650108186239</v>
      </c>
      <c r="FP26" s="45">
        <v>-13.582978463834024</v>
      </c>
      <c r="FQ26" s="45">
        <v>-49.263674290754345</v>
      </c>
      <c r="FR26" s="45">
        <v>55.53012697073865</v>
      </c>
      <c r="FS26" s="45">
        <v>47.176758364761696</v>
      </c>
      <c r="FT26" s="45">
        <v>11.529346299031417</v>
      </c>
      <c r="FU26" s="45">
        <v>-6.0148377971433007</v>
      </c>
      <c r="FV26" s="45">
        <v>-1.2260448375936619</v>
      </c>
      <c r="FW26" s="45">
        <v>-1.7399886350017368</v>
      </c>
      <c r="FX26" s="45">
        <v>2.9057943200072174</v>
      </c>
      <c r="FY26" s="45">
        <v>14.571297197564533</v>
      </c>
      <c r="FZ26" s="45">
        <v>-11.14026810496739</v>
      </c>
      <c r="GA26" s="45">
        <v>-4.8409387988783976</v>
      </c>
      <c r="GB26" s="45">
        <v>-5.8645082628668206</v>
      </c>
      <c r="GC26" s="45">
        <v>3.3075289938912817</v>
      </c>
      <c r="GD26" s="45">
        <v>-4.913647711396635</v>
      </c>
      <c r="GE26" s="45">
        <v>-14.941321845463136</v>
      </c>
      <c r="GF26" s="45">
        <v>4.8413157465616763</v>
      </c>
      <c r="GG26" s="45">
        <v>11.921753752193084</v>
      </c>
      <c r="GH26" s="45">
        <v>7.36107251860156</v>
      </c>
      <c r="GI26" s="45">
        <v>1.0183793394405285</v>
      </c>
      <c r="GJ26" s="45">
        <v>4.8904748138155725</v>
      </c>
      <c r="GK26" s="45">
        <v>15.977824457522402</v>
      </c>
      <c r="GL26" s="45">
        <v>-12.520078366528423</v>
      </c>
      <c r="GM26" s="45">
        <v>22.918513036284452</v>
      </c>
      <c r="GN26" s="45">
        <v>-0.38862699375941645</v>
      </c>
      <c r="GO26" s="45">
        <v>4.710045379448502</v>
      </c>
      <c r="GP26" s="45">
        <v>-16.826349636504276</v>
      </c>
      <c r="GQ26" s="45">
        <v>18.834329746111564</v>
      </c>
      <c r="GR26" s="45">
        <v>1.7843916967715359</v>
      </c>
      <c r="GS26" s="45">
        <v>5.8218488781810009</v>
      </c>
      <c r="GT26" s="45">
        <v>-10.503846180469111</v>
      </c>
      <c r="GU26" s="45">
        <v>6.2995392636016305</v>
      </c>
      <c r="GV26" s="45">
        <v>1.0177196549038285</v>
      </c>
      <c r="GW26" s="45">
        <v>5.6115135600781372</v>
      </c>
      <c r="GX26" s="45">
        <v>-8.5010780455905319</v>
      </c>
      <c r="GY26" s="45">
        <v>5.1987536997863089</v>
      </c>
      <c r="GZ26" s="45">
        <v>3.0110131262164117</v>
      </c>
      <c r="HA26" s="45">
        <v>5.1543078163884388</v>
      </c>
      <c r="HB26" s="45">
        <v>-7.7773865866455196</v>
      </c>
      <c r="HC26" s="45">
        <v>4.6066586010974504</v>
      </c>
      <c r="HD26" s="45">
        <v>3.7425383051139249</v>
      </c>
      <c r="HE26" s="45">
        <v>1.9071676373967819</v>
      </c>
      <c r="HF26" s="45">
        <v>-7.8231822947993521</v>
      </c>
      <c r="HG26" s="45">
        <v>-27.342854996040316</v>
      </c>
      <c r="HH26" s="45">
        <v>51.152191160653786</v>
      </c>
      <c r="HI26" s="45">
        <v>2.0269714485738035</v>
      </c>
      <c r="HJ26" s="45">
        <v>-7.0129526195417355</v>
      </c>
      <c r="HK26" s="45">
        <v>-10.309654186740474</v>
      </c>
      <c r="HL26" s="45">
        <v>2.0375317750467588</v>
      </c>
      <c r="HM26" s="45">
        <v>19.358354434302456</v>
      </c>
      <c r="HN26" s="372"/>
      <c r="HO26" s="13" t="s">
        <v>389</v>
      </c>
      <c r="HR26" s="459"/>
      <c r="HS26" s="299"/>
      <c r="HT26" s="533"/>
      <c r="HV26" s="537"/>
    </row>
    <row r="27" spans="1:231" s="55" customFormat="1" ht="30" customHeight="1" x14ac:dyDescent="0.25">
      <c r="A27" s="598"/>
      <c r="B27" s="58"/>
      <c r="C27" s="5">
        <v>2.7</v>
      </c>
      <c r="D27" s="52">
        <v>0.38260864516027687</v>
      </c>
      <c r="E27" s="53">
        <v>21</v>
      </c>
      <c r="F27" s="296"/>
      <c r="G27" s="296" t="s">
        <v>396</v>
      </c>
      <c r="H27" s="45">
        <v>3.9196355233809328</v>
      </c>
      <c r="I27" s="45">
        <v>4.3267056198867948</v>
      </c>
      <c r="J27" s="45">
        <v>3.8185875062631141</v>
      </c>
      <c r="K27" s="45">
        <v>5.2841516218955036</v>
      </c>
      <c r="L27" s="45">
        <v>3.0394103746675114</v>
      </c>
      <c r="M27" s="45">
        <v>3.296697746447478</v>
      </c>
      <c r="N27" s="45">
        <v>2.1446733087483523</v>
      </c>
      <c r="O27" s="45">
        <v>6.3561430967595527</v>
      </c>
      <c r="P27" s="45">
        <v>3.2795192683064016</v>
      </c>
      <c r="Q27" s="45">
        <v>5.1220806208340548</v>
      </c>
      <c r="R27" s="45">
        <v>9.5310155976976461</v>
      </c>
      <c r="S27" s="45">
        <v>3.9141050205798962</v>
      </c>
      <c r="T27" s="45">
        <v>2.6162479692350331</v>
      </c>
      <c r="U27" s="45">
        <v>3.8689026939488826</v>
      </c>
      <c r="V27" s="45">
        <v>7.5627597116365735</v>
      </c>
      <c r="W27" s="45">
        <v>6.4793815873957783</v>
      </c>
      <c r="X27" s="45">
        <v>5.9125255895232272</v>
      </c>
      <c r="Y27" s="45">
        <v>1.5540579477784604</v>
      </c>
      <c r="Z27" s="45">
        <v>3.7986399140899465</v>
      </c>
      <c r="AA27" s="45">
        <v>3.617560843407432</v>
      </c>
      <c r="AB27" s="45">
        <v>2.8596531614273601</v>
      </c>
      <c r="AC27" s="45">
        <v>9.2568946180119127</v>
      </c>
      <c r="AD27" s="45">
        <v>11.510348039593609</v>
      </c>
      <c r="AE27" s="45">
        <v>-1.5806546717825825</v>
      </c>
      <c r="AF27" s="45">
        <v>8.7686635295741269</v>
      </c>
      <c r="AG27" s="45">
        <v>8.6674953372538539</v>
      </c>
      <c r="AH27" s="45">
        <v>6.1675752963080868</v>
      </c>
      <c r="AI27" s="45">
        <v>7.5368733800398076</v>
      </c>
      <c r="AJ27" s="45">
        <v>2.4469453880203957</v>
      </c>
      <c r="AK27" s="45">
        <v>5.4825520872478535</v>
      </c>
      <c r="AL27" s="45">
        <v>4.6770392985438178</v>
      </c>
      <c r="AM27" s="45">
        <v>6.4432057324291065</v>
      </c>
      <c r="AN27" s="45">
        <v>5.8059473720044821</v>
      </c>
      <c r="AO27" s="45">
        <v>5.0198198836851162</v>
      </c>
      <c r="AP27" s="45">
        <v>2.9146089937502921</v>
      </c>
      <c r="AQ27" s="45">
        <v>8.2051049019399755</v>
      </c>
      <c r="AR27" s="45">
        <v>4.5216971039228895</v>
      </c>
      <c r="AS27" s="45">
        <v>6.174217021131696</v>
      </c>
      <c r="AT27" s="45">
        <v>8.0022191180959794</v>
      </c>
      <c r="AU27" s="45">
        <v>3.1503971283718641</v>
      </c>
      <c r="AV27" s="45">
        <v>3.5064599429577754</v>
      </c>
      <c r="AW27" s="45">
        <v>5.1488578247312944</v>
      </c>
      <c r="AX27" s="45">
        <v>6.7046082025126026</v>
      </c>
      <c r="AY27" s="45">
        <v>3.741679239968704</v>
      </c>
      <c r="AZ27" s="45">
        <v>0.79203630880908804</v>
      </c>
      <c r="BA27" s="45">
        <v>1.5601237310874438</v>
      </c>
      <c r="BB27" s="45">
        <v>4.4348076748355254</v>
      </c>
      <c r="BC27" s="45">
        <v>3.2252035996815209</v>
      </c>
      <c r="BD27" s="45">
        <v>4.008935202685862</v>
      </c>
      <c r="BE27" s="45">
        <v>5.5014882866772439</v>
      </c>
      <c r="BF27" s="45">
        <v>3.5291219876766036</v>
      </c>
      <c r="BG27" s="45">
        <v>4.4565065671220623</v>
      </c>
      <c r="BH27" s="45">
        <v>3.0431355540617915</v>
      </c>
      <c r="BI27" s="45">
        <v>36.102709626704268</v>
      </c>
      <c r="BJ27" s="45">
        <v>21.187126705066731</v>
      </c>
      <c r="BK27" s="45">
        <v>23.03776050598016</v>
      </c>
      <c r="BL27" s="45">
        <v>24.568003755017884</v>
      </c>
      <c r="BM27" s="45">
        <v>17.94749235467404</v>
      </c>
      <c r="BN27" s="45">
        <v>13.810996266909655</v>
      </c>
      <c r="BO27" s="45">
        <v>17.537895007477999</v>
      </c>
      <c r="BP27" s="45">
        <v>18.921493051346076</v>
      </c>
      <c r="BQ27" s="45">
        <v>21.36943900615853</v>
      </c>
      <c r="BR27" s="45">
        <v>23.823969296983122</v>
      </c>
      <c r="BS27" s="45">
        <v>14.126015699453774</v>
      </c>
      <c r="BT27" s="45">
        <v>7.2865341161496815</v>
      </c>
      <c r="BU27" s="45">
        <v>11.019034887394952</v>
      </c>
      <c r="BV27" s="45">
        <v>8.9106225033931139</v>
      </c>
      <c r="BW27" s="45">
        <v>12.969250871119556</v>
      </c>
      <c r="BX27" s="45">
        <v>14.714284404694041</v>
      </c>
      <c r="BY27" s="45">
        <v>18.443902579898435</v>
      </c>
      <c r="BZ27" s="45">
        <v>19.167761287391997</v>
      </c>
      <c r="CA27" s="45">
        <v>21.108455138160465</v>
      </c>
      <c r="CB27" s="45">
        <v>19.986811789138216</v>
      </c>
      <c r="CC27" s="45">
        <v>4.0236010717448494</v>
      </c>
      <c r="CD27" s="45">
        <v>3.8437235747887257</v>
      </c>
      <c r="CE27" s="45">
        <v>3.8718439382480625</v>
      </c>
      <c r="CF27" s="45">
        <v>6.0505888811788253</v>
      </c>
      <c r="CG27" s="45">
        <v>4.7592079126187059</v>
      </c>
      <c r="CH27" s="45">
        <v>4.7873780978822111</v>
      </c>
      <c r="CI27" s="45">
        <v>3.4078693672640554</v>
      </c>
      <c r="CJ27" s="45">
        <v>6.2923610193175108</v>
      </c>
      <c r="CK27" s="45">
        <v>7.8089736891106867</v>
      </c>
      <c r="CL27" s="45">
        <v>5.0291253630060879</v>
      </c>
      <c r="CM27" s="45">
        <v>5.6439437238537522</v>
      </c>
      <c r="CN27" s="45">
        <v>5.323360403271522</v>
      </c>
      <c r="CO27" s="45">
        <v>6.3067917607983333</v>
      </c>
      <c r="CP27" s="45">
        <v>3.8658042736040983</v>
      </c>
      <c r="CQ27" s="45">
        <v>3.6564921489863167</v>
      </c>
      <c r="CR27" s="45">
        <v>3.0268616240991548</v>
      </c>
      <c r="CS27" s="45">
        <v>4.3485210585954661</v>
      </c>
      <c r="CT27" s="45">
        <v>13.321926790920628</v>
      </c>
      <c r="CU27" s="45">
        <v>22.948396208501549</v>
      </c>
      <c r="CV27" s="45">
        <v>16.459221041646927</v>
      </c>
      <c r="CW27" s="45">
        <v>21.498959230220422</v>
      </c>
      <c r="CX27" s="45">
        <v>10.752824128384944</v>
      </c>
      <c r="CY27" s="45">
        <v>12.24782155043664</v>
      </c>
      <c r="CZ27" s="45">
        <v>19.545009957061296</v>
      </c>
      <c r="DA27" s="45">
        <v>4.439499305719778</v>
      </c>
      <c r="DB27" s="45">
        <v>4.7941201307612573</v>
      </c>
      <c r="DC27" s="45">
        <v>5.8866652143736218</v>
      </c>
      <c r="DD27" s="45">
        <v>4.1530594709788318</v>
      </c>
      <c r="DE27" s="45">
        <v>14.532413828236528</v>
      </c>
      <c r="DF27" s="45">
        <v>15.693279172104099</v>
      </c>
      <c r="DG27" s="45">
        <v>9.7373475622808883</v>
      </c>
      <c r="DH27" s="45">
        <v>1.6343462718195099</v>
      </c>
      <c r="DI27" s="45">
        <v>8.1190196248279562</v>
      </c>
      <c r="DJ27" s="45">
        <v>15.536633523644142</v>
      </c>
      <c r="DK27" s="45">
        <v>-19.123522470455356</v>
      </c>
      <c r="DL27" s="45">
        <v>11.848233975383238</v>
      </c>
      <c r="DM27" s="45">
        <v>-4.7199111235191964</v>
      </c>
      <c r="DN27" s="45">
        <v>13.378578405308204</v>
      </c>
      <c r="DO27" s="45">
        <v>-9.0339574162387635</v>
      </c>
      <c r="DP27" s="45">
        <v>-12.352460381809379</v>
      </c>
      <c r="DQ27" s="45">
        <v>13.319867832365603</v>
      </c>
      <c r="DR27" s="45">
        <v>-15.516627945316003</v>
      </c>
      <c r="DS27" s="45">
        <v>10.167206582065688</v>
      </c>
      <c r="DT27" s="45">
        <v>1.1393411626275025</v>
      </c>
      <c r="DU27" s="45">
        <v>9.6452911643048651</v>
      </c>
      <c r="DV27" s="45">
        <v>13.073301266688844</v>
      </c>
      <c r="DW27" s="45">
        <v>-18.92157550407876</v>
      </c>
      <c r="DX27" s="45">
        <v>10.600837866270311</v>
      </c>
      <c r="DY27" s="45">
        <v>-0.79147116963707731</v>
      </c>
      <c r="DZ27" s="45">
        <v>10.098812650352528</v>
      </c>
      <c r="EA27" s="45">
        <v>-7.4110750127896097</v>
      </c>
      <c r="EB27" s="45">
        <v>-8.6764267571277571</v>
      </c>
      <c r="EC27" s="45">
        <v>7.5086593746347035</v>
      </c>
      <c r="ED27" s="45">
        <v>-16.571800774075371</v>
      </c>
      <c r="EE27" s="45">
        <v>11.512037196754761</v>
      </c>
      <c r="EF27" s="45">
        <v>4.7361276447056184</v>
      </c>
      <c r="EG27" s="45">
        <v>8.5409376669431651</v>
      </c>
      <c r="EH27" s="45">
        <v>12.471341731737311</v>
      </c>
      <c r="EI27" s="45">
        <v>-22.258080677967982</v>
      </c>
      <c r="EJ27" s="45">
        <v>13.045374806992371</v>
      </c>
      <c r="EK27" s="45">
        <v>-0.96454268790796505</v>
      </c>
      <c r="EL27" s="45">
        <v>9.2934980376037117</v>
      </c>
      <c r="EM27" s="45">
        <v>-1.6526100448083838</v>
      </c>
      <c r="EN27" s="45">
        <v>-6.7928530081692315</v>
      </c>
      <c r="EO27" s="45">
        <v>-5.1125562893146537</v>
      </c>
      <c r="EP27" s="45">
        <v>-7.7988814066903274</v>
      </c>
      <c r="EQ27" s="45">
        <v>11.408317330581369</v>
      </c>
      <c r="ER27" s="45">
        <v>2.3266495970387666</v>
      </c>
      <c r="ES27" s="45">
        <v>9.9408462316719266</v>
      </c>
      <c r="ET27" s="45">
        <v>7.147855818610438</v>
      </c>
      <c r="EU27" s="45">
        <v>-19.954508910055054</v>
      </c>
      <c r="EV27" s="45">
        <v>12.182108861022883</v>
      </c>
      <c r="EW27" s="45">
        <v>0.70643598746551106</v>
      </c>
      <c r="EX27" s="45">
        <v>8.6391754353739998</v>
      </c>
      <c r="EY27" s="45">
        <v>-2.383321205839934</v>
      </c>
      <c r="EZ27" s="45">
        <v>-8.6612689041808579</v>
      </c>
      <c r="FA27" s="45">
        <v>-0.23471010597596376</v>
      </c>
      <c r="FB27" s="45">
        <v>-10.93749782890319</v>
      </c>
      <c r="FC27" s="45">
        <v>13.169716814445991</v>
      </c>
      <c r="FD27" s="45">
        <v>4.0884081038284705</v>
      </c>
      <c r="FE27" s="45">
        <v>5.0019346086390897</v>
      </c>
      <c r="FF27" s="45">
        <v>7.5177173817427558</v>
      </c>
      <c r="FG27" s="45">
        <v>-18.68438002066884</v>
      </c>
      <c r="FH27" s="45">
        <v>13.841921072504576</v>
      </c>
      <c r="FI27" s="45">
        <v>-2.0899382359938272</v>
      </c>
      <c r="FJ27" s="45">
        <v>5.550284083145911</v>
      </c>
      <c r="FK27" s="45">
        <v>-1.6394316493608869</v>
      </c>
      <c r="FL27" s="45">
        <v>-6.0759039589912334</v>
      </c>
      <c r="FM27" s="45">
        <v>-1.3902300317699172</v>
      </c>
      <c r="FN27" s="45">
        <v>-10.261295746853278</v>
      </c>
      <c r="FO27" s="45">
        <v>14.793729304494747</v>
      </c>
      <c r="FP27" s="45">
        <v>2.1424595528207533</v>
      </c>
      <c r="FQ27" s="45">
        <v>5.942512226785837</v>
      </c>
      <c r="FR27" s="45">
        <v>6.0629260036670019</v>
      </c>
      <c r="FS27" s="45">
        <v>7.4043035924102867</v>
      </c>
      <c r="FT27" s="45">
        <v>1.365912193822453</v>
      </c>
      <c r="FU27" s="45">
        <v>-0.59476564896674233</v>
      </c>
      <c r="FV27" s="45">
        <v>6.8630323726792852</v>
      </c>
      <c r="FW27" s="45">
        <v>-6.8670763452684014</v>
      </c>
      <c r="FX27" s="45">
        <v>-9.3698837466424152</v>
      </c>
      <c r="FY27" s="45">
        <v>1.8388834946634063</v>
      </c>
      <c r="FZ27" s="45">
        <v>-9.2049360455330458</v>
      </c>
      <c r="GA27" s="45">
        <v>17.156707081501338</v>
      </c>
      <c r="GB27" s="45">
        <v>4.2081505785410087</v>
      </c>
      <c r="GC27" s="45">
        <v>-2.3549569418598963</v>
      </c>
      <c r="GD27" s="45">
        <v>-0.2933410107162473</v>
      </c>
      <c r="GE27" s="45">
        <v>11.140901566203823</v>
      </c>
      <c r="GF27" s="45">
        <v>-0.55917339894887164</v>
      </c>
      <c r="GG27" s="45">
        <v>3.1096379690093414</v>
      </c>
      <c r="GH27" s="45">
        <v>8.5137432834077913</v>
      </c>
      <c r="GI27" s="45">
        <v>-3.8391165181625411</v>
      </c>
      <c r="GJ27" s="45">
        <v>-8.816006363491411</v>
      </c>
      <c r="GK27" s="45">
        <v>3.497369756653228</v>
      </c>
      <c r="GL27" s="45">
        <v>-10.045832574948747</v>
      </c>
      <c r="GM27" s="45">
        <v>15.973223722064446</v>
      </c>
      <c r="GN27" s="45">
        <v>2.5948447816859215</v>
      </c>
      <c r="GO27" s="45">
        <v>-7.0251435303522669</v>
      </c>
      <c r="GP27" s="45">
        <v>-5.9663921656586183</v>
      </c>
      <c r="GQ27" s="45">
        <v>15.772682950719002</v>
      </c>
      <c r="GR27" s="45">
        <v>2.6226269549844261</v>
      </c>
      <c r="GS27" s="45">
        <v>-5.0749663632521589</v>
      </c>
      <c r="GT27" s="45">
        <v>-7.1114420219905838</v>
      </c>
      <c r="GU27" s="45">
        <v>15.803814705074146</v>
      </c>
      <c r="GV27" s="45">
        <v>1.2716168198598581</v>
      </c>
      <c r="GW27" s="45">
        <v>-2.4270976007344416</v>
      </c>
      <c r="GX27" s="45">
        <v>-5.7860790085312743</v>
      </c>
      <c r="GY27" s="45">
        <v>12.817819852802018</v>
      </c>
      <c r="GZ27" s="45">
        <v>1.8644395177389299</v>
      </c>
      <c r="HA27" s="45">
        <v>-2.7231888289430799</v>
      </c>
      <c r="HB27" s="45">
        <v>-4.9063793496540171</v>
      </c>
      <c r="HC27" s="45">
        <v>10.227327918731845</v>
      </c>
      <c r="HD27" s="45">
        <v>1.6591605772101445</v>
      </c>
      <c r="HE27" s="45">
        <v>-3.3140678796150809</v>
      </c>
      <c r="HF27" s="45">
        <v>-3.6864899061465621</v>
      </c>
      <c r="HG27" s="45">
        <v>19.706279092840134</v>
      </c>
      <c r="HH27" s="45">
        <v>10.294901497138341</v>
      </c>
      <c r="HI27" s="45">
        <v>-8.4171189892513496</v>
      </c>
      <c r="HJ27" s="45">
        <v>0.48144862679254175</v>
      </c>
      <c r="HK27" s="45">
        <v>9.1186999413824736</v>
      </c>
      <c r="HL27" s="45">
        <v>11.783717648792617</v>
      </c>
      <c r="HM27" s="45">
        <v>-2.4633505479045255</v>
      </c>
      <c r="HN27" s="59"/>
      <c r="HO27" s="13" t="s">
        <v>805</v>
      </c>
      <c r="HR27" s="459"/>
      <c r="HS27" s="299"/>
      <c r="HT27" s="533"/>
      <c r="HV27" s="537"/>
    </row>
    <row r="28" spans="1:231" s="55" customFormat="1" ht="15" customHeight="1" x14ac:dyDescent="0.25">
      <c r="A28" s="598"/>
      <c r="B28" s="58"/>
      <c r="C28" s="5">
        <v>2.8</v>
      </c>
      <c r="D28" s="52">
        <v>2.9729763069999451</v>
      </c>
      <c r="E28" s="332">
        <v>23</v>
      </c>
      <c r="F28" s="296"/>
      <c r="G28" s="296" t="str">
        <f>VLOOKUP(E28,'Jadual5-2digit'!$F$7:$H$36,3,0)</f>
        <v xml:space="preserve">Pembuatan produk galian bukan logam lain </v>
      </c>
      <c r="H28" s="45">
        <v>7.1017803418452985</v>
      </c>
      <c r="I28" s="45">
        <v>3.5235092947076367</v>
      </c>
      <c r="J28" s="45">
        <v>3.8157532140657082</v>
      </c>
      <c r="K28" s="45">
        <v>4.3835344556911906</v>
      </c>
      <c r="L28" s="45">
        <v>3.9651322774786735</v>
      </c>
      <c r="M28" s="45">
        <v>4.3612988119699594</v>
      </c>
      <c r="N28" s="45">
        <v>3.8281855642437819</v>
      </c>
      <c r="O28" s="45">
        <v>6.3273391912308341</v>
      </c>
      <c r="P28" s="45">
        <v>4.2226651823875869</v>
      </c>
      <c r="Q28" s="45">
        <v>4.5120982512559067</v>
      </c>
      <c r="R28" s="45">
        <v>4.8744185187132132</v>
      </c>
      <c r="S28" s="45">
        <v>2.1506068912439105</v>
      </c>
      <c r="T28" s="45">
        <v>2.2158235728059452</v>
      </c>
      <c r="U28" s="45">
        <v>6.0893623359552009</v>
      </c>
      <c r="V28" s="45">
        <v>4.7085430127919068</v>
      </c>
      <c r="W28" s="45">
        <v>4.6490554282187162</v>
      </c>
      <c r="X28" s="45">
        <v>5.0042495594950793</v>
      </c>
      <c r="Y28" s="45">
        <v>3.9519982187925962</v>
      </c>
      <c r="Z28" s="45">
        <v>6.2630546895523906</v>
      </c>
      <c r="AA28" s="45">
        <v>5.5381005383608368</v>
      </c>
      <c r="AB28" s="45">
        <v>3.792454058820141</v>
      </c>
      <c r="AC28" s="45">
        <v>3.8667728317970358</v>
      </c>
      <c r="AD28" s="45">
        <v>4.1451936434814485</v>
      </c>
      <c r="AE28" s="45">
        <v>4.1596623768816414</v>
      </c>
      <c r="AF28" s="45">
        <v>7.4290161341958907</v>
      </c>
      <c r="AG28" s="45">
        <v>5.6086860426323142</v>
      </c>
      <c r="AH28" s="45">
        <v>5.15616135338324</v>
      </c>
      <c r="AI28" s="45">
        <v>5.4312977198728305</v>
      </c>
      <c r="AJ28" s="45">
        <v>5.9493323049759823</v>
      </c>
      <c r="AK28" s="45">
        <v>5.8429488310614204</v>
      </c>
      <c r="AL28" s="45">
        <v>7.4689985592668364</v>
      </c>
      <c r="AM28" s="45">
        <v>5.3072995273840746</v>
      </c>
      <c r="AN28" s="45">
        <v>5.4212721042418366</v>
      </c>
      <c r="AO28" s="45">
        <v>4.1403983529995685</v>
      </c>
      <c r="AP28" s="45">
        <v>4.1668288231137041</v>
      </c>
      <c r="AQ28" s="45">
        <v>4.3430718203284044</v>
      </c>
      <c r="AR28" s="45">
        <v>5.7827125015873264</v>
      </c>
      <c r="AS28" s="45">
        <v>4.950922170522972</v>
      </c>
      <c r="AT28" s="45">
        <v>4.1985431012610661</v>
      </c>
      <c r="AU28" s="45">
        <v>4.4769429544005277</v>
      </c>
      <c r="AV28" s="45">
        <v>4.0459377416949565</v>
      </c>
      <c r="AW28" s="45">
        <v>5.12693471030002</v>
      </c>
      <c r="AX28" s="45">
        <v>4.166628729478532</v>
      </c>
      <c r="AY28" s="45">
        <v>5.0831840768264414</v>
      </c>
      <c r="AZ28" s="45">
        <v>4.1237156709302099</v>
      </c>
      <c r="BA28" s="45">
        <v>3.2341122179938964</v>
      </c>
      <c r="BB28" s="45">
        <v>4.1859854940390733</v>
      </c>
      <c r="BC28" s="45">
        <v>4.9562113487336035</v>
      </c>
      <c r="BD28" s="45">
        <v>4.2738064476846063</v>
      </c>
      <c r="BE28" s="45">
        <v>5.9288300294311398</v>
      </c>
      <c r="BF28" s="45">
        <v>-11.095150145555877</v>
      </c>
      <c r="BG28" s="45">
        <v>-71.922522835390993</v>
      </c>
      <c r="BH28" s="45">
        <v>-50.742846892599445</v>
      </c>
      <c r="BI28" s="45">
        <v>-20.046673767253537</v>
      </c>
      <c r="BJ28" s="45">
        <v>-9.6767903222804534</v>
      </c>
      <c r="BK28" s="45">
        <v>-8.2736871050100689</v>
      </c>
      <c r="BL28" s="45">
        <v>-6.6575872966265308</v>
      </c>
      <c r="BM28" s="45">
        <v>-2.4793661994608414</v>
      </c>
      <c r="BN28" s="45">
        <v>-2.0895080516736755</v>
      </c>
      <c r="BO28" s="45">
        <v>-0.30168709120204085</v>
      </c>
      <c r="BP28" s="45">
        <v>0.27968120172943145</v>
      </c>
      <c r="BQ28" s="45">
        <v>-0.83643048489460625</v>
      </c>
      <c r="BR28" s="45">
        <v>8.7416854154705135</v>
      </c>
      <c r="BS28" s="45">
        <v>214.38772579734274</v>
      </c>
      <c r="BT28" s="45">
        <v>48.024164925730361</v>
      </c>
      <c r="BU28" s="45">
        <v>-28.169368045631046</v>
      </c>
      <c r="BV28" s="45">
        <v>-37.142047395872488</v>
      </c>
      <c r="BW28" s="45">
        <v>-17.638090638841803</v>
      </c>
      <c r="BX28" s="45">
        <v>-10.065141251516835</v>
      </c>
      <c r="BY28" s="45">
        <v>-1.3221730335071697</v>
      </c>
      <c r="BZ28" s="45">
        <v>3.6349046397635192</v>
      </c>
      <c r="CA28" s="45">
        <v>2.8241920210990088</v>
      </c>
      <c r="CB28" s="45">
        <v>5.4773810989699854</v>
      </c>
      <c r="CC28" s="45">
        <v>4.8228400041401045</v>
      </c>
      <c r="CD28" s="45">
        <v>4.2374836908600599</v>
      </c>
      <c r="CE28" s="45">
        <v>4.7919569960209998</v>
      </c>
      <c r="CF28" s="45">
        <v>3.8275364252009325</v>
      </c>
      <c r="CG28" s="45">
        <v>4.282584325745816</v>
      </c>
      <c r="CH28" s="45">
        <v>4.5266483982674828</v>
      </c>
      <c r="CI28" s="45">
        <v>5.1929294319213284</v>
      </c>
      <c r="CJ28" s="45">
        <v>4.0565980935908925</v>
      </c>
      <c r="CK28" s="45">
        <v>6.0586752031267679</v>
      </c>
      <c r="CL28" s="45">
        <v>5.7437308511545808</v>
      </c>
      <c r="CM28" s="45">
        <v>6.0619952020622065</v>
      </c>
      <c r="CN28" s="45">
        <v>4.2169878246554475</v>
      </c>
      <c r="CO28" s="45">
        <v>4.9703441107962476</v>
      </c>
      <c r="CP28" s="45">
        <v>4.556209894459613</v>
      </c>
      <c r="CQ28" s="45">
        <v>4.4606985532117562</v>
      </c>
      <c r="CR28" s="45">
        <v>4.1255747578449444</v>
      </c>
      <c r="CS28" s="45">
        <v>-0.53431051962927256</v>
      </c>
      <c r="CT28" s="45">
        <v>-47.075610908256458</v>
      </c>
      <c r="CU28" s="45">
        <v>-8.2161533561123434</v>
      </c>
      <c r="CV28" s="45">
        <v>-1.6147552519459651</v>
      </c>
      <c r="CW28" s="45">
        <v>2.5292059550411068</v>
      </c>
      <c r="CX28" s="45">
        <v>37.14927407553219</v>
      </c>
      <c r="CY28" s="45">
        <v>-21.556217530329064</v>
      </c>
      <c r="CZ28" s="45">
        <v>1.7266645970250352</v>
      </c>
      <c r="DA28" s="45">
        <v>4.405640324528477</v>
      </c>
      <c r="DB28" s="45">
        <v>4.5118890597394312</v>
      </c>
      <c r="DC28" s="45">
        <v>5.4971919836827254</v>
      </c>
      <c r="DD28" s="45">
        <v>4.5186181097205349</v>
      </c>
      <c r="DE28" s="45">
        <v>-14.31544923226437</v>
      </c>
      <c r="DF28" s="45">
        <v>1.0454675612149913</v>
      </c>
      <c r="DG28" s="45">
        <v>-6.6966075129051319</v>
      </c>
      <c r="DH28" s="45">
        <v>13.513019453401427</v>
      </c>
      <c r="DI28" s="45">
        <v>-3.4388140383719303</v>
      </c>
      <c r="DJ28" s="45">
        <v>1.5268353158325567</v>
      </c>
      <c r="DK28" s="45">
        <v>3.7814011362361555</v>
      </c>
      <c r="DL28" s="45">
        <v>-2.560969708777165</v>
      </c>
      <c r="DM28" s="45">
        <v>0.35143042057026719</v>
      </c>
      <c r="DN28" s="45">
        <v>1.0002031372559088</v>
      </c>
      <c r="DO28" s="45">
        <v>5.3653597947047444</v>
      </c>
      <c r="DP28" s="45">
        <v>-2.0341808893137596</v>
      </c>
      <c r="DQ28" s="45">
        <v>4.0984881055491655</v>
      </c>
      <c r="DR28" s="45">
        <v>-6.3398193961904212</v>
      </c>
      <c r="DS28" s="45">
        <v>-9.8138743489060687</v>
      </c>
      <c r="DT28" s="45">
        <v>13.833463475529697</v>
      </c>
      <c r="DU28" s="45">
        <v>-2.9107089256047516</v>
      </c>
      <c r="DV28" s="45">
        <v>1.1198836901314735</v>
      </c>
      <c r="DW28" s="45">
        <v>4.1768675501397894</v>
      </c>
      <c r="DX28" s="45">
        <v>-3.0587216387089313</v>
      </c>
      <c r="DY28" s="45">
        <v>2.7668982431657838</v>
      </c>
      <c r="DZ28" s="45">
        <v>-0.99902400458533691</v>
      </c>
      <c r="EA28" s="45">
        <v>5.6579662002733215</v>
      </c>
      <c r="EB28" s="45">
        <v>-1.6945551198978137</v>
      </c>
      <c r="EC28" s="45">
        <v>1.3948290406526382</v>
      </c>
      <c r="ED28" s="45">
        <v>-6.2800233131384005</v>
      </c>
      <c r="EE28" s="45">
        <v>-6.3962092419088492</v>
      </c>
      <c r="EF28" s="45">
        <v>12.351849838416314</v>
      </c>
      <c r="EG28" s="45">
        <v>-2.9658678194997066</v>
      </c>
      <c r="EH28" s="45">
        <v>1.4630992986729012</v>
      </c>
      <c r="EI28" s="45">
        <v>3.1329074341474268</v>
      </c>
      <c r="EJ28" s="45">
        <v>-0.90352719820334926</v>
      </c>
      <c r="EK28" s="45">
        <v>2.0657957790580355</v>
      </c>
      <c r="EL28" s="45">
        <v>-2.6365435765305563</v>
      </c>
      <c r="EM28" s="45">
        <v>5.7336207406196706</v>
      </c>
      <c r="EN28" s="45">
        <v>-1.4310417651424956</v>
      </c>
      <c r="EO28" s="45">
        <v>1.4089156700804608</v>
      </c>
      <c r="EP28" s="45">
        <v>-3.3383494355106791</v>
      </c>
      <c r="EQ28" s="45">
        <v>-7.9822779143476907</v>
      </c>
      <c r="ER28" s="45">
        <v>11.870431236975108</v>
      </c>
      <c r="ES28" s="45">
        <v>-2.7119823770300684</v>
      </c>
      <c r="ET28" s="45">
        <v>1.9616362197314174</v>
      </c>
      <c r="EU28" s="45">
        <v>3.0293519257826347</v>
      </c>
      <c r="EV28" s="45">
        <v>0.61887740640256084</v>
      </c>
      <c r="EW28" s="45">
        <v>1.2780166353138611E-2</v>
      </c>
      <c r="EX28" s="45">
        <v>-2.5311685068994478</v>
      </c>
      <c r="EY28" s="45">
        <v>4.4489519377565614</v>
      </c>
      <c r="EZ28" s="45">
        <v>-1.4060253071107667</v>
      </c>
      <c r="FA28" s="45">
        <v>1.5804924709096326</v>
      </c>
      <c r="FB28" s="45">
        <v>-2.0046907455509455</v>
      </c>
      <c r="FC28" s="45">
        <v>-8.7058314110143868</v>
      </c>
      <c r="FD28" s="45">
        <v>11.068447136299469</v>
      </c>
      <c r="FE28" s="45">
        <v>-2.4520462108195318</v>
      </c>
      <c r="FF28" s="45">
        <v>1.5410075579043223</v>
      </c>
      <c r="FG28" s="45">
        <v>4.0997869617531535</v>
      </c>
      <c r="FH28" s="45">
        <v>-0.30024869599148474</v>
      </c>
      <c r="FI28" s="45">
        <v>0.89278607210880523</v>
      </c>
      <c r="FJ28" s="45">
        <v>-3.4211136032421905</v>
      </c>
      <c r="FK28" s="45">
        <v>3.5565697585317793</v>
      </c>
      <c r="FL28" s="45">
        <v>-0.49693656044669865</v>
      </c>
      <c r="FM28" s="45">
        <v>2.3314564442568582</v>
      </c>
      <c r="FN28" s="45">
        <v>-2.6418372131654877</v>
      </c>
      <c r="FO28" s="45">
        <v>-7.2568193624658335</v>
      </c>
      <c r="FP28" s="45">
        <v>-6.7815285652126676</v>
      </c>
      <c r="FQ28" s="45">
        <v>-69.192901743220943</v>
      </c>
      <c r="FR28" s="45">
        <v>78.136409002723155</v>
      </c>
      <c r="FS28" s="45">
        <v>68.972904495001416</v>
      </c>
      <c r="FT28" s="45">
        <v>12.630730529384749</v>
      </c>
      <c r="FU28" s="45">
        <v>2.4600797194698458</v>
      </c>
      <c r="FV28" s="45">
        <v>-1.7195176830139332</v>
      </c>
      <c r="FW28" s="45">
        <v>8.1920000199093153</v>
      </c>
      <c r="FX28" s="45">
        <v>-9.9153255520320727E-2</v>
      </c>
      <c r="FY28" s="45">
        <v>4.2000031046411976</v>
      </c>
      <c r="FZ28" s="45">
        <v>-2.0741149794492202</v>
      </c>
      <c r="GA28" s="45">
        <v>-8.2890498853770822</v>
      </c>
      <c r="GB28" s="45">
        <v>2.2223559038842495</v>
      </c>
      <c r="GC28" s="45">
        <v>-10.932283950179382</v>
      </c>
      <c r="GD28" s="45">
        <v>-16.127472474883348</v>
      </c>
      <c r="GE28" s="45">
        <v>-18.003722438623342</v>
      </c>
      <c r="GF28" s="45">
        <v>-1.4384681192587863</v>
      </c>
      <c r="GG28" s="45">
        <v>34.252030958416725</v>
      </c>
      <c r="GH28" s="45">
        <v>7.3171003862050839</v>
      </c>
      <c r="GI28" s="45">
        <v>18.709826264151033</v>
      </c>
      <c r="GJ28" s="45">
        <v>4.9193627795566641</v>
      </c>
      <c r="GK28" s="45">
        <v>3.3848698474103713</v>
      </c>
      <c r="GL28" s="45">
        <v>0.45268229919177827</v>
      </c>
      <c r="GM28" s="45">
        <v>4.8936528652060218</v>
      </c>
      <c r="GN28" s="45">
        <v>0.93258640861968445</v>
      </c>
      <c r="GO28" s="45">
        <v>6.1703031567256801</v>
      </c>
      <c r="GP28" s="45">
        <v>-6.744972905348078</v>
      </c>
      <c r="GQ28" s="45">
        <v>4.3079011156328448</v>
      </c>
      <c r="GR28" s="45">
        <v>1.469479883047768</v>
      </c>
      <c r="GS28" s="45">
        <v>5.1931974006185158</v>
      </c>
      <c r="GT28" s="45">
        <v>-6.3362614425151946</v>
      </c>
      <c r="GU28" s="45">
        <v>4.5520244398395562</v>
      </c>
      <c r="GV28" s="45">
        <v>2.1162737004789136</v>
      </c>
      <c r="GW28" s="45">
        <v>4.0568631675951536</v>
      </c>
      <c r="GX28" s="45">
        <v>-4.5341457632111997</v>
      </c>
      <c r="GY28" s="45">
        <v>4.2415541315736789</v>
      </c>
      <c r="GZ28" s="45">
        <v>2.4236202382338092</v>
      </c>
      <c r="HA28" s="45">
        <v>2.2467361767888576</v>
      </c>
      <c r="HB28" s="45">
        <v>-3.8440490438348007</v>
      </c>
      <c r="HC28" s="45">
        <v>3.8302951736681337</v>
      </c>
      <c r="HD28" s="45">
        <v>2.3300570022070985</v>
      </c>
      <c r="HE28" s="45">
        <v>1.9187150667827808</v>
      </c>
      <c r="HF28" s="45">
        <v>-8.147273311688437</v>
      </c>
      <c r="HG28" s="45">
        <v>-44.753261451364622</v>
      </c>
      <c r="HH28" s="45">
        <v>77.465369371946053</v>
      </c>
      <c r="HI28" s="45">
        <v>9.2490464597494935</v>
      </c>
      <c r="HJ28" s="45">
        <v>-4.2784600854055554</v>
      </c>
      <c r="HK28" s="45">
        <v>-26.098617302190107</v>
      </c>
      <c r="HL28" s="45">
        <v>1.502942139132287</v>
      </c>
      <c r="HM28" s="45">
        <v>41.675232336643376</v>
      </c>
      <c r="HN28" s="372"/>
      <c r="HO28" s="13" t="s">
        <v>806</v>
      </c>
      <c r="HR28" s="459"/>
      <c r="HS28" s="299"/>
      <c r="HT28" s="533"/>
      <c r="HV28" s="537"/>
    </row>
    <row r="29" spans="1:231" s="55" customFormat="1" ht="15" customHeight="1" x14ac:dyDescent="0.25">
      <c r="A29" s="598"/>
      <c r="B29" s="58"/>
      <c r="C29" s="5">
        <v>2.9</v>
      </c>
      <c r="D29" s="52">
        <v>2.3494140672905388</v>
      </c>
      <c r="E29" s="332">
        <v>24</v>
      </c>
      <c r="F29" s="296"/>
      <c r="G29" s="296" t="str">
        <f>VLOOKUP(E29,'Jadual5-2digit'!$F$7:$H$36,3,0)</f>
        <v xml:space="preserve">Pembuatan logam asas </v>
      </c>
      <c r="H29" s="45">
        <v>1.2988960680088155</v>
      </c>
      <c r="I29" s="45">
        <v>-2.3809367163329398</v>
      </c>
      <c r="J29" s="45">
        <v>0.38743539994432297</v>
      </c>
      <c r="K29" s="45">
        <v>-9.1692206523262598E-2</v>
      </c>
      <c r="L29" s="45">
        <v>3.8284955179070721</v>
      </c>
      <c r="M29" s="45">
        <v>3.9601852843903771</v>
      </c>
      <c r="N29" s="45">
        <v>1.2341911254418534</v>
      </c>
      <c r="O29" s="45">
        <v>1.5525743488091592</v>
      </c>
      <c r="P29" s="45">
        <v>0.76092539314336705</v>
      </c>
      <c r="Q29" s="45">
        <v>1.1572857283977953</v>
      </c>
      <c r="R29" s="45">
        <v>8.4026246192184573</v>
      </c>
      <c r="S29" s="45">
        <v>5.294504777291138</v>
      </c>
      <c r="T29" s="45">
        <v>4.629044765093397</v>
      </c>
      <c r="U29" s="45">
        <v>3.6745475580714242</v>
      </c>
      <c r="V29" s="45">
        <v>5.3268235300290172</v>
      </c>
      <c r="W29" s="45">
        <v>4.9225549973277651</v>
      </c>
      <c r="X29" s="45">
        <v>5.2755663299770816</v>
      </c>
      <c r="Y29" s="45">
        <v>3.9873940400311909</v>
      </c>
      <c r="Z29" s="45">
        <v>8.41645389989705</v>
      </c>
      <c r="AA29" s="45">
        <v>7.7235902569459114</v>
      </c>
      <c r="AB29" s="45">
        <v>5.0557821141888866</v>
      </c>
      <c r="AC29" s="45">
        <v>5.5440932524742266</v>
      </c>
      <c r="AD29" s="45">
        <v>5.0027562751709951</v>
      </c>
      <c r="AE29" s="45">
        <v>5.4320947642485464</v>
      </c>
      <c r="AF29" s="45">
        <v>7.1141418616435175</v>
      </c>
      <c r="AG29" s="45">
        <v>5.9967573637774763</v>
      </c>
      <c r="AH29" s="45">
        <v>4.132882036377822</v>
      </c>
      <c r="AI29" s="45">
        <v>3.4860926477427796</v>
      </c>
      <c r="AJ29" s="45">
        <v>3.1277147076052216</v>
      </c>
      <c r="AK29" s="45">
        <v>3.3405598952633397</v>
      </c>
      <c r="AL29" s="45">
        <v>3.4907067777632363</v>
      </c>
      <c r="AM29" s="45">
        <v>4.0134339748957473</v>
      </c>
      <c r="AN29" s="45">
        <v>3.7348405845942096</v>
      </c>
      <c r="AO29" s="45">
        <v>4.724263681093376</v>
      </c>
      <c r="AP29" s="45">
        <v>4.0024097281581277</v>
      </c>
      <c r="AQ29" s="45">
        <v>3.4149756417714627</v>
      </c>
      <c r="AR29" s="45">
        <v>3.1884979883198099</v>
      </c>
      <c r="AS29" s="45">
        <v>3.6111451693357424</v>
      </c>
      <c r="AT29" s="45">
        <v>3.0245903534326146</v>
      </c>
      <c r="AU29" s="45">
        <v>3.9626602038787269</v>
      </c>
      <c r="AV29" s="45">
        <v>3.4527505919479182</v>
      </c>
      <c r="AW29" s="45">
        <v>4.2987581814551135</v>
      </c>
      <c r="AX29" s="45">
        <v>4.7458379700828601</v>
      </c>
      <c r="AY29" s="45">
        <v>3.6958356365185665</v>
      </c>
      <c r="AZ29" s="45">
        <v>3.2853836841672717</v>
      </c>
      <c r="BA29" s="45">
        <v>4.4165130555369387</v>
      </c>
      <c r="BB29" s="45">
        <v>4.9599463315116026</v>
      </c>
      <c r="BC29" s="45">
        <v>5.2111378532253525</v>
      </c>
      <c r="BD29" s="45">
        <v>3.6666399475772948</v>
      </c>
      <c r="BE29" s="45">
        <v>8.4506395886888157</v>
      </c>
      <c r="BF29" s="45">
        <v>-8.6155162225241071</v>
      </c>
      <c r="BG29" s="45">
        <v>-50.960695204532151</v>
      </c>
      <c r="BH29" s="45">
        <v>-37.08563574849876</v>
      </c>
      <c r="BI29" s="45">
        <v>5.31162726937184</v>
      </c>
      <c r="BJ29" s="45">
        <v>3.105587865935334</v>
      </c>
      <c r="BK29" s="45">
        <v>3.2121832077649231</v>
      </c>
      <c r="BL29" s="45">
        <v>4.1304852807747352</v>
      </c>
      <c r="BM29" s="45">
        <v>4.317374452582996</v>
      </c>
      <c r="BN29" s="45">
        <v>2.8758335670792974</v>
      </c>
      <c r="BO29" s="45">
        <v>3.6479913267701107</v>
      </c>
      <c r="BP29" s="45">
        <v>4.8154817289578489</v>
      </c>
      <c r="BQ29" s="45">
        <v>-1.387277945085998</v>
      </c>
      <c r="BR29" s="45">
        <v>8.0036439276175457</v>
      </c>
      <c r="BS29" s="45">
        <v>100.04006412634982</v>
      </c>
      <c r="BT29" s="45">
        <v>45.476564807757512</v>
      </c>
      <c r="BU29" s="45">
        <v>-27.038411001525489</v>
      </c>
      <c r="BV29" s="45">
        <v>-30.675962279136002</v>
      </c>
      <c r="BW29" s="45">
        <v>-9.4174633893066186</v>
      </c>
      <c r="BX29" s="45">
        <v>1.0428401730414123</v>
      </c>
      <c r="BY29" s="45">
        <v>3.5491404997866312</v>
      </c>
      <c r="BZ29" s="45">
        <v>6.2606883435172733</v>
      </c>
      <c r="CA29" s="45">
        <v>7.5377011417994595</v>
      </c>
      <c r="CB29" s="45">
        <v>6.4326296905217788</v>
      </c>
      <c r="CC29" s="45">
        <v>-0.23877509073854242</v>
      </c>
      <c r="CD29" s="45">
        <v>2.5553303121496356</v>
      </c>
      <c r="CE29" s="45">
        <v>1.1796239179289785</v>
      </c>
      <c r="CF29" s="45">
        <v>4.8704144291637448</v>
      </c>
      <c r="CG29" s="45">
        <v>4.5657784727365396</v>
      </c>
      <c r="CH29" s="45">
        <v>4.7129799023946362</v>
      </c>
      <c r="CI29" s="45">
        <v>7.0770625630412525</v>
      </c>
      <c r="CJ29" s="45">
        <v>5.3253388511649291</v>
      </c>
      <c r="CK29" s="45">
        <v>5.6966275700758331</v>
      </c>
      <c r="CL29" s="45">
        <v>3.3186876074530431</v>
      </c>
      <c r="CM29" s="45">
        <v>3.7409158068865196</v>
      </c>
      <c r="CN29" s="45">
        <v>4.0503223262806216</v>
      </c>
      <c r="CO29" s="45">
        <v>3.2673086348930553</v>
      </c>
      <c r="CP29" s="45">
        <v>3.9119553996768133</v>
      </c>
      <c r="CQ29" s="45">
        <v>3.9267744560595759</v>
      </c>
      <c r="CR29" s="45">
        <v>4.8591203485220262</v>
      </c>
      <c r="CS29" s="45">
        <v>0.9263489996426415</v>
      </c>
      <c r="CT29" s="45">
        <v>-26.983989238245087</v>
      </c>
      <c r="CU29" s="45">
        <v>3.471785898178311</v>
      </c>
      <c r="CV29" s="45">
        <v>3.6140764686278146</v>
      </c>
      <c r="CW29" s="45">
        <v>3.6687210981031484</v>
      </c>
      <c r="CX29" s="45">
        <v>21.352395959721377</v>
      </c>
      <c r="CY29" s="45">
        <v>-13.424885298064353</v>
      </c>
      <c r="CZ29" s="45">
        <v>5.7645851385358355</v>
      </c>
      <c r="DA29" s="45">
        <v>2.0777389252379663</v>
      </c>
      <c r="DB29" s="45">
        <v>5.4416824445414846</v>
      </c>
      <c r="DC29" s="45">
        <v>4.1703565771178148</v>
      </c>
      <c r="DD29" s="45">
        <v>3.9966359507412506</v>
      </c>
      <c r="DE29" s="45">
        <v>-4.7644772224735163</v>
      </c>
      <c r="DF29" s="45">
        <v>2.7965640866703438</v>
      </c>
      <c r="DG29" s="45">
        <v>3.9248214469877638</v>
      </c>
      <c r="DH29" s="45">
        <v>5.8050154021696443</v>
      </c>
      <c r="DI29" s="45">
        <v>0.7286266127472345</v>
      </c>
      <c r="DJ29" s="45">
        <v>-4.4040218703236462</v>
      </c>
      <c r="DK29" s="45">
        <v>6.4738582028582385</v>
      </c>
      <c r="DL29" s="45">
        <v>2.8447547726232187</v>
      </c>
      <c r="DM29" s="45">
        <v>-5.7942253097127718</v>
      </c>
      <c r="DN29" s="45">
        <v>2.9078982629446699</v>
      </c>
      <c r="DO29" s="45">
        <v>-3.6052366866233854</v>
      </c>
      <c r="DP29" s="45">
        <v>-6.2560608616301181</v>
      </c>
      <c r="DQ29" s="45">
        <v>1.0908398866789923</v>
      </c>
      <c r="DR29" s="45">
        <v>-1.3432465253203958</v>
      </c>
      <c r="DS29" s="45">
        <v>0.14959802490088236</v>
      </c>
      <c r="DT29" s="45">
        <v>8.8055323560202226</v>
      </c>
      <c r="DU29" s="45">
        <v>0.24787057411094793</v>
      </c>
      <c r="DV29" s="45">
        <v>-0.6530407132457583</v>
      </c>
      <c r="DW29" s="45">
        <v>6.6089031869290409</v>
      </c>
      <c r="DX29" s="45">
        <v>0.14800889802000938</v>
      </c>
      <c r="DY29" s="45">
        <v>-5.4979465735243167</v>
      </c>
      <c r="DZ29" s="45">
        <v>2.1056839349277112</v>
      </c>
      <c r="EA29" s="45">
        <v>-3.2260513967445235</v>
      </c>
      <c r="EB29" s="45">
        <v>0.45830086849372265</v>
      </c>
      <c r="EC29" s="45">
        <v>-1.8076364776393916</v>
      </c>
      <c r="ED29" s="45">
        <v>-1.9667560285894581</v>
      </c>
      <c r="EE29" s="45">
        <v>-0.76403462666121413</v>
      </c>
      <c r="EF29" s="45">
        <v>10.539581560596773</v>
      </c>
      <c r="EG29" s="45">
        <v>-0.13690377097186968</v>
      </c>
      <c r="EH29" s="45">
        <v>-0.31878844028723563</v>
      </c>
      <c r="EI29" s="45">
        <v>5.3044159280671437</v>
      </c>
      <c r="EJ29" s="45">
        <v>4.4135406035741909</v>
      </c>
      <c r="EK29" s="45">
        <v>-6.1018866088983259</v>
      </c>
      <c r="EL29" s="45">
        <v>-0.42299501435016396</v>
      </c>
      <c r="EM29" s="45">
        <v>-2.7762351558120741</v>
      </c>
      <c r="EN29" s="45">
        <v>-5.6951015920887471E-2</v>
      </c>
      <c r="EO29" s="45">
        <v>-1.4061445312454879</v>
      </c>
      <c r="EP29" s="45">
        <v>-0.40274903585122956</v>
      </c>
      <c r="EQ29" s="45">
        <v>-1.7992362108009416</v>
      </c>
      <c r="ER29" s="45">
        <v>8.595823997666983</v>
      </c>
      <c r="ES29" s="45">
        <v>-0.75717269750185778</v>
      </c>
      <c r="ET29" s="45">
        <v>-0.66398987127355724</v>
      </c>
      <c r="EU29" s="45">
        <v>5.5217536072059232</v>
      </c>
      <c r="EV29" s="45">
        <v>4.5652464548710441</v>
      </c>
      <c r="EW29" s="45">
        <v>-5.6276111965720617</v>
      </c>
      <c r="EX29" s="45">
        <v>-0.68970571079465515</v>
      </c>
      <c r="EY29" s="45">
        <v>-1.8489147114624416</v>
      </c>
      <c r="EZ29" s="45">
        <v>-0.74584853061006129</v>
      </c>
      <c r="FA29" s="45">
        <v>-1.963029622293007</v>
      </c>
      <c r="FB29" s="45">
        <v>-0.62086591446204409</v>
      </c>
      <c r="FC29" s="45">
        <v>-1.3970181652023399</v>
      </c>
      <c r="FD29" s="45">
        <v>7.9810503316805921</v>
      </c>
      <c r="FE29" s="45">
        <v>0.1464630640782616</v>
      </c>
      <c r="FF29" s="45">
        <v>-1.1512069766858417</v>
      </c>
      <c r="FG29" s="45">
        <v>6.3846809232898067</v>
      </c>
      <c r="FH29" s="45">
        <v>5.0134685535610117</v>
      </c>
      <c r="FI29" s="45">
        <v>-6.5736270993321995</v>
      </c>
      <c r="FJ29" s="45">
        <v>-1.0827986824590852</v>
      </c>
      <c r="FK29" s="45">
        <v>-0.77401358371754725</v>
      </c>
      <c r="FL29" s="45">
        <v>-0.22928264358021977</v>
      </c>
      <c r="FM29" s="45">
        <v>-1.7284062575324981</v>
      </c>
      <c r="FN29" s="45">
        <v>-2.0797500933819322</v>
      </c>
      <c r="FO29" s="45">
        <v>3.1533041945146749</v>
      </c>
      <c r="FP29" s="45">
        <v>-9.0112093415494741</v>
      </c>
      <c r="FQ29" s="45">
        <v>-46.258787888476647</v>
      </c>
      <c r="FR29" s="45">
        <v>26.816825728426636</v>
      </c>
      <c r="FS29" s="45">
        <v>78.076087994439405</v>
      </c>
      <c r="FT29" s="45">
        <v>2.8136748980311097</v>
      </c>
      <c r="FU29" s="45">
        <v>-6.4770385791426293</v>
      </c>
      <c r="FV29" s="45">
        <v>-0.20271003203906446</v>
      </c>
      <c r="FW29" s="45">
        <v>-0.59592680756171035</v>
      </c>
      <c r="FX29" s="45">
        <v>-1.6079941861208766</v>
      </c>
      <c r="FY29" s="45">
        <v>-0.99080665775915122</v>
      </c>
      <c r="FZ29" s="45">
        <v>-0.97677693893474782</v>
      </c>
      <c r="GA29" s="45">
        <v>-2.9510913103083709</v>
      </c>
      <c r="GB29" s="45">
        <v>-0.34631695687863839</v>
      </c>
      <c r="GC29" s="45">
        <v>-0.46265916526245121</v>
      </c>
      <c r="GD29" s="45">
        <v>-7.7740939177922854</v>
      </c>
      <c r="GE29" s="45">
        <v>-10.688609124941095</v>
      </c>
      <c r="GF29" s="45">
        <v>-2.3121730942458214</v>
      </c>
      <c r="GG29" s="45">
        <v>22.202158953237799</v>
      </c>
      <c r="GH29" s="45">
        <v>11.321696181611912</v>
      </c>
      <c r="GI29" s="45">
        <v>1.8697249961222724</v>
      </c>
      <c r="GJ29" s="45">
        <v>0.96850842816695604</v>
      </c>
      <c r="GK29" s="45">
        <v>0.19905959491275382</v>
      </c>
      <c r="GL29" s="45">
        <v>-1.9943525022619895</v>
      </c>
      <c r="GM29" s="45">
        <v>4.9359127152986986</v>
      </c>
      <c r="GN29" s="45">
        <v>2.4873341497300743</v>
      </c>
      <c r="GO29" s="45">
        <v>-7.3974304844368817</v>
      </c>
      <c r="GP29" s="45">
        <v>0.17155014153775028</v>
      </c>
      <c r="GQ29" s="45">
        <v>7.8749504119739413</v>
      </c>
      <c r="GR29" s="45">
        <v>1.1125398753879239</v>
      </c>
      <c r="GS29" s="45">
        <v>-4.019510388971554</v>
      </c>
      <c r="GT29" s="45">
        <v>-0.11943617858186428</v>
      </c>
      <c r="GU29" s="45">
        <v>8.0268102953590272</v>
      </c>
      <c r="GV29" s="45">
        <v>3.395336167845258</v>
      </c>
      <c r="GW29" s="45">
        <v>-5.589700077637616</v>
      </c>
      <c r="GX29" s="45">
        <v>0.23265883473450799</v>
      </c>
      <c r="GY29" s="45">
        <v>5.5964463836467644</v>
      </c>
      <c r="GZ29" s="45">
        <v>3.8178776037744058</v>
      </c>
      <c r="HA29" s="45">
        <v>-5.3081220515836804</v>
      </c>
      <c r="HB29" s="45">
        <v>-0.52162565412720596</v>
      </c>
      <c r="HC29" s="45">
        <v>6.2556328041484477</v>
      </c>
      <c r="HD29" s="45">
        <v>3.8326832435666063</v>
      </c>
      <c r="HE29" s="45">
        <v>-4.4586240861475517</v>
      </c>
      <c r="HF29" s="45">
        <v>-4.2525905826925339</v>
      </c>
      <c r="HG29" s="45">
        <v>-23.128474325844749</v>
      </c>
      <c r="HH29" s="45">
        <v>47.142428869027782</v>
      </c>
      <c r="HI29" s="45">
        <v>-4.3272391220019699</v>
      </c>
      <c r="HJ29" s="45">
        <v>-4.2020947245123494</v>
      </c>
      <c r="HK29" s="45">
        <v>-10.015830012890333</v>
      </c>
      <c r="HL29" s="45">
        <v>4.974216257631241</v>
      </c>
      <c r="HM29" s="45">
        <v>16.878734705200088</v>
      </c>
      <c r="HN29" s="372"/>
      <c r="HO29" s="13" t="s">
        <v>401</v>
      </c>
      <c r="HR29" s="459"/>
      <c r="HS29" s="339"/>
      <c r="HT29" s="533"/>
      <c r="HV29" s="537"/>
    </row>
    <row r="30" spans="1:231" s="55" customFormat="1" ht="30" customHeight="1" x14ac:dyDescent="0.25">
      <c r="A30" s="598"/>
      <c r="B30" s="58"/>
      <c r="C30" s="518" t="s">
        <v>761</v>
      </c>
      <c r="D30" s="52">
        <v>3.7920582408566545</v>
      </c>
      <c r="E30" s="332">
        <v>25</v>
      </c>
      <c r="F30" s="296"/>
      <c r="G30" s="296" t="str">
        <f>VLOOKUP(E30,'Jadual5-2digit'!$F$7:$H$36,3,0)</f>
        <v xml:space="preserve">Pembuatan produk logam yang direka, kecuali mesin dan kelengkapan </v>
      </c>
      <c r="H30" s="45">
        <v>6.3338259355606823</v>
      </c>
      <c r="I30" s="45">
        <v>6.3712664460445154</v>
      </c>
      <c r="J30" s="45">
        <v>4.5733329674360732</v>
      </c>
      <c r="K30" s="45">
        <v>3.3788387306346266</v>
      </c>
      <c r="L30" s="45">
        <v>7.0025485388650566</v>
      </c>
      <c r="M30" s="45">
        <v>5.7498314987692396</v>
      </c>
      <c r="N30" s="45">
        <v>4.7759703876547661</v>
      </c>
      <c r="O30" s="45">
        <v>5.3517633493117103</v>
      </c>
      <c r="P30" s="45">
        <v>3.9098282964272926</v>
      </c>
      <c r="Q30" s="45">
        <v>5.4902076829540505</v>
      </c>
      <c r="R30" s="45">
        <v>6.4823553471788671</v>
      </c>
      <c r="S30" s="45">
        <v>0.73607089847807572</v>
      </c>
      <c r="T30" s="45">
        <v>3.3040881272690541</v>
      </c>
      <c r="U30" s="45">
        <v>3.2416937739351113</v>
      </c>
      <c r="V30" s="45">
        <v>2.6382781963747846</v>
      </c>
      <c r="W30" s="45">
        <v>3.6668013125396755</v>
      </c>
      <c r="X30" s="45">
        <v>3.5055755326850715</v>
      </c>
      <c r="Y30" s="45">
        <v>3.1542718970832766</v>
      </c>
      <c r="Z30" s="45">
        <v>9.5382262329060836</v>
      </c>
      <c r="AA30" s="45">
        <v>9.1988959729932844</v>
      </c>
      <c r="AB30" s="45">
        <v>5.4206923519359407</v>
      </c>
      <c r="AC30" s="45">
        <v>5.6171765258179676</v>
      </c>
      <c r="AD30" s="45">
        <v>4.981350786831527</v>
      </c>
      <c r="AE30" s="45">
        <v>4.6420437226028781</v>
      </c>
      <c r="AF30" s="45">
        <v>4.6951435362363725</v>
      </c>
      <c r="AG30" s="45">
        <v>3.9934200598527667</v>
      </c>
      <c r="AH30" s="45">
        <v>4.2946812561348082</v>
      </c>
      <c r="AI30" s="45">
        <v>5.9494716411836208</v>
      </c>
      <c r="AJ30" s="45">
        <v>5.4141653496040192</v>
      </c>
      <c r="AK30" s="45">
        <v>5.7978345642176947</v>
      </c>
      <c r="AL30" s="45">
        <v>5.5200792833215218</v>
      </c>
      <c r="AM30" s="45">
        <v>5.0869817719784436</v>
      </c>
      <c r="AN30" s="45">
        <v>4.5648886998393152</v>
      </c>
      <c r="AO30" s="45">
        <v>4.8634798200817215</v>
      </c>
      <c r="AP30" s="45">
        <v>4.1117632186587088</v>
      </c>
      <c r="AQ30" s="45">
        <v>4.2055545056966679</v>
      </c>
      <c r="AR30" s="45">
        <v>3.8416920605093878</v>
      </c>
      <c r="AS30" s="45">
        <v>4.8975661068672025</v>
      </c>
      <c r="AT30" s="45">
        <v>3.3314823935276081</v>
      </c>
      <c r="AU30" s="45">
        <v>3.6913200912971718</v>
      </c>
      <c r="AV30" s="45">
        <v>3.8184135632678391</v>
      </c>
      <c r="AW30" s="45">
        <v>4.8190677294677897</v>
      </c>
      <c r="AX30" s="45">
        <v>4.3426280712760388</v>
      </c>
      <c r="AY30" s="45">
        <v>3.6714374569805273</v>
      </c>
      <c r="AZ30" s="45">
        <v>3.8968907728911546</v>
      </c>
      <c r="BA30" s="45">
        <v>2.1465417712630739</v>
      </c>
      <c r="BB30" s="45">
        <v>2.4755756328416822</v>
      </c>
      <c r="BC30" s="45">
        <v>3.8325413204546237</v>
      </c>
      <c r="BD30" s="45">
        <v>3.720546290524851</v>
      </c>
      <c r="BE30" s="45">
        <v>5.0626849520071033</v>
      </c>
      <c r="BF30" s="45">
        <v>-9.540982431067448</v>
      </c>
      <c r="BG30" s="45">
        <v>-62.665022233962922</v>
      </c>
      <c r="BH30" s="45">
        <v>-45.580036717728397</v>
      </c>
      <c r="BI30" s="45">
        <v>-21.616417763343478</v>
      </c>
      <c r="BJ30" s="45">
        <v>-18.017664217727472</v>
      </c>
      <c r="BK30" s="45">
        <v>-10.666227008202313</v>
      </c>
      <c r="BL30" s="45">
        <v>-6.5354175994201427</v>
      </c>
      <c r="BM30" s="45">
        <v>-5.9788216201876594</v>
      </c>
      <c r="BN30" s="45">
        <v>-5.8711943697322084</v>
      </c>
      <c r="BO30" s="45">
        <v>-5.2677988299224694</v>
      </c>
      <c r="BP30" s="45">
        <v>-4.9441362486426215</v>
      </c>
      <c r="BQ30" s="45">
        <v>-5.0746044534595143</v>
      </c>
      <c r="BR30" s="45">
        <v>7.3775179153242192</v>
      </c>
      <c r="BS30" s="45">
        <v>131.05586877994554</v>
      </c>
      <c r="BT30" s="45">
        <v>52.935626409432672</v>
      </c>
      <c r="BU30" s="45">
        <v>-11.001302438965013</v>
      </c>
      <c r="BV30" s="45">
        <v>-17.239424219547757</v>
      </c>
      <c r="BW30" s="45">
        <v>-11.671042745909673</v>
      </c>
      <c r="BX30" s="45">
        <v>0.12376719825620341</v>
      </c>
      <c r="BY30" s="45">
        <v>7.5923947915215422</v>
      </c>
      <c r="BZ30" s="45">
        <v>11.818564338863695</v>
      </c>
      <c r="CA30" s="45">
        <v>6.1299123854315525</v>
      </c>
      <c r="CB30" s="45">
        <v>6.6837915674455672</v>
      </c>
      <c r="CC30" s="45">
        <v>5.7466292477168253</v>
      </c>
      <c r="CD30" s="45">
        <v>5.3746560676752466</v>
      </c>
      <c r="CE30" s="45">
        <v>4.667156519581809</v>
      </c>
      <c r="CF30" s="45">
        <v>4.1916264423976486</v>
      </c>
      <c r="CG30" s="45">
        <v>3.0616777755559212</v>
      </c>
      <c r="CH30" s="45">
        <v>3.4399281184811059</v>
      </c>
      <c r="CI30" s="45">
        <v>8.0384409905957455</v>
      </c>
      <c r="CJ30" s="45">
        <v>5.0835984441091711</v>
      </c>
      <c r="CK30" s="45">
        <v>4.3510972376640638</v>
      </c>
      <c r="CL30" s="45">
        <v>5.7184224523739005</v>
      </c>
      <c r="CM30" s="45">
        <v>5.0634571565095712</v>
      </c>
      <c r="CN30" s="45">
        <v>4.3970772120143664</v>
      </c>
      <c r="CO30" s="45">
        <v>3.9859292428452591</v>
      </c>
      <c r="CP30" s="45">
        <v>4.1131126095086614</v>
      </c>
      <c r="CQ30" s="45">
        <v>3.9763327582359409</v>
      </c>
      <c r="CR30" s="45">
        <v>2.8086222757970347</v>
      </c>
      <c r="CS30" s="45">
        <v>-0.28404155659123376</v>
      </c>
      <c r="CT30" s="45">
        <v>-43.055142558090353</v>
      </c>
      <c r="CU30" s="45">
        <v>-11.852375177181045</v>
      </c>
      <c r="CV30" s="45">
        <v>-5.7077388378793188</v>
      </c>
      <c r="CW30" s="45">
        <v>-1.2697766735002602</v>
      </c>
      <c r="CX30" s="45">
        <v>39.893529642921465</v>
      </c>
      <c r="CY30" s="45">
        <v>-9.3638122352345334</v>
      </c>
      <c r="CZ30" s="45">
        <v>8.5020556179423323</v>
      </c>
      <c r="DA30" s="45">
        <v>4.9938880571675099</v>
      </c>
      <c r="DB30" s="45">
        <v>4.8906171603813249</v>
      </c>
      <c r="DC30" s="45">
        <v>4.8873567070754262</v>
      </c>
      <c r="DD30" s="45">
        <v>3.7227028898164605</v>
      </c>
      <c r="DE30" s="45">
        <v>-15.452229752009671</v>
      </c>
      <c r="DF30" s="45">
        <v>6.3167028746468077</v>
      </c>
      <c r="DG30" s="45">
        <v>-18.213869624476899</v>
      </c>
      <c r="DH30" s="45">
        <v>14.430030805077877</v>
      </c>
      <c r="DI30" s="45">
        <v>0.81370712567961334</v>
      </c>
      <c r="DJ30" s="45">
        <v>-0.61842102448174785</v>
      </c>
      <c r="DK30" s="45">
        <v>1.3777002094356448</v>
      </c>
      <c r="DL30" s="45">
        <v>-1.997142466401499</v>
      </c>
      <c r="DM30" s="45">
        <v>-4.5098459286086978</v>
      </c>
      <c r="DN30" s="45">
        <v>5.4443472241503201</v>
      </c>
      <c r="DO30" s="45">
        <v>-0.5426136392589882</v>
      </c>
      <c r="DP30" s="45">
        <v>-1.9876745177983253</v>
      </c>
      <c r="DQ30" s="45">
        <v>4.6328187272706174</v>
      </c>
      <c r="DR30" s="45">
        <v>11.141833290070679</v>
      </c>
      <c r="DS30" s="45">
        <v>-18.185072443101973</v>
      </c>
      <c r="DT30" s="45">
        <v>12.49588458104094</v>
      </c>
      <c r="DU30" s="45">
        <v>-0.33784259292514207</v>
      </c>
      <c r="DV30" s="45">
        <v>2.865173944401306</v>
      </c>
      <c r="DW30" s="45">
        <v>0.19083527703678271</v>
      </c>
      <c r="DX30" s="45">
        <v>-2.8996608948225884</v>
      </c>
      <c r="DY30" s="45">
        <v>-3.9850828706439785</v>
      </c>
      <c r="DZ30" s="45">
        <v>4.0011449885418955</v>
      </c>
      <c r="EA30" s="45">
        <v>0.97004792335997081</v>
      </c>
      <c r="EB30" s="45">
        <v>-1.0658572048144634</v>
      </c>
      <c r="EC30" s="45">
        <v>-1.0136561005626703</v>
      </c>
      <c r="ED30" s="45">
        <v>13.975119720469181</v>
      </c>
      <c r="EE30" s="45">
        <v>-18.234487617181898</v>
      </c>
      <c r="EF30" s="45">
        <v>11.838381137555558</v>
      </c>
      <c r="EG30" s="45">
        <v>0.66085725377259052</v>
      </c>
      <c r="EH30" s="45">
        <v>2.7051948799459211</v>
      </c>
      <c r="EI30" s="45">
        <v>-0.14921794720416415</v>
      </c>
      <c r="EJ30" s="45">
        <v>3.1096310078803526</v>
      </c>
      <c r="EK30" s="45">
        <v>-4.2825202850104773</v>
      </c>
      <c r="EL30" s="45">
        <v>0.40277983028059339</v>
      </c>
      <c r="EM30" s="45">
        <v>1.1582369402450183</v>
      </c>
      <c r="EN30" s="45">
        <v>-1.6614504267025865</v>
      </c>
      <c r="EO30" s="45">
        <v>-1.3335868834637665</v>
      </c>
      <c r="EP30" s="45">
        <v>14.032955532927645</v>
      </c>
      <c r="EQ30" s="45">
        <v>-18.782524304076532</v>
      </c>
      <c r="ER30" s="45">
        <v>12.162368602073556</v>
      </c>
      <c r="ES30" s="45">
        <v>2.257991611230679</v>
      </c>
      <c r="ET30" s="45">
        <v>2.1862801921658672</v>
      </c>
      <c r="EU30" s="45">
        <v>0.21420257604056303</v>
      </c>
      <c r="EV30" s="45">
        <v>2.8389331751537981</v>
      </c>
      <c r="EW30" s="45">
        <v>-4.6753839232691945</v>
      </c>
      <c r="EX30" s="45">
        <v>-9.6041192923252083E-2</v>
      </c>
      <c r="EY30" s="45">
        <v>1.4471001682874629</v>
      </c>
      <c r="EZ30" s="45">
        <v>-2.3663928947662072</v>
      </c>
      <c r="FA30" s="45">
        <v>-1.2447011554007332</v>
      </c>
      <c r="FB30" s="45">
        <v>13.634778005549549</v>
      </c>
      <c r="FC30" s="45">
        <v>-17.95669584349973</v>
      </c>
      <c r="FD30" s="45">
        <v>10.487823946401136</v>
      </c>
      <c r="FE30" s="45">
        <v>2.6140910247646048</v>
      </c>
      <c r="FF30" s="45">
        <v>2.3115289509429289</v>
      </c>
      <c r="FG30" s="45">
        <v>1.1801175412023923</v>
      </c>
      <c r="FH30" s="45">
        <v>2.3714939273899347</v>
      </c>
      <c r="FI30" s="45">
        <v>-5.2885655998733085</v>
      </c>
      <c r="FJ30" s="45">
        <v>0.12121902202264323</v>
      </c>
      <c r="FK30" s="45">
        <v>-0.2619772562311482</v>
      </c>
      <c r="FL30" s="45">
        <v>-2.0518960727629718</v>
      </c>
      <c r="FM30" s="45">
        <v>6.3001203668889616E-2</v>
      </c>
      <c r="FN30" s="45">
        <v>13.512210165044564</v>
      </c>
      <c r="FO30" s="45">
        <v>-16.895059606878348</v>
      </c>
      <c r="FP30" s="45">
        <v>-4.8699353906080773</v>
      </c>
      <c r="FQ30" s="45">
        <v>-57.648281952959749</v>
      </c>
      <c r="FR30" s="45">
        <v>49.130653934078254</v>
      </c>
      <c r="FS30" s="45">
        <v>45.734388369002232</v>
      </c>
      <c r="FT30" s="45">
        <v>7.0715824692595248</v>
      </c>
      <c r="FU30" s="45">
        <v>3.2043024841213139</v>
      </c>
      <c r="FV30" s="45">
        <v>4.7508418365978855</v>
      </c>
      <c r="FW30" s="45">
        <v>0.33197802618644801</v>
      </c>
      <c r="FX30" s="45">
        <v>-1.9397736201977835</v>
      </c>
      <c r="FY30" s="45">
        <v>0.70443682183054079</v>
      </c>
      <c r="FZ30" s="45">
        <v>13.900036632655485</v>
      </c>
      <c r="GA30" s="45">
        <v>-17.009124662484652</v>
      </c>
      <c r="GB30" s="45">
        <v>7.6090350539835754</v>
      </c>
      <c r="GC30" s="45">
        <v>-8.8672079811071569</v>
      </c>
      <c r="GD30" s="45">
        <v>-1.290583542900464</v>
      </c>
      <c r="GE30" s="45">
        <v>-15.191959785929413</v>
      </c>
      <c r="GF30" s="45">
        <v>-0.43330905148309284</v>
      </c>
      <c r="GG30" s="45">
        <v>10.148199629989875</v>
      </c>
      <c r="GH30" s="45">
        <v>18.738511445330161</v>
      </c>
      <c r="GI30" s="45">
        <v>7.8161368881825837</v>
      </c>
      <c r="GJ30" s="45">
        <v>1.9119776428427429</v>
      </c>
      <c r="GK30" s="45">
        <v>-4.4187955737287012</v>
      </c>
      <c r="GL30" s="45">
        <v>14.494467153735641</v>
      </c>
      <c r="GM30" s="45">
        <v>2.8321888384096781</v>
      </c>
      <c r="GN30" s="45">
        <v>-2.5619198081625001</v>
      </c>
      <c r="GO30" s="45">
        <v>1.6256782519816824</v>
      </c>
      <c r="GP30" s="45">
        <v>3.8497073630151988</v>
      </c>
      <c r="GQ30" s="45">
        <v>2.4704674618988776</v>
      </c>
      <c r="GR30" s="45">
        <v>-3.2161321232996727</v>
      </c>
      <c r="GS30" s="45">
        <v>1.1639664005279116</v>
      </c>
      <c r="GT30" s="45">
        <v>2.7234667773418835</v>
      </c>
      <c r="GU30" s="45">
        <v>2.8465479827455908</v>
      </c>
      <c r="GV30" s="45">
        <v>1.0864797436988169</v>
      </c>
      <c r="GW30" s="45">
        <v>-1.6028598267927663</v>
      </c>
      <c r="GX30" s="45">
        <v>2.0074172276622022</v>
      </c>
      <c r="GY30" s="45">
        <v>4.1941589041946798</v>
      </c>
      <c r="GZ30" s="45">
        <v>0.46021107096069613</v>
      </c>
      <c r="HA30" s="45">
        <v>-2.2269577061289851</v>
      </c>
      <c r="HB30" s="45">
        <v>1.6056804783836327</v>
      </c>
      <c r="HC30" s="45">
        <v>4.3215969529055656</v>
      </c>
      <c r="HD30" s="45">
        <v>0.32823026292693669</v>
      </c>
      <c r="HE30" s="45">
        <v>-3.3250018798157299</v>
      </c>
      <c r="HF30" s="45">
        <v>-1.4507967530467027</v>
      </c>
      <c r="HG30" s="45">
        <v>-40.424997569802365</v>
      </c>
      <c r="HH30" s="45">
        <v>55.302789358555657</v>
      </c>
      <c r="HI30" s="45">
        <v>3.4140646321322237</v>
      </c>
      <c r="HJ30" s="45">
        <v>3.1875227649009332</v>
      </c>
      <c r="HK30" s="45">
        <v>-15.586564198431859</v>
      </c>
      <c r="HL30" s="45">
        <v>0.61975570008867464</v>
      </c>
      <c r="HM30" s="45">
        <v>23.798659995661041</v>
      </c>
      <c r="HN30" s="372"/>
      <c r="HO30" s="13" t="s">
        <v>403</v>
      </c>
      <c r="HR30" s="459"/>
      <c r="HS30" s="299"/>
      <c r="HT30" s="533"/>
      <c r="HV30" s="537"/>
    </row>
    <row r="31" spans="1:231" s="55" customFormat="1" ht="30" customHeight="1" x14ac:dyDescent="0.25">
      <c r="A31" s="598"/>
      <c r="B31" s="58"/>
      <c r="C31" s="518" t="s">
        <v>762</v>
      </c>
      <c r="D31" s="52">
        <v>3.1713435654609743</v>
      </c>
      <c r="E31" s="332">
        <v>29</v>
      </c>
      <c r="F31" s="296"/>
      <c r="G31" s="296" t="s">
        <v>412</v>
      </c>
      <c r="H31" s="45">
        <v>-2.0425300898338321</v>
      </c>
      <c r="I31" s="45">
        <v>-2.3758931939710948</v>
      </c>
      <c r="J31" s="45">
        <v>-6.4840284939839137</v>
      </c>
      <c r="K31" s="45">
        <v>-13.860521250424242</v>
      </c>
      <c r="L31" s="45">
        <v>-10.409425246977975</v>
      </c>
      <c r="M31" s="45">
        <v>-2.6322147410160284</v>
      </c>
      <c r="N31" s="45">
        <v>-6.8021743101956105</v>
      </c>
      <c r="O31" s="45">
        <v>-5.6483876896276968</v>
      </c>
      <c r="P31" s="45">
        <v>-3.1731221917294619</v>
      </c>
      <c r="Q31" s="45">
        <v>-2.7703969989643724</v>
      </c>
      <c r="R31" s="45">
        <v>-0.5833690222721799</v>
      </c>
      <c r="S31" s="45">
        <v>1.650399247108794</v>
      </c>
      <c r="T31" s="45">
        <v>14.206331730413751</v>
      </c>
      <c r="U31" s="45">
        <v>15.820795031105746</v>
      </c>
      <c r="V31" s="45">
        <v>9.8238720548117016</v>
      </c>
      <c r="W31" s="45">
        <v>2.7509680606128768</v>
      </c>
      <c r="X31" s="45">
        <v>6.6001740336623129</v>
      </c>
      <c r="Y31" s="45">
        <v>-7.6777719824178803</v>
      </c>
      <c r="Z31" s="45">
        <v>4.8504923302649559</v>
      </c>
      <c r="AA31" s="45">
        <v>4.6667527597657568</v>
      </c>
      <c r="AB31" s="45">
        <v>3.3853093067678799</v>
      </c>
      <c r="AC31" s="45">
        <v>-0.15785829153966802</v>
      </c>
      <c r="AD31" s="45">
        <v>4.12947058835924</v>
      </c>
      <c r="AE31" s="45">
        <v>-0.55261497144404359</v>
      </c>
      <c r="AF31" s="45">
        <v>1.8177811792855465</v>
      </c>
      <c r="AG31" s="45">
        <v>-7.1472969591632989</v>
      </c>
      <c r="AH31" s="45">
        <v>6.9146692120632736</v>
      </c>
      <c r="AI31" s="45">
        <v>9.8485190445645117</v>
      </c>
      <c r="AJ31" s="45">
        <v>5.4121967400383824</v>
      </c>
      <c r="AK31" s="45">
        <v>6.4080147838772632</v>
      </c>
      <c r="AL31" s="45">
        <v>20.190040507292323</v>
      </c>
      <c r="AM31" s="45">
        <v>8.8630745789366898</v>
      </c>
      <c r="AN31" s="45">
        <v>1.7272908515336667</v>
      </c>
      <c r="AO31" s="45">
        <v>10.694600749176601</v>
      </c>
      <c r="AP31" s="45">
        <v>9.0663896670579049</v>
      </c>
      <c r="AQ31" s="45">
        <v>8.9829131320335591</v>
      </c>
      <c r="AR31" s="45">
        <v>6.549921621030478</v>
      </c>
      <c r="AS31" s="45">
        <v>7.3095260323222391</v>
      </c>
      <c r="AT31" s="45">
        <v>6.7171549331979747</v>
      </c>
      <c r="AU31" s="45">
        <v>9.5213014816072103</v>
      </c>
      <c r="AV31" s="45">
        <v>9.2690541571576262</v>
      </c>
      <c r="AW31" s="45">
        <v>7.954470184213335</v>
      </c>
      <c r="AX31" s="45">
        <v>7.4623969467661766</v>
      </c>
      <c r="AY31" s="45">
        <v>7.9682150753779268</v>
      </c>
      <c r="AZ31" s="45">
        <v>8.3494016069751211</v>
      </c>
      <c r="BA31" s="45">
        <v>4.705474938992424</v>
      </c>
      <c r="BB31" s="45">
        <v>3.7692545188889142</v>
      </c>
      <c r="BC31" s="45">
        <v>4.6582005801776774</v>
      </c>
      <c r="BD31" s="45">
        <v>-0.3700941938668052</v>
      </c>
      <c r="BE31" s="45">
        <v>5.1551502453557134</v>
      </c>
      <c r="BF31" s="45">
        <v>-9.117216990880209</v>
      </c>
      <c r="BG31" s="45">
        <v>-70.037238528368931</v>
      </c>
      <c r="BH31" s="45">
        <v>-39.439295704189057</v>
      </c>
      <c r="BI31" s="45">
        <v>20.110324955966789</v>
      </c>
      <c r="BJ31" s="45">
        <v>11.779089166269216</v>
      </c>
      <c r="BK31" s="45">
        <v>11.645907778825688</v>
      </c>
      <c r="BL31" s="45">
        <v>13.525908034329802</v>
      </c>
      <c r="BM31" s="45">
        <v>8.0151565819037103</v>
      </c>
      <c r="BN31" s="45">
        <v>14.25992250926835</v>
      </c>
      <c r="BO31" s="45">
        <v>17.811365143749128</v>
      </c>
      <c r="BP31" s="45">
        <v>1.4288830540704254</v>
      </c>
      <c r="BQ31" s="45">
        <v>7.2873480225837284</v>
      </c>
      <c r="BR31" s="45">
        <v>33.502981978299658</v>
      </c>
      <c r="BS31" s="45">
        <v>332.02240449964319</v>
      </c>
      <c r="BT31" s="45">
        <v>96.227211203596227</v>
      </c>
      <c r="BU31" s="45">
        <v>-57.119554865879721</v>
      </c>
      <c r="BV31" s="45">
        <v>-55.897229764257304</v>
      </c>
      <c r="BW31" s="45">
        <v>-46.058905010888772</v>
      </c>
      <c r="BX31" s="45">
        <v>-17.41112660191348</v>
      </c>
      <c r="BY31" s="45">
        <v>5.0678965446418971</v>
      </c>
      <c r="BZ31" s="45">
        <v>3.5494144388356261</v>
      </c>
      <c r="CA31" s="45">
        <v>-1.67129929334493</v>
      </c>
      <c r="CB31" s="45">
        <v>5.0125506760610534</v>
      </c>
      <c r="CC31" s="45">
        <v>-3.6556703973065083</v>
      </c>
      <c r="CD31" s="45">
        <v>-9.0435400843416289</v>
      </c>
      <c r="CE31" s="45">
        <v>-5.2152228094985844</v>
      </c>
      <c r="CF31" s="45">
        <v>-0.60593531488987651</v>
      </c>
      <c r="CG31" s="45">
        <v>13.27995897377896</v>
      </c>
      <c r="CH31" s="45">
        <v>0.23545025564276045</v>
      </c>
      <c r="CI31" s="45">
        <v>4.2988182387479981</v>
      </c>
      <c r="CJ31" s="45">
        <v>1.0827870068264502</v>
      </c>
      <c r="CK31" s="45">
        <v>0.50730386711290976</v>
      </c>
      <c r="CL31" s="45">
        <v>7.2584687951164852</v>
      </c>
      <c r="CM31" s="45">
        <v>10.129261374379666</v>
      </c>
      <c r="CN31" s="45">
        <v>9.5867799957074311</v>
      </c>
      <c r="CO31" s="45">
        <v>6.8367689731771151</v>
      </c>
      <c r="CP31" s="45">
        <v>8.9303491639095824</v>
      </c>
      <c r="CQ31" s="45">
        <v>7.9079373545351217</v>
      </c>
      <c r="CR31" s="45">
        <v>4.3821320534683963</v>
      </c>
      <c r="CS31" s="45">
        <v>-1.6584620825591827</v>
      </c>
      <c r="CT31" s="45">
        <v>-31.055328352212655</v>
      </c>
      <c r="CU31" s="45">
        <v>12.267204750495438</v>
      </c>
      <c r="CV31" s="45">
        <v>13.309147820696836</v>
      </c>
      <c r="CW31" s="45">
        <v>13.395025149376366</v>
      </c>
      <c r="CX31" s="45">
        <v>46.339838219872121</v>
      </c>
      <c r="CY31" s="45">
        <v>-40.600018742855823</v>
      </c>
      <c r="CZ31" s="45">
        <v>2.2403092063750734</v>
      </c>
      <c r="DA31" s="45">
        <v>-4.6799077091368986</v>
      </c>
      <c r="DB31" s="45">
        <v>4.8158386872476484</v>
      </c>
      <c r="DC31" s="45">
        <v>6.5956883859944497</v>
      </c>
      <c r="DD31" s="45">
        <v>6.9745128802215532</v>
      </c>
      <c r="DE31" s="45">
        <v>-1.7241560988096865</v>
      </c>
      <c r="DF31" s="45">
        <v>0.81783468251765612</v>
      </c>
      <c r="DG31" s="45">
        <v>-8.0696949845668655</v>
      </c>
      <c r="DH31" s="45">
        <v>7.2890981254425213</v>
      </c>
      <c r="DI31" s="45">
        <v>4.6656160704879852</v>
      </c>
      <c r="DJ31" s="45">
        <v>-10.80283127350495</v>
      </c>
      <c r="DK31" s="45">
        <v>5.5360524251434953</v>
      </c>
      <c r="DL31" s="45">
        <v>-11.701797203729015</v>
      </c>
      <c r="DM31" s="45">
        <v>8.587393012289084</v>
      </c>
      <c r="DN31" s="45">
        <v>-7.2222090096981049</v>
      </c>
      <c r="DO31" s="45">
        <v>10.897143365729306</v>
      </c>
      <c r="DP31" s="45">
        <v>-8.0300481428014336</v>
      </c>
      <c r="DQ31" s="45">
        <v>3.3037453424659304</v>
      </c>
      <c r="DR31" s="45">
        <v>7.5498058178290535</v>
      </c>
      <c r="DS31" s="45">
        <v>-8.382546795381657</v>
      </c>
      <c r="DT31" s="45">
        <v>2.7742488147961382</v>
      </c>
      <c r="DU31" s="45">
        <v>-3.5903550364651124</v>
      </c>
      <c r="DV31" s="45">
        <v>-7.2292318394330977</v>
      </c>
      <c r="DW31" s="45">
        <v>14.697463633200186</v>
      </c>
      <c r="DX31" s="45">
        <v>-15.483334749358832</v>
      </c>
      <c r="DY31" s="45">
        <v>9.9317020698514966</v>
      </c>
      <c r="DZ31" s="45">
        <v>-4.7882318959412373</v>
      </c>
      <c r="EA31" s="45">
        <v>11.358390020067333</v>
      </c>
      <c r="EB31" s="45">
        <v>-5.96132779921858</v>
      </c>
      <c r="EC31" s="45">
        <v>5.6248522456550916</v>
      </c>
      <c r="ED31" s="45">
        <v>20.834437363234699</v>
      </c>
      <c r="EE31" s="45">
        <v>-7.0874083064678075</v>
      </c>
      <c r="EF31" s="45">
        <v>-2.5471552899096253</v>
      </c>
      <c r="EG31" s="45">
        <v>-9.7993526813628478</v>
      </c>
      <c r="EH31" s="45">
        <v>-3.7538991815705458</v>
      </c>
      <c r="EI31" s="45">
        <v>-0.66502717679620105</v>
      </c>
      <c r="EJ31" s="45">
        <v>-4.0142969691514594</v>
      </c>
      <c r="EK31" s="45">
        <v>9.7390582083526311</v>
      </c>
      <c r="EL31" s="45">
        <v>-5.9539172130861715</v>
      </c>
      <c r="EM31" s="45">
        <v>7.5419731426167544</v>
      </c>
      <c r="EN31" s="45">
        <v>-1.9232061378160097</v>
      </c>
      <c r="EO31" s="45">
        <v>0.87552822949108133</v>
      </c>
      <c r="EP31" s="45">
        <v>23.714608471998801</v>
      </c>
      <c r="EQ31" s="45">
        <v>-15.268382542309581</v>
      </c>
      <c r="ER31" s="45">
        <v>12.211473815377616</v>
      </c>
      <c r="ES31" s="45">
        <v>-7.3241530106573407</v>
      </c>
      <c r="ET31" s="45">
        <v>-7.6408766984112333</v>
      </c>
      <c r="EU31" s="45">
        <v>0.27337996564807554</v>
      </c>
      <c r="EV31" s="45">
        <v>8.4178250936282666</v>
      </c>
      <c r="EW31" s="45">
        <v>-0.60298484354588311</v>
      </c>
      <c r="EX31" s="45">
        <v>-12.118473099207577</v>
      </c>
      <c r="EY31" s="45">
        <v>17.021850096985688</v>
      </c>
      <c r="EZ31" s="45">
        <v>-3.3658214197205041</v>
      </c>
      <c r="FA31" s="45">
        <v>0.79832076355172887</v>
      </c>
      <c r="FB31" s="45">
        <v>20.952738894932324</v>
      </c>
      <c r="FC31" s="45">
        <v>-14.664322873212228</v>
      </c>
      <c r="FD31" s="45">
        <v>11.592042935976039</v>
      </c>
      <c r="FE31" s="45">
        <v>-4.8889619992520608</v>
      </c>
      <c r="FF31" s="45">
        <v>-7.853596428967478</v>
      </c>
      <c r="FG31" s="45">
        <v>-0.93297968697785905</v>
      </c>
      <c r="FH31" s="45">
        <v>7.9236398125577665</v>
      </c>
      <c r="FI31" s="45">
        <v>-0.13512991359363014</v>
      </c>
      <c r="FJ31" s="45">
        <v>-11.80820350359194</v>
      </c>
      <c r="FK31" s="45">
        <v>13.086258077272788</v>
      </c>
      <c r="FL31" s="45">
        <v>-4.2298726197126939</v>
      </c>
      <c r="FM31" s="45">
        <v>1.6618161277876879</v>
      </c>
      <c r="FN31" s="45">
        <v>15.141574346714904</v>
      </c>
      <c r="FO31" s="45">
        <v>-9.9318033380683346</v>
      </c>
      <c r="FP31" s="45">
        <v>-3.5539828526600132</v>
      </c>
      <c r="FQ31" s="45">
        <v>-68.643242971007155</v>
      </c>
      <c r="FR31" s="45">
        <v>86.246221125892021</v>
      </c>
      <c r="FS31" s="45">
        <v>96.48007962548607</v>
      </c>
      <c r="FT31" s="45">
        <v>0.4377114305436578</v>
      </c>
      <c r="FU31" s="45">
        <v>-0.25411587111196354</v>
      </c>
      <c r="FV31" s="45">
        <v>-10.323145938606487</v>
      </c>
      <c r="FW31" s="45">
        <v>7.5968480233112246</v>
      </c>
      <c r="FX31" s="45">
        <v>1.3069617214040932</v>
      </c>
      <c r="FY31" s="45">
        <v>4.821682686122557</v>
      </c>
      <c r="FZ31" s="45">
        <v>-0.86965493673211824</v>
      </c>
      <c r="GA31" s="45">
        <v>-4.7295240756633348</v>
      </c>
      <c r="GB31" s="45">
        <v>20.012574888045336</v>
      </c>
      <c r="GC31" s="45">
        <v>1.472052296019541</v>
      </c>
      <c r="GD31" s="45">
        <v>-15.405830373382216</v>
      </c>
      <c r="GE31" s="45">
        <v>-57.064296930833457</v>
      </c>
      <c r="GF31" s="45">
        <v>3.3007305864100118</v>
      </c>
      <c r="GG31" s="45">
        <v>21.99692177632717</v>
      </c>
      <c r="GH31" s="45">
        <v>37.30367075993135</v>
      </c>
      <c r="GI31" s="45">
        <v>36.882536732905038</v>
      </c>
      <c r="GJ31" s="45">
        <v>-0.15716589156465943</v>
      </c>
      <c r="GK31" s="45">
        <v>-0.46317576716168674</v>
      </c>
      <c r="GL31" s="45">
        <v>5.8686864534890759</v>
      </c>
      <c r="GM31" s="45">
        <v>0.66451564937656826</v>
      </c>
      <c r="GN31" s="45">
        <v>-9.2528465893410328</v>
      </c>
      <c r="GO31" s="45">
        <v>3.6495828365757319</v>
      </c>
      <c r="GP31" s="45">
        <v>1.7534590011840407</v>
      </c>
      <c r="GQ31" s="45">
        <v>-4.9649520594545891</v>
      </c>
      <c r="GR31" s="45">
        <v>-5.4333389329634514</v>
      </c>
      <c r="GS31" s="45">
        <v>8.6899568307017887</v>
      </c>
      <c r="GT31" s="45">
        <v>15.968973576155548</v>
      </c>
      <c r="GU31" s="45">
        <v>-15.908507500500335</v>
      </c>
      <c r="GV31" s="45">
        <v>-1.5997736437475112</v>
      </c>
      <c r="GW31" s="45">
        <v>5.338525801410583</v>
      </c>
      <c r="GX31" s="45">
        <v>15.308740602776453</v>
      </c>
      <c r="GY31" s="45">
        <v>-10.260007211837603</v>
      </c>
      <c r="GZ31" s="45">
        <v>1.0339264528009977</v>
      </c>
      <c r="HA31" s="45">
        <v>4.819642917870766</v>
      </c>
      <c r="HB31" s="45">
        <v>12.415140593138901</v>
      </c>
      <c r="HC31" s="45">
        <v>-8.501456545962057</v>
      </c>
      <c r="HD31" s="45">
        <v>8.5629854601549482E-2</v>
      </c>
      <c r="HE31" s="45">
        <v>1.3947451604286556</v>
      </c>
      <c r="HF31" s="45">
        <v>5.9096762410619164</v>
      </c>
      <c r="HG31" s="45">
        <v>-35.852772203080747</v>
      </c>
      <c r="HH31" s="45">
        <v>62.976102879582868</v>
      </c>
      <c r="HI31" s="45">
        <v>2.3357817909347602</v>
      </c>
      <c r="HJ31" s="45">
        <v>5.989945488971955</v>
      </c>
      <c r="HK31" s="45">
        <v>-17.215989628394439</v>
      </c>
      <c r="HL31" s="45">
        <v>-33.847286055732226</v>
      </c>
      <c r="HM31" s="45">
        <v>76.142176339877352</v>
      </c>
      <c r="HN31" s="372"/>
      <c r="HO31" s="13" t="s">
        <v>411</v>
      </c>
      <c r="HR31" s="459"/>
      <c r="HS31" s="299"/>
      <c r="HT31" s="533"/>
      <c r="HV31" s="537"/>
    </row>
    <row r="32" spans="1:231" s="55" customFormat="1" ht="15" customHeight="1" x14ac:dyDescent="0.25">
      <c r="A32" s="598"/>
      <c r="B32" s="58"/>
      <c r="C32" s="518" t="s">
        <v>773</v>
      </c>
      <c r="D32" s="52">
        <v>1.1902803707746559</v>
      </c>
      <c r="E32" s="332">
        <v>30</v>
      </c>
      <c r="F32" s="296"/>
      <c r="G32" s="296" t="str">
        <f>VLOOKUP(E32,'Jadual5-2digit'!$F$7:$H$36,3,0)</f>
        <v xml:space="preserve">Pembuatan kelengkapan pengangkutan lain </v>
      </c>
      <c r="H32" s="45">
        <v>4.4947703665145298</v>
      </c>
      <c r="I32" s="45">
        <v>1.5445042710027934</v>
      </c>
      <c r="J32" s="45">
        <v>3.8061054863657802</v>
      </c>
      <c r="K32" s="45">
        <v>-0.34596608328024558</v>
      </c>
      <c r="L32" s="45">
        <v>-12.375377851298595</v>
      </c>
      <c r="M32" s="45">
        <v>-5.215922056958334</v>
      </c>
      <c r="N32" s="45">
        <v>-8.6962769882524498</v>
      </c>
      <c r="O32" s="45">
        <v>2.7779964456327235</v>
      </c>
      <c r="P32" s="45">
        <v>0.55626880378029853</v>
      </c>
      <c r="Q32" s="45">
        <v>-8.6991824928821302</v>
      </c>
      <c r="R32" s="45">
        <v>-8.1134579396221511</v>
      </c>
      <c r="S32" s="45">
        <v>-4.859248588436742</v>
      </c>
      <c r="T32" s="45">
        <v>-5.7067621323667339</v>
      </c>
      <c r="U32" s="45">
        <v>-10.225267625020862</v>
      </c>
      <c r="V32" s="45">
        <v>0.89664973919623492</v>
      </c>
      <c r="W32" s="45">
        <v>5.5417687111300182</v>
      </c>
      <c r="X32" s="45">
        <v>4.8290903232020668</v>
      </c>
      <c r="Y32" s="45">
        <v>0.14248112557093862</v>
      </c>
      <c r="Z32" s="45">
        <v>6.7060887332697376</v>
      </c>
      <c r="AA32" s="45">
        <v>13.787312959158868</v>
      </c>
      <c r="AB32" s="45">
        <v>10.66830266222216</v>
      </c>
      <c r="AC32" s="45">
        <v>5.1697746000902498</v>
      </c>
      <c r="AD32" s="45">
        <v>8.4708485290986744</v>
      </c>
      <c r="AE32" s="45">
        <v>3.940773539262338</v>
      </c>
      <c r="AF32" s="45">
        <v>3.5721463880154403</v>
      </c>
      <c r="AG32" s="45">
        <v>2.5690783080729176</v>
      </c>
      <c r="AH32" s="45">
        <v>3.0199169287392209</v>
      </c>
      <c r="AI32" s="45">
        <v>2.3298692768306353</v>
      </c>
      <c r="AJ32" s="45">
        <v>2.9851317892949965</v>
      </c>
      <c r="AK32" s="45">
        <v>2.5050762804000044</v>
      </c>
      <c r="AL32" s="45">
        <v>9.8979438641629827</v>
      </c>
      <c r="AM32" s="45">
        <v>4.6463360718869637</v>
      </c>
      <c r="AN32" s="45">
        <v>-1.4549944124502332</v>
      </c>
      <c r="AO32" s="45">
        <v>7.7018391691247956</v>
      </c>
      <c r="AP32" s="45">
        <v>8.2249611189001257</v>
      </c>
      <c r="AQ32" s="45">
        <v>3.2327863496306435</v>
      </c>
      <c r="AR32" s="45">
        <v>5.5625355536178915</v>
      </c>
      <c r="AS32" s="45">
        <v>8.6613403361916426</v>
      </c>
      <c r="AT32" s="45">
        <v>3.9609208467000343</v>
      </c>
      <c r="AU32" s="45">
        <v>3.9063392625565712</v>
      </c>
      <c r="AV32" s="45">
        <v>4.614677743075319</v>
      </c>
      <c r="AW32" s="45">
        <v>5.8803483176321976</v>
      </c>
      <c r="AX32" s="45">
        <v>4.2058273513969198</v>
      </c>
      <c r="AY32" s="45">
        <v>2.6004827702928992</v>
      </c>
      <c r="AZ32" s="45">
        <v>8.2498600154044368</v>
      </c>
      <c r="BA32" s="45">
        <v>3.5381768279626868</v>
      </c>
      <c r="BB32" s="45">
        <v>3.8901810477166094</v>
      </c>
      <c r="BC32" s="45">
        <v>2.9628009619207489</v>
      </c>
      <c r="BD32" s="45">
        <v>3.2443834619213732</v>
      </c>
      <c r="BE32" s="45">
        <v>3.936921505417402</v>
      </c>
      <c r="BF32" s="45">
        <v>-14.541621676415318</v>
      </c>
      <c r="BG32" s="45">
        <v>-70.468132760180694</v>
      </c>
      <c r="BH32" s="45">
        <v>-39.396007430834089</v>
      </c>
      <c r="BI32" s="45">
        <v>-2.8964981082922208</v>
      </c>
      <c r="BJ32" s="45">
        <v>-4.6968462499369821</v>
      </c>
      <c r="BK32" s="45">
        <v>-13.480485815284752</v>
      </c>
      <c r="BL32" s="45">
        <v>-10.900108873598924</v>
      </c>
      <c r="BM32" s="45">
        <v>-7.5580709530289596</v>
      </c>
      <c r="BN32" s="45">
        <v>-1.9516945453618462</v>
      </c>
      <c r="BO32" s="45">
        <v>-3.0885988535197129</v>
      </c>
      <c r="BP32" s="45">
        <v>-2.9254936960011975</v>
      </c>
      <c r="BQ32" s="45">
        <v>-0.7879412080339705</v>
      </c>
      <c r="BR32" s="45">
        <v>2.3026815462596772</v>
      </c>
      <c r="BS32" s="45">
        <v>210.12981923302993</v>
      </c>
      <c r="BT32" s="45">
        <v>28.892311430125744</v>
      </c>
      <c r="BU32" s="45">
        <v>-22.242481591259931</v>
      </c>
      <c r="BV32" s="45">
        <v>-23.398136544065068</v>
      </c>
      <c r="BW32" s="45">
        <v>-9.902261329340206</v>
      </c>
      <c r="BX32" s="45">
        <v>1.4482010255640603</v>
      </c>
      <c r="BY32" s="45">
        <v>2.3758465845007777</v>
      </c>
      <c r="BZ32" s="45">
        <v>3.2488476353080671</v>
      </c>
      <c r="CA32" s="45">
        <v>2.5335155637563673</v>
      </c>
      <c r="CB32" s="45">
        <v>1.7203299187566188</v>
      </c>
      <c r="CC32" s="45">
        <v>3.3284863487716336</v>
      </c>
      <c r="CD32" s="45">
        <v>-6.3279170057110292</v>
      </c>
      <c r="CE32" s="45">
        <v>-1.2518812854690538</v>
      </c>
      <c r="CF32" s="45">
        <v>-7.1657996210615664</v>
      </c>
      <c r="CG32" s="45">
        <v>-4.7348969032455273</v>
      </c>
      <c r="CH32" s="45">
        <v>3.4082516111247401</v>
      </c>
      <c r="CI32" s="45">
        <v>10.808370698553873</v>
      </c>
      <c r="CJ32" s="45">
        <v>5.8391901595691706</v>
      </c>
      <c r="CK32" s="45">
        <v>3.0731050152637067</v>
      </c>
      <c r="CL32" s="45">
        <v>2.6111549891221415</v>
      </c>
      <c r="CM32" s="45">
        <v>3.7569971839514125</v>
      </c>
      <c r="CN32" s="45">
        <v>6.3180394306363752</v>
      </c>
      <c r="CO32" s="45">
        <v>5.8488483131487072</v>
      </c>
      <c r="CP32" s="45">
        <v>4.8173623948313775</v>
      </c>
      <c r="CQ32" s="45">
        <v>4.9706621822494839</v>
      </c>
      <c r="CR32" s="45">
        <v>3.4658844530566455</v>
      </c>
      <c r="CS32" s="45">
        <v>-3.1562374403939515</v>
      </c>
      <c r="CT32" s="45">
        <v>-36.753058264847049</v>
      </c>
      <c r="CU32" s="45">
        <v>-10.24414896707016</v>
      </c>
      <c r="CV32" s="45">
        <v>-4.077147047031886</v>
      </c>
      <c r="CW32" s="45">
        <v>-0.53430660240158545</v>
      </c>
      <c r="CX32" s="45">
        <v>28.864608566462834</v>
      </c>
      <c r="CY32" s="45">
        <v>-9.6932355125963738</v>
      </c>
      <c r="CZ32" s="45">
        <v>2.7432422558672585</v>
      </c>
      <c r="DA32" s="45">
        <v>-2.8333111424382622</v>
      </c>
      <c r="DB32" s="45">
        <v>3.6728589355206793</v>
      </c>
      <c r="DC32" s="45">
        <v>3.940998686710202</v>
      </c>
      <c r="DD32" s="45">
        <v>4.773567540822782</v>
      </c>
      <c r="DE32" s="45">
        <v>-13.204359917141417</v>
      </c>
      <c r="DF32" s="45">
        <v>2.8391340243588274</v>
      </c>
      <c r="DG32" s="45">
        <v>-5.9635872912021881</v>
      </c>
      <c r="DH32" s="45">
        <v>13.84276511481626</v>
      </c>
      <c r="DI32" s="45">
        <v>-18.356760554972979</v>
      </c>
      <c r="DJ32" s="45">
        <v>20.455138825312005</v>
      </c>
      <c r="DK32" s="45">
        <v>-2.7569887072638579</v>
      </c>
      <c r="DL32" s="45">
        <v>-18.268201182153931</v>
      </c>
      <c r="DM32" s="45">
        <v>28.137613882717972</v>
      </c>
      <c r="DN32" s="45">
        <v>-1.5673324098960961</v>
      </c>
      <c r="DO32" s="45">
        <v>-11.359317889375575</v>
      </c>
      <c r="DP32" s="45">
        <v>8.1050542092847593</v>
      </c>
      <c r="DQ32" s="45">
        <v>2.5807584499231666</v>
      </c>
      <c r="DR32" s="45">
        <v>0.7249749716159215</v>
      </c>
      <c r="DS32" s="45">
        <v>-8.6185760450434117</v>
      </c>
      <c r="DT32" s="45">
        <v>16.378273439883472</v>
      </c>
      <c r="DU32" s="45">
        <v>-21.622354344136212</v>
      </c>
      <c r="DV32" s="45">
        <v>5.914789503232214</v>
      </c>
      <c r="DW32" s="45">
        <v>5.1883470167224175</v>
      </c>
      <c r="DX32" s="45">
        <v>-21.269292454362827</v>
      </c>
      <c r="DY32" s="45">
        <v>44.240856667973674</v>
      </c>
      <c r="DZ32" s="45">
        <v>-3.6951281055622189</v>
      </c>
      <c r="EA32" s="45">
        <v>-19.518028688189332</v>
      </c>
      <c r="EB32" s="45">
        <v>8.7985834274316232</v>
      </c>
      <c r="EC32" s="45">
        <v>6.213708998656216</v>
      </c>
      <c r="ED32" s="45">
        <v>-0.17228281996042938</v>
      </c>
      <c r="EE32" s="45">
        <v>-12.997548232281872</v>
      </c>
      <c r="EF32" s="45">
        <v>30.79602224232255</v>
      </c>
      <c r="EG32" s="45">
        <v>-18.013973989063615</v>
      </c>
      <c r="EH32" s="45">
        <v>5.1995922655632967</v>
      </c>
      <c r="EI32" s="45">
        <v>0.4856764784941987</v>
      </c>
      <c r="EJ32" s="45">
        <v>-16.10907008721297</v>
      </c>
      <c r="EK32" s="45">
        <v>53.812961322220985</v>
      </c>
      <c r="EL32" s="45">
        <v>-6.3349293212894366</v>
      </c>
      <c r="EM32" s="45">
        <v>-23.516756120599396</v>
      </c>
      <c r="EN32" s="45">
        <v>12.21355858194751</v>
      </c>
      <c r="EO32" s="45">
        <v>1.7778990714987515</v>
      </c>
      <c r="EP32" s="45">
        <v>-0.52632296942745427</v>
      </c>
      <c r="EQ32" s="45">
        <v>-13.84014332457626</v>
      </c>
      <c r="ER32" s="45">
        <v>31.370931359466539</v>
      </c>
      <c r="ES32" s="45">
        <v>-18.563132505443463</v>
      </c>
      <c r="ET32" s="45">
        <v>5.8732308583350488</v>
      </c>
      <c r="EU32" s="45">
        <v>1.7271945524939269E-2</v>
      </c>
      <c r="EV32" s="45">
        <v>-10.058691327165519</v>
      </c>
      <c r="EW32" s="45">
        <v>46.462820656884702</v>
      </c>
      <c r="EX32" s="45">
        <v>-11.796004906936659</v>
      </c>
      <c r="EY32" s="45">
        <v>-16.409908525360436</v>
      </c>
      <c r="EZ32" s="45">
        <v>12.758594544280854</v>
      </c>
      <c r="FA32" s="45">
        <v>-2.9168871826240661</v>
      </c>
      <c r="FB32" s="45">
        <v>1.7185909583509869</v>
      </c>
      <c r="FC32" s="45">
        <v>-11.310907222663374</v>
      </c>
      <c r="FD32" s="45">
        <v>25.688151410275808</v>
      </c>
      <c r="FE32" s="45">
        <v>-18.605888506442028</v>
      </c>
      <c r="FF32" s="45">
        <v>6.5949778085793582</v>
      </c>
      <c r="FG32" s="45">
        <v>1.2273212500766135</v>
      </c>
      <c r="FH32" s="45">
        <v>-11.481132880261725</v>
      </c>
      <c r="FI32" s="45">
        <v>44.206485272857918</v>
      </c>
      <c r="FJ32" s="45">
        <v>-6.9393255877730553</v>
      </c>
      <c r="FK32" s="45">
        <v>-20.048250677320098</v>
      </c>
      <c r="FL32" s="45">
        <v>13.141945906156408</v>
      </c>
      <c r="FM32" s="45">
        <v>-3.7835036865702705</v>
      </c>
      <c r="FN32" s="45">
        <v>1.9967707948648012</v>
      </c>
      <c r="FO32" s="45">
        <v>-10.716002505022175</v>
      </c>
      <c r="FP32" s="45">
        <v>3.3425412109352663</v>
      </c>
      <c r="FQ32" s="45">
        <v>-71.872622183055995</v>
      </c>
      <c r="FR32" s="45">
        <v>118.74950170137208</v>
      </c>
      <c r="FS32" s="45">
        <v>62.192736217520917</v>
      </c>
      <c r="FT32" s="45">
        <v>-13.122317542141857</v>
      </c>
      <c r="FU32" s="45">
        <v>30.915657637244891</v>
      </c>
      <c r="FV32" s="45">
        <v>-4.1638636507310594</v>
      </c>
      <c r="FW32" s="45">
        <v>-17.049349391646956</v>
      </c>
      <c r="FX32" s="45">
        <v>20.003727597487384</v>
      </c>
      <c r="FY32" s="45">
        <v>-4.8991675286669647</v>
      </c>
      <c r="FZ32" s="45">
        <v>2.1684348010608403</v>
      </c>
      <c r="GA32" s="45">
        <v>-8.7499947626455423</v>
      </c>
      <c r="GB32" s="45">
        <v>6.5618354503862264</v>
      </c>
      <c r="GC32" s="45">
        <v>-14.732063069886266</v>
      </c>
      <c r="GD32" s="45">
        <v>-9.0860434891222042</v>
      </c>
      <c r="GE32" s="45">
        <v>-2.1531654428062694</v>
      </c>
      <c r="GF32" s="45">
        <v>-14.413519037190738</v>
      </c>
      <c r="GG32" s="45">
        <v>53.980649785148216</v>
      </c>
      <c r="GH32" s="45">
        <v>7.9095188105990673</v>
      </c>
      <c r="GI32" s="45">
        <v>-16.290846018794056</v>
      </c>
      <c r="GJ32" s="45">
        <v>21.027048857223463</v>
      </c>
      <c r="GK32" s="45">
        <v>-5.5580482528208961</v>
      </c>
      <c r="GL32" s="45">
        <v>1.3581445842911535</v>
      </c>
      <c r="GM32" s="45">
        <v>-2.0027203094776524</v>
      </c>
      <c r="GN32" s="45">
        <v>0.46542355446572969</v>
      </c>
      <c r="GO32" s="45">
        <v>0.67210589926239095</v>
      </c>
      <c r="GP32" s="45">
        <v>4.25101073384198</v>
      </c>
      <c r="GQ32" s="45">
        <v>-11.160904018272333</v>
      </c>
      <c r="GR32" s="45">
        <v>5.9095864502860138</v>
      </c>
      <c r="GS32" s="45">
        <v>-5.3570379539131068</v>
      </c>
      <c r="GT32" s="45">
        <v>6.9808674492929441</v>
      </c>
      <c r="GU32" s="45">
        <v>-3.5670430036375791</v>
      </c>
      <c r="GV32" s="45">
        <v>13.488706491690621</v>
      </c>
      <c r="GW32" s="45">
        <v>-9.6012837828739208</v>
      </c>
      <c r="GX32" s="45">
        <v>4.184944807308824</v>
      </c>
      <c r="GY32" s="45">
        <v>-3.999233408678549</v>
      </c>
      <c r="GZ32" s="45">
        <v>14.756016547293839</v>
      </c>
      <c r="HA32" s="45">
        <v>-7.3699650519772604</v>
      </c>
      <c r="HB32" s="45">
        <v>3.7251672291921238</v>
      </c>
      <c r="HC32" s="45">
        <v>-4.9347508041410038</v>
      </c>
      <c r="HD32" s="45">
        <v>14.923852033130444</v>
      </c>
      <c r="HE32" s="45">
        <v>-8.6978371521087752</v>
      </c>
      <c r="HF32" s="45">
        <v>-2.9135495269759275</v>
      </c>
      <c r="HG32" s="45">
        <v>-37.914573762790113</v>
      </c>
      <c r="HH32" s="45">
        <v>63.092283361472823</v>
      </c>
      <c r="HI32" s="45">
        <v>-2.4245902594909836</v>
      </c>
      <c r="HJ32" s="45">
        <v>0.67226754135158728</v>
      </c>
      <c r="HK32" s="45">
        <v>-19.564084093207285</v>
      </c>
      <c r="HL32" s="45">
        <v>14.293106440013602</v>
      </c>
      <c r="HM32" s="45">
        <v>11.01287946799367</v>
      </c>
      <c r="HN32" s="372"/>
      <c r="HO32" s="13" t="s">
        <v>413</v>
      </c>
      <c r="HR32" s="459"/>
      <c r="HS32" s="299"/>
      <c r="HT32" s="533"/>
      <c r="HV32" s="537"/>
    </row>
    <row r="33" spans="1:230" s="55" customFormat="1" ht="15" customHeight="1" x14ac:dyDescent="0.25">
      <c r="A33" s="598"/>
      <c r="B33" s="58"/>
      <c r="C33" s="518" t="s">
        <v>774</v>
      </c>
      <c r="D33" s="52">
        <v>0.74383978573519172</v>
      </c>
      <c r="E33" s="332">
        <v>32</v>
      </c>
      <c r="F33" s="296"/>
      <c r="G33" s="296" t="str">
        <f>VLOOKUP(E33,'Jadual5-2digit'!$F$7:$H$36,3,0)</f>
        <v>Pembuatan lain</v>
      </c>
      <c r="H33" s="45">
        <v>1.0232577385950634</v>
      </c>
      <c r="I33" s="45">
        <v>1.2657955302655779</v>
      </c>
      <c r="J33" s="45">
        <v>3.554167082600074</v>
      </c>
      <c r="K33" s="45">
        <v>-7.4595708536739949</v>
      </c>
      <c r="L33" s="45">
        <v>-11.70435873333173</v>
      </c>
      <c r="M33" s="45">
        <v>-2.8694761974792584</v>
      </c>
      <c r="N33" s="45">
        <v>-5.2349014094255466</v>
      </c>
      <c r="O33" s="45">
        <v>-0.48502154200664904</v>
      </c>
      <c r="P33" s="45">
        <v>0.29675797902130796</v>
      </c>
      <c r="Q33" s="45">
        <v>-5.3798531727315861</v>
      </c>
      <c r="R33" s="45">
        <v>-6.0904806351808531</v>
      </c>
      <c r="S33" s="45">
        <v>-0.89199972713581133</v>
      </c>
      <c r="T33" s="45">
        <v>3.2375063055908555</v>
      </c>
      <c r="U33" s="45">
        <v>1.7025283279624688</v>
      </c>
      <c r="V33" s="45">
        <v>6.1696644996246164</v>
      </c>
      <c r="W33" s="45">
        <v>5.0494768238861241</v>
      </c>
      <c r="X33" s="45">
        <v>6.852708518525688</v>
      </c>
      <c r="Y33" s="45">
        <v>-1.0400168256689142</v>
      </c>
      <c r="Z33" s="45">
        <v>6.7682491824454019</v>
      </c>
      <c r="AA33" s="45">
        <v>9.8734116090624582</v>
      </c>
      <c r="AB33" s="45">
        <v>8.1736825497515753</v>
      </c>
      <c r="AC33" s="45">
        <v>4.8207170880704098</v>
      </c>
      <c r="AD33" s="45">
        <v>6.9079543192820552</v>
      </c>
      <c r="AE33" s="45">
        <v>5.3644856497424769</v>
      </c>
      <c r="AF33" s="45">
        <v>3.0368396145800745</v>
      </c>
      <c r="AG33" s="45">
        <v>2.8588811670946512</v>
      </c>
      <c r="AH33" s="45">
        <v>2.9701638251746516</v>
      </c>
      <c r="AI33" s="45">
        <v>6.5812847995325257</v>
      </c>
      <c r="AJ33" s="45">
        <v>5.2798052732187415</v>
      </c>
      <c r="AK33" s="45">
        <v>3.6007673997179097</v>
      </c>
      <c r="AL33" s="45">
        <v>7.0188031011396248</v>
      </c>
      <c r="AM33" s="45">
        <v>6.2172113750777811</v>
      </c>
      <c r="AN33" s="45">
        <v>6.741289471907379</v>
      </c>
      <c r="AO33" s="45">
        <v>9.4007696789969941</v>
      </c>
      <c r="AP33" s="45">
        <v>4.1025308532238256</v>
      </c>
      <c r="AQ33" s="45">
        <v>4.7506891029522649</v>
      </c>
      <c r="AR33" s="45">
        <v>5.0573004644645749</v>
      </c>
      <c r="AS33" s="45">
        <v>4.4863657224801301</v>
      </c>
      <c r="AT33" s="45">
        <v>5.3041138778036725</v>
      </c>
      <c r="AU33" s="45">
        <v>5.0289217097688095</v>
      </c>
      <c r="AV33" s="45">
        <v>5.6178215694019826</v>
      </c>
      <c r="AW33" s="45">
        <v>2.7619050474955174</v>
      </c>
      <c r="AX33" s="45">
        <v>5.5356336122269028</v>
      </c>
      <c r="AY33" s="45">
        <v>5.8214362573834535</v>
      </c>
      <c r="AZ33" s="45">
        <v>0.34833533427168106</v>
      </c>
      <c r="BA33" s="45">
        <v>6.6144763980686747</v>
      </c>
      <c r="BB33" s="45">
        <v>10.75071267308499</v>
      </c>
      <c r="BC33" s="45">
        <v>7.4990698557175079</v>
      </c>
      <c r="BD33" s="45">
        <v>3.333580361613798</v>
      </c>
      <c r="BE33" s="45">
        <v>5.6078867070827272</v>
      </c>
      <c r="BF33" s="45">
        <v>-7.7520559693742115</v>
      </c>
      <c r="BG33" s="45">
        <v>-80.720211982815869</v>
      </c>
      <c r="BH33" s="45">
        <v>-46.293598364180241</v>
      </c>
      <c r="BI33" s="45">
        <v>4.7461418129006319</v>
      </c>
      <c r="BJ33" s="45">
        <v>4.2800164852347109</v>
      </c>
      <c r="BK33" s="45">
        <v>6.454887204900956</v>
      </c>
      <c r="BL33" s="45">
        <v>7.0459176581173324</v>
      </c>
      <c r="BM33" s="45">
        <v>4.9564468765508565</v>
      </c>
      <c r="BN33" s="45">
        <v>0.68833292423677506</v>
      </c>
      <c r="BO33" s="45">
        <v>-2.3465733882387525</v>
      </c>
      <c r="BP33" s="45">
        <v>-1.8259744705131453</v>
      </c>
      <c r="BQ33" s="45">
        <v>-4.2216365806547458</v>
      </c>
      <c r="BR33" s="45">
        <v>10.969166189500285</v>
      </c>
      <c r="BS33" s="45">
        <v>432.95014657915885</v>
      </c>
      <c r="BT33" s="45">
        <v>95.51434996212015</v>
      </c>
      <c r="BU33" s="45">
        <v>-30.153247614201362</v>
      </c>
      <c r="BV33" s="45">
        <v>-36.803891417183266</v>
      </c>
      <c r="BW33" s="45">
        <v>-33.855469268649216</v>
      </c>
      <c r="BX33" s="45">
        <v>-8.8525274806932686</v>
      </c>
      <c r="BY33" s="45">
        <v>4.9098968092029054</v>
      </c>
      <c r="BZ33" s="45">
        <v>6.4274078705474693</v>
      </c>
      <c r="CA33" s="45">
        <v>4.3383571484693988</v>
      </c>
      <c r="CB33" s="45">
        <v>1.6497964630828363</v>
      </c>
      <c r="CC33" s="45">
        <v>1.8995785099930771</v>
      </c>
      <c r="CD33" s="45">
        <v>-7.2549701549583574</v>
      </c>
      <c r="CE33" s="45">
        <v>-1.8071797321076986</v>
      </c>
      <c r="CF33" s="45">
        <v>-4.1487214231744218</v>
      </c>
      <c r="CG33" s="45">
        <v>3.6739053638008841</v>
      </c>
      <c r="CH33" s="45">
        <v>3.3964392627313487</v>
      </c>
      <c r="CI33" s="45">
        <v>8.2628444911076144</v>
      </c>
      <c r="CJ33" s="45">
        <v>5.688529799311496</v>
      </c>
      <c r="CK33" s="45">
        <v>2.9579673620257978</v>
      </c>
      <c r="CL33" s="45">
        <v>5.1244369044579656</v>
      </c>
      <c r="CM33" s="45">
        <v>6.6595791893475393</v>
      </c>
      <c r="CN33" s="45">
        <v>6.0762414607924597</v>
      </c>
      <c r="CO33" s="45">
        <v>4.9553574571918944</v>
      </c>
      <c r="CP33" s="45">
        <v>4.4410750050696919</v>
      </c>
      <c r="CQ33" s="45">
        <v>3.7830466215996239</v>
      </c>
      <c r="CR33" s="45">
        <v>8.2543833089102918</v>
      </c>
      <c r="CS33" s="45">
        <v>0.41484409050416104</v>
      </c>
      <c r="CT33" s="45">
        <v>-40.638215259507959</v>
      </c>
      <c r="CU33" s="45">
        <v>5.9492052248593268</v>
      </c>
      <c r="CV33" s="45">
        <v>1.1203799121526572</v>
      </c>
      <c r="CW33" s="45">
        <v>1.2344313635793469</v>
      </c>
      <c r="CX33" s="45">
        <v>57.504183318839523</v>
      </c>
      <c r="CY33" s="45">
        <v>-26.113255052603606</v>
      </c>
      <c r="CZ33" s="45">
        <v>5.2300632075678664</v>
      </c>
      <c r="DA33" s="45">
        <v>-2.8455079342363803</v>
      </c>
      <c r="DB33" s="45">
        <v>5.2657950150331203</v>
      </c>
      <c r="DC33" s="45">
        <v>5.2043464782958182</v>
      </c>
      <c r="DD33" s="45">
        <v>5.33792131609043</v>
      </c>
      <c r="DE33" s="45">
        <v>-7.6070768846434902</v>
      </c>
      <c r="DF33" s="45">
        <v>2.6473406379823956</v>
      </c>
      <c r="DG33" s="45">
        <v>-7.7921622879930652</v>
      </c>
      <c r="DH33" s="45">
        <v>-4.2566481600482007</v>
      </c>
      <c r="DI33" s="45">
        <v>5.4320290523546078</v>
      </c>
      <c r="DJ33" s="45">
        <v>0.64298263431010128</v>
      </c>
      <c r="DK33" s="45">
        <v>6.0925446468716302</v>
      </c>
      <c r="DL33" s="45">
        <v>-3.8612610343097771</v>
      </c>
      <c r="DM33" s="45">
        <v>-5.841344674672527</v>
      </c>
      <c r="DN33" s="45">
        <v>10.184342658148609</v>
      </c>
      <c r="DO33" s="45">
        <v>-4.4624865798953977</v>
      </c>
      <c r="DP33" s="45">
        <v>-1.1684425628103128</v>
      </c>
      <c r="DQ33" s="45">
        <v>-2.1271574661040233</v>
      </c>
      <c r="DR33" s="45">
        <v>10.279209788940989</v>
      </c>
      <c r="DS33" s="45">
        <v>-7.5707886574648171</v>
      </c>
      <c r="DT33" s="45">
        <v>-2.0930709963234762</v>
      </c>
      <c r="DU33" s="45">
        <v>-5.7814331460911177</v>
      </c>
      <c r="DV33" s="45">
        <v>-3.9734657310115722</v>
      </c>
      <c r="DW33" s="45">
        <v>16.708189501343455</v>
      </c>
      <c r="DX33" s="45">
        <v>-6.2025332532933675</v>
      </c>
      <c r="DY33" s="45">
        <v>-1.1218613635720374</v>
      </c>
      <c r="DZ33" s="45">
        <v>11.04993961614251</v>
      </c>
      <c r="EA33" s="45">
        <v>-9.8697332847664114</v>
      </c>
      <c r="EB33" s="45">
        <v>-1.9106990613096144</v>
      </c>
      <c r="EC33" s="45">
        <v>3.2907182377637696</v>
      </c>
      <c r="ED33" s="45">
        <v>14.874183563550105</v>
      </c>
      <c r="EE33" s="45">
        <v>-8.9450644316237486</v>
      </c>
      <c r="EF33" s="45">
        <v>2.2073489755213274</v>
      </c>
      <c r="EG33" s="45">
        <v>-6.7755257422475808</v>
      </c>
      <c r="EH33" s="45">
        <v>-2.3251177776892717</v>
      </c>
      <c r="EI33" s="45">
        <v>8.0874844399213117</v>
      </c>
      <c r="EJ33" s="45">
        <v>1.1983933409980949</v>
      </c>
      <c r="EK33" s="45">
        <v>1.7538313939537602</v>
      </c>
      <c r="EL33" s="45">
        <v>9.3320098036790711</v>
      </c>
      <c r="EM33" s="45">
        <v>-12.663422694473809</v>
      </c>
      <c r="EN33" s="45">
        <v>4.2499186043912118E-2</v>
      </c>
      <c r="EO33" s="45">
        <v>1.799472909300178</v>
      </c>
      <c r="EP33" s="45">
        <v>12.336455255331757</v>
      </c>
      <c r="EQ33" s="45">
        <v>-9.1023285230908897</v>
      </c>
      <c r="ER33" s="45">
        <v>2.3179267432381465</v>
      </c>
      <c r="ES33" s="45">
        <v>-3.5061820623907636</v>
      </c>
      <c r="ET33" s="45">
        <v>-3.5178399304250974</v>
      </c>
      <c r="EU33" s="45">
        <v>6.3636687512896657</v>
      </c>
      <c r="EV33" s="45">
        <v>4.5371690088605021</v>
      </c>
      <c r="EW33" s="45">
        <v>0.99167533373878314</v>
      </c>
      <c r="EX33" s="45">
        <v>9.8714563856283206</v>
      </c>
      <c r="EY33" s="45">
        <v>-10.487414704986946</v>
      </c>
      <c r="EZ33" s="45">
        <v>-4.8025220598773615</v>
      </c>
      <c r="FA33" s="45">
        <v>2.4332919686773238</v>
      </c>
      <c r="FB33" s="45">
        <v>12.665270595720116</v>
      </c>
      <c r="FC33" s="45">
        <v>-9.5963126477753917</v>
      </c>
      <c r="FD33" s="45">
        <v>3.1187039094479729</v>
      </c>
      <c r="FE33" s="45">
        <v>-3.7583502064675116</v>
      </c>
      <c r="FF33" s="45">
        <v>-2.9768619826643317</v>
      </c>
      <c r="FG33" s="45">
        <v>3.4875844465420016</v>
      </c>
      <c r="FH33" s="45">
        <v>7.3588151395157695</v>
      </c>
      <c r="FI33" s="45">
        <v>1.2651724167735807</v>
      </c>
      <c r="FJ33" s="45">
        <v>4.1888877999476364</v>
      </c>
      <c r="FK33" s="45">
        <v>-4.8979000949508702</v>
      </c>
      <c r="FL33" s="45">
        <v>-1.109221911070037</v>
      </c>
      <c r="FM33" s="45">
        <v>-0.57415123462227768</v>
      </c>
      <c r="FN33" s="45">
        <v>8.299595602934474</v>
      </c>
      <c r="FO33" s="45">
        <v>-7.6065850192596542</v>
      </c>
      <c r="FP33" s="45">
        <v>-9.9263442972440004</v>
      </c>
      <c r="FQ33" s="45">
        <v>-79.88552887609768</v>
      </c>
      <c r="FR33" s="45">
        <v>170.2707941437028</v>
      </c>
      <c r="FS33" s="45">
        <v>101.83674322135698</v>
      </c>
      <c r="FT33" s="45">
        <v>6.8810632909167282</v>
      </c>
      <c r="FU33" s="45">
        <v>3.377165354963978</v>
      </c>
      <c r="FV33" s="45">
        <v>4.7673375751842428</v>
      </c>
      <c r="FW33" s="45">
        <v>-6.7542348657159152</v>
      </c>
      <c r="FX33" s="45">
        <v>-5.1306719722845031</v>
      </c>
      <c r="FY33" s="45">
        <v>-3.5710042689090926</v>
      </c>
      <c r="FZ33" s="45">
        <v>8.8769501742713004</v>
      </c>
      <c r="GA33" s="45">
        <v>-9.8611875202996941</v>
      </c>
      <c r="GB33" s="45">
        <v>4.3596707245062021</v>
      </c>
      <c r="GC33" s="45">
        <v>-3.3964956036561773</v>
      </c>
      <c r="GD33" s="45">
        <v>-0.85035350880893645</v>
      </c>
      <c r="GE33" s="45">
        <v>-27.894596847395164</v>
      </c>
      <c r="GF33" s="45">
        <v>-3.2959006616174378</v>
      </c>
      <c r="GG33" s="45">
        <v>8.2002396046356978</v>
      </c>
      <c r="GH33" s="45">
        <v>44.369880880097156</v>
      </c>
      <c r="GI33" s="45">
        <v>7.3250121780482687</v>
      </c>
      <c r="GJ33" s="45">
        <v>-3.7583967242570679</v>
      </c>
      <c r="GK33" s="45">
        <v>-5.4637973679041067</v>
      </c>
      <c r="GL33" s="45">
        <v>6.0714403331799218</v>
      </c>
      <c r="GM33" s="45">
        <v>2.0139094134226809</v>
      </c>
      <c r="GN33" s="45">
        <v>-0.52400660759903417</v>
      </c>
      <c r="GO33" s="45">
        <v>-1.6621808235884714</v>
      </c>
      <c r="GP33" s="45">
        <v>2.111378446464272</v>
      </c>
      <c r="GQ33" s="45">
        <v>-7.1509106170698118</v>
      </c>
      <c r="GR33" s="45">
        <v>5.3191567943872968</v>
      </c>
      <c r="GS33" s="45">
        <v>-4.0071802113435098</v>
      </c>
      <c r="GT33" s="45">
        <v>10.444905303386236</v>
      </c>
      <c r="GU33" s="45">
        <v>-7.3994058843073702</v>
      </c>
      <c r="GV33" s="45">
        <v>10.27605568691159</v>
      </c>
      <c r="GW33" s="45">
        <v>-6.2897336344541799</v>
      </c>
      <c r="GX33" s="45">
        <v>7.5914574374384785</v>
      </c>
      <c r="GY33" s="45">
        <v>-5.4508790057866179</v>
      </c>
      <c r="GZ33" s="45">
        <v>11.8864275574375</v>
      </c>
      <c r="HA33" s="45">
        <v>-6.8022495691638483</v>
      </c>
      <c r="HB33" s="45">
        <v>6.4545624842903209</v>
      </c>
      <c r="HC33" s="45">
        <v>-5.9141707802034915</v>
      </c>
      <c r="HD33" s="45">
        <v>11.181489916243279</v>
      </c>
      <c r="HE33" s="45">
        <v>-2.7869644697043299</v>
      </c>
      <c r="HF33" s="45">
        <v>-1.2546377537490656</v>
      </c>
      <c r="HG33" s="45">
        <v>-44.379710073120371</v>
      </c>
      <c r="HH33" s="45">
        <v>98.437269766024372</v>
      </c>
      <c r="HI33" s="45">
        <v>-7.2176231584360835</v>
      </c>
      <c r="HJ33" s="45">
        <v>-1.1432650324873208</v>
      </c>
      <c r="HK33" s="45">
        <v>-13.463944797323634</v>
      </c>
      <c r="HL33" s="45">
        <v>-6.9111459117277718</v>
      </c>
      <c r="HM33" s="45">
        <v>32.141365633812455</v>
      </c>
      <c r="HN33" s="372"/>
      <c r="HO33" s="13" t="s">
        <v>583</v>
      </c>
      <c r="HR33" s="459"/>
      <c r="HS33" s="339"/>
      <c r="HT33" s="533"/>
      <c r="HV33" s="537"/>
    </row>
    <row r="34" spans="1:230" s="55" customFormat="1" ht="30" customHeight="1" x14ac:dyDescent="0.25">
      <c r="A34" s="598"/>
      <c r="B34" s="58"/>
      <c r="C34" s="518" t="s">
        <v>760</v>
      </c>
      <c r="D34" s="52">
        <v>0.76395587143466215</v>
      </c>
      <c r="E34" s="332">
        <v>33</v>
      </c>
      <c r="F34" s="296"/>
      <c r="G34" s="296" t="str">
        <f>VLOOKUP(E34,'Jadual5-2digit'!$F$7:$H$36,3,0)</f>
        <v>Membaiki dan pemasangan jentera dan kelengkapan</v>
      </c>
      <c r="H34" s="45">
        <v>3.6013521613990065</v>
      </c>
      <c r="I34" s="45">
        <v>-3.287373162290578</v>
      </c>
      <c r="J34" s="45">
        <v>2.951345272942163</v>
      </c>
      <c r="K34" s="45">
        <v>-2.2313023681470412</v>
      </c>
      <c r="L34" s="45">
        <v>12.135362295761482</v>
      </c>
      <c r="M34" s="45">
        <v>4.1789551634386299</v>
      </c>
      <c r="N34" s="45">
        <v>29.475114017083996</v>
      </c>
      <c r="O34" s="45">
        <v>19.650916562455123</v>
      </c>
      <c r="P34" s="45">
        <v>13.532236486373179</v>
      </c>
      <c r="Q34" s="45">
        <v>3.6392138479285165</v>
      </c>
      <c r="R34" s="45">
        <v>4.5557879632362415</v>
      </c>
      <c r="S34" s="45">
        <v>-13.638304095909064</v>
      </c>
      <c r="T34" s="45">
        <v>-11.858978737043259</v>
      </c>
      <c r="U34" s="45">
        <v>-8.0514220313127112</v>
      </c>
      <c r="V34" s="45">
        <v>13.054081514505995</v>
      </c>
      <c r="W34" s="45">
        <v>13.541142760671107</v>
      </c>
      <c r="X34" s="45">
        <v>33.7871370689071</v>
      </c>
      <c r="Y34" s="45">
        <v>25.156594468328322</v>
      </c>
      <c r="Z34" s="45">
        <v>9.1799183109461495</v>
      </c>
      <c r="AA34" s="45">
        <v>21.08283285221772</v>
      </c>
      <c r="AB34" s="45">
        <v>20.409572303721021</v>
      </c>
      <c r="AC34" s="45">
        <v>7.6302536122295521</v>
      </c>
      <c r="AD34" s="45">
        <v>6.572720697089224</v>
      </c>
      <c r="AE34" s="45">
        <v>9.3876889257673497</v>
      </c>
      <c r="AF34" s="45">
        <v>11.997923169092829</v>
      </c>
      <c r="AG34" s="45">
        <v>11.552261197184819</v>
      </c>
      <c r="AH34" s="45">
        <v>3.6521433097524323</v>
      </c>
      <c r="AI34" s="45">
        <v>8.3454377385712633</v>
      </c>
      <c r="AJ34" s="45">
        <v>5.8221065741078064</v>
      </c>
      <c r="AK34" s="45">
        <v>3.0990495951360231</v>
      </c>
      <c r="AL34" s="45">
        <v>4.1356022306177778</v>
      </c>
      <c r="AM34" s="45">
        <v>7.8544108912883956</v>
      </c>
      <c r="AN34" s="45">
        <v>5.3341364679395014</v>
      </c>
      <c r="AO34" s="45">
        <v>11.257661858705845</v>
      </c>
      <c r="AP34" s="45">
        <v>9.3872824454795705</v>
      </c>
      <c r="AQ34" s="45">
        <v>7.1626515836407947</v>
      </c>
      <c r="AR34" s="45">
        <v>7.556456779181616</v>
      </c>
      <c r="AS34" s="45">
        <v>6.6988314187622677</v>
      </c>
      <c r="AT34" s="45">
        <v>7.3012595895877439</v>
      </c>
      <c r="AU34" s="45">
        <v>4.7104098886043602</v>
      </c>
      <c r="AV34" s="45">
        <v>3.1339018590913241</v>
      </c>
      <c r="AW34" s="45">
        <v>0.28523151162357863</v>
      </c>
      <c r="AX34" s="45">
        <v>2.3533873692307594</v>
      </c>
      <c r="AY34" s="45">
        <v>3.9645304732056843</v>
      </c>
      <c r="AZ34" s="45">
        <v>3.0001494072748613</v>
      </c>
      <c r="BA34" s="45">
        <v>2.1105096304785889</v>
      </c>
      <c r="BB34" s="45">
        <v>2.6967723427768959</v>
      </c>
      <c r="BC34" s="45">
        <v>4.6795809763188458</v>
      </c>
      <c r="BD34" s="45">
        <v>4.8600321645433837</v>
      </c>
      <c r="BE34" s="45">
        <v>4.1069883055038616</v>
      </c>
      <c r="BF34" s="45">
        <v>-9.7002310905944569</v>
      </c>
      <c r="BG34" s="45">
        <v>-55.454736740561387</v>
      </c>
      <c r="BH34" s="45">
        <v>-28.113122265710771</v>
      </c>
      <c r="BI34" s="45">
        <v>0.81343479458895729</v>
      </c>
      <c r="BJ34" s="45">
        <v>-7.4069177562013095</v>
      </c>
      <c r="BK34" s="45">
        <v>-0.99951236826677814</v>
      </c>
      <c r="BL34" s="45">
        <v>-3.1526685490386797</v>
      </c>
      <c r="BM34" s="45">
        <v>-1.1744414144778261</v>
      </c>
      <c r="BN34" s="45">
        <v>-3.8303549263642935</v>
      </c>
      <c r="BO34" s="45">
        <v>-2.6890463810071594</v>
      </c>
      <c r="BP34" s="45">
        <v>-1.652596070961863</v>
      </c>
      <c r="BQ34" s="45">
        <v>-1.1952271441129483</v>
      </c>
      <c r="BR34" s="45">
        <v>5.7926202665653506</v>
      </c>
      <c r="BS34" s="45">
        <v>118.47809866989064</v>
      </c>
      <c r="BT34" s="45">
        <v>17.896796431574018</v>
      </c>
      <c r="BU34" s="45">
        <v>-20.06081232434795</v>
      </c>
      <c r="BV34" s="45">
        <v>-23.644903473120451</v>
      </c>
      <c r="BW34" s="45">
        <v>-21.647144981547257</v>
      </c>
      <c r="BX34" s="45">
        <v>-17.756666992736285</v>
      </c>
      <c r="BY34" s="45">
        <v>3.2524194686289292</v>
      </c>
      <c r="BZ34" s="45">
        <v>8.4689982173252361</v>
      </c>
      <c r="CA34" s="45">
        <v>12.086866494098729</v>
      </c>
      <c r="CB34" s="45">
        <v>6.1518921052409894</v>
      </c>
      <c r="CC34" s="45">
        <v>1.125421660991563</v>
      </c>
      <c r="CD34" s="45">
        <v>4.2955485418389827</v>
      </c>
      <c r="CE34" s="45">
        <v>21.080319558829942</v>
      </c>
      <c r="CF34" s="45">
        <v>-1.6028087473127783</v>
      </c>
      <c r="CG34" s="45">
        <v>-2.3380151982897956</v>
      </c>
      <c r="CH34" s="45">
        <v>24.097546876478717</v>
      </c>
      <c r="CI34" s="45">
        <v>16.337446773807841</v>
      </c>
      <c r="CJ34" s="45">
        <v>7.7348739644117899</v>
      </c>
      <c r="CK34" s="45">
        <v>8.6377597880459973</v>
      </c>
      <c r="CL34" s="45">
        <v>5.6116024832262781</v>
      </c>
      <c r="CM34" s="45">
        <v>5.6987174000553438</v>
      </c>
      <c r="CN34" s="45">
        <v>9.3972931697819888</v>
      </c>
      <c r="CO34" s="45">
        <v>7.2018337006662279</v>
      </c>
      <c r="CP34" s="45">
        <v>2.6307039393718128</v>
      </c>
      <c r="CQ34" s="45">
        <v>3.0820335793325029</v>
      </c>
      <c r="CR34" s="45">
        <v>3.0473261857813014</v>
      </c>
      <c r="CS34" s="45">
        <v>-0.74636721568298015</v>
      </c>
      <c r="CT34" s="45">
        <v>-26.895708366402332</v>
      </c>
      <c r="CU34" s="45">
        <v>-3.9426447611678839</v>
      </c>
      <c r="CV34" s="45">
        <v>-2.5770184637322302</v>
      </c>
      <c r="CW34" s="45">
        <v>0.99466661214636076</v>
      </c>
      <c r="CX34" s="45">
        <v>19.406904963518116</v>
      </c>
      <c r="CY34" s="45">
        <v>-21.038779838158376</v>
      </c>
      <c r="CZ34" s="45">
        <v>7.6524968843433072</v>
      </c>
      <c r="DA34" s="45">
        <v>5.8843030360127244</v>
      </c>
      <c r="DB34" s="45">
        <v>11.248756073221571</v>
      </c>
      <c r="DC34" s="45">
        <v>7.2143827571206316</v>
      </c>
      <c r="DD34" s="45">
        <v>3.8890549338821643</v>
      </c>
      <c r="DE34" s="45">
        <v>-8.5386141940123821</v>
      </c>
      <c r="DF34" s="45">
        <v>-9.9428986752258197E-2</v>
      </c>
      <c r="DG34" s="45">
        <v>-4.3323031093453892</v>
      </c>
      <c r="DH34" s="45">
        <v>-6.4711395752127032E-2</v>
      </c>
      <c r="DI34" s="45">
        <v>-7.0768275400049987</v>
      </c>
      <c r="DJ34" s="45">
        <v>-15.248202118407647</v>
      </c>
      <c r="DK34" s="45">
        <v>18.941674422331431</v>
      </c>
      <c r="DL34" s="45">
        <v>3.9554477688219123</v>
      </c>
      <c r="DM34" s="45">
        <v>-14.096270170994856</v>
      </c>
      <c r="DN34" s="45">
        <v>10.530384654880791</v>
      </c>
      <c r="DO34" s="45">
        <v>8.6843533444890255</v>
      </c>
      <c r="DP34" s="45">
        <v>5.8958964135965601</v>
      </c>
      <c r="DQ34" s="45">
        <v>-7.6999963195405314</v>
      </c>
      <c r="DR34" s="45">
        <v>10.327913948346023</v>
      </c>
      <c r="DS34" s="45">
        <v>-10.693498909213147</v>
      </c>
      <c r="DT34" s="45">
        <v>6.3818938483785104</v>
      </c>
      <c r="DU34" s="45">
        <v>-11.754649469145846</v>
      </c>
      <c r="DV34" s="45">
        <v>-2.7943115652875292</v>
      </c>
      <c r="DW34" s="45">
        <v>10.502334972852225</v>
      </c>
      <c r="DX34" s="45">
        <v>29.197335790605734</v>
      </c>
      <c r="DY34" s="45">
        <v>-20.614396919412954</v>
      </c>
      <c r="DZ34" s="45">
        <v>4.8781081674167126</v>
      </c>
      <c r="EA34" s="45">
        <v>-0.78623229143126139</v>
      </c>
      <c r="EB34" s="45">
        <v>6.8324283879941135</v>
      </c>
      <c r="EC34" s="45">
        <v>-23.761419572476157</v>
      </c>
      <c r="ED34" s="45">
        <v>12.6010195540658</v>
      </c>
      <c r="EE34" s="45">
        <v>-6.8355952654705021</v>
      </c>
      <c r="EF34" s="45">
        <v>30.800362164359086</v>
      </c>
      <c r="EG34" s="45">
        <v>-11.374469560361902</v>
      </c>
      <c r="EH34" s="45">
        <v>14.538839809854707</v>
      </c>
      <c r="EI34" s="45">
        <v>3.3738835361836692</v>
      </c>
      <c r="EJ34" s="45">
        <v>12.704844898762119</v>
      </c>
      <c r="EK34" s="45">
        <v>-11.959691329833888</v>
      </c>
      <c r="EL34" s="45">
        <v>4.2949512411473165</v>
      </c>
      <c r="EM34" s="45">
        <v>-11.315996095701692</v>
      </c>
      <c r="EN34" s="45">
        <v>5.7827345924957143</v>
      </c>
      <c r="EO34" s="45">
        <v>-21.747684910367042</v>
      </c>
      <c r="EP34" s="45">
        <v>15.287931033408242</v>
      </c>
      <c r="EQ34" s="45">
        <v>-7.2063149283962247</v>
      </c>
      <c r="ER34" s="45">
        <v>21.537096052785486</v>
      </c>
      <c r="ES34" s="45">
        <v>-7.3615693444883021</v>
      </c>
      <c r="ET34" s="45">
        <v>11.871266259309138</v>
      </c>
      <c r="EU34" s="45">
        <v>0.71382521642711083</v>
      </c>
      <c r="EV34" s="45">
        <v>13.837973714887326</v>
      </c>
      <c r="EW34" s="45">
        <v>-8.8156651240252302</v>
      </c>
      <c r="EX34" s="45">
        <v>1.8578520448758979</v>
      </c>
      <c r="EY34" s="45">
        <v>-6.3288004296335885</v>
      </c>
      <c r="EZ34" s="45">
        <v>4.0043955032934804</v>
      </c>
      <c r="FA34" s="45">
        <v>-23.339117764963234</v>
      </c>
      <c r="FB34" s="45">
        <v>15.711595300325641</v>
      </c>
      <c r="FC34" s="45">
        <v>-7.9462260410090124</v>
      </c>
      <c r="FD34" s="45">
        <v>22.223301979213716</v>
      </c>
      <c r="FE34" s="45">
        <v>-9.5983767340885322</v>
      </c>
      <c r="FF34" s="45">
        <v>10.186945190208021</v>
      </c>
      <c r="FG34" s="45">
        <v>-2.0679999865606362</v>
      </c>
      <c r="FH34" s="45">
        <v>16.185624197493922</v>
      </c>
      <c r="FI34" s="45">
        <v>-7.3803339043949734</v>
      </c>
      <c r="FJ34" s="45">
        <v>0.91301265127353304</v>
      </c>
      <c r="FK34" s="45">
        <v>-7.1378635771879573</v>
      </c>
      <c r="FL34" s="45">
        <v>4.6015318726971799</v>
      </c>
      <c r="FM34" s="45">
        <v>-21.858994722310825</v>
      </c>
      <c r="FN34" s="45">
        <v>15.91106395188649</v>
      </c>
      <c r="FO34" s="45">
        <v>-8.607302790179304</v>
      </c>
      <c r="FP34" s="45">
        <v>6.0134012491071474</v>
      </c>
      <c r="FQ34" s="45">
        <v>-55.404491549687982</v>
      </c>
      <c r="FR34" s="45">
        <v>77.819028942991963</v>
      </c>
      <c r="FS34" s="45">
        <v>37.338852497544366</v>
      </c>
      <c r="FT34" s="45">
        <v>6.711819498913286</v>
      </c>
      <c r="FU34" s="45">
        <v>-0.97108892422342308</v>
      </c>
      <c r="FV34" s="45">
        <v>-1.281738931351569</v>
      </c>
      <c r="FW34" s="45">
        <v>-5.2410390050218609</v>
      </c>
      <c r="FX34" s="45">
        <v>1.7903904449024282</v>
      </c>
      <c r="FY34" s="45">
        <v>-20.931643924687137</v>
      </c>
      <c r="FZ34" s="45">
        <v>17.145622382389476</v>
      </c>
      <c r="GA34" s="45">
        <v>-8.1822770327648726</v>
      </c>
      <c r="GB34" s="45">
        <v>13.51107013698855</v>
      </c>
      <c r="GC34" s="45">
        <v>-7.9033880539923729</v>
      </c>
      <c r="GD34" s="45">
        <v>-4.0439568790459077</v>
      </c>
      <c r="GE34" s="45">
        <v>-6.878247439642351</v>
      </c>
      <c r="GF34" s="45">
        <v>1.9273714846641354</v>
      </c>
      <c r="GG34" s="45">
        <v>1.6199083636031304</v>
      </c>
      <c r="GH34" s="45">
        <v>3.6199487185856469</v>
      </c>
      <c r="GI34" s="45">
        <v>18.965168741407922</v>
      </c>
      <c r="GJ34" s="45">
        <v>6.93310371350249</v>
      </c>
      <c r="GK34" s="45">
        <v>-18.294402852649512</v>
      </c>
      <c r="GL34" s="45">
        <v>10.942788006223864</v>
      </c>
      <c r="GM34" s="45">
        <v>-12.903624178496869</v>
      </c>
      <c r="GN34" s="45">
        <v>3.0664149703681431</v>
      </c>
      <c r="GO34" s="45">
        <v>11.567272161879444</v>
      </c>
      <c r="GP34" s="45">
        <v>0.97323651537317346</v>
      </c>
      <c r="GQ34" s="45">
        <v>-10.17328636945669</v>
      </c>
      <c r="GR34" s="45">
        <v>19.653375765975056</v>
      </c>
      <c r="GS34" s="45">
        <v>-9.3336864615792052</v>
      </c>
      <c r="GT34" s="45">
        <v>0.21878230873338111</v>
      </c>
      <c r="GU34" s="45">
        <v>14.141391127360833</v>
      </c>
      <c r="GV34" s="45">
        <v>12.171179727960933</v>
      </c>
      <c r="GW34" s="45">
        <v>-16.03800725598569</v>
      </c>
      <c r="GX34" s="45">
        <v>1.0586785696073804</v>
      </c>
      <c r="GY34" s="45">
        <v>10.961927511613908</v>
      </c>
      <c r="GZ34" s="45">
        <v>12.263705385775609</v>
      </c>
      <c r="HA34" s="45">
        <v>-13.100036014900269</v>
      </c>
      <c r="HB34" s="45">
        <v>-0.96943589623809601</v>
      </c>
      <c r="HC34" s="45">
        <v>6.2304658219266145</v>
      </c>
      <c r="HD34" s="45">
        <v>12.757397193271601</v>
      </c>
      <c r="HE34" s="45">
        <v>-13.129294956976707</v>
      </c>
      <c r="HF34" s="45">
        <v>-4.6152519643464842</v>
      </c>
      <c r="HG34" s="45">
        <v>-21.756990288761131</v>
      </c>
      <c r="HH34" s="45">
        <v>48.160622529339037</v>
      </c>
      <c r="HI34" s="45">
        <v>-11.894273245327796</v>
      </c>
      <c r="HJ34" s="45">
        <v>-1.1182918461781099</v>
      </c>
      <c r="HK34" s="45">
        <v>-7.4925841328942226</v>
      </c>
      <c r="HL34" s="45">
        <v>-2.0245643379754483</v>
      </c>
      <c r="HM34" s="45">
        <v>20.11974302714394</v>
      </c>
      <c r="HN34" s="372"/>
      <c r="HO34" s="13" t="s">
        <v>415</v>
      </c>
      <c r="HR34" s="459"/>
      <c r="HS34" s="299"/>
      <c r="HT34" s="533"/>
      <c r="HV34" s="537"/>
    </row>
    <row r="35" spans="1:230" s="104" customFormat="1" x14ac:dyDescent="0.25">
      <c r="A35" s="440"/>
      <c r="B35" s="58"/>
      <c r="C35" s="5"/>
      <c r="D35" s="52"/>
      <c r="E35" s="53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448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520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59"/>
      <c r="HO35" s="13"/>
      <c r="HQ35" s="298"/>
      <c r="HR35" s="460"/>
      <c r="HS35" s="299"/>
      <c r="HT35" s="462"/>
    </row>
    <row r="36" spans="1:230" s="104" customFormat="1" x14ac:dyDescent="0.25">
      <c r="A36" s="440"/>
      <c r="B36" s="58"/>
      <c r="C36" s="5"/>
      <c r="D36" s="52"/>
      <c r="E36" s="53"/>
      <c r="F36" s="15"/>
      <c r="G36" s="15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59"/>
      <c r="HO36" s="13"/>
      <c r="HQ36" s="298"/>
      <c r="HR36" s="460"/>
      <c r="HS36" s="299"/>
      <c r="HT36" s="462"/>
    </row>
    <row r="37" spans="1:230" x14ac:dyDescent="0.25">
      <c r="C37" s="5"/>
      <c r="G37" s="522"/>
      <c r="HQ37" s="298"/>
      <c r="HR37" s="460"/>
      <c r="HS37" s="299"/>
      <c r="HT37" s="462"/>
    </row>
    <row r="38" spans="1:230" x14ac:dyDescent="0.25">
      <c r="C38" s="5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485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485"/>
      <c r="AR38" s="106"/>
      <c r="AS38" s="106"/>
      <c r="AT38" s="106"/>
      <c r="AU38" s="106"/>
      <c r="AV38" s="450"/>
      <c r="AW38" s="106"/>
      <c r="AX38" s="455"/>
      <c r="AY38" s="106"/>
      <c r="AZ38" s="106"/>
      <c r="BA38" s="106"/>
      <c r="BB38" s="106"/>
      <c r="BC38" s="485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  <c r="HH38" s="106"/>
      <c r="HI38" s="106"/>
      <c r="HJ38" s="106"/>
      <c r="HK38" s="106"/>
      <c r="HL38" s="106"/>
      <c r="HM38" s="106"/>
      <c r="HN38" s="106"/>
    </row>
    <row r="39" spans="1:230" x14ac:dyDescent="0.25"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485"/>
      <c r="AR39" s="63"/>
      <c r="AS39" s="63"/>
      <c r="AT39" s="63"/>
      <c r="AU39" s="63"/>
      <c r="AV39" s="451"/>
      <c r="AW39" s="63"/>
      <c r="AX39" s="456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63"/>
      <c r="GS39" s="63"/>
      <c r="GT39" s="106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63"/>
      <c r="HJ39" s="63"/>
      <c r="HK39" s="63"/>
      <c r="HL39" s="63"/>
      <c r="HM39" s="63"/>
    </row>
    <row r="40" spans="1:230" x14ac:dyDescent="0.25"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486"/>
      <c r="AF40" s="483"/>
      <c r="AG40" s="483"/>
      <c r="AH40" s="483"/>
      <c r="AI40" s="483"/>
      <c r="AJ40" s="483"/>
      <c r="AK40" s="483"/>
      <c r="AL40" s="483"/>
      <c r="AM40" s="483"/>
      <c r="AN40" s="483"/>
      <c r="AO40" s="483"/>
      <c r="AP40" s="483"/>
      <c r="AQ40" s="485"/>
      <c r="AR40" s="196"/>
      <c r="AS40" s="196"/>
      <c r="AT40" s="196"/>
      <c r="AU40" s="196"/>
      <c r="AV40" s="452"/>
      <c r="AW40" s="196"/>
      <c r="AX40" s="457"/>
      <c r="AY40" s="196"/>
      <c r="AZ40" s="196"/>
      <c r="BA40" s="196"/>
      <c r="BB40" s="196"/>
      <c r="BC40" s="48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  <c r="DJ40" s="196"/>
      <c r="DK40" s="196"/>
      <c r="DL40" s="196"/>
      <c r="DM40" s="196"/>
      <c r="DN40" s="196"/>
      <c r="DO40" s="196"/>
      <c r="DP40" s="196"/>
      <c r="DQ40" s="196"/>
      <c r="DR40" s="196"/>
      <c r="DS40" s="196"/>
      <c r="DT40" s="196"/>
      <c r="DU40" s="196"/>
      <c r="DV40" s="196"/>
      <c r="DW40" s="196"/>
      <c r="DX40" s="196"/>
      <c r="DY40" s="196"/>
      <c r="DZ40" s="196"/>
      <c r="EA40" s="196"/>
      <c r="EB40" s="196"/>
      <c r="EC40" s="196"/>
      <c r="ED40" s="196"/>
      <c r="EE40" s="196"/>
      <c r="EF40" s="196"/>
      <c r="EG40" s="196"/>
      <c r="EH40" s="196"/>
      <c r="EI40" s="196"/>
      <c r="EJ40" s="196"/>
      <c r="EK40" s="196"/>
      <c r="EL40" s="196"/>
      <c r="EM40" s="196"/>
      <c r="EN40" s="196"/>
      <c r="EO40" s="196"/>
      <c r="EP40" s="196"/>
      <c r="EQ40" s="196"/>
      <c r="ER40" s="196"/>
      <c r="ES40" s="196"/>
      <c r="ET40" s="196"/>
      <c r="EU40" s="196"/>
      <c r="EV40" s="196"/>
      <c r="EW40" s="196"/>
      <c r="EX40" s="196"/>
      <c r="EY40" s="196"/>
      <c r="EZ40" s="196"/>
      <c r="FA40" s="196"/>
      <c r="FB40" s="196"/>
      <c r="FC40" s="196"/>
      <c r="FD40" s="196"/>
      <c r="FE40" s="196"/>
      <c r="FF40" s="196"/>
      <c r="FG40" s="196"/>
      <c r="FH40" s="196"/>
      <c r="FI40" s="196"/>
      <c r="FJ40" s="196"/>
      <c r="FK40" s="196"/>
      <c r="FL40" s="196"/>
      <c r="FM40" s="196"/>
      <c r="FN40" s="196"/>
      <c r="FO40" s="196"/>
      <c r="FP40" s="196"/>
      <c r="FQ40" s="196"/>
      <c r="FR40" s="196"/>
      <c r="FS40" s="196"/>
      <c r="FT40" s="196"/>
      <c r="FU40" s="196"/>
      <c r="FV40" s="196"/>
      <c r="FW40" s="196"/>
      <c r="FX40" s="196"/>
      <c r="FY40" s="196"/>
      <c r="FZ40" s="196"/>
      <c r="GA40" s="196"/>
      <c r="GB40" s="196"/>
      <c r="GC40" s="196"/>
      <c r="GD40" s="196"/>
      <c r="GE40" s="196"/>
      <c r="GF40" s="196"/>
      <c r="GG40" s="196"/>
      <c r="GH40" s="196"/>
      <c r="GI40" s="196"/>
      <c r="GJ40" s="196"/>
      <c r="GK40" s="196"/>
      <c r="GL40" s="196"/>
      <c r="GM40" s="196"/>
      <c r="GN40" s="196"/>
      <c r="GO40" s="196"/>
      <c r="GP40" s="196"/>
      <c r="GQ40" s="196"/>
      <c r="GR40" s="196"/>
      <c r="GS40" s="196"/>
      <c r="GT40" s="106"/>
      <c r="GU40" s="196"/>
      <c r="GV40" s="196"/>
      <c r="GW40" s="196"/>
      <c r="GX40" s="196"/>
      <c r="GY40" s="196"/>
      <c r="GZ40" s="196"/>
      <c r="HA40" s="196"/>
      <c r="HB40" s="196"/>
      <c r="HC40" s="196"/>
      <c r="HD40" s="196"/>
      <c r="HE40" s="196"/>
      <c r="HF40" s="196"/>
      <c r="HG40" s="196"/>
      <c r="HH40" s="196"/>
      <c r="HI40" s="196"/>
      <c r="HJ40" s="196"/>
      <c r="HK40" s="196"/>
      <c r="HL40" s="196"/>
      <c r="HM40" s="196"/>
    </row>
    <row r="41" spans="1:230" x14ac:dyDescent="0.25">
      <c r="AE41" s="63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485"/>
      <c r="BC41" s="63"/>
      <c r="GT41" s="106"/>
    </row>
    <row r="42" spans="1:230" x14ac:dyDescent="0.25"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487"/>
      <c r="AF42" s="484"/>
      <c r="AG42" s="484"/>
      <c r="AH42" s="484"/>
      <c r="AI42" s="484"/>
      <c r="AJ42" s="484"/>
      <c r="AK42" s="484"/>
      <c r="AL42" s="484"/>
      <c r="AM42" s="484"/>
      <c r="AN42" s="484"/>
      <c r="AO42" s="484"/>
      <c r="AP42" s="484"/>
      <c r="AQ42" s="485"/>
      <c r="AR42" s="197"/>
      <c r="AS42" s="197"/>
      <c r="AT42" s="197"/>
      <c r="AU42" s="197"/>
      <c r="AV42" s="453"/>
      <c r="AW42" s="197"/>
      <c r="AX42" s="458"/>
      <c r="AY42" s="197"/>
      <c r="AZ42" s="197"/>
      <c r="BA42" s="197"/>
      <c r="BB42" s="197"/>
      <c r="BC42" s="487"/>
      <c r="BD42" s="197"/>
      <c r="BE42" s="197"/>
      <c r="BF42" s="197"/>
      <c r="BG42" s="197"/>
      <c r="BH42" s="197"/>
      <c r="BI42" s="197"/>
      <c r="BJ42" s="197"/>
      <c r="BK42" s="197"/>
      <c r="BL42" s="197"/>
      <c r="BM42" s="197"/>
      <c r="BN42" s="197"/>
      <c r="BO42" s="197"/>
      <c r="BP42" s="19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97"/>
      <c r="CW42" s="197"/>
      <c r="CX42" s="197"/>
      <c r="CY42" s="197"/>
      <c r="CZ42" s="197"/>
      <c r="DA42" s="197"/>
      <c r="DB42" s="197"/>
      <c r="DC42" s="197"/>
      <c r="DD42" s="197"/>
      <c r="DE42" s="197"/>
      <c r="DF42" s="197"/>
      <c r="DG42" s="197"/>
      <c r="DH42" s="197"/>
      <c r="DI42" s="197"/>
      <c r="DJ42" s="197"/>
      <c r="DK42" s="197"/>
      <c r="DL42" s="197"/>
      <c r="DM42" s="197"/>
      <c r="DN42" s="197"/>
      <c r="DO42" s="197"/>
      <c r="DP42" s="197"/>
      <c r="DQ42" s="197"/>
      <c r="DR42" s="197"/>
      <c r="DS42" s="197"/>
      <c r="DT42" s="197"/>
      <c r="DU42" s="197"/>
      <c r="DV42" s="197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06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</row>
    <row r="43" spans="1:230" x14ac:dyDescent="0.25">
      <c r="C43" s="5"/>
      <c r="AE43" s="63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485"/>
      <c r="BC43" s="63"/>
      <c r="GT43" s="106"/>
    </row>
    <row r="44" spans="1:230" x14ac:dyDescent="0.25">
      <c r="C44" s="5"/>
      <c r="AE44" s="63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485"/>
      <c r="BC44" s="63"/>
      <c r="GT44" s="106"/>
    </row>
    <row r="45" spans="1:230" x14ac:dyDescent="0.25">
      <c r="C45" s="5"/>
      <c r="GT45" s="106"/>
    </row>
    <row r="46" spans="1:230" x14ac:dyDescent="0.25">
      <c r="AQ46" s="63"/>
      <c r="BC46" s="63"/>
      <c r="GT46" s="106"/>
    </row>
    <row r="47" spans="1:230" x14ac:dyDescent="0.25">
      <c r="AQ47" s="63"/>
      <c r="BC47" s="63"/>
    </row>
    <row r="48" spans="1:230" x14ac:dyDescent="0.25">
      <c r="AQ48" s="63"/>
      <c r="BC48" s="63"/>
    </row>
    <row r="49" spans="1:227" x14ac:dyDescent="0.25">
      <c r="A49" s="56"/>
      <c r="C49" s="56"/>
      <c r="D49" s="56"/>
      <c r="F49" s="56"/>
      <c r="G49" s="56"/>
      <c r="AQ49" s="63"/>
      <c r="BC49" s="63"/>
      <c r="HN49" s="56"/>
      <c r="HS49" s="56"/>
    </row>
    <row r="50" spans="1:227" x14ac:dyDescent="0.25">
      <c r="A50" s="56"/>
      <c r="C50" s="56"/>
      <c r="D50" s="56"/>
      <c r="F50" s="56"/>
      <c r="G50" s="56"/>
      <c r="AQ50" s="63"/>
      <c r="BC50" s="63"/>
      <c r="HN50" s="56"/>
      <c r="HS50" s="56"/>
    </row>
    <row r="51" spans="1:227" x14ac:dyDescent="0.25">
      <c r="A51" s="56"/>
      <c r="C51" s="56"/>
      <c r="D51" s="56"/>
      <c r="F51" s="56"/>
      <c r="G51" s="56"/>
      <c r="AQ51" s="63"/>
      <c r="BC51" s="63"/>
      <c r="HN51" s="56"/>
      <c r="HS51" s="56"/>
    </row>
    <row r="52" spans="1:227" x14ac:dyDescent="0.25">
      <c r="A52" s="56"/>
      <c r="C52" s="56"/>
      <c r="D52" s="56"/>
      <c r="F52" s="56"/>
      <c r="G52" s="56"/>
      <c r="AQ52" s="63"/>
      <c r="BC52" s="63"/>
      <c r="HN52" s="56"/>
      <c r="HS52" s="56"/>
    </row>
    <row r="58" spans="1:227" ht="15" customHeight="1" x14ac:dyDescent="0.25">
      <c r="A58" s="56"/>
      <c r="C58" s="56"/>
      <c r="D58" s="56"/>
      <c r="F58" s="56"/>
      <c r="G58" s="56"/>
      <c r="HN58" s="56"/>
      <c r="HS58" s="56"/>
    </row>
    <row r="59" spans="1:227" ht="15" customHeight="1" x14ac:dyDescent="0.25">
      <c r="A59" s="56"/>
      <c r="C59" s="56"/>
      <c r="D59" s="56"/>
      <c r="F59" s="56"/>
      <c r="G59" s="56"/>
      <c r="HN59" s="56"/>
      <c r="HS59" s="56"/>
    </row>
    <row r="60" spans="1:227" ht="15" customHeight="1" x14ac:dyDescent="0.25">
      <c r="A60" s="56"/>
      <c r="C60" s="56"/>
      <c r="D60" s="56"/>
      <c r="F60" s="56"/>
      <c r="G60" s="56"/>
      <c r="HN60" s="56"/>
      <c r="HS60" s="56"/>
    </row>
    <row r="61" spans="1:227" ht="15" customHeight="1" x14ac:dyDescent="0.25">
      <c r="A61" s="56"/>
      <c r="C61" s="56"/>
      <c r="D61" s="56"/>
      <c r="F61" s="56"/>
      <c r="G61" s="56"/>
      <c r="HN61" s="56"/>
      <c r="HS61" s="56"/>
    </row>
    <row r="62" spans="1:227" ht="15" customHeight="1" x14ac:dyDescent="0.25">
      <c r="A62" s="56"/>
      <c r="C62" s="56"/>
      <c r="D62" s="56"/>
      <c r="F62" s="56"/>
      <c r="G62" s="56"/>
      <c r="HN62" s="56"/>
      <c r="HS62" s="56"/>
    </row>
    <row r="63" spans="1:227" ht="15" customHeight="1" x14ac:dyDescent="0.25">
      <c r="A63" s="56"/>
      <c r="C63" s="56"/>
      <c r="D63" s="56"/>
      <c r="F63" s="56"/>
      <c r="G63" s="56"/>
      <c r="HN63" s="56"/>
      <c r="HS63" s="56"/>
    </row>
    <row r="64" spans="1:227" ht="15" customHeight="1" x14ac:dyDescent="0.25">
      <c r="A64" s="56"/>
      <c r="C64" s="56"/>
      <c r="D64" s="56"/>
      <c r="F64" s="56"/>
      <c r="G64" s="56"/>
      <c r="HN64" s="56"/>
      <c r="HS64" s="56"/>
    </row>
    <row r="65" spans="1:227" ht="15" customHeight="1" x14ac:dyDescent="0.25">
      <c r="A65" s="56"/>
      <c r="C65" s="56"/>
      <c r="D65" s="56"/>
      <c r="F65" s="56"/>
      <c r="G65" s="56"/>
      <c r="AV65" s="56"/>
      <c r="AX65" s="56"/>
      <c r="HN65" s="56"/>
      <c r="HS65" s="56"/>
    </row>
    <row r="66" spans="1:227" ht="15" customHeight="1" x14ac:dyDescent="0.25">
      <c r="A66" s="56"/>
      <c r="C66" s="56"/>
      <c r="D66" s="56"/>
      <c r="F66" s="56"/>
      <c r="G66" s="56"/>
      <c r="AV66" s="56"/>
      <c r="AX66" s="56"/>
      <c r="HN66" s="56"/>
      <c r="HS66" s="56"/>
    </row>
  </sheetData>
  <mergeCells count="17">
    <mergeCell ref="A1:A34"/>
    <mergeCell ref="B1:HO1"/>
    <mergeCell ref="B2:HO2"/>
    <mergeCell ref="F6:G6"/>
    <mergeCell ref="HN6:HO6"/>
    <mergeCell ref="F7:G7"/>
    <mergeCell ref="HN7:HO7"/>
    <mergeCell ref="B4:C5"/>
    <mergeCell ref="F4:G5"/>
    <mergeCell ref="E4:E5"/>
    <mergeCell ref="D4:D5"/>
    <mergeCell ref="HN4:HO5"/>
    <mergeCell ref="F20:G20"/>
    <mergeCell ref="HN20:HO20"/>
    <mergeCell ref="H4:DF4"/>
    <mergeCell ref="DG4:GL4"/>
    <mergeCell ref="GM4:HM4"/>
  </mergeCells>
  <printOptions horizontalCentered="1"/>
  <pageMargins left="0" right="0" top="0.70866141732283472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05"/>
  <sheetViews>
    <sheetView view="pageBreakPreview" zoomScale="85" zoomScaleSheetLayoutView="85" workbookViewId="0">
      <selection activeCell="C70" sqref="C70"/>
    </sheetView>
  </sheetViews>
  <sheetFormatPr defaultColWidth="13.5703125" defaultRowHeight="12.75" x14ac:dyDescent="0.2"/>
  <cols>
    <col min="1" max="1" width="8.28515625" style="242" customWidth="1"/>
    <col min="2" max="2" width="10.42578125" style="242" customWidth="1"/>
    <col min="3" max="3" width="10.7109375" style="232" customWidth="1"/>
    <col min="4" max="4" width="3.5703125" style="240" customWidth="1"/>
    <col min="5" max="5" width="11.5703125" style="169" customWidth="1"/>
    <col min="6" max="6" width="3.5703125" style="240" customWidth="1"/>
    <col min="7" max="7" width="10.5703125" style="241" customWidth="1"/>
    <col min="8" max="8" width="3.5703125" style="240" customWidth="1"/>
    <col min="9" max="9" width="10.7109375" style="232" customWidth="1"/>
    <col min="10" max="10" width="3.5703125" style="240" customWidth="1"/>
    <col min="11" max="11" width="11.5703125" style="169" customWidth="1"/>
    <col min="12" max="12" width="3.5703125" style="240" customWidth="1"/>
    <col min="13" max="13" width="10.5703125" style="241" customWidth="1"/>
    <col min="14" max="14" width="3.5703125" style="240" customWidth="1"/>
    <col min="15" max="15" width="7.28515625" style="242" customWidth="1"/>
    <col min="16" max="16" width="12.140625" style="242" customWidth="1"/>
    <col min="17" max="17" width="10.7109375" style="232" customWidth="1"/>
    <col min="18" max="18" width="3.5703125" style="240" customWidth="1"/>
    <col min="19" max="19" width="11.5703125" style="31" customWidth="1"/>
    <col min="20" max="20" width="3.5703125" style="240" customWidth="1"/>
    <col min="21" max="21" width="10.5703125" style="241" customWidth="1"/>
    <col min="22" max="22" width="3.5703125" style="240" customWidth="1"/>
    <col min="23" max="23" width="10.7109375" style="232" customWidth="1"/>
    <col min="24" max="24" width="3.5703125" style="240" customWidth="1"/>
    <col min="25" max="25" width="11.5703125" style="31" customWidth="1"/>
    <col min="26" max="26" width="3.5703125" style="240" customWidth="1"/>
    <col min="27" max="27" width="10.5703125" style="241" customWidth="1"/>
    <col min="28" max="28" width="3.5703125" style="240" customWidth="1"/>
    <col min="29" max="16384" width="13.5703125" style="169"/>
  </cols>
  <sheetData>
    <row r="1" spans="1:159" ht="15" customHeight="1" x14ac:dyDescent="0.2">
      <c r="A1" s="226"/>
      <c r="B1" s="226"/>
      <c r="C1" s="227"/>
      <c r="D1" s="228"/>
      <c r="E1" s="225"/>
      <c r="F1" s="228"/>
      <c r="G1" s="229"/>
      <c r="H1" s="228"/>
      <c r="I1" s="227"/>
      <c r="J1" s="228"/>
      <c r="K1" s="225"/>
      <c r="L1" s="228"/>
      <c r="M1" s="229"/>
      <c r="N1" s="228"/>
      <c r="O1" s="226"/>
      <c r="P1" s="226"/>
      <c r="Q1" s="227"/>
      <c r="R1" s="228"/>
      <c r="S1" s="199"/>
      <c r="T1" s="228"/>
      <c r="U1" s="229"/>
      <c r="V1" s="228"/>
      <c r="W1" s="227"/>
      <c r="X1" s="228"/>
      <c r="Y1" s="199"/>
      <c r="Z1" s="228"/>
      <c r="AA1" s="229"/>
      <c r="AB1" s="228"/>
    </row>
    <row r="2" spans="1:159" s="230" customFormat="1" ht="15" customHeight="1" x14ac:dyDescent="0.2">
      <c r="A2" s="577" t="s">
        <v>642</v>
      </c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 t="s">
        <v>643</v>
      </c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</row>
    <row r="3" spans="1:159" ht="15" customHeight="1" x14ac:dyDescent="0.2">
      <c r="A3" s="578" t="s">
        <v>644</v>
      </c>
      <c r="B3" s="578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 t="s">
        <v>645</v>
      </c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</row>
    <row r="4" spans="1:159" ht="15" customHeight="1" thickBot="1" x14ac:dyDescent="0.25">
      <c r="A4" s="509"/>
      <c r="B4" s="509"/>
      <c r="C4" s="510"/>
      <c r="D4" s="511"/>
      <c r="E4" s="512"/>
      <c r="F4" s="511"/>
      <c r="G4" s="513"/>
      <c r="H4" s="511"/>
      <c r="I4" s="510"/>
      <c r="J4" s="511"/>
      <c r="K4" s="512"/>
      <c r="L4" s="511"/>
      <c r="M4" s="513"/>
      <c r="N4" s="511"/>
      <c r="O4" s="509"/>
      <c r="P4" s="509"/>
      <c r="Q4" s="510"/>
      <c r="R4" s="511"/>
      <c r="S4" s="203"/>
      <c r="T4" s="511"/>
      <c r="U4" s="513"/>
      <c r="V4" s="511"/>
      <c r="W4" s="510"/>
      <c r="X4" s="511"/>
      <c r="Y4" s="203"/>
      <c r="Z4" s="511"/>
      <c r="AA4" s="513"/>
      <c r="AB4" s="511"/>
    </row>
    <row r="5" spans="1:159" ht="12.75" customHeight="1" thickTop="1" x14ac:dyDescent="0.2">
      <c r="A5" s="579" t="s">
        <v>2</v>
      </c>
      <c r="B5" s="579" t="s">
        <v>3</v>
      </c>
      <c r="C5" s="581" t="s">
        <v>4</v>
      </c>
      <c r="D5" s="581"/>
      <c r="E5" s="581"/>
      <c r="F5" s="581"/>
      <c r="G5" s="581"/>
      <c r="H5" s="581"/>
      <c r="I5" s="581" t="s">
        <v>5</v>
      </c>
      <c r="J5" s="581"/>
      <c r="K5" s="581"/>
      <c r="L5" s="581"/>
      <c r="M5" s="581"/>
      <c r="N5" s="581"/>
      <c r="O5" s="579" t="s">
        <v>2</v>
      </c>
      <c r="P5" s="579" t="s">
        <v>3</v>
      </c>
      <c r="Q5" s="581" t="s">
        <v>6</v>
      </c>
      <c r="R5" s="581"/>
      <c r="S5" s="581"/>
      <c r="T5" s="581"/>
      <c r="U5" s="581"/>
      <c r="V5" s="581"/>
      <c r="W5" s="581" t="s">
        <v>29</v>
      </c>
      <c r="X5" s="581"/>
      <c r="Y5" s="581"/>
      <c r="Z5" s="581"/>
      <c r="AA5" s="581"/>
      <c r="AB5" s="581"/>
    </row>
    <row r="6" spans="1:159" ht="20.25" customHeight="1" x14ac:dyDescent="0.2">
      <c r="A6" s="579"/>
      <c r="B6" s="579"/>
      <c r="C6" s="582"/>
      <c r="D6" s="582"/>
      <c r="E6" s="582"/>
      <c r="F6" s="582"/>
      <c r="G6" s="582"/>
      <c r="H6" s="582"/>
      <c r="I6" s="582"/>
      <c r="J6" s="582"/>
      <c r="K6" s="582"/>
      <c r="L6" s="582"/>
      <c r="M6" s="582"/>
      <c r="N6" s="582"/>
      <c r="O6" s="579"/>
      <c r="P6" s="579"/>
      <c r="Q6" s="582"/>
      <c r="R6" s="582"/>
      <c r="S6" s="582"/>
      <c r="T6" s="582"/>
      <c r="U6" s="582"/>
      <c r="V6" s="582"/>
      <c r="W6" s="582"/>
      <c r="X6" s="582"/>
      <c r="Y6" s="582"/>
      <c r="Z6" s="582"/>
      <c r="AA6" s="582"/>
      <c r="AB6" s="582"/>
      <c r="BK6" s="475"/>
    </row>
    <row r="7" spans="1:159" ht="38.25" customHeight="1" x14ac:dyDescent="0.2">
      <c r="A7" s="579"/>
      <c r="B7" s="579"/>
      <c r="C7" s="570" t="s">
        <v>30</v>
      </c>
      <c r="D7" s="570"/>
      <c r="E7" s="570" t="s">
        <v>31</v>
      </c>
      <c r="F7" s="570"/>
      <c r="G7" s="570" t="s">
        <v>32</v>
      </c>
      <c r="H7" s="570"/>
      <c r="I7" s="570" t="s">
        <v>30</v>
      </c>
      <c r="J7" s="570"/>
      <c r="K7" s="570" t="s">
        <v>31</v>
      </c>
      <c r="L7" s="570"/>
      <c r="M7" s="570" t="s">
        <v>32</v>
      </c>
      <c r="N7" s="570"/>
      <c r="O7" s="579"/>
      <c r="P7" s="579"/>
      <c r="Q7" s="570" t="s">
        <v>30</v>
      </c>
      <c r="R7" s="570"/>
      <c r="S7" s="570" t="s">
        <v>31</v>
      </c>
      <c r="T7" s="570"/>
      <c r="U7" s="570" t="s">
        <v>32</v>
      </c>
      <c r="V7" s="570"/>
      <c r="W7" s="570" t="s">
        <v>30</v>
      </c>
      <c r="X7" s="570"/>
      <c r="Y7" s="570" t="s">
        <v>31</v>
      </c>
      <c r="Z7" s="570"/>
      <c r="AA7" s="570" t="s">
        <v>32</v>
      </c>
      <c r="AB7" s="570"/>
    </row>
    <row r="8" spans="1:159" ht="45" customHeight="1" x14ac:dyDescent="0.2">
      <c r="A8" s="580"/>
      <c r="B8" s="580" t="s">
        <v>8</v>
      </c>
      <c r="C8" s="571" t="s">
        <v>33</v>
      </c>
      <c r="D8" s="571"/>
      <c r="E8" s="572" t="s">
        <v>34</v>
      </c>
      <c r="F8" s="572"/>
      <c r="G8" s="573" t="s">
        <v>35</v>
      </c>
      <c r="H8" s="574"/>
      <c r="I8" s="571" t="s">
        <v>33</v>
      </c>
      <c r="J8" s="571"/>
      <c r="K8" s="572" t="s">
        <v>34</v>
      </c>
      <c r="L8" s="572"/>
      <c r="M8" s="573" t="s">
        <v>35</v>
      </c>
      <c r="N8" s="574"/>
      <c r="O8" s="580"/>
      <c r="P8" s="580" t="s">
        <v>8</v>
      </c>
      <c r="Q8" s="571" t="s">
        <v>33</v>
      </c>
      <c r="R8" s="571"/>
      <c r="S8" s="572" t="s">
        <v>34</v>
      </c>
      <c r="T8" s="572"/>
      <c r="U8" s="573" t="s">
        <v>35</v>
      </c>
      <c r="V8" s="574"/>
      <c r="W8" s="571" t="s">
        <v>33</v>
      </c>
      <c r="X8" s="571"/>
      <c r="Y8" s="572" t="s">
        <v>34</v>
      </c>
      <c r="Z8" s="572"/>
      <c r="AA8" s="573" t="s">
        <v>35</v>
      </c>
      <c r="AB8" s="574"/>
    </row>
    <row r="9" spans="1:159" ht="15" customHeight="1" x14ac:dyDescent="0.2">
      <c r="A9" s="576" t="s">
        <v>9</v>
      </c>
      <c r="B9" s="575"/>
      <c r="C9" s="575" t="s">
        <v>714</v>
      </c>
      <c r="D9" s="575"/>
      <c r="E9" s="575"/>
      <c r="F9" s="575"/>
      <c r="G9" s="575"/>
      <c r="H9" s="575"/>
      <c r="I9" s="570" t="s">
        <v>427</v>
      </c>
      <c r="J9" s="575"/>
      <c r="K9" s="575"/>
      <c r="L9" s="575"/>
      <c r="M9" s="575"/>
      <c r="N9" s="575"/>
      <c r="O9" s="576" t="s">
        <v>9</v>
      </c>
      <c r="P9" s="575"/>
      <c r="Q9" s="570" t="s">
        <v>11</v>
      </c>
      <c r="R9" s="570"/>
      <c r="S9" s="570"/>
      <c r="T9" s="570"/>
      <c r="U9" s="570"/>
      <c r="V9" s="570"/>
      <c r="W9" s="570" t="s">
        <v>12</v>
      </c>
      <c r="X9" s="575"/>
      <c r="Y9" s="575"/>
      <c r="Z9" s="575"/>
      <c r="AA9" s="575"/>
      <c r="AB9" s="575"/>
    </row>
    <row r="10" spans="1:159" ht="15" hidden="1" customHeight="1" x14ac:dyDescent="0.2">
      <c r="A10" s="568" t="s">
        <v>585</v>
      </c>
      <c r="B10" s="568"/>
      <c r="C10" s="569">
        <v>100</v>
      </c>
      <c r="D10" s="569"/>
      <c r="E10" s="569"/>
      <c r="F10" s="569"/>
      <c r="G10" s="569"/>
      <c r="H10" s="569"/>
      <c r="I10" s="569">
        <v>28.919337651783025</v>
      </c>
      <c r="J10" s="569"/>
      <c r="K10" s="569"/>
      <c r="L10" s="569"/>
      <c r="M10" s="569"/>
      <c r="N10" s="569"/>
      <c r="O10" s="568" t="s">
        <v>585</v>
      </c>
      <c r="P10" s="568"/>
      <c r="Q10" s="569">
        <v>65.887095586670299</v>
      </c>
      <c r="R10" s="569"/>
      <c r="S10" s="569"/>
      <c r="T10" s="569"/>
      <c r="U10" s="569"/>
      <c r="V10" s="569"/>
      <c r="W10" s="569">
        <v>5.1935667615467098</v>
      </c>
      <c r="X10" s="569"/>
      <c r="Y10" s="569"/>
      <c r="Z10" s="569"/>
      <c r="AA10" s="569"/>
      <c r="AB10" s="569"/>
      <c r="AD10" s="231"/>
      <c r="FC10" s="475"/>
    </row>
    <row r="11" spans="1:159" ht="15" customHeight="1" x14ac:dyDescent="0.2">
      <c r="A11" s="568" t="s">
        <v>586</v>
      </c>
      <c r="B11" s="568"/>
      <c r="C11" s="569">
        <v>100</v>
      </c>
      <c r="D11" s="569"/>
      <c r="E11" s="569"/>
      <c r="F11" s="569"/>
      <c r="G11" s="569"/>
      <c r="H11" s="569"/>
      <c r="I11" s="569">
        <v>25.14</v>
      </c>
      <c r="J11" s="569"/>
      <c r="K11" s="569"/>
      <c r="L11" s="569"/>
      <c r="M11" s="569"/>
      <c r="N11" s="569"/>
      <c r="O11" s="568" t="s">
        <v>586</v>
      </c>
      <c r="P11" s="568"/>
      <c r="Q11" s="569">
        <v>68.25</v>
      </c>
      <c r="R11" s="569"/>
      <c r="S11" s="569"/>
      <c r="T11" s="569"/>
      <c r="U11" s="569"/>
      <c r="V11" s="569"/>
      <c r="W11" s="569">
        <v>6.61</v>
      </c>
      <c r="X11" s="569"/>
      <c r="Y11" s="569"/>
      <c r="Z11" s="569"/>
      <c r="AA11" s="569"/>
      <c r="AB11" s="569"/>
      <c r="AD11" s="231"/>
    </row>
    <row r="12" spans="1:159" s="232" customFormat="1" ht="15" customHeight="1" x14ac:dyDescent="0.2">
      <c r="A12" s="233"/>
      <c r="B12" s="234"/>
      <c r="C12" s="227"/>
      <c r="D12" s="228"/>
      <c r="E12" s="225"/>
      <c r="F12" s="228"/>
      <c r="G12" s="229"/>
      <c r="H12" s="228"/>
      <c r="I12" s="227"/>
      <c r="J12" s="228"/>
      <c r="K12" s="225"/>
      <c r="L12" s="228"/>
      <c r="M12" s="229"/>
      <c r="N12" s="228"/>
      <c r="O12" s="233"/>
      <c r="P12" s="234"/>
      <c r="Q12" s="227"/>
      <c r="R12" s="228"/>
      <c r="S12" s="199"/>
      <c r="T12" s="228"/>
      <c r="U12" s="229"/>
      <c r="V12" s="228"/>
      <c r="W12" s="227"/>
      <c r="X12" s="228"/>
      <c r="Y12" s="199"/>
      <c r="Z12" s="228"/>
      <c r="AA12" s="229"/>
      <c r="AB12" s="228"/>
    </row>
    <row r="13" spans="1:159" s="232" customFormat="1" ht="15" hidden="1" customHeight="1" x14ac:dyDescent="0.2">
      <c r="A13" s="233">
        <v>2015</v>
      </c>
      <c r="B13" s="234" t="s">
        <v>17</v>
      </c>
      <c r="C13" s="74">
        <v>101.02888975394245</v>
      </c>
      <c r="D13" s="209"/>
      <c r="E13" s="74">
        <v>101.01097289807483</v>
      </c>
      <c r="F13" s="209"/>
      <c r="G13" s="75"/>
      <c r="H13" s="212"/>
      <c r="I13" s="74">
        <v>107.23567732269066</v>
      </c>
      <c r="J13" s="212"/>
      <c r="K13" s="74">
        <v>100.44120194331002</v>
      </c>
      <c r="L13" s="209"/>
      <c r="M13" s="75"/>
      <c r="N13" s="235"/>
      <c r="O13" s="233">
        <v>2015</v>
      </c>
      <c r="P13" s="234" t="s">
        <v>17</v>
      </c>
      <c r="Q13" s="235">
        <v>99.035337863352396</v>
      </c>
      <c r="S13" s="74">
        <v>101.53122025309524</v>
      </c>
      <c r="T13" s="235"/>
      <c r="U13" s="75"/>
      <c r="V13" s="235"/>
      <c r="W13" s="235">
        <v>98.012991244349791</v>
      </c>
      <c r="X13" s="235"/>
      <c r="Y13" s="74">
        <v>98.863250834539087</v>
      </c>
      <c r="Z13" s="235"/>
      <c r="AA13" s="75"/>
      <c r="AB13" s="235"/>
    </row>
    <row r="14" spans="1:159" s="232" customFormat="1" ht="15" hidden="1" customHeight="1" x14ac:dyDescent="0.2">
      <c r="A14" s="233"/>
      <c r="B14" s="234" t="s">
        <v>18</v>
      </c>
      <c r="C14" s="74">
        <v>90.811590211620896</v>
      </c>
      <c r="D14" s="209"/>
      <c r="E14" s="74">
        <v>98.807587380633322</v>
      </c>
      <c r="F14" s="209"/>
      <c r="G14" s="75">
        <v>-2.1813328336762368</v>
      </c>
      <c r="H14" s="212"/>
      <c r="I14" s="74">
        <v>96.261929728059599</v>
      </c>
      <c r="J14" s="212"/>
      <c r="K14" s="74">
        <v>99.433085165601483</v>
      </c>
      <c r="L14" s="209"/>
      <c r="M14" s="75">
        <v>-1.0036884846096541</v>
      </c>
      <c r="N14" s="235"/>
      <c r="O14" s="233"/>
      <c r="P14" s="234" t="s">
        <v>18</v>
      </c>
      <c r="Q14" s="235">
        <v>89.004521545252786</v>
      </c>
      <c r="S14" s="74">
        <v>98.466708000621225</v>
      </c>
      <c r="T14" s="235"/>
      <c r="U14" s="75">
        <v>-3.0182955004725187</v>
      </c>
      <c r="V14" s="235"/>
      <c r="W14" s="235">
        <v>88.746097728873309</v>
      </c>
      <c r="X14" s="235"/>
      <c r="Y14" s="74">
        <v>99.987173877453529</v>
      </c>
      <c r="Z14" s="235"/>
      <c r="AA14" s="75">
        <v>1.1368461318306089</v>
      </c>
      <c r="AB14" s="235"/>
    </row>
    <row r="15" spans="1:159" s="232" customFormat="1" ht="15" hidden="1" customHeight="1" x14ac:dyDescent="0.2">
      <c r="A15" s="233"/>
      <c r="B15" s="234" t="s">
        <v>19</v>
      </c>
      <c r="C15" s="74">
        <v>101.66001924848581</v>
      </c>
      <c r="D15" s="209"/>
      <c r="E15" s="74">
        <v>98.567403332463684</v>
      </c>
      <c r="F15" s="209"/>
      <c r="G15" s="75">
        <v>-0.24308259571644442</v>
      </c>
      <c r="H15" s="212"/>
      <c r="I15" s="74">
        <v>107.74430867399884</v>
      </c>
      <c r="J15" s="212"/>
      <c r="K15" s="74">
        <v>100.93350605442467</v>
      </c>
      <c r="L15" s="209"/>
      <c r="M15" s="75">
        <v>1.5089754947503593</v>
      </c>
      <c r="N15" s="235"/>
      <c r="O15" s="233"/>
      <c r="P15" s="234" t="s">
        <v>19</v>
      </c>
      <c r="Q15" s="235">
        <v>99.182022234858124</v>
      </c>
      <c r="S15" s="74">
        <v>97.580351824172595</v>
      </c>
      <c r="T15" s="235"/>
      <c r="U15" s="75">
        <v>-0.90015823057986211</v>
      </c>
      <c r="V15" s="235"/>
      <c r="W15" s="235">
        <v>104.10893762241859</v>
      </c>
      <c r="X15" s="235"/>
      <c r="Y15" s="74">
        <v>100.06917111227973</v>
      </c>
      <c r="Z15" s="235"/>
      <c r="AA15" s="75">
        <v>8.2007753241143178E-2</v>
      </c>
      <c r="AB15" s="235"/>
    </row>
    <row r="16" spans="1:159" s="232" customFormat="1" ht="15" hidden="1" customHeight="1" x14ac:dyDescent="0.2">
      <c r="A16" s="233"/>
      <c r="B16" s="234" t="s">
        <v>20</v>
      </c>
      <c r="C16" s="74">
        <v>97.040950384390342</v>
      </c>
      <c r="D16" s="209"/>
      <c r="E16" s="74">
        <v>98.377387164883416</v>
      </c>
      <c r="F16" s="209"/>
      <c r="G16" s="75">
        <v>-0.19277789731292216</v>
      </c>
      <c r="H16" s="212"/>
      <c r="I16" s="74">
        <v>96.050619810336471</v>
      </c>
      <c r="J16" s="212"/>
      <c r="K16" s="74">
        <v>99.235567620580596</v>
      </c>
      <c r="L16" s="209"/>
      <c r="M16" s="75">
        <v>-1.6822346713374969</v>
      </c>
      <c r="N16" s="235"/>
      <c r="O16" s="233"/>
      <c r="P16" s="234" t="s">
        <v>20</v>
      </c>
      <c r="Q16" s="235">
        <v>97.006731047430208</v>
      </c>
      <c r="S16" s="74">
        <v>98.436355225342595</v>
      </c>
      <c r="T16" s="235"/>
      <c r="U16" s="75">
        <v>0.8772292630307561</v>
      </c>
      <c r="V16" s="235"/>
      <c r="W16" s="235">
        <v>101.15777036032785</v>
      </c>
      <c r="X16" s="235"/>
      <c r="Y16" s="74">
        <v>98.960196864432532</v>
      </c>
      <c r="Z16" s="235"/>
      <c r="AA16" s="75">
        <v>-1.1082076882628655</v>
      </c>
      <c r="AB16" s="235"/>
    </row>
    <row r="17" spans="1:34" s="232" customFormat="1" ht="15" hidden="1" customHeight="1" x14ac:dyDescent="0.2">
      <c r="A17" s="233"/>
      <c r="B17" s="234" t="s">
        <v>21</v>
      </c>
      <c r="C17" s="74">
        <v>100.67705828131938</v>
      </c>
      <c r="D17" s="209"/>
      <c r="E17" s="74">
        <v>100.15739678036604</v>
      </c>
      <c r="F17" s="209"/>
      <c r="G17" s="75">
        <v>1.8093686636536432</v>
      </c>
      <c r="H17" s="212"/>
      <c r="I17" s="74">
        <v>103.50392117902544</v>
      </c>
      <c r="J17" s="212"/>
      <c r="K17" s="74">
        <v>102.34032407276915</v>
      </c>
      <c r="L17" s="209"/>
      <c r="M17" s="75">
        <v>3.1286730419675166</v>
      </c>
      <c r="N17" s="235"/>
      <c r="O17" s="233"/>
      <c r="P17" s="234" t="s">
        <v>21</v>
      </c>
      <c r="Q17" s="235">
        <v>99.450913674731027</v>
      </c>
      <c r="S17" s="74">
        <v>99.840070694350899</v>
      </c>
      <c r="T17" s="235"/>
      <c r="U17" s="75">
        <v>1.4260132506886265</v>
      </c>
      <c r="V17" s="235"/>
      <c r="W17" s="235">
        <v>102.58703599172819</v>
      </c>
      <c r="X17" s="235"/>
      <c r="Y17" s="74">
        <v>98.416920412406071</v>
      </c>
      <c r="Z17" s="235"/>
      <c r="AA17" s="75">
        <v>-0.54898481332924121</v>
      </c>
      <c r="AB17" s="235"/>
      <c r="AD17" s="492"/>
      <c r="AE17" s="492"/>
      <c r="AF17" s="492"/>
      <c r="AG17" s="492"/>
      <c r="AH17" s="492"/>
    </row>
    <row r="18" spans="1:34" s="232" customFormat="1" ht="15" hidden="1" customHeight="1" x14ac:dyDescent="0.2">
      <c r="A18" s="233"/>
      <c r="B18" s="234" t="s">
        <v>22</v>
      </c>
      <c r="C18" s="74">
        <v>100.90491492332399</v>
      </c>
      <c r="D18" s="209"/>
      <c r="E18" s="74">
        <v>99.909658485029553</v>
      </c>
      <c r="F18" s="209"/>
      <c r="G18" s="75">
        <v>-0.24734897601197758</v>
      </c>
      <c r="H18" s="212"/>
      <c r="I18" s="74">
        <v>96.875211649943736</v>
      </c>
      <c r="J18" s="212"/>
      <c r="K18" s="74">
        <v>100.14976903850972</v>
      </c>
      <c r="L18" s="209"/>
      <c r="M18" s="75">
        <v>-2.1404613031143356</v>
      </c>
      <c r="N18" s="235"/>
      <c r="O18" s="233"/>
      <c r="P18" s="234" t="s">
        <v>22</v>
      </c>
      <c r="Q18" s="235">
        <v>102.56463161487108</v>
      </c>
      <c r="S18" s="74">
        <v>100.12110095440002</v>
      </c>
      <c r="T18" s="235"/>
      <c r="U18" s="75">
        <v>0.28148042974595455</v>
      </c>
      <c r="V18" s="235"/>
      <c r="W18" s="235">
        <v>99.091976715668807</v>
      </c>
      <c r="X18" s="235"/>
      <c r="Y18" s="74">
        <v>98.400318027950064</v>
      </c>
      <c r="Z18" s="235"/>
      <c r="AA18" s="75">
        <v>-1.6869441135156649E-2</v>
      </c>
      <c r="AB18" s="235"/>
      <c r="AD18" s="492"/>
      <c r="AE18" s="492"/>
      <c r="AF18" s="492"/>
      <c r="AG18" s="492"/>
      <c r="AH18" s="492"/>
    </row>
    <row r="19" spans="1:34" s="232" customFormat="1" ht="15" hidden="1" customHeight="1" x14ac:dyDescent="0.2">
      <c r="A19" s="233"/>
      <c r="B19" s="234" t="s">
        <v>23</v>
      </c>
      <c r="C19" s="74">
        <v>100.42041737165825</v>
      </c>
      <c r="D19" s="209"/>
      <c r="E19" s="74">
        <v>100.11175950388744</v>
      </c>
      <c r="F19" s="209"/>
      <c r="G19" s="75">
        <v>0.20228376507580492</v>
      </c>
      <c r="H19" s="212"/>
      <c r="I19" s="74">
        <v>100.08122848742443</v>
      </c>
      <c r="J19" s="212"/>
      <c r="K19" s="74">
        <v>99.014092331327021</v>
      </c>
      <c r="L19" s="209"/>
      <c r="M19" s="75">
        <v>-1.1339783586979593</v>
      </c>
      <c r="N19" s="235"/>
      <c r="O19" s="233"/>
      <c r="P19" s="234" t="s">
        <v>23</v>
      </c>
      <c r="Q19" s="235">
        <v>100.57049547842487</v>
      </c>
      <c r="S19" s="74">
        <v>101.02481078038021</v>
      </c>
      <c r="T19" s="235"/>
      <c r="U19" s="75">
        <v>0.90261674848319728</v>
      </c>
      <c r="V19" s="235"/>
      <c r="W19" s="235">
        <v>100.16074096415164</v>
      </c>
      <c r="X19" s="235"/>
      <c r="Y19" s="74">
        <v>99.162893024324475</v>
      </c>
      <c r="Z19" s="235"/>
      <c r="AA19" s="75">
        <v>0.77497208510830262</v>
      </c>
      <c r="AB19" s="235"/>
      <c r="AD19" s="492"/>
      <c r="AE19" s="492"/>
      <c r="AF19" s="492"/>
      <c r="AG19" s="492"/>
      <c r="AH19" s="492"/>
    </row>
    <row r="20" spans="1:34" s="232" customFormat="1" ht="15" hidden="1" customHeight="1" x14ac:dyDescent="0.2">
      <c r="A20" s="233"/>
      <c r="B20" s="234" t="s">
        <v>24</v>
      </c>
      <c r="C20" s="74">
        <v>98.205557531290381</v>
      </c>
      <c r="D20" s="209"/>
      <c r="E20" s="74">
        <v>99.463954478804126</v>
      </c>
      <c r="F20" s="209"/>
      <c r="G20" s="75">
        <v>-0.64708184961843074</v>
      </c>
      <c r="H20" s="212"/>
      <c r="I20" s="74">
        <v>91.268326310178352</v>
      </c>
      <c r="J20" s="212"/>
      <c r="K20" s="74">
        <v>93.360410266123992</v>
      </c>
      <c r="L20" s="209"/>
      <c r="M20" s="75">
        <v>-5.7099771679816342</v>
      </c>
      <c r="N20" s="235"/>
      <c r="O20" s="233"/>
      <c r="P20" s="234" t="s">
        <v>24</v>
      </c>
      <c r="Q20" s="235">
        <v>100.3891405439626</v>
      </c>
      <c r="S20" s="74">
        <v>100.5088700605758</v>
      </c>
      <c r="T20" s="235"/>
      <c r="U20" s="75">
        <v>-0.51070694002686423</v>
      </c>
      <c r="V20" s="235"/>
      <c r="W20" s="235">
        <v>102.03642112015632</v>
      </c>
      <c r="X20" s="235"/>
      <c r="Y20" s="74">
        <v>99.946549694973186</v>
      </c>
      <c r="Z20" s="235"/>
      <c r="AA20" s="75">
        <v>0.79027209346995164</v>
      </c>
      <c r="AB20" s="235"/>
      <c r="AD20" s="492"/>
      <c r="AE20" s="492"/>
      <c r="AF20" s="492"/>
      <c r="AG20" s="492"/>
      <c r="AH20" s="492"/>
    </row>
    <row r="21" spans="1:34" s="232" customFormat="1" ht="15" hidden="1" customHeight="1" x14ac:dyDescent="0.2">
      <c r="A21" s="233"/>
      <c r="B21" s="234" t="s">
        <v>25</v>
      </c>
      <c r="C21" s="74">
        <v>101.53137298623005</v>
      </c>
      <c r="D21" s="209"/>
      <c r="E21" s="74">
        <v>101.3189534708681</v>
      </c>
      <c r="F21" s="209"/>
      <c r="G21" s="75">
        <v>1.8649962207759216</v>
      </c>
      <c r="H21" s="212"/>
      <c r="I21" s="74">
        <v>96.827098942426531</v>
      </c>
      <c r="J21" s="212"/>
      <c r="K21" s="74">
        <v>101.53295297116156</v>
      </c>
      <c r="L21" s="209"/>
      <c r="M21" s="75">
        <v>8.7537562032361791</v>
      </c>
      <c r="N21" s="235"/>
      <c r="O21" s="233"/>
      <c r="P21" s="234" t="s">
        <v>25</v>
      </c>
      <c r="Q21" s="235">
        <v>103.4011186539131</v>
      </c>
      <c r="S21" s="74">
        <v>101.20544879958273</v>
      </c>
      <c r="T21" s="235"/>
      <c r="U21" s="75">
        <v>0.69305200485001706</v>
      </c>
      <c r="V21" s="235"/>
      <c r="W21" s="235">
        <v>100.11468893260924</v>
      </c>
      <c r="X21" s="235"/>
      <c r="Y21" s="74">
        <v>101.19489040655218</v>
      </c>
      <c r="Z21" s="235"/>
      <c r="AA21" s="75">
        <v>1.2490083103306802</v>
      </c>
      <c r="AB21" s="235"/>
    </row>
    <row r="22" spans="1:34" s="232" customFormat="1" ht="15" hidden="1" customHeight="1" x14ac:dyDescent="0.2">
      <c r="A22" s="233"/>
      <c r="B22" s="234" t="s">
        <v>26</v>
      </c>
      <c r="C22" s="74">
        <v>104.58910018942085</v>
      </c>
      <c r="D22" s="209"/>
      <c r="E22" s="74">
        <v>100.76416368418406</v>
      </c>
      <c r="F22" s="209"/>
      <c r="G22" s="75">
        <v>-0.5475676244954002</v>
      </c>
      <c r="H22" s="212"/>
      <c r="I22" s="74">
        <v>100.11564370001028</v>
      </c>
      <c r="J22" s="212"/>
      <c r="K22" s="74">
        <v>98.851849631246736</v>
      </c>
      <c r="L22" s="209"/>
      <c r="M22" s="75">
        <v>-2.6406238186299333</v>
      </c>
      <c r="N22" s="235"/>
      <c r="O22" s="233"/>
      <c r="P22" s="234" t="s">
        <v>26</v>
      </c>
      <c r="Q22" s="235">
        <v>106.3145354891287</v>
      </c>
      <c r="S22" s="74">
        <v>101.62372096111231</v>
      </c>
      <c r="T22" s="235"/>
      <c r="U22" s="75">
        <v>0.41329016025402154</v>
      </c>
      <c r="V22" s="235"/>
      <c r="W22" s="235">
        <v>103.78443051431255</v>
      </c>
      <c r="X22" s="235"/>
      <c r="Y22" s="74">
        <v>101.52593955934844</v>
      </c>
      <c r="Z22" s="235"/>
      <c r="AA22" s="75">
        <v>0.32714018609662787</v>
      </c>
      <c r="AB22" s="235"/>
    </row>
    <row r="23" spans="1:34" s="232" customFormat="1" ht="15" hidden="1" customHeight="1" x14ac:dyDescent="0.2">
      <c r="A23" s="233"/>
      <c r="B23" s="234" t="s">
        <v>27</v>
      </c>
      <c r="C23" s="74">
        <v>99.543618263974011</v>
      </c>
      <c r="D23" s="209"/>
      <c r="E23" s="74">
        <v>99.827128166137413</v>
      </c>
      <c r="F23" s="209"/>
      <c r="G23" s="75">
        <v>-0.92992933577407655</v>
      </c>
      <c r="H23" s="212"/>
      <c r="I23" s="74">
        <v>98.746074318316801</v>
      </c>
      <c r="J23" s="212"/>
      <c r="K23" s="74">
        <v>95.186696773862323</v>
      </c>
      <c r="L23" s="209"/>
      <c r="M23" s="75">
        <v>-3.7077230937577355</v>
      </c>
      <c r="N23" s="235"/>
      <c r="O23" s="233"/>
      <c r="P23" s="234" t="s">
        <v>27</v>
      </c>
      <c r="Q23" s="235">
        <v>100.02627905574597</v>
      </c>
      <c r="S23" s="74">
        <v>102.28770370665799</v>
      </c>
      <c r="T23" s="235"/>
      <c r="U23" s="75">
        <v>0.65337377854896772</v>
      </c>
      <c r="V23" s="235"/>
      <c r="W23" s="235">
        <v>97.593778631805449</v>
      </c>
      <c r="X23" s="235"/>
      <c r="Y23" s="74">
        <v>102.70268215153544</v>
      </c>
      <c r="Z23" s="235"/>
      <c r="AA23" s="75">
        <v>1.1590560966925381</v>
      </c>
      <c r="AB23" s="235"/>
    </row>
    <row r="24" spans="1:34" s="232" customFormat="1" ht="15" hidden="1" customHeight="1" x14ac:dyDescent="0.2">
      <c r="A24" s="233"/>
      <c r="B24" s="234" t="s">
        <v>28</v>
      </c>
      <c r="C24" s="74">
        <v>103.58687036261125</v>
      </c>
      <c r="D24" s="209"/>
      <c r="E24" s="74">
        <v>99.592128170434307</v>
      </c>
      <c r="F24" s="209"/>
      <c r="G24" s="75">
        <v>-0.23540694801117468</v>
      </c>
      <c r="H24" s="212"/>
      <c r="I24" s="74">
        <v>105.28995987758884</v>
      </c>
      <c r="J24" s="212"/>
      <c r="K24" s="74">
        <v>100.12264902056853</v>
      </c>
      <c r="L24" s="209"/>
      <c r="M24" s="75">
        <v>5.1855484159017351</v>
      </c>
      <c r="N24" s="235"/>
      <c r="O24" s="233"/>
      <c r="P24" s="234" t="s">
        <v>28</v>
      </c>
      <c r="Q24" s="235">
        <v>103.05479954183942</v>
      </c>
      <c r="S24" s="74">
        <v>99.671418887970802</v>
      </c>
      <c r="T24" s="235"/>
      <c r="U24" s="75">
        <v>-2.5577706057320455</v>
      </c>
      <c r="V24" s="235"/>
      <c r="W24" s="235">
        <v>102.60513017359838</v>
      </c>
      <c r="X24" s="235"/>
      <c r="Y24" s="74">
        <v>102.78246696911793</v>
      </c>
      <c r="Z24" s="235"/>
      <c r="AA24" s="75">
        <v>7.768523266487648E-2</v>
      </c>
      <c r="AB24" s="235"/>
    </row>
    <row r="25" spans="1:34" ht="15" hidden="1" customHeight="1" x14ac:dyDescent="0.2">
      <c r="A25" s="233"/>
      <c r="B25" s="234"/>
      <c r="C25" s="74"/>
      <c r="D25" s="235"/>
      <c r="E25" s="237"/>
      <c r="F25" s="235"/>
      <c r="G25" s="236"/>
      <c r="H25" s="235"/>
      <c r="I25" s="74"/>
      <c r="J25" s="235"/>
      <c r="K25" s="237"/>
      <c r="L25" s="235"/>
      <c r="M25" s="236"/>
      <c r="N25" s="235"/>
      <c r="O25" s="233"/>
      <c r="P25" s="234"/>
      <c r="Q25" s="235"/>
      <c r="R25" s="235"/>
      <c r="S25" s="237"/>
      <c r="T25" s="235"/>
      <c r="U25" s="236"/>
      <c r="V25" s="235"/>
      <c r="W25" s="235"/>
      <c r="X25" s="235"/>
      <c r="Y25" s="237"/>
      <c r="Z25" s="235"/>
      <c r="AA25" s="236"/>
      <c r="AB25" s="235"/>
    </row>
    <row r="26" spans="1:34" s="232" customFormat="1" ht="15" hidden="1" customHeight="1" x14ac:dyDescent="0.2">
      <c r="A26" s="233">
        <v>2016</v>
      </c>
      <c r="B26" s="234" t="s">
        <v>17</v>
      </c>
      <c r="C26" s="74">
        <v>104.29508944873724</v>
      </c>
      <c r="D26" s="209"/>
      <c r="E26" s="74">
        <v>102.1</v>
      </c>
      <c r="F26" s="209"/>
      <c r="G26" s="75">
        <v>2.5181426239570897</v>
      </c>
      <c r="H26" s="212"/>
      <c r="I26" s="74">
        <v>106.92705862885487</v>
      </c>
      <c r="J26" s="212"/>
      <c r="K26" s="74">
        <v>100.7</v>
      </c>
      <c r="L26" s="209"/>
      <c r="M26" s="75">
        <v>0.57664373154256054</v>
      </c>
      <c r="N26" s="235"/>
      <c r="O26" s="233">
        <v>2016</v>
      </c>
      <c r="P26" s="234" t="s">
        <v>17</v>
      </c>
      <c r="Q26" s="235">
        <v>103.20468184134843</v>
      </c>
      <c r="S26" s="74">
        <v>102</v>
      </c>
      <c r="T26" s="235"/>
      <c r="U26" s="75">
        <v>2.3362576132747677</v>
      </c>
      <c r="V26" s="235"/>
      <c r="W26" s="235">
        <v>105.545</v>
      </c>
      <c r="X26" s="235"/>
      <c r="Y26" s="74">
        <v>106.9</v>
      </c>
      <c r="Z26" s="235"/>
      <c r="AA26" s="75">
        <v>4.006065579374777</v>
      </c>
      <c r="AB26" s="235"/>
    </row>
    <row r="27" spans="1:34" s="232" customFormat="1" ht="15" hidden="1" customHeight="1" x14ac:dyDescent="0.2">
      <c r="A27" s="233"/>
      <c r="B27" s="234" t="s">
        <v>18</v>
      </c>
      <c r="C27" s="74">
        <v>94.621531616013144</v>
      </c>
      <c r="D27" s="209"/>
      <c r="E27" s="74">
        <v>102.7</v>
      </c>
      <c r="F27" s="209"/>
      <c r="G27" s="75">
        <v>0.58765915768854882</v>
      </c>
      <c r="H27" s="212"/>
      <c r="I27" s="74">
        <v>98.44804939591107</v>
      </c>
      <c r="J27" s="212"/>
      <c r="K27" s="74">
        <v>103.1</v>
      </c>
      <c r="L27" s="209"/>
      <c r="M27" s="75">
        <v>2.3833167825223285</v>
      </c>
      <c r="N27" s="235"/>
      <c r="O27" s="233"/>
      <c r="P27" s="234" t="s">
        <v>18</v>
      </c>
      <c r="Q27" s="235">
        <v>92.880771302921076</v>
      </c>
      <c r="S27" s="74">
        <v>101.8</v>
      </c>
      <c r="T27" s="235"/>
      <c r="U27" s="75">
        <v>-0.19607843137254122</v>
      </c>
      <c r="V27" s="235"/>
      <c r="W27" s="235">
        <v>98.043000000000006</v>
      </c>
      <c r="X27" s="235"/>
      <c r="Y27" s="74">
        <v>107.6</v>
      </c>
      <c r="Z27" s="235"/>
      <c r="AA27" s="75">
        <v>0.65481758652946098</v>
      </c>
      <c r="AB27" s="235"/>
    </row>
    <row r="28" spans="1:34" s="232" customFormat="1" ht="15" hidden="1" customHeight="1" x14ac:dyDescent="0.2">
      <c r="A28" s="233"/>
      <c r="B28" s="234" t="s">
        <v>19</v>
      </c>
      <c r="C28" s="74">
        <v>104.33393232740252</v>
      </c>
      <c r="D28" s="209"/>
      <c r="E28" s="74">
        <v>102.8</v>
      </c>
      <c r="F28" s="209"/>
      <c r="G28" s="75">
        <v>9.7370983446936066E-2</v>
      </c>
      <c r="H28" s="212"/>
      <c r="I28" s="74">
        <v>104.02678271493446</v>
      </c>
      <c r="J28" s="212"/>
      <c r="K28" s="74">
        <v>99.6</v>
      </c>
      <c r="L28" s="209"/>
      <c r="M28" s="75">
        <v>-3.3947623666343389</v>
      </c>
      <c r="N28" s="235"/>
      <c r="O28" s="233"/>
      <c r="P28" s="234" t="s">
        <v>19</v>
      </c>
      <c r="Q28" s="235">
        <v>103.69410353777334</v>
      </c>
      <c r="S28" s="74">
        <v>103.3</v>
      </c>
      <c r="T28" s="235"/>
      <c r="U28" s="75">
        <v>1.4734774066797627</v>
      </c>
      <c r="V28" s="235"/>
      <c r="W28" s="235">
        <v>112.104</v>
      </c>
      <c r="X28" s="235"/>
      <c r="Y28" s="74">
        <v>108.3</v>
      </c>
      <c r="Z28" s="235"/>
      <c r="AA28" s="75">
        <v>0.65055762081784962</v>
      </c>
      <c r="AB28" s="235"/>
    </row>
    <row r="29" spans="1:34" s="232" customFormat="1" ht="15" hidden="1" customHeight="1" x14ac:dyDescent="0.2">
      <c r="A29" s="233"/>
      <c r="B29" s="234" t="s">
        <v>20</v>
      </c>
      <c r="C29" s="74">
        <v>99.753463835966414</v>
      </c>
      <c r="D29" s="209"/>
      <c r="E29" s="74">
        <v>103.1</v>
      </c>
      <c r="F29" s="209"/>
      <c r="G29" s="75">
        <v>0.29182879377431448</v>
      </c>
      <c r="H29" s="212"/>
      <c r="I29" s="74">
        <v>97.691486020118745</v>
      </c>
      <c r="J29" s="212"/>
      <c r="K29" s="74">
        <v>102.4</v>
      </c>
      <c r="L29" s="209"/>
      <c r="M29" s="75">
        <v>2.8112449799196924</v>
      </c>
      <c r="N29" s="235"/>
      <c r="O29" s="233"/>
      <c r="P29" s="234" t="s">
        <v>20</v>
      </c>
      <c r="Q29" s="235">
        <v>99.451696170036044</v>
      </c>
      <c r="S29" s="74">
        <v>102.6</v>
      </c>
      <c r="T29" s="235"/>
      <c r="U29" s="75">
        <v>-0.67763794772507424</v>
      </c>
      <c r="V29" s="235"/>
      <c r="W29" s="235">
        <v>110.70399999999999</v>
      </c>
      <c r="X29" s="235"/>
      <c r="Y29" s="74">
        <v>109</v>
      </c>
      <c r="Z29" s="235"/>
      <c r="AA29" s="75">
        <v>0.64635272391504373</v>
      </c>
      <c r="AB29" s="235"/>
    </row>
    <row r="30" spans="1:34" s="232" customFormat="1" ht="15" hidden="1" customHeight="1" x14ac:dyDescent="0.2">
      <c r="A30" s="233"/>
      <c r="B30" s="234" t="s">
        <v>21</v>
      </c>
      <c r="C30" s="74">
        <v>103.57922866909129</v>
      </c>
      <c r="D30" s="209"/>
      <c r="E30" s="74">
        <v>103.4</v>
      </c>
      <c r="F30" s="209"/>
      <c r="G30" s="75">
        <v>0.29097963142581307</v>
      </c>
      <c r="H30" s="212"/>
      <c r="I30" s="74">
        <v>102.42831213759615</v>
      </c>
      <c r="J30" s="212"/>
      <c r="K30" s="74">
        <v>102</v>
      </c>
      <c r="L30" s="209"/>
      <c r="M30" s="75">
        <v>-0.390625</v>
      </c>
      <c r="N30" s="235"/>
      <c r="O30" s="233"/>
      <c r="P30" s="234" t="s">
        <v>21</v>
      </c>
      <c r="Q30" s="235">
        <v>103.13998759078248</v>
      </c>
      <c r="S30" s="74">
        <v>103.3</v>
      </c>
      <c r="T30" s="235"/>
      <c r="U30" s="75">
        <v>0.68226120857698902</v>
      </c>
      <c r="V30" s="235"/>
      <c r="W30" s="235">
        <v>112.486</v>
      </c>
      <c r="X30" s="235"/>
      <c r="Y30" s="74">
        <v>108.5</v>
      </c>
      <c r="Z30" s="235"/>
      <c r="AA30" s="75">
        <v>-0.45871559633027914</v>
      </c>
      <c r="AB30" s="235"/>
    </row>
    <row r="31" spans="1:34" s="232" customFormat="1" ht="15" hidden="1" customHeight="1" x14ac:dyDescent="0.2">
      <c r="A31" s="233"/>
      <c r="B31" s="234" t="s">
        <v>22</v>
      </c>
      <c r="C31" s="74">
        <v>106.324260628172</v>
      </c>
      <c r="D31" s="209"/>
      <c r="E31" s="74">
        <v>105.6</v>
      </c>
      <c r="F31" s="209"/>
      <c r="G31" s="75">
        <v>2.1276595744680833</v>
      </c>
      <c r="H31" s="212"/>
      <c r="I31" s="74">
        <v>103.7224019051777</v>
      </c>
      <c r="J31" s="212"/>
      <c r="K31" s="74">
        <v>104.6</v>
      </c>
      <c r="L31" s="209"/>
      <c r="M31" s="75">
        <v>2.5490196078431211</v>
      </c>
      <c r="N31" s="235"/>
      <c r="O31" s="233"/>
      <c r="P31" s="234" t="s">
        <v>22</v>
      </c>
      <c r="Q31" s="235">
        <v>107.14875790911759</v>
      </c>
      <c r="S31" s="74">
        <v>105.7</v>
      </c>
      <c r="T31" s="235"/>
      <c r="U31" s="75">
        <v>2.323330106485983</v>
      </c>
      <c r="V31" s="235"/>
      <c r="W31" s="235">
        <v>107.70399999999999</v>
      </c>
      <c r="X31" s="235"/>
      <c r="Y31" s="74">
        <v>108.8</v>
      </c>
      <c r="Z31" s="235"/>
      <c r="AA31" s="75">
        <v>0.27649769585254091</v>
      </c>
      <c r="AB31" s="235"/>
    </row>
    <row r="32" spans="1:34" s="232" customFormat="1" ht="15" hidden="1" customHeight="1" x14ac:dyDescent="0.2">
      <c r="A32" s="233"/>
      <c r="B32" s="234" t="s">
        <v>23</v>
      </c>
      <c r="C32" s="74">
        <v>104.2264526616014</v>
      </c>
      <c r="D32" s="209"/>
      <c r="E32" s="74">
        <v>103.6</v>
      </c>
      <c r="F32" s="209"/>
      <c r="G32" s="75">
        <v>-1.8939393939393909</v>
      </c>
      <c r="H32" s="212"/>
      <c r="I32" s="74">
        <v>103.3103600412267</v>
      </c>
      <c r="J32" s="212"/>
      <c r="K32" s="74">
        <v>104</v>
      </c>
      <c r="L32" s="209"/>
      <c r="M32" s="75">
        <v>-0.57361376673040354</v>
      </c>
      <c r="N32" s="235"/>
      <c r="O32" s="233"/>
      <c r="P32" s="234" t="s">
        <v>23</v>
      </c>
      <c r="Q32" s="235">
        <v>104.26792786234674</v>
      </c>
      <c r="S32" s="74">
        <v>103.5</v>
      </c>
      <c r="T32" s="235"/>
      <c r="U32" s="75">
        <v>-2.0813623462630204</v>
      </c>
      <c r="V32" s="235"/>
      <c r="W32" s="235">
        <v>107.28</v>
      </c>
      <c r="X32" s="235"/>
      <c r="Y32" s="74">
        <v>105.7</v>
      </c>
      <c r="Z32" s="235"/>
      <c r="AA32" s="75">
        <v>-2.8492647058823479</v>
      </c>
      <c r="AB32" s="235"/>
    </row>
    <row r="33" spans="1:28" s="232" customFormat="1" ht="15" hidden="1" customHeight="1" x14ac:dyDescent="0.2">
      <c r="A33" s="233"/>
      <c r="B33" s="234" t="s">
        <v>24</v>
      </c>
      <c r="C33" s="74">
        <v>103.12303322113618</v>
      </c>
      <c r="D33" s="209"/>
      <c r="E33" s="74">
        <v>103.5</v>
      </c>
      <c r="F33" s="209"/>
      <c r="G33" s="75">
        <v>-9.6525096525084564E-2</v>
      </c>
      <c r="H33" s="212"/>
      <c r="I33" s="74">
        <v>94.821744238819889</v>
      </c>
      <c r="J33" s="212"/>
      <c r="K33" s="74">
        <v>100.6</v>
      </c>
      <c r="L33" s="209"/>
      <c r="M33" s="75">
        <v>-3.2692307692307736</v>
      </c>
      <c r="N33" s="235"/>
      <c r="O33" s="233"/>
      <c r="P33" s="234" t="s">
        <v>24</v>
      </c>
      <c r="Q33" s="235">
        <v>105.15776472224285</v>
      </c>
      <c r="S33" s="74">
        <v>104.6</v>
      </c>
      <c r="T33" s="235"/>
      <c r="U33" s="75">
        <v>1.0628019323671367</v>
      </c>
      <c r="V33" s="235"/>
      <c r="W33" s="235">
        <v>113.67400000000001</v>
      </c>
      <c r="X33" s="235"/>
      <c r="Y33" s="74">
        <v>109.5</v>
      </c>
      <c r="Z33" s="235"/>
      <c r="AA33" s="75">
        <v>3.5950804162724523</v>
      </c>
      <c r="AB33" s="235"/>
    </row>
    <row r="34" spans="1:28" s="232" customFormat="1" ht="15" hidden="1" customHeight="1" x14ac:dyDescent="0.2">
      <c r="A34" s="233"/>
      <c r="B34" s="234" t="s">
        <v>25</v>
      </c>
      <c r="C34" s="74">
        <v>104.62795031080945</v>
      </c>
      <c r="D34" s="209"/>
      <c r="E34" s="74">
        <v>105</v>
      </c>
      <c r="F34" s="209"/>
      <c r="G34" s="75">
        <v>1.4492753623188435</v>
      </c>
      <c r="H34" s="212"/>
      <c r="I34" s="74">
        <v>96.483383535713671</v>
      </c>
      <c r="J34" s="212"/>
      <c r="K34" s="74">
        <v>101.8</v>
      </c>
      <c r="L34" s="209"/>
      <c r="M34" s="75">
        <v>1.1928429423459193</v>
      </c>
      <c r="N34" s="235"/>
      <c r="O34" s="233"/>
      <c r="P34" s="234" t="s">
        <v>25</v>
      </c>
      <c r="Q34" s="235">
        <v>107.37979471352465</v>
      </c>
      <c r="S34" s="74">
        <v>105.4</v>
      </c>
      <c r="T34" s="235"/>
      <c r="U34" s="75">
        <v>0.764818355640557</v>
      </c>
      <c r="V34" s="235"/>
      <c r="W34" s="235">
        <v>107.18300000000001</v>
      </c>
      <c r="X34" s="235"/>
      <c r="Y34" s="74">
        <v>109.8</v>
      </c>
      <c r="Z34" s="235"/>
      <c r="AA34" s="75">
        <v>0.27397260273971824</v>
      </c>
      <c r="AB34" s="235"/>
    </row>
    <row r="35" spans="1:28" s="232" customFormat="1" ht="15" hidden="1" customHeight="1" x14ac:dyDescent="0.2">
      <c r="A35" s="233"/>
      <c r="B35" s="234" t="s">
        <v>26</v>
      </c>
      <c r="C35" s="74">
        <v>109.16695143889169</v>
      </c>
      <c r="D35" s="209"/>
      <c r="E35" s="74">
        <v>105.2</v>
      </c>
      <c r="F35" s="209"/>
      <c r="G35" s="75">
        <v>0.1904761904761898</v>
      </c>
      <c r="H35" s="212"/>
      <c r="I35" s="74">
        <v>104.34729531033493</v>
      </c>
      <c r="J35" s="212"/>
      <c r="K35" s="74">
        <v>102.1</v>
      </c>
      <c r="L35" s="209"/>
      <c r="M35" s="75">
        <v>0.2946954813359639</v>
      </c>
      <c r="N35" s="235"/>
      <c r="O35" s="233"/>
      <c r="P35" s="234" t="s">
        <v>26</v>
      </c>
      <c r="Q35" s="235">
        <v>110.7675747131063</v>
      </c>
      <c r="S35" s="74">
        <v>106.3</v>
      </c>
      <c r="T35" s="235"/>
      <c r="U35" s="75">
        <v>0.85388994307400878</v>
      </c>
      <c r="V35" s="235"/>
      <c r="W35" s="235">
        <v>110.96599999999999</v>
      </c>
      <c r="X35" s="235"/>
      <c r="Y35" s="74">
        <v>108.6</v>
      </c>
      <c r="Z35" s="235"/>
      <c r="AA35" s="75">
        <v>-1.0928961748633839</v>
      </c>
      <c r="AB35" s="235"/>
    </row>
    <row r="36" spans="1:28" s="232" customFormat="1" ht="15" hidden="1" customHeight="1" x14ac:dyDescent="0.2">
      <c r="A36" s="233"/>
      <c r="B36" s="234" t="s">
        <v>27</v>
      </c>
      <c r="C36" s="74">
        <v>106.40012893559823</v>
      </c>
      <c r="D36" s="209"/>
      <c r="E36" s="74">
        <v>105.6</v>
      </c>
      <c r="F36" s="209"/>
      <c r="G36" s="75">
        <v>0.38022813688212409</v>
      </c>
      <c r="H36" s="212"/>
      <c r="I36" s="74">
        <v>104.53285075740108</v>
      </c>
      <c r="J36" s="212"/>
      <c r="K36" s="74">
        <v>102.9</v>
      </c>
      <c r="L36" s="209"/>
      <c r="M36" s="75">
        <v>0.78354554358472228</v>
      </c>
      <c r="N36" s="235"/>
      <c r="O36" s="233"/>
      <c r="P36" s="234" t="s">
        <v>27</v>
      </c>
      <c r="Q36" s="235">
        <v>107.02259666243818</v>
      </c>
      <c r="S36" s="74">
        <v>106.3</v>
      </c>
      <c r="T36" s="235"/>
      <c r="U36" s="75">
        <v>0</v>
      </c>
      <c r="V36" s="235"/>
      <c r="W36" s="235">
        <v>107.07299999999999</v>
      </c>
      <c r="X36" s="235"/>
      <c r="Y36" s="74">
        <v>109.1</v>
      </c>
      <c r="Z36" s="235"/>
      <c r="AA36" s="75">
        <v>0.46040515653776026</v>
      </c>
      <c r="AB36" s="235"/>
    </row>
    <row r="37" spans="1:28" s="232" customFormat="1" ht="15" hidden="1" customHeight="1" x14ac:dyDescent="0.2">
      <c r="A37" s="233"/>
      <c r="B37" s="234" t="s">
        <v>28</v>
      </c>
      <c r="C37" s="74">
        <v>108.94121753088137</v>
      </c>
      <c r="D37" s="209"/>
      <c r="E37" s="74">
        <v>106.7</v>
      </c>
      <c r="F37" s="209"/>
      <c r="G37" s="75">
        <v>1.0416666666666714</v>
      </c>
      <c r="H37" s="212"/>
      <c r="I37" s="74">
        <v>111.8247534738194</v>
      </c>
      <c r="J37" s="212"/>
      <c r="K37" s="74">
        <v>104.8</v>
      </c>
      <c r="L37" s="209"/>
      <c r="M37" s="75">
        <v>1.8464528668610285</v>
      </c>
      <c r="N37" s="235"/>
      <c r="O37" s="233"/>
      <c r="P37" s="234" t="s">
        <v>28</v>
      </c>
      <c r="Q37" s="235">
        <v>107.88308487884628</v>
      </c>
      <c r="S37" s="74">
        <v>106.9</v>
      </c>
      <c r="T37" s="235"/>
      <c r="U37" s="75">
        <v>0.56444026340547282</v>
      </c>
      <c r="V37" s="235"/>
      <c r="W37" s="235">
        <v>108.902</v>
      </c>
      <c r="X37" s="235"/>
      <c r="Y37" s="74">
        <v>109.5</v>
      </c>
      <c r="Z37" s="235"/>
      <c r="AA37" s="75">
        <v>0.36663611365719362</v>
      </c>
      <c r="AB37" s="235"/>
    </row>
    <row r="38" spans="1:28" ht="15" hidden="1" customHeight="1" x14ac:dyDescent="0.2">
      <c r="A38" s="233"/>
      <c r="B38" s="234"/>
      <c r="C38" s="74"/>
      <c r="D38" s="235"/>
      <c r="E38" s="237"/>
      <c r="F38" s="235"/>
      <c r="G38" s="235"/>
      <c r="H38" s="235"/>
      <c r="I38" s="74"/>
      <c r="J38" s="235"/>
      <c r="K38" s="237"/>
      <c r="L38" s="235"/>
      <c r="M38" s="235"/>
      <c r="N38" s="235"/>
      <c r="O38" s="233"/>
      <c r="P38" s="234"/>
      <c r="Q38" s="235"/>
      <c r="R38" s="235"/>
      <c r="S38" s="237"/>
      <c r="T38" s="235"/>
      <c r="U38" s="235"/>
      <c r="V38" s="235"/>
      <c r="W38" s="235"/>
      <c r="X38" s="235"/>
      <c r="Y38" s="237"/>
      <c r="Z38" s="235"/>
      <c r="AA38" s="235"/>
      <c r="AB38" s="235"/>
    </row>
    <row r="39" spans="1:28" ht="15" hidden="1" customHeight="1" x14ac:dyDescent="0.2">
      <c r="A39" s="233">
        <v>2017</v>
      </c>
      <c r="B39" s="234" t="s">
        <v>17</v>
      </c>
      <c r="C39" s="74">
        <v>108.23514862212727</v>
      </c>
      <c r="D39" s="74"/>
      <c r="E39" s="74">
        <v>105.678</v>
      </c>
      <c r="F39" s="74"/>
      <c r="G39" s="75">
        <v>-0.95782567947516384</v>
      </c>
      <c r="H39" s="75"/>
      <c r="I39" s="74">
        <v>108.58412374732355</v>
      </c>
      <c r="J39" s="75"/>
      <c r="K39" s="74">
        <v>102.325</v>
      </c>
      <c r="L39" s="74"/>
      <c r="M39" s="75">
        <v>-2.3616412213740432</v>
      </c>
      <c r="N39" s="235"/>
      <c r="O39" s="233">
        <v>2017</v>
      </c>
      <c r="P39" s="234" t="s">
        <v>17</v>
      </c>
      <c r="Q39" s="235">
        <v>108.25645665967728</v>
      </c>
      <c r="R39" s="474"/>
      <c r="S39" s="74">
        <v>106.889</v>
      </c>
      <c r="T39" s="235"/>
      <c r="U39" s="75">
        <v>-1.02899906454752E-2</v>
      </c>
      <c r="V39" s="235"/>
      <c r="W39" s="235">
        <v>106.68899999999999</v>
      </c>
      <c r="X39" s="235"/>
      <c r="Y39" s="74">
        <v>108.30200000000001</v>
      </c>
      <c r="Z39" s="235"/>
      <c r="AA39" s="75">
        <v>-1.0940639269406347</v>
      </c>
      <c r="AB39" s="235"/>
    </row>
    <row r="40" spans="1:28" ht="15" hidden="1" customHeight="1" x14ac:dyDescent="0.2">
      <c r="A40" s="233"/>
      <c r="B40" s="234" t="s">
        <v>18</v>
      </c>
      <c r="C40" s="74">
        <v>99.509325980870301</v>
      </c>
      <c r="D40" s="74"/>
      <c r="E40" s="74">
        <v>107.995</v>
      </c>
      <c r="F40" s="74"/>
      <c r="G40" s="75">
        <v>2.1925093207668738</v>
      </c>
      <c r="H40" s="75"/>
      <c r="I40" s="74">
        <v>98.906937311648605</v>
      </c>
      <c r="J40" s="75"/>
      <c r="K40" s="74">
        <v>103.414</v>
      </c>
      <c r="L40" s="74"/>
      <c r="M40" s="75">
        <v>1.0642560469093638</v>
      </c>
      <c r="N40" s="235"/>
      <c r="O40" s="233"/>
      <c r="P40" s="234" t="s">
        <v>18</v>
      </c>
      <c r="Q40" s="235">
        <v>99.733721479052576</v>
      </c>
      <c r="R40" s="474"/>
      <c r="S40" s="74">
        <v>109.476</v>
      </c>
      <c r="T40" s="235"/>
      <c r="U40" s="75">
        <v>2.4202677543994326</v>
      </c>
      <c r="V40" s="235"/>
      <c r="W40" s="235">
        <v>99.483000000000004</v>
      </c>
      <c r="X40" s="235"/>
      <c r="Y40" s="74">
        <v>109.675</v>
      </c>
      <c r="Z40" s="235"/>
      <c r="AA40" s="75">
        <v>1.2677512880648436</v>
      </c>
      <c r="AB40" s="235"/>
    </row>
    <row r="41" spans="1:28" ht="15" hidden="1" customHeight="1" x14ac:dyDescent="0.2">
      <c r="A41" s="233"/>
      <c r="B41" s="234" t="s">
        <v>19</v>
      </c>
      <c r="C41" s="74">
        <v>109.10876482159323</v>
      </c>
      <c r="D41" s="74"/>
      <c r="E41" s="74">
        <v>107.512</v>
      </c>
      <c r="F41" s="74"/>
      <c r="G41" s="75">
        <v>-0.44724292791333653</v>
      </c>
      <c r="H41" s="75"/>
      <c r="I41" s="74">
        <v>107.30941670077208</v>
      </c>
      <c r="J41" s="75"/>
      <c r="K41" s="74">
        <v>102.47</v>
      </c>
      <c r="L41" s="74"/>
      <c r="M41" s="75">
        <v>-0.9128357862571761</v>
      </c>
      <c r="N41" s="235"/>
      <c r="O41" s="233"/>
      <c r="P41" s="234" t="s">
        <v>19</v>
      </c>
      <c r="Q41" s="235">
        <v>109.50404034158611</v>
      </c>
      <c r="R41" s="474"/>
      <c r="S41" s="74">
        <v>109.33</v>
      </c>
      <c r="T41" s="235"/>
      <c r="U41" s="75">
        <v>-0.13336256348422637</v>
      </c>
      <c r="V41" s="235"/>
      <c r="W41" s="235">
        <v>111.86799999999999</v>
      </c>
      <c r="X41" s="235"/>
      <c r="Y41" s="74">
        <v>108.325</v>
      </c>
      <c r="Z41" s="235"/>
      <c r="AA41" s="75">
        <v>-1.2309095053567205</v>
      </c>
      <c r="AB41" s="235"/>
    </row>
    <row r="42" spans="1:28" ht="15" hidden="1" customHeight="1" x14ac:dyDescent="0.2">
      <c r="A42" s="233"/>
      <c r="B42" s="234" t="s">
        <v>20</v>
      </c>
      <c r="C42" s="74">
        <v>103.84290964871145</v>
      </c>
      <c r="D42" s="74"/>
      <c r="E42" s="74">
        <v>106.72</v>
      </c>
      <c r="F42" s="74"/>
      <c r="G42" s="75">
        <v>-0.73666195401443701</v>
      </c>
      <c r="H42" s="75"/>
      <c r="I42" s="74">
        <v>96.864392549897687</v>
      </c>
      <c r="J42" s="75"/>
      <c r="K42" s="74">
        <v>100.009</v>
      </c>
      <c r="L42" s="74"/>
      <c r="M42" s="75">
        <v>-2.4016785400605016</v>
      </c>
      <c r="N42" s="235"/>
      <c r="O42" s="233"/>
      <c r="P42" s="234" t="s">
        <v>20</v>
      </c>
      <c r="Q42" s="235">
        <v>105.90814265933474</v>
      </c>
      <c r="R42" s="474"/>
      <c r="S42" s="74">
        <v>109.15600000000001</v>
      </c>
      <c r="T42" s="235"/>
      <c r="U42" s="75">
        <v>-0.15915119363394581</v>
      </c>
      <c r="V42" s="235"/>
      <c r="W42" s="235">
        <v>109.05200000000001</v>
      </c>
      <c r="X42" s="235"/>
      <c r="Y42" s="74">
        <v>107.19</v>
      </c>
      <c r="Z42" s="235"/>
      <c r="AA42" s="75">
        <v>-1.0477729056081273</v>
      </c>
      <c r="AB42" s="235"/>
    </row>
    <row r="43" spans="1:28" ht="15" hidden="1" customHeight="1" x14ac:dyDescent="0.2">
      <c r="A43" s="233"/>
      <c r="B43" s="234" t="s">
        <v>21</v>
      </c>
      <c r="C43" s="74">
        <v>107.8790421582528</v>
      </c>
      <c r="D43" s="74"/>
      <c r="E43" s="74">
        <v>107.53700000000001</v>
      </c>
      <c r="F43" s="74"/>
      <c r="G43" s="75">
        <v>0.76555472263868296</v>
      </c>
      <c r="H43" s="75"/>
      <c r="I43" s="74">
        <v>98.634509335650662</v>
      </c>
      <c r="J43" s="75"/>
      <c r="K43" s="74">
        <v>97.403000000000006</v>
      </c>
      <c r="L43" s="74"/>
      <c r="M43" s="75">
        <v>-2.6057654811066868</v>
      </c>
      <c r="N43" s="235"/>
      <c r="O43" s="233"/>
      <c r="P43" s="234" t="s">
        <v>21</v>
      </c>
      <c r="Q43" s="235">
        <v>110.56270990548583</v>
      </c>
      <c r="R43" s="474"/>
      <c r="S43" s="74">
        <v>110.755</v>
      </c>
      <c r="T43" s="235"/>
      <c r="U43" s="75">
        <v>1.4648759573454413</v>
      </c>
      <c r="V43" s="235"/>
      <c r="W43" s="235">
        <v>115.318</v>
      </c>
      <c r="X43" s="235"/>
      <c r="Y43" s="74">
        <v>111.07599999999999</v>
      </c>
      <c r="Z43" s="235"/>
      <c r="AA43" s="75">
        <v>3.62533818453214</v>
      </c>
      <c r="AB43" s="235"/>
    </row>
    <row r="44" spans="1:28" ht="15" hidden="1" customHeight="1" x14ac:dyDescent="0.2">
      <c r="A44" s="233"/>
      <c r="B44" s="234" t="s">
        <v>22</v>
      </c>
      <c r="C44" s="74">
        <v>109.53858510288686</v>
      </c>
      <c r="D44" s="74"/>
      <c r="E44" s="74">
        <v>109.008</v>
      </c>
      <c r="F44" s="74"/>
      <c r="G44" s="75">
        <v>1.367901280489491</v>
      </c>
      <c r="H44" s="75"/>
      <c r="I44" s="74">
        <v>103.2272179498259</v>
      </c>
      <c r="J44" s="75"/>
      <c r="K44" s="74">
        <v>104.15900000000001</v>
      </c>
      <c r="L44" s="74"/>
      <c r="M44" s="75">
        <v>6.9361313306571617</v>
      </c>
      <c r="N44" s="235"/>
      <c r="O44" s="233"/>
      <c r="P44" s="234" t="s">
        <v>22</v>
      </c>
      <c r="Q44" s="235">
        <v>111.82158016281606</v>
      </c>
      <c r="R44" s="474"/>
      <c r="S44" s="74">
        <v>110.586</v>
      </c>
      <c r="T44" s="235"/>
      <c r="U44" s="75">
        <v>-0.15258904789851613</v>
      </c>
      <c r="V44" s="235"/>
      <c r="W44" s="235">
        <v>109.965</v>
      </c>
      <c r="X44" s="235"/>
      <c r="Y44" s="74">
        <v>111.401</v>
      </c>
      <c r="Z44" s="235"/>
      <c r="AA44" s="75">
        <v>0.29259245921710431</v>
      </c>
      <c r="AB44" s="235"/>
    </row>
    <row r="45" spans="1:28" ht="15" hidden="1" customHeight="1" x14ac:dyDescent="0.2">
      <c r="A45" s="233"/>
      <c r="B45" s="234" t="s">
        <v>23</v>
      </c>
      <c r="C45" s="74">
        <v>110.3151197046387</v>
      </c>
      <c r="D45" s="74"/>
      <c r="E45" s="74">
        <v>109.80800000000001</v>
      </c>
      <c r="F45" s="74"/>
      <c r="G45" s="75">
        <v>0.73389109056216739</v>
      </c>
      <c r="H45" s="75"/>
      <c r="I45" s="74">
        <v>101.30301910398821</v>
      </c>
      <c r="J45" s="75"/>
      <c r="K45" s="74">
        <v>103.02500000000001</v>
      </c>
      <c r="L45" s="74"/>
      <c r="M45" s="75">
        <v>-1.0887201298015583</v>
      </c>
      <c r="N45" s="235"/>
      <c r="O45" s="233"/>
      <c r="P45" s="234" t="s">
        <v>23</v>
      </c>
      <c r="Q45" s="235">
        <v>113.10438604250987</v>
      </c>
      <c r="R45" s="474"/>
      <c r="S45" s="74">
        <v>110.97</v>
      </c>
      <c r="T45" s="235"/>
      <c r="U45" s="75">
        <v>0.34724106125550236</v>
      </c>
      <c r="V45" s="235"/>
      <c r="W45" s="235">
        <v>115.78100000000001</v>
      </c>
      <c r="X45" s="235"/>
      <c r="Y45" s="74">
        <v>112.485</v>
      </c>
      <c r="Z45" s="235"/>
      <c r="AA45" s="75">
        <v>0.97306128311235796</v>
      </c>
      <c r="AB45" s="235"/>
    </row>
    <row r="46" spans="1:28" ht="15" hidden="1" customHeight="1" x14ac:dyDescent="0.2">
      <c r="A46" s="233"/>
      <c r="B46" s="234" t="s">
        <v>24</v>
      </c>
      <c r="C46" s="74">
        <v>110.24125123954973</v>
      </c>
      <c r="D46" s="74"/>
      <c r="E46" s="74">
        <v>110.788</v>
      </c>
      <c r="F46" s="74"/>
      <c r="G46" s="75">
        <v>0.8924668512312337</v>
      </c>
      <c r="H46" s="75"/>
      <c r="I46" s="74">
        <v>101.06570653147894</v>
      </c>
      <c r="J46" s="75"/>
      <c r="K46" s="74">
        <v>108.565</v>
      </c>
      <c r="L46" s="74"/>
      <c r="M46" s="75">
        <v>5.3773355981557813</v>
      </c>
      <c r="N46" s="235"/>
      <c r="O46" s="233"/>
      <c r="P46" s="234" t="s">
        <v>24</v>
      </c>
      <c r="Q46" s="235">
        <v>112.95486889469657</v>
      </c>
      <c r="R46" s="474"/>
      <c r="S46" s="74">
        <v>112.248</v>
      </c>
      <c r="T46" s="235"/>
      <c r="U46" s="75">
        <v>1.1516626115166275</v>
      </c>
      <c r="V46" s="235"/>
      <c r="W46" s="235">
        <v>117.10895350102402</v>
      </c>
      <c r="X46" s="235"/>
      <c r="Y46" s="74">
        <v>113.137</v>
      </c>
      <c r="Z46" s="235"/>
      <c r="AA46" s="75">
        <v>0.57963283993420589</v>
      </c>
      <c r="AB46" s="235"/>
    </row>
    <row r="47" spans="1:28" ht="15" hidden="1" customHeight="1" x14ac:dyDescent="0.2">
      <c r="A47" s="233"/>
      <c r="B47" s="234" t="s">
        <v>25</v>
      </c>
      <c r="C47" s="74">
        <v>109.52057808572386</v>
      </c>
      <c r="D47" s="74"/>
      <c r="E47" s="74">
        <v>109.983</v>
      </c>
      <c r="F47" s="74"/>
      <c r="G47" s="75">
        <v>-0.72661299057659789</v>
      </c>
      <c r="H47" s="75"/>
      <c r="I47" s="74">
        <v>98.255076015064361</v>
      </c>
      <c r="J47" s="75"/>
      <c r="K47" s="74">
        <v>104.42400000000001</v>
      </c>
      <c r="L47" s="74"/>
      <c r="M47" s="75">
        <v>-3.8143047943628119</v>
      </c>
      <c r="N47" s="235"/>
      <c r="O47" s="233"/>
      <c r="P47" s="234" t="s">
        <v>25</v>
      </c>
      <c r="Q47" s="235">
        <v>113.6697227272535</v>
      </c>
      <c r="R47" s="474"/>
      <c r="S47" s="74">
        <v>111.745</v>
      </c>
      <c r="T47" s="235"/>
      <c r="U47" s="75">
        <v>-0.44811488846126224</v>
      </c>
      <c r="V47" s="235"/>
      <c r="W47" s="235">
        <v>109.517</v>
      </c>
      <c r="X47" s="235"/>
      <c r="Y47" s="74">
        <v>111.999</v>
      </c>
      <c r="Z47" s="235"/>
      <c r="AA47" s="75">
        <v>-1.0058601518512944</v>
      </c>
      <c r="AB47" s="235"/>
    </row>
    <row r="48" spans="1:28" ht="15" hidden="1" customHeight="1" x14ac:dyDescent="0.2">
      <c r="A48" s="233"/>
      <c r="B48" s="234" t="s">
        <v>26</v>
      </c>
      <c r="C48" s="74">
        <v>112.85032460508008</v>
      </c>
      <c r="D48" s="74"/>
      <c r="E48" s="74">
        <v>109.167</v>
      </c>
      <c r="F48" s="74"/>
      <c r="G48" s="75">
        <v>-0.74193284416682559</v>
      </c>
      <c r="H48" s="75"/>
      <c r="I48" s="74">
        <v>104.87360026951816</v>
      </c>
      <c r="J48" s="75"/>
      <c r="K48" s="74">
        <v>102.97199999999999</v>
      </c>
      <c r="L48" s="74"/>
      <c r="M48" s="75">
        <v>-1.390484945989428</v>
      </c>
      <c r="N48" s="235"/>
      <c r="O48" s="233"/>
      <c r="P48" s="234" t="s">
        <v>26</v>
      </c>
      <c r="Q48" s="235">
        <v>115.47094312384586</v>
      </c>
      <c r="R48" s="474"/>
      <c r="S48" s="74">
        <v>111.34399999999999</v>
      </c>
      <c r="T48" s="235"/>
      <c r="U48" s="75">
        <v>-0.35885274508927978</v>
      </c>
      <c r="V48" s="235"/>
      <c r="W48" s="235">
        <v>116.12169536708844</v>
      </c>
      <c r="X48" s="235"/>
      <c r="Y48" s="74">
        <v>114.01900000000001</v>
      </c>
      <c r="Z48" s="235"/>
      <c r="AA48" s="75">
        <v>1.8035875320315427</v>
      </c>
      <c r="AB48" s="235"/>
    </row>
    <row r="49" spans="1:33" ht="15" hidden="1" customHeight="1" x14ac:dyDescent="0.2">
      <c r="A49" s="233"/>
      <c r="B49" s="234" t="s">
        <v>27</v>
      </c>
      <c r="C49" s="74">
        <v>111.86383934163955</v>
      </c>
      <c r="D49" s="74"/>
      <c r="E49" s="74">
        <v>110.804</v>
      </c>
      <c r="F49" s="74"/>
      <c r="G49" s="75">
        <v>1.4995374059926405</v>
      </c>
      <c r="H49" s="75"/>
      <c r="I49" s="74">
        <v>106.58697649537159</v>
      </c>
      <c r="J49" s="75"/>
      <c r="K49" s="74">
        <v>104.08199999999999</v>
      </c>
      <c r="L49" s="74"/>
      <c r="M49" s="75">
        <v>1.0779629413821112</v>
      </c>
      <c r="N49" s="235"/>
      <c r="O49" s="233"/>
      <c r="P49" s="234" t="s">
        <v>27</v>
      </c>
      <c r="Q49" s="235">
        <v>113.87145329186075</v>
      </c>
      <c r="R49" s="474"/>
      <c r="S49" s="74">
        <v>113.316</v>
      </c>
      <c r="T49" s="235"/>
      <c r="U49" s="75">
        <v>1.7710877999712551</v>
      </c>
      <c r="V49" s="235"/>
      <c r="W49" s="235">
        <v>111.2005012556877</v>
      </c>
      <c r="X49" s="235"/>
      <c r="Y49" s="74">
        <v>113.459</v>
      </c>
      <c r="Z49" s="235"/>
      <c r="AA49" s="75">
        <v>-0.49114621247335322</v>
      </c>
      <c r="AB49" s="235"/>
    </row>
    <row r="50" spans="1:33" ht="15" hidden="1" customHeight="1" x14ac:dyDescent="0.2">
      <c r="A50" s="233"/>
      <c r="B50" s="234" t="s">
        <v>28</v>
      </c>
      <c r="C50" s="74">
        <v>112.05537718623059</v>
      </c>
      <c r="D50" s="74"/>
      <c r="E50" s="74">
        <v>109.852</v>
      </c>
      <c r="F50" s="74"/>
      <c r="G50" s="75">
        <v>-0.85917475903396223</v>
      </c>
      <c r="H50" s="75"/>
      <c r="I50" s="74">
        <v>107.25369093016549</v>
      </c>
      <c r="J50" s="75"/>
      <c r="K50" s="74">
        <v>100.702</v>
      </c>
      <c r="L50" s="74"/>
      <c r="M50" s="75">
        <v>-3.2474395188409062</v>
      </c>
      <c r="N50" s="235"/>
      <c r="O50" s="233"/>
      <c r="P50" s="234" t="s">
        <v>28</v>
      </c>
      <c r="Q50" s="235">
        <v>113.72016318302518</v>
      </c>
      <c r="R50" s="474"/>
      <c r="S50" s="74">
        <v>112.727</v>
      </c>
      <c r="T50" s="235"/>
      <c r="U50" s="75">
        <v>-0.51978537894031263</v>
      </c>
      <c r="V50" s="235"/>
      <c r="W50" s="235">
        <v>113.124</v>
      </c>
      <c r="X50" s="235"/>
      <c r="Y50" s="74">
        <v>114.124</v>
      </c>
      <c r="Z50" s="235"/>
      <c r="AA50" s="75">
        <v>0.58611480799231686</v>
      </c>
      <c r="AB50" s="235"/>
    </row>
    <row r="51" spans="1:33" ht="15" hidden="1" customHeight="1" x14ac:dyDescent="0.2">
      <c r="A51" s="233"/>
      <c r="B51" s="234"/>
      <c r="C51" s="74"/>
      <c r="D51" s="235"/>
      <c r="E51" s="237"/>
      <c r="F51" s="235"/>
      <c r="G51" s="235"/>
      <c r="H51" s="235"/>
      <c r="I51" s="74"/>
      <c r="J51" s="235"/>
      <c r="K51" s="237"/>
      <c r="L51" s="235"/>
      <c r="M51" s="235"/>
      <c r="N51" s="235"/>
      <c r="O51" s="233"/>
      <c r="P51" s="234"/>
      <c r="Q51" s="235"/>
      <c r="R51" s="235"/>
      <c r="S51" s="237"/>
      <c r="T51" s="235"/>
      <c r="U51" s="235"/>
      <c r="V51" s="235"/>
      <c r="W51" s="235"/>
      <c r="X51" s="235"/>
      <c r="Y51" s="237"/>
      <c r="Z51" s="235"/>
      <c r="AA51" s="235"/>
      <c r="AB51" s="235"/>
    </row>
    <row r="52" spans="1:33" ht="15" hidden="1" customHeight="1" x14ac:dyDescent="0.2">
      <c r="A52" s="233">
        <v>2018</v>
      </c>
      <c r="B52" s="234" t="s">
        <v>17</v>
      </c>
      <c r="C52" s="74">
        <v>113.39693470702414</v>
      </c>
      <c r="D52" s="74"/>
      <c r="E52" s="74">
        <v>109.866</v>
      </c>
      <c r="F52" s="74"/>
      <c r="G52" s="75">
        <v>1.2744419764771919E-2</v>
      </c>
      <c r="H52" s="75"/>
      <c r="I52" s="74">
        <v>107.63355702922354</v>
      </c>
      <c r="J52" s="75"/>
      <c r="K52" s="74">
        <v>100.455</v>
      </c>
      <c r="L52" s="74"/>
      <c r="M52" s="75">
        <v>-0.24527814740521592</v>
      </c>
      <c r="N52" s="235"/>
      <c r="O52" s="233">
        <v>2018</v>
      </c>
      <c r="P52" s="234" t="s">
        <v>17</v>
      </c>
      <c r="Q52" s="235">
        <v>115.7203198617061</v>
      </c>
      <c r="R52" s="474"/>
      <c r="S52" s="74">
        <v>113.184</v>
      </c>
      <c r="T52" s="235"/>
      <c r="U52" s="75">
        <v>0.40540420662307497</v>
      </c>
      <c r="V52" s="235"/>
      <c r="W52" s="235">
        <v>111.323940298482</v>
      </c>
      <c r="X52" s="235"/>
      <c r="Y52" s="74">
        <v>111.934</v>
      </c>
      <c r="Z52" s="235"/>
      <c r="AA52" s="75">
        <v>-1.9189653359503751</v>
      </c>
      <c r="AB52" s="235"/>
      <c r="AC52" s="231"/>
      <c r="AD52" s="231"/>
    </row>
    <row r="53" spans="1:33" ht="15" hidden="1" customHeight="1" x14ac:dyDescent="0.2">
      <c r="A53" s="233"/>
      <c r="B53" s="234" t="s">
        <v>18</v>
      </c>
      <c r="C53" s="74">
        <v>101.77428914531413</v>
      </c>
      <c r="D53" s="74"/>
      <c r="E53" s="74">
        <v>110.83</v>
      </c>
      <c r="F53" s="74"/>
      <c r="G53" s="75">
        <v>0.87743250869240796</v>
      </c>
      <c r="H53" s="75"/>
      <c r="I53" s="74">
        <v>94.426955592035199</v>
      </c>
      <c r="J53" s="75"/>
      <c r="K53" s="74">
        <v>99.313999999999993</v>
      </c>
      <c r="L53" s="74"/>
      <c r="M53" s="75">
        <v>-1.1358319645612482</v>
      </c>
      <c r="N53" s="235"/>
      <c r="O53" s="233"/>
      <c r="P53" s="234" t="s">
        <v>18</v>
      </c>
      <c r="Q53" s="235">
        <v>104.42860077226537</v>
      </c>
      <c r="R53" s="474"/>
      <c r="S53" s="74">
        <v>114.65600000000001</v>
      </c>
      <c r="T53" s="235"/>
      <c r="U53" s="75">
        <v>1.3005371783997788</v>
      </c>
      <c r="V53" s="235"/>
      <c r="W53" s="235">
        <v>102.306</v>
      </c>
      <c r="X53" s="235"/>
      <c r="Y53" s="74">
        <v>113.02800000000001</v>
      </c>
      <c r="Z53" s="235"/>
      <c r="AA53" s="75">
        <v>0.9773616595493877</v>
      </c>
      <c r="AB53" s="235"/>
      <c r="AC53" s="231"/>
      <c r="AD53" s="231"/>
    </row>
    <row r="54" spans="1:33" ht="15" hidden="1" customHeight="1" x14ac:dyDescent="0.2">
      <c r="A54" s="233"/>
      <c r="B54" s="234" t="s">
        <v>19</v>
      </c>
      <c r="C54" s="74">
        <v>112.08029986131251</v>
      </c>
      <c r="D54" s="74"/>
      <c r="E54" s="74">
        <v>111.09</v>
      </c>
      <c r="F54" s="74"/>
      <c r="G54" s="75">
        <v>0.23459352160968194</v>
      </c>
      <c r="H54" s="75"/>
      <c r="I54" s="74">
        <v>105.61364778079468</v>
      </c>
      <c r="J54" s="75"/>
      <c r="K54" s="74">
        <v>100.57</v>
      </c>
      <c r="L54" s="74"/>
      <c r="M54" s="75">
        <v>1.2646756751314001</v>
      </c>
      <c r="N54" s="235"/>
      <c r="O54" s="233"/>
      <c r="P54" s="234" t="s">
        <v>19</v>
      </c>
      <c r="Q54" s="235">
        <v>114.00881010827707</v>
      </c>
      <c r="R54" s="474"/>
      <c r="S54" s="74">
        <v>114.55200000000001</v>
      </c>
      <c r="T54" s="235"/>
      <c r="U54" s="75">
        <v>-9.0706112196485833E-2</v>
      </c>
      <c r="V54" s="235"/>
      <c r="W54" s="235">
        <v>116.755</v>
      </c>
      <c r="X54" s="235"/>
      <c r="Y54" s="74">
        <v>114.149</v>
      </c>
      <c r="Z54" s="235"/>
      <c r="AA54" s="75">
        <v>0.9917896450436956</v>
      </c>
      <c r="AB54" s="235"/>
      <c r="AC54" s="231"/>
      <c r="AD54" s="231"/>
    </row>
    <row r="55" spans="1:33" ht="15" hidden="1" customHeight="1" x14ac:dyDescent="0.2">
      <c r="A55" s="233"/>
      <c r="B55" s="234" t="s">
        <v>20</v>
      </c>
      <c r="C55" s="74">
        <v>108.93463684413152</v>
      </c>
      <c r="D55" s="74"/>
      <c r="E55" s="74">
        <v>113.036</v>
      </c>
      <c r="F55" s="74"/>
      <c r="G55" s="75">
        <v>1.7517328292375538</v>
      </c>
      <c r="H55" s="75"/>
      <c r="I55" s="74">
        <v>100.09603508499993</v>
      </c>
      <c r="J55" s="75"/>
      <c r="K55" s="74">
        <v>103.179</v>
      </c>
      <c r="L55" s="74"/>
      <c r="M55" s="75">
        <v>2.5942129859799223</v>
      </c>
      <c r="N55" s="235"/>
      <c r="O55" s="233"/>
      <c r="P55" s="234" t="s">
        <v>20</v>
      </c>
      <c r="Q55" s="235">
        <v>111.56199207646603</v>
      </c>
      <c r="R55" s="474"/>
      <c r="S55" s="74">
        <v>116.453</v>
      </c>
      <c r="T55" s="235"/>
      <c r="U55" s="75">
        <v>1.6595083455548547</v>
      </c>
      <c r="V55" s="235"/>
      <c r="W55" s="235">
        <v>115.41200000000001</v>
      </c>
      <c r="X55" s="235"/>
      <c r="Y55" s="74">
        <v>114.666</v>
      </c>
      <c r="Z55" s="235"/>
      <c r="AA55" s="75">
        <v>0.4529168017240579</v>
      </c>
      <c r="AB55" s="235"/>
      <c r="AC55" s="231"/>
      <c r="AD55" s="231"/>
    </row>
    <row r="56" spans="1:33" ht="15" hidden="1" customHeight="1" x14ac:dyDescent="0.2">
      <c r="A56" s="233"/>
      <c r="B56" s="234" t="s">
        <v>21</v>
      </c>
      <c r="C56" s="74">
        <v>111.57759331273837</v>
      </c>
      <c r="D56" s="74"/>
      <c r="E56" s="74">
        <v>112.18300000000001</v>
      </c>
      <c r="F56" s="74"/>
      <c r="G56" s="75">
        <v>-0.75462684454508633</v>
      </c>
      <c r="H56" s="75"/>
      <c r="I56" s="74">
        <v>100.12975026859326</v>
      </c>
      <c r="J56" s="75"/>
      <c r="K56" s="74">
        <v>101.10899999999999</v>
      </c>
      <c r="L56" s="74"/>
      <c r="M56" s="75">
        <v>-2.0062221963771663</v>
      </c>
      <c r="N56" s="235"/>
      <c r="O56" s="233"/>
      <c r="P56" s="234" t="s">
        <v>21</v>
      </c>
      <c r="Q56" s="235">
        <v>115.1401821952406</v>
      </c>
      <c r="R56" s="474"/>
      <c r="S56" s="74">
        <v>116.246</v>
      </c>
      <c r="T56" s="235"/>
      <c r="U56" s="75">
        <v>-0.17775411539420816</v>
      </c>
      <c r="V56" s="235"/>
      <c r="W56" s="235">
        <v>118.32</v>
      </c>
      <c r="X56" s="235"/>
      <c r="Y56" s="74">
        <v>114.684</v>
      </c>
      <c r="Z56" s="235"/>
      <c r="AA56" s="75">
        <v>1.5697765684691944E-2</v>
      </c>
      <c r="AB56" s="235"/>
      <c r="AC56" s="231"/>
      <c r="AD56" s="231"/>
    </row>
    <row r="57" spans="1:33" ht="15" hidden="1" customHeight="1" x14ac:dyDescent="0.2">
      <c r="A57" s="233"/>
      <c r="B57" s="234" t="s">
        <v>22</v>
      </c>
      <c r="C57" s="74">
        <v>111.75234922640747</v>
      </c>
      <c r="D57" s="74"/>
      <c r="E57" s="74">
        <v>112.02500000000001</v>
      </c>
      <c r="F57" s="74"/>
      <c r="G57" s="75">
        <v>-0.14084130394088845</v>
      </c>
      <c r="H57" s="75"/>
      <c r="I57" s="74">
        <v>97.443888747997335</v>
      </c>
      <c r="J57" s="75"/>
      <c r="K57" s="74">
        <v>99.356999999999999</v>
      </c>
      <c r="L57" s="74"/>
      <c r="M57" s="75">
        <v>-1.7327834317419786</v>
      </c>
      <c r="N57" s="235"/>
      <c r="O57" s="233"/>
      <c r="P57" s="234" t="s">
        <v>22</v>
      </c>
      <c r="Q57" s="235">
        <v>116.87509783733344</v>
      </c>
      <c r="R57" s="474"/>
      <c r="S57" s="74">
        <v>116.288</v>
      </c>
      <c r="T57" s="235"/>
      <c r="U57" s="75">
        <v>3.6130275450332761E-2</v>
      </c>
      <c r="V57" s="235"/>
      <c r="W57" s="235">
        <v>113.26616449996081</v>
      </c>
      <c r="X57" s="235"/>
      <c r="Y57" s="74">
        <v>114.98</v>
      </c>
      <c r="Z57" s="235"/>
      <c r="AA57" s="75">
        <v>0.25810051968888104</v>
      </c>
      <c r="AB57" s="235"/>
      <c r="AC57" s="231"/>
      <c r="AD57" s="231"/>
    </row>
    <row r="58" spans="1:33" s="238" customFormat="1" ht="15" hidden="1" customHeight="1" x14ac:dyDescent="0.2">
      <c r="A58" s="233"/>
      <c r="B58" s="234" t="s">
        <v>23</v>
      </c>
      <c r="C58" s="74">
        <v>113.2150448508754</v>
      </c>
      <c r="D58" s="74"/>
      <c r="E58" s="74">
        <v>113.033</v>
      </c>
      <c r="F58" s="74"/>
      <c r="G58" s="75">
        <v>0.89979915197500304</v>
      </c>
      <c r="H58" s="75"/>
      <c r="I58" s="74">
        <v>95.45674680840213</v>
      </c>
      <c r="J58" s="75"/>
      <c r="K58" s="74">
        <v>97.796999999999997</v>
      </c>
      <c r="L58" s="74"/>
      <c r="M58" s="75">
        <v>-1.5700957154503499</v>
      </c>
      <c r="N58" s="235"/>
      <c r="O58" s="233"/>
      <c r="P58" s="234" t="s">
        <v>23</v>
      </c>
      <c r="Q58" s="235">
        <v>118.99881385404801</v>
      </c>
      <c r="R58" s="474"/>
      <c r="S58" s="74">
        <v>117.191</v>
      </c>
      <c r="T58" s="235"/>
      <c r="U58" s="75">
        <v>0.77652036323610218</v>
      </c>
      <c r="V58" s="235"/>
      <c r="W58" s="235">
        <v>121.01830405498053</v>
      </c>
      <c r="X58" s="235"/>
      <c r="Y58" s="74">
        <v>117.28400000000001</v>
      </c>
      <c r="Z58" s="235"/>
      <c r="AA58" s="75">
        <v>2.0038267524787017</v>
      </c>
      <c r="AB58" s="324"/>
      <c r="AC58" s="231"/>
      <c r="AD58" s="231"/>
    </row>
    <row r="59" spans="1:33" ht="15" hidden="1" customHeight="1" x14ac:dyDescent="0.2">
      <c r="A59" s="233"/>
      <c r="B59" s="234" t="s">
        <v>24</v>
      </c>
      <c r="C59" s="74">
        <v>112.28808763769344</v>
      </c>
      <c r="D59" s="74"/>
      <c r="E59" s="74">
        <v>112.136</v>
      </c>
      <c r="F59" s="74"/>
      <c r="G59" s="75">
        <v>-0.79357355816443942</v>
      </c>
      <c r="H59" s="75"/>
      <c r="I59" s="74">
        <v>94.850108331095484</v>
      </c>
      <c r="J59" s="75"/>
      <c r="K59" s="74">
        <v>99.686000000000007</v>
      </c>
      <c r="L59" s="74"/>
      <c r="M59" s="75">
        <v>1.9315520925999863</v>
      </c>
      <c r="N59" s="235"/>
      <c r="O59" s="233"/>
      <c r="P59" s="234" t="s">
        <v>24</v>
      </c>
      <c r="Q59" s="235">
        <v>117.7898938910425</v>
      </c>
      <c r="R59" s="474"/>
      <c r="S59" s="74">
        <v>116.22499999999999</v>
      </c>
      <c r="T59" s="235"/>
      <c r="U59" s="75">
        <v>-0.82429538104462097</v>
      </c>
      <c r="V59" s="235"/>
      <c r="W59" s="235">
        <v>121.78373221301256</v>
      </c>
      <c r="X59" s="235"/>
      <c r="Y59" s="74">
        <v>117.28400000000001</v>
      </c>
      <c r="Z59" s="235"/>
      <c r="AA59" s="75">
        <v>0</v>
      </c>
      <c r="AB59" s="239"/>
      <c r="AC59" s="231"/>
      <c r="AD59" s="231"/>
    </row>
    <row r="60" spans="1:33" s="430" customFormat="1" ht="15" hidden="1" customHeight="1" x14ac:dyDescent="0.2">
      <c r="A60" s="233"/>
      <c r="B60" s="234" t="s">
        <v>25</v>
      </c>
      <c r="C60" s="25">
        <v>112.3626001187362</v>
      </c>
      <c r="D60" s="25"/>
      <c r="E60" s="74">
        <v>112.151</v>
      </c>
      <c r="F60" s="25"/>
      <c r="G60" s="337">
        <v>1.3376614111422214E-2</v>
      </c>
      <c r="H60" s="337"/>
      <c r="I60" s="25">
        <v>93.546907912189511</v>
      </c>
      <c r="J60" s="337"/>
      <c r="K60" s="74">
        <v>99.588999999999999</v>
      </c>
      <c r="L60" s="25"/>
      <c r="M60" s="337">
        <v>-9.7305539393701679E-2</v>
      </c>
      <c r="N60" s="429"/>
      <c r="O60" s="233"/>
      <c r="P60" s="234" t="s">
        <v>25</v>
      </c>
      <c r="Q60" s="429">
        <v>119.1230865730433</v>
      </c>
      <c r="R60" s="476"/>
      <c r="S60" s="74">
        <v>116.46599999999999</v>
      </c>
      <c r="T60" s="429"/>
      <c r="U60" s="337">
        <v>0.20735642073563554</v>
      </c>
      <c r="V60" s="429"/>
      <c r="W60" s="429">
        <v>114.10510735905335</v>
      </c>
      <c r="X60" s="429"/>
      <c r="Y60" s="74">
        <v>115.678</v>
      </c>
      <c r="Z60" s="429"/>
      <c r="AA60" s="337">
        <v>-1.3693257392312717</v>
      </c>
      <c r="AB60" s="431"/>
      <c r="AC60" s="436"/>
      <c r="AD60" s="436"/>
    </row>
    <row r="61" spans="1:33" s="232" customFormat="1" ht="15" hidden="1" customHeight="1" x14ac:dyDescent="0.2">
      <c r="A61" s="233"/>
      <c r="B61" s="234" t="s">
        <v>26</v>
      </c>
      <c r="C61" s="74">
        <v>117.70295245458149</v>
      </c>
      <c r="D61" s="74"/>
      <c r="E61" s="74">
        <v>113.634</v>
      </c>
      <c r="F61" s="74"/>
      <c r="G61" s="75">
        <v>1.3223243662562112</v>
      </c>
      <c r="H61" s="75"/>
      <c r="I61" s="74">
        <v>106.49255439306575</v>
      </c>
      <c r="J61" s="75"/>
      <c r="K61" s="74">
        <v>104.16200000000001</v>
      </c>
      <c r="L61" s="74"/>
      <c r="M61" s="75">
        <v>4.5918725963710756</v>
      </c>
      <c r="N61" s="235"/>
      <c r="O61" s="233"/>
      <c r="P61" s="234" t="s">
        <v>26</v>
      </c>
      <c r="Q61" s="235">
        <v>121.6736958431148</v>
      </c>
      <c r="R61" s="474"/>
      <c r="S61" s="74">
        <v>117.059</v>
      </c>
      <c r="T61" s="235"/>
      <c r="U61" s="75">
        <v>0.50916147201758122</v>
      </c>
      <c r="V61" s="235"/>
      <c r="W61" s="235">
        <v>119.33098094562868</v>
      </c>
      <c r="X61" s="235"/>
      <c r="Y61" s="74">
        <v>116.679</v>
      </c>
      <c r="Z61" s="235"/>
      <c r="AA61" s="75">
        <v>0.86533307975587093</v>
      </c>
      <c r="AB61" s="240"/>
      <c r="AC61" s="437"/>
      <c r="AD61" s="437"/>
    </row>
    <row r="62" spans="1:33" s="232" customFormat="1" ht="15" hidden="1" customHeight="1" x14ac:dyDescent="0.2">
      <c r="A62" s="233"/>
      <c r="B62" s="234" t="s">
        <v>27</v>
      </c>
      <c r="C62" s="74">
        <v>114.20632252977308</v>
      </c>
      <c r="D62" s="74"/>
      <c r="E62" s="74">
        <v>112.486</v>
      </c>
      <c r="F62" s="74"/>
      <c r="G62" s="75">
        <v>-1.010261013429087</v>
      </c>
      <c r="H62" s="75"/>
      <c r="I62" s="74">
        <v>103.54574226220986</v>
      </c>
      <c r="J62" s="75"/>
      <c r="K62" s="74">
        <v>101.038</v>
      </c>
      <c r="L62" s="74"/>
      <c r="M62" s="75">
        <v>-2.9991743630114627</v>
      </c>
      <c r="N62" s="235"/>
      <c r="O62" s="233"/>
      <c r="P62" s="234" t="s">
        <v>27</v>
      </c>
      <c r="Q62" s="235">
        <v>118.07452392485973</v>
      </c>
      <c r="R62" s="474"/>
      <c r="S62" s="74">
        <v>116.842</v>
      </c>
      <c r="T62" s="235"/>
      <c r="U62" s="75">
        <v>-0.18537660495988462</v>
      </c>
      <c r="V62" s="235"/>
      <c r="W62" s="235">
        <v>114.80299241390126</v>
      </c>
      <c r="X62" s="235"/>
      <c r="Y62" s="74">
        <v>116.949</v>
      </c>
      <c r="Z62" s="235"/>
      <c r="AA62" s="75">
        <v>0.23140410870850303</v>
      </c>
      <c r="AB62" s="240"/>
      <c r="AC62" s="437"/>
      <c r="AD62" s="437"/>
    </row>
    <row r="63" spans="1:33" s="232" customFormat="1" ht="15" hidden="1" customHeight="1" x14ac:dyDescent="0.2">
      <c r="A63" s="233"/>
      <c r="B63" s="234" t="s">
        <v>28</v>
      </c>
      <c r="C63" s="74">
        <v>115.9181686213099</v>
      </c>
      <c r="D63" s="74"/>
      <c r="E63" s="74">
        <v>112.405</v>
      </c>
      <c r="F63" s="74"/>
      <c r="G63" s="75">
        <v>-7.2008961115159309E-2</v>
      </c>
      <c r="H63" s="75"/>
      <c r="I63" s="74">
        <v>108.3526538809585</v>
      </c>
      <c r="J63" s="75"/>
      <c r="K63" s="74">
        <v>100.9</v>
      </c>
      <c r="L63" s="74"/>
      <c r="M63" s="75">
        <v>-0.1365822759753712</v>
      </c>
      <c r="N63" s="235"/>
      <c r="O63" s="233"/>
      <c r="P63" s="234" t="s">
        <v>28</v>
      </c>
      <c r="Q63" s="235">
        <v>118.67555222509158</v>
      </c>
      <c r="R63" s="474"/>
      <c r="S63" s="74">
        <v>116.398</v>
      </c>
      <c r="T63" s="235"/>
      <c r="U63" s="75">
        <v>-0.38000034234265456</v>
      </c>
      <c r="V63" s="235"/>
      <c r="W63" s="235">
        <v>116.21540423072419</v>
      </c>
      <c r="X63" s="235"/>
      <c r="Y63" s="74">
        <v>116.654</v>
      </c>
      <c r="Z63" s="235"/>
      <c r="AA63" s="75">
        <v>-0.25224670582903741</v>
      </c>
      <c r="AB63" s="240"/>
      <c r="AC63" s="474"/>
      <c r="AD63" s="437"/>
    </row>
    <row r="64" spans="1:33" s="232" customFormat="1" ht="15" hidden="1" customHeight="1" x14ac:dyDescent="0.2">
      <c r="A64" s="169"/>
      <c r="B64" s="169"/>
      <c r="C64" s="474"/>
      <c r="D64" s="241"/>
      <c r="E64" s="475"/>
      <c r="F64" s="241"/>
      <c r="G64" s="241"/>
      <c r="H64" s="241"/>
      <c r="I64" s="74"/>
      <c r="J64" s="241"/>
      <c r="K64" s="475"/>
      <c r="L64" s="241"/>
      <c r="M64" s="241"/>
      <c r="N64" s="240"/>
      <c r="O64" s="169"/>
      <c r="P64" s="169"/>
      <c r="Q64" s="474"/>
      <c r="R64" s="241"/>
      <c r="S64" s="472"/>
      <c r="T64" s="241"/>
      <c r="U64" s="241"/>
      <c r="V64" s="241"/>
      <c r="W64" s="235"/>
      <c r="X64" s="241"/>
      <c r="Y64" s="472"/>
      <c r="Z64" s="241"/>
      <c r="AA64" s="241"/>
      <c r="AB64" s="240"/>
      <c r="AC64" s="474"/>
      <c r="AF64" s="476"/>
      <c r="AG64" s="474"/>
    </row>
    <row r="65" spans="1:33" ht="15" customHeight="1" x14ac:dyDescent="0.2">
      <c r="A65" s="233">
        <v>2019</v>
      </c>
      <c r="B65" s="234" t="s">
        <v>17</v>
      </c>
      <c r="C65" s="74">
        <v>117.70604100733902</v>
      </c>
      <c r="D65" s="74"/>
      <c r="E65" s="74">
        <v>113.45099999999999</v>
      </c>
      <c r="F65" s="74"/>
      <c r="G65" s="75">
        <v>0.93056358702902742</v>
      </c>
      <c r="H65" s="75"/>
      <c r="I65" s="74">
        <v>109.37595070125779</v>
      </c>
      <c r="J65" s="75"/>
      <c r="K65" s="74">
        <v>101.706</v>
      </c>
      <c r="L65" s="74"/>
      <c r="M65" s="75">
        <v>0.79881070366698737</v>
      </c>
      <c r="N65" s="235"/>
      <c r="O65" s="233">
        <v>2019</v>
      </c>
      <c r="P65" s="234" t="s">
        <v>17</v>
      </c>
      <c r="Q65" s="235">
        <v>120.55013656967169</v>
      </c>
      <c r="R65" s="474"/>
      <c r="S65" s="74">
        <v>117.39100000000001</v>
      </c>
      <c r="T65" s="235"/>
      <c r="U65" s="75">
        <v>0.85310744170863018</v>
      </c>
      <c r="V65" s="235"/>
      <c r="W65" s="235">
        <v>120.01416831456926</v>
      </c>
      <c r="X65" s="235"/>
      <c r="Y65" s="74">
        <v>119.39</v>
      </c>
      <c r="Z65" s="235"/>
      <c r="AA65" s="75">
        <v>2.3453975003000238</v>
      </c>
      <c r="AB65" s="235"/>
      <c r="AC65" s="475"/>
      <c r="AF65" s="476"/>
      <c r="AG65" s="474"/>
    </row>
    <row r="66" spans="1:33" ht="15" customHeight="1" x14ac:dyDescent="0.2">
      <c r="A66" s="233"/>
      <c r="B66" s="234" t="s">
        <v>18</v>
      </c>
      <c r="C66" s="74">
        <v>104.24464991246001</v>
      </c>
      <c r="D66" s="74"/>
      <c r="E66" s="74">
        <v>112.911</v>
      </c>
      <c r="F66" s="74"/>
      <c r="G66" s="75">
        <v>-0.47597641272443525</v>
      </c>
      <c r="H66" s="75"/>
      <c r="I66" s="74">
        <v>92.396812914616319</v>
      </c>
      <c r="J66" s="75"/>
      <c r="K66" s="74">
        <v>96.483999999999995</v>
      </c>
      <c r="L66" s="74"/>
      <c r="M66" s="75">
        <v>-5.1344070163019069</v>
      </c>
      <c r="N66" s="235"/>
      <c r="O66" s="233"/>
      <c r="P66" s="234" t="s">
        <v>18</v>
      </c>
      <c r="Q66" s="235">
        <v>108.30775133869429</v>
      </c>
      <c r="R66" s="474"/>
      <c r="S66" s="74">
        <v>118.188</v>
      </c>
      <c r="T66" s="235"/>
      <c r="U66" s="75">
        <v>0.67892768610882115</v>
      </c>
      <c r="V66" s="235"/>
      <c r="W66" s="235">
        <v>107.34212994992853</v>
      </c>
      <c r="X66" s="235"/>
      <c r="Y66" s="74">
        <v>118.48</v>
      </c>
      <c r="Z66" s="235"/>
      <c r="AA66" s="75">
        <v>-0.76220789010804424</v>
      </c>
      <c r="AB66" s="235"/>
      <c r="AC66" s="475"/>
      <c r="AF66" s="476"/>
      <c r="AG66" s="474"/>
    </row>
    <row r="67" spans="1:33" ht="15" customHeight="1" x14ac:dyDescent="0.2">
      <c r="A67" s="233"/>
      <c r="B67" s="234" t="s">
        <v>19</v>
      </c>
      <c r="C67" s="74">
        <v>115.82774357758166</v>
      </c>
      <c r="D67" s="74"/>
      <c r="E67" s="74">
        <v>114.499</v>
      </c>
      <c r="F67" s="74"/>
      <c r="G67" s="75">
        <v>1.4064174438274364</v>
      </c>
      <c r="H67" s="75"/>
      <c r="I67" s="74">
        <v>106.3021392600518</v>
      </c>
      <c r="J67" s="75"/>
      <c r="K67" s="74">
        <v>101.218</v>
      </c>
      <c r="L67" s="74"/>
      <c r="M67" s="75">
        <v>4.9065129969736034</v>
      </c>
      <c r="N67" s="235"/>
      <c r="O67" s="233"/>
      <c r="P67" s="234" t="s">
        <v>19</v>
      </c>
      <c r="Q67" s="235">
        <v>118.70549539069931</v>
      </c>
      <c r="R67" s="474"/>
      <c r="S67" s="74">
        <v>118.947</v>
      </c>
      <c r="T67" s="235"/>
      <c r="U67" s="75">
        <v>0.64219717737840654</v>
      </c>
      <c r="V67" s="235"/>
      <c r="W67" s="235">
        <v>122.33203041383393</v>
      </c>
      <c r="X67" s="235"/>
      <c r="Y67" s="74">
        <v>119.431</v>
      </c>
      <c r="Z67" s="235"/>
      <c r="AA67" s="75">
        <v>0.80266711681295533</v>
      </c>
      <c r="AB67" s="235"/>
      <c r="AF67" s="476"/>
      <c r="AG67" s="474"/>
    </row>
    <row r="68" spans="1:33" ht="15" customHeight="1" x14ac:dyDescent="0.2">
      <c r="A68" s="233"/>
      <c r="B68" s="234" t="s">
        <v>20</v>
      </c>
      <c r="C68" s="74">
        <v>112.62238777999582</v>
      </c>
      <c r="D68" s="74"/>
      <c r="E68" s="74">
        <v>116.883</v>
      </c>
      <c r="F68" s="74"/>
      <c r="G68" s="75">
        <v>2.082114254272966</v>
      </c>
      <c r="H68" s="75"/>
      <c r="I68" s="74">
        <v>99.949762443555002</v>
      </c>
      <c r="J68" s="75"/>
      <c r="K68" s="74">
        <v>102.571</v>
      </c>
      <c r="L68" s="74"/>
      <c r="M68" s="75">
        <v>1.3367187654369701</v>
      </c>
      <c r="N68" s="235"/>
      <c r="O68" s="233"/>
      <c r="P68" s="234" t="s">
        <v>20</v>
      </c>
      <c r="Q68" s="235">
        <v>116.3720436988106</v>
      </c>
      <c r="R68" s="474"/>
      <c r="S68" s="74">
        <v>121.84399999999999</v>
      </c>
      <c r="T68" s="235"/>
      <c r="U68" s="75">
        <v>2.435538517154697</v>
      </c>
      <c r="V68" s="235"/>
      <c r="W68" s="235">
        <v>122.08905144098733</v>
      </c>
      <c r="X68" s="235"/>
      <c r="Y68" s="74">
        <v>120.94</v>
      </c>
      <c r="Z68" s="235"/>
      <c r="AA68" s="75">
        <v>1.2634910534115988</v>
      </c>
      <c r="AB68" s="235"/>
    </row>
    <row r="69" spans="1:33" ht="15" customHeight="1" x14ac:dyDescent="0.2">
      <c r="A69" s="233"/>
      <c r="B69" s="234" t="s">
        <v>21</v>
      </c>
      <c r="C69" s="74">
        <v>116.18877203184395</v>
      </c>
      <c r="D69" s="74"/>
      <c r="E69" s="74">
        <v>117.789</v>
      </c>
      <c r="F69" s="74"/>
      <c r="G69" s="75">
        <v>0.77513410846745501</v>
      </c>
      <c r="H69" s="75"/>
      <c r="I69" s="74">
        <v>103.71167718033156</v>
      </c>
      <c r="J69" s="75"/>
      <c r="K69" s="74">
        <v>103.133</v>
      </c>
      <c r="L69" s="74"/>
      <c r="M69" s="75">
        <v>0.54791315284046505</v>
      </c>
      <c r="N69" s="235"/>
      <c r="O69" s="233"/>
      <c r="P69" s="234" t="s">
        <v>21</v>
      </c>
      <c r="Q69" s="235">
        <v>119.925930240564</v>
      </c>
      <c r="R69" s="474"/>
      <c r="S69" s="74">
        <v>122.95</v>
      </c>
      <c r="T69" s="235"/>
      <c r="U69" s="75">
        <v>0.90771806572338676</v>
      </c>
      <c r="V69" s="235"/>
      <c r="W69" s="235">
        <v>125.0413051592796</v>
      </c>
      <c r="X69" s="235"/>
      <c r="Y69" s="74">
        <v>121.76</v>
      </c>
      <c r="Z69" s="235"/>
      <c r="AA69" s="75">
        <v>0.678022159748636</v>
      </c>
      <c r="AB69" s="235"/>
      <c r="AC69" s="31"/>
    </row>
    <row r="70" spans="1:33" ht="15" customHeight="1" x14ac:dyDescent="0.2">
      <c r="A70" s="233"/>
      <c r="B70" s="234" t="s">
        <v>22</v>
      </c>
      <c r="C70" s="74">
        <v>115.28416993679613</v>
      </c>
      <c r="D70" s="74"/>
      <c r="E70" s="74">
        <v>116.009</v>
      </c>
      <c r="F70" s="74"/>
      <c r="G70" s="75">
        <v>-1.5111767652327472</v>
      </c>
      <c r="H70" s="75"/>
      <c r="I70" s="74">
        <v>98.834965290443975</v>
      </c>
      <c r="J70" s="75"/>
      <c r="K70" s="74">
        <v>101.614</v>
      </c>
      <c r="L70" s="74"/>
      <c r="M70" s="75">
        <v>-1.4728554390931947</v>
      </c>
      <c r="N70" s="235"/>
      <c r="O70" s="233"/>
      <c r="P70" s="234" t="s">
        <v>22</v>
      </c>
      <c r="Q70" s="235">
        <v>121.3538815898724</v>
      </c>
      <c r="R70" s="474"/>
      <c r="S70" s="74">
        <v>121.398</v>
      </c>
      <c r="T70" s="235"/>
      <c r="U70" s="75">
        <v>-1.2623017486783255</v>
      </c>
      <c r="V70" s="235"/>
      <c r="W70" s="235">
        <v>115.16149169653356</v>
      </c>
      <c r="X70" s="235"/>
      <c r="Y70" s="74">
        <v>118.736</v>
      </c>
      <c r="Z70" s="235"/>
      <c r="AA70" s="75">
        <v>-2.4835742444152373</v>
      </c>
      <c r="AB70" s="235"/>
    </row>
    <row r="71" spans="1:33" s="238" customFormat="1" ht="15" customHeight="1" x14ac:dyDescent="0.2">
      <c r="A71" s="233"/>
      <c r="B71" s="234" t="s">
        <v>23</v>
      </c>
      <c r="C71" s="74">
        <v>114.73530707097066</v>
      </c>
      <c r="D71" s="74"/>
      <c r="E71" s="74">
        <v>115.648</v>
      </c>
      <c r="F71" s="74"/>
      <c r="G71" s="75">
        <v>-0.31118275306226906</v>
      </c>
      <c r="H71" s="75"/>
      <c r="I71" s="74">
        <v>87.897348264362918</v>
      </c>
      <c r="J71" s="75"/>
      <c r="K71" s="74">
        <v>91.019000000000005</v>
      </c>
      <c r="L71" s="74"/>
      <c r="M71" s="75">
        <v>-10.426712854527921</v>
      </c>
      <c r="N71" s="235"/>
      <c r="O71" s="233"/>
      <c r="P71" s="234" t="s">
        <v>23</v>
      </c>
      <c r="Q71" s="235">
        <v>123.77636578318571</v>
      </c>
      <c r="R71" s="474"/>
      <c r="S71" s="74">
        <v>122.708</v>
      </c>
      <c r="T71" s="235"/>
      <c r="U71" s="75">
        <v>1.079095207499293</v>
      </c>
      <c r="V71" s="235"/>
      <c r="W71" s="235">
        <v>123.43140024171116</v>
      </c>
      <c r="X71" s="235"/>
      <c r="Y71" s="74">
        <v>119.663</v>
      </c>
      <c r="Z71" s="235"/>
      <c r="AA71" s="75">
        <v>0.78072362215333158</v>
      </c>
      <c r="AB71" s="324"/>
    </row>
    <row r="72" spans="1:33" ht="15" customHeight="1" x14ac:dyDescent="0.2">
      <c r="A72" s="233"/>
      <c r="B72" s="234" t="s">
        <v>24</v>
      </c>
      <c r="C72" s="74">
        <v>114.84812220314751</v>
      </c>
      <c r="D72" s="74"/>
      <c r="E72" s="74">
        <v>114.464</v>
      </c>
      <c r="F72" s="74"/>
      <c r="G72" s="75">
        <v>-1.0237963475373562</v>
      </c>
      <c r="H72" s="75"/>
      <c r="I72" s="74">
        <v>93.563339358590142</v>
      </c>
      <c r="J72" s="75"/>
      <c r="K72" s="74">
        <v>98.736999999999995</v>
      </c>
      <c r="L72" s="74"/>
      <c r="M72" s="75">
        <v>8.4795482261945239</v>
      </c>
      <c r="N72" s="235"/>
      <c r="O72" s="233"/>
      <c r="P72" s="234" t="s">
        <v>24</v>
      </c>
      <c r="Q72" s="235">
        <v>121.98144061953241</v>
      </c>
      <c r="R72" s="474"/>
      <c r="S72" s="74">
        <v>120.193</v>
      </c>
      <c r="T72" s="235"/>
      <c r="U72" s="75">
        <v>-2.049581119405417</v>
      </c>
      <c r="V72" s="235"/>
      <c r="W72" s="235">
        <v>122.12678819691133</v>
      </c>
      <c r="X72" s="235"/>
      <c r="Y72" s="74">
        <v>118.146</v>
      </c>
      <c r="Z72" s="235"/>
      <c r="AA72" s="75">
        <v>-1.2677268662827998</v>
      </c>
      <c r="AB72" s="239"/>
    </row>
    <row r="73" spans="1:33" s="430" customFormat="1" ht="15" customHeight="1" x14ac:dyDescent="0.2">
      <c r="A73" s="233"/>
      <c r="B73" s="234" t="s">
        <v>25</v>
      </c>
      <c r="C73" s="74">
        <v>114.23610881962652</v>
      </c>
      <c r="D73" s="25"/>
      <c r="E73" s="74">
        <v>113.614</v>
      </c>
      <c r="F73" s="25"/>
      <c r="G73" s="337">
        <v>-0.74259155717081171</v>
      </c>
      <c r="H73" s="337"/>
      <c r="I73" s="74">
        <v>91.726862981674159</v>
      </c>
      <c r="J73" s="337"/>
      <c r="K73" s="74">
        <v>98.828000000000003</v>
      </c>
      <c r="L73" s="25"/>
      <c r="M73" s="75">
        <v>9.2164031720628259E-2</v>
      </c>
      <c r="N73" s="429"/>
      <c r="O73" s="233"/>
      <c r="P73" s="234" t="s">
        <v>25</v>
      </c>
      <c r="Q73" s="429">
        <v>122.08323688545644</v>
      </c>
      <c r="R73" s="476"/>
      <c r="S73" s="74">
        <v>118.82899999999999</v>
      </c>
      <c r="T73" s="429"/>
      <c r="U73" s="337">
        <v>-1.1348414633131796</v>
      </c>
      <c r="V73" s="429"/>
      <c r="W73" s="429">
        <v>118.802055799897</v>
      </c>
      <c r="X73" s="429"/>
      <c r="Y73" s="74">
        <v>119.874</v>
      </c>
      <c r="Z73" s="429"/>
      <c r="AA73" s="337">
        <v>1.4625971255903636</v>
      </c>
      <c r="AB73" s="431"/>
    </row>
    <row r="74" spans="1:33" s="232" customFormat="1" ht="15" customHeight="1" x14ac:dyDescent="0.2">
      <c r="A74" s="233"/>
      <c r="B74" s="234" t="s">
        <v>26</v>
      </c>
      <c r="C74" s="74">
        <v>118.01220985794177</v>
      </c>
      <c r="D74" s="74"/>
      <c r="E74" s="74">
        <v>113.803</v>
      </c>
      <c r="F74" s="74"/>
      <c r="G74" s="75">
        <v>0.16635273821887608</v>
      </c>
      <c r="H74" s="75"/>
      <c r="I74" s="74">
        <v>99.867839477610346</v>
      </c>
      <c r="J74" s="75"/>
      <c r="K74" s="74">
        <v>99.596000000000004</v>
      </c>
      <c r="L74" s="74"/>
      <c r="M74" s="75">
        <v>0.77710770227061232</v>
      </c>
      <c r="N74" s="235"/>
      <c r="O74" s="233"/>
      <c r="P74" s="234" t="s">
        <v>26</v>
      </c>
      <c r="Q74" s="235">
        <v>124.50864761810958</v>
      </c>
      <c r="R74" s="474"/>
      <c r="S74" s="74">
        <v>119.429</v>
      </c>
      <c r="T74" s="235"/>
      <c r="U74" s="75">
        <v>0.50492724839897107</v>
      </c>
      <c r="V74" s="235"/>
      <c r="W74" s="235">
        <v>119.9282711570435</v>
      </c>
      <c r="X74" s="235"/>
      <c r="Y74" s="74">
        <v>117.15</v>
      </c>
      <c r="Z74" s="235"/>
      <c r="AA74" s="75">
        <v>-2.2723860053055631</v>
      </c>
      <c r="AB74" s="240"/>
    </row>
    <row r="75" spans="1:33" s="232" customFormat="1" ht="15" customHeight="1" x14ac:dyDescent="0.2">
      <c r="A75" s="233"/>
      <c r="B75" s="234" t="s">
        <v>27</v>
      </c>
      <c r="C75" s="74">
        <v>116.94306564831956</v>
      </c>
      <c r="D75" s="74"/>
      <c r="E75" s="74">
        <v>114.874</v>
      </c>
      <c r="F75" s="74"/>
      <c r="G75" s="75">
        <v>0.94109997100251519</v>
      </c>
      <c r="H75" s="75"/>
      <c r="I75" s="74">
        <v>105.30566104370219</v>
      </c>
      <c r="J75" s="75"/>
      <c r="K75" s="74">
        <v>100.744</v>
      </c>
      <c r="L75" s="74"/>
      <c r="M75" s="75">
        <v>1.1526567332021216</v>
      </c>
      <c r="N75" s="235"/>
      <c r="O75" s="233"/>
      <c r="P75" s="234" t="s">
        <v>27</v>
      </c>
      <c r="Q75" s="235">
        <v>121.26156306531584</v>
      </c>
      <c r="R75" s="474"/>
      <c r="S75" s="74">
        <v>119.502</v>
      </c>
      <c r="T75" s="235"/>
      <c r="U75" s="75">
        <v>6.1124182568718766E-2</v>
      </c>
      <c r="V75" s="235"/>
      <c r="W75" s="235">
        <v>116.60523089583361</v>
      </c>
      <c r="X75" s="235"/>
      <c r="Y75" s="74">
        <v>118.59399999999999</v>
      </c>
      <c r="Z75" s="235"/>
      <c r="AA75" s="75">
        <v>1.2326077678190188</v>
      </c>
      <c r="AB75" s="240"/>
    </row>
    <row r="76" spans="1:33" s="232" customFormat="1" ht="15" customHeight="1" x14ac:dyDescent="0.2">
      <c r="A76" s="233"/>
      <c r="B76" s="234" t="s">
        <v>28</v>
      </c>
      <c r="C76" s="74">
        <v>117.41886288994783</v>
      </c>
      <c r="D76" s="74"/>
      <c r="E76" s="74">
        <v>113.648</v>
      </c>
      <c r="F76" s="74"/>
      <c r="G76" s="75">
        <v>-1.0672562982049953</v>
      </c>
      <c r="H76" s="75"/>
      <c r="I76" s="74">
        <v>103.08152943099498</v>
      </c>
      <c r="J76" s="75"/>
      <c r="K76" s="74">
        <v>96.028999999999996</v>
      </c>
      <c r="L76" s="74"/>
      <c r="M76" s="75">
        <v>-4.6801794647820287</v>
      </c>
      <c r="N76" s="235"/>
      <c r="O76" s="233"/>
      <c r="P76" s="234" t="s">
        <v>28</v>
      </c>
      <c r="Q76" s="235">
        <v>122.71565696152854</v>
      </c>
      <c r="R76" s="474"/>
      <c r="S76" s="74">
        <v>119.913</v>
      </c>
      <c r="T76" s="235"/>
      <c r="U76" s="75">
        <v>0.3439272982878947</v>
      </c>
      <c r="V76" s="235"/>
      <c r="W76" s="235">
        <v>117.24633211377808</v>
      </c>
      <c r="X76" s="235"/>
      <c r="Y76" s="74">
        <v>117.563</v>
      </c>
      <c r="Z76" s="235"/>
      <c r="AA76" s="75">
        <v>-0.86935258107492075</v>
      </c>
      <c r="AB76" s="240"/>
    </row>
    <row r="77" spans="1:33" s="232" customFormat="1" ht="15" customHeight="1" x14ac:dyDescent="0.2">
      <c r="A77" s="169"/>
      <c r="B77" s="169"/>
      <c r="C77" s="474"/>
      <c r="D77" s="241"/>
      <c r="E77" s="475"/>
      <c r="F77" s="241"/>
      <c r="G77" s="241"/>
      <c r="H77" s="241"/>
      <c r="I77" s="474"/>
      <c r="J77" s="241"/>
      <c r="K77" s="475"/>
      <c r="L77" s="241"/>
      <c r="M77" s="75"/>
      <c r="N77" s="240"/>
      <c r="O77" s="169"/>
      <c r="P77" s="169"/>
      <c r="Q77" s="474"/>
      <c r="R77" s="241"/>
      <c r="S77" s="472"/>
      <c r="T77" s="241"/>
      <c r="U77" s="241"/>
      <c r="V77" s="241"/>
      <c r="W77" s="235"/>
      <c r="X77" s="241"/>
      <c r="Y77" s="472"/>
      <c r="Z77" s="241"/>
      <c r="AA77" s="241"/>
      <c r="AB77" s="240"/>
    </row>
    <row r="78" spans="1:33" ht="15" customHeight="1" x14ac:dyDescent="0.2">
      <c r="A78" s="233">
        <v>2020</v>
      </c>
      <c r="B78" s="234" t="s">
        <v>17</v>
      </c>
      <c r="C78" s="74">
        <v>118.49010936297374</v>
      </c>
      <c r="D78" s="74"/>
      <c r="E78" s="74">
        <v>113.694</v>
      </c>
      <c r="F78" s="74"/>
      <c r="G78" s="75">
        <v>4.0475855272433137E-2</v>
      </c>
      <c r="H78" s="75"/>
      <c r="I78" s="74">
        <v>105.43860134612153</v>
      </c>
      <c r="J78" s="75"/>
      <c r="K78" s="74">
        <v>96.301000000000002</v>
      </c>
      <c r="L78" s="74"/>
      <c r="M78" s="75">
        <v>0.28324776890313785</v>
      </c>
      <c r="N78" s="235"/>
      <c r="O78" s="233">
        <v>2020</v>
      </c>
      <c r="P78" s="234" t="s">
        <v>17</v>
      </c>
      <c r="Q78" s="235">
        <v>123.14955105369285</v>
      </c>
      <c r="R78" s="474"/>
      <c r="S78" s="74">
        <v>119.71599999999999</v>
      </c>
      <c r="T78" s="235"/>
      <c r="U78" s="75">
        <v>-0.16428577385271126</v>
      </c>
      <c r="V78" s="235"/>
      <c r="W78" s="235">
        <v>120.0080864698499</v>
      </c>
      <c r="X78" s="235"/>
      <c r="Y78" s="74">
        <v>118.926</v>
      </c>
      <c r="Z78" s="235"/>
      <c r="AA78" s="75">
        <v>1.159378375849542</v>
      </c>
      <c r="AB78" s="235"/>
    </row>
    <row r="79" spans="1:33" ht="15" customHeight="1" x14ac:dyDescent="0.2">
      <c r="A79" s="233"/>
      <c r="B79" s="234" t="s">
        <v>18</v>
      </c>
      <c r="C79" s="74">
        <v>110.54329003547238</v>
      </c>
      <c r="D79" s="74"/>
      <c r="E79" s="74">
        <v>119.23699999999999</v>
      </c>
      <c r="F79" s="74"/>
      <c r="G79" s="75">
        <v>4.8753672137491719</v>
      </c>
      <c r="H79" s="75"/>
      <c r="I79" s="74">
        <v>97.364500573341004</v>
      </c>
      <c r="J79" s="75"/>
      <c r="K79" s="74">
        <v>100.316</v>
      </c>
      <c r="L79" s="74"/>
      <c r="M79" s="75">
        <v>4.1692194265895495</v>
      </c>
      <c r="N79" s="235"/>
      <c r="O79" s="233"/>
      <c r="P79" s="234" t="s">
        <v>18</v>
      </c>
      <c r="Q79" s="235">
        <v>115.00107639422637</v>
      </c>
      <c r="R79" s="474"/>
      <c r="S79" s="74">
        <v>125.17</v>
      </c>
      <c r="T79" s="235"/>
      <c r="U79" s="75">
        <v>4.5557820174412882</v>
      </c>
      <c r="V79" s="235"/>
      <c r="W79" s="235">
        <v>114.62599081373288</v>
      </c>
      <c r="X79" s="235"/>
      <c r="Y79" s="74">
        <v>126.726</v>
      </c>
      <c r="Z79" s="235"/>
      <c r="AA79" s="75">
        <v>6.5587003682962433</v>
      </c>
      <c r="AB79" s="235"/>
    </row>
    <row r="80" spans="1:33" ht="15" customHeight="1" x14ac:dyDescent="0.2">
      <c r="A80" s="233"/>
      <c r="B80" s="234" t="s">
        <v>19</v>
      </c>
      <c r="C80" s="74">
        <v>109.99151843985001</v>
      </c>
      <c r="D80" s="74"/>
      <c r="E80" s="74">
        <v>108.82</v>
      </c>
      <c r="F80" s="74"/>
      <c r="G80" s="75">
        <v>-8.736382163254703</v>
      </c>
      <c r="H80" s="75"/>
      <c r="I80" s="74">
        <v>98.653086026074277</v>
      </c>
      <c r="J80" s="75"/>
      <c r="K80" s="74">
        <v>93.852000000000004</v>
      </c>
      <c r="L80" s="74"/>
      <c r="M80" s="75">
        <v>-6.4436381035926473</v>
      </c>
      <c r="N80" s="235"/>
      <c r="O80" s="233"/>
      <c r="P80" s="234" t="s">
        <v>19</v>
      </c>
      <c r="Q80" s="235">
        <v>113.80522984892488</v>
      </c>
      <c r="R80" s="232"/>
      <c r="S80" s="74">
        <v>114.15</v>
      </c>
      <c r="T80" s="235"/>
      <c r="U80" s="75">
        <v>-8.8040265239274618</v>
      </c>
      <c r="V80" s="235"/>
      <c r="W80" s="235">
        <v>113.72663772522749</v>
      </c>
      <c r="X80" s="235"/>
      <c r="Y80" s="74">
        <v>110.983</v>
      </c>
      <c r="Z80" s="235"/>
      <c r="AA80" s="75">
        <v>-12.422865078989304</v>
      </c>
      <c r="AB80" s="235"/>
    </row>
    <row r="81" spans="1:29" ht="15" customHeight="1" x14ac:dyDescent="0.2">
      <c r="A81" s="233"/>
      <c r="B81" s="234" t="s">
        <v>20</v>
      </c>
      <c r="C81" s="74">
        <v>77.004130225323465</v>
      </c>
      <c r="D81" s="74"/>
      <c r="E81" s="74">
        <v>79.475999999999999</v>
      </c>
      <c r="F81" s="74"/>
      <c r="G81" s="75">
        <v>-26.965631317772463</v>
      </c>
      <c r="H81" s="75"/>
      <c r="I81" s="74">
        <v>81.902276465147011</v>
      </c>
      <c r="J81" s="75"/>
      <c r="K81" s="74">
        <v>81.817999999999998</v>
      </c>
      <c r="L81" s="74"/>
      <c r="M81" s="75">
        <v>-12.822315986872951</v>
      </c>
      <c r="N81" s="235"/>
      <c r="O81" s="233"/>
      <c r="P81" s="234" t="s">
        <v>20</v>
      </c>
      <c r="Q81" s="235">
        <v>73.110305255289759</v>
      </c>
      <c r="R81" s="232"/>
      <c r="S81" s="74">
        <v>76.698999999999998</v>
      </c>
      <c r="T81" s="235"/>
      <c r="U81" s="75">
        <v>-32.808585194918976</v>
      </c>
      <c r="V81" s="235"/>
      <c r="W81" s="235">
        <v>98.571663045791752</v>
      </c>
      <c r="X81" s="235"/>
      <c r="Y81" s="74">
        <v>97.543999999999997</v>
      </c>
      <c r="Z81" s="235"/>
      <c r="AA81" s="75">
        <v>-12.109061748195671</v>
      </c>
      <c r="AB81" s="235"/>
    </row>
    <row r="82" spans="1:29" ht="15" customHeight="1" x14ac:dyDescent="0.2">
      <c r="A82" s="233"/>
      <c r="B82" s="234" t="s">
        <v>21</v>
      </c>
      <c r="C82" s="74">
        <v>91.224155213207894</v>
      </c>
      <c r="D82" s="74"/>
      <c r="E82" s="74">
        <v>92.486000000000004</v>
      </c>
      <c r="F82" s="74"/>
      <c r="G82" s="75">
        <v>16.369721676984256</v>
      </c>
      <c r="H82" s="75"/>
      <c r="I82" s="74">
        <v>81.445152312992079</v>
      </c>
      <c r="J82" s="75"/>
      <c r="K82" s="74">
        <v>79.247</v>
      </c>
      <c r="L82" s="74"/>
      <c r="M82" s="75">
        <v>-3.1423403163118024</v>
      </c>
      <c r="N82" s="235"/>
      <c r="O82" s="233"/>
      <c r="P82" s="234" t="s">
        <v>21</v>
      </c>
      <c r="Q82" s="235">
        <v>92.795115919226546</v>
      </c>
      <c r="R82" s="232"/>
      <c r="S82" s="74">
        <v>95.881</v>
      </c>
      <c r="T82" s="235"/>
      <c r="U82" s="75">
        <v>25.009452535235141</v>
      </c>
      <c r="V82" s="235"/>
      <c r="W82" s="235">
        <v>112.17700318129363</v>
      </c>
      <c r="X82" s="235"/>
      <c r="Y82" s="74">
        <v>109.48399999999999</v>
      </c>
      <c r="Z82" s="235"/>
      <c r="AA82" s="75">
        <v>12.240629869597313</v>
      </c>
      <c r="AB82" s="235"/>
      <c r="AC82" s="31"/>
    </row>
    <row r="83" spans="1:29" ht="15" customHeight="1" x14ac:dyDescent="0.2">
      <c r="A83" s="233"/>
      <c r="B83" s="234" t="s">
        <v>22</v>
      </c>
      <c r="C83" s="74">
        <v>115.42380023350131</v>
      </c>
      <c r="D83" s="74"/>
      <c r="E83" s="74">
        <v>115.669</v>
      </c>
      <c r="F83" s="74"/>
      <c r="G83" s="75">
        <v>25.066496550829314</v>
      </c>
      <c r="H83" s="75"/>
      <c r="I83" s="74">
        <v>84.514026119736755</v>
      </c>
      <c r="J83" s="75"/>
      <c r="K83" s="74">
        <v>84.777000000000001</v>
      </c>
      <c r="L83" s="74"/>
      <c r="M83" s="75">
        <v>6.9781821393869876</v>
      </c>
      <c r="N83" s="235"/>
      <c r="O83" s="233"/>
      <c r="P83" s="234" t="s">
        <v>22</v>
      </c>
      <c r="Q83" s="235">
        <v>127.09671489624738</v>
      </c>
      <c r="R83" s="232"/>
      <c r="S83" s="74">
        <v>127.283</v>
      </c>
      <c r="T83" s="235"/>
      <c r="U83" s="75">
        <v>32.751014278115576</v>
      </c>
      <c r="V83" s="235"/>
      <c r="W83" s="235">
        <v>112.43493059670647</v>
      </c>
      <c r="X83" s="235"/>
      <c r="Y83" s="74">
        <v>116.416</v>
      </c>
      <c r="Z83" s="235"/>
      <c r="AA83" s="75">
        <v>6.3315187607321661</v>
      </c>
      <c r="AB83" s="235"/>
    </row>
    <row r="84" spans="1:29" s="238" customFormat="1" ht="15" customHeight="1" x14ac:dyDescent="0.2">
      <c r="A84" s="233"/>
      <c r="B84" s="234" t="s">
        <v>23</v>
      </c>
      <c r="C84" s="74">
        <v>116.79225659115451</v>
      </c>
      <c r="D84" s="74"/>
      <c r="E84" s="74">
        <v>117.83</v>
      </c>
      <c r="F84" s="74"/>
      <c r="G84" s="75">
        <v>1.8682620235326794</v>
      </c>
      <c r="H84" s="75"/>
      <c r="I84" s="74">
        <v>87.885445471686651</v>
      </c>
      <c r="J84" s="75"/>
      <c r="K84" s="74">
        <v>89.152000000000001</v>
      </c>
      <c r="L84" s="74"/>
      <c r="M84" s="75">
        <v>5.1605978036495657</v>
      </c>
      <c r="N84" s="235"/>
      <c r="O84" s="233"/>
      <c r="P84" s="234" t="s">
        <v>23</v>
      </c>
      <c r="Q84" s="235">
        <v>127.39719903836895</v>
      </c>
      <c r="R84" s="232"/>
      <c r="S84" s="74">
        <v>126.646</v>
      </c>
      <c r="T84" s="235"/>
      <c r="U84" s="75">
        <v>-0.50045960576039761</v>
      </c>
      <c r="V84" s="235"/>
      <c r="W84" s="235">
        <v>117.21227323373238</v>
      </c>
      <c r="X84" s="235"/>
      <c r="Y84" s="74">
        <v>113.776</v>
      </c>
      <c r="Z84" s="235"/>
      <c r="AA84" s="75">
        <v>-2.2677295217152391</v>
      </c>
      <c r="AB84" s="324"/>
    </row>
    <row r="85" spans="1:29" ht="15" customHeight="1" x14ac:dyDescent="0.2">
      <c r="A85" s="233"/>
      <c r="B85" s="234" t="s">
        <v>24</v>
      </c>
      <c r="C85" s="74">
        <v>114.7449876802889</v>
      </c>
      <c r="D85" s="74"/>
      <c r="E85" s="74">
        <v>114.35899999999999</v>
      </c>
      <c r="F85" s="74"/>
      <c r="G85" s="75">
        <v>-2.9457693286938849</v>
      </c>
      <c r="H85" s="75"/>
      <c r="I85" s="74">
        <v>86.180827014466445</v>
      </c>
      <c r="J85" s="75"/>
      <c r="K85" s="74">
        <v>90.784000000000006</v>
      </c>
      <c r="L85" s="74"/>
      <c r="M85" s="75">
        <v>1.830581478822694</v>
      </c>
      <c r="N85" s="235"/>
      <c r="O85" s="233"/>
      <c r="P85" s="234" t="s">
        <v>24</v>
      </c>
      <c r="Q85" s="235">
        <v>124.68376101569427</v>
      </c>
      <c r="R85" s="232"/>
      <c r="S85" s="74">
        <v>122.86</v>
      </c>
      <c r="T85" s="235"/>
      <c r="U85" s="75">
        <v>-2.9894351183614134</v>
      </c>
      <c r="V85" s="235"/>
      <c r="W85" s="235">
        <v>120.73736763743881</v>
      </c>
      <c r="X85" s="235"/>
      <c r="Y85" s="74">
        <v>117.307</v>
      </c>
      <c r="Z85" s="235"/>
      <c r="AA85" s="75">
        <v>3.1034664604134434</v>
      </c>
      <c r="AB85" s="239"/>
    </row>
    <row r="86" spans="1:29" s="430" customFormat="1" ht="15" customHeight="1" x14ac:dyDescent="0.2">
      <c r="A86" s="233"/>
      <c r="B86" s="234" t="s">
        <v>25</v>
      </c>
      <c r="C86" s="74">
        <v>115.93632986902408</v>
      </c>
      <c r="D86" s="25"/>
      <c r="E86" s="74">
        <v>114.43899999999999</v>
      </c>
      <c r="F86" s="25"/>
      <c r="G86" s="75">
        <v>6.9955141265666043E-2</v>
      </c>
      <c r="H86" s="337"/>
      <c r="I86" s="74">
        <v>84.984127392642961</v>
      </c>
      <c r="J86" s="337"/>
      <c r="K86" s="74">
        <v>89.171000000000006</v>
      </c>
      <c r="L86" s="25"/>
      <c r="M86" s="75">
        <v>-1.776744800845961</v>
      </c>
      <c r="N86" s="429"/>
      <c r="O86" s="233"/>
      <c r="P86" s="234" t="s">
        <v>25</v>
      </c>
      <c r="Q86" s="235">
        <v>127.29804444443511</v>
      </c>
      <c r="S86" s="74">
        <v>123.55500000000001</v>
      </c>
      <c r="T86" s="429"/>
      <c r="U86" s="337">
        <v>0.5656845189646873</v>
      </c>
      <c r="V86" s="429"/>
      <c r="W86" s="235">
        <v>116.32016081291263</v>
      </c>
      <c r="X86" s="429"/>
      <c r="Y86" s="74">
        <v>116.86199999999999</v>
      </c>
      <c r="Z86" s="429"/>
      <c r="AA86" s="337">
        <v>-0.37934650106133461</v>
      </c>
      <c r="AB86" s="431"/>
    </row>
    <row r="87" spans="1:29" s="232" customFormat="1" ht="15" customHeight="1" x14ac:dyDescent="0.2">
      <c r="A87" s="233"/>
      <c r="B87" s="234" t="s">
        <v>26</v>
      </c>
      <c r="C87" s="74">
        <v>117.80194203185219</v>
      </c>
      <c r="D87" s="74"/>
      <c r="E87" s="74">
        <v>112.919</v>
      </c>
      <c r="F87" s="74"/>
      <c r="G87" s="75">
        <v>-1.3282185269007982</v>
      </c>
      <c r="H87" s="75"/>
      <c r="I87" s="74">
        <v>90.824049280723941</v>
      </c>
      <c r="J87" s="75"/>
      <c r="K87" s="74">
        <v>88.644999999999996</v>
      </c>
      <c r="L87" s="74"/>
      <c r="M87" s="75">
        <v>-0.58987787509393286</v>
      </c>
      <c r="N87" s="235"/>
      <c r="O87" s="233"/>
      <c r="P87" s="234" t="s">
        <v>26</v>
      </c>
      <c r="Q87" s="235">
        <v>127.44178949406036</v>
      </c>
      <c r="S87" s="74">
        <v>121.976</v>
      </c>
      <c r="T87" s="235"/>
      <c r="U87" s="75">
        <v>-1.2779733721824442</v>
      </c>
      <c r="V87" s="235"/>
      <c r="W87" s="235">
        <v>120.85059722141229</v>
      </c>
      <c r="X87" s="235"/>
      <c r="Y87" s="74">
        <v>118.038</v>
      </c>
      <c r="Z87" s="235"/>
      <c r="AA87" s="75">
        <v>1.006315140935456</v>
      </c>
      <c r="AB87" s="240"/>
    </row>
    <row r="88" spans="1:29" s="232" customFormat="1" ht="15" customHeight="1" x14ac:dyDescent="0.2">
      <c r="A88" s="233"/>
      <c r="B88" s="234" t="s">
        <v>27</v>
      </c>
      <c r="C88" s="74">
        <v>114.33626350661737</v>
      </c>
      <c r="D88" s="74"/>
      <c r="E88" s="74">
        <v>111.797</v>
      </c>
      <c r="F88" s="74"/>
      <c r="G88" s="75">
        <v>-0.99363260390191499</v>
      </c>
      <c r="H88" s="75"/>
      <c r="I88" s="74">
        <v>89.015765284622091</v>
      </c>
      <c r="J88" s="75"/>
      <c r="K88" s="74">
        <v>83.772000000000006</v>
      </c>
      <c r="L88" s="74"/>
      <c r="M88" s="75">
        <v>-5.4972079643521852</v>
      </c>
      <c r="N88" s="235"/>
      <c r="O88" s="233"/>
      <c r="P88" s="234" t="s">
        <v>27</v>
      </c>
      <c r="Q88" s="235">
        <v>123.72690919800029</v>
      </c>
      <c r="S88" s="74">
        <v>121.501</v>
      </c>
      <c r="T88" s="235"/>
      <c r="U88" s="75">
        <v>-0.38942086967928446</v>
      </c>
      <c r="V88" s="235"/>
      <c r="W88" s="235">
        <v>113.65774972944567</v>
      </c>
      <c r="X88" s="235"/>
      <c r="Y88" s="74">
        <v>115.432</v>
      </c>
      <c r="Z88" s="235"/>
      <c r="AA88" s="75">
        <v>-2.2077636015520312</v>
      </c>
      <c r="AB88" s="240"/>
    </row>
    <row r="89" spans="1:29" s="232" customFormat="1" ht="15" customHeight="1" x14ac:dyDescent="0.2">
      <c r="A89" s="233"/>
      <c r="B89" s="234" t="s">
        <v>28</v>
      </c>
      <c r="C89" s="74">
        <v>119.46070456596702</v>
      </c>
      <c r="D89" s="74"/>
      <c r="E89" s="74">
        <v>115.37</v>
      </c>
      <c r="F89" s="74"/>
      <c r="G89" s="75">
        <v>3.1959712693542883</v>
      </c>
      <c r="H89" s="75"/>
      <c r="I89" s="74">
        <v>97.523468261067165</v>
      </c>
      <c r="J89" s="75"/>
      <c r="K89" s="74">
        <v>90.549000000000007</v>
      </c>
      <c r="L89" s="74"/>
      <c r="M89" s="75">
        <v>8.0898152127202252</v>
      </c>
      <c r="N89" s="235"/>
      <c r="O89" s="233"/>
      <c r="P89" s="234" t="s">
        <v>28</v>
      </c>
      <c r="Q89" s="235">
        <v>127.77128120709463</v>
      </c>
      <c r="S89" s="74">
        <v>124.47</v>
      </c>
      <c r="T89" s="235"/>
      <c r="U89" s="75">
        <v>2.4436012872321982</v>
      </c>
      <c r="V89" s="235"/>
      <c r="W89" s="235">
        <v>117.07016966456543</v>
      </c>
      <c r="X89" s="235"/>
      <c r="Y89" s="74">
        <v>117.375</v>
      </c>
      <c r="Z89" s="235"/>
      <c r="AA89" s="75">
        <v>1.6832420819183653</v>
      </c>
      <c r="AB89" s="240"/>
    </row>
    <row r="90" spans="1:29" s="232" customFormat="1" ht="15" customHeight="1" x14ac:dyDescent="0.2">
      <c r="A90" s="169"/>
      <c r="B90" s="169"/>
      <c r="C90" s="474"/>
      <c r="D90" s="241"/>
      <c r="E90" s="475"/>
      <c r="F90" s="241"/>
      <c r="G90" s="241"/>
      <c r="H90" s="241"/>
      <c r="I90" s="474"/>
      <c r="J90" s="241"/>
      <c r="K90" s="475"/>
      <c r="L90" s="241"/>
      <c r="M90" s="241"/>
      <c r="N90" s="240"/>
      <c r="O90" s="169"/>
      <c r="P90" s="169"/>
      <c r="R90" s="240"/>
      <c r="S90" s="31"/>
      <c r="T90" s="240"/>
      <c r="U90" s="241"/>
      <c r="V90" s="240"/>
      <c r="X90" s="240"/>
      <c r="Y90" s="31"/>
      <c r="Z90" s="240"/>
      <c r="AA90" s="241"/>
      <c r="AB90" s="240"/>
    </row>
    <row r="91" spans="1:29" s="232" customFormat="1" ht="15" customHeight="1" x14ac:dyDescent="0.2">
      <c r="A91" s="23">
        <v>2021</v>
      </c>
      <c r="B91" s="24" t="s">
        <v>17</v>
      </c>
      <c r="C91" s="74">
        <v>119.74804714066147</v>
      </c>
      <c r="D91" s="74"/>
      <c r="E91" s="74">
        <v>114.91200000000001</v>
      </c>
      <c r="F91" s="74"/>
      <c r="G91" s="75">
        <v>-0.39698361792494552</v>
      </c>
      <c r="H91" s="75"/>
      <c r="I91" s="74">
        <v>100.04347596695658</v>
      </c>
      <c r="J91" s="75"/>
      <c r="K91" s="74">
        <v>91.730999999999995</v>
      </c>
      <c r="L91" s="74"/>
      <c r="M91" s="75">
        <v>1.3053705728389957</v>
      </c>
      <c r="N91" s="240"/>
      <c r="O91" s="23">
        <v>2021</v>
      </c>
      <c r="P91" s="24" t="s">
        <v>17</v>
      </c>
      <c r="Q91" s="235">
        <v>127.51161374917127</v>
      </c>
      <c r="R91" s="474"/>
      <c r="S91" s="74">
        <v>123.908</v>
      </c>
      <c r="T91" s="235"/>
      <c r="U91" s="75">
        <v>-0.45151442114566009</v>
      </c>
      <c r="V91" s="235"/>
      <c r="W91" s="235">
        <v>114.51731869318766</v>
      </c>
      <c r="X91" s="235"/>
      <c r="Y91" s="74">
        <v>113.119</v>
      </c>
      <c r="Z91" s="235"/>
      <c r="AA91" s="75">
        <v>-3.6259850905218372</v>
      </c>
      <c r="AB91" s="240"/>
    </row>
    <row r="92" spans="1:29" s="232" customFormat="1" ht="15" customHeight="1" x14ac:dyDescent="0.2">
      <c r="A92" s="23"/>
      <c r="B92" s="24" t="s">
        <v>18</v>
      </c>
      <c r="C92" s="74">
        <v>112.16484173118054</v>
      </c>
      <c r="D92" s="74"/>
      <c r="E92" s="74">
        <v>121.01900000000001</v>
      </c>
      <c r="F92" s="74"/>
      <c r="G92" s="75">
        <v>5.3145015316067941</v>
      </c>
      <c r="H92" s="75"/>
      <c r="I92" s="74">
        <v>91.664423930035397</v>
      </c>
      <c r="J92" s="75"/>
      <c r="K92" s="74">
        <v>94.263000000000005</v>
      </c>
      <c r="L92" s="74"/>
      <c r="M92" s="75">
        <v>2.7602446283154052</v>
      </c>
      <c r="N92" s="240"/>
      <c r="O92" s="23"/>
      <c r="P92" s="24" t="s">
        <v>18</v>
      </c>
      <c r="Q92" s="235">
        <v>120.12565766521817</v>
      </c>
      <c r="R92" s="474"/>
      <c r="S92" s="74">
        <v>130.77099999999999</v>
      </c>
      <c r="T92" s="235"/>
      <c r="U92" s="75">
        <v>5.5387868418503814</v>
      </c>
      <c r="V92" s="235"/>
      <c r="W92" s="235">
        <v>107.92314954306576</v>
      </c>
      <c r="X92" s="235"/>
      <c r="Y92" s="74">
        <v>119.447</v>
      </c>
      <c r="Z92" s="235"/>
      <c r="AA92" s="75">
        <v>5.5941088588123904</v>
      </c>
      <c r="AB92" s="240"/>
    </row>
    <row r="93" spans="1:29" s="232" customFormat="1" ht="15" customHeight="1" x14ac:dyDescent="0.2">
      <c r="A93" s="23"/>
      <c r="B93" s="24" t="s">
        <v>19</v>
      </c>
      <c r="C93" s="74">
        <v>120.38440881053614</v>
      </c>
      <c r="D93" s="74"/>
      <c r="E93" s="74">
        <v>118.866</v>
      </c>
      <c r="F93" s="74"/>
      <c r="G93" s="75">
        <v>-1.7790594865269185</v>
      </c>
      <c r="H93" s="75"/>
      <c r="I93" s="74">
        <v>97.609292008777018</v>
      </c>
      <c r="J93" s="75"/>
      <c r="K93" s="74">
        <v>92.039000000000001</v>
      </c>
      <c r="L93" s="74"/>
      <c r="M93" s="75">
        <v>-2.3593562691618217</v>
      </c>
      <c r="N93" s="240"/>
      <c r="O93" s="23"/>
      <c r="P93" s="24" t="s">
        <v>19</v>
      </c>
      <c r="Q93" s="235">
        <v>128.28519793201193</v>
      </c>
      <c r="S93" s="74">
        <v>128.75800000000001</v>
      </c>
      <c r="T93" s="235"/>
      <c r="U93" s="75">
        <v>-1.5393321149184231</v>
      </c>
      <c r="V93" s="235"/>
      <c r="W93" s="235">
        <v>125.40702257774102</v>
      </c>
      <c r="X93" s="235"/>
      <c r="Y93" s="74">
        <v>122.46599999999999</v>
      </c>
      <c r="Z93" s="235"/>
      <c r="AA93" s="75">
        <v>2.5274808073873629</v>
      </c>
      <c r="AB93" s="240"/>
    </row>
    <row r="94" spans="1:29" ht="15" customHeight="1" x14ac:dyDescent="0.2">
      <c r="A94" s="173"/>
      <c r="B94" s="24" t="s">
        <v>20</v>
      </c>
      <c r="C94" s="74">
        <v>115.21325522669912</v>
      </c>
      <c r="D94" s="74"/>
      <c r="E94" s="74">
        <v>119.38</v>
      </c>
      <c r="F94" s="74"/>
      <c r="G94" s="75">
        <v>0.43241969949355052</v>
      </c>
      <c r="H94" s="75"/>
      <c r="I94" s="74">
        <v>92.791120569423541</v>
      </c>
      <c r="J94" s="75"/>
      <c r="K94" s="74">
        <v>93.451999999999998</v>
      </c>
      <c r="L94" s="74"/>
      <c r="M94" s="75">
        <v>1.5352187659579073</v>
      </c>
      <c r="O94" s="173"/>
      <c r="P94" s="24" t="s">
        <v>20</v>
      </c>
      <c r="Q94" s="235">
        <v>122.82996172265443</v>
      </c>
      <c r="R94" s="232"/>
      <c r="S94" s="74">
        <v>129.13200000000001</v>
      </c>
      <c r="T94" s="235"/>
      <c r="U94" s="75">
        <v>0.29046738843412356</v>
      </c>
      <c r="V94" s="235"/>
      <c r="W94" s="235">
        <v>121.8259953046761</v>
      </c>
      <c r="X94" s="235"/>
      <c r="Y94" s="74">
        <v>120.401</v>
      </c>
      <c r="Z94" s="235"/>
      <c r="AA94" s="75">
        <v>-1.6861822873287338</v>
      </c>
    </row>
    <row r="95" spans="1:29" ht="15" customHeight="1" x14ac:dyDescent="0.2">
      <c r="A95" s="173"/>
      <c r="B95" s="24" t="s">
        <v>21</v>
      </c>
      <c r="C95" s="74">
        <v>114.612866771526</v>
      </c>
      <c r="D95" s="74"/>
      <c r="E95" s="74">
        <v>116.816</v>
      </c>
      <c r="F95" s="74"/>
      <c r="G95" s="75">
        <v>-2.1477634444630525</v>
      </c>
      <c r="H95" s="75"/>
      <c r="I95" s="74">
        <v>96.874490989384128</v>
      </c>
      <c r="J95" s="75"/>
      <c r="K95" s="74">
        <v>95.391000000000005</v>
      </c>
      <c r="L95" s="74"/>
      <c r="M95" s="75">
        <v>2.0748619612207335</v>
      </c>
      <c r="N95" s="241"/>
      <c r="O95" s="173"/>
      <c r="P95" s="24" t="s">
        <v>21</v>
      </c>
      <c r="Q95" s="235">
        <v>120.4247283857505</v>
      </c>
      <c r="R95" s="232"/>
      <c r="S95" s="74">
        <v>124.928</v>
      </c>
      <c r="T95" s="235"/>
      <c r="U95" s="75">
        <v>-3.2555834340055156</v>
      </c>
      <c r="V95" s="235"/>
      <c r="W95" s="235">
        <v>122.0505086975428</v>
      </c>
      <c r="X95" s="235"/>
      <c r="Y95" s="74">
        <v>119.29600000000001</v>
      </c>
      <c r="Z95" s="235"/>
      <c r="AA95" s="75">
        <v>-0.91776646373368465</v>
      </c>
    </row>
    <row r="96" spans="1:29" ht="15" customHeight="1" x14ac:dyDescent="0.2">
      <c r="A96" s="173"/>
      <c r="B96" s="24" t="s">
        <v>22</v>
      </c>
      <c r="C96" s="74">
        <v>116.70271311875916</v>
      </c>
      <c r="D96" s="74"/>
      <c r="E96" s="74">
        <v>117.40900000000001</v>
      </c>
      <c r="F96" s="74"/>
      <c r="G96" s="75">
        <v>0.50763594028215664</v>
      </c>
      <c r="H96" s="75"/>
      <c r="I96" s="74">
        <v>91.620172255739959</v>
      </c>
      <c r="J96" s="75"/>
      <c r="K96" s="74">
        <v>93.816000000000003</v>
      </c>
      <c r="L96" s="74"/>
      <c r="M96" s="75">
        <v>-1.6510991602981449</v>
      </c>
      <c r="N96" s="241"/>
      <c r="O96" s="173"/>
      <c r="P96" s="24" t="s">
        <v>22</v>
      </c>
      <c r="Q96" s="235">
        <v>126.88134608796533</v>
      </c>
      <c r="R96" s="232"/>
      <c r="S96" s="74">
        <v>127.193</v>
      </c>
      <c r="T96" s="235"/>
      <c r="U96" s="75">
        <v>1.8130443135245855</v>
      </c>
      <c r="V96" s="235"/>
      <c r="W96" s="235">
        <v>106.98815923282778</v>
      </c>
      <c r="X96" s="235"/>
      <c r="Y96" s="74">
        <v>111.11</v>
      </c>
      <c r="Z96" s="235"/>
      <c r="AA96" s="75">
        <v>-6.8619232832618025</v>
      </c>
    </row>
    <row r="97" spans="1:27" ht="15" customHeight="1" x14ac:dyDescent="0.2">
      <c r="A97" s="173"/>
      <c r="B97" s="24" t="s">
        <v>23</v>
      </c>
      <c r="C97" s="74">
        <v>110.80234848481798</v>
      </c>
      <c r="D97" s="74"/>
      <c r="E97" s="74">
        <v>112.24299999999999</v>
      </c>
      <c r="F97" s="74"/>
      <c r="G97" s="75">
        <v>-4.4000034068938589</v>
      </c>
      <c r="H97" s="75"/>
      <c r="I97" s="74">
        <v>87.98630804454109</v>
      </c>
      <c r="J97" s="75"/>
      <c r="K97" s="74">
        <v>89.753</v>
      </c>
      <c r="L97" s="74"/>
      <c r="M97" s="75">
        <v>-4.3308177709559175</v>
      </c>
      <c r="N97" s="241"/>
      <c r="O97" s="173"/>
      <c r="P97" s="24" t="s">
        <v>23</v>
      </c>
      <c r="Q97" s="235">
        <v>119.11191019946615</v>
      </c>
      <c r="R97" s="232"/>
      <c r="S97" s="74">
        <v>118.566</v>
      </c>
      <c r="T97" s="235"/>
      <c r="U97" s="75">
        <v>-6.7826059610198541</v>
      </c>
      <c r="V97" s="235"/>
      <c r="W97" s="235">
        <v>111.76212857975425</v>
      </c>
      <c r="X97" s="235"/>
      <c r="Y97" s="74">
        <v>108.58199999999999</v>
      </c>
      <c r="Z97" s="235"/>
      <c r="AA97" s="75">
        <v>-2.2752227522275206</v>
      </c>
    </row>
    <row r="98" spans="1:27" ht="15" customHeight="1" x14ac:dyDescent="0.2">
      <c r="A98" s="173"/>
      <c r="B98" s="24" t="s">
        <v>24</v>
      </c>
      <c r="C98" s="74">
        <v>113.98998476923481</v>
      </c>
      <c r="D98" s="74"/>
      <c r="E98" s="74">
        <v>113.502</v>
      </c>
      <c r="F98" s="74"/>
      <c r="G98" s="75">
        <v>1.1216735119339347</v>
      </c>
      <c r="H98" s="75"/>
      <c r="I98" s="74">
        <v>82.709183136147033</v>
      </c>
      <c r="J98" s="75"/>
      <c r="K98" s="74">
        <v>87.144000000000005</v>
      </c>
      <c r="L98" s="74"/>
      <c r="M98" s="75">
        <v>-2.9068666228426849</v>
      </c>
      <c r="N98" s="241"/>
      <c r="O98" s="173"/>
      <c r="P98" s="24" t="s">
        <v>24</v>
      </c>
      <c r="Q98" s="235">
        <v>125.4200410367948</v>
      </c>
      <c r="R98" s="232"/>
      <c r="S98" s="74">
        <v>123.471</v>
      </c>
      <c r="T98" s="235"/>
      <c r="U98" s="75">
        <v>4.1369363898588176</v>
      </c>
      <c r="V98" s="235"/>
      <c r="W98" s="235">
        <v>114.91737915944728</v>
      </c>
      <c r="X98" s="235"/>
      <c r="Y98" s="74">
        <v>111.86199999999999</v>
      </c>
      <c r="Z98" s="235"/>
      <c r="AA98" s="75">
        <v>3.0207585050929424</v>
      </c>
    </row>
    <row r="99" spans="1:27" ht="15" customHeight="1" x14ac:dyDescent="0.2">
      <c r="A99" s="173"/>
      <c r="B99" s="24" t="s">
        <v>25</v>
      </c>
      <c r="C99" s="74">
        <v>118.31867065210872</v>
      </c>
      <c r="D99" s="25"/>
      <c r="E99" s="74">
        <v>117.024</v>
      </c>
      <c r="F99" s="25"/>
      <c r="G99" s="75">
        <v>3.1030290215150416</v>
      </c>
      <c r="H99" s="337"/>
      <c r="I99" s="74">
        <v>80.686279819200919</v>
      </c>
      <c r="J99" s="337"/>
      <c r="K99" s="74">
        <v>86.647999999999996</v>
      </c>
      <c r="L99" s="25"/>
      <c r="M99" s="75">
        <v>-0.56917286330671857</v>
      </c>
      <c r="O99" s="173"/>
      <c r="P99" s="24" t="s">
        <v>25</v>
      </c>
      <c r="Q99" s="235">
        <v>132.32854515193193</v>
      </c>
      <c r="R99" s="430"/>
      <c r="S99" s="74">
        <v>128.20099999999999</v>
      </c>
      <c r="T99" s="429"/>
      <c r="U99" s="337">
        <v>3.8308590681212564</v>
      </c>
      <c r="V99" s="429"/>
      <c r="W99" s="235">
        <v>116.76225090970507</v>
      </c>
      <c r="X99" s="429"/>
      <c r="Y99" s="74">
        <v>116.986</v>
      </c>
      <c r="Z99" s="429"/>
      <c r="AA99" s="337">
        <v>4.5806440077953141</v>
      </c>
    </row>
    <row r="100" spans="1:27" ht="15" customHeight="1" x14ac:dyDescent="0.2">
      <c r="A100" s="173"/>
      <c r="B100" s="24" t="s">
        <v>26</v>
      </c>
      <c r="C100" s="74">
        <v>124.09751695649292</v>
      </c>
      <c r="D100" s="74"/>
      <c r="E100" s="74">
        <v>119.111</v>
      </c>
      <c r="F100" s="74"/>
      <c r="G100" s="75">
        <v>1.7833948591741802</v>
      </c>
      <c r="H100" s="75"/>
      <c r="I100" s="74">
        <v>86.942474340798569</v>
      </c>
      <c r="J100" s="75"/>
      <c r="K100" s="74">
        <v>85.721000000000004</v>
      </c>
      <c r="L100" s="74"/>
      <c r="M100" s="75">
        <v>-1.0698458129443082</v>
      </c>
      <c r="O100" s="173"/>
      <c r="P100" s="24" t="s">
        <v>26</v>
      </c>
      <c r="Q100" s="235">
        <v>137.61970530515177</v>
      </c>
      <c r="R100" s="232"/>
      <c r="S100" s="74">
        <v>131.596</v>
      </c>
      <c r="T100" s="235"/>
      <c r="U100" s="75">
        <v>2.6481852715657652</v>
      </c>
      <c r="V100" s="235"/>
      <c r="W100" s="235">
        <v>125.75968073165571</v>
      </c>
      <c r="X100" s="235"/>
      <c r="Y100" s="74">
        <v>122.75700000000001</v>
      </c>
      <c r="Z100" s="235"/>
      <c r="AA100" s="75">
        <v>4.9330689142290396</v>
      </c>
    </row>
    <row r="101" spans="1:27" ht="15" customHeight="1" x14ac:dyDescent="0.2">
      <c r="A101" s="173"/>
      <c r="B101" s="24" t="s">
        <v>27</v>
      </c>
      <c r="C101" s="74">
        <v>125.05099373686713</v>
      </c>
      <c r="D101" s="74"/>
      <c r="E101" s="74">
        <v>122.301</v>
      </c>
      <c r="F101" s="74"/>
      <c r="G101" s="75">
        <v>2.678174140087819</v>
      </c>
      <c r="H101" s="75"/>
      <c r="I101" s="74">
        <v>92.130042432380961</v>
      </c>
      <c r="J101" s="75"/>
      <c r="K101" s="74">
        <v>86.728999999999999</v>
      </c>
      <c r="L101" s="74"/>
      <c r="M101" s="75">
        <v>1.1759078872154873</v>
      </c>
      <c r="O101" s="173"/>
      <c r="P101" s="24" t="s">
        <v>27</v>
      </c>
      <c r="Q101" s="235">
        <v>137.71997643413383</v>
      </c>
      <c r="R101" s="232"/>
      <c r="S101" s="74">
        <v>135.18799999999999</v>
      </c>
      <c r="T101" s="235"/>
      <c r="U101" s="75">
        <v>2.729566248214212</v>
      </c>
      <c r="V101" s="235"/>
      <c r="W101" s="235">
        <v>119.42647631690235</v>
      </c>
      <c r="X101" s="235"/>
      <c r="Y101" s="74">
        <v>121.175</v>
      </c>
      <c r="Z101" s="235"/>
      <c r="AA101" s="75">
        <v>-1.2887248792329586</v>
      </c>
    </row>
    <row r="102" spans="1:27" ht="15" customHeight="1" x14ac:dyDescent="0.2">
      <c r="A102" s="173"/>
      <c r="B102" s="24" t="s">
        <v>28</v>
      </c>
      <c r="C102" s="74">
        <v>126.48043627643436</v>
      </c>
      <c r="D102" s="74"/>
      <c r="E102" s="74">
        <v>121.828</v>
      </c>
      <c r="F102" s="74"/>
      <c r="G102" s="75">
        <v>-0.38675072158036983</v>
      </c>
      <c r="H102" s="75"/>
      <c r="I102" s="74">
        <v>94.974836207075199</v>
      </c>
      <c r="J102" s="75"/>
      <c r="K102" s="74">
        <v>88.159000000000006</v>
      </c>
      <c r="L102" s="74"/>
      <c r="M102" s="75">
        <v>1.6488141221506112</v>
      </c>
      <c r="O102" s="173"/>
      <c r="P102" s="24" t="s">
        <v>28</v>
      </c>
      <c r="Q102" s="235">
        <v>138.45694673636044</v>
      </c>
      <c r="R102" s="232"/>
      <c r="S102" s="74">
        <v>134.61000000000001</v>
      </c>
      <c r="T102" s="235"/>
      <c r="U102" s="75">
        <v>-0.42755274136754906</v>
      </c>
      <c r="V102" s="235"/>
      <c r="W102" s="235">
        <v>122.62298564904231</v>
      </c>
      <c r="X102" s="235"/>
      <c r="Y102" s="74">
        <v>121.694</v>
      </c>
      <c r="Z102" s="235"/>
      <c r="AA102" s="75">
        <v>0.42830616876419469</v>
      </c>
    </row>
    <row r="103" spans="1:27" ht="15" customHeight="1" x14ac:dyDescent="0.2">
      <c r="A103" s="173"/>
      <c r="B103" s="24"/>
      <c r="C103" s="74"/>
      <c r="D103" s="74"/>
      <c r="E103" s="74"/>
      <c r="F103" s="74"/>
      <c r="G103" s="75"/>
      <c r="H103" s="75"/>
      <c r="I103" s="74"/>
      <c r="J103" s="75"/>
      <c r="K103" s="74"/>
      <c r="L103" s="74"/>
      <c r="M103" s="75"/>
      <c r="O103" s="173"/>
      <c r="P103" s="24"/>
      <c r="Q103" s="235"/>
      <c r="R103" s="232"/>
      <c r="S103" s="74"/>
      <c r="T103" s="235"/>
      <c r="U103" s="75"/>
      <c r="V103" s="235"/>
      <c r="W103" s="235"/>
      <c r="X103" s="235"/>
      <c r="Y103" s="74"/>
      <c r="Z103" s="235"/>
      <c r="AA103" s="75"/>
    </row>
    <row r="104" spans="1:27" ht="15" customHeight="1" x14ac:dyDescent="0.2">
      <c r="A104" s="23">
        <v>2022</v>
      </c>
      <c r="B104" s="24" t="s">
        <v>17</v>
      </c>
      <c r="C104" s="74">
        <v>124.94453392945324</v>
      </c>
      <c r="D104" s="74"/>
      <c r="E104" s="74">
        <v>120.08008950365998</v>
      </c>
      <c r="F104" s="74"/>
      <c r="G104" s="75">
        <v>-1.4347362645204953</v>
      </c>
      <c r="H104" s="75"/>
      <c r="I104" s="74">
        <v>94.952247317681568</v>
      </c>
      <c r="J104" s="75"/>
      <c r="K104" s="74">
        <v>87.688160132320164</v>
      </c>
      <c r="L104" s="74"/>
      <c r="M104" s="75">
        <v>-0.53408031815224888</v>
      </c>
      <c r="O104" s="23">
        <v>2022</v>
      </c>
      <c r="P104" s="24" t="s">
        <v>17</v>
      </c>
      <c r="Q104" s="235">
        <v>136.14167976262883</v>
      </c>
      <c r="R104" s="232"/>
      <c r="S104" s="74">
        <v>132.24443622701858</v>
      </c>
      <c r="T104" s="235"/>
      <c r="U104" s="75">
        <v>-1.7573462394929322</v>
      </c>
      <c r="V104" s="235"/>
      <c r="W104" s="235">
        <v>123.3785436180324</v>
      </c>
      <c r="X104" s="235"/>
      <c r="Y104" s="74">
        <v>121.66789304186378</v>
      </c>
      <c r="Z104" s="235"/>
      <c r="AA104" s="547">
        <v>-2.1452954242789701E-2</v>
      </c>
    </row>
    <row r="105" spans="1:27" ht="15" customHeight="1" x14ac:dyDescent="0.2">
      <c r="G105" s="75"/>
    </row>
  </sheetData>
  <mergeCells count="54">
    <mergeCell ref="W11:AB11"/>
    <mergeCell ref="A11:B11"/>
    <mergeCell ref="C11:H11"/>
    <mergeCell ref="I11:N11"/>
    <mergeCell ref="O11:P11"/>
    <mergeCell ref="Q11:V11"/>
    <mergeCell ref="I5:N6"/>
    <mergeCell ref="C7:D7"/>
    <mergeCell ref="E7:F7"/>
    <mergeCell ref="G7:H7"/>
    <mergeCell ref="I7:J7"/>
    <mergeCell ref="K7:L7"/>
    <mergeCell ref="A2:N2"/>
    <mergeCell ref="O2:AB2"/>
    <mergeCell ref="A3:N3"/>
    <mergeCell ref="O3:AB3"/>
    <mergeCell ref="O5:O8"/>
    <mergeCell ref="W8:X8"/>
    <mergeCell ref="Y8:Z8"/>
    <mergeCell ref="K8:L8"/>
    <mergeCell ref="P5:P8"/>
    <mergeCell ref="Q5:V6"/>
    <mergeCell ref="W5:AB6"/>
    <mergeCell ref="M7:N7"/>
    <mergeCell ref="Q7:R7"/>
    <mergeCell ref="A5:A8"/>
    <mergeCell ref="B5:B8"/>
    <mergeCell ref="C5:H6"/>
    <mergeCell ref="A9:B9"/>
    <mergeCell ref="C9:H9"/>
    <mergeCell ref="I9:N9"/>
    <mergeCell ref="O9:P9"/>
    <mergeCell ref="Q9:V9"/>
    <mergeCell ref="W10:AB10"/>
    <mergeCell ref="S7:T7"/>
    <mergeCell ref="U7:V7"/>
    <mergeCell ref="W7:X7"/>
    <mergeCell ref="C8:D8"/>
    <mergeCell ref="E8:F8"/>
    <mergeCell ref="G8:H8"/>
    <mergeCell ref="Y7:Z7"/>
    <mergeCell ref="AA7:AB7"/>
    <mergeCell ref="AA8:AB8"/>
    <mergeCell ref="W9:AB9"/>
    <mergeCell ref="M8:N8"/>
    <mergeCell ref="Q8:R8"/>
    <mergeCell ref="S8:T8"/>
    <mergeCell ref="U8:V8"/>
    <mergeCell ref="I8:J8"/>
    <mergeCell ref="A10:B10"/>
    <mergeCell ref="C10:H10"/>
    <mergeCell ref="I10:N10"/>
    <mergeCell ref="O10:P10"/>
    <mergeCell ref="Q10:V10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9" orientation="portrait" useFirstPageNumber="1" r:id="rId1"/>
  <headerFooter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T568"/>
  <sheetViews>
    <sheetView view="pageBreakPreview" topLeftCell="A7" zoomScale="85" zoomScaleSheetLayoutView="85" workbookViewId="0">
      <selection activeCell="A19" sqref="A19:MP19"/>
    </sheetView>
  </sheetViews>
  <sheetFormatPr defaultColWidth="13.5703125" defaultRowHeight="15" x14ac:dyDescent="0.25"/>
  <cols>
    <col min="1" max="1" width="9.140625" style="49" customWidth="1"/>
    <col min="2" max="2" width="11.140625" style="49" customWidth="1"/>
    <col min="3" max="3" width="12.140625" style="47" customWidth="1"/>
    <col min="4" max="4" width="14.5703125" style="47" customWidth="1"/>
    <col min="5" max="5" width="12.140625" style="47" customWidth="1"/>
    <col min="6" max="6" width="14.5703125" style="47" customWidth="1"/>
    <col min="7" max="7" width="12.140625" style="47" customWidth="1"/>
    <col min="8" max="8" width="14.5703125" style="47" customWidth="1"/>
    <col min="9" max="9" width="9.140625" style="49" customWidth="1"/>
    <col min="10" max="10" width="11.140625" style="49" customWidth="1"/>
    <col min="11" max="11" width="12.140625" style="47" customWidth="1"/>
    <col min="12" max="12" width="14.5703125" style="47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9.140625" style="49" customWidth="1"/>
    <col min="18" max="18" width="11.140625" style="49" customWidth="1"/>
    <col min="19" max="19" width="12.140625" style="47" customWidth="1"/>
    <col min="20" max="20" width="14.5703125" style="47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9.140625" style="49" customWidth="1"/>
    <col min="26" max="26" width="11.140625" style="49" customWidth="1"/>
    <col min="27" max="27" width="12.140625" style="47" customWidth="1"/>
    <col min="28" max="28" width="14.5703125" style="47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9.140625" style="49" customWidth="1"/>
    <col min="34" max="34" width="11.140625" style="49" customWidth="1"/>
    <col min="35" max="35" width="12.140625" style="47" customWidth="1"/>
    <col min="36" max="36" width="14.5703125" style="47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9.140625" style="49" customWidth="1"/>
    <col min="42" max="42" width="11.140625" style="49" customWidth="1"/>
    <col min="43" max="43" width="12.140625" style="47" customWidth="1"/>
    <col min="44" max="44" width="14.5703125" style="47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9.140625" style="49" customWidth="1"/>
    <col min="50" max="50" width="11.140625" style="49" customWidth="1"/>
    <col min="51" max="51" width="12.140625" style="47" customWidth="1"/>
    <col min="52" max="52" width="14.5703125" style="47" customWidth="1"/>
    <col min="53" max="53" width="12.140625" style="47" customWidth="1"/>
    <col min="54" max="54" width="14.5703125" style="47" customWidth="1"/>
    <col min="55" max="55" width="12.140625" style="47" customWidth="1"/>
    <col min="56" max="56" width="14.5703125" style="47" customWidth="1"/>
    <col min="57" max="57" width="9.140625" style="49" customWidth="1"/>
    <col min="58" max="58" width="11.140625" style="49" customWidth="1"/>
    <col min="59" max="59" width="12.140625" style="46" customWidth="1"/>
    <col min="60" max="60" width="14.5703125" style="46" customWidth="1"/>
    <col min="61" max="61" width="12.140625" style="47" customWidth="1"/>
    <col min="62" max="62" width="14.5703125" style="47" customWidth="1"/>
    <col min="63" max="63" width="12.140625" style="47" customWidth="1"/>
    <col min="64" max="64" width="14.5703125" style="47" customWidth="1"/>
    <col min="65" max="65" width="9.140625" style="49" customWidth="1"/>
    <col min="66" max="66" width="11.140625" style="49" customWidth="1"/>
    <col min="67" max="67" width="12.140625" style="47" customWidth="1"/>
    <col min="68" max="68" width="14.5703125" style="47" customWidth="1"/>
    <col min="69" max="69" width="12.140625" style="47" customWidth="1"/>
    <col min="70" max="70" width="14.5703125" style="47" customWidth="1"/>
    <col min="71" max="71" width="12.140625" style="47" customWidth="1"/>
    <col min="72" max="72" width="14.5703125" style="47" customWidth="1"/>
    <col min="73" max="73" width="9.140625" style="49" customWidth="1"/>
    <col min="74" max="74" width="11.140625" style="49" customWidth="1"/>
    <col min="75" max="75" width="12.140625" style="47" customWidth="1"/>
    <col min="76" max="76" width="14.5703125" style="47" customWidth="1"/>
    <col min="77" max="77" width="12.140625" style="47" customWidth="1"/>
    <col min="78" max="78" width="14.5703125" style="47" customWidth="1"/>
    <col min="79" max="79" width="12.140625" style="47" customWidth="1"/>
    <col min="80" max="80" width="14.5703125" style="47" customWidth="1"/>
    <col min="81" max="81" width="9.140625" style="49" customWidth="1"/>
    <col min="82" max="82" width="11.140625" style="49" customWidth="1"/>
    <col min="83" max="83" width="12.140625" style="47" customWidth="1"/>
    <col min="84" max="84" width="14.5703125" style="47" customWidth="1"/>
    <col min="85" max="85" width="12.140625" style="47" customWidth="1"/>
    <col min="86" max="86" width="14.5703125" style="47" customWidth="1"/>
    <col min="87" max="87" width="12.140625" style="47" customWidth="1"/>
    <col min="88" max="88" width="14.5703125" style="47" customWidth="1"/>
    <col min="89" max="89" width="9.140625" style="49" customWidth="1"/>
    <col min="90" max="90" width="11.140625" style="49" customWidth="1"/>
    <col min="91" max="91" width="12.140625" style="47" customWidth="1"/>
    <col min="92" max="92" width="14.5703125" style="47" customWidth="1"/>
    <col min="93" max="93" width="12.140625" style="47" customWidth="1"/>
    <col min="94" max="94" width="14.5703125" style="47" customWidth="1"/>
    <col min="95" max="95" width="12.140625" style="47" customWidth="1"/>
    <col min="96" max="96" width="14.5703125" style="47" customWidth="1"/>
    <col min="97" max="97" width="9.140625" style="49" customWidth="1"/>
    <col min="98" max="98" width="11.140625" style="49" customWidth="1"/>
    <col min="99" max="99" width="12.140625" style="47" customWidth="1"/>
    <col min="100" max="100" width="14.5703125" style="47" customWidth="1"/>
    <col min="101" max="101" width="12.140625" style="47" customWidth="1"/>
    <col min="102" max="102" width="14.5703125" style="47" customWidth="1"/>
    <col min="103" max="103" width="12.140625" style="47" customWidth="1"/>
    <col min="104" max="104" width="14.5703125" style="47" customWidth="1"/>
    <col min="105" max="105" width="9.140625" style="49" customWidth="1"/>
    <col min="106" max="106" width="11.140625" style="49" customWidth="1"/>
    <col min="107" max="107" width="12.140625" style="47" customWidth="1"/>
    <col min="108" max="108" width="14.5703125" style="47" customWidth="1"/>
    <col min="109" max="109" width="12.140625" style="47" customWidth="1"/>
    <col min="110" max="110" width="14.5703125" style="47" customWidth="1"/>
    <col min="111" max="111" width="12.140625" style="47" customWidth="1"/>
    <col min="112" max="112" width="14.5703125" style="47" customWidth="1"/>
    <col min="113" max="113" width="9.140625" style="49" customWidth="1"/>
    <col min="114" max="114" width="11.140625" style="49" customWidth="1"/>
    <col min="115" max="115" width="12.140625" style="47" customWidth="1"/>
    <col min="116" max="116" width="14.5703125" style="47" customWidth="1"/>
    <col min="117" max="117" width="12.140625" style="47" customWidth="1"/>
    <col min="118" max="118" width="14.5703125" style="47" customWidth="1"/>
    <col min="119" max="119" width="12.140625" style="47" customWidth="1"/>
    <col min="120" max="120" width="14.5703125" style="47" customWidth="1"/>
    <col min="121" max="121" width="9.140625" style="49" customWidth="1"/>
    <col min="122" max="122" width="11.140625" style="49" customWidth="1"/>
    <col min="123" max="123" width="12.140625" style="47" customWidth="1"/>
    <col min="124" max="124" width="14.5703125" style="47" customWidth="1"/>
    <col min="125" max="125" width="12.140625" style="47" customWidth="1"/>
    <col min="126" max="126" width="14.5703125" style="47" customWidth="1"/>
    <col min="127" max="127" width="12.140625" style="47" customWidth="1"/>
    <col min="128" max="128" width="14.5703125" style="47" customWidth="1"/>
    <col min="129" max="129" width="9.140625" style="49" customWidth="1"/>
    <col min="130" max="130" width="11.140625" style="49" customWidth="1"/>
    <col min="131" max="131" width="12.140625" style="47" customWidth="1"/>
    <col min="132" max="132" width="14.5703125" style="47" customWidth="1"/>
    <col min="133" max="133" width="12.140625" style="47" customWidth="1"/>
    <col min="134" max="134" width="14.5703125" style="47" customWidth="1"/>
    <col min="135" max="135" width="12.140625" style="47" customWidth="1"/>
    <col min="136" max="136" width="14.5703125" style="47" customWidth="1"/>
    <col min="137" max="137" width="9.140625" style="49" customWidth="1"/>
    <col min="138" max="138" width="11.140625" style="49" customWidth="1"/>
    <col min="139" max="139" width="12.140625" style="47" customWidth="1"/>
    <col min="140" max="140" width="14.5703125" style="47" customWidth="1"/>
    <col min="141" max="141" width="12.140625" style="47" customWidth="1"/>
    <col min="142" max="142" width="14.5703125" style="47" customWidth="1"/>
    <col min="143" max="143" width="12.140625" style="47" customWidth="1"/>
    <col min="144" max="144" width="14.5703125" style="47" customWidth="1"/>
    <col min="145" max="145" width="9.140625" style="49" customWidth="1"/>
    <col min="146" max="146" width="11.140625" style="49" customWidth="1"/>
    <col min="147" max="147" width="12.140625" style="47" customWidth="1"/>
    <col min="148" max="148" width="14.5703125" style="47" customWidth="1"/>
    <col min="149" max="149" width="12.140625" style="47" customWidth="1"/>
    <col min="150" max="150" width="14.5703125" style="47" customWidth="1"/>
    <col min="151" max="151" width="12.140625" style="47" customWidth="1"/>
    <col min="152" max="152" width="14.5703125" style="47" customWidth="1"/>
    <col min="153" max="153" width="9.140625" style="49" customWidth="1"/>
    <col min="154" max="154" width="11.140625" style="49" customWidth="1"/>
    <col min="155" max="155" width="12.140625" style="47" customWidth="1"/>
    <col min="156" max="156" width="14.5703125" style="47" customWidth="1"/>
    <col min="157" max="157" width="12.140625" style="47" customWidth="1"/>
    <col min="158" max="158" width="14.5703125" style="47" customWidth="1"/>
    <col min="159" max="159" width="12.140625" style="47" customWidth="1"/>
    <col min="160" max="160" width="14.5703125" style="47" customWidth="1"/>
    <col min="161" max="161" width="9.140625" style="49" customWidth="1"/>
    <col min="162" max="162" width="11.140625" style="49" customWidth="1"/>
    <col min="163" max="163" width="12.140625" style="47" customWidth="1"/>
    <col min="164" max="164" width="14.5703125" style="47" customWidth="1"/>
    <col min="165" max="165" width="12.140625" style="47" customWidth="1"/>
    <col min="166" max="166" width="14.5703125" style="47" customWidth="1"/>
    <col min="167" max="167" width="12.140625" style="47" customWidth="1"/>
    <col min="168" max="168" width="14.5703125" style="47" customWidth="1"/>
    <col min="169" max="169" width="9.140625" style="49" customWidth="1"/>
    <col min="170" max="170" width="11.140625" style="49" customWidth="1"/>
    <col min="171" max="171" width="12.140625" style="47" customWidth="1"/>
    <col min="172" max="172" width="14.5703125" style="47" customWidth="1"/>
    <col min="173" max="173" width="12.140625" style="47" customWidth="1"/>
    <col min="174" max="174" width="14.5703125" style="47" customWidth="1"/>
    <col min="175" max="175" width="12.140625" style="47" customWidth="1"/>
    <col min="176" max="176" width="14.5703125" style="47" customWidth="1"/>
    <col min="177" max="177" width="9.140625" style="49" customWidth="1"/>
    <col min="178" max="178" width="11.140625" style="49" customWidth="1"/>
    <col min="179" max="179" width="12.140625" style="47" customWidth="1"/>
    <col min="180" max="180" width="14.5703125" style="47" customWidth="1"/>
    <col min="181" max="181" width="12.140625" style="46" customWidth="1"/>
    <col min="182" max="182" width="14.5703125" style="46" customWidth="1"/>
    <col min="183" max="183" width="12.140625" style="47" customWidth="1"/>
    <col min="184" max="184" width="14.5703125" style="47" customWidth="1"/>
    <col min="185" max="185" width="9.140625" style="49" customWidth="1"/>
    <col min="186" max="186" width="11.140625" style="49" customWidth="1"/>
    <col min="187" max="187" width="12.140625" style="47" customWidth="1"/>
    <col min="188" max="188" width="14.5703125" style="47" customWidth="1"/>
    <col min="189" max="189" width="12.140625" style="47" customWidth="1"/>
    <col min="190" max="190" width="14.5703125" style="47" customWidth="1"/>
    <col min="191" max="191" width="12.140625" style="47" customWidth="1"/>
    <col min="192" max="192" width="14.5703125" style="47" customWidth="1"/>
    <col min="193" max="193" width="9.140625" style="49" customWidth="1"/>
    <col min="194" max="194" width="11.140625" style="49" customWidth="1"/>
    <col min="195" max="195" width="12.140625" style="47" customWidth="1"/>
    <col min="196" max="196" width="14.5703125" style="47" customWidth="1"/>
    <col min="197" max="197" width="12.140625" style="47" customWidth="1"/>
    <col min="198" max="198" width="14.5703125" style="47" customWidth="1"/>
    <col min="199" max="199" width="12.140625" style="47" customWidth="1"/>
    <col min="200" max="200" width="14.5703125" style="47" customWidth="1"/>
    <col min="201" max="201" width="9.140625" style="49" customWidth="1"/>
    <col min="202" max="202" width="11.140625" style="49" customWidth="1"/>
    <col min="203" max="203" width="12.140625" style="47" customWidth="1"/>
    <col min="204" max="204" width="14.5703125" style="47" customWidth="1"/>
    <col min="205" max="205" width="12.140625" style="47" customWidth="1"/>
    <col min="206" max="206" width="14.5703125" style="47" customWidth="1"/>
    <col min="207" max="207" width="12.140625" style="47" customWidth="1"/>
    <col min="208" max="208" width="14.5703125" style="47" customWidth="1"/>
    <col min="209" max="209" width="9.140625" style="49" customWidth="1"/>
    <col min="210" max="210" width="11.140625" style="49" customWidth="1"/>
    <col min="211" max="211" width="12.140625" style="47" customWidth="1"/>
    <col min="212" max="212" width="14.5703125" style="47" customWidth="1"/>
    <col min="213" max="213" width="12.140625" style="47" customWidth="1"/>
    <col min="214" max="214" width="14.5703125" style="47" customWidth="1"/>
    <col min="215" max="215" width="12.140625" style="47" customWidth="1"/>
    <col min="216" max="216" width="14.5703125" style="47" customWidth="1"/>
    <col min="217" max="217" width="9.140625" style="49" customWidth="1"/>
    <col min="218" max="218" width="11.140625" style="49" customWidth="1"/>
    <col min="219" max="219" width="12.140625" style="47" customWidth="1"/>
    <col min="220" max="220" width="14.5703125" style="47" customWidth="1"/>
    <col min="221" max="221" width="12.140625" style="47" customWidth="1"/>
    <col min="222" max="222" width="14.5703125" style="47" customWidth="1"/>
    <col min="223" max="223" width="12.140625" style="47" customWidth="1"/>
    <col min="224" max="224" width="14.5703125" style="47" customWidth="1"/>
    <col min="225" max="225" width="9.140625" style="49" customWidth="1"/>
    <col min="226" max="226" width="11.140625" style="49" customWidth="1"/>
    <col min="227" max="227" width="12.140625" style="47" customWidth="1"/>
    <col min="228" max="228" width="14.5703125" style="47" customWidth="1"/>
    <col min="229" max="229" width="12.140625" style="47" customWidth="1"/>
    <col min="230" max="230" width="14.5703125" style="47" customWidth="1"/>
    <col min="231" max="231" width="12.140625" style="47" customWidth="1"/>
    <col min="232" max="232" width="14.5703125" style="47" customWidth="1"/>
    <col min="233" max="233" width="9.140625" style="49" customWidth="1"/>
    <col min="234" max="234" width="11.140625" style="49" customWidth="1"/>
    <col min="235" max="235" width="12.140625" style="47" customWidth="1"/>
    <col min="236" max="236" width="14.5703125" style="47" customWidth="1"/>
    <col min="237" max="237" width="12.140625" style="47" customWidth="1"/>
    <col min="238" max="238" width="14.5703125" style="47" customWidth="1"/>
    <col min="239" max="239" width="12.140625" style="47" customWidth="1"/>
    <col min="240" max="240" width="14.5703125" style="47" customWidth="1"/>
    <col min="241" max="241" width="9.140625" style="49" customWidth="1"/>
    <col min="242" max="242" width="11.140625" style="49" customWidth="1"/>
    <col min="243" max="243" width="9.5703125" style="47" customWidth="1"/>
    <col min="244" max="244" width="14.5703125" style="47" customWidth="1"/>
    <col min="245" max="245" width="9.5703125" style="47" customWidth="1"/>
    <col min="246" max="246" width="14.5703125" style="47" customWidth="1"/>
    <col min="247" max="247" width="9.5703125" style="47" customWidth="1"/>
    <col min="248" max="248" width="14.5703125" style="47" customWidth="1"/>
    <col min="249" max="249" width="9.5703125" style="47" customWidth="1"/>
    <col min="250" max="250" width="14.5703125" style="47" customWidth="1"/>
    <col min="251" max="251" width="9.140625" style="49" customWidth="1"/>
    <col min="252" max="252" width="11.140625" style="49" customWidth="1"/>
    <col min="253" max="253" width="12.140625" style="47" customWidth="1"/>
    <col min="254" max="254" width="14.5703125" style="47" customWidth="1"/>
    <col min="255" max="255" width="12.140625" style="47" customWidth="1"/>
    <col min="256" max="256" width="14.5703125" style="47" customWidth="1"/>
    <col min="257" max="257" width="12.140625" style="47" customWidth="1"/>
    <col min="258" max="258" width="14.5703125" style="47" customWidth="1"/>
    <col min="259" max="259" width="9.140625" style="49" customWidth="1"/>
    <col min="260" max="260" width="11.140625" style="49" customWidth="1"/>
    <col min="261" max="261" width="12.140625" style="47" customWidth="1"/>
    <col min="262" max="262" width="14.5703125" style="47" customWidth="1"/>
    <col min="263" max="263" width="12.140625" style="47" customWidth="1"/>
    <col min="264" max="264" width="14.5703125" style="47" customWidth="1"/>
    <col min="265" max="265" width="12.140625" style="47" customWidth="1"/>
    <col min="266" max="266" width="14.5703125" style="47" customWidth="1"/>
    <col min="267" max="267" width="9.140625" style="49" customWidth="1"/>
    <col min="268" max="268" width="11.140625" style="49" customWidth="1"/>
    <col min="269" max="269" width="12.140625" style="47" customWidth="1"/>
    <col min="270" max="270" width="14.5703125" style="47" customWidth="1"/>
    <col min="271" max="271" width="12.140625" style="47" customWidth="1"/>
    <col min="272" max="272" width="14.5703125" style="47" customWidth="1"/>
    <col min="273" max="273" width="12.140625" style="47" customWidth="1"/>
    <col min="274" max="274" width="14.5703125" style="47" customWidth="1"/>
    <col min="275" max="275" width="9.140625" style="49" customWidth="1"/>
    <col min="276" max="276" width="11.140625" style="49" customWidth="1"/>
    <col min="277" max="277" width="12.140625" style="47" customWidth="1"/>
    <col min="278" max="278" width="14.5703125" style="47" customWidth="1"/>
    <col min="279" max="279" width="12.140625" style="47" customWidth="1"/>
    <col min="280" max="280" width="14.5703125" style="47" customWidth="1"/>
    <col min="281" max="281" width="12.140625" style="47" customWidth="1"/>
    <col min="282" max="282" width="14.5703125" style="47" customWidth="1"/>
    <col min="283" max="283" width="9.140625" style="49" customWidth="1"/>
    <col min="284" max="284" width="11.140625" style="49" customWidth="1"/>
    <col min="285" max="285" width="12.140625" style="47" customWidth="1"/>
    <col min="286" max="286" width="14.5703125" style="47" customWidth="1"/>
    <col min="287" max="287" width="12.140625" style="47" customWidth="1"/>
    <col min="288" max="288" width="14.5703125" style="47" customWidth="1"/>
    <col min="289" max="289" width="12.140625" style="47" customWidth="1"/>
    <col min="290" max="290" width="14.5703125" style="47" customWidth="1"/>
    <col min="291" max="291" width="9.140625" style="49" customWidth="1"/>
    <col min="292" max="292" width="11.140625" style="49" customWidth="1"/>
    <col min="293" max="293" width="12.140625" style="47" customWidth="1"/>
    <col min="294" max="294" width="14.5703125" style="47" customWidth="1"/>
    <col min="295" max="295" width="12.140625" style="47" customWidth="1"/>
    <col min="296" max="296" width="14.5703125" style="47" customWidth="1"/>
    <col min="297" max="297" width="12.140625" style="47" customWidth="1"/>
    <col min="298" max="298" width="14.5703125" style="47" customWidth="1"/>
    <col min="299" max="299" width="9.140625" style="49" customWidth="1"/>
    <col min="300" max="300" width="11.140625" style="49" customWidth="1"/>
    <col min="301" max="301" width="12.140625" style="47" customWidth="1"/>
    <col min="302" max="302" width="14.5703125" style="47" customWidth="1"/>
    <col min="303" max="303" width="12.140625" style="47" customWidth="1"/>
    <col min="304" max="304" width="14.5703125" style="47" customWidth="1"/>
    <col min="305" max="305" width="12.140625" style="47" customWidth="1"/>
    <col min="306" max="306" width="14.5703125" style="47" customWidth="1"/>
    <col min="307" max="307" width="9.140625" style="49" customWidth="1"/>
    <col min="308" max="308" width="11.140625" style="49" customWidth="1"/>
    <col min="309" max="309" width="12.140625" style="47" customWidth="1"/>
    <col min="310" max="310" width="14.5703125" style="47" customWidth="1"/>
    <col min="311" max="311" width="12.140625" style="47" customWidth="1"/>
    <col min="312" max="312" width="14.5703125" style="47" customWidth="1"/>
    <col min="313" max="313" width="12.140625" style="47" customWidth="1"/>
    <col min="314" max="314" width="14.5703125" style="47" customWidth="1"/>
    <col min="315" max="315" width="9.140625" style="49" customWidth="1"/>
    <col min="316" max="316" width="11.140625" style="49" customWidth="1"/>
    <col min="317" max="317" width="12.140625" style="47" customWidth="1"/>
    <col min="318" max="318" width="14.5703125" style="47" customWidth="1"/>
    <col min="319" max="319" width="12.140625" style="47" customWidth="1"/>
    <col min="320" max="320" width="14.5703125" style="47" customWidth="1"/>
    <col min="321" max="321" width="12.140625" style="47" customWidth="1"/>
    <col min="322" max="322" width="14.5703125" style="47" customWidth="1"/>
    <col min="323" max="323" width="9.140625" style="49" customWidth="1"/>
    <col min="324" max="324" width="11.140625" style="49" customWidth="1"/>
    <col min="325" max="325" width="12.140625" style="47" customWidth="1"/>
    <col min="326" max="326" width="14.5703125" style="47" customWidth="1"/>
    <col min="327" max="327" width="12.140625" style="47" customWidth="1"/>
    <col min="328" max="328" width="14.5703125" style="47" customWidth="1"/>
    <col min="329" max="329" width="12.140625" style="47" customWidth="1"/>
    <col min="330" max="330" width="14.5703125" style="47" customWidth="1"/>
    <col min="331" max="331" width="9.140625" style="49" customWidth="1"/>
    <col min="332" max="332" width="11.140625" style="49" customWidth="1"/>
    <col min="333" max="333" width="12.140625" style="47" customWidth="1"/>
    <col min="334" max="334" width="14.5703125" style="47" customWidth="1"/>
    <col min="335" max="335" width="12.140625" style="47" customWidth="1"/>
    <col min="336" max="336" width="14.5703125" style="47" customWidth="1"/>
    <col min="337" max="337" width="12.140625" style="47" customWidth="1"/>
    <col min="338" max="338" width="14.5703125" style="47" customWidth="1"/>
    <col min="339" max="339" width="9.140625" style="49" customWidth="1"/>
    <col min="340" max="340" width="11.140625" style="49" customWidth="1"/>
    <col min="341" max="341" width="12.140625" style="47" customWidth="1"/>
    <col min="342" max="342" width="14.5703125" style="47" customWidth="1"/>
    <col min="343" max="343" width="12.140625" style="47" customWidth="1"/>
    <col min="344" max="344" width="14.5703125" style="47" customWidth="1"/>
    <col min="345" max="345" width="12.140625" style="47" customWidth="1"/>
    <col min="346" max="346" width="14.5703125" style="47" customWidth="1"/>
    <col min="347" max="347" width="9.140625" style="49" customWidth="1"/>
    <col min="348" max="348" width="11.140625" style="49" customWidth="1"/>
    <col min="349" max="349" width="12.140625" style="47" customWidth="1"/>
    <col min="350" max="350" width="14.5703125" style="47" customWidth="1"/>
    <col min="351" max="351" width="12.140625" style="47" customWidth="1"/>
    <col min="352" max="352" width="14.5703125" style="47" customWidth="1"/>
    <col min="353" max="353" width="12.140625" style="47" customWidth="1"/>
    <col min="354" max="354" width="14.5703125" style="44" customWidth="1"/>
    <col min="355" max="355" width="7.42578125" style="44" customWidth="1"/>
    <col min="356" max="356" width="9" style="44" customWidth="1"/>
    <col min="357" max="16384" width="13.5703125" style="44"/>
  </cols>
  <sheetData>
    <row r="1" spans="1:372" ht="15" customHeight="1" x14ac:dyDescent="0.25">
      <c r="A1" s="18"/>
      <c r="B1" s="18"/>
      <c r="C1" s="46"/>
      <c r="D1" s="46"/>
      <c r="F1" s="46"/>
      <c r="G1" s="46"/>
      <c r="I1" s="18"/>
      <c r="J1" s="18"/>
      <c r="K1" s="46"/>
      <c r="L1" s="46"/>
      <c r="N1" s="46"/>
      <c r="O1" s="46"/>
      <c r="P1" s="46"/>
      <c r="Q1" s="18"/>
      <c r="R1" s="18"/>
      <c r="S1" s="46"/>
      <c r="T1" s="46"/>
      <c r="U1" s="46"/>
      <c r="V1" s="46"/>
      <c r="W1" s="46"/>
      <c r="X1" s="46"/>
      <c r="Y1" s="18"/>
      <c r="Z1" s="18"/>
      <c r="AA1" s="46"/>
      <c r="AB1" s="46"/>
      <c r="AC1" s="46"/>
      <c r="AD1" s="46"/>
      <c r="AE1" s="46"/>
      <c r="AF1" s="46"/>
      <c r="AG1" s="18"/>
      <c r="AH1" s="18"/>
      <c r="AI1" s="46"/>
      <c r="AJ1" s="46"/>
      <c r="AK1" s="46"/>
      <c r="AL1" s="46"/>
      <c r="AM1" s="46"/>
      <c r="AN1" s="46"/>
      <c r="AO1" s="18"/>
      <c r="AP1" s="18"/>
      <c r="AQ1" s="46"/>
      <c r="AR1" s="46"/>
      <c r="AS1" s="46"/>
      <c r="AT1" s="46"/>
      <c r="AU1" s="46"/>
      <c r="AV1" s="46"/>
      <c r="AW1" s="18"/>
      <c r="AX1" s="18"/>
      <c r="AY1" s="46"/>
      <c r="AZ1" s="46"/>
      <c r="BA1" s="46"/>
      <c r="BB1" s="46"/>
      <c r="BC1" s="46"/>
      <c r="BD1" s="46"/>
      <c r="BE1" s="18"/>
      <c r="BF1" s="18"/>
      <c r="BI1" s="46"/>
      <c r="BJ1" s="46"/>
      <c r="BK1" s="46"/>
      <c r="BL1" s="46"/>
      <c r="BM1" s="18"/>
      <c r="BN1" s="18"/>
      <c r="BO1" s="46"/>
      <c r="BP1" s="46"/>
      <c r="BQ1" s="46"/>
      <c r="BR1" s="46"/>
      <c r="BS1" s="46"/>
      <c r="BT1" s="46"/>
      <c r="BU1" s="18"/>
      <c r="BV1" s="18"/>
      <c r="BW1" s="46"/>
      <c r="BX1" s="46"/>
      <c r="BY1" s="46"/>
      <c r="BZ1" s="46"/>
      <c r="CA1" s="46"/>
      <c r="CB1" s="46"/>
      <c r="CC1" s="18"/>
      <c r="CD1" s="18"/>
      <c r="CE1" s="46"/>
      <c r="CF1" s="46"/>
      <c r="CG1" s="46"/>
      <c r="CH1" s="46"/>
      <c r="CI1" s="46"/>
      <c r="CJ1" s="46"/>
      <c r="CK1" s="18"/>
      <c r="CL1" s="18"/>
      <c r="CM1" s="46"/>
      <c r="CN1" s="46"/>
      <c r="CO1" s="46"/>
      <c r="CP1" s="46"/>
      <c r="CQ1" s="46"/>
      <c r="CR1" s="46"/>
      <c r="CS1" s="18"/>
      <c r="CT1" s="18"/>
      <c r="CU1" s="46"/>
      <c r="CV1" s="46"/>
      <c r="CW1" s="46"/>
      <c r="CX1" s="46"/>
      <c r="CY1" s="46"/>
      <c r="CZ1" s="46"/>
      <c r="DA1" s="18"/>
      <c r="DB1" s="18"/>
      <c r="DC1" s="46"/>
      <c r="DD1" s="46"/>
      <c r="DE1" s="46"/>
      <c r="DF1" s="46"/>
      <c r="DG1" s="46"/>
      <c r="DH1" s="46"/>
      <c r="DI1" s="18"/>
      <c r="DJ1" s="18"/>
      <c r="DK1" s="46"/>
      <c r="DL1" s="46"/>
      <c r="DM1" s="46"/>
      <c r="DN1" s="46"/>
      <c r="DO1" s="46"/>
      <c r="DP1" s="46"/>
      <c r="DQ1" s="18"/>
      <c r="DR1" s="18"/>
      <c r="DS1" s="46"/>
      <c r="DT1" s="46"/>
      <c r="DU1" s="46"/>
      <c r="DV1" s="46"/>
      <c r="DW1" s="46"/>
      <c r="DX1" s="46"/>
      <c r="DY1" s="18"/>
      <c r="DZ1" s="18"/>
      <c r="EA1" s="46"/>
      <c r="EB1" s="46"/>
      <c r="EC1" s="46"/>
      <c r="ED1" s="46"/>
      <c r="EE1" s="46"/>
      <c r="EF1" s="46"/>
      <c r="EG1" s="18"/>
      <c r="EH1" s="18"/>
      <c r="EI1" s="46"/>
      <c r="EJ1" s="46"/>
      <c r="EK1" s="46"/>
      <c r="EL1" s="46"/>
      <c r="EM1" s="46"/>
      <c r="EN1" s="46"/>
      <c r="EO1" s="18"/>
      <c r="EP1" s="18"/>
      <c r="EQ1" s="46"/>
      <c r="ER1" s="46"/>
      <c r="ES1" s="46"/>
      <c r="ET1" s="46"/>
      <c r="EU1" s="46"/>
      <c r="EV1" s="46"/>
      <c r="EW1" s="18"/>
      <c r="EX1" s="18"/>
      <c r="EY1" s="46"/>
      <c r="EZ1" s="46"/>
      <c r="FA1" s="46"/>
      <c r="FB1" s="46"/>
      <c r="FC1" s="46"/>
      <c r="FD1" s="46"/>
      <c r="FE1" s="18"/>
      <c r="FF1" s="18"/>
      <c r="FG1" s="46"/>
      <c r="FH1" s="46"/>
      <c r="FI1" s="46"/>
      <c r="FJ1" s="46"/>
      <c r="FK1" s="46"/>
      <c r="FL1" s="46"/>
      <c r="FM1" s="18"/>
      <c r="FN1" s="18"/>
      <c r="FO1" s="46"/>
      <c r="FP1" s="46"/>
      <c r="FQ1" s="46"/>
      <c r="FR1" s="46"/>
      <c r="FS1" s="46"/>
      <c r="FT1" s="46"/>
      <c r="FU1" s="18"/>
      <c r="FV1" s="18"/>
      <c r="FW1" s="46"/>
      <c r="FX1" s="46"/>
      <c r="GA1" s="46"/>
      <c r="GB1" s="46"/>
      <c r="GC1" s="18"/>
      <c r="GD1" s="18"/>
      <c r="GE1" s="46"/>
      <c r="GF1" s="46"/>
      <c r="GG1" s="46"/>
      <c r="GH1" s="46"/>
      <c r="GI1" s="46"/>
      <c r="GJ1" s="46"/>
      <c r="GK1" s="18"/>
      <c r="GL1" s="18"/>
      <c r="GM1" s="46"/>
      <c r="GN1" s="46"/>
      <c r="GO1" s="46"/>
      <c r="GP1" s="46"/>
      <c r="GQ1" s="46"/>
      <c r="GR1" s="46"/>
      <c r="GS1" s="18"/>
      <c r="GT1" s="18"/>
      <c r="GU1" s="46"/>
      <c r="GV1" s="46"/>
      <c r="GW1" s="46"/>
      <c r="GX1" s="46"/>
      <c r="GY1" s="46"/>
      <c r="GZ1" s="46"/>
      <c r="HA1" s="18"/>
      <c r="HB1" s="18"/>
      <c r="HC1" s="46"/>
      <c r="HD1" s="46"/>
      <c r="HE1" s="46"/>
      <c r="HF1" s="46"/>
      <c r="HG1" s="46"/>
      <c r="HH1" s="46"/>
      <c r="HI1" s="18"/>
      <c r="HJ1" s="18"/>
      <c r="HK1" s="46"/>
      <c r="HL1" s="46"/>
      <c r="HM1" s="46"/>
      <c r="HN1" s="46"/>
      <c r="HO1" s="46"/>
      <c r="HP1" s="46"/>
      <c r="HQ1" s="18"/>
      <c r="HR1" s="18"/>
      <c r="HS1" s="46"/>
      <c r="HT1" s="46"/>
      <c r="HU1" s="46"/>
      <c r="HV1" s="46"/>
      <c r="HW1" s="46"/>
      <c r="HX1" s="46"/>
      <c r="HY1" s="18"/>
      <c r="HZ1" s="18"/>
      <c r="IA1" s="46"/>
      <c r="IB1" s="46"/>
      <c r="IC1" s="46"/>
      <c r="ID1" s="46"/>
      <c r="IE1" s="46"/>
      <c r="IF1" s="46"/>
      <c r="IG1" s="18"/>
      <c r="IH1" s="18"/>
      <c r="II1" s="46"/>
      <c r="IJ1" s="46"/>
      <c r="IK1" s="46"/>
      <c r="IL1" s="46"/>
      <c r="IM1" s="46"/>
      <c r="IN1" s="46"/>
      <c r="IO1" s="46"/>
      <c r="IP1" s="46"/>
      <c r="IQ1" s="18"/>
      <c r="IR1" s="18"/>
      <c r="IY1" s="18"/>
      <c r="IZ1" s="18"/>
      <c r="JG1" s="18"/>
      <c r="JH1" s="18"/>
      <c r="JO1" s="18"/>
      <c r="JP1" s="18"/>
      <c r="JW1" s="18"/>
      <c r="JX1" s="18"/>
      <c r="KE1" s="18"/>
      <c r="KF1" s="18"/>
      <c r="KM1" s="18"/>
      <c r="KN1" s="18"/>
      <c r="KU1" s="18"/>
      <c r="KV1" s="18"/>
      <c r="LC1" s="18"/>
      <c r="LD1" s="18"/>
      <c r="LK1" s="18"/>
      <c r="LL1" s="18"/>
      <c r="LS1" s="18"/>
      <c r="LT1" s="18"/>
      <c r="MA1" s="18"/>
      <c r="MB1" s="18"/>
      <c r="MI1" s="18"/>
      <c r="MJ1" s="18"/>
    </row>
    <row r="2" spans="1:372" ht="15" customHeight="1" x14ac:dyDescent="0.25">
      <c r="A2" s="565" t="s">
        <v>646</v>
      </c>
      <c r="B2" s="565"/>
      <c r="C2" s="565"/>
      <c r="D2" s="565"/>
      <c r="E2" s="565"/>
      <c r="F2" s="565"/>
      <c r="G2" s="565"/>
      <c r="H2" s="565"/>
      <c r="I2" s="565" t="s">
        <v>647</v>
      </c>
      <c r="J2" s="565"/>
      <c r="K2" s="565"/>
      <c r="L2" s="565"/>
      <c r="M2" s="565"/>
      <c r="N2" s="565"/>
      <c r="O2" s="565"/>
      <c r="P2" s="565"/>
      <c r="Q2" s="565" t="s">
        <v>647</v>
      </c>
      <c r="R2" s="565"/>
      <c r="S2" s="565"/>
      <c r="T2" s="565"/>
      <c r="U2" s="565"/>
      <c r="V2" s="565"/>
      <c r="W2" s="565"/>
      <c r="X2" s="565"/>
      <c r="Y2" s="565" t="s">
        <v>647</v>
      </c>
      <c r="Z2" s="565"/>
      <c r="AA2" s="565"/>
      <c r="AB2" s="565"/>
      <c r="AC2" s="565"/>
      <c r="AD2" s="565"/>
      <c r="AE2" s="565"/>
      <c r="AF2" s="565"/>
      <c r="AG2" s="565" t="s">
        <v>647</v>
      </c>
      <c r="AH2" s="565"/>
      <c r="AI2" s="565"/>
      <c r="AJ2" s="565"/>
      <c r="AK2" s="565"/>
      <c r="AL2" s="565"/>
      <c r="AM2" s="565"/>
      <c r="AN2" s="565"/>
      <c r="AO2" s="565" t="s">
        <v>647</v>
      </c>
      <c r="AP2" s="565"/>
      <c r="AQ2" s="565"/>
      <c r="AR2" s="565"/>
      <c r="AS2" s="565"/>
      <c r="AT2" s="565"/>
      <c r="AU2" s="565"/>
      <c r="AV2" s="565"/>
      <c r="AW2" s="565" t="s">
        <v>647</v>
      </c>
      <c r="AX2" s="565"/>
      <c r="AY2" s="565"/>
      <c r="AZ2" s="565"/>
      <c r="BA2" s="565"/>
      <c r="BB2" s="565"/>
      <c r="BC2" s="565"/>
      <c r="BD2" s="565"/>
      <c r="BE2" s="565" t="s">
        <v>647</v>
      </c>
      <c r="BF2" s="565"/>
      <c r="BG2" s="565"/>
      <c r="BH2" s="565"/>
      <c r="BI2" s="565"/>
      <c r="BJ2" s="565"/>
      <c r="BK2" s="565"/>
      <c r="BL2" s="565"/>
      <c r="BM2" s="565" t="s">
        <v>647</v>
      </c>
      <c r="BN2" s="565"/>
      <c r="BO2" s="565"/>
      <c r="BP2" s="565"/>
      <c r="BQ2" s="565"/>
      <c r="BR2" s="565"/>
      <c r="BS2" s="565"/>
      <c r="BT2" s="565"/>
      <c r="BU2" s="565" t="s">
        <v>647</v>
      </c>
      <c r="BV2" s="565"/>
      <c r="BW2" s="565"/>
      <c r="BX2" s="565"/>
      <c r="BY2" s="565"/>
      <c r="BZ2" s="565"/>
      <c r="CA2" s="565"/>
      <c r="CB2" s="565"/>
      <c r="CC2" s="565" t="s">
        <v>647</v>
      </c>
      <c r="CD2" s="565"/>
      <c r="CE2" s="565"/>
      <c r="CF2" s="565"/>
      <c r="CG2" s="565"/>
      <c r="CH2" s="565"/>
      <c r="CI2" s="565"/>
      <c r="CJ2" s="565"/>
      <c r="CK2" s="565" t="s">
        <v>647</v>
      </c>
      <c r="CL2" s="565"/>
      <c r="CM2" s="565"/>
      <c r="CN2" s="565"/>
      <c r="CO2" s="565"/>
      <c r="CP2" s="565"/>
      <c r="CQ2" s="565"/>
      <c r="CR2" s="565"/>
      <c r="CS2" s="565" t="s">
        <v>647</v>
      </c>
      <c r="CT2" s="565"/>
      <c r="CU2" s="565"/>
      <c r="CV2" s="565"/>
      <c r="CW2" s="565"/>
      <c r="CX2" s="565"/>
      <c r="CY2" s="565"/>
      <c r="CZ2" s="565"/>
      <c r="DA2" s="565" t="s">
        <v>647</v>
      </c>
      <c r="DB2" s="565"/>
      <c r="DC2" s="565"/>
      <c r="DD2" s="565"/>
      <c r="DE2" s="565"/>
      <c r="DF2" s="565"/>
      <c r="DG2" s="565"/>
      <c r="DH2" s="565"/>
      <c r="DI2" s="565" t="s">
        <v>647</v>
      </c>
      <c r="DJ2" s="565"/>
      <c r="DK2" s="565"/>
      <c r="DL2" s="565"/>
      <c r="DM2" s="565"/>
      <c r="DN2" s="565"/>
      <c r="DO2" s="565"/>
      <c r="DP2" s="565"/>
      <c r="DQ2" s="565" t="s">
        <v>647</v>
      </c>
      <c r="DR2" s="565"/>
      <c r="DS2" s="565"/>
      <c r="DT2" s="565"/>
      <c r="DU2" s="565"/>
      <c r="DV2" s="565"/>
      <c r="DW2" s="565"/>
      <c r="DX2" s="565"/>
      <c r="DY2" s="565" t="s">
        <v>647</v>
      </c>
      <c r="DZ2" s="565"/>
      <c r="EA2" s="565"/>
      <c r="EB2" s="565"/>
      <c r="EC2" s="565"/>
      <c r="ED2" s="565"/>
      <c r="EE2" s="565"/>
      <c r="EF2" s="565"/>
      <c r="EG2" s="565" t="s">
        <v>647</v>
      </c>
      <c r="EH2" s="565"/>
      <c r="EI2" s="565"/>
      <c r="EJ2" s="565"/>
      <c r="EK2" s="565"/>
      <c r="EL2" s="565"/>
      <c r="EM2" s="565"/>
      <c r="EN2" s="565"/>
      <c r="EO2" s="565" t="s">
        <v>647</v>
      </c>
      <c r="EP2" s="565"/>
      <c r="EQ2" s="565"/>
      <c r="ER2" s="565"/>
      <c r="ES2" s="565"/>
      <c r="ET2" s="565"/>
      <c r="EU2" s="565"/>
      <c r="EV2" s="565"/>
      <c r="EW2" s="565" t="s">
        <v>647</v>
      </c>
      <c r="EX2" s="565"/>
      <c r="EY2" s="565"/>
      <c r="EZ2" s="565"/>
      <c r="FA2" s="565"/>
      <c r="FB2" s="565"/>
      <c r="FC2" s="565"/>
      <c r="FD2" s="565"/>
      <c r="FE2" s="565" t="s">
        <v>647</v>
      </c>
      <c r="FF2" s="565"/>
      <c r="FG2" s="565"/>
      <c r="FH2" s="565"/>
      <c r="FI2" s="565"/>
      <c r="FJ2" s="565"/>
      <c r="FK2" s="565"/>
      <c r="FL2" s="565"/>
      <c r="FM2" s="565" t="s">
        <v>647</v>
      </c>
      <c r="FN2" s="565"/>
      <c r="FO2" s="565"/>
      <c r="FP2" s="565"/>
      <c r="FQ2" s="565"/>
      <c r="FR2" s="565"/>
      <c r="FS2" s="565"/>
      <c r="FT2" s="565"/>
      <c r="FU2" s="565" t="s">
        <v>647</v>
      </c>
      <c r="FV2" s="565"/>
      <c r="FW2" s="565"/>
      <c r="FX2" s="565"/>
      <c r="FY2" s="565"/>
      <c r="FZ2" s="565"/>
      <c r="GA2" s="565"/>
      <c r="GB2" s="565"/>
      <c r="GC2" s="565" t="s">
        <v>647</v>
      </c>
      <c r="GD2" s="565"/>
      <c r="GE2" s="565"/>
      <c r="GF2" s="565"/>
      <c r="GG2" s="565"/>
      <c r="GH2" s="565"/>
      <c r="GI2" s="565"/>
      <c r="GJ2" s="565"/>
      <c r="GK2" s="565" t="s">
        <v>647</v>
      </c>
      <c r="GL2" s="565"/>
      <c r="GM2" s="565"/>
      <c r="GN2" s="565"/>
      <c r="GO2" s="565"/>
      <c r="GP2" s="565"/>
      <c r="GQ2" s="565"/>
      <c r="GR2" s="565"/>
      <c r="GS2" s="565" t="s">
        <v>647</v>
      </c>
      <c r="GT2" s="565"/>
      <c r="GU2" s="565"/>
      <c r="GV2" s="565"/>
      <c r="GW2" s="565"/>
      <c r="GX2" s="565"/>
      <c r="GY2" s="565"/>
      <c r="GZ2" s="565"/>
      <c r="HA2" s="565" t="s">
        <v>647</v>
      </c>
      <c r="HB2" s="565"/>
      <c r="HC2" s="565"/>
      <c r="HD2" s="565"/>
      <c r="HE2" s="565"/>
      <c r="HF2" s="565"/>
      <c r="HG2" s="565"/>
      <c r="HH2" s="565"/>
      <c r="HI2" s="565" t="s">
        <v>647</v>
      </c>
      <c r="HJ2" s="565"/>
      <c r="HK2" s="565"/>
      <c r="HL2" s="565"/>
      <c r="HM2" s="565"/>
      <c r="HN2" s="565"/>
      <c r="HO2" s="565"/>
      <c r="HP2" s="565"/>
      <c r="HQ2" s="565" t="s">
        <v>647</v>
      </c>
      <c r="HR2" s="565"/>
      <c r="HS2" s="565"/>
      <c r="HT2" s="565"/>
      <c r="HU2" s="565"/>
      <c r="HV2" s="565"/>
      <c r="HW2" s="565"/>
      <c r="HX2" s="565"/>
      <c r="HY2" s="565" t="s">
        <v>647</v>
      </c>
      <c r="HZ2" s="565"/>
      <c r="IA2" s="565"/>
      <c r="IB2" s="565"/>
      <c r="IC2" s="565"/>
      <c r="ID2" s="565"/>
      <c r="IE2" s="565"/>
      <c r="IF2" s="565"/>
      <c r="IG2" s="565" t="s">
        <v>647</v>
      </c>
      <c r="IH2" s="565"/>
      <c r="II2" s="565"/>
      <c r="IJ2" s="565"/>
      <c r="IK2" s="565"/>
      <c r="IL2" s="565"/>
      <c r="IM2" s="565"/>
      <c r="IN2" s="565"/>
      <c r="IO2" s="565"/>
      <c r="IP2" s="565"/>
      <c r="IQ2" s="565" t="s">
        <v>647</v>
      </c>
      <c r="IR2" s="565"/>
      <c r="IS2" s="565"/>
      <c r="IT2" s="565"/>
      <c r="IU2" s="565"/>
      <c r="IV2" s="565"/>
      <c r="IW2" s="565"/>
      <c r="IX2" s="565"/>
      <c r="IY2" s="565" t="s">
        <v>647</v>
      </c>
      <c r="IZ2" s="565"/>
      <c r="JA2" s="565"/>
      <c r="JB2" s="565"/>
      <c r="JC2" s="565"/>
      <c r="JD2" s="565"/>
      <c r="JE2" s="565"/>
      <c r="JF2" s="565"/>
      <c r="JG2" s="565" t="s">
        <v>647</v>
      </c>
      <c r="JH2" s="565"/>
      <c r="JI2" s="565"/>
      <c r="JJ2" s="565"/>
      <c r="JK2" s="565"/>
      <c r="JL2" s="565"/>
      <c r="JM2" s="565"/>
      <c r="JN2" s="565"/>
      <c r="JO2" s="565" t="s">
        <v>647</v>
      </c>
      <c r="JP2" s="565"/>
      <c r="JQ2" s="565"/>
      <c r="JR2" s="565"/>
      <c r="JS2" s="565"/>
      <c r="JT2" s="565"/>
      <c r="JU2" s="565"/>
      <c r="JV2" s="565"/>
      <c r="JW2" s="565" t="s">
        <v>647</v>
      </c>
      <c r="JX2" s="565"/>
      <c r="JY2" s="565"/>
      <c r="JZ2" s="565"/>
      <c r="KA2" s="565"/>
      <c r="KB2" s="565"/>
      <c r="KC2" s="565"/>
      <c r="KD2" s="565"/>
      <c r="KE2" s="565" t="s">
        <v>647</v>
      </c>
      <c r="KF2" s="565"/>
      <c r="KG2" s="565"/>
      <c r="KH2" s="565"/>
      <c r="KI2" s="565"/>
      <c r="KJ2" s="565"/>
      <c r="KK2" s="565"/>
      <c r="KL2" s="565"/>
      <c r="KM2" s="565" t="s">
        <v>647</v>
      </c>
      <c r="KN2" s="565"/>
      <c r="KO2" s="565"/>
      <c r="KP2" s="565"/>
      <c r="KQ2" s="565"/>
      <c r="KR2" s="565"/>
      <c r="KS2" s="565"/>
      <c r="KT2" s="565"/>
      <c r="KU2" s="565" t="s">
        <v>647</v>
      </c>
      <c r="KV2" s="565"/>
      <c r="KW2" s="565"/>
      <c r="KX2" s="565"/>
      <c r="KY2" s="565"/>
      <c r="KZ2" s="565"/>
      <c r="LA2" s="565"/>
      <c r="LB2" s="565"/>
      <c r="LC2" s="565" t="s">
        <v>647</v>
      </c>
      <c r="LD2" s="565"/>
      <c r="LE2" s="565"/>
      <c r="LF2" s="565"/>
      <c r="LG2" s="565"/>
      <c r="LH2" s="565"/>
      <c r="LI2" s="565"/>
      <c r="LJ2" s="565"/>
      <c r="LK2" s="565" t="s">
        <v>647</v>
      </c>
      <c r="LL2" s="565"/>
      <c r="LM2" s="565"/>
      <c r="LN2" s="565"/>
      <c r="LO2" s="565"/>
      <c r="LP2" s="565"/>
      <c r="LQ2" s="565"/>
      <c r="LR2" s="565"/>
      <c r="LS2" s="565" t="s">
        <v>647</v>
      </c>
      <c r="LT2" s="565"/>
      <c r="LU2" s="565"/>
      <c r="LV2" s="565"/>
      <c r="LW2" s="565"/>
      <c r="LX2" s="565"/>
      <c r="LY2" s="565"/>
      <c r="LZ2" s="565"/>
      <c r="MA2" s="565" t="s">
        <v>647</v>
      </c>
      <c r="MB2" s="565"/>
      <c r="MC2" s="565"/>
      <c r="MD2" s="565"/>
      <c r="ME2" s="565"/>
      <c r="MF2" s="565"/>
      <c r="MG2" s="565"/>
      <c r="MH2" s="565"/>
      <c r="MI2" s="565" t="s">
        <v>647</v>
      </c>
      <c r="MJ2" s="565"/>
      <c r="MK2" s="565"/>
      <c r="ML2" s="565"/>
      <c r="MM2" s="565"/>
      <c r="MN2" s="565"/>
      <c r="MO2" s="565"/>
      <c r="MP2" s="565"/>
    </row>
    <row r="3" spans="1:372" ht="15" customHeight="1" x14ac:dyDescent="0.25">
      <c r="A3" s="583" t="s">
        <v>648</v>
      </c>
      <c r="B3" s="583"/>
      <c r="C3" s="583"/>
      <c r="D3" s="583"/>
      <c r="E3" s="583"/>
      <c r="F3" s="583"/>
      <c r="G3" s="583"/>
      <c r="H3" s="583"/>
      <c r="I3" s="583" t="s">
        <v>649</v>
      </c>
      <c r="J3" s="583"/>
      <c r="K3" s="583"/>
      <c r="L3" s="583"/>
      <c r="M3" s="583"/>
      <c r="N3" s="583"/>
      <c r="O3" s="583"/>
      <c r="P3" s="583"/>
      <c r="Q3" s="583" t="s">
        <v>649</v>
      </c>
      <c r="R3" s="583"/>
      <c r="S3" s="583"/>
      <c r="T3" s="583"/>
      <c r="U3" s="583"/>
      <c r="V3" s="583"/>
      <c r="W3" s="583"/>
      <c r="X3" s="583"/>
      <c r="Y3" s="583" t="s">
        <v>649</v>
      </c>
      <c r="Z3" s="583"/>
      <c r="AA3" s="583"/>
      <c r="AB3" s="583"/>
      <c r="AC3" s="583"/>
      <c r="AD3" s="583"/>
      <c r="AE3" s="583"/>
      <c r="AF3" s="583"/>
      <c r="AG3" s="583" t="s">
        <v>649</v>
      </c>
      <c r="AH3" s="583"/>
      <c r="AI3" s="583"/>
      <c r="AJ3" s="583"/>
      <c r="AK3" s="583"/>
      <c r="AL3" s="583"/>
      <c r="AM3" s="583"/>
      <c r="AN3" s="583"/>
      <c r="AO3" s="583" t="s">
        <v>649</v>
      </c>
      <c r="AP3" s="583"/>
      <c r="AQ3" s="583"/>
      <c r="AR3" s="583"/>
      <c r="AS3" s="583"/>
      <c r="AT3" s="583"/>
      <c r="AU3" s="583"/>
      <c r="AV3" s="583"/>
      <c r="AW3" s="583" t="s">
        <v>649</v>
      </c>
      <c r="AX3" s="583"/>
      <c r="AY3" s="583"/>
      <c r="AZ3" s="583"/>
      <c r="BA3" s="583"/>
      <c r="BB3" s="583"/>
      <c r="BC3" s="583"/>
      <c r="BD3" s="583"/>
      <c r="BE3" s="583" t="s">
        <v>649</v>
      </c>
      <c r="BF3" s="583"/>
      <c r="BG3" s="583"/>
      <c r="BH3" s="583"/>
      <c r="BI3" s="583"/>
      <c r="BJ3" s="583"/>
      <c r="BK3" s="583"/>
      <c r="BL3" s="583"/>
      <c r="BM3" s="583" t="s">
        <v>649</v>
      </c>
      <c r="BN3" s="583"/>
      <c r="BO3" s="583"/>
      <c r="BP3" s="583"/>
      <c r="BQ3" s="583"/>
      <c r="BR3" s="583"/>
      <c r="BS3" s="583"/>
      <c r="BT3" s="583"/>
      <c r="BU3" s="583" t="s">
        <v>649</v>
      </c>
      <c r="BV3" s="583"/>
      <c r="BW3" s="583"/>
      <c r="BX3" s="583"/>
      <c r="BY3" s="583"/>
      <c r="BZ3" s="583"/>
      <c r="CA3" s="583"/>
      <c r="CB3" s="583"/>
      <c r="CC3" s="583" t="s">
        <v>649</v>
      </c>
      <c r="CD3" s="583"/>
      <c r="CE3" s="583"/>
      <c r="CF3" s="583"/>
      <c r="CG3" s="583"/>
      <c r="CH3" s="583"/>
      <c r="CI3" s="583"/>
      <c r="CJ3" s="583"/>
      <c r="CK3" s="583" t="s">
        <v>649</v>
      </c>
      <c r="CL3" s="583"/>
      <c r="CM3" s="583"/>
      <c r="CN3" s="583"/>
      <c r="CO3" s="583"/>
      <c r="CP3" s="583"/>
      <c r="CQ3" s="583"/>
      <c r="CR3" s="583"/>
      <c r="CS3" s="583" t="s">
        <v>649</v>
      </c>
      <c r="CT3" s="583"/>
      <c r="CU3" s="583"/>
      <c r="CV3" s="583"/>
      <c r="CW3" s="583"/>
      <c r="CX3" s="583"/>
      <c r="CY3" s="583"/>
      <c r="CZ3" s="583"/>
      <c r="DA3" s="583" t="s">
        <v>649</v>
      </c>
      <c r="DB3" s="583"/>
      <c r="DC3" s="583"/>
      <c r="DD3" s="583"/>
      <c r="DE3" s="583"/>
      <c r="DF3" s="583"/>
      <c r="DG3" s="583"/>
      <c r="DH3" s="583"/>
      <c r="DI3" s="583" t="s">
        <v>649</v>
      </c>
      <c r="DJ3" s="583"/>
      <c r="DK3" s="583"/>
      <c r="DL3" s="583"/>
      <c r="DM3" s="583"/>
      <c r="DN3" s="583"/>
      <c r="DO3" s="583"/>
      <c r="DP3" s="583"/>
      <c r="DQ3" s="583" t="s">
        <v>649</v>
      </c>
      <c r="DR3" s="583"/>
      <c r="DS3" s="583"/>
      <c r="DT3" s="583"/>
      <c r="DU3" s="583"/>
      <c r="DV3" s="583"/>
      <c r="DW3" s="583"/>
      <c r="DX3" s="583"/>
      <c r="DY3" s="583" t="s">
        <v>649</v>
      </c>
      <c r="DZ3" s="583"/>
      <c r="EA3" s="583"/>
      <c r="EB3" s="583"/>
      <c r="EC3" s="583"/>
      <c r="ED3" s="583"/>
      <c r="EE3" s="583"/>
      <c r="EF3" s="583"/>
      <c r="EG3" s="583" t="s">
        <v>649</v>
      </c>
      <c r="EH3" s="583"/>
      <c r="EI3" s="583"/>
      <c r="EJ3" s="583"/>
      <c r="EK3" s="583"/>
      <c r="EL3" s="583"/>
      <c r="EM3" s="583"/>
      <c r="EN3" s="583"/>
      <c r="EO3" s="583" t="s">
        <v>649</v>
      </c>
      <c r="EP3" s="583"/>
      <c r="EQ3" s="583"/>
      <c r="ER3" s="583"/>
      <c r="ES3" s="583"/>
      <c r="ET3" s="583"/>
      <c r="EU3" s="583"/>
      <c r="EV3" s="583"/>
      <c r="EW3" s="583" t="s">
        <v>649</v>
      </c>
      <c r="EX3" s="583"/>
      <c r="EY3" s="583"/>
      <c r="EZ3" s="583"/>
      <c r="FA3" s="583"/>
      <c r="FB3" s="583"/>
      <c r="FC3" s="583"/>
      <c r="FD3" s="583"/>
      <c r="FE3" s="583" t="s">
        <v>649</v>
      </c>
      <c r="FF3" s="583"/>
      <c r="FG3" s="583"/>
      <c r="FH3" s="583"/>
      <c r="FI3" s="583"/>
      <c r="FJ3" s="583"/>
      <c r="FK3" s="583"/>
      <c r="FL3" s="583"/>
      <c r="FM3" s="583" t="s">
        <v>649</v>
      </c>
      <c r="FN3" s="583"/>
      <c r="FO3" s="583"/>
      <c r="FP3" s="583"/>
      <c r="FQ3" s="583"/>
      <c r="FR3" s="583"/>
      <c r="FS3" s="583"/>
      <c r="FT3" s="583"/>
      <c r="FU3" s="583" t="s">
        <v>649</v>
      </c>
      <c r="FV3" s="583"/>
      <c r="FW3" s="583"/>
      <c r="FX3" s="583"/>
      <c r="FY3" s="583"/>
      <c r="FZ3" s="583"/>
      <c r="GA3" s="583"/>
      <c r="GB3" s="583"/>
      <c r="GC3" s="583" t="s">
        <v>649</v>
      </c>
      <c r="GD3" s="583"/>
      <c r="GE3" s="583"/>
      <c r="GF3" s="583"/>
      <c r="GG3" s="583"/>
      <c r="GH3" s="583"/>
      <c r="GI3" s="583"/>
      <c r="GJ3" s="583"/>
      <c r="GK3" s="583" t="s">
        <v>649</v>
      </c>
      <c r="GL3" s="583"/>
      <c r="GM3" s="583"/>
      <c r="GN3" s="583"/>
      <c r="GO3" s="583"/>
      <c r="GP3" s="583"/>
      <c r="GQ3" s="583"/>
      <c r="GR3" s="583"/>
      <c r="GS3" s="583" t="s">
        <v>649</v>
      </c>
      <c r="GT3" s="583"/>
      <c r="GU3" s="583"/>
      <c r="GV3" s="583"/>
      <c r="GW3" s="583"/>
      <c r="GX3" s="583"/>
      <c r="GY3" s="583"/>
      <c r="GZ3" s="583"/>
      <c r="HA3" s="583" t="s">
        <v>649</v>
      </c>
      <c r="HB3" s="583"/>
      <c r="HC3" s="583"/>
      <c r="HD3" s="583"/>
      <c r="HE3" s="583"/>
      <c r="HF3" s="583"/>
      <c r="HG3" s="583"/>
      <c r="HH3" s="583"/>
      <c r="HI3" s="583" t="s">
        <v>649</v>
      </c>
      <c r="HJ3" s="583"/>
      <c r="HK3" s="583"/>
      <c r="HL3" s="583"/>
      <c r="HM3" s="583"/>
      <c r="HN3" s="583"/>
      <c r="HO3" s="583"/>
      <c r="HP3" s="583"/>
      <c r="HQ3" s="583" t="s">
        <v>649</v>
      </c>
      <c r="HR3" s="583"/>
      <c r="HS3" s="583"/>
      <c r="HT3" s="583"/>
      <c r="HU3" s="583"/>
      <c r="HV3" s="583"/>
      <c r="HW3" s="583"/>
      <c r="HX3" s="583"/>
      <c r="HY3" s="583" t="s">
        <v>649</v>
      </c>
      <c r="HZ3" s="583"/>
      <c r="IA3" s="583"/>
      <c r="IB3" s="583"/>
      <c r="IC3" s="583"/>
      <c r="ID3" s="583"/>
      <c r="IE3" s="583"/>
      <c r="IF3" s="583"/>
      <c r="IG3" s="583" t="s">
        <v>649</v>
      </c>
      <c r="IH3" s="583"/>
      <c r="II3" s="583"/>
      <c r="IJ3" s="583"/>
      <c r="IK3" s="583"/>
      <c r="IL3" s="583"/>
      <c r="IM3" s="583"/>
      <c r="IN3" s="583"/>
      <c r="IO3" s="583"/>
      <c r="IP3" s="583"/>
      <c r="IQ3" s="583" t="s">
        <v>649</v>
      </c>
      <c r="IR3" s="583"/>
      <c r="IS3" s="583"/>
      <c r="IT3" s="583"/>
      <c r="IU3" s="583"/>
      <c r="IV3" s="583"/>
      <c r="IW3" s="583"/>
      <c r="IX3" s="583"/>
      <c r="IY3" s="583" t="s">
        <v>649</v>
      </c>
      <c r="IZ3" s="583"/>
      <c r="JA3" s="583"/>
      <c r="JB3" s="583"/>
      <c r="JC3" s="583"/>
      <c r="JD3" s="583"/>
      <c r="JE3" s="583"/>
      <c r="JF3" s="583"/>
      <c r="JG3" s="583" t="s">
        <v>649</v>
      </c>
      <c r="JH3" s="583"/>
      <c r="JI3" s="583"/>
      <c r="JJ3" s="583"/>
      <c r="JK3" s="583"/>
      <c r="JL3" s="583"/>
      <c r="JM3" s="583"/>
      <c r="JN3" s="583"/>
      <c r="JO3" s="583" t="s">
        <v>649</v>
      </c>
      <c r="JP3" s="583"/>
      <c r="JQ3" s="583"/>
      <c r="JR3" s="583"/>
      <c r="JS3" s="583"/>
      <c r="JT3" s="583"/>
      <c r="JU3" s="583"/>
      <c r="JV3" s="583"/>
      <c r="JW3" s="583" t="s">
        <v>649</v>
      </c>
      <c r="JX3" s="583"/>
      <c r="JY3" s="583"/>
      <c r="JZ3" s="583"/>
      <c r="KA3" s="583"/>
      <c r="KB3" s="583"/>
      <c r="KC3" s="583"/>
      <c r="KD3" s="583"/>
      <c r="KE3" s="583" t="s">
        <v>649</v>
      </c>
      <c r="KF3" s="583"/>
      <c r="KG3" s="583"/>
      <c r="KH3" s="583"/>
      <c r="KI3" s="583"/>
      <c r="KJ3" s="583"/>
      <c r="KK3" s="583"/>
      <c r="KL3" s="583"/>
      <c r="KM3" s="583" t="s">
        <v>649</v>
      </c>
      <c r="KN3" s="583"/>
      <c r="KO3" s="583"/>
      <c r="KP3" s="583"/>
      <c r="KQ3" s="583"/>
      <c r="KR3" s="583"/>
      <c r="KS3" s="583"/>
      <c r="KT3" s="583"/>
      <c r="KU3" s="583" t="s">
        <v>649</v>
      </c>
      <c r="KV3" s="583"/>
      <c r="KW3" s="583"/>
      <c r="KX3" s="583"/>
      <c r="KY3" s="583"/>
      <c r="KZ3" s="583"/>
      <c r="LA3" s="583"/>
      <c r="LB3" s="583"/>
      <c r="LC3" s="583" t="s">
        <v>649</v>
      </c>
      <c r="LD3" s="583"/>
      <c r="LE3" s="583"/>
      <c r="LF3" s="583"/>
      <c r="LG3" s="583"/>
      <c r="LH3" s="583"/>
      <c r="LI3" s="583"/>
      <c r="LJ3" s="583"/>
      <c r="LK3" s="583" t="s">
        <v>649</v>
      </c>
      <c r="LL3" s="583"/>
      <c r="LM3" s="583"/>
      <c r="LN3" s="583"/>
      <c r="LO3" s="583"/>
      <c r="LP3" s="583"/>
      <c r="LQ3" s="583"/>
      <c r="LR3" s="583"/>
      <c r="LS3" s="583" t="s">
        <v>649</v>
      </c>
      <c r="LT3" s="583"/>
      <c r="LU3" s="583"/>
      <c r="LV3" s="583"/>
      <c r="LW3" s="583"/>
      <c r="LX3" s="583"/>
      <c r="LY3" s="583"/>
      <c r="LZ3" s="583"/>
      <c r="MA3" s="583" t="s">
        <v>649</v>
      </c>
      <c r="MB3" s="583"/>
      <c r="MC3" s="583"/>
      <c r="MD3" s="583"/>
      <c r="ME3" s="583"/>
      <c r="MF3" s="583"/>
      <c r="MG3" s="583"/>
      <c r="MH3" s="583"/>
      <c r="MI3" s="583" t="s">
        <v>649</v>
      </c>
      <c r="MJ3" s="583"/>
      <c r="MK3" s="583"/>
      <c r="ML3" s="583"/>
      <c r="MM3" s="583"/>
      <c r="MN3" s="583"/>
      <c r="MO3" s="583"/>
      <c r="MP3" s="583"/>
    </row>
    <row r="4" spans="1:372" ht="15" customHeight="1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21"/>
      <c r="BT4" s="21"/>
      <c r="BU4" s="20"/>
      <c r="BV4" s="20"/>
      <c r="BW4" s="21"/>
      <c r="BX4" s="21"/>
      <c r="BY4" s="21"/>
      <c r="BZ4" s="21"/>
      <c r="CA4" s="21"/>
      <c r="CB4" s="21"/>
      <c r="CC4" s="20"/>
      <c r="CD4" s="20"/>
      <c r="CE4" s="21"/>
      <c r="CF4" s="21"/>
      <c r="CG4" s="21"/>
      <c r="CH4" s="21"/>
      <c r="CI4" s="21"/>
      <c r="CJ4" s="21"/>
      <c r="CK4" s="20"/>
      <c r="CL4" s="20"/>
      <c r="CM4" s="21"/>
      <c r="CN4" s="21"/>
      <c r="CO4" s="21"/>
      <c r="CP4" s="21"/>
      <c r="CQ4" s="21"/>
      <c r="CR4" s="21"/>
      <c r="CS4" s="20"/>
      <c r="CT4" s="20"/>
      <c r="CU4" s="21"/>
      <c r="CV4" s="21"/>
      <c r="CW4" s="21"/>
      <c r="CX4" s="21"/>
      <c r="CY4" s="21"/>
      <c r="CZ4" s="21"/>
      <c r="DA4" s="20"/>
      <c r="DB4" s="20"/>
      <c r="DC4" s="21"/>
      <c r="DD4" s="21"/>
      <c r="DE4" s="21"/>
      <c r="DF4" s="21"/>
      <c r="DG4" s="21"/>
      <c r="DH4" s="21"/>
      <c r="DI4" s="20"/>
      <c r="DJ4" s="20"/>
      <c r="DK4" s="21"/>
      <c r="DL4" s="21"/>
      <c r="DM4" s="21"/>
      <c r="DN4" s="21"/>
      <c r="DO4" s="21"/>
      <c r="DP4" s="21"/>
      <c r="DQ4" s="20"/>
      <c r="DR4" s="20"/>
      <c r="DS4" s="21"/>
      <c r="DT4" s="21"/>
      <c r="DU4" s="21"/>
      <c r="DV4" s="21"/>
      <c r="DW4" s="21"/>
      <c r="DX4" s="21"/>
      <c r="DY4" s="20"/>
      <c r="DZ4" s="20"/>
      <c r="EA4" s="21"/>
      <c r="EB4" s="21"/>
      <c r="EC4" s="21"/>
      <c r="ED4" s="21"/>
      <c r="EE4" s="21"/>
      <c r="EF4" s="21"/>
      <c r="EG4" s="20"/>
      <c r="EH4" s="20"/>
      <c r="EI4" s="21"/>
      <c r="EJ4" s="21"/>
      <c r="EK4" s="21"/>
      <c r="EL4" s="21"/>
      <c r="EM4" s="21"/>
      <c r="EN4" s="21"/>
      <c r="EO4" s="20"/>
      <c r="EP4" s="20"/>
      <c r="EQ4" s="21"/>
      <c r="ER4" s="21"/>
      <c r="ES4" s="21"/>
      <c r="ET4" s="21"/>
      <c r="EU4" s="21"/>
      <c r="EV4" s="21"/>
      <c r="EW4" s="20"/>
      <c r="EX4" s="20"/>
      <c r="EY4" s="21"/>
      <c r="EZ4" s="21"/>
      <c r="FA4" s="21"/>
      <c r="FB4" s="21"/>
      <c r="FC4" s="21"/>
      <c r="FD4" s="21"/>
      <c r="FE4" s="20"/>
      <c r="FF4" s="20"/>
      <c r="FG4" s="21"/>
      <c r="FH4" s="21"/>
      <c r="FI4" s="21"/>
      <c r="FJ4" s="21"/>
      <c r="FK4" s="21"/>
      <c r="FL4" s="21"/>
      <c r="FM4" s="20"/>
      <c r="FN4" s="20"/>
      <c r="FO4" s="21"/>
      <c r="FP4" s="21"/>
      <c r="FQ4" s="21"/>
      <c r="FR4" s="21"/>
      <c r="FS4" s="21"/>
      <c r="FT4" s="21"/>
      <c r="FU4" s="20"/>
      <c r="FV4" s="20"/>
      <c r="FW4" s="21"/>
      <c r="FX4" s="21"/>
      <c r="FY4" s="21"/>
      <c r="FZ4" s="21"/>
      <c r="GA4" s="21"/>
      <c r="GB4" s="21"/>
      <c r="GC4" s="20"/>
      <c r="GD4" s="20"/>
      <c r="GE4" s="21"/>
      <c r="GF4" s="21"/>
      <c r="GG4" s="21"/>
      <c r="GH4" s="21"/>
      <c r="GI4" s="21"/>
      <c r="GJ4" s="21"/>
      <c r="GK4" s="20"/>
      <c r="GL4" s="20"/>
      <c r="GM4" s="21"/>
      <c r="GN4" s="21"/>
      <c r="GO4" s="21"/>
      <c r="GP4" s="21"/>
      <c r="GQ4" s="21"/>
      <c r="GR4" s="21"/>
      <c r="GS4" s="20"/>
      <c r="GT4" s="20"/>
      <c r="GU4" s="21"/>
      <c r="GV4" s="21"/>
      <c r="GW4" s="21"/>
      <c r="GX4" s="21"/>
      <c r="GY4" s="21"/>
      <c r="GZ4" s="21"/>
      <c r="HA4" s="20"/>
      <c r="HB4" s="20"/>
      <c r="HC4" s="21"/>
      <c r="HD4" s="21"/>
      <c r="HE4" s="21"/>
      <c r="HF4" s="21"/>
      <c r="HG4" s="21"/>
      <c r="HH4" s="21"/>
      <c r="HI4" s="20"/>
      <c r="HJ4" s="20"/>
      <c r="HK4" s="21"/>
      <c r="HL4" s="21"/>
      <c r="HM4" s="21"/>
      <c r="HN4" s="21"/>
      <c r="HO4" s="21"/>
      <c r="HP4" s="21"/>
      <c r="HQ4" s="20"/>
      <c r="HR4" s="20"/>
      <c r="HS4" s="21"/>
      <c r="HT4" s="21"/>
      <c r="HU4" s="21"/>
      <c r="HV4" s="21"/>
      <c r="HW4" s="21"/>
      <c r="HX4" s="21"/>
      <c r="HY4" s="20"/>
      <c r="HZ4" s="20"/>
      <c r="IA4" s="21"/>
      <c r="IB4" s="21"/>
      <c r="IC4" s="21"/>
      <c r="ID4" s="21"/>
      <c r="IE4" s="21"/>
      <c r="IF4" s="21"/>
      <c r="IG4" s="20"/>
      <c r="IH4" s="20"/>
      <c r="II4" s="21"/>
      <c r="IJ4" s="21"/>
      <c r="IK4" s="21"/>
      <c r="IL4" s="21"/>
      <c r="IM4" s="21"/>
      <c r="IN4" s="21"/>
      <c r="IO4" s="21"/>
      <c r="IP4" s="46"/>
      <c r="IQ4" s="20"/>
      <c r="IR4" s="20"/>
      <c r="IS4" s="46"/>
      <c r="IT4" s="46"/>
      <c r="IU4" s="46"/>
      <c r="IV4" s="46"/>
      <c r="IW4" s="46"/>
      <c r="IX4" s="46"/>
      <c r="IY4" s="20"/>
      <c r="IZ4" s="20"/>
      <c r="JA4" s="46"/>
      <c r="JB4" s="46"/>
      <c r="JC4" s="46"/>
      <c r="JD4" s="46"/>
      <c r="JE4" s="46"/>
      <c r="JF4" s="46"/>
      <c r="JG4" s="20"/>
      <c r="JH4" s="20"/>
      <c r="JI4" s="46"/>
      <c r="JJ4" s="46"/>
      <c r="JK4" s="46"/>
      <c r="JL4" s="46"/>
      <c r="JM4" s="46"/>
      <c r="JN4" s="46"/>
      <c r="JO4" s="20"/>
      <c r="JP4" s="20"/>
      <c r="JQ4" s="46"/>
      <c r="JR4" s="46"/>
      <c r="JS4" s="46"/>
      <c r="JT4" s="46"/>
      <c r="JU4" s="46"/>
      <c r="JV4" s="46"/>
      <c r="JW4" s="20"/>
      <c r="JX4" s="20"/>
      <c r="JY4" s="46"/>
      <c r="JZ4" s="46"/>
      <c r="KA4" s="46"/>
      <c r="KB4" s="46"/>
      <c r="KC4" s="46"/>
      <c r="KD4" s="46"/>
      <c r="KE4" s="20"/>
      <c r="KF4" s="20"/>
      <c r="KG4" s="46"/>
      <c r="KH4" s="46"/>
      <c r="KI4" s="46"/>
      <c r="KJ4" s="46"/>
      <c r="KK4" s="46"/>
      <c r="KL4" s="46"/>
      <c r="KM4" s="20"/>
      <c r="KN4" s="20"/>
      <c r="KO4" s="46"/>
      <c r="KP4" s="46"/>
      <c r="KQ4" s="46"/>
      <c r="KR4" s="46"/>
      <c r="KS4" s="46"/>
      <c r="KT4" s="46"/>
      <c r="KU4" s="20"/>
      <c r="KV4" s="20"/>
      <c r="KW4" s="46"/>
      <c r="KX4" s="46"/>
      <c r="KY4" s="46"/>
      <c r="KZ4" s="46"/>
      <c r="LA4" s="46"/>
      <c r="LB4" s="46"/>
      <c r="LC4" s="20"/>
      <c r="LD4" s="20"/>
      <c r="LE4" s="46"/>
      <c r="LF4" s="46"/>
      <c r="LG4" s="46"/>
      <c r="LH4" s="46"/>
      <c r="LI4" s="46"/>
      <c r="LJ4" s="46"/>
      <c r="LK4" s="20"/>
      <c r="LL4" s="20"/>
      <c r="LM4" s="46"/>
      <c r="LN4" s="46"/>
      <c r="LO4" s="46"/>
      <c r="LP4" s="46"/>
      <c r="LQ4" s="46"/>
      <c r="LR4" s="46"/>
      <c r="LS4" s="20"/>
      <c r="LT4" s="20"/>
      <c r="LU4" s="46"/>
      <c r="LV4" s="46"/>
      <c r="LW4" s="46"/>
      <c r="LX4" s="46"/>
      <c r="LY4" s="46"/>
      <c r="LZ4" s="46"/>
      <c r="MA4" s="20"/>
      <c r="MB4" s="20"/>
      <c r="MC4" s="46"/>
      <c r="MD4" s="46"/>
      <c r="ME4" s="46"/>
      <c r="MF4" s="46"/>
      <c r="MG4" s="46"/>
      <c r="MH4" s="46"/>
      <c r="MI4" s="20"/>
      <c r="MJ4" s="20"/>
      <c r="MK4" s="46"/>
      <c r="ML4" s="46"/>
      <c r="MM4" s="46"/>
      <c r="MN4" s="46"/>
      <c r="MO4" s="46"/>
    </row>
    <row r="5" spans="1:372" ht="14.25" customHeight="1" thickTop="1" x14ac:dyDescent="0.25">
      <c r="A5" s="567" t="s">
        <v>2</v>
      </c>
      <c r="B5" s="567" t="s">
        <v>3</v>
      </c>
      <c r="C5" s="548" t="s">
        <v>36</v>
      </c>
      <c r="D5" s="548" t="s">
        <v>37</v>
      </c>
      <c r="E5" s="548" t="s">
        <v>36</v>
      </c>
      <c r="F5" s="548" t="s">
        <v>37</v>
      </c>
      <c r="G5" s="548" t="s">
        <v>36</v>
      </c>
      <c r="H5" s="548" t="s">
        <v>37</v>
      </c>
      <c r="I5" s="567" t="s">
        <v>2</v>
      </c>
      <c r="J5" s="567" t="s">
        <v>3</v>
      </c>
      <c r="K5" s="548" t="s">
        <v>36</v>
      </c>
      <c r="L5" s="548" t="s">
        <v>37</v>
      </c>
      <c r="M5" s="548" t="s">
        <v>36</v>
      </c>
      <c r="N5" s="548" t="s">
        <v>37</v>
      </c>
      <c r="O5" s="548" t="s">
        <v>36</v>
      </c>
      <c r="P5" s="548" t="s">
        <v>37</v>
      </c>
      <c r="Q5" s="567" t="s">
        <v>2</v>
      </c>
      <c r="R5" s="567" t="s">
        <v>3</v>
      </c>
      <c r="S5" s="548" t="s">
        <v>36</v>
      </c>
      <c r="T5" s="548" t="s">
        <v>37</v>
      </c>
      <c r="U5" s="548" t="s">
        <v>36</v>
      </c>
      <c r="V5" s="548" t="s">
        <v>37</v>
      </c>
      <c r="W5" s="548" t="s">
        <v>36</v>
      </c>
      <c r="X5" s="548" t="s">
        <v>37</v>
      </c>
      <c r="Y5" s="567" t="s">
        <v>2</v>
      </c>
      <c r="Z5" s="567" t="s">
        <v>3</v>
      </c>
      <c r="AA5" s="548" t="s">
        <v>36</v>
      </c>
      <c r="AB5" s="548" t="s">
        <v>37</v>
      </c>
      <c r="AC5" s="548" t="s">
        <v>36</v>
      </c>
      <c r="AD5" s="548" t="s">
        <v>37</v>
      </c>
      <c r="AE5" s="548" t="s">
        <v>36</v>
      </c>
      <c r="AF5" s="548" t="s">
        <v>37</v>
      </c>
      <c r="AG5" s="567" t="s">
        <v>2</v>
      </c>
      <c r="AH5" s="567" t="s">
        <v>3</v>
      </c>
      <c r="AI5" s="548" t="s">
        <v>36</v>
      </c>
      <c r="AJ5" s="548" t="s">
        <v>37</v>
      </c>
      <c r="AK5" s="548" t="s">
        <v>36</v>
      </c>
      <c r="AL5" s="548" t="s">
        <v>37</v>
      </c>
      <c r="AM5" s="548" t="s">
        <v>36</v>
      </c>
      <c r="AN5" s="548" t="s">
        <v>37</v>
      </c>
      <c r="AO5" s="567" t="s">
        <v>2</v>
      </c>
      <c r="AP5" s="567" t="s">
        <v>3</v>
      </c>
      <c r="AQ5" s="548" t="s">
        <v>36</v>
      </c>
      <c r="AR5" s="548" t="s">
        <v>37</v>
      </c>
      <c r="AS5" s="548" t="s">
        <v>36</v>
      </c>
      <c r="AT5" s="548" t="s">
        <v>37</v>
      </c>
      <c r="AU5" s="548" t="s">
        <v>36</v>
      </c>
      <c r="AV5" s="548" t="s">
        <v>37</v>
      </c>
      <c r="AW5" s="567" t="s">
        <v>2</v>
      </c>
      <c r="AX5" s="567" t="s">
        <v>3</v>
      </c>
      <c r="AY5" s="548" t="s">
        <v>36</v>
      </c>
      <c r="AZ5" s="548" t="s">
        <v>37</v>
      </c>
      <c r="BA5" s="548" t="s">
        <v>36</v>
      </c>
      <c r="BB5" s="548" t="s">
        <v>37</v>
      </c>
      <c r="BC5" s="548" t="s">
        <v>36</v>
      </c>
      <c r="BD5" s="548" t="s">
        <v>37</v>
      </c>
      <c r="BE5" s="567" t="s">
        <v>2</v>
      </c>
      <c r="BF5" s="567" t="s">
        <v>3</v>
      </c>
      <c r="BG5" s="548" t="s">
        <v>36</v>
      </c>
      <c r="BH5" s="548" t="s">
        <v>37</v>
      </c>
      <c r="BI5" s="548" t="s">
        <v>36</v>
      </c>
      <c r="BJ5" s="548" t="s">
        <v>37</v>
      </c>
      <c r="BK5" s="548" t="s">
        <v>36</v>
      </c>
      <c r="BL5" s="548" t="s">
        <v>37</v>
      </c>
      <c r="BM5" s="567" t="s">
        <v>2</v>
      </c>
      <c r="BN5" s="567" t="s">
        <v>3</v>
      </c>
      <c r="BO5" s="548" t="s">
        <v>36</v>
      </c>
      <c r="BP5" s="548" t="s">
        <v>37</v>
      </c>
      <c r="BQ5" s="548" t="s">
        <v>36</v>
      </c>
      <c r="BR5" s="548" t="s">
        <v>37</v>
      </c>
      <c r="BS5" s="548" t="s">
        <v>36</v>
      </c>
      <c r="BT5" s="548" t="s">
        <v>37</v>
      </c>
      <c r="BU5" s="567" t="s">
        <v>2</v>
      </c>
      <c r="BV5" s="567" t="s">
        <v>3</v>
      </c>
      <c r="BW5" s="548" t="s">
        <v>36</v>
      </c>
      <c r="BX5" s="548" t="s">
        <v>37</v>
      </c>
      <c r="BY5" s="548" t="s">
        <v>36</v>
      </c>
      <c r="BZ5" s="548" t="s">
        <v>37</v>
      </c>
      <c r="CA5" s="548" t="s">
        <v>36</v>
      </c>
      <c r="CB5" s="548" t="s">
        <v>37</v>
      </c>
      <c r="CC5" s="567" t="s">
        <v>2</v>
      </c>
      <c r="CD5" s="567" t="s">
        <v>3</v>
      </c>
      <c r="CE5" s="548" t="s">
        <v>36</v>
      </c>
      <c r="CF5" s="548" t="s">
        <v>37</v>
      </c>
      <c r="CG5" s="548" t="s">
        <v>36</v>
      </c>
      <c r="CH5" s="548" t="s">
        <v>37</v>
      </c>
      <c r="CI5" s="548" t="s">
        <v>36</v>
      </c>
      <c r="CJ5" s="548" t="s">
        <v>37</v>
      </c>
      <c r="CK5" s="567" t="s">
        <v>2</v>
      </c>
      <c r="CL5" s="567" t="s">
        <v>3</v>
      </c>
      <c r="CM5" s="548" t="s">
        <v>36</v>
      </c>
      <c r="CN5" s="548" t="s">
        <v>37</v>
      </c>
      <c r="CO5" s="548" t="s">
        <v>36</v>
      </c>
      <c r="CP5" s="548" t="s">
        <v>37</v>
      </c>
      <c r="CQ5" s="548" t="s">
        <v>36</v>
      </c>
      <c r="CR5" s="548" t="s">
        <v>37</v>
      </c>
      <c r="CS5" s="567" t="s">
        <v>2</v>
      </c>
      <c r="CT5" s="567" t="s">
        <v>3</v>
      </c>
      <c r="CU5" s="548" t="s">
        <v>36</v>
      </c>
      <c r="CV5" s="548" t="s">
        <v>37</v>
      </c>
      <c r="CW5" s="548" t="s">
        <v>36</v>
      </c>
      <c r="CX5" s="548" t="s">
        <v>37</v>
      </c>
      <c r="CY5" s="548" t="s">
        <v>36</v>
      </c>
      <c r="CZ5" s="548" t="s">
        <v>37</v>
      </c>
      <c r="DA5" s="567" t="s">
        <v>2</v>
      </c>
      <c r="DB5" s="567" t="s">
        <v>3</v>
      </c>
      <c r="DC5" s="548" t="s">
        <v>36</v>
      </c>
      <c r="DD5" s="548" t="s">
        <v>37</v>
      </c>
      <c r="DE5" s="548" t="s">
        <v>36</v>
      </c>
      <c r="DF5" s="548" t="s">
        <v>37</v>
      </c>
      <c r="DG5" s="548" t="s">
        <v>36</v>
      </c>
      <c r="DH5" s="548" t="s">
        <v>37</v>
      </c>
      <c r="DI5" s="567" t="s">
        <v>2</v>
      </c>
      <c r="DJ5" s="567" t="s">
        <v>3</v>
      </c>
      <c r="DK5" s="548" t="s">
        <v>36</v>
      </c>
      <c r="DL5" s="548" t="s">
        <v>37</v>
      </c>
      <c r="DM5" s="548" t="s">
        <v>36</v>
      </c>
      <c r="DN5" s="548" t="s">
        <v>37</v>
      </c>
      <c r="DO5" s="548" t="s">
        <v>36</v>
      </c>
      <c r="DP5" s="548" t="s">
        <v>37</v>
      </c>
      <c r="DQ5" s="567" t="s">
        <v>2</v>
      </c>
      <c r="DR5" s="567" t="s">
        <v>3</v>
      </c>
      <c r="DS5" s="548" t="s">
        <v>36</v>
      </c>
      <c r="DT5" s="548" t="s">
        <v>37</v>
      </c>
      <c r="DU5" s="548" t="s">
        <v>36</v>
      </c>
      <c r="DV5" s="548" t="s">
        <v>37</v>
      </c>
      <c r="DW5" s="548" t="s">
        <v>36</v>
      </c>
      <c r="DX5" s="548" t="s">
        <v>37</v>
      </c>
      <c r="DY5" s="567" t="s">
        <v>2</v>
      </c>
      <c r="DZ5" s="567" t="s">
        <v>3</v>
      </c>
      <c r="EA5" s="548" t="s">
        <v>36</v>
      </c>
      <c r="EB5" s="548" t="s">
        <v>37</v>
      </c>
      <c r="EC5" s="548" t="s">
        <v>36</v>
      </c>
      <c r="ED5" s="548" t="s">
        <v>37</v>
      </c>
      <c r="EE5" s="548" t="s">
        <v>36</v>
      </c>
      <c r="EF5" s="548" t="s">
        <v>37</v>
      </c>
      <c r="EG5" s="567" t="s">
        <v>2</v>
      </c>
      <c r="EH5" s="567" t="s">
        <v>3</v>
      </c>
      <c r="EI5" s="548" t="s">
        <v>36</v>
      </c>
      <c r="EJ5" s="548" t="s">
        <v>37</v>
      </c>
      <c r="EK5" s="548" t="s">
        <v>36</v>
      </c>
      <c r="EL5" s="548" t="s">
        <v>37</v>
      </c>
      <c r="EM5" s="548" t="s">
        <v>36</v>
      </c>
      <c r="EN5" s="548" t="s">
        <v>37</v>
      </c>
      <c r="EO5" s="567" t="s">
        <v>2</v>
      </c>
      <c r="EP5" s="567" t="s">
        <v>3</v>
      </c>
      <c r="EQ5" s="548" t="s">
        <v>36</v>
      </c>
      <c r="ER5" s="548" t="s">
        <v>37</v>
      </c>
      <c r="ES5" s="548" t="s">
        <v>36</v>
      </c>
      <c r="ET5" s="548" t="s">
        <v>37</v>
      </c>
      <c r="EU5" s="548" t="s">
        <v>36</v>
      </c>
      <c r="EV5" s="548" t="s">
        <v>37</v>
      </c>
      <c r="EW5" s="567" t="s">
        <v>2</v>
      </c>
      <c r="EX5" s="567" t="s">
        <v>3</v>
      </c>
      <c r="EY5" s="548" t="s">
        <v>36</v>
      </c>
      <c r="EZ5" s="548" t="s">
        <v>37</v>
      </c>
      <c r="FA5" s="548" t="s">
        <v>36</v>
      </c>
      <c r="FB5" s="548" t="s">
        <v>37</v>
      </c>
      <c r="FC5" s="548" t="s">
        <v>36</v>
      </c>
      <c r="FD5" s="548" t="s">
        <v>37</v>
      </c>
      <c r="FE5" s="567" t="s">
        <v>2</v>
      </c>
      <c r="FF5" s="567" t="s">
        <v>3</v>
      </c>
      <c r="FG5" s="548" t="s">
        <v>36</v>
      </c>
      <c r="FH5" s="548" t="s">
        <v>37</v>
      </c>
      <c r="FI5" s="548" t="s">
        <v>36</v>
      </c>
      <c r="FJ5" s="548" t="s">
        <v>37</v>
      </c>
      <c r="FK5" s="548" t="s">
        <v>36</v>
      </c>
      <c r="FL5" s="548" t="s">
        <v>37</v>
      </c>
      <c r="FM5" s="567" t="s">
        <v>2</v>
      </c>
      <c r="FN5" s="567" t="s">
        <v>3</v>
      </c>
      <c r="FO5" s="548" t="s">
        <v>36</v>
      </c>
      <c r="FP5" s="548" t="s">
        <v>37</v>
      </c>
      <c r="FQ5" s="548" t="s">
        <v>36</v>
      </c>
      <c r="FR5" s="548" t="s">
        <v>37</v>
      </c>
      <c r="FS5" s="548" t="s">
        <v>36</v>
      </c>
      <c r="FT5" s="548" t="s">
        <v>37</v>
      </c>
      <c r="FU5" s="567" t="s">
        <v>2</v>
      </c>
      <c r="FV5" s="567" t="s">
        <v>3</v>
      </c>
      <c r="FW5" s="548" t="s">
        <v>36</v>
      </c>
      <c r="FX5" s="548" t="s">
        <v>37</v>
      </c>
      <c r="FY5" s="548" t="s">
        <v>36</v>
      </c>
      <c r="FZ5" s="548" t="s">
        <v>37</v>
      </c>
      <c r="GA5" s="548" t="s">
        <v>36</v>
      </c>
      <c r="GB5" s="548" t="s">
        <v>37</v>
      </c>
      <c r="GC5" s="567" t="s">
        <v>2</v>
      </c>
      <c r="GD5" s="567" t="s">
        <v>3</v>
      </c>
      <c r="GE5" s="548" t="s">
        <v>36</v>
      </c>
      <c r="GF5" s="548" t="s">
        <v>37</v>
      </c>
      <c r="GG5" s="548" t="s">
        <v>36</v>
      </c>
      <c r="GH5" s="548" t="s">
        <v>37</v>
      </c>
      <c r="GI5" s="548" t="s">
        <v>36</v>
      </c>
      <c r="GJ5" s="548" t="s">
        <v>37</v>
      </c>
      <c r="GK5" s="567" t="s">
        <v>2</v>
      </c>
      <c r="GL5" s="567" t="s">
        <v>3</v>
      </c>
      <c r="GM5" s="548" t="s">
        <v>36</v>
      </c>
      <c r="GN5" s="548" t="s">
        <v>37</v>
      </c>
      <c r="GO5" s="548" t="s">
        <v>36</v>
      </c>
      <c r="GP5" s="548" t="s">
        <v>37</v>
      </c>
      <c r="GQ5" s="548" t="s">
        <v>36</v>
      </c>
      <c r="GR5" s="548" t="s">
        <v>37</v>
      </c>
      <c r="GS5" s="567" t="s">
        <v>2</v>
      </c>
      <c r="GT5" s="567" t="s">
        <v>3</v>
      </c>
      <c r="GU5" s="548" t="s">
        <v>36</v>
      </c>
      <c r="GV5" s="548" t="s">
        <v>37</v>
      </c>
      <c r="GW5" s="548" t="s">
        <v>36</v>
      </c>
      <c r="GX5" s="548" t="s">
        <v>37</v>
      </c>
      <c r="GY5" s="548" t="s">
        <v>36</v>
      </c>
      <c r="GZ5" s="548" t="s">
        <v>37</v>
      </c>
      <c r="HA5" s="567" t="s">
        <v>2</v>
      </c>
      <c r="HB5" s="567" t="s">
        <v>3</v>
      </c>
      <c r="HC5" s="548" t="s">
        <v>36</v>
      </c>
      <c r="HD5" s="548" t="s">
        <v>37</v>
      </c>
      <c r="HE5" s="548" t="s">
        <v>36</v>
      </c>
      <c r="HF5" s="548" t="s">
        <v>37</v>
      </c>
      <c r="HG5" s="548" t="s">
        <v>36</v>
      </c>
      <c r="HH5" s="548" t="s">
        <v>37</v>
      </c>
      <c r="HI5" s="567" t="s">
        <v>2</v>
      </c>
      <c r="HJ5" s="567" t="s">
        <v>3</v>
      </c>
      <c r="HK5" s="548" t="s">
        <v>36</v>
      </c>
      <c r="HL5" s="548" t="s">
        <v>37</v>
      </c>
      <c r="HM5" s="548" t="s">
        <v>36</v>
      </c>
      <c r="HN5" s="548" t="s">
        <v>37</v>
      </c>
      <c r="HO5" s="548" t="s">
        <v>36</v>
      </c>
      <c r="HP5" s="548" t="s">
        <v>37</v>
      </c>
      <c r="HQ5" s="567" t="s">
        <v>2</v>
      </c>
      <c r="HR5" s="567" t="s">
        <v>3</v>
      </c>
      <c r="HS5" s="548" t="s">
        <v>36</v>
      </c>
      <c r="HT5" s="548" t="s">
        <v>37</v>
      </c>
      <c r="HU5" s="548" t="s">
        <v>36</v>
      </c>
      <c r="HV5" s="548" t="s">
        <v>37</v>
      </c>
      <c r="HW5" s="548" t="s">
        <v>36</v>
      </c>
      <c r="HX5" s="548" t="s">
        <v>37</v>
      </c>
      <c r="HY5" s="567" t="s">
        <v>2</v>
      </c>
      <c r="HZ5" s="567" t="s">
        <v>3</v>
      </c>
      <c r="IA5" s="548" t="s">
        <v>36</v>
      </c>
      <c r="IB5" s="548" t="s">
        <v>37</v>
      </c>
      <c r="IC5" s="548" t="s">
        <v>36</v>
      </c>
      <c r="ID5" s="548" t="s">
        <v>37</v>
      </c>
      <c r="IE5" s="548" t="s">
        <v>36</v>
      </c>
      <c r="IF5" s="548" t="s">
        <v>37</v>
      </c>
      <c r="IG5" s="567" t="s">
        <v>2</v>
      </c>
      <c r="IH5" s="567" t="s">
        <v>3</v>
      </c>
      <c r="II5" s="548" t="s">
        <v>756</v>
      </c>
      <c r="IJ5" s="548" t="s">
        <v>37</v>
      </c>
      <c r="IK5" s="548" t="s">
        <v>756</v>
      </c>
      <c r="IL5" s="548" t="s">
        <v>37</v>
      </c>
      <c r="IM5" s="548" t="s">
        <v>756</v>
      </c>
      <c r="IN5" s="548" t="s">
        <v>37</v>
      </c>
      <c r="IO5" s="548" t="s">
        <v>756</v>
      </c>
      <c r="IP5" s="548" t="s">
        <v>37</v>
      </c>
      <c r="IQ5" s="567" t="s">
        <v>2</v>
      </c>
      <c r="IR5" s="567" t="s">
        <v>3</v>
      </c>
      <c r="IS5" s="548" t="s">
        <v>36</v>
      </c>
      <c r="IT5" s="548" t="s">
        <v>37</v>
      </c>
      <c r="IU5" s="548" t="s">
        <v>36</v>
      </c>
      <c r="IV5" s="548" t="s">
        <v>37</v>
      </c>
      <c r="IW5" s="548" t="s">
        <v>36</v>
      </c>
      <c r="IX5" s="548" t="s">
        <v>37</v>
      </c>
      <c r="IY5" s="567" t="s">
        <v>2</v>
      </c>
      <c r="IZ5" s="567" t="s">
        <v>3</v>
      </c>
      <c r="JA5" s="548" t="s">
        <v>36</v>
      </c>
      <c r="JB5" s="548" t="s">
        <v>37</v>
      </c>
      <c r="JC5" s="548" t="s">
        <v>36</v>
      </c>
      <c r="JD5" s="548" t="s">
        <v>37</v>
      </c>
      <c r="JE5" s="548" t="s">
        <v>36</v>
      </c>
      <c r="JF5" s="548" t="s">
        <v>37</v>
      </c>
      <c r="JG5" s="567" t="s">
        <v>2</v>
      </c>
      <c r="JH5" s="567" t="s">
        <v>3</v>
      </c>
      <c r="JI5" s="548" t="s">
        <v>36</v>
      </c>
      <c r="JJ5" s="548" t="s">
        <v>37</v>
      </c>
      <c r="JK5" s="548" t="s">
        <v>36</v>
      </c>
      <c r="JL5" s="548" t="s">
        <v>37</v>
      </c>
      <c r="JM5" s="548" t="s">
        <v>36</v>
      </c>
      <c r="JN5" s="548" t="s">
        <v>37</v>
      </c>
      <c r="JO5" s="567" t="s">
        <v>2</v>
      </c>
      <c r="JP5" s="567" t="s">
        <v>3</v>
      </c>
      <c r="JQ5" s="548" t="s">
        <v>36</v>
      </c>
      <c r="JR5" s="548" t="s">
        <v>37</v>
      </c>
      <c r="JS5" s="548" t="s">
        <v>36</v>
      </c>
      <c r="JT5" s="548" t="s">
        <v>37</v>
      </c>
      <c r="JU5" s="548" t="s">
        <v>36</v>
      </c>
      <c r="JV5" s="548" t="s">
        <v>37</v>
      </c>
      <c r="JW5" s="567" t="s">
        <v>2</v>
      </c>
      <c r="JX5" s="567" t="s">
        <v>3</v>
      </c>
      <c r="JY5" s="548" t="s">
        <v>36</v>
      </c>
      <c r="JZ5" s="548" t="s">
        <v>37</v>
      </c>
      <c r="KA5" s="548" t="s">
        <v>36</v>
      </c>
      <c r="KB5" s="548" t="s">
        <v>37</v>
      </c>
      <c r="KC5" s="548" t="s">
        <v>36</v>
      </c>
      <c r="KD5" s="548" t="s">
        <v>37</v>
      </c>
      <c r="KE5" s="567" t="s">
        <v>2</v>
      </c>
      <c r="KF5" s="567" t="s">
        <v>3</v>
      </c>
      <c r="KG5" s="548" t="s">
        <v>36</v>
      </c>
      <c r="KH5" s="548" t="s">
        <v>37</v>
      </c>
      <c r="KI5" s="548" t="s">
        <v>36</v>
      </c>
      <c r="KJ5" s="548" t="s">
        <v>37</v>
      </c>
      <c r="KK5" s="548" t="s">
        <v>36</v>
      </c>
      <c r="KL5" s="548" t="s">
        <v>37</v>
      </c>
      <c r="KM5" s="567" t="s">
        <v>2</v>
      </c>
      <c r="KN5" s="567" t="s">
        <v>3</v>
      </c>
      <c r="KO5" s="548" t="s">
        <v>36</v>
      </c>
      <c r="KP5" s="548" t="s">
        <v>37</v>
      </c>
      <c r="KQ5" s="548" t="s">
        <v>36</v>
      </c>
      <c r="KR5" s="548" t="s">
        <v>37</v>
      </c>
      <c r="KS5" s="548" t="s">
        <v>36</v>
      </c>
      <c r="KT5" s="548" t="s">
        <v>37</v>
      </c>
      <c r="KU5" s="567" t="s">
        <v>2</v>
      </c>
      <c r="KV5" s="567" t="s">
        <v>3</v>
      </c>
      <c r="KW5" s="548" t="s">
        <v>36</v>
      </c>
      <c r="KX5" s="548" t="s">
        <v>37</v>
      </c>
      <c r="KY5" s="548" t="s">
        <v>36</v>
      </c>
      <c r="KZ5" s="548" t="s">
        <v>37</v>
      </c>
      <c r="LA5" s="548" t="s">
        <v>36</v>
      </c>
      <c r="LB5" s="548" t="s">
        <v>37</v>
      </c>
      <c r="LC5" s="567" t="s">
        <v>2</v>
      </c>
      <c r="LD5" s="567" t="s">
        <v>3</v>
      </c>
      <c r="LE5" s="548" t="s">
        <v>36</v>
      </c>
      <c r="LF5" s="548" t="s">
        <v>37</v>
      </c>
      <c r="LG5" s="548" t="s">
        <v>36</v>
      </c>
      <c r="LH5" s="548" t="s">
        <v>37</v>
      </c>
      <c r="LI5" s="548" t="s">
        <v>36</v>
      </c>
      <c r="LJ5" s="548" t="s">
        <v>37</v>
      </c>
      <c r="LK5" s="567" t="s">
        <v>2</v>
      </c>
      <c r="LL5" s="567" t="s">
        <v>3</v>
      </c>
      <c r="LM5" s="548" t="s">
        <v>36</v>
      </c>
      <c r="LN5" s="548" t="s">
        <v>37</v>
      </c>
      <c r="LO5" s="548" t="s">
        <v>36</v>
      </c>
      <c r="LP5" s="548" t="s">
        <v>37</v>
      </c>
      <c r="LQ5" s="548" t="s">
        <v>36</v>
      </c>
      <c r="LR5" s="548" t="s">
        <v>37</v>
      </c>
      <c r="LS5" s="567" t="s">
        <v>2</v>
      </c>
      <c r="LT5" s="567" t="s">
        <v>3</v>
      </c>
      <c r="LU5" s="548" t="s">
        <v>36</v>
      </c>
      <c r="LV5" s="548" t="s">
        <v>37</v>
      </c>
      <c r="LW5" s="548" t="s">
        <v>36</v>
      </c>
      <c r="LX5" s="548" t="s">
        <v>37</v>
      </c>
      <c r="LY5" s="548" t="s">
        <v>36</v>
      </c>
      <c r="LZ5" s="548" t="s">
        <v>37</v>
      </c>
      <c r="MA5" s="567" t="s">
        <v>2</v>
      </c>
      <c r="MB5" s="567" t="s">
        <v>3</v>
      </c>
      <c r="MC5" s="548" t="s">
        <v>36</v>
      </c>
      <c r="MD5" s="548" t="s">
        <v>37</v>
      </c>
      <c r="ME5" s="548" t="s">
        <v>36</v>
      </c>
      <c r="MF5" s="548" t="s">
        <v>37</v>
      </c>
      <c r="MG5" s="548" t="s">
        <v>36</v>
      </c>
      <c r="MH5" s="548" t="s">
        <v>37</v>
      </c>
      <c r="MI5" s="567" t="s">
        <v>2</v>
      </c>
      <c r="MJ5" s="567" t="s">
        <v>3</v>
      </c>
      <c r="MK5" s="548" t="s">
        <v>36</v>
      </c>
      <c r="ML5" s="548" t="s">
        <v>37</v>
      </c>
      <c r="MM5" s="548" t="s">
        <v>36</v>
      </c>
      <c r="MN5" s="548" t="s">
        <v>37</v>
      </c>
      <c r="MO5" s="548" t="s">
        <v>36</v>
      </c>
      <c r="MP5" s="548" t="s">
        <v>37</v>
      </c>
    </row>
    <row r="6" spans="1:372" ht="44.25" customHeight="1" x14ac:dyDescent="0.25">
      <c r="A6" s="563"/>
      <c r="B6" s="563"/>
      <c r="C6" s="550"/>
      <c r="D6" s="550"/>
      <c r="E6" s="550"/>
      <c r="F6" s="550"/>
      <c r="G6" s="550"/>
      <c r="H6" s="550"/>
      <c r="I6" s="563"/>
      <c r="J6" s="563"/>
      <c r="K6" s="550"/>
      <c r="L6" s="550"/>
      <c r="M6" s="550"/>
      <c r="N6" s="550"/>
      <c r="O6" s="550"/>
      <c r="P6" s="550"/>
      <c r="Q6" s="563"/>
      <c r="R6" s="563"/>
      <c r="S6" s="550"/>
      <c r="T6" s="550"/>
      <c r="U6" s="550"/>
      <c r="V6" s="550"/>
      <c r="W6" s="550"/>
      <c r="X6" s="550"/>
      <c r="Y6" s="563"/>
      <c r="Z6" s="563"/>
      <c r="AA6" s="550"/>
      <c r="AB6" s="550"/>
      <c r="AC6" s="550"/>
      <c r="AD6" s="550"/>
      <c r="AE6" s="550"/>
      <c r="AF6" s="550"/>
      <c r="AG6" s="563"/>
      <c r="AH6" s="563"/>
      <c r="AI6" s="550"/>
      <c r="AJ6" s="550"/>
      <c r="AK6" s="550"/>
      <c r="AL6" s="550"/>
      <c r="AM6" s="550"/>
      <c r="AN6" s="550"/>
      <c r="AO6" s="563"/>
      <c r="AP6" s="563"/>
      <c r="AQ6" s="550"/>
      <c r="AR6" s="550"/>
      <c r="AS6" s="550"/>
      <c r="AT6" s="550"/>
      <c r="AU6" s="550"/>
      <c r="AV6" s="550"/>
      <c r="AW6" s="563"/>
      <c r="AX6" s="563"/>
      <c r="AY6" s="550"/>
      <c r="AZ6" s="550"/>
      <c r="BA6" s="550"/>
      <c r="BB6" s="550"/>
      <c r="BC6" s="550"/>
      <c r="BD6" s="550"/>
      <c r="BE6" s="563"/>
      <c r="BF6" s="563"/>
      <c r="BG6" s="550"/>
      <c r="BH6" s="550"/>
      <c r="BI6" s="550"/>
      <c r="BJ6" s="550"/>
      <c r="BK6" s="550"/>
      <c r="BL6" s="591"/>
      <c r="BM6" s="563"/>
      <c r="BN6" s="563"/>
      <c r="BO6" s="550"/>
      <c r="BP6" s="550"/>
      <c r="BQ6" s="550"/>
      <c r="BR6" s="550"/>
      <c r="BS6" s="550"/>
      <c r="BT6" s="550"/>
      <c r="BU6" s="563"/>
      <c r="BV6" s="563"/>
      <c r="BW6" s="550"/>
      <c r="BX6" s="550"/>
      <c r="BY6" s="550"/>
      <c r="BZ6" s="550"/>
      <c r="CA6" s="550"/>
      <c r="CB6" s="550"/>
      <c r="CC6" s="563"/>
      <c r="CD6" s="563"/>
      <c r="CE6" s="550"/>
      <c r="CF6" s="550"/>
      <c r="CG6" s="550"/>
      <c r="CH6" s="550"/>
      <c r="CI6" s="550"/>
      <c r="CJ6" s="550"/>
      <c r="CK6" s="563"/>
      <c r="CL6" s="563"/>
      <c r="CM6" s="550"/>
      <c r="CN6" s="550"/>
      <c r="CO6" s="550"/>
      <c r="CP6" s="550"/>
      <c r="CQ6" s="550"/>
      <c r="CR6" s="550"/>
      <c r="CS6" s="563"/>
      <c r="CT6" s="563"/>
      <c r="CU6" s="550"/>
      <c r="CV6" s="550"/>
      <c r="CW6" s="550"/>
      <c r="CX6" s="550"/>
      <c r="CY6" s="550"/>
      <c r="CZ6" s="550"/>
      <c r="DA6" s="563"/>
      <c r="DB6" s="563"/>
      <c r="DC6" s="550"/>
      <c r="DD6" s="550"/>
      <c r="DE6" s="550"/>
      <c r="DF6" s="550"/>
      <c r="DG6" s="550"/>
      <c r="DH6" s="550"/>
      <c r="DI6" s="563"/>
      <c r="DJ6" s="563"/>
      <c r="DK6" s="550"/>
      <c r="DL6" s="550"/>
      <c r="DM6" s="550"/>
      <c r="DN6" s="550"/>
      <c r="DO6" s="550"/>
      <c r="DP6" s="550"/>
      <c r="DQ6" s="563"/>
      <c r="DR6" s="563"/>
      <c r="DS6" s="550"/>
      <c r="DT6" s="550"/>
      <c r="DU6" s="550"/>
      <c r="DV6" s="550"/>
      <c r="DW6" s="550"/>
      <c r="DX6" s="550"/>
      <c r="DY6" s="563"/>
      <c r="DZ6" s="563"/>
      <c r="EA6" s="550"/>
      <c r="EB6" s="550"/>
      <c r="EC6" s="550"/>
      <c r="ED6" s="550"/>
      <c r="EE6" s="550"/>
      <c r="EF6" s="550"/>
      <c r="EG6" s="563"/>
      <c r="EH6" s="563"/>
      <c r="EI6" s="550"/>
      <c r="EJ6" s="550"/>
      <c r="EK6" s="550"/>
      <c r="EL6" s="550"/>
      <c r="EM6" s="550"/>
      <c r="EN6" s="550"/>
      <c r="EO6" s="563"/>
      <c r="EP6" s="563"/>
      <c r="EQ6" s="550"/>
      <c r="ER6" s="550"/>
      <c r="ES6" s="550"/>
      <c r="ET6" s="550"/>
      <c r="EU6" s="550"/>
      <c r="EV6" s="550"/>
      <c r="EW6" s="563"/>
      <c r="EX6" s="563"/>
      <c r="EY6" s="550"/>
      <c r="EZ6" s="550"/>
      <c r="FA6" s="550"/>
      <c r="FB6" s="550"/>
      <c r="FC6" s="550"/>
      <c r="FD6" s="550"/>
      <c r="FE6" s="563"/>
      <c r="FF6" s="563"/>
      <c r="FG6" s="550"/>
      <c r="FH6" s="550"/>
      <c r="FI6" s="550"/>
      <c r="FJ6" s="550"/>
      <c r="FK6" s="550"/>
      <c r="FL6" s="550"/>
      <c r="FM6" s="563"/>
      <c r="FN6" s="563"/>
      <c r="FO6" s="550"/>
      <c r="FP6" s="550"/>
      <c r="FQ6" s="550"/>
      <c r="FR6" s="550"/>
      <c r="FS6" s="550"/>
      <c r="FT6" s="550"/>
      <c r="FU6" s="563"/>
      <c r="FV6" s="563"/>
      <c r="FW6" s="550"/>
      <c r="FX6" s="550"/>
      <c r="FY6" s="550"/>
      <c r="FZ6" s="550"/>
      <c r="GA6" s="550"/>
      <c r="GB6" s="550"/>
      <c r="GC6" s="563"/>
      <c r="GD6" s="563"/>
      <c r="GE6" s="550"/>
      <c r="GF6" s="550"/>
      <c r="GG6" s="550"/>
      <c r="GH6" s="550"/>
      <c r="GI6" s="550"/>
      <c r="GJ6" s="550"/>
      <c r="GK6" s="563"/>
      <c r="GL6" s="563"/>
      <c r="GM6" s="550"/>
      <c r="GN6" s="550"/>
      <c r="GO6" s="550"/>
      <c r="GP6" s="550"/>
      <c r="GQ6" s="550"/>
      <c r="GR6" s="550"/>
      <c r="GS6" s="563"/>
      <c r="GT6" s="563"/>
      <c r="GU6" s="550"/>
      <c r="GV6" s="550"/>
      <c r="GW6" s="550"/>
      <c r="GX6" s="550"/>
      <c r="GY6" s="550"/>
      <c r="GZ6" s="550"/>
      <c r="HA6" s="563"/>
      <c r="HB6" s="563"/>
      <c r="HC6" s="550"/>
      <c r="HD6" s="550"/>
      <c r="HE6" s="550"/>
      <c r="HF6" s="550"/>
      <c r="HG6" s="550"/>
      <c r="HH6" s="550"/>
      <c r="HI6" s="563"/>
      <c r="HJ6" s="563"/>
      <c r="HK6" s="550"/>
      <c r="HL6" s="550"/>
      <c r="HM6" s="550"/>
      <c r="HN6" s="550"/>
      <c r="HO6" s="550"/>
      <c r="HP6" s="550"/>
      <c r="HQ6" s="563"/>
      <c r="HR6" s="563"/>
      <c r="HS6" s="550"/>
      <c r="HT6" s="550"/>
      <c r="HU6" s="550"/>
      <c r="HV6" s="550"/>
      <c r="HW6" s="550"/>
      <c r="HX6" s="550"/>
      <c r="HY6" s="563"/>
      <c r="HZ6" s="563"/>
      <c r="IA6" s="550"/>
      <c r="IB6" s="550"/>
      <c r="IC6" s="550"/>
      <c r="ID6" s="550"/>
      <c r="IE6" s="550"/>
      <c r="IF6" s="550"/>
      <c r="IG6" s="563"/>
      <c r="IH6" s="563"/>
      <c r="II6" s="590"/>
      <c r="IJ6" s="590"/>
      <c r="IK6" s="590"/>
      <c r="IL6" s="550"/>
      <c r="IM6" s="550"/>
      <c r="IN6" s="550"/>
      <c r="IO6" s="550"/>
      <c r="IP6" s="550"/>
      <c r="IQ6" s="563"/>
      <c r="IR6" s="563"/>
      <c r="IS6" s="550"/>
      <c r="IT6" s="550"/>
      <c r="IU6" s="550"/>
      <c r="IV6" s="550"/>
      <c r="IW6" s="550"/>
      <c r="IX6" s="550"/>
      <c r="IY6" s="563"/>
      <c r="IZ6" s="563"/>
      <c r="JA6" s="550"/>
      <c r="JB6" s="550"/>
      <c r="JC6" s="550"/>
      <c r="JD6" s="550"/>
      <c r="JE6" s="550"/>
      <c r="JF6" s="550"/>
      <c r="JG6" s="563"/>
      <c r="JH6" s="563"/>
      <c r="JI6" s="550"/>
      <c r="JJ6" s="550"/>
      <c r="JK6" s="550"/>
      <c r="JL6" s="550"/>
      <c r="JM6" s="550"/>
      <c r="JN6" s="550"/>
      <c r="JO6" s="563"/>
      <c r="JP6" s="563"/>
      <c r="JQ6" s="550"/>
      <c r="JR6" s="550"/>
      <c r="JS6" s="550"/>
      <c r="JT6" s="550"/>
      <c r="JU6" s="550"/>
      <c r="JV6" s="550"/>
      <c r="JW6" s="563"/>
      <c r="JX6" s="563"/>
      <c r="JY6" s="550"/>
      <c r="JZ6" s="550"/>
      <c r="KA6" s="550"/>
      <c r="KB6" s="550"/>
      <c r="KC6" s="550"/>
      <c r="KD6" s="550"/>
      <c r="KE6" s="563"/>
      <c r="KF6" s="563"/>
      <c r="KG6" s="550"/>
      <c r="KH6" s="550"/>
      <c r="KI6" s="550"/>
      <c r="KJ6" s="550"/>
      <c r="KK6" s="550"/>
      <c r="KL6" s="550"/>
      <c r="KM6" s="563"/>
      <c r="KN6" s="563"/>
      <c r="KO6" s="550"/>
      <c r="KP6" s="550"/>
      <c r="KQ6" s="550"/>
      <c r="KR6" s="550"/>
      <c r="KS6" s="550"/>
      <c r="KT6" s="550"/>
      <c r="KU6" s="563"/>
      <c r="KV6" s="563"/>
      <c r="KW6" s="550"/>
      <c r="KX6" s="550"/>
      <c r="KY6" s="550"/>
      <c r="KZ6" s="550"/>
      <c r="LA6" s="550"/>
      <c r="LB6" s="550"/>
      <c r="LC6" s="563"/>
      <c r="LD6" s="563"/>
      <c r="LE6" s="550"/>
      <c r="LF6" s="550"/>
      <c r="LG6" s="550"/>
      <c r="LH6" s="550"/>
      <c r="LI6" s="550"/>
      <c r="LJ6" s="550"/>
      <c r="LK6" s="563"/>
      <c r="LL6" s="563"/>
      <c r="LM6" s="550"/>
      <c r="LN6" s="550"/>
      <c r="LO6" s="550"/>
      <c r="LP6" s="550"/>
      <c r="LQ6" s="550"/>
      <c r="LR6" s="550"/>
      <c r="LS6" s="563"/>
      <c r="LT6" s="563"/>
      <c r="LU6" s="550"/>
      <c r="LV6" s="550"/>
      <c r="LW6" s="550"/>
      <c r="LX6" s="550"/>
      <c r="LY6" s="550"/>
      <c r="LZ6" s="550"/>
      <c r="MA6" s="563"/>
      <c r="MB6" s="563"/>
      <c r="MC6" s="550"/>
      <c r="MD6" s="550"/>
      <c r="ME6" s="550"/>
      <c r="MF6" s="550"/>
      <c r="MG6" s="550"/>
      <c r="MH6" s="550"/>
      <c r="MI6" s="563"/>
      <c r="MJ6" s="563"/>
      <c r="MK6" s="550"/>
      <c r="ML6" s="550"/>
      <c r="MM6" s="550"/>
      <c r="MN6" s="550"/>
      <c r="MO6" s="550"/>
      <c r="MP6" s="550"/>
    </row>
    <row r="7" spans="1:372" s="70" customFormat="1" ht="63.75" customHeight="1" x14ac:dyDescent="0.25">
      <c r="A7" s="563"/>
      <c r="B7" s="563"/>
      <c r="C7" s="585" t="s">
        <v>420</v>
      </c>
      <c r="D7" s="585"/>
      <c r="E7" s="585" t="s">
        <v>421</v>
      </c>
      <c r="F7" s="585"/>
      <c r="G7" s="585" t="s">
        <v>423</v>
      </c>
      <c r="H7" s="585"/>
      <c r="I7" s="563"/>
      <c r="J7" s="563"/>
      <c r="K7" s="585" t="s">
        <v>78</v>
      </c>
      <c r="L7" s="585"/>
      <c r="M7" s="585" t="s">
        <v>80</v>
      </c>
      <c r="N7" s="585"/>
      <c r="O7" s="585" t="s">
        <v>82</v>
      </c>
      <c r="P7" s="585"/>
      <c r="Q7" s="563"/>
      <c r="R7" s="563"/>
      <c r="S7" s="585" t="s">
        <v>84</v>
      </c>
      <c r="T7" s="585"/>
      <c r="U7" s="585" t="s">
        <v>86</v>
      </c>
      <c r="V7" s="585"/>
      <c r="W7" s="585" t="s">
        <v>88</v>
      </c>
      <c r="X7" s="585"/>
      <c r="Y7" s="563"/>
      <c r="Z7" s="563"/>
      <c r="AA7" s="585" t="s">
        <v>90</v>
      </c>
      <c r="AB7" s="585"/>
      <c r="AC7" s="585" t="s">
        <v>91</v>
      </c>
      <c r="AD7" s="585"/>
      <c r="AE7" s="585" t="s">
        <v>38</v>
      </c>
      <c r="AF7" s="585"/>
      <c r="AG7" s="563"/>
      <c r="AH7" s="563"/>
      <c r="AI7" s="585" t="s">
        <v>93</v>
      </c>
      <c r="AJ7" s="585"/>
      <c r="AK7" s="585" t="s">
        <v>95</v>
      </c>
      <c r="AL7" s="585"/>
      <c r="AM7" s="585" t="s">
        <v>97</v>
      </c>
      <c r="AN7" s="585"/>
      <c r="AO7" s="563"/>
      <c r="AP7" s="563"/>
      <c r="AQ7" s="585" t="s">
        <v>99</v>
      </c>
      <c r="AR7" s="585"/>
      <c r="AS7" s="585" t="s">
        <v>101</v>
      </c>
      <c r="AT7" s="585"/>
      <c r="AU7" s="585" t="s">
        <v>103</v>
      </c>
      <c r="AV7" s="585"/>
      <c r="AW7" s="563"/>
      <c r="AX7" s="563"/>
      <c r="AY7" s="585" t="s">
        <v>105</v>
      </c>
      <c r="AZ7" s="585"/>
      <c r="BA7" s="585" t="s">
        <v>107</v>
      </c>
      <c r="BB7" s="585"/>
      <c r="BC7" s="585" t="s">
        <v>109</v>
      </c>
      <c r="BD7" s="585"/>
      <c r="BE7" s="563"/>
      <c r="BF7" s="563"/>
      <c r="BG7" s="585" t="s">
        <v>111</v>
      </c>
      <c r="BH7" s="585"/>
      <c r="BI7" s="585" t="s">
        <v>113</v>
      </c>
      <c r="BJ7" s="585"/>
      <c r="BK7" s="585" t="s">
        <v>115</v>
      </c>
      <c r="BL7" s="585"/>
      <c r="BM7" s="563"/>
      <c r="BN7" s="563"/>
      <c r="BO7" s="585" t="s">
        <v>117</v>
      </c>
      <c r="BP7" s="585"/>
      <c r="BQ7" s="585" t="s">
        <v>119</v>
      </c>
      <c r="BR7" s="585"/>
      <c r="BS7" s="585" t="s">
        <v>121</v>
      </c>
      <c r="BT7" s="585"/>
      <c r="BU7" s="563"/>
      <c r="BV7" s="563"/>
      <c r="BW7" s="585" t="s">
        <v>122</v>
      </c>
      <c r="BX7" s="585"/>
      <c r="BY7" s="585" t="s">
        <v>124</v>
      </c>
      <c r="BZ7" s="585"/>
      <c r="CA7" s="585" t="s">
        <v>126</v>
      </c>
      <c r="CB7" s="585"/>
      <c r="CC7" s="563"/>
      <c r="CD7" s="563"/>
      <c r="CE7" s="585" t="s">
        <v>128</v>
      </c>
      <c r="CF7" s="585"/>
      <c r="CG7" s="585" t="s">
        <v>130</v>
      </c>
      <c r="CH7" s="585"/>
      <c r="CI7" s="585" t="s">
        <v>132</v>
      </c>
      <c r="CJ7" s="585"/>
      <c r="CK7" s="563"/>
      <c r="CL7" s="563"/>
      <c r="CM7" s="585" t="s">
        <v>134</v>
      </c>
      <c r="CN7" s="585"/>
      <c r="CO7" s="585" t="s">
        <v>136</v>
      </c>
      <c r="CP7" s="585"/>
      <c r="CQ7" s="585" t="s">
        <v>138</v>
      </c>
      <c r="CR7" s="585"/>
      <c r="CS7" s="563"/>
      <c r="CT7" s="563"/>
      <c r="CU7" s="585" t="s">
        <v>39</v>
      </c>
      <c r="CV7" s="585"/>
      <c r="CW7" s="585" t="s">
        <v>141</v>
      </c>
      <c r="CX7" s="585"/>
      <c r="CY7" s="585" t="s">
        <v>143</v>
      </c>
      <c r="CZ7" s="585"/>
      <c r="DA7" s="563"/>
      <c r="DB7" s="563"/>
      <c r="DC7" s="585" t="s">
        <v>145</v>
      </c>
      <c r="DD7" s="585"/>
      <c r="DE7" s="585" t="s">
        <v>147</v>
      </c>
      <c r="DF7" s="585"/>
      <c r="DG7" s="585" t="s">
        <v>149</v>
      </c>
      <c r="DH7" s="585"/>
      <c r="DI7" s="563"/>
      <c r="DJ7" s="563"/>
      <c r="DK7" s="585" t="s">
        <v>448</v>
      </c>
      <c r="DL7" s="585"/>
      <c r="DM7" s="585" t="s">
        <v>152</v>
      </c>
      <c r="DN7" s="585"/>
      <c r="DO7" s="585" t="s">
        <v>154</v>
      </c>
      <c r="DP7" s="585"/>
      <c r="DQ7" s="563"/>
      <c r="DR7" s="563"/>
      <c r="DS7" s="585" t="s">
        <v>156</v>
      </c>
      <c r="DT7" s="585"/>
      <c r="DU7" s="585" t="s">
        <v>40</v>
      </c>
      <c r="DV7" s="585"/>
      <c r="DW7" s="585" t="s">
        <v>41</v>
      </c>
      <c r="DX7" s="585"/>
      <c r="DY7" s="563"/>
      <c r="DZ7" s="563"/>
      <c r="EA7" s="585" t="s">
        <v>158</v>
      </c>
      <c r="EB7" s="585"/>
      <c r="EC7" s="585" t="s">
        <v>160</v>
      </c>
      <c r="ED7" s="585"/>
      <c r="EE7" s="585" t="s">
        <v>162</v>
      </c>
      <c r="EF7" s="585"/>
      <c r="EG7" s="563"/>
      <c r="EH7" s="563"/>
      <c r="EI7" s="585" t="s">
        <v>164</v>
      </c>
      <c r="EJ7" s="585"/>
      <c r="EK7" s="585" t="s">
        <v>166</v>
      </c>
      <c r="EL7" s="585"/>
      <c r="EM7" s="585" t="s">
        <v>168</v>
      </c>
      <c r="EN7" s="585"/>
      <c r="EO7" s="563"/>
      <c r="EP7" s="563"/>
      <c r="EQ7" s="585" t="s">
        <v>170</v>
      </c>
      <c r="ER7" s="585"/>
      <c r="ES7" s="585" t="s">
        <v>171</v>
      </c>
      <c r="ET7" s="585"/>
      <c r="EU7" s="585" t="s">
        <v>173</v>
      </c>
      <c r="EV7" s="585"/>
      <c r="EW7" s="563"/>
      <c r="EX7" s="563"/>
      <c r="EY7" s="585" t="s">
        <v>175</v>
      </c>
      <c r="EZ7" s="585"/>
      <c r="FA7" s="585" t="s">
        <v>177</v>
      </c>
      <c r="FB7" s="585"/>
      <c r="FC7" s="585" t="s">
        <v>179</v>
      </c>
      <c r="FD7" s="585"/>
      <c r="FE7" s="563"/>
      <c r="FF7" s="563"/>
      <c r="FG7" s="585" t="s">
        <v>181</v>
      </c>
      <c r="FH7" s="585"/>
      <c r="FI7" s="585" t="s">
        <v>182</v>
      </c>
      <c r="FJ7" s="585"/>
      <c r="FK7" s="585" t="s">
        <v>184</v>
      </c>
      <c r="FL7" s="585"/>
      <c r="FM7" s="563"/>
      <c r="FN7" s="563"/>
      <c r="FO7" s="585" t="s">
        <v>186</v>
      </c>
      <c r="FP7" s="585"/>
      <c r="FQ7" s="585" t="s">
        <v>188</v>
      </c>
      <c r="FR7" s="585"/>
      <c r="FS7" s="585" t="s">
        <v>42</v>
      </c>
      <c r="FT7" s="585"/>
      <c r="FU7" s="563"/>
      <c r="FV7" s="563"/>
      <c r="FW7" s="585" t="s">
        <v>190</v>
      </c>
      <c r="FX7" s="585"/>
      <c r="FY7" s="585" t="s">
        <v>192</v>
      </c>
      <c r="FZ7" s="585"/>
      <c r="GA7" s="585" t="s">
        <v>194</v>
      </c>
      <c r="GB7" s="585"/>
      <c r="GC7" s="563"/>
      <c r="GD7" s="563"/>
      <c r="GE7" s="585" t="s">
        <v>196</v>
      </c>
      <c r="GF7" s="585"/>
      <c r="GG7" s="585" t="s">
        <v>198</v>
      </c>
      <c r="GH7" s="585"/>
      <c r="GI7" s="585" t="s">
        <v>454</v>
      </c>
      <c r="GJ7" s="585"/>
      <c r="GK7" s="563"/>
      <c r="GL7" s="563"/>
      <c r="GM7" s="585" t="s">
        <v>201</v>
      </c>
      <c r="GN7" s="585"/>
      <c r="GO7" s="585" t="s">
        <v>449</v>
      </c>
      <c r="GP7" s="585"/>
      <c r="GQ7" s="585" t="s">
        <v>204</v>
      </c>
      <c r="GR7" s="585"/>
      <c r="GS7" s="563"/>
      <c r="GT7" s="563"/>
      <c r="GU7" s="585" t="s">
        <v>206</v>
      </c>
      <c r="GV7" s="585"/>
      <c r="GW7" s="585" t="s">
        <v>208</v>
      </c>
      <c r="GX7" s="585"/>
      <c r="GY7" s="585" t="s">
        <v>210</v>
      </c>
      <c r="GZ7" s="585"/>
      <c r="HA7" s="563"/>
      <c r="HB7" s="563"/>
      <c r="HC7" s="585" t="s">
        <v>212</v>
      </c>
      <c r="HD7" s="585"/>
      <c r="HE7" s="585" t="s">
        <v>214</v>
      </c>
      <c r="HF7" s="585"/>
      <c r="HG7" s="585" t="s">
        <v>441</v>
      </c>
      <c r="HH7" s="585"/>
      <c r="HI7" s="563"/>
      <c r="HJ7" s="563"/>
      <c r="HK7" s="585" t="s">
        <v>450</v>
      </c>
      <c r="HL7" s="585"/>
      <c r="HM7" s="585" t="s">
        <v>217</v>
      </c>
      <c r="HN7" s="585"/>
      <c r="HO7" s="585" t="s">
        <v>219</v>
      </c>
      <c r="HP7" s="585"/>
      <c r="HQ7" s="563"/>
      <c r="HR7" s="563"/>
      <c r="HS7" s="585" t="s">
        <v>221</v>
      </c>
      <c r="HT7" s="585"/>
      <c r="HU7" s="585" t="s">
        <v>223</v>
      </c>
      <c r="HV7" s="585"/>
      <c r="HW7" s="585" t="s">
        <v>428</v>
      </c>
      <c r="HX7" s="585"/>
      <c r="HY7" s="563"/>
      <c r="HZ7" s="563"/>
      <c r="IA7" s="585" t="s">
        <v>226</v>
      </c>
      <c r="IB7" s="585"/>
      <c r="IC7" s="585" t="s">
        <v>432</v>
      </c>
      <c r="ID7" s="585"/>
      <c r="IE7" s="585" t="s">
        <v>228</v>
      </c>
      <c r="IF7" s="585"/>
      <c r="IG7" s="563"/>
      <c r="IH7" s="563"/>
      <c r="II7" s="585" t="s">
        <v>230</v>
      </c>
      <c r="IJ7" s="585"/>
      <c r="IK7" s="585" t="s">
        <v>232</v>
      </c>
      <c r="IL7" s="585"/>
      <c r="IM7" s="585" t="s">
        <v>233</v>
      </c>
      <c r="IN7" s="585"/>
      <c r="IO7" s="585" t="s">
        <v>235</v>
      </c>
      <c r="IP7" s="585"/>
      <c r="IQ7" s="563"/>
      <c r="IR7" s="563"/>
      <c r="IS7" s="585" t="s">
        <v>442</v>
      </c>
      <c r="IT7" s="585"/>
      <c r="IU7" s="585" t="s">
        <v>238</v>
      </c>
      <c r="IV7" s="585"/>
      <c r="IW7" s="585" t="s">
        <v>240</v>
      </c>
      <c r="IX7" s="585"/>
      <c r="IY7" s="563"/>
      <c r="IZ7" s="563"/>
      <c r="JA7" s="585" t="s">
        <v>242</v>
      </c>
      <c r="JB7" s="585"/>
      <c r="JC7" s="585" t="s">
        <v>244</v>
      </c>
      <c r="JD7" s="585"/>
      <c r="JE7" s="585" t="s">
        <v>246</v>
      </c>
      <c r="JF7" s="585"/>
      <c r="JG7" s="563"/>
      <c r="JH7" s="563"/>
      <c r="JI7" s="585" t="s">
        <v>247</v>
      </c>
      <c r="JJ7" s="585"/>
      <c r="JK7" s="585" t="s">
        <v>249</v>
      </c>
      <c r="JL7" s="585"/>
      <c r="JM7" s="585" t="s">
        <v>251</v>
      </c>
      <c r="JN7" s="585"/>
      <c r="JO7" s="563"/>
      <c r="JP7" s="563"/>
      <c r="JQ7" s="585" t="s">
        <v>253</v>
      </c>
      <c r="JR7" s="585"/>
      <c r="JS7" s="585" t="s">
        <v>255</v>
      </c>
      <c r="JT7" s="585"/>
      <c r="JU7" s="585" t="s">
        <v>257</v>
      </c>
      <c r="JV7" s="585"/>
      <c r="JW7" s="563"/>
      <c r="JX7" s="563"/>
      <c r="JY7" s="585" t="s">
        <v>259</v>
      </c>
      <c r="JZ7" s="585"/>
      <c r="KA7" s="585" t="s">
        <v>261</v>
      </c>
      <c r="KB7" s="585"/>
      <c r="KC7" s="585" t="s">
        <v>263</v>
      </c>
      <c r="KD7" s="585"/>
      <c r="KE7" s="563"/>
      <c r="KF7" s="563"/>
      <c r="KG7" s="585" t="s">
        <v>265</v>
      </c>
      <c r="KH7" s="585"/>
      <c r="KI7" s="585" t="s">
        <v>267</v>
      </c>
      <c r="KJ7" s="585"/>
      <c r="KK7" s="585" t="s">
        <v>269</v>
      </c>
      <c r="KL7" s="585"/>
      <c r="KM7" s="563"/>
      <c r="KN7" s="563"/>
      <c r="KO7" s="585" t="s">
        <v>271</v>
      </c>
      <c r="KP7" s="585"/>
      <c r="KQ7" s="585" t="s">
        <v>273</v>
      </c>
      <c r="KR7" s="585"/>
      <c r="KS7" s="585" t="s">
        <v>275</v>
      </c>
      <c r="KT7" s="585"/>
      <c r="KU7" s="563"/>
      <c r="KV7" s="563"/>
      <c r="KW7" s="585" t="s">
        <v>277</v>
      </c>
      <c r="KX7" s="585"/>
      <c r="KY7" s="585" t="s">
        <v>279</v>
      </c>
      <c r="KZ7" s="585"/>
      <c r="LA7" s="585" t="s">
        <v>281</v>
      </c>
      <c r="LB7" s="585"/>
      <c r="LC7" s="563"/>
      <c r="LD7" s="563"/>
      <c r="LE7" s="585" t="s">
        <v>283</v>
      </c>
      <c r="LF7" s="585"/>
      <c r="LG7" s="585" t="s">
        <v>285</v>
      </c>
      <c r="LH7" s="585"/>
      <c r="LI7" s="585" t="s">
        <v>287</v>
      </c>
      <c r="LJ7" s="585"/>
      <c r="LK7" s="563"/>
      <c r="LL7" s="563"/>
      <c r="LM7" s="585" t="s">
        <v>289</v>
      </c>
      <c r="LN7" s="585"/>
      <c r="LO7" s="585" t="s">
        <v>291</v>
      </c>
      <c r="LP7" s="585"/>
      <c r="LQ7" s="585" t="s">
        <v>292</v>
      </c>
      <c r="LR7" s="585"/>
      <c r="LS7" s="563"/>
      <c r="LT7" s="563"/>
      <c r="LU7" s="585" t="s">
        <v>294</v>
      </c>
      <c r="LV7" s="585"/>
      <c r="LW7" s="585" t="s">
        <v>296</v>
      </c>
      <c r="LX7" s="585"/>
      <c r="LY7" s="585" t="s">
        <v>298</v>
      </c>
      <c r="LZ7" s="585"/>
      <c r="MA7" s="563"/>
      <c r="MB7" s="563"/>
      <c r="MC7" s="585" t="s">
        <v>299</v>
      </c>
      <c r="MD7" s="585"/>
      <c r="ME7" s="585" t="s">
        <v>301</v>
      </c>
      <c r="MF7" s="585"/>
      <c r="MG7" s="585" t="s">
        <v>303</v>
      </c>
      <c r="MH7" s="585"/>
      <c r="MI7" s="563"/>
      <c r="MJ7" s="563"/>
      <c r="MK7" s="585" t="s">
        <v>305</v>
      </c>
      <c r="ML7" s="585"/>
      <c r="MM7" s="585" t="s">
        <v>307</v>
      </c>
      <c r="MN7" s="585"/>
      <c r="MO7" s="585" t="s">
        <v>309</v>
      </c>
      <c r="MP7" s="585"/>
      <c r="MQ7" s="44"/>
      <c r="MR7" s="44"/>
      <c r="MS7" s="44"/>
      <c r="MT7" s="44"/>
      <c r="MU7" s="44"/>
      <c r="MV7" s="44"/>
      <c r="MW7" s="69"/>
      <c r="MX7" s="69"/>
      <c r="MY7" s="69"/>
      <c r="MZ7" s="69"/>
      <c r="NA7" s="69"/>
      <c r="NB7" s="69"/>
      <c r="NC7" s="69"/>
      <c r="ND7" s="69"/>
      <c r="NE7" s="69"/>
      <c r="NF7" s="69"/>
      <c r="NG7" s="69"/>
      <c r="NH7" s="69"/>
    </row>
    <row r="8" spans="1:372" ht="60.75" customHeight="1" x14ac:dyDescent="0.25">
      <c r="A8" s="564"/>
      <c r="B8" s="564"/>
      <c r="C8" s="586" t="s">
        <v>422</v>
      </c>
      <c r="D8" s="586"/>
      <c r="E8" s="586" t="s">
        <v>425</v>
      </c>
      <c r="F8" s="586"/>
      <c r="G8" s="586" t="s">
        <v>424</v>
      </c>
      <c r="H8" s="586"/>
      <c r="I8" s="564"/>
      <c r="J8" s="564"/>
      <c r="K8" s="586" t="s">
        <v>77</v>
      </c>
      <c r="L8" s="586"/>
      <c r="M8" s="586" t="s">
        <v>79</v>
      </c>
      <c r="N8" s="586"/>
      <c r="O8" s="586" t="s">
        <v>81</v>
      </c>
      <c r="P8" s="586"/>
      <c r="Q8" s="564"/>
      <c r="R8" s="564"/>
      <c r="S8" s="586" t="s">
        <v>83</v>
      </c>
      <c r="T8" s="586"/>
      <c r="U8" s="586" t="s">
        <v>85</v>
      </c>
      <c r="V8" s="586"/>
      <c r="W8" s="586" t="s">
        <v>87</v>
      </c>
      <c r="X8" s="586"/>
      <c r="Y8" s="564"/>
      <c r="Z8" s="564"/>
      <c r="AA8" s="586" t="s">
        <v>89</v>
      </c>
      <c r="AB8" s="586"/>
      <c r="AC8" s="586" t="s">
        <v>43</v>
      </c>
      <c r="AD8" s="586"/>
      <c r="AE8" s="586" t="s">
        <v>44</v>
      </c>
      <c r="AF8" s="586"/>
      <c r="AG8" s="564"/>
      <c r="AH8" s="564"/>
      <c r="AI8" s="586" t="s">
        <v>92</v>
      </c>
      <c r="AJ8" s="586"/>
      <c r="AK8" s="586" t="s">
        <v>94</v>
      </c>
      <c r="AL8" s="586"/>
      <c r="AM8" s="586" t="s">
        <v>96</v>
      </c>
      <c r="AN8" s="586"/>
      <c r="AO8" s="564"/>
      <c r="AP8" s="564"/>
      <c r="AQ8" s="586" t="s">
        <v>98</v>
      </c>
      <c r="AR8" s="586"/>
      <c r="AS8" s="586" t="s">
        <v>100</v>
      </c>
      <c r="AT8" s="586"/>
      <c r="AU8" s="586" t="s">
        <v>102</v>
      </c>
      <c r="AV8" s="586"/>
      <c r="AW8" s="564"/>
      <c r="AX8" s="564"/>
      <c r="AY8" s="586" t="s">
        <v>104</v>
      </c>
      <c r="AZ8" s="586"/>
      <c r="BA8" s="586" t="s">
        <v>106</v>
      </c>
      <c r="BB8" s="586"/>
      <c r="BC8" s="586" t="s">
        <v>108</v>
      </c>
      <c r="BD8" s="586"/>
      <c r="BE8" s="564"/>
      <c r="BF8" s="564"/>
      <c r="BG8" s="586" t="s">
        <v>110</v>
      </c>
      <c r="BH8" s="586"/>
      <c r="BI8" s="586" t="s">
        <v>112</v>
      </c>
      <c r="BJ8" s="586"/>
      <c r="BK8" s="586" t="s">
        <v>114</v>
      </c>
      <c r="BL8" s="586"/>
      <c r="BM8" s="564"/>
      <c r="BN8" s="564"/>
      <c r="BO8" s="586" t="s">
        <v>116</v>
      </c>
      <c r="BP8" s="586"/>
      <c r="BQ8" s="586" t="s">
        <v>118</v>
      </c>
      <c r="BR8" s="586"/>
      <c r="BS8" s="586" t="s">
        <v>120</v>
      </c>
      <c r="BT8" s="586"/>
      <c r="BU8" s="564"/>
      <c r="BV8" s="564"/>
      <c r="BW8" s="586" t="s">
        <v>443</v>
      </c>
      <c r="BX8" s="586"/>
      <c r="BY8" s="586" t="s">
        <v>123</v>
      </c>
      <c r="BZ8" s="586"/>
      <c r="CA8" s="586" t="s">
        <v>125</v>
      </c>
      <c r="CB8" s="586"/>
      <c r="CC8" s="564"/>
      <c r="CD8" s="564"/>
      <c r="CE8" s="586" t="s">
        <v>127</v>
      </c>
      <c r="CF8" s="586"/>
      <c r="CG8" s="586" t="s">
        <v>129</v>
      </c>
      <c r="CH8" s="586"/>
      <c r="CI8" s="586" t="s">
        <v>131</v>
      </c>
      <c r="CJ8" s="586"/>
      <c r="CK8" s="564"/>
      <c r="CL8" s="564"/>
      <c r="CM8" s="586" t="s">
        <v>133</v>
      </c>
      <c r="CN8" s="586"/>
      <c r="CO8" s="586" t="s">
        <v>135</v>
      </c>
      <c r="CP8" s="586"/>
      <c r="CQ8" s="586" t="s">
        <v>137</v>
      </c>
      <c r="CR8" s="586"/>
      <c r="CS8" s="564"/>
      <c r="CT8" s="564"/>
      <c r="CU8" s="586" t="s">
        <v>139</v>
      </c>
      <c r="CV8" s="586"/>
      <c r="CW8" s="586" t="s">
        <v>140</v>
      </c>
      <c r="CX8" s="586"/>
      <c r="CY8" s="586" t="s">
        <v>142</v>
      </c>
      <c r="CZ8" s="586"/>
      <c r="DA8" s="564"/>
      <c r="DB8" s="564"/>
      <c r="DC8" s="586" t="s">
        <v>144</v>
      </c>
      <c r="DD8" s="586"/>
      <c r="DE8" s="586" t="s">
        <v>146</v>
      </c>
      <c r="DF8" s="586"/>
      <c r="DG8" s="586" t="s">
        <v>148</v>
      </c>
      <c r="DH8" s="586"/>
      <c r="DI8" s="564"/>
      <c r="DJ8" s="564"/>
      <c r="DK8" s="586" t="s">
        <v>150</v>
      </c>
      <c r="DL8" s="586"/>
      <c r="DM8" s="586" t="s">
        <v>151</v>
      </c>
      <c r="DN8" s="586"/>
      <c r="DO8" s="586" t="s">
        <v>153</v>
      </c>
      <c r="DP8" s="586"/>
      <c r="DQ8" s="564"/>
      <c r="DR8" s="564"/>
      <c r="DS8" s="586" t="s">
        <v>155</v>
      </c>
      <c r="DT8" s="586"/>
      <c r="DU8" s="586" t="s">
        <v>45</v>
      </c>
      <c r="DV8" s="586"/>
      <c r="DW8" s="586" t="s">
        <v>46</v>
      </c>
      <c r="DX8" s="586"/>
      <c r="DY8" s="564"/>
      <c r="DZ8" s="564"/>
      <c r="EA8" s="586" t="s">
        <v>157</v>
      </c>
      <c r="EB8" s="586"/>
      <c r="EC8" s="586" t="s">
        <v>159</v>
      </c>
      <c r="ED8" s="586"/>
      <c r="EE8" s="586" t="s">
        <v>161</v>
      </c>
      <c r="EF8" s="586"/>
      <c r="EG8" s="564"/>
      <c r="EH8" s="564"/>
      <c r="EI8" s="586" t="s">
        <v>163</v>
      </c>
      <c r="EJ8" s="586"/>
      <c r="EK8" s="586" t="s">
        <v>165</v>
      </c>
      <c r="EL8" s="586"/>
      <c r="EM8" s="586" t="s">
        <v>167</v>
      </c>
      <c r="EN8" s="586"/>
      <c r="EO8" s="564"/>
      <c r="EP8" s="564"/>
      <c r="EQ8" s="586" t="s">
        <v>169</v>
      </c>
      <c r="ER8" s="586"/>
      <c r="ES8" s="586" t="s">
        <v>444</v>
      </c>
      <c r="ET8" s="586"/>
      <c r="EU8" s="586" t="s">
        <v>172</v>
      </c>
      <c r="EV8" s="586"/>
      <c r="EW8" s="564"/>
      <c r="EX8" s="564"/>
      <c r="EY8" s="586" t="s">
        <v>174</v>
      </c>
      <c r="EZ8" s="586"/>
      <c r="FA8" s="586" t="s">
        <v>176</v>
      </c>
      <c r="FB8" s="586"/>
      <c r="FC8" s="586" t="s">
        <v>178</v>
      </c>
      <c r="FD8" s="586"/>
      <c r="FE8" s="564"/>
      <c r="FF8" s="564"/>
      <c r="FG8" s="586" t="s">
        <v>180</v>
      </c>
      <c r="FH8" s="586"/>
      <c r="FI8" s="586" t="s">
        <v>451</v>
      </c>
      <c r="FJ8" s="586"/>
      <c r="FK8" s="586" t="s">
        <v>183</v>
      </c>
      <c r="FL8" s="586"/>
      <c r="FM8" s="564"/>
      <c r="FN8" s="564"/>
      <c r="FO8" s="586" t="s">
        <v>185</v>
      </c>
      <c r="FP8" s="586"/>
      <c r="FQ8" s="586" t="s">
        <v>187</v>
      </c>
      <c r="FR8" s="586"/>
      <c r="FS8" s="586" t="s">
        <v>47</v>
      </c>
      <c r="FT8" s="586"/>
      <c r="FU8" s="564"/>
      <c r="FV8" s="564"/>
      <c r="FW8" s="586" t="s">
        <v>189</v>
      </c>
      <c r="FX8" s="586"/>
      <c r="FY8" s="586" t="s">
        <v>191</v>
      </c>
      <c r="FZ8" s="586"/>
      <c r="GA8" s="586" t="s">
        <v>193</v>
      </c>
      <c r="GB8" s="586"/>
      <c r="GC8" s="564"/>
      <c r="GD8" s="564"/>
      <c r="GE8" s="586" t="s">
        <v>195</v>
      </c>
      <c r="GF8" s="586"/>
      <c r="GG8" s="586" t="s">
        <v>197</v>
      </c>
      <c r="GH8" s="586"/>
      <c r="GI8" s="586" t="s">
        <v>199</v>
      </c>
      <c r="GJ8" s="586"/>
      <c r="GK8" s="564"/>
      <c r="GL8" s="564"/>
      <c r="GM8" s="586" t="s">
        <v>200</v>
      </c>
      <c r="GN8" s="586"/>
      <c r="GO8" s="586" t="s">
        <v>202</v>
      </c>
      <c r="GP8" s="586"/>
      <c r="GQ8" s="586" t="s">
        <v>203</v>
      </c>
      <c r="GR8" s="586"/>
      <c r="GS8" s="564"/>
      <c r="GT8" s="564"/>
      <c r="GU8" s="586" t="s">
        <v>205</v>
      </c>
      <c r="GV8" s="586"/>
      <c r="GW8" s="586" t="s">
        <v>207</v>
      </c>
      <c r="GX8" s="586"/>
      <c r="GY8" s="586" t="s">
        <v>209</v>
      </c>
      <c r="GZ8" s="586"/>
      <c r="HA8" s="564"/>
      <c r="HB8" s="564"/>
      <c r="HC8" s="586" t="s">
        <v>211</v>
      </c>
      <c r="HD8" s="586"/>
      <c r="HE8" s="586" t="s">
        <v>213</v>
      </c>
      <c r="HF8" s="586"/>
      <c r="HG8" s="586" t="s">
        <v>215</v>
      </c>
      <c r="HH8" s="586"/>
      <c r="HI8" s="564"/>
      <c r="HJ8" s="564"/>
      <c r="HK8" s="586" t="s">
        <v>216</v>
      </c>
      <c r="HL8" s="586"/>
      <c r="HM8" s="586" t="s">
        <v>452</v>
      </c>
      <c r="HN8" s="586"/>
      <c r="HO8" s="586" t="s">
        <v>218</v>
      </c>
      <c r="HP8" s="586"/>
      <c r="HQ8" s="564"/>
      <c r="HR8" s="564"/>
      <c r="HS8" s="586" t="s">
        <v>220</v>
      </c>
      <c r="HT8" s="586"/>
      <c r="HU8" s="586" t="s">
        <v>222</v>
      </c>
      <c r="HV8" s="586"/>
      <c r="HW8" s="586" t="s">
        <v>224</v>
      </c>
      <c r="HX8" s="586"/>
      <c r="HY8" s="564"/>
      <c r="HZ8" s="564"/>
      <c r="IA8" s="586" t="s">
        <v>225</v>
      </c>
      <c r="IB8" s="586"/>
      <c r="IC8" s="586" t="s">
        <v>433</v>
      </c>
      <c r="ID8" s="586"/>
      <c r="IE8" s="586" t="s">
        <v>227</v>
      </c>
      <c r="IF8" s="586"/>
      <c r="IG8" s="564"/>
      <c r="IH8" s="564"/>
      <c r="II8" s="586" t="s">
        <v>229</v>
      </c>
      <c r="IJ8" s="586"/>
      <c r="IK8" s="586" t="s">
        <v>231</v>
      </c>
      <c r="IL8" s="586"/>
      <c r="IM8" s="586" t="s">
        <v>453</v>
      </c>
      <c r="IN8" s="586"/>
      <c r="IO8" s="586" t="s">
        <v>234</v>
      </c>
      <c r="IP8" s="586"/>
      <c r="IQ8" s="564"/>
      <c r="IR8" s="564"/>
      <c r="IS8" s="586" t="s">
        <v>236</v>
      </c>
      <c r="IT8" s="586"/>
      <c r="IU8" s="586" t="s">
        <v>237</v>
      </c>
      <c r="IV8" s="586"/>
      <c r="IW8" s="586" t="s">
        <v>239</v>
      </c>
      <c r="IX8" s="586"/>
      <c r="IY8" s="564"/>
      <c r="IZ8" s="564"/>
      <c r="JA8" s="586" t="s">
        <v>241</v>
      </c>
      <c r="JB8" s="586"/>
      <c r="JC8" s="586" t="s">
        <v>243</v>
      </c>
      <c r="JD8" s="586"/>
      <c r="JE8" s="586" t="s">
        <v>245</v>
      </c>
      <c r="JF8" s="586"/>
      <c r="JG8" s="564"/>
      <c r="JH8" s="564"/>
      <c r="JI8" s="586" t="s">
        <v>445</v>
      </c>
      <c r="JJ8" s="586"/>
      <c r="JK8" s="586" t="s">
        <v>248</v>
      </c>
      <c r="JL8" s="586"/>
      <c r="JM8" s="586" t="s">
        <v>250</v>
      </c>
      <c r="JN8" s="586"/>
      <c r="JO8" s="564"/>
      <c r="JP8" s="564"/>
      <c r="JQ8" s="586" t="s">
        <v>252</v>
      </c>
      <c r="JR8" s="586"/>
      <c r="JS8" s="586" t="s">
        <v>254</v>
      </c>
      <c r="JT8" s="586"/>
      <c r="JU8" s="586" t="s">
        <v>256</v>
      </c>
      <c r="JV8" s="586"/>
      <c r="JW8" s="564"/>
      <c r="JX8" s="564"/>
      <c r="JY8" s="586" t="s">
        <v>258</v>
      </c>
      <c r="JZ8" s="586"/>
      <c r="KA8" s="586" t="s">
        <v>260</v>
      </c>
      <c r="KB8" s="586"/>
      <c r="KC8" s="586" t="s">
        <v>262</v>
      </c>
      <c r="KD8" s="586"/>
      <c r="KE8" s="564"/>
      <c r="KF8" s="564"/>
      <c r="KG8" s="586" t="s">
        <v>264</v>
      </c>
      <c r="KH8" s="586"/>
      <c r="KI8" s="586" t="s">
        <v>266</v>
      </c>
      <c r="KJ8" s="586"/>
      <c r="KK8" s="586" t="s">
        <v>268</v>
      </c>
      <c r="KL8" s="586"/>
      <c r="KM8" s="564"/>
      <c r="KN8" s="564"/>
      <c r="KO8" s="586" t="s">
        <v>270</v>
      </c>
      <c r="KP8" s="586"/>
      <c r="KQ8" s="586" t="s">
        <v>272</v>
      </c>
      <c r="KR8" s="586"/>
      <c r="KS8" s="586" t="s">
        <v>274</v>
      </c>
      <c r="KT8" s="586"/>
      <c r="KU8" s="564"/>
      <c r="KV8" s="564"/>
      <c r="KW8" s="586" t="s">
        <v>276</v>
      </c>
      <c r="KX8" s="586"/>
      <c r="KY8" s="586" t="s">
        <v>278</v>
      </c>
      <c r="KZ8" s="586"/>
      <c r="LA8" s="586" t="s">
        <v>280</v>
      </c>
      <c r="LB8" s="586"/>
      <c r="LC8" s="564"/>
      <c r="LD8" s="564"/>
      <c r="LE8" s="586" t="s">
        <v>282</v>
      </c>
      <c r="LF8" s="586"/>
      <c r="LG8" s="586" t="s">
        <v>284</v>
      </c>
      <c r="LH8" s="586"/>
      <c r="LI8" s="586" t="s">
        <v>286</v>
      </c>
      <c r="LJ8" s="586"/>
      <c r="LK8" s="564"/>
      <c r="LL8" s="564"/>
      <c r="LM8" s="586" t="s">
        <v>288</v>
      </c>
      <c r="LN8" s="586"/>
      <c r="LO8" s="586" t="s">
        <v>290</v>
      </c>
      <c r="LP8" s="586"/>
      <c r="LQ8" s="586" t="s">
        <v>446</v>
      </c>
      <c r="LR8" s="586"/>
      <c r="LS8" s="564"/>
      <c r="LT8" s="564"/>
      <c r="LU8" s="586" t="s">
        <v>293</v>
      </c>
      <c r="LV8" s="586"/>
      <c r="LW8" s="586" t="s">
        <v>295</v>
      </c>
      <c r="LX8" s="586"/>
      <c r="LY8" s="586" t="s">
        <v>297</v>
      </c>
      <c r="LZ8" s="586"/>
      <c r="MA8" s="564"/>
      <c r="MB8" s="564"/>
      <c r="MC8" s="586" t="s">
        <v>447</v>
      </c>
      <c r="MD8" s="586"/>
      <c r="ME8" s="586" t="s">
        <v>300</v>
      </c>
      <c r="MF8" s="586"/>
      <c r="MG8" s="586" t="s">
        <v>302</v>
      </c>
      <c r="MH8" s="586"/>
      <c r="MI8" s="564"/>
      <c r="MJ8" s="564"/>
      <c r="MK8" s="586" t="s">
        <v>304</v>
      </c>
      <c r="ML8" s="586"/>
      <c r="MM8" s="586" t="s">
        <v>306</v>
      </c>
      <c r="MN8" s="586"/>
      <c r="MO8" s="586" t="s">
        <v>308</v>
      </c>
      <c r="MP8" s="586"/>
    </row>
    <row r="9" spans="1:372" s="22" customFormat="1" ht="15" customHeight="1" x14ac:dyDescent="0.25">
      <c r="A9" s="587" t="s">
        <v>715</v>
      </c>
      <c r="B9" s="587"/>
      <c r="C9" s="588" t="s">
        <v>419</v>
      </c>
      <c r="D9" s="589"/>
      <c r="E9" s="588" t="s">
        <v>418</v>
      </c>
      <c r="F9" s="589"/>
      <c r="G9" s="588" t="s">
        <v>497</v>
      </c>
      <c r="H9" s="589"/>
      <c r="I9" s="587" t="s">
        <v>715</v>
      </c>
      <c r="J9" s="587"/>
      <c r="K9" s="589">
        <v>10401</v>
      </c>
      <c r="L9" s="589"/>
      <c r="M9" s="589">
        <v>10402</v>
      </c>
      <c r="N9" s="589"/>
      <c r="O9" s="589">
        <v>10403</v>
      </c>
      <c r="P9" s="589"/>
      <c r="Q9" s="587" t="s">
        <v>715</v>
      </c>
      <c r="R9" s="587"/>
      <c r="S9" s="589">
        <v>10404</v>
      </c>
      <c r="T9" s="589"/>
      <c r="U9" s="589">
        <v>10406</v>
      </c>
      <c r="V9" s="589"/>
      <c r="W9" s="589">
        <v>10501</v>
      </c>
      <c r="X9" s="589"/>
      <c r="Y9" s="587" t="s">
        <v>715</v>
      </c>
      <c r="Z9" s="587"/>
      <c r="AA9" s="589">
        <v>10502</v>
      </c>
      <c r="AB9" s="589"/>
      <c r="AC9" s="589">
        <v>10611</v>
      </c>
      <c r="AD9" s="589"/>
      <c r="AE9" s="589">
        <v>10613</v>
      </c>
      <c r="AF9" s="589"/>
      <c r="AG9" s="587" t="s">
        <v>715</v>
      </c>
      <c r="AH9" s="587"/>
      <c r="AI9" s="589">
        <v>10711</v>
      </c>
      <c r="AJ9" s="589"/>
      <c r="AK9" s="589">
        <v>10712</v>
      </c>
      <c r="AL9" s="589"/>
      <c r="AM9" s="589">
        <v>10713</v>
      </c>
      <c r="AN9" s="589"/>
      <c r="AO9" s="587" t="s">
        <v>715</v>
      </c>
      <c r="AP9" s="587"/>
      <c r="AQ9" s="589">
        <v>10721</v>
      </c>
      <c r="AR9" s="589"/>
      <c r="AS9" s="589">
        <v>10731</v>
      </c>
      <c r="AT9" s="589"/>
      <c r="AU9" s="589">
        <v>10732</v>
      </c>
      <c r="AV9" s="589"/>
      <c r="AW9" s="587" t="s">
        <v>715</v>
      </c>
      <c r="AX9" s="587"/>
      <c r="AY9" s="589">
        <v>10733</v>
      </c>
      <c r="AZ9" s="589"/>
      <c r="BA9" s="589">
        <v>10741</v>
      </c>
      <c r="BB9" s="589"/>
      <c r="BC9" s="589">
        <v>10750</v>
      </c>
      <c r="BD9" s="589"/>
      <c r="BE9" s="587" t="s">
        <v>715</v>
      </c>
      <c r="BF9" s="587"/>
      <c r="BG9" s="589">
        <v>10791</v>
      </c>
      <c r="BH9" s="589"/>
      <c r="BI9" s="589">
        <v>10793</v>
      </c>
      <c r="BJ9" s="589"/>
      <c r="BK9" s="589">
        <v>10794</v>
      </c>
      <c r="BL9" s="589"/>
      <c r="BM9" s="587" t="s">
        <v>715</v>
      </c>
      <c r="BN9" s="587"/>
      <c r="BO9" s="589">
        <v>10799</v>
      </c>
      <c r="BP9" s="589"/>
      <c r="BQ9" s="589">
        <v>11030</v>
      </c>
      <c r="BR9" s="589"/>
      <c r="BS9" s="589">
        <v>11041</v>
      </c>
      <c r="BT9" s="589"/>
      <c r="BU9" s="587" t="s">
        <v>715</v>
      </c>
      <c r="BV9" s="587"/>
      <c r="BW9" s="589">
        <v>11042</v>
      </c>
      <c r="BX9" s="589"/>
      <c r="BY9" s="589">
        <v>12000</v>
      </c>
      <c r="BZ9" s="589"/>
      <c r="CA9" s="589">
        <v>13110</v>
      </c>
      <c r="CB9" s="589"/>
      <c r="CC9" s="587" t="s">
        <v>715</v>
      </c>
      <c r="CD9" s="587"/>
      <c r="CE9" s="589">
        <v>13120</v>
      </c>
      <c r="CF9" s="589"/>
      <c r="CG9" s="589">
        <v>13132</v>
      </c>
      <c r="CH9" s="589"/>
      <c r="CI9" s="589">
        <v>14102</v>
      </c>
      <c r="CJ9" s="589"/>
      <c r="CK9" s="587" t="s">
        <v>715</v>
      </c>
      <c r="CL9" s="587"/>
      <c r="CM9" s="589">
        <v>15120</v>
      </c>
      <c r="CN9" s="589"/>
      <c r="CO9" s="589">
        <v>15201</v>
      </c>
      <c r="CP9" s="589"/>
      <c r="CQ9" s="589">
        <v>15203</v>
      </c>
      <c r="CR9" s="589"/>
      <c r="CS9" s="587" t="s">
        <v>715</v>
      </c>
      <c r="CT9" s="587"/>
      <c r="CU9" s="589">
        <v>16100</v>
      </c>
      <c r="CV9" s="589"/>
      <c r="CW9" s="589">
        <v>16211</v>
      </c>
      <c r="CX9" s="589"/>
      <c r="CY9" s="589">
        <v>16212</v>
      </c>
      <c r="CZ9" s="589"/>
      <c r="DA9" s="587" t="s">
        <v>715</v>
      </c>
      <c r="DB9" s="587"/>
      <c r="DC9" s="589">
        <v>16221</v>
      </c>
      <c r="DD9" s="589"/>
      <c r="DE9" s="589">
        <v>16230</v>
      </c>
      <c r="DF9" s="589"/>
      <c r="DG9" s="589">
        <v>17010</v>
      </c>
      <c r="DH9" s="589"/>
      <c r="DI9" s="587" t="s">
        <v>715</v>
      </c>
      <c r="DJ9" s="587"/>
      <c r="DK9" s="589">
        <v>17020</v>
      </c>
      <c r="DL9" s="589"/>
      <c r="DM9" s="589">
        <v>17091</v>
      </c>
      <c r="DN9" s="589"/>
      <c r="DO9" s="589">
        <v>17092</v>
      </c>
      <c r="DP9" s="589"/>
      <c r="DQ9" s="587" t="s">
        <v>715</v>
      </c>
      <c r="DR9" s="587"/>
      <c r="DS9" s="589">
        <v>17093</v>
      </c>
      <c r="DT9" s="589"/>
      <c r="DU9" s="589">
        <v>18110</v>
      </c>
      <c r="DV9" s="589"/>
      <c r="DW9" s="589">
        <v>18120</v>
      </c>
      <c r="DX9" s="589"/>
      <c r="DY9" s="587" t="s">
        <v>715</v>
      </c>
      <c r="DZ9" s="587"/>
      <c r="EA9" s="589">
        <v>19201</v>
      </c>
      <c r="EB9" s="589"/>
      <c r="EC9" s="589">
        <v>20111</v>
      </c>
      <c r="ED9" s="589"/>
      <c r="EE9" s="589">
        <v>20112</v>
      </c>
      <c r="EF9" s="589"/>
      <c r="EG9" s="587" t="s">
        <v>715</v>
      </c>
      <c r="EH9" s="587"/>
      <c r="EI9" s="589">
        <v>20113</v>
      </c>
      <c r="EJ9" s="589"/>
      <c r="EK9" s="589">
        <v>20121</v>
      </c>
      <c r="EL9" s="589"/>
      <c r="EM9" s="589">
        <v>20131</v>
      </c>
      <c r="EN9" s="589"/>
      <c r="EO9" s="587" t="s">
        <v>715</v>
      </c>
      <c r="EP9" s="587"/>
      <c r="EQ9" s="589">
        <v>20210</v>
      </c>
      <c r="ER9" s="589"/>
      <c r="ES9" s="589">
        <v>20221</v>
      </c>
      <c r="ET9" s="589"/>
      <c r="EU9" s="589">
        <v>20222</v>
      </c>
      <c r="EV9" s="589"/>
      <c r="EW9" s="587" t="s">
        <v>715</v>
      </c>
      <c r="EX9" s="587"/>
      <c r="EY9" s="589">
        <v>20231</v>
      </c>
      <c r="EZ9" s="589"/>
      <c r="FA9" s="589">
        <v>20232</v>
      </c>
      <c r="FB9" s="589"/>
      <c r="FC9" s="589">
        <v>20291</v>
      </c>
      <c r="FD9" s="589"/>
      <c r="FE9" s="587" t="s">
        <v>715</v>
      </c>
      <c r="FF9" s="587"/>
      <c r="FG9" s="589">
        <v>20299</v>
      </c>
      <c r="FH9" s="589"/>
      <c r="FI9" s="589">
        <v>21001</v>
      </c>
      <c r="FJ9" s="589"/>
      <c r="FK9" s="589">
        <v>22111</v>
      </c>
      <c r="FL9" s="589"/>
      <c r="FM9" s="587" t="s">
        <v>715</v>
      </c>
      <c r="FN9" s="587"/>
      <c r="FO9" s="589">
        <v>22112</v>
      </c>
      <c r="FP9" s="589"/>
      <c r="FQ9" s="589">
        <v>22192</v>
      </c>
      <c r="FR9" s="589"/>
      <c r="FS9" s="589">
        <v>22193</v>
      </c>
      <c r="FT9" s="589"/>
      <c r="FU9" s="587" t="s">
        <v>715</v>
      </c>
      <c r="FV9" s="587"/>
      <c r="FW9" s="589">
        <v>22199</v>
      </c>
      <c r="FX9" s="589"/>
      <c r="FY9" s="589">
        <v>22201</v>
      </c>
      <c r="FZ9" s="589"/>
      <c r="GA9" s="589">
        <v>22202</v>
      </c>
      <c r="GB9" s="589"/>
      <c r="GC9" s="587" t="s">
        <v>715</v>
      </c>
      <c r="GD9" s="587"/>
      <c r="GE9" s="589">
        <v>22203</v>
      </c>
      <c r="GF9" s="589"/>
      <c r="GG9" s="589">
        <v>22204</v>
      </c>
      <c r="GH9" s="589"/>
      <c r="GI9" s="589">
        <v>22205</v>
      </c>
      <c r="GJ9" s="589"/>
      <c r="GK9" s="587" t="s">
        <v>715</v>
      </c>
      <c r="GL9" s="587"/>
      <c r="GM9" s="589">
        <v>22209</v>
      </c>
      <c r="GN9" s="589"/>
      <c r="GO9" s="589">
        <v>23101</v>
      </c>
      <c r="GP9" s="589"/>
      <c r="GQ9" s="589">
        <v>23109</v>
      </c>
      <c r="GR9" s="589"/>
      <c r="GS9" s="587" t="s">
        <v>715</v>
      </c>
      <c r="GT9" s="587"/>
      <c r="GU9" s="589">
        <v>23921</v>
      </c>
      <c r="GV9" s="589"/>
      <c r="GW9" s="589">
        <v>23930</v>
      </c>
      <c r="GX9" s="589"/>
      <c r="GY9" s="589">
        <v>23941</v>
      </c>
      <c r="GZ9" s="589"/>
      <c r="HA9" s="587" t="s">
        <v>715</v>
      </c>
      <c r="HB9" s="587"/>
      <c r="HC9" s="589">
        <v>23942</v>
      </c>
      <c r="HD9" s="589"/>
      <c r="HE9" s="589">
        <v>23951</v>
      </c>
      <c r="HF9" s="589"/>
      <c r="HG9" s="589">
        <v>23952</v>
      </c>
      <c r="HH9" s="589"/>
      <c r="HI9" s="587" t="s">
        <v>715</v>
      </c>
      <c r="HJ9" s="587"/>
      <c r="HK9" s="589">
        <v>23953</v>
      </c>
      <c r="HL9" s="589"/>
      <c r="HM9" s="589">
        <v>23959</v>
      </c>
      <c r="HN9" s="589"/>
      <c r="HO9" s="589">
        <v>23990</v>
      </c>
      <c r="HP9" s="589"/>
      <c r="HQ9" s="587" t="s">
        <v>715</v>
      </c>
      <c r="HR9" s="587"/>
      <c r="HS9" s="589">
        <v>24101</v>
      </c>
      <c r="HT9" s="589"/>
      <c r="HU9" s="589">
        <v>24102</v>
      </c>
      <c r="HV9" s="589"/>
      <c r="HW9" s="589">
        <v>24103</v>
      </c>
      <c r="HX9" s="589"/>
      <c r="HY9" s="587" t="s">
        <v>715</v>
      </c>
      <c r="HZ9" s="587"/>
      <c r="IA9" s="589">
        <v>24109</v>
      </c>
      <c r="IB9" s="589"/>
      <c r="IC9" s="589" t="s">
        <v>431</v>
      </c>
      <c r="ID9" s="589"/>
      <c r="IE9" s="589">
        <v>25113</v>
      </c>
      <c r="IF9" s="589"/>
      <c r="IG9" s="587" t="s">
        <v>715</v>
      </c>
      <c r="IH9" s="587"/>
      <c r="II9" s="589">
        <v>25119</v>
      </c>
      <c r="IJ9" s="589"/>
      <c r="IK9" s="589">
        <v>25120</v>
      </c>
      <c r="IL9" s="589"/>
      <c r="IM9" s="589">
        <v>25910</v>
      </c>
      <c r="IN9" s="589"/>
      <c r="IO9" s="589">
        <v>25920</v>
      </c>
      <c r="IP9" s="589"/>
      <c r="IQ9" s="587" t="s">
        <v>715</v>
      </c>
      <c r="IR9" s="587"/>
      <c r="IS9" s="589">
        <v>25991</v>
      </c>
      <c r="IT9" s="589"/>
      <c r="IU9" s="589">
        <v>25992</v>
      </c>
      <c r="IV9" s="589"/>
      <c r="IW9" s="589">
        <v>25993</v>
      </c>
      <c r="IX9" s="589"/>
      <c r="IY9" s="587" t="s">
        <v>715</v>
      </c>
      <c r="IZ9" s="587"/>
      <c r="JA9" s="589">
        <v>25999</v>
      </c>
      <c r="JB9" s="589"/>
      <c r="JC9" s="589">
        <v>26101</v>
      </c>
      <c r="JD9" s="589"/>
      <c r="JE9" s="589">
        <v>26102</v>
      </c>
      <c r="JF9" s="589"/>
      <c r="JG9" s="587" t="s">
        <v>715</v>
      </c>
      <c r="JH9" s="587"/>
      <c r="JI9" s="589">
        <v>26103</v>
      </c>
      <c r="JJ9" s="589"/>
      <c r="JK9" s="589">
        <v>26104</v>
      </c>
      <c r="JL9" s="589"/>
      <c r="JM9" s="589">
        <v>26105</v>
      </c>
      <c r="JN9" s="589"/>
      <c r="JO9" s="587" t="s">
        <v>715</v>
      </c>
      <c r="JP9" s="587"/>
      <c r="JQ9" s="589">
        <v>26109</v>
      </c>
      <c r="JR9" s="589"/>
      <c r="JS9" s="589">
        <v>26201</v>
      </c>
      <c r="JT9" s="589"/>
      <c r="JU9" s="589">
        <v>26202</v>
      </c>
      <c r="JV9" s="589"/>
      <c r="JW9" s="587" t="s">
        <v>715</v>
      </c>
      <c r="JX9" s="587"/>
      <c r="JY9" s="589">
        <v>26300</v>
      </c>
      <c r="JZ9" s="589"/>
      <c r="KA9" s="589">
        <v>26400</v>
      </c>
      <c r="KB9" s="589"/>
      <c r="KC9" s="589">
        <v>26511</v>
      </c>
      <c r="KD9" s="589"/>
      <c r="KE9" s="587" t="s">
        <v>715</v>
      </c>
      <c r="KF9" s="587"/>
      <c r="KG9" s="589">
        <v>26520</v>
      </c>
      <c r="KH9" s="589"/>
      <c r="KI9" s="589">
        <v>26600</v>
      </c>
      <c r="KJ9" s="589"/>
      <c r="KK9" s="589">
        <v>26701</v>
      </c>
      <c r="KL9" s="589"/>
      <c r="KM9" s="587" t="s">
        <v>715</v>
      </c>
      <c r="KN9" s="587"/>
      <c r="KO9" s="589">
        <v>26702</v>
      </c>
      <c r="KP9" s="589"/>
      <c r="KQ9" s="589">
        <v>27101</v>
      </c>
      <c r="KR9" s="589"/>
      <c r="KS9" s="589">
        <v>27102</v>
      </c>
      <c r="KT9" s="589"/>
      <c r="KU9" s="587" t="s">
        <v>715</v>
      </c>
      <c r="KV9" s="587"/>
      <c r="KW9" s="589">
        <v>27310</v>
      </c>
      <c r="KX9" s="589"/>
      <c r="KY9" s="589">
        <v>27320</v>
      </c>
      <c r="KZ9" s="589"/>
      <c r="LA9" s="589">
        <v>27500</v>
      </c>
      <c r="LB9" s="589"/>
      <c r="LC9" s="587" t="s">
        <v>715</v>
      </c>
      <c r="LD9" s="587"/>
      <c r="LE9" s="589">
        <v>28120</v>
      </c>
      <c r="LF9" s="589"/>
      <c r="LG9" s="589">
        <v>28130</v>
      </c>
      <c r="LH9" s="589"/>
      <c r="LI9" s="589">
        <v>28140</v>
      </c>
      <c r="LJ9" s="589"/>
      <c r="LK9" s="587" t="s">
        <v>715</v>
      </c>
      <c r="LL9" s="587"/>
      <c r="LM9" s="589">
        <v>28160</v>
      </c>
      <c r="LN9" s="589"/>
      <c r="LO9" s="589">
        <v>28180</v>
      </c>
      <c r="LP9" s="589"/>
      <c r="LQ9" s="589">
        <v>28192</v>
      </c>
      <c r="LR9" s="589"/>
      <c r="LS9" s="587" t="s">
        <v>715</v>
      </c>
      <c r="LT9" s="587"/>
      <c r="LU9" s="589">
        <v>28220</v>
      </c>
      <c r="LV9" s="589"/>
      <c r="LW9" s="589">
        <v>28290</v>
      </c>
      <c r="LX9" s="589"/>
      <c r="LY9" s="589">
        <v>29101</v>
      </c>
      <c r="LZ9" s="589"/>
      <c r="MA9" s="587" t="s">
        <v>715</v>
      </c>
      <c r="MB9" s="587"/>
      <c r="MC9" s="589">
        <v>29300</v>
      </c>
      <c r="MD9" s="589"/>
      <c r="ME9" s="589">
        <v>30110</v>
      </c>
      <c r="MF9" s="589"/>
      <c r="MG9" s="589">
        <v>30300</v>
      </c>
      <c r="MH9" s="589"/>
      <c r="MI9" s="587" t="s">
        <v>715</v>
      </c>
      <c r="MJ9" s="587"/>
      <c r="MK9" s="589">
        <v>30910</v>
      </c>
      <c r="ML9" s="589"/>
      <c r="MM9" s="589">
        <v>31001</v>
      </c>
      <c r="MN9" s="589"/>
      <c r="MO9" s="589">
        <v>33150</v>
      </c>
      <c r="MP9" s="589"/>
      <c r="MQ9" s="44"/>
      <c r="MR9" s="44"/>
      <c r="MS9" s="44"/>
      <c r="MT9" s="44"/>
      <c r="MU9" s="44"/>
      <c r="MV9" s="44"/>
    </row>
    <row r="10" spans="1:372" s="37" customFormat="1" ht="15" hidden="1" customHeight="1" x14ac:dyDescent="0.25">
      <c r="A10" s="568" t="s">
        <v>585</v>
      </c>
      <c r="B10" s="568"/>
      <c r="C10" s="584">
        <v>28.919337651784002</v>
      </c>
      <c r="D10" s="584"/>
      <c r="E10" s="584">
        <v>16.228457970243277</v>
      </c>
      <c r="F10" s="584"/>
      <c r="G10" s="584">
        <v>12.69087968153975</v>
      </c>
      <c r="H10" s="584"/>
      <c r="I10" s="568" t="s">
        <v>585</v>
      </c>
      <c r="J10" s="568"/>
      <c r="K10" s="584">
        <v>2.0734702220370798</v>
      </c>
      <c r="L10" s="584"/>
      <c r="M10" s="584">
        <v>1.2793812392431607</v>
      </c>
      <c r="N10" s="584"/>
      <c r="O10" s="584">
        <v>0.46075727443465353</v>
      </c>
      <c r="P10" s="584"/>
      <c r="Q10" s="568" t="s">
        <v>585</v>
      </c>
      <c r="R10" s="568"/>
      <c r="S10" s="584">
        <v>7.3676465033515853E-2</v>
      </c>
      <c r="T10" s="584"/>
      <c r="U10" s="584">
        <v>3.3657760636744277E-2</v>
      </c>
      <c r="V10" s="584"/>
      <c r="W10" s="584">
        <v>2.924468978520605E-2</v>
      </c>
      <c r="X10" s="584"/>
      <c r="Y10" s="568" t="s">
        <v>585</v>
      </c>
      <c r="Z10" s="568"/>
      <c r="AA10" s="584">
        <v>0.37029322164297734</v>
      </c>
      <c r="AB10" s="584"/>
      <c r="AC10" s="584">
        <v>0.10353774260655538</v>
      </c>
      <c r="AD10" s="584"/>
      <c r="AE10" s="584">
        <v>0.123707691664512</v>
      </c>
      <c r="AF10" s="584"/>
      <c r="AG10" s="568" t="s">
        <v>585</v>
      </c>
      <c r="AH10" s="568"/>
      <c r="AI10" s="584">
        <v>0.14816761802841599</v>
      </c>
      <c r="AJ10" s="584"/>
      <c r="AK10" s="584">
        <v>0.32428602241127336</v>
      </c>
      <c r="AL10" s="584"/>
      <c r="AM10" s="584">
        <v>0.1116856302261513</v>
      </c>
      <c r="AN10" s="584"/>
      <c r="AO10" s="568" t="s">
        <v>585</v>
      </c>
      <c r="AP10" s="568"/>
      <c r="AQ10" s="584">
        <v>0.21816944509079941</v>
      </c>
      <c r="AR10" s="584"/>
      <c r="AS10" s="584">
        <v>0.16912111422189399</v>
      </c>
      <c r="AT10" s="584"/>
      <c r="AU10" s="584">
        <v>0.10276450898146312</v>
      </c>
      <c r="AV10" s="584"/>
      <c r="AW10" s="568" t="s">
        <v>585</v>
      </c>
      <c r="AX10" s="568"/>
      <c r="AY10" s="584">
        <v>2.49614669184277E-2</v>
      </c>
      <c r="AZ10" s="584"/>
      <c r="BA10" s="584">
        <v>7.984804685744365E-2</v>
      </c>
      <c r="BB10" s="584"/>
      <c r="BC10" s="584">
        <v>0.10950482138418</v>
      </c>
      <c r="BD10" s="584"/>
      <c r="BE10" s="568" t="s">
        <v>585</v>
      </c>
      <c r="BF10" s="568"/>
      <c r="BG10" s="584">
        <v>9.7025667866054502E-2</v>
      </c>
      <c r="BH10" s="584"/>
      <c r="BI10" s="584">
        <v>0.13134071567225056</v>
      </c>
      <c r="BJ10" s="584"/>
      <c r="BK10" s="584">
        <v>5.5218621753194239E-2</v>
      </c>
      <c r="BL10" s="584"/>
      <c r="BM10" s="568" t="s">
        <v>585</v>
      </c>
      <c r="BN10" s="568"/>
      <c r="BO10" s="584">
        <v>0.25318411161163501</v>
      </c>
      <c r="BP10" s="584"/>
      <c r="BQ10" s="584">
        <v>0.3784378560013068</v>
      </c>
      <c r="BR10" s="584"/>
      <c r="BS10" s="584">
        <v>0.22004666648462501</v>
      </c>
      <c r="BT10" s="584"/>
      <c r="BU10" s="568" t="s">
        <v>585</v>
      </c>
      <c r="BV10" s="568"/>
      <c r="BW10" s="584">
        <v>4.5214766322771591E-2</v>
      </c>
      <c r="BX10" s="584"/>
      <c r="BY10" s="584">
        <v>0.35134077293196264</v>
      </c>
      <c r="BZ10" s="584"/>
      <c r="CA10" s="584">
        <v>7.4479925788474705E-2</v>
      </c>
      <c r="CB10" s="584"/>
      <c r="CC10" s="568" t="s">
        <v>585</v>
      </c>
      <c r="CD10" s="568"/>
      <c r="CE10" s="584">
        <v>0.26673574703571828</v>
      </c>
      <c r="CF10" s="584"/>
      <c r="CG10" s="584">
        <v>2.8872775444518443E-2</v>
      </c>
      <c r="CH10" s="584"/>
      <c r="CI10" s="584">
        <v>0.3928714164957246</v>
      </c>
      <c r="CJ10" s="584"/>
      <c r="CK10" s="568" t="s">
        <v>585</v>
      </c>
      <c r="CL10" s="568"/>
      <c r="CM10" s="584">
        <v>2.4142442053498411E-2</v>
      </c>
      <c r="CN10" s="584"/>
      <c r="CO10" s="584">
        <v>4.172556377703944E-2</v>
      </c>
      <c r="CP10" s="584"/>
      <c r="CQ10" s="584">
        <v>3.6195904372991597E-2</v>
      </c>
      <c r="CR10" s="584"/>
      <c r="CS10" s="568" t="s">
        <v>585</v>
      </c>
      <c r="CT10" s="568"/>
      <c r="CU10" s="584">
        <v>0.37770922025547549</v>
      </c>
      <c r="CV10" s="584"/>
      <c r="CW10" s="584">
        <v>0.9205246288081701</v>
      </c>
      <c r="CX10" s="584"/>
      <c r="CY10" s="584">
        <v>0.26103801802910398</v>
      </c>
      <c r="CZ10" s="584"/>
      <c r="DA10" s="568" t="s">
        <v>585</v>
      </c>
      <c r="DB10" s="568"/>
      <c r="DC10" s="584">
        <v>0.12744044199537555</v>
      </c>
      <c r="DD10" s="584"/>
      <c r="DE10" s="584">
        <v>5.0990484891450798E-2</v>
      </c>
      <c r="DF10" s="584"/>
      <c r="DG10" s="584">
        <v>0.25048848124623668</v>
      </c>
      <c r="DH10" s="584"/>
      <c r="DI10" s="568" t="s">
        <v>585</v>
      </c>
      <c r="DJ10" s="568"/>
      <c r="DK10" s="584">
        <v>0.52346985915056998</v>
      </c>
      <c r="DL10" s="584"/>
      <c r="DM10" s="584">
        <v>3.4125440754975381E-2</v>
      </c>
      <c r="DN10" s="584"/>
      <c r="DO10" s="584">
        <v>0.13730535730424073</v>
      </c>
      <c r="DP10" s="584"/>
      <c r="DQ10" s="568" t="s">
        <v>585</v>
      </c>
      <c r="DR10" s="568"/>
      <c r="DS10" s="584">
        <v>0.114047390054919</v>
      </c>
      <c r="DT10" s="584"/>
      <c r="DU10" s="584">
        <v>0.69680824486448978</v>
      </c>
      <c r="DV10" s="584"/>
      <c r="DW10" s="584">
        <v>0.20919842027496799</v>
      </c>
      <c r="DX10" s="584"/>
      <c r="DY10" s="568" t="s">
        <v>585</v>
      </c>
      <c r="DZ10" s="568"/>
      <c r="EA10" s="584">
        <v>13.866802168454111</v>
      </c>
      <c r="EB10" s="584"/>
      <c r="EC10" s="584">
        <v>2.4899440154048933</v>
      </c>
      <c r="ED10" s="584"/>
      <c r="EE10" s="584">
        <v>1.7177714927387564</v>
      </c>
      <c r="EF10" s="584"/>
      <c r="EG10" s="568" t="s">
        <v>585</v>
      </c>
      <c r="EH10" s="568"/>
      <c r="EI10" s="584">
        <v>0.24756764650791399</v>
      </c>
      <c r="EJ10" s="584"/>
      <c r="EK10" s="584">
        <v>0.25615307489043193</v>
      </c>
      <c r="EL10" s="584"/>
      <c r="EM10" s="584">
        <v>0.87913007922924402</v>
      </c>
      <c r="EN10" s="584"/>
      <c r="EO10" s="568" t="s">
        <v>585</v>
      </c>
      <c r="EP10" s="568"/>
      <c r="EQ10" s="584">
        <v>0.14084200550343901</v>
      </c>
      <c r="ER10" s="584"/>
      <c r="ES10" s="584">
        <v>0.26908478095427657</v>
      </c>
      <c r="ET10" s="584"/>
      <c r="EU10" s="584">
        <v>7.0708459874373658E-2</v>
      </c>
      <c r="EV10" s="584"/>
      <c r="EW10" s="568" t="s">
        <v>585</v>
      </c>
      <c r="EX10" s="568"/>
      <c r="EY10" s="584">
        <v>0.123914974084847</v>
      </c>
      <c r="EZ10" s="584"/>
      <c r="FA10" s="584">
        <v>0.16872860927724989</v>
      </c>
      <c r="FB10" s="584"/>
      <c r="FC10" s="584">
        <v>2.743666088946449E-2</v>
      </c>
      <c r="FD10" s="592"/>
      <c r="FE10" s="568" t="s">
        <v>585</v>
      </c>
      <c r="FF10" s="568"/>
      <c r="FG10" s="584">
        <v>0.52220596621479343</v>
      </c>
      <c r="FH10" s="584"/>
      <c r="FI10" s="584">
        <v>0.29061807665763362</v>
      </c>
      <c r="FJ10" s="584"/>
      <c r="FK10" s="584">
        <v>0.13203954541933777</v>
      </c>
      <c r="FL10" s="584"/>
      <c r="FM10" s="568" t="s">
        <v>585</v>
      </c>
      <c r="FN10" s="568"/>
      <c r="FO10" s="584">
        <v>7.4740031684654498E-2</v>
      </c>
      <c r="FP10" s="584"/>
      <c r="FQ10" s="584">
        <v>1.0787704468503987</v>
      </c>
      <c r="FR10" s="584"/>
      <c r="FS10" s="584">
        <v>0.42532072970400553</v>
      </c>
      <c r="FT10" s="584"/>
      <c r="FU10" s="568" t="s">
        <v>585</v>
      </c>
      <c r="FV10" s="568"/>
      <c r="FW10" s="584">
        <v>0.35067240515847298</v>
      </c>
      <c r="FX10" s="584"/>
      <c r="FY10" s="584">
        <v>0.20016097486390999</v>
      </c>
      <c r="FZ10" s="584"/>
      <c r="GA10" s="584">
        <v>0.124222925050037</v>
      </c>
      <c r="GB10" s="584"/>
      <c r="GC10" s="568" t="s">
        <v>585</v>
      </c>
      <c r="GD10" s="568"/>
      <c r="GE10" s="584">
        <v>0.66567647072086455</v>
      </c>
      <c r="GF10" s="584"/>
      <c r="GG10" s="584">
        <v>6.2699174817796799E-2</v>
      </c>
      <c r="GH10" s="584"/>
      <c r="GI10" s="584">
        <v>0.184274495526803</v>
      </c>
      <c r="GJ10" s="584"/>
      <c r="GK10" s="568" t="s">
        <v>585</v>
      </c>
      <c r="GL10" s="568"/>
      <c r="GM10" s="584">
        <v>1.0030437889859511</v>
      </c>
      <c r="GN10" s="584"/>
      <c r="GO10" s="584">
        <v>0.36027814460886093</v>
      </c>
      <c r="GP10" s="584"/>
      <c r="GQ10" s="584">
        <v>0.34263115849064246</v>
      </c>
      <c r="GR10" s="584"/>
      <c r="GS10" s="568" t="s">
        <v>585</v>
      </c>
      <c r="GT10" s="568"/>
      <c r="GU10" s="584">
        <v>0.3261569058273926</v>
      </c>
      <c r="GV10" s="584"/>
      <c r="GW10" s="584">
        <v>8.2574086974808406E-2</v>
      </c>
      <c r="GX10" s="584"/>
      <c r="GY10" s="584">
        <v>0.78724273163679803</v>
      </c>
      <c r="GZ10" s="584"/>
      <c r="HA10" s="568" t="s">
        <v>585</v>
      </c>
      <c r="HB10" s="568"/>
      <c r="HC10" s="584">
        <v>4.8003596063367522E-2</v>
      </c>
      <c r="HD10" s="584"/>
      <c r="HE10" s="584">
        <v>0.20518263901524156</v>
      </c>
      <c r="HF10" s="584"/>
      <c r="HG10" s="584">
        <v>0.12209226629398721</v>
      </c>
      <c r="HH10" s="584"/>
      <c r="HI10" s="568" t="s">
        <v>585</v>
      </c>
      <c r="HJ10" s="568"/>
      <c r="HK10" s="584">
        <v>0.14784585844340936</v>
      </c>
      <c r="HL10" s="584"/>
      <c r="HM10" s="584">
        <v>0.14480542153249484</v>
      </c>
      <c r="HN10" s="584"/>
      <c r="HO10" s="584">
        <v>0.18607913822747801</v>
      </c>
      <c r="HP10" s="584"/>
      <c r="HQ10" s="568" t="s">
        <v>585</v>
      </c>
      <c r="HR10" s="568"/>
      <c r="HS10" s="584">
        <v>0.26668776610089806</v>
      </c>
      <c r="HT10" s="584"/>
      <c r="HU10" s="584">
        <v>1.2194193140073879</v>
      </c>
      <c r="HV10" s="584"/>
      <c r="HW10" s="584">
        <v>0.21433440751950869</v>
      </c>
      <c r="HX10" s="584"/>
      <c r="HY10" s="568" t="s">
        <v>585</v>
      </c>
      <c r="HZ10" s="568"/>
      <c r="IA10" s="584">
        <v>5.1172872485300287E-2</v>
      </c>
      <c r="IB10" s="584"/>
      <c r="IC10" s="584">
        <v>0.89637658879218862</v>
      </c>
      <c r="ID10" s="584"/>
      <c r="IE10" s="584">
        <v>0.12249442643997922</v>
      </c>
      <c r="IF10" s="584"/>
      <c r="IG10" s="568" t="s">
        <v>585</v>
      </c>
      <c r="IH10" s="568"/>
      <c r="II10" s="584">
        <v>0.34171397505780038</v>
      </c>
      <c r="IJ10" s="584"/>
      <c r="IK10" s="584">
        <v>0.151910787385934</v>
      </c>
      <c r="IL10" s="584"/>
      <c r="IM10" s="584">
        <v>0.23172865566964912</v>
      </c>
      <c r="IN10" s="584"/>
      <c r="IO10" s="584">
        <v>0.178889969148185</v>
      </c>
      <c r="IP10" s="584"/>
      <c r="IQ10" s="568" t="s">
        <v>585</v>
      </c>
      <c r="IR10" s="568"/>
      <c r="IS10" s="584">
        <v>0.22343728792956408</v>
      </c>
      <c r="IT10" s="584"/>
      <c r="IU10" s="584">
        <v>0.24821071373213152</v>
      </c>
      <c r="IV10" s="584"/>
      <c r="IW10" s="584">
        <v>0.18040490525605746</v>
      </c>
      <c r="IX10" s="584"/>
      <c r="IY10" s="568" t="s">
        <v>585</v>
      </c>
      <c r="IZ10" s="568"/>
      <c r="JA10" s="584">
        <v>0.37989948027063658</v>
      </c>
      <c r="JB10" s="584"/>
      <c r="JC10" s="584">
        <v>3.2536806616607201</v>
      </c>
      <c r="JD10" s="584"/>
      <c r="JE10" s="584">
        <v>1.7043817514865376</v>
      </c>
      <c r="JF10" s="584"/>
      <c r="JG10" s="568" t="s">
        <v>585</v>
      </c>
      <c r="JH10" s="568"/>
      <c r="JI10" s="584">
        <v>0.1824869593176642</v>
      </c>
      <c r="JJ10" s="584"/>
      <c r="JK10" s="584">
        <v>2.2557874776513689</v>
      </c>
      <c r="JL10" s="584"/>
      <c r="JM10" s="584">
        <v>0.1060457320471435</v>
      </c>
      <c r="JN10" s="584"/>
      <c r="JO10" s="568" t="s">
        <v>585</v>
      </c>
      <c r="JP10" s="568"/>
      <c r="JQ10" s="584">
        <v>0.15014182797297565</v>
      </c>
      <c r="JR10" s="584"/>
      <c r="JS10" s="584">
        <v>0.33854691074147603</v>
      </c>
      <c r="JT10" s="584"/>
      <c r="JU10" s="584">
        <v>2.0655931623483963</v>
      </c>
      <c r="JV10" s="584"/>
      <c r="JW10" s="568" t="s">
        <v>585</v>
      </c>
      <c r="JX10" s="568"/>
      <c r="JY10" s="584">
        <v>0.86247008673105729</v>
      </c>
      <c r="JZ10" s="584"/>
      <c r="KA10" s="584">
        <v>2.2196526779102301</v>
      </c>
      <c r="KB10" s="584"/>
      <c r="KC10" s="584">
        <v>0.10531476140470014</v>
      </c>
      <c r="KD10" s="584"/>
      <c r="KE10" s="568" t="s">
        <v>585</v>
      </c>
      <c r="KF10" s="568"/>
      <c r="KG10" s="584">
        <v>0.11661231070965113</v>
      </c>
      <c r="KH10" s="584"/>
      <c r="KI10" s="584">
        <v>0.24721307511254803</v>
      </c>
      <c r="KJ10" s="584"/>
      <c r="KK10" s="584">
        <v>5.3191122380516702E-2</v>
      </c>
      <c r="KL10" s="584"/>
      <c r="KM10" s="568" t="s">
        <v>585</v>
      </c>
      <c r="KN10" s="568"/>
      <c r="KO10" s="584">
        <v>0.13461620537852342</v>
      </c>
      <c r="KP10" s="584"/>
      <c r="KQ10" s="584">
        <v>0.168110844936844</v>
      </c>
      <c r="KR10" s="584"/>
      <c r="KS10" s="584">
        <v>0.35923378658028121</v>
      </c>
      <c r="KT10" s="584"/>
      <c r="KU10" s="568" t="s">
        <v>585</v>
      </c>
      <c r="KV10" s="568"/>
      <c r="KW10" s="584">
        <v>3.0673097920847894E-2</v>
      </c>
      <c r="KX10" s="584"/>
      <c r="KY10" s="584">
        <v>0.39188426320069902</v>
      </c>
      <c r="KZ10" s="584"/>
      <c r="LA10" s="584">
        <v>0.23530380864969797</v>
      </c>
      <c r="LB10" s="584"/>
      <c r="LC10" s="568" t="s">
        <v>585</v>
      </c>
      <c r="LD10" s="568"/>
      <c r="LE10" s="584">
        <v>1.3990636069661109E-2</v>
      </c>
      <c r="LF10" s="584"/>
      <c r="LG10" s="584">
        <v>0.18077504076129369</v>
      </c>
      <c r="LH10" s="584"/>
      <c r="LI10" s="584">
        <v>0.15173165025203492</v>
      </c>
      <c r="LJ10" s="584"/>
      <c r="LK10" s="568" t="s">
        <v>585</v>
      </c>
      <c r="LL10" s="568"/>
      <c r="LM10" s="584">
        <v>9.2870448784352411E-2</v>
      </c>
      <c r="LN10" s="584"/>
      <c r="LO10" s="584">
        <v>4.422312251872499E-2</v>
      </c>
      <c r="LP10" s="584"/>
      <c r="LQ10" s="584">
        <v>0.52022784209376405</v>
      </c>
      <c r="LR10" s="584"/>
      <c r="LS10" s="568" t="s">
        <v>585</v>
      </c>
      <c r="LT10" s="568"/>
      <c r="LU10" s="584">
        <v>0.39386511366415844</v>
      </c>
      <c r="LV10" s="584"/>
      <c r="LW10" s="584">
        <v>0.19512898973187337</v>
      </c>
      <c r="LX10" s="584"/>
      <c r="LY10" s="584">
        <v>1.4663002343194591</v>
      </c>
      <c r="LZ10" s="584"/>
      <c r="MA10" s="568" t="s">
        <v>585</v>
      </c>
      <c r="MB10" s="568"/>
      <c r="MC10" s="584">
        <v>1.1430041987340127</v>
      </c>
      <c r="MD10" s="584"/>
      <c r="ME10" s="584">
        <v>0.50019042588614349</v>
      </c>
      <c r="MF10" s="584"/>
      <c r="MG10" s="584">
        <v>0.18412582970412</v>
      </c>
      <c r="MH10" s="584"/>
      <c r="MI10" s="568" t="s">
        <v>585</v>
      </c>
      <c r="MJ10" s="568"/>
      <c r="MK10" s="584">
        <v>0.232696987391564</v>
      </c>
      <c r="ML10" s="584"/>
      <c r="MM10" s="584">
        <v>0.91884950063422299</v>
      </c>
      <c r="MN10" s="584"/>
      <c r="MO10" s="584">
        <v>0.10026793350157824</v>
      </c>
      <c r="MP10" s="584"/>
      <c r="MQ10" s="44"/>
      <c r="MR10" s="44"/>
      <c r="MS10" s="44"/>
      <c r="MT10" s="44"/>
      <c r="MU10" s="44"/>
      <c r="MV10" s="44"/>
    </row>
    <row r="11" spans="1:372" s="37" customFormat="1" ht="15" customHeight="1" x14ac:dyDescent="0.25">
      <c r="A11" s="568" t="s">
        <v>586</v>
      </c>
      <c r="B11" s="568"/>
      <c r="C11" s="584">
        <v>25.14</v>
      </c>
      <c r="D11" s="584"/>
      <c r="E11" s="584">
        <v>12.22</v>
      </c>
      <c r="F11" s="584"/>
      <c r="G11" s="584">
        <v>12.92</v>
      </c>
      <c r="H11" s="584"/>
      <c r="I11" s="568" t="s">
        <v>586</v>
      </c>
      <c r="J11" s="568"/>
      <c r="K11" s="584">
        <v>1.9399875996982858</v>
      </c>
      <c r="L11" s="584"/>
      <c r="M11" s="584">
        <v>1.3662565775542865</v>
      </c>
      <c r="N11" s="584"/>
      <c r="O11" s="584">
        <v>0.16655497213928991</v>
      </c>
      <c r="P11" s="584"/>
      <c r="Q11" s="568" t="s">
        <v>586</v>
      </c>
      <c r="R11" s="568"/>
      <c r="S11" s="584">
        <v>4.2390551708795028E-2</v>
      </c>
      <c r="T11" s="584"/>
      <c r="U11" s="584">
        <v>0.184050766813631</v>
      </c>
      <c r="V11" s="584"/>
      <c r="W11" s="584">
        <v>2.5108473255757598E-2</v>
      </c>
      <c r="X11" s="584"/>
      <c r="Y11" s="568" t="s">
        <v>586</v>
      </c>
      <c r="Z11" s="568"/>
      <c r="AA11" s="584">
        <v>0.43495963636314283</v>
      </c>
      <c r="AB11" s="584"/>
      <c r="AC11" s="584">
        <v>8.8871286725337589E-2</v>
      </c>
      <c r="AD11" s="584"/>
      <c r="AE11" s="584">
        <v>0.13230114954737746</v>
      </c>
      <c r="AF11" s="584"/>
      <c r="AG11" s="568" t="s">
        <v>586</v>
      </c>
      <c r="AH11" s="568"/>
      <c r="AI11" s="584">
        <v>0.1311535637977915</v>
      </c>
      <c r="AJ11" s="584"/>
      <c r="AK11" s="584">
        <v>0.36402038742406895</v>
      </c>
      <c r="AL11" s="584"/>
      <c r="AM11" s="584">
        <v>8.7589849420362895E-2</v>
      </c>
      <c r="AN11" s="584"/>
      <c r="AO11" s="568" t="s">
        <v>586</v>
      </c>
      <c r="AP11" s="568"/>
      <c r="AQ11" s="584">
        <v>0.1176231390282263</v>
      </c>
      <c r="AR11" s="584"/>
      <c r="AS11" s="584">
        <v>0.16597519302114999</v>
      </c>
      <c r="AT11" s="584"/>
      <c r="AU11" s="584">
        <v>0.106466206843726</v>
      </c>
      <c r="AV11" s="584"/>
      <c r="AW11" s="568" t="s">
        <v>586</v>
      </c>
      <c r="AX11" s="568"/>
      <c r="AY11" s="584">
        <v>5.0203367764849016E-2</v>
      </c>
      <c r="AZ11" s="584"/>
      <c r="BA11" s="584">
        <v>8.5563232119451174E-2</v>
      </c>
      <c r="BB11" s="584"/>
      <c r="BC11" s="584">
        <v>0.16801531442675971</v>
      </c>
      <c r="BD11" s="584"/>
      <c r="BE11" s="568" t="s">
        <v>586</v>
      </c>
      <c r="BF11" s="568"/>
      <c r="BG11" s="584">
        <v>0.14934260020080259</v>
      </c>
      <c r="BH11" s="584"/>
      <c r="BI11" s="584">
        <v>0.12646102811401863</v>
      </c>
      <c r="BJ11" s="584"/>
      <c r="BK11" s="584">
        <v>6.6484124642393602E-2</v>
      </c>
      <c r="BL11" s="584"/>
      <c r="BM11" s="568" t="s">
        <v>586</v>
      </c>
      <c r="BN11" s="568"/>
      <c r="BO11" s="584">
        <v>0.14581478740384199</v>
      </c>
      <c r="BP11" s="584"/>
      <c r="BQ11" s="584">
        <v>0.17697333900995121</v>
      </c>
      <c r="BR11" s="584"/>
      <c r="BS11" s="584">
        <v>0.37804678463939501</v>
      </c>
      <c r="BT11" s="584"/>
      <c r="BU11" s="568" t="s">
        <v>586</v>
      </c>
      <c r="BV11" s="568"/>
      <c r="BW11" s="584">
        <v>6.0756784117075378E-2</v>
      </c>
      <c r="BX11" s="584"/>
      <c r="BY11" s="584">
        <v>0.51641002307315109</v>
      </c>
      <c r="BZ11" s="584"/>
      <c r="CA11" s="584">
        <v>6.9396590113446649E-2</v>
      </c>
      <c r="CB11" s="584"/>
      <c r="CC11" s="568" t="s">
        <v>586</v>
      </c>
      <c r="CD11" s="568"/>
      <c r="CE11" s="584">
        <v>0.21968499121980192</v>
      </c>
      <c r="CF11" s="584"/>
      <c r="CG11" s="584">
        <v>0.10603465633731925</v>
      </c>
      <c r="CH11" s="584"/>
      <c r="CI11" s="584">
        <v>0.45590227187292626</v>
      </c>
      <c r="CJ11" s="584"/>
      <c r="CK11" s="568" t="s">
        <v>586</v>
      </c>
      <c r="CL11" s="568"/>
      <c r="CM11" s="584">
        <v>5.2596434866964144E-2</v>
      </c>
      <c r="CN11" s="584"/>
      <c r="CO11" s="584">
        <v>1.8269621509134221E-2</v>
      </c>
      <c r="CP11" s="584"/>
      <c r="CQ11" s="584">
        <v>4.1145495855984697E-2</v>
      </c>
      <c r="CR11" s="584"/>
      <c r="CS11" s="568" t="s">
        <v>586</v>
      </c>
      <c r="CT11" s="568"/>
      <c r="CU11" s="584">
        <v>0.34793416036412878</v>
      </c>
      <c r="CV11" s="584"/>
      <c r="CW11" s="584">
        <v>0.56539716127009754</v>
      </c>
      <c r="CX11" s="584"/>
      <c r="CY11" s="584">
        <v>0.25440124778127554</v>
      </c>
      <c r="CZ11" s="584"/>
      <c r="DA11" s="568" t="s">
        <v>586</v>
      </c>
      <c r="DB11" s="568"/>
      <c r="DC11" s="584">
        <v>0.1376592840976518</v>
      </c>
      <c r="DD11" s="584"/>
      <c r="DE11" s="584">
        <v>5.5352802284193786E-2</v>
      </c>
      <c r="DF11" s="584"/>
      <c r="DG11" s="584">
        <v>0.2398767615431539</v>
      </c>
      <c r="DH11" s="584"/>
      <c r="DI11" s="568" t="s">
        <v>586</v>
      </c>
      <c r="DJ11" s="568"/>
      <c r="DK11" s="584">
        <v>0.45427394849059699</v>
      </c>
      <c r="DL11" s="584"/>
      <c r="DM11" s="584">
        <v>4.013148263263961E-2</v>
      </c>
      <c r="DN11" s="584"/>
      <c r="DO11" s="584">
        <v>0.21508736305558715</v>
      </c>
      <c r="DP11" s="584"/>
      <c r="DQ11" s="568" t="s">
        <v>586</v>
      </c>
      <c r="DR11" s="568"/>
      <c r="DS11" s="584">
        <v>0.11129621724124646</v>
      </c>
      <c r="DT11" s="584"/>
      <c r="DU11" s="584">
        <v>0.73063258040217249</v>
      </c>
      <c r="DV11" s="584"/>
      <c r="DW11" s="584">
        <v>0.19261742336539203</v>
      </c>
      <c r="DX11" s="584"/>
      <c r="DY11" s="568" t="s">
        <v>586</v>
      </c>
      <c r="DZ11" s="568"/>
      <c r="EA11" s="584">
        <v>9.261694843708062</v>
      </c>
      <c r="EB11" s="584"/>
      <c r="EC11" s="584">
        <v>1.0462679560722721</v>
      </c>
      <c r="ED11" s="584"/>
      <c r="EE11" s="584">
        <v>2.0040450699344339</v>
      </c>
      <c r="EF11" s="584"/>
      <c r="EG11" s="568" t="s">
        <v>586</v>
      </c>
      <c r="EH11" s="568"/>
      <c r="EI11" s="584">
        <v>0.29275864740306745</v>
      </c>
      <c r="EJ11" s="584"/>
      <c r="EK11" s="584">
        <v>0.37622282847085597</v>
      </c>
      <c r="EL11" s="584"/>
      <c r="EM11" s="584">
        <v>1.109282662925452</v>
      </c>
      <c r="EN11" s="584"/>
      <c r="EO11" s="568" t="s">
        <v>586</v>
      </c>
      <c r="EP11" s="568"/>
      <c r="EQ11" s="584">
        <v>0.1395502491062777</v>
      </c>
      <c r="ER11" s="584"/>
      <c r="ES11" s="584">
        <v>0.32573327876252783</v>
      </c>
      <c r="ET11" s="584"/>
      <c r="EU11" s="584">
        <v>9.8193124427141273E-2</v>
      </c>
      <c r="EV11" s="584"/>
      <c r="EW11" s="568" t="s">
        <v>586</v>
      </c>
      <c r="EX11" s="568"/>
      <c r="EY11" s="584">
        <v>0.23226953866645486</v>
      </c>
      <c r="EZ11" s="584"/>
      <c r="FA11" s="584">
        <v>0.15468177079288847</v>
      </c>
      <c r="FB11" s="584"/>
      <c r="FC11" s="584">
        <v>6.5508069934243742E-3</v>
      </c>
      <c r="FD11" s="584"/>
      <c r="FE11" s="568" t="s">
        <v>586</v>
      </c>
      <c r="FF11" s="568"/>
      <c r="FG11" s="584">
        <v>0.42579552640164048</v>
      </c>
      <c r="FH11" s="584"/>
      <c r="FI11" s="584">
        <v>0.29914528545341051</v>
      </c>
      <c r="FJ11" s="584"/>
      <c r="FK11" s="584">
        <v>0.17492571724580519</v>
      </c>
      <c r="FL11" s="584"/>
      <c r="FM11" s="568" t="s">
        <v>586</v>
      </c>
      <c r="FN11" s="568"/>
      <c r="FO11" s="584">
        <v>3.8422456444296871E-2</v>
      </c>
      <c r="FP11" s="584"/>
      <c r="FQ11" s="584">
        <v>1.1608536528108708</v>
      </c>
      <c r="FR11" s="584"/>
      <c r="FS11" s="584">
        <v>0.24454565086008054</v>
      </c>
      <c r="FT11" s="584"/>
      <c r="FU11" s="568" t="s">
        <v>586</v>
      </c>
      <c r="FV11" s="568"/>
      <c r="FW11" s="584">
        <v>0.37474653617667741</v>
      </c>
      <c r="FX11" s="584"/>
      <c r="FY11" s="584">
        <v>0.36200843264365301</v>
      </c>
      <c r="FZ11" s="584"/>
      <c r="GA11" s="584">
        <v>0.17338804929953594</v>
      </c>
      <c r="GB11" s="584"/>
      <c r="GC11" s="568" t="s">
        <v>586</v>
      </c>
      <c r="GD11" s="568"/>
      <c r="GE11" s="584">
        <v>0.62475477206025898</v>
      </c>
      <c r="GF11" s="584"/>
      <c r="GG11" s="584">
        <v>7.48442218712842E-2</v>
      </c>
      <c r="GH11" s="584"/>
      <c r="GI11" s="584">
        <v>0.16849762252454201</v>
      </c>
      <c r="GJ11" s="584"/>
      <c r="GK11" s="568" t="s">
        <v>586</v>
      </c>
      <c r="GL11" s="568"/>
      <c r="GM11" s="584">
        <v>0.86105137027111445</v>
      </c>
      <c r="GN11" s="584"/>
      <c r="GO11" s="584">
        <v>0.1479574840197804</v>
      </c>
      <c r="GP11" s="584"/>
      <c r="GQ11" s="584">
        <v>0.22898489298661301</v>
      </c>
      <c r="GR11" s="584"/>
      <c r="GS11" s="568" t="s">
        <v>586</v>
      </c>
      <c r="GT11" s="568"/>
      <c r="GU11" s="584">
        <v>0.22646132365802152</v>
      </c>
      <c r="GV11" s="584"/>
      <c r="GW11" s="584">
        <v>7.3290153758727758E-2</v>
      </c>
      <c r="GX11" s="584"/>
      <c r="GY11" s="584">
        <v>0.74330727802929186</v>
      </c>
      <c r="GZ11" s="584"/>
      <c r="HA11" s="568" t="s">
        <v>586</v>
      </c>
      <c r="HB11" s="568"/>
      <c r="HC11" s="584">
        <v>9.1133902862728919E-2</v>
      </c>
      <c r="HD11" s="584"/>
      <c r="HE11" s="584">
        <v>0.35584391636791102</v>
      </c>
      <c r="HF11" s="584"/>
      <c r="HG11" s="584">
        <v>0.38488039385170503</v>
      </c>
      <c r="HH11" s="584"/>
      <c r="HI11" s="568" t="s">
        <v>586</v>
      </c>
      <c r="HJ11" s="568"/>
      <c r="HK11" s="584">
        <v>0.18254153714184215</v>
      </c>
      <c r="HL11" s="584"/>
      <c r="HM11" s="584">
        <v>0.1867512798694925</v>
      </c>
      <c r="HN11" s="584"/>
      <c r="HO11" s="584">
        <v>0.2063185162018846</v>
      </c>
      <c r="HP11" s="584"/>
      <c r="HQ11" s="568" t="s">
        <v>586</v>
      </c>
      <c r="HR11" s="568"/>
      <c r="HS11" s="584">
        <v>0.23402376720993864</v>
      </c>
      <c r="HT11" s="584"/>
      <c r="HU11" s="584">
        <v>0.78756844915310364</v>
      </c>
      <c r="HV11" s="584"/>
      <c r="HW11" s="584">
        <v>0.11073782651363422</v>
      </c>
      <c r="HX11" s="584"/>
      <c r="HY11" s="568" t="s">
        <v>586</v>
      </c>
      <c r="HZ11" s="568"/>
      <c r="IA11" s="584">
        <v>0.32589142969250168</v>
      </c>
      <c r="IB11" s="584"/>
      <c r="IC11" s="584">
        <v>0.70975970604242999</v>
      </c>
      <c r="ID11" s="584"/>
      <c r="IE11" s="584">
        <v>0.31698159286605959</v>
      </c>
      <c r="IF11" s="584"/>
      <c r="IG11" s="568" t="s">
        <v>586</v>
      </c>
      <c r="IH11" s="568"/>
      <c r="II11" s="584">
        <v>0.5369608665013631</v>
      </c>
      <c r="IJ11" s="584"/>
      <c r="IK11" s="584">
        <v>0.31014169953223697</v>
      </c>
      <c r="IL11" s="584"/>
      <c r="IM11" s="584">
        <v>0.32334456559125391</v>
      </c>
      <c r="IN11" s="584"/>
      <c r="IO11" s="584">
        <v>0.248668409368484</v>
      </c>
      <c r="IP11" s="584"/>
      <c r="IQ11" s="568" t="s">
        <v>586</v>
      </c>
      <c r="IR11" s="568"/>
      <c r="IS11" s="584">
        <v>0.41488209743321147</v>
      </c>
      <c r="IT11" s="584"/>
      <c r="IU11" s="584">
        <v>0.34779259315621514</v>
      </c>
      <c r="IV11" s="584"/>
      <c r="IW11" s="584">
        <v>0.3065236995675229</v>
      </c>
      <c r="IX11" s="584"/>
      <c r="IY11" s="568" t="s">
        <v>586</v>
      </c>
      <c r="IZ11" s="568"/>
      <c r="JA11" s="584">
        <v>0.4545289291164209</v>
      </c>
      <c r="JB11" s="584"/>
      <c r="JC11" s="584">
        <v>3.2519707674089249</v>
      </c>
      <c r="JD11" s="584"/>
      <c r="JE11" s="584">
        <v>1.7564937748048028</v>
      </c>
      <c r="JF11" s="584"/>
      <c r="JG11" s="568" t="s">
        <v>586</v>
      </c>
      <c r="JH11" s="568"/>
      <c r="JI11" s="584">
        <v>0.29474823546647855</v>
      </c>
      <c r="JJ11" s="584"/>
      <c r="JK11" s="584">
        <v>2.18608407623306</v>
      </c>
      <c r="JL11" s="584"/>
      <c r="JM11" s="584">
        <v>7.2088671997769084E-3</v>
      </c>
      <c r="JN11" s="584"/>
      <c r="JO11" s="568" t="s">
        <v>586</v>
      </c>
      <c r="JP11" s="568"/>
      <c r="JQ11" s="584">
        <v>0.18687942137309568</v>
      </c>
      <c r="JR11" s="584"/>
      <c r="JS11" s="584">
        <v>0.65621170431460696</v>
      </c>
      <c r="JT11" s="584"/>
      <c r="JU11" s="584">
        <v>1.1593140009021359</v>
      </c>
      <c r="JV11" s="584"/>
      <c r="JW11" s="568" t="s">
        <v>586</v>
      </c>
      <c r="JX11" s="568"/>
      <c r="JY11" s="584">
        <v>0.90877197496935225</v>
      </c>
      <c r="JZ11" s="584"/>
      <c r="KA11" s="584">
        <v>2.4309808257863263</v>
      </c>
      <c r="KB11" s="584"/>
      <c r="KC11" s="584">
        <v>0.39194422099337561</v>
      </c>
      <c r="KD11" s="584"/>
      <c r="KE11" s="568" t="s">
        <v>586</v>
      </c>
      <c r="KF11" s="568"/>
      <c r="KG11" s="584">
        <v>0.130196880985884</v>
      </c>
      <c r="KH11" s="584"/>
      <c r="KI11" s="584">
        <v>0.40159409048706757</v>
      </c>
      <c r="KJ11" s="584"/>
      <c r="KK11" s="584">
        <v>3.874008766891688E-2</v>
      </c>
      <c r="KL11" s="584"/>
      <c r="KM11" s="568" t="s">
        <v>586</v>
      </c>
      <c r="KN11" s="568"/>
      <c r="KO11" s="584">
        <v>4.9925233880120559E-2</v>
      </c>
      <c r="KP11" s="584"/>
      <c r="KQ11" s="584">
        <v>0.20868291986666157</v>
      </c>
      <c r="KR11" s="584"/>
      <c r="KS11" s="584">
        <v>0.43741984575414911</v>
      </c>
      <c r="KT11" s="584"/>
      <c r="KU11" s="568" t="s">
        <v>586</v>
      </c>
      <c r="KV11" s="568"/>
      <c r="KW11" s="584">
        <v>2.8844393300444901E-2</v>
      </c>
      <c r="KX11" s="584"/>
      <c r="KY11" s="584">
        <v>0.45928219225268357</v>
      </c>
      <c r="KZ11" s="584"/>
      <c r="LA11" s="584">
        <v>0.47239134962598078</v>
      </c>
      <c r="LB11" s="584"/>
      <c r="LC11" s="568" t="s">
        <v>586</v>
      </c>
      <c r="LD11" s="568"/>
      <c r="LE11" s="584">
        <v>1.419076740685344E-3</v>
      </c>
      <c r="LF11" s="584"/>
      <c r="LG11" s="584">
        <v>0.138428042050384</v>
      </c>
      <c r="LH11" s="584"/>
      <c r="LI11" s="584">
        <v>5.1087966277914766E-2</v>
      </c>
      <c r="LJ11" s="584"/>
      <c r="LK11" s="568" t="s">
        <v>586</v>
      </c>
      <c r="LL11" s="568"/>
      <c r="LM11" s="584">
        <v>8.4355798194951398E-2</v>
      </c>
      <c r="LN11" s="584"/>
      <c r="LO11" s="584">
        <v>5.7527034522973884E-2</v>
      </c>
      <c r="LP11" s="584"/>
      <c r="LQ11" s="584">
        <v>0.66346033189674092</v>
      </c>
      <c r="LR11" s="584"/>
      <c r="LS11" s="568" t="s">
        <v>586</v>
      </c>
      <c r="LT11" s="568"/>
      <c r="LU11" s="584">
        <v>0.32685903370808855</v>
      </c>
      <c r="LV11" s="584"/>
      <c r="LW11" s="584">
        <v>0.26116823518460203</v>
      </c>
      <c r="LX11" s="584"/>
      <c r="LY11" s="584">
        <v>1.5819815574014933</v>
      </c>
      <c r="LZ11" s="584"/>
      <c r="MA11" s="568" t="s">
        <v>586</v>
      </c>
      <c r="MB11" s="568"/>
      <c r="MC11" s="584">
        <v>1.41907116098441</v>
      </c>
      <c r="MD11" s="584"/>
      <c r="ME11" s="584">
        <v>0.43903955088241153</v>
      </c>
      <c r="MF11" s="584"/>
      <c r="MG11" s="584">
        <v>0.27803434710815472</v>
      </c>
      <c r="MH11" s="584"/>
      <c r="MI11" s="568" t="s">
        <v>586</v>
      </c>
      <c r="MJ11" s="568"/>
      <c r="MK11" s="584">
        <v>0.26434988756410754</v>
      </c>
      <c r="ML11" s="584"/>
      <c r="MM11" s="584">
        <v>0.71986464617796986</v>
      </c>
      <c r="MN11" s="584"/>
      <c r="MO11" s="584">
        <v>0.24498078256390951</v>
      </c>
      <c r="MP11" s="584"/>
      <c r="MQ11" s="44"/>
      <c r="MR11" s="44"/>
      <c r="MS11" s="44"/>
      <c r="MT11" s="44"/>
      <c r="MU11" s="44"/>
      <c r="MV11" s="44"/>
    </row>
    <row r="12" spans="1:372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6"/>
      <c r="BB12" s="26"/>
      <c r="BC12" s="26"/>
      <c r="BD12" s="25"/>
      <c r="BE12" s="23"/>
      <c r="BF12" s="24"/>
      <c r="BG12" s="27"/>
      <c r="BH12" s="27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S12" s="25"/>
      <c r="BT12" s="25"/>
      <c r="BU12" s="23"/>
      <c r="BV12" s="24"/>
      <c r="BW12" s="25"/>
      <c r="BX12" s="25"/>
      <c r="BY12" s="25"/>
      <c r="BZ12" s="25"/>
      <c r="CA12" s="25"/>
      <c r="CB12" s="25"/>
      <c r="CC12" s="23"/>
      <c r="CD12" s="24"/>
      <c r="CE12" s="25"/>
      <c r="CF12" s="25"/>
      <c r="CG12" s="25"/>
      <c r="CH12" s="25"/>
      <c r="CI12" s="25"/>
      <c r="CJ12" s="25"/>
      <c r="CK12" s="23"/>
      <c r="CL12" s="24"/>
      <c r="CM12" s="25"/>
      <c r="CN12" s="25"/>
      <c r="CO12" s="25"/>
      <c r="CP12" s="25"/>
      <c r="CQ12" s="25"/>
      <c r="CR12" s="25"/>
      <c r="CS12" s="23"/>
      <c r="CT12" s="24"/>
      <c r="CU12" s="25"/>
      <c r="CV12" s="25"/>
      <c r="CW12" s="25"/>
      <c r="CX12" s="25"/>
      <c r="CY12" s="25"/>
      <c r="CZ12" s="25"/>
      <c r="DA12" s="23"/>
      <c r="DB12" s="24"/>
      <c r="DC12" s="25"/>
      <c r="DD12" s="25"/>
      <c r="DE12" s="25"/>
      <c r="DF12" s="25"/>
      <c r="DG12" s="25"/>
      <c r="DH12" s="25"/>
      <c r="DI12" s="23"/>
      <c r="DJ12" s="24"/>
      <c r="DK12" s="25"/>
      <c r="DL12" s="25"/>
      <c r="DM12" s="25"/>
      <c r="DN12" s="25"/>
      <c r="DO12" s="25"/>
      <c r="DP12" s="25"/>
      <c r="DQ12" s="23"/>
      <c r="DR12" s="24"/>
      <c r="DS12" s="25"/>
      <c r="DT12" s="25"/>
      <c r="DU12" s="25"/>
      <c r="DV12" s="25"/>
      <c r="DW12" s="25"/>
      <c r="DX12" s="25"/>
      <c r="DY12" s="23"/>
      <c r="DZ12" s="24"/>
      <c r="EA12" s="25"/>
      <c r="EB12" s="25"/>
      <c r="EC12" s="25"/>
      <c r="ED12" s="25"/>
      <c r="EE12" s="25"/>
      <c r="EF12" s="25"/>
      <c r="EG12" s="23"/>
      <c r="EH12" s="24"/>
      <c r="EI12" s="25"/>
      <c r="EJ12" s="25"/>
      <c r="EK12" s="25"/>
      <c r="EL12" s="25"/>
      <c r="EM12" s="25"/>
      <c r="EN12" s="25"/>
      <c r="EO12" s="23"/>
      <c r="EP12" s="24"/>
      <c r="EQ12" s="25"/>
      <c r="ER12" s="25"/>
      <c r="ES12" s="25"/>
      <c r="ET12" s="25"/>
      <c r="EU12" s="25"/>
      <c r="EV12" s="25"/>
      <c r="EW12" s="23"/>
      <c r="EX12" s="24"/>
      <c r="EY12" s="25"/>
      <c r="EZ12" s="25"/>
      <c r="FA12" s="25"/>
      <c r="FB12" s="25"/>
      <c r="FC12" s="25"/>
      <c r="FD12" s="25"/>
      <c r="FE12" s="23"/>
      <c r="FF12" s="24"/>
      <c r="FG12" s="25"/>
      <c r="FH12" s="25"/>
      <c r="FI12" s="25"/>
      <c r="FJ12" s="25"/>
      <c r="FK12" s="25"/>
      <c r="FL12" s="25"/>
      <c r="FM12" s="23"/>
      <c r="FN12" s="24"/>
      <c r="FO12" s="25"/>
      <c r="FP12" s="25"/>
      <c r="FQ12" s="25"/>
      <c r="FR12" s="25"/>
      <c r="FS12" s="26"/>
      <c r="FT12" s="26"/>
      <c r="FU12" s="23"/>
      <c r="FV12" s="24"/>
      <c r="FW12" s="26"/>
      <c r="FX12" s="25"/>
      <c r="FY12" s="25"/>
      <c r="FZ12" s="25"/>
      <c r="GA12" s="25"/>
      <c r="GB12" s="25"/>
      <c r="GC12" s="23"/>
      <c r="GD12" s="24"/>
      <c r="GE12" s="25"/>
      <c r="GF12" s="25"/>
      <c r="GG12" s="25"/>
      <c r="GH12" s="25"/>
      <c r="GI12" s="25"/>
      <c r="GJ12" s="25"/>
      <c r="GK12" s="23"/>
      <c r="GL12" s="24"/>
      <c r="GM12" s="25"/>
      <c r="GN12" s="25"/>
      <c r="GO12" s="25"/>
      <c r="GP12" s="25"/>
      <c r="GQ12" s="25"/>
      <c r="GR12" s="25"/>
      <c r="GS12" s="23"/>
      <c r="GT12" s="24"/>
      <c r="GU12" s="25"/>
      <c r="GV12" s="25"/>
      <c r="GW12" s="25"/>
      <c r="GX12" s="25"/>
      <c r="GY12" s="25"/>
      <c r="GZ12" s="25"/>
      <c r="HA12" s="23"/>
      <c r="HB12" s="24"/>
      <c r="HC12" s="25"/>
      <c r="HD12" s="25"/>
      <c r="HE12" s="25"/>
      <c r="HF12" s="25"/>
      <c r="HG12" s="26"/>
      <c r="HH12" s="26"/>
      <c r="HI12" s="23"/>
      <c r="HJ12" s="24"/>
      <c r="HK12" s="26"/>
      <c r="HL12" s="25"/>
      <c r="HM12" s="25"/>
      <c r="HN12" s="25"/>
      <c r="HO12" s="25"/>
      <c r="HP12" s="25"/>
      <c r="HQ12" s="23"/>
      <c r="HR12" s="24"/>
      <c r="HS12" s="25"/>
      <c r="HT12" s="25"/>
      <c r="HU12" s="25"/>
      <c r="HV12" s="25"/>
      <c r="HW12" s="25"/>
      <c r="HX12" s="25"/>
      <c r="HY12" s="23"/>
      <c r="HZ12" s="24"/>
      <c r="IA12" s="25"/>
      <c r="IB12" s="25"/>
      <c r="IC12" s="25"/>
      <c r="ID12" s="25"/>
      <c r="IE12" s="25"/>
      <c r="IF12" s="25"/>
      <c r="IG12" s="23"/>
      <c r="IH12" s="24"/>
      <c r="II12" s="25"/>
      <c r="IJ12" s="25"/>
      <c r="IK12" s="25"/>
      <c r="IL12" s="25"/>
      <c r="IM12" s="25"/>
      <c r="IN12" s="25"/>
      <c r="IO12" s="25"/>
      <c r="IP12" s="25"/>
      <c r="IQ12" s="23"/>
      <c r="IR12" s="24"/>
      <c r="IY12" s="23"/>
      <c r="IZ12" s="24"/>
      <c r="JG12" s="23"/>
      <c r="JH12" s="24"/>
      <c r="JO12" s="23"/>
      <c r="JP12" s="24"/>
      <c r="JW12" s="23"/>
      <c r="JX12" s="24"/>
      <c r="KE12" s="23"/>
      <c r="KF12" s="24"/>
      <c r="KM12" s="23"/>
      <c r="KN12" s="24"/>
      <c r="KU12" s="23"/>
      <c r="KV12" s="24"/>
      <c r="LC12" s="23"/>
      <c r="LD12" s="24"/>
      <c r="LK12" s="23"/>
      <c r="LL12" s="24"/>
      <c r="LS12" s="23"/>
      <c r="LT12" s="24"/>
      <c r="MA12" s="23"/>
      <c r="MB12" s="24"/>
      <c r="MI12" s="23"/>
      <c r="MJ12" s="24"/>
    </row>
    <row r="13" spans="1:372" ht="15" hidden="1" customHeight="1" x14ac:dyDescent="0.25">
      <c r="A13" s="23">
        <v>2015</v>
      </c>
      <c r="B13" s="24"/>
      <c r="C13" s="25">
        <v>100</v>
      </c>
      <c r="D13" s="48"/>
      <c r="E13" s="25">
        <v>99.999999999999986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8"/>
      <c r="M13" s="25">
        <v>100.00000000000001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8"/>
      <c r="U13" s="25">
        <v>100.00000000000001</v>
      </c>
      <c r="V13" s="25"/>
      <c r="W13" s="25">
        <v>100.00000000000001</v>
      </c>
      <c r="X13" s="25"/>
      <c r="Y13" s="23">
        <v>2015</v>
      </c>
      <c r="Z13" s="24"/>
      <c r="AA13" s="25">
        <v>100</v>
      </c>
      <c r="AB13" s="48"/>
      <c r="AC13" s="25">
        <v>99.999999999999986</v>
      </c>
      <c r="AD13" s="25"/>
      <c r="AE13" s="25">
        <v>100.00000000000001</v>
      </c>
      <c r="AF13" s="25"/>
      <c r="AG13" s="23">
        <v>2015</v>
      </c>
      <c r="AH13" s="24"/>
      <c r="AI13" s="25">
        <v>100</v>
      </c>
      <c r="AJ13" s="48"/>
      <c r="AK13" s="25">
        <v>100</v>
      </c>
      <c r="AL13" s="25"/>
      <c r="AM13" s="25">
        <v>99.999999999999986</v>
      </c>
      <c r="AN13" s="25"/>
      <c r="AO13" s="23">
        <v>2015</v>
      </c>
      <c r="AP13" s="24"/>
      <c r="AQ13" s="25">
        <v>100.00000000000001</v>
      </c>
      <c r="AR13" s="48"/>
      <c r="AS13" s="25">
        <v>100</v>
      </c>
      <c r="AT13" s="25"/>
      <c r="AU13" s="25">
        <v>99.999999999999986</v>
      </c>
      <c r="AV13" s="25"/>
      <c r="AW13" s="23">
        <v>2015</v>
      </c>
      <c r="AX13" s="24"/>
      <c r="AY13" s="25">
        <v>100</v>
      </c>
      <c r="AZ13" s="48"/>
      <c r="BA13" s="25">
        <v>100.00000000000001</v>
      </c>
      <c r="BB13" s="25"/>
      <c r="BC13" s="25">
        <v>100.00000000000001</v>
      </c>
      <c r="BD13" s="25"/>
      <c r="BE13" s="23">
        <v>2015</v>
      </c>
      <c r="BF13" s="24"/>
      <c r="BG13" s="25">
        <v>100</v>
      </c>
      <c r="BH13" s="48"/>
      <c r="BI13" s="25">
        <v>100</v>
      </c>
      <c r="BJ13" s="25"/>
      <c r="BK13" s="25">
        <v>100</v>
      </c>
      <c r="BL13" s="25"/>
      <c r="BM13" s="23">
        <v>2015</v>
      </c>
      <c r="BN13" s="24"/>
      <c r="BO13" s="25">
        <v>100</v>
      </c>
      <c r="BP13" s="48"/>
      <c r="BQ13" s="25">
        <v>100</v>
      </c>
      <c r="BR13" s="25"/>
      <c r="BS13" s="25">
        <v>100</v>
      </c>
      <c r="BT13" s="25"/>
      <c r="BU13" s="23">
        <v>2015</v>
      </c>
      <c r="BV13" s="24"/>
      <c r="BW13" s="25">
        <v>100</v>
      </c>
      <c r="BX13" s="48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</v>
      </c>
      <c r="CF13" s="48"/>
      <c r="CG13" s="25">
        <v>100.00000000000001</v>
      </c>
      <c r="CH13" s="25"/>
      <c r="CI13" s="25">
        <v>100</v>
      </c>
      <c r="CJ13" s="25"/>
      <c r="CK13" s="23">
        <v>2015</v>
      </c>
      <c r="CL13" s="24"/>
      <c r="CM13" s="25">
        <v>100</v>
      </c>
      <c r="CN13" s="48"/>
      <c r="CO13" s="25">
        <v>100</v>
      </c>
      <c r="CP13" s="25"/>
      <c r="CQ13" s="25">
        <v>99.999999999999957</v>
      </c>
      <c r="CR13" s="25"/>
      <c r="CS13" s="23">
        <v>2015</v>
      </c>
      <c r="CT13" s="24"/>
      <c r="CU13" s="25">
        <v>100</v>
      </c>
      <c r="CV13" s="48"/>
      <c r="CW13" s="25">
        <v>99.999999999999986</v>
      </c>
      <c r="CX13" s="25"/>
      <c r="CY13" s="25">
        <v>100</v>
      </c>
      <c r="CZ13" s="25"/>
      <c r="DA13" s="23">
        <v>2015</v>
      </c>
      <c r="DB13" s="24"/>
      <c r="DC13" s="25">
        <v>100</v>
      </c>
      <c r="DD13" s="48"/>
      <c r="DE13" s="25">
        <v>100</v>
      </c>
      <c r="DF13" s="25"/>
      <c r="DG13" s="25">
        <v>99.999999999999986</v>
      </c>
      <c r="DH13" s="25"/>
      <c r="DI13" s="23">
        <v>2015</v>
      </c>
      <c r="DJ13" s="24"/>
      <c r="DK13" s="25">
        <v>99.999999999999986</v>
      </c>
      <c r="DL13" s="48"/>
      <c r="DM13" s="25">
        <v>100</v>
      </c>
      <c r="DN13" s="25"/>
      <c r="DO13" s="25">
        <v>100.00000000000001</v>
      </c>
      <c r="DP13" s="25"/>
      <c r="DQ13" s="23">
        <v>2015</v>
      </c>
      <c r="DR13" s="24"/>
      <c r="DS13" s="25">
        <v>99.999999999999986</v>
      </c>
      <c r="DT13" s="48"/>
      <c r="DU13" s="25">
        <v>100</v>
      </c>
      <c r="DV13" s="25"/>
      <c r="DW13" s="25">
        <v>100</v>
      </c>
      <c r="DX13" s="25"/>
      <c r="DY13" s="23">
        <v>2015</v>
      </c>
      <c r="DZ13" s="24"/>
      <c r="EA13" s="25">
        <v>100.00000000000001</v>
      </c>
      <c r="EB13" s="48"/>
      <c r="EC13" s="25">
        <v>99.999999999999986</v>
      </c>
      <c r="ED13" s="25"/>
      <c r="EE13" s="25">
        <v>100</v>
      </c>
      <c r="EF13" s="25"/>
      <c r="EG13" s="23">
        <v>2015</v>
      </c>
      <c r="EH13" s="24"/>
      <c r="EI13" s="25">
        <v>100</v>
      </c>
      <c r="EJ13" s="48"/>
      <c r="EK13" s="25">
        <v>100</v>
      </c>
      <c r="EL13" s="25"/>
      <c r="EM13" s="25">
        <v>99.999999999999986</v>
      </c>
      <c r="EN13" s="25"/>
      <c r="EO13" s="23">
        <v>2015</v>
      </c>
      <c r="EP13" s="24"/>
      <c r="EQ13" s="25">
        <v>100</v>
      </c>
      <c r="ER13" s="48"/>
      <c r="ES13" s="25">
        <v>100</v>
      </c>
      <c r="ET13" s="25"/>
      <c r="EU13" s="25">
        <v>100.00000000000001</v>
      </c>
      <c r="EV13" s="25"/>
      <c r="EW13" s="23">
        <v>2015</v>
      </c>
      <c r="EX13" s="24"/>
      <c r="EY13" s="25">
        <v>100</v>
      </c>
      <c r="EZ13" s="48"/>
      <c r="FA13" s="25">
        <v>99.999999999999986</v>
      </c>
      <c r="FB13" s="25"/>
      <c r="FC13" s="25">
        <v>100</v>
      </c>
      <c r="FD13" s="25"/>
      <c r="FE13" s="23">
        <v>2015</v>
      </c>
      <c r="FF13" s="24"/>
      <c r="FG13" s="25">
        <v>100</v>
      </c>
      <c r="FH13" s="48"/>
      <c r="FI13" s="25">
        <v>100</v>
      </c>
      <c r="FJ13" s="25"/>
      <c r="FK13" s="25">
        <v>100</v>
      </c>
      <c r="FL13" s="25"/>
      <c r="FM13" s="23">
        <v>2015</v>
      </c>
      <c r="FN13" s="24"/>
      <c r="FO13" s="25">
        <v>100</v>
      </c>
      <c r="FP13" s="48"/>
      <c r="FQ13" s="25">
        <v>100</v>
      </c>
      <c r="FR13" s="25"/>
      <c r="FS13" s="25">
        <v>100</v>
      </c>
      <c r="FT13" s="25"/>
      <c r="FU13" s="23">
        <v>2015</v>
      </c>
      <c r="FV13" s="24"/>
      <c r="FW13" s="25">
        <v>100</v>
      </c>
      <c r="FX13" s="48"/>
      <c r="FY13" s="25">
        <v>99.999999999999986</v>
      </c>
      <c r="FZ13" s="25"/>
      <c r="GA13" s="25">
        <v>100</v>
      </c>
      <c r="GB13" s="25"/>
      <c r="GC13" s="23">
        <v>2015</v>
      </c>
      <c r="GD13" s="24"/>
      <c r="GE13" s="25">
        <v>100</v>
      </c>
      <c r="GF13" s="48"/>
      <c r="GG13" s="25">
        <v>100.00000000000001</v>
      </c>
      <c r="GH13" s="25"/>
      <c r="GI13" s="25">
        <v>100</v>
      </c>
      <c r="GJ13" s="25"/>
      <c r="GK13" s="23">
        <v>2015</v>
      </c>
      <c r="GL13" s="24"/>
      <c r="GM13" s="25">
        <v>100.00000000000001</v>
      </c>
      <c r="GN13" s="48"/>
      <c r="GO13" s="25">
        <v>100</v>
      </c>
      <c r="GP13" s="25"/>
      <c r="GQ13" s="25">
        <v>100</v>
      </c>
      <c r="GR13" s="25"/>
      <c r="GS13" s="23">
        <v>2015</v>
      </c>
      <c r="GT13" s="24"/>
      <c r="GU13" s="25">
        <v>100.00000000000001</v>
      </c>
      <c r="GV13" s="48"/>
      <c r="GW13" s="25">
        <v>100</v>
      </c>
      <c r="GX13" s="25"/>
      <c r="GY13" s="25">
        <v>100.00000000000001</v>
      </c>
      <c r="GZ13" s="25"/>
      <c r="HA13" s="23">
        <v>2015</v>
      </c>
      <c r="HB13" s="24"/>
      <c r="HC13" s="25">
        <v>100</v>
      </c>
      <c r="HD13" s="48"/>
      <c r="HE13" s="25">
        <v>100</v>
      </c>
      <c r="HF13" s="25"/>
      <c r="HG13" s="25">
        <v>100.00000000000001</v>
      </c>
      <c r="HH13" s="25"/>
      <c r="HI13" s="23">
        <v>2015</v>
      </c>
      <c r="HJ13" s="24"/>
      <c r="HK13" s="25">
        <v>100</v>
      </c>
      <c r="HL13" s="48"/>
      <c r="HM13" s="25">
        <v>100</v>
      </c>
      <c r="HN13" s="25"/>
      <c r="HO13" s="25">
        <v>99.999999999999986</v>
      </c>
      <c r="HP13" s="25"/>
      <c r="HQ13" s="23">
        <v>2015</v>
      </c>
      <c r="HR13" s="24"/>
      <c r="HS13" s="25">
        <v>100</v>
      </c>
      <c r="HT13" s="48"/>
      <c r="HU13" s="25">
        <v>100</v>
      </c>
      <c r="HV13" s="25"/>
      <c r="HW13" s="25">
        <v>100.00000000000001</v>
      </c>
      <c r="HX13" s="25"/>
      <c r="HY13" s="23">
        <v>2015</v>
      </c>
      <c r="HZ13" s="24"/>
      <c r="IA13" s="25">
        <v>99.999999999999986</v>
      </c>
      <c r="IB13" s="48"/>
      <c r="IC13" s="25">
        <v>100</v>
      </c>
      <c r="ID13" s="25"/>
      <c r="IE13" s="25">
        <v>99.999999999999986</v>
      </c>
      <c r="IF13" s="25"/>
      <c r="IG13" s="23">
        <v>2015</v>
      </c>
      <c r="IH13" s="24"/>
      <c r="II13" s="25">
        <v>100.00000000000001</v>
      </c>
      <c r="IJ13" s="48"/>
      <c r="IK13" s="25">
        <v>100</v>
      </c>
      <c r="IL13" s="25"/>
      <c r="IM13" s="25">
        <v>100</v>
      </c>
      <c r="IN13" s="25"/>
      <c r="IO13" s="25">
        <v>100</v>
      </c>
      <c r="IP13" s="25"/>
      <c r="IQ13" s="23">
        <v>2015</v>
      </c>
      <c r="IR13" s="24"/>
      <c r="IS13" s="25">
        <v>100</v>
      </c>
      <c r="IT13" s="48"/>
      <c r="IU13" s="25">
        <v>100</v>
      </c>
      <c r="IV13" s="25"/>
      <c r="IW13" s="25">
        <v>100</v>
      </c>
      <c r="IX13" s="25"/>
      <c r="IY13" s="23">
        <v>2015</v>
      </c>
      <c r="IZ13" s="24"/>
      <c r="JA13" s="25">
        <v>100</v>
      </c>
      <c r="JB13" s="48"/>
      <c r="JC13" s="25">
        <v>100.00000000000001</v>
      </c>
      <c r="JD13" s="25"/>
      <c r="JE13" s="25">
        <v>100</v>
      </c>
      <c r="JF13" s="25"/>
      <c r="JG13" s="23">
        <v>2015</v>
      </c>
      <c r="JH13" s="24"/>
      <c r="JI13" s="25">
        <v>100.00000000000001</v>
      </c>
      <c r="JJ13" s="48"/>
      <c r="JK13" s="25">
        <v>100</v>
      </c>
      <c r="JL13" s="25"/>
      <c r="JM13" s="25">
        <v>99.999999999999986</v>
      </c>
      <c r="JN13" s="25"/>
      <c r="JO13" s="23">
        <v>2015</v>
      </c>
      <c r="JP13" s="24"/>
      <c r="JQ13" s="25">
        <v>100</v>
      </c>
      <c r="JR13" s="48"/>
      <c r="JS13" s="25">
        <v>100</v>
      </c>
      <c r="JT13" s="25"/>
      <c r="JU13" s="25">
        <v>100</v>
      </c>
      <c r="JV13" s="25"/>
      <c r="JW13" s="23">
        <v>2015</v>
      </c>
      <c r="JX13" s="24"/>
      <c r="JY13" s="25">
        <v>100</v>
      </c>
      <c r="JZ13" s="48"/>
      <c r="KA13" s="25">
        <v>100</v>
      </c>
      <c r="KB13" s="25"/>
      <c r="KC13" s="25">
        <v>100</v>
      </c>
      <c r="KD13" s="25"/>
      <c r="KE13" s="23">
        <v>2015</v>
      </c>
      <c r="KF13" s="24"/>
      <c r="KG13" s="25">
        <v>100</v>
      </c>
      <c r="KH13" s="48"/>
      <c r="KI13" s="25">
        <v>99.999999999999986</v>
      </c>
      <c r="KJ13" s="25"/>
      <c r="KK13" s="25">
        <v>100</v>
      </c>
      <c r="KL13" s="25"/>
      <c r="KM13" s="23">
        <v>2015</v>
      </c>
      <c r="KN13" s="24"/>
      <c r="KO13" s="25">
        <v>100</v>
      </c>
      <c r="KP13" s="48"/>
      <c r="KQ13" s="25">
        <v>99.999999999999986</v>
      </c>
      <c r="KR13" s="25"/>
      <c r="KS13" s="25">
        <v>99.999999999999986</v>
      </c>
      <c r="KT13" s="25"/>
      <c r="KU13" s="23">
        <v>2015</v>
      </c>
      <c r="KV13" s="24"/>
      <c r="KW13" s="25">
        <v>100.00000000000001</v>
      </c>
      <c r="KX13" s="48"/>
      <c r="KY13" s="25">
        <v>99.999999999999986</v>
      </c>
      <c r="KZ13" s="25"/>
      <c r="LA13" s="25">
        <v>100.00000000000001</v>
      </c>
      <c r="LB13" s="25"/>
      <c r="LC13" s="23">
        <v>2015</v>
      </c>
      <c r="LD13" s="24"/>
      <c r="LE13" s="25">
        <v>99.999999999999986</v>
      </c>
      <c r="LF13" s="48"/>
      <c r="LG13" s="25">
        <v>100</v>
      </c>
      <c r="LH13" s="25"/>
      <c r="LI13" s="25">
        <v>100.00000000000001</v>
      </c>
      <c r="LJ13" s="25"/>
      <c r="LK13" s="23">
        <v>2015</v>
      </c>
      <c r="LL13" s="24"/>
      <c r="LM13" s="25">
        <v>99.999999999999986</v>
      </c>
      <c r="LN13" s="48"/>
      <c r="LO13" s="25">
        <v>100</v>
      </c>
      <c r="LP13" s="25"/>
      <c r="LQ13" s="25">
        <v>99.999999999999957</v>
      </c>
      <c r="LR13" s="25"/>
      <c r="LS13" s="23">
        <v>2015</v>
      </c>
      <c r="LT13" s="24"/>
      <c r="LU13" s="25">
        <v>99.999999999999986</v>
      </c>
      <c r="LV13" s="48"/>
      <c r="LW13" s="25">
        <v>100</v>
      </c>
      <c r="LX13" s="25"/>
      <c r="LY13" s="25">
        <v>100</v>
      </c>
      <c r="LZ13" s="25"/>
      <c r="MA13" s="23">
        <v>2015</v>
      </c>
      <c r="MB13" s="24"/>
      <c r="MC13" s="25">
        <v>100.00000000000001</v>
      </c>
      <c r="MD13" s="48"/>
      <c r="ME13" s="25">
        <v>99.999999999999986</v>
      </c>
      <c r="MF13" s="25"/>
      <c r="MG13" s="25">
        <v>100</v>
      </c>
      <c r="MH13" s="25"/>
      <c r="MI13" s="23">
        <v>2015</v>
      </c>
      <c r="MJ13" s="24"/>
      <c r="MK13" s="25">
        <v>100</v>
      </c>
      <c r="ML13" s="48"/>
      <c r="MM13" s="25">
        <v>100.00416175769597</v>
      </c>
      <c r="MN13" s="25"/>
      <c r="MO13" s="25">
        <v>100</v>
      </c>
      <c r="MP13" s="25"/>
    </row>
    <row r="14" spans="1:372" ht="15" hidden="1" customHeight="1" x14ac:dyDescent="0.25">
      <c r="A14" s="23">
        <v>2016</v>
      </c>
      <c r="B14" s="24"/>
      <c r="C14" s="25">
        <v>102.38037317999238</v>
      </c>
      <c r="D14" s="48">
        <v>2.3803731799923753</v>
      </c>
      <c r="E14" s="25">
        <v>101.20616666666666</v>
      </c>
      <c r="F14" s="48">
        <v>1.2061666666666895</v>
      </c>
      <c r="G14" s="25">
        <v>103.49058333333333</v>
      </c>
      <c r="H14" s="48">
        <v>3.4905833333333476</v>
      </c>
      <c r="I14" s="23">
        <v>2016</v>
      </c>
      <c r="J14" s="24"/>
      <c r="K14" s="25">
        <v>86.765927158200668</v>
      </c>
      <c r="L14" s="48">
        <v>-13.234072841799332</v>
      </c>
      <c r="M14" s="25">
        <v>111.43901783218769</v>
      </c>
      <c r="N14" s="48">
        <v>11.439017832187687</v>
      </c>
      <c r="O14" s="25">
        <v>86.085230853107134</v>
      </c>
      <c r="P14" s="48">
        <v>-13.914769146892866</v>
      </c>
      <c r="Q14" s="23">
        <v>2016</v>
      </c>
      <c r="R14" s="24"/>
      <c r="S14" s="25">
        <v>106.51685174072587</v>
      </c>
      <c r="T14" s="48">
        <v>6.516851740725869</v>
      </c>
      <c r="U14" s="25">
        <v>106.20879285567825</v>
      </c>
      <c r="V14" s="48">
        <v>6.2087928556782401</v>
      </c>
      <c r="W14" s="25">
        <v>106.14941004039287</v>
      </c>
      <c r="X14" s="48">
        <v>6.1494100403928371</v>
      </c>
      <c r="Y14" s="23">
        <v>2016</v>
      </c>
      <c r="Z14" s="24"/>
      <c r="AA14" s="25">
        <v>108.21905322094733</v>
      </c>
      <c r="AB14" s="48">
        <v>8.2190532209473304</v>
      </c>
      <c r="AC14" s="25">
        <v>114.1020259004389</v>
      </c>
      <c r="AD14" s="48">
        <v>14.102025900438917</v>
      </c>
      <c r="AE14" s="25">
        <v>100.56314545484634</v>
      </c>
      <c r="AF14" s="48">
        <v>0.56314545484632106</v>
      </c>
      <c r="AG14" s="23">
        <v>2016</v>
      </c>
      <c r="AH14" s="24"/>
      <c r="AI14" s="25">
        <v>118.76361190173357</v>
      </c>
      <c r="AJ14" s="48">
        <v>18.763611901733569</v>
      </c>
      <c r="AK14" s="25">
        <v>112.95114760411202</v>
      </c>
      <c r="AL14" s="48">
        <v>12.951147604112023</v>
      </c>
      <c r="AM14" s="25">
        <v>99.269549413555879</v>
      </c>
      <c r="AN14" s="48">
        <v>-0.73045058644410688</v>
      </c>
      <c r="AO14" s="23">
        <v>2016</v>
      </c>
      <c r="AP14" s="24"/>
      <c r="AQ14" s="25">
        <v>109.67074120004952</v>
      </c>
      <c r="AR14" s="48">
        <v>9.6707412000494912</v>
      </c>
      <c r="AS14" s="25">
        <v>101.576512570327</v>
      </c>
      <c r="AT14" s="48">
        <v>1.5765125703269973</v>
      </c>
      <c r="AU14" s="25">
        <v>99.959606223641174</v>
      </c>
      <c r="AV14" s="48">
        <v>-4.0393776358811806E-2</v>
      </c>
      <c r="AW14" s="23">
        <v>2016</v>
      </c>
      <c r="AX14" s="24"/>
      <c r="AY14" s="25">
        <v>115.57008404952209</v>
      </c>
      <c r="AZ14" s="48">
        <v>15.570084049522094</v>
      </c>
      <c r="BA14" s="25">
        <v>113.38479282412554</v>
      </c>
      <c r="BB14" s="48">
        <v>13.384792824125526</v>
      </c>
      <c r="BC14" s="25">
        <v>115.53926379810368</v>
      </c>
      <c r="BD14" s="48">
        <v>15.539263798103661</v>
      </c>
      <c r="BE14" s="23">
        <v>2016</v>
      </c>
      <c r="BF14" s="24"/>
      <c r="BG14" s="25">
        <v>96.398105584017273</v>
      </c>
      <c r="BH14" s="48">
        <v>-3.6018944159827271</v>
      </c>
      <c r="BI14" s="25">
        <v>107.55434074804195</v>
      </c>
      <c r="BJ14" s="48">
        <v>7.5543407480419518</v>
      </c>
      <c r="BK14" s="25">
        <v>115.53609012479319</v>
      </c>
      <c r="BL14" s="48">
        <v>15.536090124793205</v>
      </c>
      <c r="BM14" s="23">
        <v>2016</v>
      </c>
      <c r="BN14" s="24"/>
      <c r="BO14" s="25">
        <v>101.68673198501087</v>
      </c>
      <c r="BP14" s="48">
        <v>1.6867319850108515</v>
      </c>
      <c r="BQ14" s="25">
        <v>109.83903514594685</v>
      </c>
      <c r="BR14" s="48">
        <v>9.8390351459468661</v>
      </c>
      <c r="BS14" s="25">
        <v>109.99715417333893</v>
      </c>
      <c r="BT14" s="48">
        <v>9.9971541733389273</v>
      </c>
      <c r="BU14" s="23">
        <v>2016</v>
      </c>
      <c r="BV14" s="24"/>
      <c r="BW14" s="25">
        <v>109.8978846983722</v>
      </c>
      <c r="BX14" s="48">
        <v>9.8978846983722093</v>
      </c>
      <c r="BY14" s="25">
        <v>103.23259028361379</v>
      </c>
      <c r="BZ14" s="48">
        <v>3.2325902836137743</v>
      </c>
      <c r="CA14" s="25">
        <v>104.93108691366398</v>
      </c>
      <c r="CB14" s="48">
        <v>4.9310869136639752</v>
      </c>
      <c r="CC14" s="23">
        <v>2016</v>
      </c>
      <c r="CD14" s="24"/>
      <c r="CE14" s="25">
        <v>105.02561191534171</v>
      </c>
      <c r="CF14" s="48">
        <v>5.0256119153417274</v>
      </c>
      <c r="CG14" s="25">
        <v>104.99912601720503</v>
      </c>
      <c r="CH14" s="48">
        <v>4.9991260172050289</v>
      </c>
      <c r="CI14" s="25">
        <v>108.21752767553647</v>
      </c>
      <c r="CJ14" s="48">
        <v>8.2175276755364735</v>
      </c>
      <c r="CK14" s="23">
        <v>2016</v>
      </c>
      <c r="CL14" s="24"/>
      <c r="CM14" s="25">
        <v>112.03814565169959</v>
      </c>
      <c r="CN14" s="48">
        <v>12.03814565169958</v>
      </c>
      <c r="CO14" s="25">
        <v>105.52646467871911</v>
      </c>
      <c r="CP14" s="48">
        <v>5.5264646787191083</v>
      </c>
      <c r="CQ14" s="25">
        <v>105.68528037922941</v>
      </c>
      <c r="CR14" s="48">
        <v>5.6852803792294679</v>
      </c>
      <c r="CS14" s="23">
        <v>2016</v>
      </c>
      <c r="CT14" s="24"/>
      <c r="CU14" s="25">
        <v>112.58034303513453</v>
      </c>
      <c r="CV14" s="48">
        <v>12.580343035134533</v>
      </c>
      <c r="CW14" s="25">
        <v>90.090603244991826</v>
      </c>
      <c r="CX14" s="48">
        <v>-9.9093967550081601</v>
      </c>
      <c r="CY14" s="25">
        <v>112.57320182606702</v>
      </c>
      <c r="CZ14" s="48">
        <v>12.57320182606702</v>
      </c>
      <c r="DA14" s="23">
        <v>2016</v>
      </c>
      <c r="DB14" s="24"/>
      <c r="DC14" s="25">
        <v>107.95444828119861</v>
      </c>
      <c r="DD14" s="48">
        <v>7.9544482811985944</v>
      </c>
      <c r="DE14" s="25">
        <v>126.64031161735763</v>
      </c>
      <c r="DF14" s="48">
        <v>26.640311617357625</v>
      </c>
      <c r="DG14" s="25">
        <v>104.44663173918356</v>
      </c>
      <c r="DH14" s="48">
        <v>4.4466317391835872</v>
      </c>
      <c r="DI14" s="23">
        <v>2016</v>
      </c>
      <c r="DJ14" s="24"/>
      <c r="DK14" s="25">
        <v>104.04197071523765</v>
      </c>
      <c r="DL14" s="48">
        <v>4.0419707152376674</v>
      </c>
      <c r="DM14" s="25">
        <v>96.064926186307517</v>
      </c>
      <c r="DN14" s="48">
        <v>-3.9350738136924832</v>
      </c>
      <c r="DO14" s="25">
        <v>107.83202486102931</v>
      </c>
      <c r="DP14" s="48">
        <v>7.8320248610292964</v>
      </c>
      <c r="DQ14" s="23">
        <v>2016</v>
      </c>
      <c r="DR14" s="24"/>
      <c r="DS14" s="25">
        <v>103.8210326788052</v>
      </c>
      <c r="DT14" s="48">
        <v>3.82103267880521</v>
      </c>
      <c r="DU14" s="25">
        <v>102.85173289326991</v>
      </c>
      <c r="DV14" s="48">
        <v>2.8517328932699257</v>
      </c>
      <c r="DW14" s="25">
        <v>114.74271624883788</v>
      </c>
      <c r="DX14" s="48">
        <v>14.742716248837866</v>
      </c>
      <c r="DY14" s="23">
        <v>2016</v>
      </c>
      <c r="DZ14" s="24"/>
      <c r="EA14" s="25">
        <v>103.08559892405863</v>
      </c>
      <c r="EB14" s="48">
        <v>3.0855989240586155</v>
      </c>
      <c r="EC14" s="25">
        <v>106.82129087203747</v>
      </c>
      <c r="ED14" s="48">
        <v>6.8212908720374941</v>
      </c>
      <c r="EE14" s="25">
        <v>106.75032673036098</v>
      </c>
      <c r="EF14" s="48">
        <v>6.7503267303609817</v>
      </c>
      <c r="EG14" s="23">
        <v>2016</v>
      </c>
      <c r="EH14" s="24"/>
      <c r="EI14" s="25">
        <v>106.83649743737233</v>
      </c>
      <c r="EJ14" s="48">
        <v>6.83649743737233</v>
      </c>
      <c r="EK14" s="25">
        <v>106.82219104756659</v>
      </c>
      <c r="EL14" s="48">
        <v>6.8221910475665766</v>
      </c>
      <c r="EM14" s="25">
        <v>106.70305581168178</v>
      </c>
      <c r="EN14" s="48">
        <v>6.7030558116818071</v>
      </c>
      <c r="EO14" s="23">
        <v>2016</v>
      </c>
      <c r="EP14" s="24"/>
      <c r="EQ14" s="25">
        <v>103.25568952906173</v>
      </c>
      <c r="ER14" s="48">
        <v>3.2556895290617263</v>
      </c>
      <c r="ES14" s="25">
        <v>103.33358361012802</v>
      </c>
      <c r="ET14" s="48">
        <v>3.3335836101280165</v>
      </c>
      <c r="EU14" s="25">
        <v>103.32618551666803</v>
      </c>
      <c r="EV14" s="48">
        <v>3.326185516668005</v>
      </c>
      <c r="EW14" s="23">
        <v>2016</v>
      </c>
      <c r="EX14" s="24"/>
      <c r="EY14" s="25">
        <v>103.27176448363615</v>
      </c>
      <c r="EZ14" s="48">
        <v>3.2717644836361472</v>
      </c>
      <c r="FA14" s="25">
        <v>103.28804445070932</v>
      </c>
      <c r="FB14" s="48">
        <v>3.2880444507093358</v>
      </c>
      <c r="FC14" s="25">
        <v>103.43927691447811</v>
      </c>
      <c r="FD14" s="48">
        <v>3.4392769144781141</v>
      </c>
      <c r="FE14" s="23">
        <v>2016</v>
      </c>
      <c r="FF14" s="24"/>
      <c r="FG14" s="25">
        <v>103.37410332625325</v>
      </c>
      <c r="FH14" s="48">
        <v>3.3741033262532483</v>
      </c>
      <c r="FI14" s="25">
        <v>104.43010154434496</v>
      </c>
      <c r="FJ14" s="48">
        <v>4.4301015443449501</v>
      </c>
      <c r="FK14" s="25">
        <v>105.0928842525538</v>
      </c>
      <c r="FL14" s="48">
        <v>5.0928842525538016</v>
      </c>
      <c r="FM14" s="23">
        <v>2016</v>
      </c>
      <c r="FN14" s="24"/>
      <c r="FO14" s="25">
        <v>98.110360087543583</v>
      </c>
      <c r="FP14" s="48">
        <v>-1.8896399124564169</v>
      </c>
      <c r="FQ14" s="25">
        <v>103.88297361697471</v>
      </c>
      <c r="FR14" s="48">
        <v>3.8829736169747093</v>
      </c>
      <c r="FS14" s="25">
        <v>100.96844403367392</v>
      </c>
      <c r="FT14" s="48">
        <v>0.96844403367390441</v>
      </c>
      <c r="FU14" s="23">
        <v>2016</v>
      </c>
      <c r="FV14" s="24"/>
      <c r="FW14" s="25">
        <v>104.75803872862656</v>
      </c>
      <c r="FX14" s="48">
        <v>4.7580387286265733</v>
      </c>
      <c r="FY14" s="25">
        <v>104.05591551593261</v>
      </c>
      <c r="FZ14" s="48">
        <v>4.0559155159326252</v>
      </c>
      <c r="GA14" s="25">
        <v>103.82923395154843</v>
      </c>
      <c r="GB14" s="48">
        <v>3.8292339515484457</v>
      </c>
      <c r="GC14" s="23">
        <v>2016</v>
      </c>
      <c r="GD14" s="24"/>
      <c r="GE14" s="25">
        <v>103.71017385595711</v>
      </c>
      <c r="GF14" s="48">
        <v>3.7101738559571089</v>
      </c>
      <c r="GG14" s="25">
        <v>103.80321036742362</v>
      </c>
      <c r="GH14" s="48">
        <v>3.8032103674235884</v>
      </c>
      <c r="GI14" s="25">
        <v>101.31345666562095</v>
      </c>
      <c r="GJ14" s="48">
        <v>1.3134566656209472</v>
      </c>
      <c r="GK14" s="23">
        <v>2016</v>
      </c>
      <c r="GL14" s="24"/>
      <c r="GM14" s="25">
        <v>103.81939719581199</v>
      </c>
      <c r="GN14" s="48">
        <v>3.8193971958119732</v>
      </c>
      <c r="GO14" s="25">
        <v>115.2992361270492</v>
      </c>
      <c r="GP14" s="48">
        <v>15.299236127049198</v>
      </c>
      <c r="GQ14" s="25">
        <v>115.63355129690136</v>
      </c>
      <c r="GR14" s="48">
        <v>15.633551296901359</v>
      </c>
      <c r="GS14" s="23">
        <v>2016</v>
      </c>
      <c r="GT14" s="24"/>
      <c r="GU14" s="25">
        <v>103.12682341691421</v>
      </c>
      <c r="GV14" s="48">
        <v>3.126823416914192</v>
      </c>
      <c r="GW14" s="25">
        <v>103.87870072498947</v>
      </c>
      <c r="GX14" s="48">
        <v>3.8787007249894856</v>
      </c>
      <c r="GY14" s="25">
        <v>103.17224825793799</v>
      </c>
      <c r="GZ14" s="48">
        <v>3.17224825793798</v>
      </c>
      <c r="HA14" s="23">
        <v>2016</v>
      </c>
      <c r="HB14" s="24"/>
      <c r="HC14" s="25">
        <v>103.15850040014594</v>
      </c>
      <c r="HD14" s="48">
        <v>3.1585004001459396</v>
      </c>
      <c r="HE14" s="25">
        <v>103.19346634460366</v>
      </c>
      <c r="HF14" s="48">
        <v>3.1934663446036637</v>
      </c>
      <c r="HG14" s="25">
        <v>98.773143578218423</v>
      </c>
      <c r="HH14" s="48">
        <v>-1.2268564217815907</v>
      </c>
      <c r="HI14" s="23">
        <v>2016</v>
      </c>
      <c r="HJ14" s="24"/>
      <c r="HK14" s="25">
        <v>105.38969055920109</v>
      </c>
      <c r="HL14" s="48">
        <v>5.3896905592010853</v>
      </c>
      <c r="HM14" s="25">
        <v>104.59661127670078</v>
      </c>
      <c r="HN14" s="48">
        <v>4.5966112767007843</v>
      </c>
      <c r="HO14" s="25">
        <v>103.15542813558859</v>
      </c>
      <c r="HP14" s="48">
        <v>3.1554281355886076</v>
      </c>
      <c r="HQ14" s="23">
        <v>2016</v>
      </c>
      <c r="HR14" s="24"/>
      <c r="HS14" s="25">
        <v>100.85173347688692</v>
      </c>
      <c r="HT14" s="48">
        <v>0.85173347688692047</v>
      </c>
      <c r="HU14" s="25">
        <v>100.10995103482946</v>
      </c>
      <c r="HV14" s="48">
        <v>0.10995103482946433</v>
      </c>
      <c r="HW14" s="25">
        <v>100.89390070347174</v>
      </c>
      <c r="HX14" s="48">
        <v>0.89390070347172923</v>
      </c>
      <c r="HY14" s="23">
        <v>2016</v>
      </c>
      <c r="HZ14" s="24"/>
      <c r="IA14" s="25">
        <v>100.54226923544068</v>
      </c>
      <c r="IB14" s="48">
        <v>0.54226923544069905</v>
      </c>
      <c r="IC14" s="25">
        <v>105.55150539368032</v>
      </c>
      <c r="ID14" s="48">
        <v>5.5515053936803156</v>
      </c>
      <c r="IE14" s="25">
        <v>99.12187811400311</v>
      </c>
      <c r="IF14" s="48">
        <v>-0.87812188599687602</v>
      </c>
      <c r="IG14" s="23">
        <v>2016</v>
      </c>
      <c r="IH14" s="24"/>
      <c r="II14" s="25">
        <v>105.05261665406961</v>
      </c>
      <c r="IJ14" s="48">
        <v>5.0526166540695954</v>
      </c>
      <c r="IK14" s="25">
        <v>102.75683762127802</v>
      </c>
      <c r="IL14" s="48">
        <v>2.7568376212780237</v>
      </c>
      <c r="IM14" s="25">
        <v>106.02526915146778</v>
      </c>
      <c r="IN14" s="48">
        <v>6.0252691514677679</v>
      </c>
      <c r="IO14" s="25">
        <v>106.12153853938059</v>
      </c>
      <c r="IP14" s="48">
        <v>6.1215385393805946</v>
      </c>
      <c r="IQ14" s="23">
        <v>2016</v>
      </c>
      <c r="IR14" s="24"/>
      <c r="IS14" s="25">
        <v>106.10687977617117</v>
      </c>
      <c r="IT14" s="48">
        <v>6.1068797761711693</v>
      </c>
      <c r="IU14" s="25">
        <v>106.65982004130882</v>
      </c>
      <c r="IV14" s="48">
        <v>6.6598200413088335</v>
      </c>
      <c r="IW14" s="25">
        <v>106.01244701799938</v>
      </c>
      <c r="IX14" s="48">
        <v>6.0124470179993637</v>
      </c>
      <c r="IY14" s="23">
        <v>2016</v>
      </c>
      <c r="IZ14" s="24"/>
      <c r="JA14" s="25">
        <v>106.08017147588002</v>
      </c>
      <c r="JB14" s="48">
        <v>6.0801714758800216</v>
      </c>
      <c r="JC14" s="25">
        <v>107.14256784045506</v>
      </c>
      <c r="JD14" s="48">
        <v>7.1425678404550439</v>
      </c>
      <c r="JE14" s="25">
        <v>115.9175199494502</v>
      </c>
      <c r="JF14" s="48">
        <v>15.917519949450181</v>
      </c>
      <c r="JG14" s="23">
        <v>2016</v>
      </c>
      <c r="JH14" s="24"/>
      <c r="JI14" s="25">
        <v>115.18634909708071</v>
      </c>
      <c r="JJ14" s="48">
        <v>15.186349097080694</v>
      </c>
      <c r="JK14" s="25">
        <v>110.67764012149162</v>
      </c>
      <c r="JL14" s="48">
        <v>10.677640121491621</v>
      </c>
      <c r="JM14" s="25">
        <v>103.74235571228279</v>
      </c>
      <c r="JN14" s="48">
        <v>3.7423557122828015</v>
      </c>
      <c r="JO14" s="23">
        <v>2016</v>
      </c>
      <c r="JP14" s="24"/>
      <c r="JQ14" s="25">
        <v>113.97206772176463</v>
      </c>
      <c r="JR14" s="48">
        <v>13.972067721764631</v>
      </c>
      <c r="JS14" s="25">
        <v>104.3259144893798</v>
      </c>
      <c r="JT14" s="48">
        <v>4.3259144893797981</v>
      </c>
      <c r="JU14" s="25">
        <v>104.10187152191888</v>
      </c>
      <c r="JV14" s="48">
        <v>4.1018715219188806</v>
      </c>
      <c r="JW14" s="23">
        <v>2016</v>
      </c>
      <c r="JX14" s="24"/>
      <c r="JY14" s="25">
        <v>103.00840586502716</v>
      </c>
      <c r="JZ14" s="48">
        <v>3.0084058650271572</v>
      </c>
      <c r="KA14" s="25">
        <v>104.23005470645245</v>
      </c>
      <c r="KB14" s="48">
        <v>4.2300547064524636</v>
      </c>
      <c r="KC14" s="25">
        <v>113.7281602940438</v>
      </c>
      <c r="KD14" s="48">
        <v>13.728160294043803</v>
      </c>
      <c r="KE14" s="23">
        <v>2016</v>
      </c>
      <c r="KF14" s="24"/>
      <c r="KG14" s="25">
        <v>101.61994032910047</v>
      </c>
      <c r="KH14" s="48">
        <v>1.6199403291004728</v>
      </c>
      <c r="KI14" s="25">
        <v>110.17794958688948</v>
      </c>
      <c r="KJ14" s="48">
        <v>10.177949586889497</v>
      </c>
      <c r="KK14" s="25">
        <v>100.28451863201718</v>
      </c>
      <c r="KL14" s="48">
        <v>0.28451863201716776</v>
      </c>
      <c r="KM14" s="23">
        <v>2016</v>
      </c>
      <c r="KN14" s="24"/>
      <c r="KO14" s="25">
        <v>99.028778160771324</v>
      </c>
      <c r="KP14" s="48">
        <v>-0.97122183922867578</v>
      </c>
      <c r="KQ14" s="25">
        <v>112.12717674933099</v>
      </c>
      <c r="KR14" s="48">
        <v>12.127176749330999</v>
      </c>
      <c r="KS14" s="25">
        <v>99.206404948401826</v>
      </c>
      <c r="KT14" s="48">
        <v>-0.79359505159816024</v>
      </c>
      <c r="KU14" s="23">
        <v>2016</v>
      </c>
      <c r="KV14" s="24"/>
      <c r="KW14" s="25">
        <v>102.21979897173362</v>
      </c>
      <c r="KX14" s="48">
        <v>2.21979897173361</v>
      </c>
      <c r="KY14" s="25">
        <v>108.47401740012504</v>
      </c>
      <c r="KZ14" s="48">
        <v>8.4740174001250494</v>
      </c>
      <c r="LA14" s="25">
        <v>106.22224784504039</v>
      </c>
      <c r="LB14" s="48">
        <v>6.2222478450403713</v>
      </c>
      <c r="LC14" s="23">
        <v>2016</v>
      </c>
      <c r="LD14" s="24"/>
      <c r="LE14" s="25">
        <v>111.49740745491505</v>
      </c>
      <c r="LF14" s="48">
        <v>11.497407454915049</v>
      </c>
      <c r="LG14" s="25">
        <v>107.29632344621795</v>
      </c>
      <c r="LH14" s="48">
        <v>7.2963234462179543</v>
      </c>
      <c r="LI14" s="25">
        <v>103.56521761515735</v>
      </c>
      <c r="LJ14" s="48">
        <v>3.5652176151573371</v>
      </c>
      <c r="LK14" s="23">
        <v>2016</v>
      </c>
      <c r="LL14" s="24"/>
      <c r="LM14" s="25">
        <v>107.75595869174846</v>
      </c>
      <c r="LN14" s="48">
        <v>7.7559586917484751</v>
      </c>
      <c r="LO14" s="25">
        <v>107.52127899584968</v>
      </c>
      <c r="LP14" s="48">
        <v>7.5212789958496842</v>
      </c>
      <c r="LQ14" s="25">
        <v>107.07169400010429</v>
      </c>
      <c r="LR14" s="48">
        <v>7.0716940001043156</v>
      </c>
      <c r="LS14" s="23">
        <v>2016</v>
      </c>
      <c r="LT14" s="24"/>
      <c r="LU14" s="25">
        <v>101.71405646832606</v>
      </c>
      <c r="LV14" s="48">
        <v>1.7140564683260777</v>
      </c>
      <c r="LW14" s="25">
        <v>105.82972817473205</v>
      </c>
      <c r="LX14" s="48">
        <v>5.8297281747320682</v>
      </c>
      <c r="LY14" s="25">
        <v>78.65373849272973</v>
      </c>
      <c r="LZ14" s="48">
        <v>-21.34626150727027</v>
      </c>
      <c r="MA14" s="23">
        <v>2016</v>
      </c>
      <c r="MB14" s="24"/>
      <c r="MC14" s="25">
        <v>115.8152028385022</v>
      </c>
      <c r="MD14" s="48">
        <v>15.815202838502202</v>
      </c>
      <c r="ME14" s="25">
        <v>97.205649713260257</v>
      </c>
      <c r="MF14" s="48">
        <v>-2.7943502867397285</v>
      </c>
      <c r="MG14" s="25">
        <v>100.6486200455321</v>
      </c>
      <c r="MH14" s="48">
        <v>0.64862004553209829</v>
      </c>
      <c r="MI14" s="23">
        <v>2016</v>
      </c>
      <c r="MJ14" s="24"/>
      <c r="MK14" s="25">
        <v>93.846637602093381</v>
      </c>
      <c r="ML14" s="48">
        <v>-6.1533623979066192</v>
      </c>
      <c r="MM14" s="25">
        <v>109.84366262114617</v>
      </c>
      <c r="MN14" s="48">
        <v>9.8390913843072951</v>
      </c>
      <c r="MO14" s="25">
        <v>105.58373772929455</v>
      </c>
      <c r="MP14" s="48">
        <v>5.5837377292945405</v>
      </c>
    </row>
    <row r="15" spans="1:372" ht="15" hidden="1" customHeight="1" x14ac:dyDescent="0.25">
      <c r="A15" s="23">
        <v>2017</v>
      </c>
      <c r="B15" s="24"/>
      <c r="C15" s="25">
        <v>102.73872224505875</v>
      </c>
      <c r="D15" s="48">
        <v>0.35001734603601165</v>
      </c>
      <c r="E15" s="25">
        <v>99.514579325717065</v>
      </c>
      <c r="F15" s="48">
        <v>-1.6714271438824682</v>
      </c>
      <c r="G15" s="25">
        <v>105.78713559824342</v>
      </c>
      <c r="H15" s="48">
        <v>2.2190929753609652</v>
      </c>
      <c r="I15" s="23">
        <v>2017</v>
      </c>
      <c r="J15" s="24"/>
      <c r="K15" s="25">
        <v>99.791814963392369</v>
      </c>
      <c r="L15" s="48">
        <v>15.012676325629016</v>
      </c>
      <c r="M15" s="25">
        <v>137.51153626320877</v>
      </c>
      <c r="N15" s="48">
        <v>23.396220586117167</v>
      </c>
      <c r="O15" s="25">
        <v>100.20865547410558</v>
      </c>
      <c r="P15" s="48">
        <v>16.406327172541552</v>
      </c>
      <c r="Q15" s="23">
        <v>2017</v>
      </c>
      <c r="R15" s="24"/>
      <c r="S15" s="25">
        <v>106.42006967750844</v>
      </c>
      <c r="T15" s="48">
        <v>-9.0860799616024224E-2</v>
      </c>
      <c r="U15" s="25">
        <v>110.56235671407701</v>
      </c>
      <c r="V15" s="48">
        <v>4.0990616137729745</v>
      </c>
      <c r="W15" s="25">
        <v>106.37592197218326</v>
      </c>
      <c r="X15" s="48">
        <v>0.21338972275417234</v>
      </c>
      <c r="Y15" s="23">
        <v>2017</v>
      </c>
      <c r="Z15" s="24"/>
      <c r="AA15" s="25">
        <v>107.02493914343073</v>
      </c>
      <c r="AB15" s="48">
        <v>-1.1034231422064096</v>
      </c>
      <c r="AC15" s="25">
        <v>118.12155186117469</v>
      </c>
      <c r="AD15" s="48">
        <v>3.5227472334654806</v>
      </c>
      <c r="AE15" s="25">
        <v>105.33984697512035</v>
      </c>
      <c r="AF15" s="48">
        <v>4.749952379342389</v>
      </c>
      <c r="AG15" s="23">
        <v>2017</v>
      </c>
      <c r="AH15" s="24"/>
      <c r="AI15" s="25">
        <v>126.86455513602857</v>
      </c>
      <c r="AJ15" s="48">
        <v>6.8210650590500848</v>
      </c>
      <c r="AK15" s="25">
        <v>125.29064265622647</v>
      </c>
      <c r="AL15" s="48">
        <v>10.924630084648385</v>
      </c>
      <c r="AM15" s="25">
        <v>103.08032406877554</v>
      </c>
      <c r="AN15" s="48">
        <v>3.8388153041211126</v>
      </c>
      <c r="AO15" s="23">
        <v>2017</v>
      </c>
      <c r="AP15" s="24"/>
      <c r="AQ15" s="25">
        <v>104.09745717579055</v>
      </c>
      <c r="AR15" s="48">
        <v>-5.0818330972093833</v>
      </c>
      <c r="AS15" s="25">
        <v>104.83718000682798</v>
      </c>
      <c r="AT15" s="48">
        <v>3.210060430302164</v>
      </c>
      <c r="AU15" s="25">
        <v>105.8287306382759</v>
      </c>
      <c r="AV15" s="48">
        <v>5.8714961336518741</v>
      </c>
      <c r="AW15" s="23">
        <v>2017</v>
      </c>
      <c r="AX15" s="24"/>
      <c r="AY15" s="25">
        <v>120.39087739717139</v>
      </c>
      <c r="AZ15" s="48">
        <v>4.1713159484971811</v>
      </c>
      <c r="BA15" s="25">
        <v>120.3237973648868</v>
      </c>
      <c r="BB15" s="48">
        <v>6.1198723108525996</v>
      </c>
      <c r="BC15" s="25">
        <v>100.35140138515011</v>
      </c>
      <c r="BD15" s="48">
        <v>-13.145195766084527</v>
      </c>
      <c r="BE15" s="23">
        <v>2017</v>
      </c>
      <c r="BF15" s="24"/>
      <c r="BG15" s="25">
        <v>96.946730774246518</v>
      </c>
      <c r="BH15" s="48">
        <v>0.56912445208902795</v>
      </c>
      <c r="BI15" s="25">
        <v>114.32709250671338</v>
      </c>
      <c r="BJ15" s="48">
        <v>6.297051064203302</v>
      </c>
      <c r="BK15" s="25">
        <v>125.58265386631307</v>
      </c>
      <c r="BL15" s="48">
        <v>8.6956064816356076</v>
      </c>
      <c r="BM15" s="23">
        <v>2017</v>
      </c>
      <c r="BN15" s="24"/>
      <c r="BO15" s="25">
        <v>116.6961284626271</v>
      </c>
      <c r="BP15" s="48">
        <v>14.760427623761856</v>
      </c>
      <c r="BQ15" s="25">
        <v>119.86026728713784</v>
      </c>
      <c r="BR15" s="48">
        <v>9.1235616990584845</v>
      </c>
      <c r="BS15" s="25">
        <v>119.96198690137346</v>
      </c>
      <c r="BT15" s="48">
        <v>9.059173214910146</v>
      </c>
      <c r="BU15" s="23">
        <v>2017</v>
      </c>
      <c r="BV15" s="24"/>
      <c r="BW15" s="25">
        <v>119.95265755119345</v>
      </c>
      <c r="BX15" s="48">
        <v>9.1491959835421568</v>
      </c>
      <c r="BY15" s="25">
        <v>105.3540374528226</v>
      </c>
      <c r="BZ15" s="48">
        <v>2.0550168928053552</v>
      </c>
      <c r="CA15" s="25">
        <v>109.71628166778737</v>
      </c>
      <c r="CB15" s="48">
        <v>4.5603213450563089</v>
      </c>
      <c r="CC15" s="23">
        <v>2017</v>
      </c>
      <c r="CD15" s="24"/>
      <c r="CE15" s="25">
        <v>109.81718030101892</v>
      </c>
      <c r="CF15" s="48">
        <v>4.5622856161405423</v>
      </c>
      <c r="CG15" s="25">
        <v>109.77774197622324</v>
      </c>
      <c r="CH15" s="48">
        <v>4.5511006998622037</v>
      </c>
      <c r="CI15" s="25">
        <v>120.81295204617959</v>
      </c>
      <c r="CJ15" s="48">
        <v>11.638987362941222</v>
      </c>
      <c r="CK15" s="23">
        <v>2017</v>
      </c>
      <c r="CL15" s="24"/>
      <c r="CM15" s="25">
        <v>123.19183018730341</v>
      </c>
      <c r="CN15" s="48">
        <v>9.9552562841213046</v>
      </c>
      <c r="CO15" s="25">
        <v>109.32725139272883</v>
      </c>
      <c r="CP15" s="48">
        <v>3.6017379389913486</v>
      </c>
      <c r="CQ15" s="25">
        <v>109.68110242402241</v>
      </c>
      <c r="CR15" s="48">
        <v>3.7808690391460686</v>
      </c>
      <c r="CS15" s="23">
        <v>2017</v>
      </c>
      <c r="CT15" s="24"/>
      <c r="CU15" s="25">
        <v>123.93184353207612</v>
      </c>
      <c r="CV15" s="48">
        <v>10.083021769971822</v>
      </c>
      <c r="CW15" s="25">
        <v>84.784895641771939</v>
      </c>
      <c r="CX15" s="48">
        <v>-5.8893018939961763</v>
      </c>
      <c r="CY15" s="25">
        <v>116.57053604948516</v>
      </c>
      <c r="CZ15" s="48">
        <v>3.5508754824210058</v>
      </c>
      <c r="DA15" s="23">
        <v>2017</v>
      </c>
      <c r="DB15" s="24"/>
      <c r="DC15" s="25">
        <v>93.494766756857985</v>
      </c>
      <c r="DD15" s="48">
        <v>-13.394243363345439</v>
      </c>
      <c r="DE15" s="25">
        <v>219.04759616825413</v>
      </c>
      <c r="DF15" s="48">
        <v>72.968301617974646</v>
      </c>
      <c r="DG15" s="25">
        <v>109.1600242457651</v>
      </c>
      <c r="DH15" s="48">
        <v>4.5127281063035838</v>
      </c>
      <c r="DI15" s="23">
        <v>2017</v>
      </c>
      <c r="DJ15" s="24"/>
      <c r="DK15" s="25">
        <v>109.01556904885167</v>
      </c>
      <c r="DL15" s="48">
        <v>4.780376899267651</v>
      </c>
      <c r="DM15" s="25">
        <v>93.243340809372128</v>
      </c>
      <c r="DN15" s="48">
        <v>-2.9371649872121139</v>
      </c>
      <c r="DO15" s="25">
        <v>119.43130847035825</v>
      </c>
      <c r="DP15" s="48">
        <v>10.756807751943583</v>
      </c>
      <c r="DQ15" s="23">
        <v>2017</v>
      </c>
      <c r="DR15" s="24"/>
      <c r="DS15" s="25">
        <v>108.33348157116562</v>
      </c>
      <c r="DT15" s="48">
        <v>4.3463725758929144</v>
      </c>
      <c r="DU15" s="25">
        <v>107.74344321251162</v>
      </c>
      <c r="DV15" s="48">
        <v>4.7560796319473582</v>
      </c>
      <c r="DW15" s="25">
        <v>119.3393808695762</v>
      </c>
      <c r="DX15" s="48">
        <v>4.0060622329784508</v>
      </c>
      <c r="DY15" s="23">
        <v>2017</v>
      </c>
      <c r="DZ15" s="24"/>
      <c r="EA15" s="25">
        <v>106.65273183339788</v>
      </c>
      <c r="EB15" s="48">
        <v>3.4603600760636795</v>
      </c>
      <c r="EC15" s="25">
        <v>111.67735529215656</v>
      </c>
      <c r="ED15" s="48">
        <v>4.5459705462052966</v>
      </c>
      <c r="EE15" s="25">
        <v>111.55122702523867</v>
      </c>
      <c r="EF15" s="48">
        <v>4.497316722040793</v>
      </c>
      <c r="EG15" s="23">
        <v>2017</v>
      </c>
      <c r="EH15" s="24"/>
      <c r="EI15" s="25">
        <v>111.6598506752017</v>
      </c>
      <c r="EJ15" s="48">
        <v>4.5147055112479961</v>
      </c>
      <c r="EK15" s="25">
        <v>111.5491081816922</v>
      </c>
      <c r="EL15" s="48">
        <v>4.4250329334854825</v>
      </c>
      <c r="EM15" s="25">
        <v>111.49191071290255</v>
      </c>
      <c r="EN15" s="48">
        <v>4.4880203896620685</v>
      </c>
      <c r="EO15" s="23">
        <v>2017</v>
      </c>
      <c r="EP15" s="24"/>
      <c r="EQ15" s="25">
        <v>107.04057250888594</v>
      </c>
      <c r="ER15" s="48">
        <v>3.6655442398250955</v>
      </c>
      <c r="ES15" s="25">
        <v>107.01318699998599</v>
      </c>
      <c r="ET15" s="48">
        <v>3.5608978817002139</v>
      </c>
      <c r="EU15" s="25">
        <v>107.09709868844095</v>
      </c>
      <c r="EV15" s="48">
        <v>3.6495232577463241</v>
      </c>
      <c r="EW15" s="23">
        <v>2017</v>
      </c>
      <c r="EX15" s="24"/>
      <c r="EY15" s="25">
        <v>107.04737433602317</v>
      </c>
      <c r="EZ15" s="48">
        <v>3.6559943284258338</v>
      </c>
      <c r="FA15" s="25">
        <v>106.97917034424967</v>
      </c>
      <c r="FB15" s="48">
        <v>3.5736235623105443</v>
      </c>
      <c r="FC15" s="25">
        <v>107.25404874144171</v>
      </c>
      <c r="FD15" s="48">
        <v>3.6879335787677547</v>
      </c>
      <c r="FE15" s="23">
        <v>2017</v>
      </c>
      <c r="FF15" s="24"/>
      <c r="FG15" s="25">
        <v>107.12277980458872</v>
      </c>
      <c r="FH15" s="48">
        <v>3.6263206719234944</v>
      </c>
      <c r="FI15" s="25">
        <v>109.45924236557313</v>
      </c>
      <c r="FJ15" s="48">
        <v>4.8157961611217956</v>
      </c>
      <c r="FK15" s="25">
        <v>106.14608302147828</v>
      </c>
      <c r="FL15" s="48">
        <v>1.0021599239711492</v>
      </c>
      <c r="FM15" s="23">
        <v>2017</v>
      </c>
      <c r="FN15" s="24"/>
      <c r="FO15" s="25">
        <v>96.040127288021878</v>
      </c>
      <c r="FP15" s="48">
        <v>-2.1101062086353011</v>
      </c>
      <c r="FQ15" s="25">
        <v>110.95509042088999</v>
      </c>
      <c r="FR15" s="48">
        <v>6.8077727828534904</v>
      </c>
      <c r="FS15" s="25">
        <v>108.83152722881584</v>
      </c>
      <c r="FT15" s="48">
        <v>7.787664027504988</v>
      </c>
      <c r="FU15" s="23">
        <v>2017</v>
      </c>
      <c r="FV15" s="24"/>
      <c r="FW15" s="25">
        <v>112.48535035648545</v>
      </c>
      <c r="FX15" s="48">
        <v>7.3763423997239386</v>
      </c>
      <c r="FY15" s="25">
        <v>106.98352367546607</v>
      </c>
      <c r="FZ15" s="48">
        <v>2.8134951723001222</v>
      </c>
      <c r="GA15" s="25">
        <v>106.92157070661841</v>
      </c>
      <c r="GB15" s="48">
        <v>2.9782910240029281</v>
      </c>
      <c r="GC15" s="23">
        <v>2017</v>
      </c>
      <c r="GD15" s="24"/>
      <c r="GE15" s="25">
        <v>106.9491180429133</v>
      </c>
      <c r="GF15" s="48">
        <v>3.1230727579868471</v>
      </c>
      <c r="GG15" s="25">
        <v>106.86154598164394</v>
      </c>
      <c r="GH15" s="48">
        <v>2.9462823003209451</v>
      </c>
      <c r="GI15" s="25">
        <v>101.81715384362217</v>
      </c>
      <c r="GJ15" s="48">
        <v>0.49716710354049098</v>
      </c>
      <c r="GK15" s="23">
        <v>2017</v>
      </c>
      <c r="GL15" s="24"/>
      <c r="GM15" s="25">
        <v>106.96370194179202</v>
      </c>
      <c r="GN15" s="48">
        <v>3.028629361090978</v>
      </c>
      <c r="GO15" s="25">
        <v>125.12042923562841</v>
      </c>
      <c r="GP15" s="48">
        <v>8.5180036212531007</v>
      </c>
      <c r="GQ15" s="25">
        <v>125.40655193587047</v>
      </c>
      <c r="GR15" s="48">
        <v>8.4516998132106949</v>
      </c>
      <c r="GS15" s="23">
        <v>2017</v>
      </c>
      <c r="GT15" s="24"/>
      <c r="GU15" s="25">
        <v>107.7867459763625</v>
      </c>
      <c r="GV15" s="48">
        <v>4.5186328881763984</v>
      </c>
      <c r="GW15" s="25">
        <v>103.99077708633818</v>
      </c>
      <c r="GX15" s="48">
        <v>0.10789157023192786</v>
      </c>
      <c r="GY15" s="25">
        <v>107.76517125910279</v>
      </c>
      <c r="GZ15" s="48">
        <v>4.4517039016947137</v>
      </c>
      <c r="HA15" s="23">
        <v>2017</v>
      </c>
      <c r="HB15" s="24"/>
      <c r="HC15" s="25">
        <v>107.70983434868033</v>
      </c>
      <c r="HD15" s="48">
        <v>4.4119814953494227</v>
      </c>
      <c r="HE15" s="25">
        <v>107.7749026937352</v>
      </c>
      <c r="HF15" s="48">
        <v>4.4396573847343319</v>
      </c>
      <c r="HG15" s="25">
        <v>99.425058724409425</v>
      </c>
      <c r="HH15" s="48">
        <v>0.66001255257685898</v>
      </c>
      <c r="HI15" s="23">
        <v>2017</v>
      </c>
      <c r="HJ15" s="24"/>
      <c r="HK15" s="25">
        <v>107.94785846446503</v>
      </c>
      <c r="HL15" s="48">
        <v>2.4273416988798573</v>
      </c>
      <c r="HM15" s="25">
        <v>112.36671573362072</v>
      </c>
      <c r="HN15" s="48">
        <v>7.4286388077763092</v>
      </c>
      <c r="HO15" s="25">
        <v>107.73481731647099</v>
      </c>
      <c r="HP15" s="48">
        <v>4.4393099458258263</v>
      </c>
      <c r="HQ15" s="23">
        <v>2017</v>
      </c>
      <c r="HR15" s="24"/>
      <c r="HS15" s="25">
        <v>109.49759440379437</v>
      </c>
      <c r="HT15" s="48">
        <v>8.572843151862017</v>
      </c>
      <c r="HU15" s="25">
        <v>108.69406274039075</v>
      </c>
      <c r="HV15" s="48">
        <v>8.5746837520425601</v>
      </c>
      <c r="HW15" s="25">
        <v>109.56536650969663</v>
      </c>
      <c r="HX15" s="48">
        <v>8.5946382742306753</v>
      </c>
      <c r="HY15" s="23">
        <v>2017</v>
      </c>
      <c r="HZ15" s="24"/>
      <c r="IA15" s="25">
        <v>109.1011541206978</v>
      </c>
      <c r="IB15" s="48">
        <v>8.5127230072902904</v>
      </c>
      <c r="IC15" s="25">
        <v>105.14673054501249</v>
      </c>
      <c r="ID15" s="48">
        <v>-0.38348562359023219</v>
      </c>
      <c r="IE15" s="25">
        <v>104.56564653974618</v>
      </c>
      <c r="IF15" s="48">
        <v>5.4919948343614209</v>
      </c>
      <c r="IG15" s="23">
        <v>2017</v>
      </c>
      <c r="IH15" s="24"/>
      <c r="II15" s="25">
        <v>106.41428029319957</v>
      </c>
      <c r="IJ15" s="48">
        <v>1.2961729869269476</v>
      </c>
      <c r="IK15" s="25">
        <v>109.54202848876872</v>
      </c>
      <c r="IL15" s="48">
        <v>6.6031526704804548</v>
      </c>
      <c r="IM15" s="25">
        <v>112.08660968026625</v>
      </c>
      <c r="IN15" s="48">
        <v>5.7168829443283329</v>
      </c>
      <c r="IO15" s="25">
        <v>111.88644088780144</v>
      </c>
      <c r="IP15" s="48">
        <v>5.4323584333274084</v>
      </c>
      <c r="IQ15" s="23">
        <v>2017</v>
      </c>
      <c r="IR15" s="24"/>
      <c r="IS15" s="25">
        <v>112.01291389365957</v>
      </c>
      <c r="IT15" s="48">
        <v>5.566117984005345</v>
      </c>
      <c r="IU15" s="25">
        <v>112.46791695812543</v>
      </c>
      <c r="IV15" s="48">
        <v>5.4454403866115229</v>
      </c>
      <c r="IW15" s="25">
        <v>111.92900677713004</v>
      </c>
      <c r="IX15" s="48">
        <v>5.581004802319228</v>
      </c>
      <c r="IY15" s="23">
        <v>2017</v>
      </c>
      <c r="IZ15" s="24"/>
      <c r="JA15" s="25">
        <v>111.93304151724853</v>
      </c>
      <c r="JB15" s="48">
        <v>5.5174025078751754</v>
      </c>
      <c r="JC15" s="25">
        <v>118.917617169869</v>
      </c>
      <c r="JD15" s="48">
        <v>10.990075715702517</v>
      </c>
      <c r="JE15" s="25">
        <v>135.89704527501149</v>
      </c>
      <c r="JF15" s="48">
        <v>17.235984115493537</v>
      </c>
      <c r="JG15" s="23">
        <v>2017</v>
      </c>
      <c r="JH15" s="24"/>
      <c r="JI15" s="25">
        <v>123.16730681725562</v>
      </c>
      <c r="JJ15" s="48">
        <v>6.9287357249672397</v>
      </c>
      <c r="JK15" s="25">
        <v>130.48583463989709</v>
      </c>
      <c r="JL15" s="48">
        <v>17.897196305109048</v>
      </c>
      <c r="JM15" s="25">
        <v>109.30794088998341</v>
      </c>
      <c r="JN15" s="48">
        <v>5.3648147273001285</v>
      </c>
      <c r="JO15" s="23">
        <v>2017</v>
      </c>
      <c r="JP15" s="24"/>
      <c r="JQ15" s="25">
        <v>114.28516776369288</v>
      </c>
      <c r="JR15" s="48">
        <v>0.27471647061156546</v>
      </c>
      <c r="JS15" s="25">
        <v>97.204148986006771</v>
      </c>
      <c r="JT15" s="48">
        <v>-6.8264587358091262</v>
      </c>
      <c r="JU15" s="25">
        <v>96.67146389705124</v>
      </c>
      <c r="JV15" s="48">
        <v>-7.1376311647799184</v>
      </c>
      <c r="JW15" s="23">
        <v>2017</v>
      </c>
      <c r="JX15" s="24"/>
      <c r="JY15" s="25">
        <v>103.86077321603589</v>
      </c>
      <c r="JZ15" s="48">
        <v>0.82747358708337515</v>
      </c>
      <c r="KA15" s="25">
        <v>106.61569828616199</v>
      </c>
      <c r="KB15" s="48">
        <v>2.2888250288540348</v>
      </c>
      <c r="KC15" s="25">
        <v>112.80295634700853</v>
      </c>
      <c r="KD15" s="48">
        <v>-0.81352230146268312</v>
      </c>
      <c r="KE15" s="23">
        <v>2017</v>
      </c>
      <c r="KF15" s="24"/>
      <c r="KG15" s="25">
        <v>100.83502186195636</v>
      </c>
      <c r="KH15" s="48">
        <v>-0.77240595162929537</v>
      </c>
      <c r="KI15" s="25">
        <v>110.06858868211513</v>
      </c>
      <c r="KJ15" s="48">
        <v>-9.9258431641175093E-2</v>
      </c>
      <c r="KK15" s="25">
        <v>110.13985332511744</v>
      </c>
      <c r="KL15" s="48">
        <v>9.8273739830803777</v>
      </c>
      <c r="KM15" s="23">
        <v>2017</v>
      </c>
      <c r="KN15" s="24"/>
      <c r="KO15" s="25">
        <v>108.60359673473248</v>
      </c>
      <c r="KP15" s="48">
        <v>9.6687233264825352</v>
      </c>
      <c r="KQ15" s="25">
        <v>120.72070609831997</v>
      </c>
      <c r="KR15" s="48">
        <v>7.6640914344971804</v>
      </c>
      <c r="KS15" s="25">
        <v>107.90922978918819</v>
      </c>
      <c r="KT15" s="48">
        <v>8.7724425104536152</v>
      </c>
      <c r="KU15" s="23">
        <v>2017</v>
      </c>
      <c r="KV15" s="24"/>
      <c r="KW15" s="25">
        <v>106.15598221577955</v>
      </c>
      <c r="KX15" s="48">
        <v>3.8507053267971827</v>
      </c>
      <c r="KY15" s="25">
        <v>119.63265359323981</v>
      </c>
      <c r="KZ15" s="48">
        <v>10.286920739695887</v>
      </c>
      <c r="LA15" s="25">
        <v>105.01896209914402</v>
      </c>
      <c r="LB15" s="48">
        <v>-1.1328001151432545</v>
      </c>
      <c r="LC15" s="23">
        <v>2017</v>
      </c>
      <c r="LD15" s="24"/>
      <c r="LE15" s="25">
        <v>116.52728726369492</v>
      </c>
      <c r="LF15" s="48">
        <v>4.5112078599798338</v>
      </c>
      <c r="LG15" s="25">
        <v>114.13741743503982</v>
      </c>
      <c r="LH15" s="48">
        <v>6.375888538483764</v>
      </c>
      <c r="LI15" s="25">
        <v>109.80974364583027</v>
      </c>
      <c r="LJ15" s="48">
        <v>6.0295591265759043</v>
      </c>
      <c r="LK15" s="23">
        <v>2017</v>
      </c>
      <c r="LL15" s="24"/>
      <c r="LM15" s="25">
        <v>114.03339787713513</v>
      </c>
      <c r="LN15" s="48">
        <v>5.8256074760043646</v>
      </c>
      <c r="LO15" s="25">
        <v>114.30727042358565</v>
      </c>
      <c r="LP15" s="48">
        <v>6.3113008802638149</v>
      </c>
      <c r="LQ15" s="25">
        <v>112.97568849917242</v>
      </c>
      <c r="LR15" s="48">
        <v>5.5140572437962732</v>
      </c>
      <c r="LS15" s="23">
        <v>2017</v>
      </c>
      <c r="LT15" s="24"/>
      <c r="LU15" s="25">
        <v>107.55806853210406</v>
      </c>
      <c r="LV15" s="48">
        <v>5.7455304278399666</v>
      </c>
      <c r="LW15" s="25">
        <v>115.90844861984959</v>
      </c>
      <c r="LX15" s="48">
        <v>9.5235248346068602</v>
      </c>
      <c r="LY15" s="25">
        <v>75.245814164075512</v>
      </c>
      <c r="LZ15" s="48">
        <v>-4.3328192581325595</v>
      </c>
      <c r="MA15" s="23">
        <v>2017</v>
      </c>
      <c r="MB15" s="24"/>
      <c r="MC15" s="25">
        <v>130.29343295017728</v>
      </c>
      <c r="MD15" s="48">
        <v>12.501148171250165</v>
      </c>
      <c r="ME15" s="25">
        <v>105.3308929228737</v>
      </c>
      <c r="MF15" s="48">
        <v>8.3588178604654217</v>
      </c>
      <c r="MG15" s="25">
        <v>103.0932369668206</v>
      </c>
      <c r="MH15" s="48">
        <v>2.4288628300940189</v>
      </c>
      <c r="MI15" s="23">
        <v>2017</v>
      </c>
      <c r="MJ15" s="24"/>
      <c r="MK15" s="25">
        <v>89.799372270885215</v>
      </c>
      <c r="ML15" s="48">
        <v>-4.3126375484739583</v>
      </c>
      <c r="MM15" s="25">
        <v>115.99755206916444</v>
      </c>
      <c r="MN15" s="48">
        <v>5.6024073680456183</v>
      </c>
      <c r="MO15" s="25">
        <v>116.30852992284703</v>
      </c>
      <c r="MP15" s="48">
        <v>10.157617474245598</v>
      </c>
    </row>
    <row r="16" spans="1:372" ht="15" hidden="1" customHeight="1" x14ac:dyDescent="0.25">
      <c r="A16" s="23">
        <v>2018</v>
      </c>
      <c r="B16" s="24"/>
      <c r="C16" s="25">
        <v>100.63237900763045</v>
      </c>
      <c r="D16" s="48">
        <v>-2.0501941151303384</v>
      </c>
      <c r="E16" s="25">
        <v>99.321904102735132</v>
      </c>
      <c r="F16" s="48">
        <v>-0.19361507056297</v>
      </c>
      <c r="G16" s="25">
        <v>101.87151432507977</v>
      </c>
      <c r="H16" s="48">
        <v>-3.7014153479250353</v>
      </c>
      <c r="I16" s="23">
        <v>2018</v>
      </c>
      <c r="J16" s="24"/>
      <c r="K16" s="25">
        <v>97.767462402702208</v>
      </c>
      <c r="L16" s="48">
        <v>-2.02857575186178</v>
      </c>
      <c r="M16" s="25">
        <v>139.40434140095832</v>
      </c>
      <c r="N16" s="48">
        <v>1.3764700687559355</v>
      </c>
      <c r="O16" s="25">
        <v>101.04299011880977</v>
      </c>
      <c r="P16" s="48">
        <v>0.83259738468377975</v>
      </c>
      <c r="Q16" s="23">
        <v>2018</v>
      </c>
      <c r="R16" s="24"/>
      <c r="S16" s="25">
        <v>109.08322509098645</v>
      </c>
      <c r="T16" s="48">
        <v>2.5024935818481708</v>
      </c>
      <c r="U16" s="25">
        <v>112.56562068913502</v>
      </c>
      <c r="V16" s="48">
        <v>1.8118861017395034</v>
      </c>
      <c r="W16" s="25">
        <v>108.68668216278309</v>
      </c>
      <c r="X16" s="48">
        <v>2.1722586726008046</v>
      </c>
      <c r="Y16" s="23">
        <v>2018</v>
      </c>
      <c r="Z16" s="24"/>
      <c r="AA16" s="25">
        <v>108.15183693514213</v>
      </c>
      <c r="AB16" s="48">
        <v>1.0529300934254024</v>
      </c>
      <c r="AC16" s="25">
        <v>124.01562064238932</v>
      </c>
      <c r="AD16" s="48">
        <v>4.9898335133132861</v>
      </c>
      <c r="AE16" s="25">
        <v>109.03871876473322</v>
      </c>
      <c r="AF16" s="48">
        <v>3.5113700046350829</v>
      </c>
      <c r="AG16" s="23">
        <v>2018</v>
      </c>
      <c r="AH16" s="24"/>
      <c r="AI16" s="25">
        <v>134.06268494350823</v>
      </c>
      <c r="AJ16" s="48">
        <v>5.6738698998799038</v>
      </c>
      <c r="AK16" s="25">
        <v>132.35943931121659</v>
      </c>
      <c r="AL16" s="48">
        <v>5.6419190652454034</v>
      </c>
      <c r="AM16" s="25">
        <v>107.73096040804374</v>
      </c>
      <c r="AN16" s="48">
        <v>4.5116625129789867</v>
      </c>
      <c r="AO16" s="23">
        <v>2018</v>
      </c>
      <c r="AP16" s="24"/>
      <c r="AQ16" s="25">
        <v>116.59033412620118</v>
      </c>
      <c r="AR16" s="48">
        <v>12.001135560221982</v>
      </c>
      <c r="AS16" s="25">
        <v>109.29346228322954</v>
      </c>
      <c r="AT16" s="48">
        <v>4.2506697300626968</v>
      </c>
      <c r="AU16" s="25">
        <v>110.25143206734246</v>
      </c>
      <c r="AV16" s="48">
        <v>4.1791122338823214</v>
      </c>
      <c r="AW16" s="23">
        <v>2018</v>
      </c>
      <c r="AX16" s="24"/>
      <c r="AY16" s="25">
        <v>129.72917912936825</v>
      </c>
      <c r="AZ16" s="48">
        <v>7.7566522763926997</v>
      </c>
      <c r="BA16" s="25">
        <v>123.82775546400497</v>
      </c>
      <c r="BB16" s="48">
        <v>2.9121073103205646</v>
      </c>
      <c r="BC16" s="25">
        <v>110.5651892057859</v>
      </c>
      <c r="BD16" s="48">
        <v>10.178022109960509</v>
      </c>
      <c r="BE16" s="23">
        <v>2018</v>
      </c>
      <c r="BF16" s="24"/>
      <c r="BG16" s="25">
        <v>105.57081220536126</v>
      </c>
      <c r="BH16" s="48">
        <v>8.8956908213822032</v>
      </c>
      <c r="BI16" s="25">
        <v>119.86850768114766</v>
      </c>
      <c r="BJ16" s="48">
        <v>4.8469833815715049</v>
      </c>
      <c r="BK16" s="25">
        <v>131.59106984268888</v>
      </c>
      <c r="BL16" s="48">
        <v>4.7844314412816686</v>
      </c>
      <c r="BM16" s="23">
        <v>2018</v>
      </c>
      <c r="BN16" s="24"/>
      <c r="BO16" s="25">
        <v>118.86337023857389</v>
      </c>
      <c r="BP16" s="48">
        <v>1.8571668182127041</v>
      </c>
      <c r="BQ16" s="25">
        <v>135.24943789899314</v>
      </c>
      <c r="BR16" s="48">
        <v>12.839259381083238</v>
      </c>
      <c r="BS16" s="25">
        <v>117.49523565200214</v>
      </c>
      <c r="BT16" s="48">
        <v>-2.0562774201125649</v>
      </c>
      <c r="BU16" s="23">
        <v>2018</v>
      </c>
      <c r="BV16" s="24"/>
      <c r="BW16" s="25">
        <v>127.64202557011187</v>
      </c>
      <c r="BX16" s="48">
        <v>6.4103356906759217</v>
      </c>
      <c r="BY16" s="25">
        <v>107.29376627019137</v>
      </c>
      <c r="BZ16" s="48">
        <v>1.8411528065427802</v>
      </c>
      <c r="CA16" s="25">
        <v>108.8880750235525</v>
      </c>
      <c r="CB16" s="48">
        <v>-0.75486211494353483</v>
      </c>
      <c r="CC16" s="23">
        <v>2018</v>
      </c>
      <c r="CD16" s="24"/>
      <c r="CE16" s="25">
        <v>113.10647144910392</v>
      </c>
      <c r="CF16" s="48">
        <v>2.9952427653566929</v>
      </c>
      <c r="CG16" s="25">
        <v>109.84602297802047</v>
      </c>
      <c r="CH16" s="48">
        <v>6.2199313420038038E-2</v>
      </c>
      <c r="CI16" s="25">
        <v>127.20489452640994</v>
      </c>
      <c r="CJ16" s="48">
        <v>5.2907758414735895</v>
      </c>
      <c r="CK16" s="23">
        <v>2018</v>
      </c>
      <c r="CL16" s="24"/>
      <c r="CM16" s="25">
        <v>129.05341636233894</v>
      </c>
      <c r="CN16" s="48">
        <v>4.7580965118575307</v>
      </c>
      <c r="CO16" s="25">
        <v>108.3393633960559</v>
      </c>
      <c r="CP16" s="48">
        <v>-0.90360635988569982</v>
      </c>
      <c r="CQ16" s="25">
        <v>115.11942796153524</v>
      </c>
      <c r="CR16" s="48">
        <v>4.9583067796752118</v>
      </c>
      <c r="CS16" s="23">
        <v>2018</v>
      </c>
      <c r="CT16" s="24"/>
      <c r="CU16" s="25">
        <v>130.61290184932793</v>
      </c>
      <c r="CV16" s="48">
        <v>5.390913365637644</v>
      </c>
      <c r="CW16" s="25">
        <v>88.116056481918918</v>
      </c>
      <c r="CX16" s="48">
        <v>3.9289555231884634</v>
      </c>
      <c r="CY16" s="25">
        <v>122.61855264882514</v>
      </c>
      <c r="CZ16" s="48">
        <v>5.1882892575638095</v>
      </c>
      <c r="DA16" s="23">
        <v>2018</v>
      </c>
      <c r="DB16" s="24"/>
      <c r="DC16" s="25">
        <v>101.49695392539206</v>
      </c>
      <c r="DD16" s="48">
        <v>8.5589680001497044</v>
      </c>
      <c r="DE16" s="25">
        <v>248.29854198222361</v>
      </c>
      <c r="DF16" s="48">
        <v>13.353694048987123</v>
      </c>
      <c r="DG16" s="25">
        <v>110.80077234675561</v>
      </c>
      <c r="DH16" s="48">
        <v>1.503066816196835</v>
      </c>
      <c r="DI16" s="23">
        <v>2018</v>
      </c>
      <c r="DJ16" s="24"/>
      <c r="DK16" s="25">
        <v>116.46547007515079</v>
      </c>
      <c r="DL16" s="48">
        <v>6.8337954764614324</v>
      </c>
      <c r="DM16" s="25">
        <v>94.513687557350693</v>
      </c>
      <c r="DN16" s="48">
        <v>1.3623994345887809</v>
      </c>
      <c r="DO16" s="25">
        <v>123.35647624358505</v>
      </c>
      <c r="DP16" s="48">
        <v>3.2865484130578722</v>
      </c>
      <c r="DQ16" s="23">
        <v>2018</v>
      </c>
      <c r="DR16" s="24"/>
      <c r="DS16" s="25">
        <v>113.74430487925694</v>
      </c>
      <c r="DT16" s="48">
        <v>4.9945992961897758</v>
      </c>
      <c r="DU16" s="25">
        <v>111.10862385571652</v>
      </c>
      <c r="DV16" s="48">
        <v>3.1233275481715026</v>
      </c>
      <c r="DW16" s="25">
        <v>127.02615350471676</v>
      </c>
      <c r="DX16" s="48">
        <v>6.4411031623678952</v>
      </c>
      <c r="DY16" s="23">
        <v>2018</v>
      </c>
      <c r="DZ16" s="24"/>
      <c r="EA16" s="25">
        <v>110.24487840435984</v>
      </c>
      <c r="EB16" s="48">
        <v>3.3680774127504236</v>
      </c>
      <c r="EC16" s="25">
        <v>118.79734321776436</v>
      </c>
      <c r="ED16" s="48">
        <v>6.3754983335532671</v>
      </c>
      <c r="EE16" s="25">
        <v>115.85764229387318</v>
      </c>
      <c r="EF16" s="48">
        <v>3.8604822048798866</v>
      </c>
      <c r="EG16" s="23">
        <v>2018</v>
      </c>
      <c r="EH16" s="24"/>
      <c r="EI16" s="25">
        <v>118.28099194217994</v>
      </c>
      <c r="EJ16" s="48">
        <v>5.9297421830143264</v>
      </c>
      <c r="EK16" s="25">
        <v>112.92740426286343</v>
      </c>
      <c r="EL16" s="48">
        <v>1.2355957870377949</v>
      </c>
      <c r="EM16" s="25">
        <v>116.74153242750259</v>
      </c>
      <c r="EN16" s="48">
        <v>4.7085225116628209</v>
      </c>
      <c r="EO16" s="23">
        <v>2018</v>
      </c>
      <c r="EP16" s="24"/>
      <c r="EQ16" s="25">
        <v>110.13246469683033</v>
      </c>
      <c r="ER16" s="48">
        <v>2.8885235901440183</v>
      </c>
      <c r="ES16" s="25">
        <v>113.28393931614376</v>
      </c>
      <c r="ET16" s="48">
        <v>5.8597940047880286</v>
      </c>
      <c r="EU16" s="25">
        <v>111.651067808208</v>
      </c>
      <c r="EV16" s="48">
        <v>4.2521871979138552</v>
      </c>
      <c r="EW16" s="23">
        <v>2018</v>
      </c>
      <c r="EX16" s="24"/>
      <c r="EY16" s="25">
        <v>105.7949621669603</v>
      </c>
      <c r="EZ16" s="48">
        <v>-1.1699606616520413</v>
      </c>
      <c r="FA16" s="25">
        <v>108.01315962151811</v>
      </c>
      <c r="FB16" s="48">
        <v>0.96653327366547614</v>
      </c>
      <c r="FC16" s="25">
        <v>115.20176610858675</v>
      </c>
      <c r="FD16" s="48">
        <v>7.4101793455878493</v>
      </c>
      <c r="FE16" s="23">
        <v>2018</v>
      </c>
      <c r="FF16" s="24"/>
      <c r="FG16" s="25">
        <v>114.91412514647457</v>
      </c>
      <c r="FH16" s="48">
        <v>7.2732852490373006</v>
      </c>
      <c r="FI16" s="25">
        <v>115.72306861747801</v>
      </c>
      <c r="FJ16" s="48">
        <v>5.7225192834652319</v>
      </c>
      <c r="FK16" s="25">
        <v>112.44811410742075</v>
      </c>
      <c r="FL16" s="48">
        <v>5.9371301385349113</v>
      </c>
      <c r="FM16" s="23">
        <v>2018</v>
      </c>
      <c r="FN16" s="24"/>
      <c r="FO16" s="25">
        <v>98.754519548435724</v>
      </c>
      <c r="FP16" s="48">
        <v>2.8263105610777188</v>
      </c>
      <c r="FQ16" s="25">
        <v>116.60059695644979</v>
      </c>
      <c r="FR16" s="48">
        <v>5.0881005226028861</v>
      </c>
      <c r="FS16" s="25">
        <v>115.46659478224194</v>
      </c>
      <c r="FT16" s="48">
        <v>6.096641039940593</v>
      </c>
      <c r="FU16" s="23">
        <v>2018</v>
      </c>
      <c r="FV16" s="24"/>
      <c r="FW16" s="25">
        <v>114.22329813217844</v>
      </c>
      <c r="FX16" s="48">
        <v>1.5450436614057992</v>
      </c>
      <c r="FY16" s="25">
        <v>110.74265245719273</v>
      </c>
      <c r="FZ16" s="48">
        <v>3.5137455306949477</v>
      </c>
      <c r="GA16" s="25">
        <v>107.07072155102189</v>
      </c>
      <c r="GB16" s="48">
        <v>0.13949556054757295</v>
      </c>
      <c r="GC16" s="23">
        <v>2018</v>
      </c>
      <c r="GD16" s="24"/>
      <c r="GE16" s="25">
        <v>109.9823873247913</v>
      </c>
      <c r="GF16" s="48">
        <v>2.8361797996883951</v>
      </c>
      <c r="GG16" s="25">
        <v>113.33676479990334</v>
      </c>
      <c r="GH16" s="48">
        <v>6.0594470712333361</v>
      </c>
      <c r="GI16" s="25">
        <v>107.69884529752197</v>
      </c>
      <c r="GJ16" s="48">
        <v>5.7767195721590383</v>
      </c>
      <c r="GK16" s="23">
        <v>2018</v>
      </c>
      <c r="GL16" s="24"/>
      <c r="GM16" s="25">
        <v>112.81545275764762</v>
      </c>
      <c r="GN16" s="48">
        <v>5.4707818723776427</v>
      </c>
      <c r="GO16" s="25">
        <v>125.81515212044822</v>
      </c>
      <c r="GP16" s="48">
        <v>0.55524336758108461</v>
      </c>
      <c r="GQ16" s="25">
        <v>129.32187047926908</v>
      </c>
      <c r="GR16" s="48">
        <v>3.1221004668087886</v>
      </c>
      <c r="GS16" s="23">
        <v>2018</v>
      </c>
      <c r="GT16" s="24"/>
      <c r="GU16" s="25">
        <v>119.06483606589696</v>
      </c>
      <c r="GV16" s="48">
        <v>10.463336644384569</v>
      </c>
      <c r="GW16" s="25">
        <v>102.71662023008219</v>
      </c>
      <c r="GX16" s="48">
        <v>-1.2252594816155096</v>
      </c>
      <c r="GY16" s="25">
        <v>121.87161788550041</v>
      </c>
      <c r="GZ16" s="48">
        <v>13.089986738369404</v>
      </c>
      <c r="HA16" s="23">
        <v>2018</v>
      </c>
      <c r="HB16" s="24"/>
      <c r="HC16" s="25">
        <v>112.71218689909115</v>
      </c>
      <c r="HD16" s="48">
        <v>4.6442858079394256</v>
      </c>
      <c r="HE16" s="25">
        <v>111.29985056142198</v>
      </c>
      <c r="HF16" s="48">
        <v>3.2706574346939021</v>
      </c>
      <c r="HG16" s="25">
        <v>104.77279208253304</v>
      </c>
      <c r="HH16" s="48">
        <v>5.3786574800490712</v>
      </c>
      <c r="HI16" s="23">
        <v>2018</v>
      </c>
      <c r="HJ16" s="24"/>
      <c r="HK16" s="25">
        <v>107.21004474785167</v>
      </c>
      <c r="HL16" s="48">
        <v>-0.6834908326191993</v>
      </c>
      <c r="HM16" s="25">
        <v>114.19230761344959</v>
      </c>
      <c r="HN16" s="48">
        <v>1.6246731675923201</v>
      </c>
      <c r="HO16" s="25">
        <v>104.58620200369359</v>
      </c>
      <c r="HP16" s="48">
        <v>-2.9225605901649629</v>
      </c>
      <c r="HQ16" s="23">
        <v>2018</v>
      </c>
      <c r="HR16" s="24"/>
      <c r="HS16" s="25">
        <v>116.76142745232143</v>
      </c>
      <c r="HT16" s="48">
        <v>6.6337832242598864</v>
      </c>
      <c r="HU16" s="25">
        <v>109.4568664398128</v>
      </c>
      <c r="HV16" s="48">
        <v>0.70178966559006994</v>
      </c>
      <c r="HW16" s="25">
        <v>113.03063496687587</v>
      </c>
      <c r="HX16" s="48">
        <v>3.1627407159474643</v>
      </c>
      <c r="HY16" s="23">
        <v>2018</v>
      </c>
      <c r="HZ16" s="24"/>
      <c r="IA16" s="25">
        <v>112.92614550297283</v>
      </c>
      <c r="IB16" s="48">
        <v>3.5059128504208843</v>
      </c>
      <c r="IC16" s="25">
        <v>112.15964185720362</v>
      </c>
      <c r="ID16" s="48">
        <v>6.6696427704796406</v>
      </c>
      <c r="IE16" s="25">
        <v>108.73488571117217</v>
      </c>
      <c r="IF16" s="48">
        <v>3.9871978124681959</v>
      </c>
      <c r="IG16" s="23">
        <v>2018</v>
      </c>
      <c r="IH16" s="24"/>
      <c r="II16" s="25">
        <v>119.30257436474227</v>
      </c>
      <c r="IJ16" s="48">
        <v>12.11143282276781</v>
      </c>
      <c r="IK16" s="25">
        <v>113.65562067839936</v>
      </c>
      <c r="IL16" s="48">
        <v>3.7552638438244799</v>
      </c>
      <c r="IM16" s="25">
        <v>118.75312648273855</v>
      </c>
      <c r="IN16" s="48">
        <v>5.9476478247392208</v>
      </c>
      <c r="IO16" s="25">
        <v>126.37061592249391</v>
      </c>
      <c r="IP16" s="48">
        <v>12.94542477154765</v>
      </c>
      <c r="IQ16" s="23">
        <v>2018</v>
      </c>
      <c r="IR16" s="24"/>
      <c r="IS16" s="25">
        <v>105.60538829972914</v>
      </c>
      <c r="IT16" s="48">
        <v>-5.7203454237548641</v>
      </c>
      <c r="IU16" s="25">
        <v>110.86469944834568</v>
      </c>
      <c r="IV16" s="48">
        <v>-1.4254887554969713</v>
      </c>
      <c r="IW16" s="25">
        <v>113.51025511563988</v>
      </c>
      <c r="IX16" s="48">
        <v>1.4127243545172945</v>
      </c>
      <c r="IY16" s="23">
        <v>2018</v>
      </c>
      <c r="IZ16" s="24"/>
      <c r="JA16" s="25">
        <v>121.36042596258523</v>
      </c>
      <c r="JB16" s="48">
        <v>8.4223427841759957</v>
      </c>
      <c r="JC16" s="25">
        <v>131.14443404880367</v>
      </c>
      <c r="JD16" s="48">
        <v>10.281754015865602</v>
      </c>
      <c r="JE16" s="25">
        <v>144.45580463947888</v>
      </c>
      <c r="JF16" s="48">
        <v>6.2979731068819405</v>
      </c>
      <c r="JG16" s="23">
        <v>2018</v>
      </c>
      <c r="JH16" s="24"/>
      <c r="JI16" s="25">
        <v>132.82486410339018</v>
      </c>
      <c r="JJ16" s="48">
        <v>7.8410071111350703</v>
      </c>
      <c r="JK16" s="25">
        <v>135.33672421535027</v>
      </c>
      <c r="JL16" s="48">
        <v>3.7175602921498978</v>
      </c>
      <c r="JM16" s="25">
        <v>105.59875968678985</v>
      </c>
      <c r="JN16" s="48">
        <v>-3.3933318778063892</v>
      </c>
      <c r="JO16" s="23">
        <v>2018</v>
      </c>
      <c r="JP16" s="24"/>
      <c r="JQ16" s="25">
        <v>117.66074216915628</v>
      </c>
      <c r="JR16" s="48">
        <v>2.9536417292951569</v>
      </c>
      <c r="JS16" s="25">
        <v>102.43032389303799</v>
      </c>
      <c r="JT16" s="48">
        <v>5.3764936595284354</v>
      </c>
      <c r="JU16" s="25">
        <v>99.707560049522954</v>
      </c>
      <c r="JV16" s="48">
        <v>3.1406332645432542</v>
      </c>
      <c r="JW16" s="23">
        <v>2018</v>
      </c>
      <c r="JX16" s="24"/>
      <c r="JY16" s="25">
        <v>110.59876424302746</v>
      </c>
      <c r="JZ16" s="48">
        <v>6.4875224960786682</v>
      </c>
      <c r="KA16" s="25">
        <v>114.1535563666834</v>
      </c>
      <c r="KB16" s="48">
        <v>7.0701202559208696</v>
      </c>
      <c r="KC16" s="25">
        <v>123.22768651937872</v>
      </c>
      <c r="KD16" s="48">
        <v>9.2415398584955994</v>
      </c>
      <c r="KE16" s="23">
        <v>2018</v>
      </c>
      <c r="KF16" s="24"/>
      <c r="KG16" s="25">
        <v>110.11433033240162</v>
      </c>
      <c r="KH16" s="48">
        <v>9.2024658686033405</v>
      </c>
      <c r="KI16" s="25">
        <v>115.28225146008924</v>
      </c>
      <c r="KJ16" s="48">
        <v>4.7367399186260855</v>
      </c>
      <c r="KK16" s="25">
        <v>121.80836685748243</v>
      </c>
      <c r="KL16" s="48">
        <v>10.594270084890312</v>
      </c>
      <c r="KM16" s="23">
        <v>2018</v>
      </c>
      <c r="KN16" s="24"/>
      <c r="KO16" s="25">
        <v>116.47023394201939</v>
      </c>
      <c r="KP16" s="48">
        <v>7.2434407734224493</v>
      </c>
      <c r="KQ16" s="25">
        <v>123.89793595179947</v>
      </c>
      <c r="KR16" s="48">
        <v>2.6318847496566491</v>
      </c>
      <c r="KS16" s="25">
        <v>105.47612303692112</v>
      </c>
      <c r="KT16" s="48">
        <v>-2.2547716789568284</v>
      </c>
      <c r="KU16" s="23">
        <v>2018</v>
      </c>
      <c r="KV16" s="24"/>
      <c r="KW16" s="25">
        <v>114.11136722903733</v>
      </c>
      <c r="KX16" s="48">
        <v>7.494052475617579</v>
      </c>
      <c r="KY16" s="25">
        <v>121.67084794884603</v>
      </c>
      <c r="KZ16" s="48">
        <v>1.7037107297947642</v>
      </c>
      <c r="LA16" s="25">
        <v>116.30471411899508</v>
      </c>
      <c r="LB16" s="48">
        <v>10.746394550344789</v>
      </c>
      <c r="LC16" s="23">
        <v>2018</v>
      </c>
      <c r="LD16" s="24"/>
      <c r="LE16" s="25">
        <v>127.11696141284136</v>
      </c>
      <c r="LF16" s="48">
        <v>9.0877204797384508</v>
      </c>
      <c r="LG16" s="25">
        <v>123.58421447180969</v>
      </c>
      <c r="LH16" s="48">
        <v>8.2766872153440971</v>
      </c>
      <c r="LI16" s="25">
        <v>115.53497761310852</v>
      </c>
      <c r="LJ16" s="48">
        <v>5.2137759156818362</v>
      </c>
      <c r="LK16" s="23">
        <v>2018</v>
      </c>
      <c r="LL16" s="24"/>
      <c r="LM16" s="25">
        <v>135.72454778851835</v>
      </c>
      <c r="LN16" s="48">
        <v>19.021751798323393</v>
      </c>
      <c r="LO16" s="25">
        <v>114.60840960551212</v>
      </c>
      <c r="LP16" s="48">
        <v>0.26344709379424103</v>
      </c>
      <c r="LQ16" s="25">
        <v>118.96386699319106</v>
      </c>
      <c r="LR16" s="48">
        <v>5.3004133664230864</v>
      </c>
      <c r="LS16" s="23">
        <v>2018</v>
      </c>
      <c r="LT16" s="24"/>
      <c r="LU16" s="25">
        <v>109.31152168642068</v>
      </c>
      <c r="LV16" s="48">
        <v>1.6302386034323888</v>
      </c>
      <c r="LW16" s="25">
        <v>120.78283739977832</v>
      </c>
      <c r="LX16" s="48">
        <v>4.2053783291634517</v>
      </c>
      <c r="LY16" s="25">
        <v>83.632063846256855</v>
      </c>
      <c r="LZ16" s="48">
        <v>11.145137806463083</v>
      </c>
      <c r="MA16" s="23">
        <v>2018</v>
      </c>
      <c r="MB16" s="24"/>
      <c r="MC16" s="25">
        <v>135.89879460617115</v>
      </c>
      <c r="MD16" s="48">
        <v>4.302106045618828</v>
      </c>
      <c r="ME16" s="25">
        <v>102.57667638000851</v>
      </c>
      <c r="MF16" s="48">
        <v>-2.6148231221033313</v>
      </c>
      <c r="MG16" s="25">
        <v>124.38917941920302</v>
      </c>
      <c r="MH16" s="48">
        <v>20.656973317499279</v>
      </c>
      <c r="MI16" s="23">
        <v>2018</v>
      </c>
      <c r="MJ16" s="24"/>
      <c r="MK16" s="25">
        <v>83.83622650116483</v>
      </c>
      <c r="ML16" s="48">
        <v>-6.6405205503354665</v>
      </c>
      <c r="MM16" s="25">
        <v>121.40991056763765</v>
      </c>
      <c r="MN16" s="48">
        <v>4.6659247561069606</v>
      </c>
      <c r="MO16" s="25">
        <v>138.09993047329496</v>
      </c>
      <c r="MP16" s="48">
        <v>18.735857606405304</v>
      </c>
    </row>
    <row r="17" spans="1:354" ht="15" customHeight="1" x14ac:dyDescent="0.25">
      <c r="A17" s="23">
        <v>2019</v>
      </c>
      <c r="B17" s="24"/>
      <c r="C17" s="25">
        <v>99.334490695599257</v>
      </c>
      <c r="D17" s="48">
        <v>-1.289732315612639</v>
      </c>
      <c r="E17" s="25">
        <v>93.472975957458345</v>
      </c>
      <c r="F17" s="48">
        <v>-5.8888602651302904</v>
      </c>
      <c r="G17" s="25">
        <v>104.87691649761082</v>
      </c>
      <c r="H17" s="48">
        <v>2.9501889634629066</v>
      </c>
      <c r="I17" s="23">
        <v>2019</v>
      </c>
      <c r="J17" s="24"/>
      <c r="K17" s="25">
        <v>99.485129658413328</v>
      </c>
      <c r="L17" s="48">
        <v>1.75689049659087</v>
      </c>
      <c r="M17" s="25">
        <v>130.44947891451338</v>
      </c>
      <c r="N17" s="48">
        <v>-6.4236611259392049</v>
      </c>
      <c r="O17" s="25">
        <v>102.01823706070176</v>
      </c>
      <c r="P17" s="48">
        <v>0.96518020769700286</v>
      </c>
      <c r="Q17" s="23">
        <v>2019</v>
      </c>
      <c r="R17" s="24"/>
      <c r="S17" s="25">
        <v>112.67552423700202</v>
      </c>
      <c r="T17" s="48">
        <v>3.2931728439631485</v>
      </c>
      <c r="U17" s="25">
        <v>125.39319878787229</v>
      </c>
      <c r="V17" s="48">
        <v>11.395644620627408</v>
      </c>
      <c r="W17" s="25">
        <v>119.12543733152425</v>
      </c>
      <c r="X17" s="48">
        <v>9.6044473536387471</v>
      </c>
      <c r="Y17" s="23">
        <v>2019</v>
      </c>
      <c r="Z17" s="24"/>
      <c r="AA17" s="25">
        <v>125.18807683383029</v>
      </c>
      <c r="AB17" s="48">
        <v>15.752150293022453</v>
      </c>
      <c r="AC17" s="25">
        <v>125.89813309557279</v>
      </c>
      <c r="AD17" s="48">
        <v>1.5179639818211825</v>
      </c>
      <c r="AE17" s="25">
        <v>119.52158778108891</v>
      </c>
      <c r="AF17" s="48">
        <v>9.6138959950309015</v>
      </c>
      <c r="AG17" s="23">
        <v>2019</v>
      </c>
      <c r="AH17" s="24"/>
      <c r="AI17" s="25">
        <v>120.16989879886773</v>
      </c>
      <c r="AJ17" s="48">
        <v>-10.362903107971235</v>
      </c>
      <c r="AK17" s="25">
        <v>137.82323676414376</v>
      </c>
      <c r="AL17" s="48">
        <v>4.127999847506274</v>
      </c>
      <c r="AM17" s="25">
        <v>117.59546495492896</v>
      </c>
      <c r="AN17" s="48">
        <v>9.1566106062010704</v>
      </c>
      <c r="AO17" s="23">
        <v>2019</v>
      </c>
      <c r="AP17" s="24"/>
      <c r="AQ17" s="25">
        <v>124.13615143586439</v>
      </c>
      <c r="AR17" s="48">
        <v>6.4720779524444652</v>
      </c>
      <c r="AS17" s="25">
        <v>121.3435117454377</v>
      </c>
      <c r="AT17" s="48">
        <v>11.025407385284353</v>
      </c>
      <c r="AU17" s="25">
        <v>115.91571568584367</v>
      </c>
      <c r="AV17" s="48">
        <v>5.1376054825677215</v>
      </c>
      <c r="AW17" s="23">
        <v>2019</v>
      </c>
      <c r="AX17" s="24"/>
      <c r="AY17" s="25">
        <v>131.78494542148871</v>
      </c>
      <c r="AZ17" s="48">
        <v>1.5846599091407398</v>
      </c>
      <c r="BA17" s="25">
        <v>125.71482929442078</v>
      </c>
      <c r="BB17" s="48">
        <v>1.5239506065054798</v>
      </c>
      <c r="BC17" s="25">
        <v>118.37205508949016</v>
      </c>
      <c r="BD17" s="48">
        <v>7.0608714549151443</v>
      </c>
      <c r="BE17" s="23">
        <v>2019</v>
      </c>
      <c r="BF17" s="24"/>
      <c r="BG17" s="25">
        <v>118.99305796321515</v>
      </c>
      <c r="BH17" s="48">
        <v>12.713974134957212</v>
      </c>
      <c r="BI17" s="25">
        <v>117.96589373064224</v>
      </c>
      <c r="BJ17" s="48">
        <v>-1.5872508862514678</v>
      </c>
      <c r="BK17" s="25">
        <v>131.44381444861691</v>
      </c>
      <c r="BL17" s="48">
        <v>-0.11190378970853487</v>
      </c>
      <c r="BM17" s="23">
        <v>2019</v>
      </c>
      <c r="BN17" s="24"/>
      <c r="BO17" s="25">
        <v>121.23233844431552</v>
      </c>
      <c r="BP17" s="48">
        <v>1.9930178666369756</v>
      </c>
      <c r="BQ17" s="25">
        <v>137.16200337690267</v>
      </c>
      <c r="BR17" s="48">
        <v>1.4141023486824906</v>
      </c>
      <c r="BS17" s="25">
        <v>124.12204219070004</v>
      </c>
      <c r="BT17" s="48">
        <v>5.6400640433840437</v>
      </c>
      <c r="BU17" s="23">
        <v>2019</v>
      </c>
      <c r="BV17" s="24"/>
      <c r="BW17" s="25">
        <v>122.51232378697701</v>
      </c>
      <c r="BX17" s="48">
        <v>-4.018818849217638</v>
      </c>
      <c r="BY17" s="25">
        <v>113.56866049668504</v>
      </c>
      <c r="BZ17" s="48">
        <v>5.8483306576190017</v>
      </c>
      <c r="CA17" s="25">
        <v>108.24809579836089</v>
      </c>
      <c r="CB17" s="48">
        <v>-0.58774041606777416</v>
      </c>
      <c r="CC17" s="23">
        <v>2019</v>
      </c>
      <c r="CD17" s="24"/>
      <c r="CE17" s="25">
        <v>124.62001893120576</v>
      </c>
      <c r="CF17" s="48">
        <v>10.179388795876946</v>
      </c>
      <c r="CG17" s="25">
        <v>105.65777346753258</v>
      </c>
      <c r="CH17" s="48">
        <v>-3.8128367299432711</v>
      </c>
      <c r="CI17" s="25">
        <v>135.88586134171086</v>
      </c>
      <c r="CJ17" s="48">
        <v>6.8243968501531214</v>
      </c>
      <c r="CK17" s="23">
        <v>2019</v>
      </c>
      <c r="CL17" s="24"/>
      <c r="CM17" s="25">
        <v>140.63287907506168</v>
      </c>
      <c r="CN17" s="48">
        <v>8.9726123020342783</v>
      </c>
      <c r="CO17" s="25">
        <v>113.31569921894801</v>
      </c>
      <c r="CP17" s="48">
        <v>4.5932850876187388</v>
      </c>
      <c r="CQ17" s="25">
        <v>116.1979035390179</v>
      </c>
      <c r="CR17" s="48">
        <v>0.93683194624891541</v>
      </c>
      <c r="CS17" s="23">
        <v>2019</v>
      </c>
      <c r="CT17" s="24"/>
      <c r="CU17" s="25">
        <v>126.82505843330109</v>
      </c>
      <c r="CV17" s="48">
        <v>-2.9000530287554511</v>
      </c>
      <c r="CW17" s="25">
        <v>100.34479071108478</v>
      </c>
      <c r="CX17" s="48">
        <v>13.877986280145379</v>
      </c>
      <c r="CY17" s="25">
        <v>130.94731107806285</v>
      </c>
      <c r="CZ17" s="48">
        <v>6.7924129337025789</v>
      </c>
      <c r="DA17" s="23">
        <v>2019</v>
      </c>
      <c r="DB17" s="24"/>
      <c r="DC17" s="25">
        <v>106.04368171628097</v>
      </c>
      <c r="DD17" s="48">
        <v>4.4796692068523498</v>
      </c>
      <c r="DE17" s="25">
        <v>230.9871308682572</v>
      </c>
      <c r="DF17" s="48">
        <v>-6.9720148075641077</v>
      </c>
      <c r="DG17" s="25">
        <v>113.43226155002719</v>
      </c>
      <c r="DH17" s="48">
        <v>2.3749737005769589</v>
      </c>
      <c r="DI17" s="23">
        <v>2019</v>
      </c>
      <c r="DJ17" s="24"/>
      <c r="DK17" s="25">
        <v>121.78422981789811</v>
      </c>
      <c r="DL17" s="48">
        <v>4.5668125834338156</v>
      </c>
      <c r="DM17" s="25">
        <v>106.48057154299134</v>
      </c>
      <c r="DN17" s="48">
        <v>12.661535376428063</v>
      </c>
      <c r="DO17" s="25">
        <v>122.57448343555507</v>
      </c>
      <c r="DP17" s="48">
        <v>-0.63392926893098434</v>
      </c>
      <c r="DQ17" s="23">
        <v>2019</v>
      </c>
      <c r="DR17" s="24"/>
      <c r="DS17" s="25">
        <v>119.82650398387544</v>
      </c>
      <c r="DT17" s="48">
        <v>5.3472559448799899</v>
      </c>
      <c r="DU17" s="25">
        <v>115.16904164799455</v>
      </c>
      <c r="DV17" s="48">
        <v>3.6544578191795409</v>
      </c>
      <c r="DW17" s="25">
        <v>134.29165338273637</v>
      </c>
      <c r="DX17" s="48">
        <v>5.7196881725225239</v>
      </c>
      <c r="DY17" s="23">
        <v>2019</v>
      </c>
      <c r="DZ17" s="24"/>
      <c r="EA17" s="25">
        <v>113.24816620485738</v>
      </c>
      <c r="EB17" s="48">
        <v>2.7241971182389051</v>
      </c>
      <c r="EC17" s="25">
        <v>119.17537550928718</v>
      </c>
      <c r="ED17" s="48">
        <v>0.31821611602025257</v>
      </c>
      <c r="EE17" s="25">
        <v>119.69258301152638</v>
      </c>
      <c r="EF17" s="48">
        <v>3.3100455366818551</v>
      </c>
      <c r="EG17" s="23">
        <v>2019</v>
      </c>
      <c r="EH17" s="24"/>
      <c r="EI17" s="25">
        <v>122.59008905552854</v>
      </c>
      <c r="EJ17" s="48">
        <v>3.643101941058319</v>
      </c>
      <c r="EK17" s="25">
        <v>116.0310580563026</v>
      </c>
      <c r="EL17" s="48">
        <v>2.7483619354383961</v>
      </c>
      <c r="EM17" s="25">
        <v>118.16671027141813</v>
      </c>
      <c r="EN17" s="48">
        <v>1.220797615279352</v>
      </c>
      <c r="EO17" s="23">
        <v>2019</v>
      </c>
      <c r="EP17" s="24"/>
      <c r="EQ17" s="25">
        <v>109.58915340202456</v>
      </c>
      <c r="ER17" s="48">
        <v>-0.49332528451203927</v>
      </c>
      <c r="ES17" s="25">
        <v>115.11862251940232</v>
      </c>
      <c r="ET17" s="48">
        <v>1.6195439656617765</v>
      </c>
      <c r="EU17" s="25">
        <v>111.49183987154061</v>
      </c>
      <c r="EV17" s="48">
        <v>-0.1426121037560506</v>
      </c>
      <c r="EW17" s="23">
        <v>2019</v>
      </c>
      <c r="EX17" s="24"/>
      <c r="EY17" s="25">
        <v>104.54949967441085</v>
      </c>
      <c r="EZ17" s="48">
        <v>-1.177241776960912</v>
      </c>
      <c r="FA17" s="25">
        <v>106.09600834833897</v>
      </c>
      <c r="FB17" s="48">
        <v>-1.7749237962271565</v>
      </c>
      <c r="FC17" s="25">
        <v>144.08702875478087</v>
      </c>
      <c r="FD17" s="48">
        <v>25.073628314836327</v>
      </c>
      <c r="FE17" s="23">
        <v>2019</v>
      </c>
      <c r="FF17" s="24"/>
      <c r="FG17" s="25">
        <v>113.4032661717802</v>
      </c>
      <c r="FH17" s="48">
        <v>-1.3147722029546571</v>
      </c>
      <c r="FI17" s="25">
        <v>119.68902249530198</v>
      </c>
      <c r="FJ17" s="48">
        <v>3.4271074256883196</v>
      </c>
      <c r="FK17" s="25">
        <v>115.70234482440959</v>
      </c>
      <c r="FL17" s="48">
        <v>2.8939842547115688</v>
      </c>
      <c r="FM17" s="23">
        <v>2019</v>
      </c>
      <c r="FN17" s="24"/>
      <c r="FO17" s="25">
        <v>96.665217743203684</v>
      </c>
      <c r="FP17" s="48">
        <v>-2.1156518352634066</v>
      </c>
      <c r="FQ17" s="25">
        <v>124.50838495936519</v>
      </c>
      <c r="FR17" s="48">
        <v>6.7819446978208475</v>
      </c>
      <c r="FS17" s="25">
        <v>122.40042500355696</v>
      </c>
      <c r="FT17" s="48">
        <v>6.0050530063621608</v>
      </c>
      <c r="FU17" s="23">
        <v>2019</v>
      </c>
      <c r="FV17" s="24"/>
      <c r="FW17" s="25">
        <v>120.56935245832197</v>
      </c>
      <c r="FX17" s="48">
        <v>5.5558318048213948</v>
      </c>
      <c r="FY17" s="25">
        <v>112.62540812894251</v>
      </c>
      <c r="FZ17" s="48">
        <v>1.7001179129943154</v>
      </c>
      <c r="GA17" s="25">
        <v>117.46960928131647</v>
      </c>
      <c r="GB17" s="48">
        <v>9.7121674157572926</v>
      </c>
      <c r="GC17" s="23">
        <v>2019</v>
      </c>
      <c r="GD17" s="24"/>
      <c r="GE17" s="25">
        <v>116.05259132359174</v>
      </c>
      <c r="GF17" s="48">
        <v>5.5192509877735034</v>
      </c>
      <c r="GG17" s="25">
        <v>120.5384915148565</v>
      </c>
      <c r="GH17" s="48">
        <v>6.3542723560778001</v>
      </c>
      <c r="GI17" s="25">
        <v>102.45482693490635</v>
      </c>
      <c r="GJ17" s="48">
        <v>-4.8691500341798672</v>
      </c>
      <c r="GK17" s="23">
        <v>2019</v>
      </c>
      <c r="GL17" s="24"/>
      <c r="GM17" s="25">
        <v>114.36108750582356</v>
      </c>
      <c r="GN17" s="48">
        <v>1.3700558836530234</v>
      </c>
      <c r="GO17" s="25">
        <v>133.73914728088644</v>
      </c>
      <c r="GP17" s="48">
        <v>6.2981246907783088</v>
      </c>
      <c r="GQ17" s="25">
        <v>125.79046296563034</v>
      </c>
      <c r="GR17" s="48">
        <v>-2.7307117508827332</v>
      </c>
      <c r="GS17" s="23">
        <v>2019</v>
      </c>
      <c r="GT17" s="24"/>
      <c r="GU17" s="25">
        <v>119.97886443500913</v>
      </c>
      <c r="GV17" s="48">
        <v>0.76767280694554074</v>
      </c>
      <c r="GW17" s="25">
        <v>114.0782854752005</v>
      </c>
      <c r="GX17" s="48">
        <v>11.061175124014525</v>
      </c>
      <c r="GY17" s="25">
        <v>125.58531337886957</v>
      </c>
      <c r="GZ17" s="48">
        <v>3.0472193262078662</v>
      </c>
      <c r="HA17" s="23">
        <v>2019</v>
      </c>
      <c r="HB17" s="24"/>
      <c r="HC17" s="25">
        <v>118.45068864522426</v>
      </c>
      <c r="HD17" s="48">
        <v>5.0912877338372198</v>
      </c>
      <c r="HE17" s="25">
        <v>118.29927166384404</v>
      </c>
      <c r="HF17" s="48">
        <v>6.2887964962355056</v>
      </c>
      <c r="HG17" s="25">
        <v>111.64766211371644</v>
      </c>
      <c r="HH17" s="48">
        <v>6.5616940185843475</v>
      </c>
      <c r="HI17" s="23">
        <v>2019</v>
      </c>
      <c r="HJ17" s="24"/>
      <c r="HK17" s="25">
        <v>115.88199182037572</v>
      </c>
      <c r="HL17" s="48">
        <v>8.0887449426214602</v>
      </c>
      <c r="HM17" s="25">
        <v>115.08903124973995</v>
      </c>
      <c r="HN17" s="48">
        <v>0.7852749935887573</v>
      </c>
      <c r="HO17" s="25">
        <v>115.31027849840568</v>
      </c>
      <c r="HP17" s="48">
        <v>10.253815789518157</v>
      </c>
      <c r="HQ17" s="23">
        <v>2019</v>
      </c>
      <c r="HR17" s="24"/>
      <c r="HS17" s="25">
        <v>121.35504319537995</v>
      </c>
      <c r="HT17" s="48">
        <v>3.9341894350634732</v>
      </c>
      <c r="HU17" s="25">
        <v>116.95748341634662</v>
      </c>
      <c r="HV17" s="48">
        <v>6.8525778423030204</v>
      </c>
      <c r="HW17" s="25">
        <v>113.65676272679637</v>
      </c>
      <c r="HX17" s="48">
        <v>0.55394518495273815</v>
      </c>
      <c r="HY17" s="23">
        <v>2019</v>
      </c>
      <c r="HZ17" s="24"/>
      <c r="IA17" s="25">
        <v>114.05983266271403</v>
      </c>
      <c r="IB17" s="48">
        <v>1.0039191142952433</v>
      </c>
      <c r="IC17" s="25">
        <v>116.00273537245145</v>
      </c>
      <c r="ID17" s="48">
        <v>3.4264495246344211</v>
      </c>
      <c r="IE17" s="25">
        <v>114.35521861590968</v>
      </c>
      <c r="IF17" s="48">
        <v>5.1688405868807905</v>
      </c>
      <c r="IG17" s="23">
        <v>2019</v>
      </c>
      <c r="IH17" s="24"/>
      <c r="II17" s="25">
        <v>124.52629587763529</v>
      </c>
      <c r="IJ17" s="48">
        <v>4.3785488625941866</v>
      </c>
      <c r="IK17" s="25">
        <v>117.65142361148746</v>
      </c>
      <c r="IL17" s="48">
        <v>3.5157108018393899</v>
      </c>
      <c r="IM17" s="25">
        <v>127.66097365854093</v>
      </c>
      <c r="IN17" s="48">
        <v>7.5011474978700363</v>
      </c>
      <c r="IO17" s="25">
        <v>127.94948894527211</v>
      </c>
      <c r="IP17" s="48">
        <v>1.249398850557597</v>
      </c>
      <c r="IQ17" s="23">
        <v>2019</v>
      </c>
      <c r="IR17" s="24"/>
      <c r="IS17" s="25">
        <v>112.60174451736657</v>
      </c>
      <c r="IT17" s="48">
        <v>6.6249992829725528</v>
      </c>
      <c r="IU17" s="25">
        <v>111.12749535553679</v>
      </c>
      <c r="IV17" s="48">
        <v>0.23704200570495004</v>
      </c>
      <c r="IW17" s="25">
        <v>121.92502810852746</v>
      </c>
      <c r="IX17" s="48">
        <v>7.4132270994501113</v>
      </c>
      <c r="IY17" s="23">
        <v>2019</v>
      </c>
      <c r="IZ17" s="24"/>
      <c r="JA17" s="25">
        <v>121.6357137711742</v>
      </c>
      <c r="JB17" s="48">
        <v>0.22683490635888859</v>
      </c>
      <c r="JC17" s="25">
        <v>135.49426301513157</v>
      </c>
      <c r="JD17" s="48">
        <v>3.316823163619091</v>
      </c>
      <c r="JE17" s="25">
        <v>151.55863320083913</v>
      </c>
      <c r="JF17" s="48">
        <v>4.916956143844061</v>
      </c>
      <c r="JG17" s="23">
        <v>2019</v>
      </c>
      <c r="JH17" s="24"/>
      <c r="JI17" s="25">
        <v>135.76596324940178</v>
      </c>
      <c r="JJ17" s="48">
        <v>2.2142685150592314</v>
      </c>
      <c r="JK17" s="25">
        <v>132.99872697304292</v>
      </c>
      <c r="JL17" s="48">
        <v>-1.7275408843109687</v>
      </c>
      <c r="JM17" s="25">
        <v>111.0647041037052</v>
      </c>
      <c r="JN17" s="48">
        <v>5.1761445239769444</v>
      </c>
      <c r="JO17" s="23">
        <v>2019</v>
      </c>
      <c r="JP17" s="24"/>
      <c r="JQ17" s="25">
        <v>120.04328461159152</v>
      </c>
      <c r="JR17" s="48">
        <v>2.0249255601413267</v>
      </c>
      <c r="JS17" s="25">
        <v>107.55366286338445</v>
      </c>
      <c r="JT17" s="48">
        <v>5.0017795274146124</v>
      </c>
      <c r="JU17" s="25">
        <v>104.4883254749591</v>
      </c>
      <c r="JV17" s="48">
        <v>4.79478729903893</v>
      </c>
      <c r="JW17" s="23">
        <v>2019</v>
      </c>
      <c r="JX17" s="24"/>
      <c r="JY17" s="25">
        <v>116.61928589550116</v>
      </c>
      <c r="JZ17" s="48">
        <v>5.4435704536845719</v>
      </c>
      <c r="KA17" s="25">
        <v>119.82072969634015</v>
      </c>
      <c r="KB17" s="48">
        <v>4.9645175411379086</v>
      </c>
      <c r="KC17" s="25">
        <v>121.78640444014194</v>
      </c>
      <c r="KD17" s="48">
        <v>-1.1696089733942472</v>
      </c>
      <c r="KE17" s="23">
        <v>2019</v>
      </c>
      <c r="KF17" s="24"/>
      <c r="KG17" s="25">
        <v>109.98909266496956</v>
      </c>
      <c r="KH17" s="48">
        <v>-0.11373421338893763</v>
      </c>
      <c r="KI17" s="25">
        <v>115.30918115257525</v>
      </c>
      <c r="KJ17" s="48">
        <v>2.3359790553129756E-2</v>
      </c>
      <c r="KK17" s="25">
        <v>124.17314172646734</v>
      </c>
      <c r="KL17" s="48">
        <v>1.9413895202714144</v>
      </c>
      <c r="KM17" s="23">
        <v>2019</v>
      </c>
      <c r="KN17" s="24"/>
      <c r="KO17" s="25">
        <v>100.19076757851046</v>
      </c>
      <c r="KP17" s="48">
        <v>-13.977362122937848</v>
      </c>
      <c r="KQ17" s="25">
        <v>125.46018100174921</v>
      </c>
      <c r="KR17" s="48">
        <v>1.2609128941078609</v>
      </c>
      <c r="KS17" s="25">
        <v>103.57289171617678</v>
      </c>
      <c r="KT17" s="48">
        <v>-1.8044191101697322</v>
      </c>
      <c r="KU17" s="23">
        <v>2019</v>
      </c>
      <c r="KV17" s="24"/>
      <c r="KW17" s="25">
        <v>120.6371227871068</v>
      </c>
      <c r="KX17" s="48">
        <v>5.7187602922777785</v>
      </c>
      <c r="KY17" s="25">
        <v>122.03781015663311</v>
      </c>
      <c r="KZ17" s="48">
        <v>0.30160240844327291</v>
      </c>
      <c r="LA17" s="25">
        <v>123.66149309944323</v>
      </c>
      <c r="LB17" s="48">
        <v>6.3254349027686061</v>
      </c>
      <c r="LC17" s="23">
        <v>2019</v>
      </c>
      <c r="LD17" s="24"/>
      <c r="LE17" s="25">
        <v>139.18133139329004</v>
      </c>
      <c r="LF17" s="48">
        <v>9.4907633461020851</v>
      </c>
      <c r="LG17" s="25">
        <v>123.11755624584021</v>
      </c>
      <c r="LH17" s="48">
        <v>-0.37760342448584083</v>
      </c>
      <c r="LI17" s="25">
        <v>109.76168845759058</v>
      </c>
      <c r="LJ17" s="48">
        <v>-4.9970054738322887</v>
      </c>
      <c r="LK17" s="23">
        <v>2019</v>
      </c>
      <c r="LL17" s="24"/>
      <c r="LM17" s="25">
        <v>136.60105686194288</v>
      </c>
      <c r="LN17" s="48">
        <v>0.64579995859723738</v>
      </c>
      <c r="LO17" s="25">
        <v>111.41277796049224</v>
      </c>
      <c r="LP17" s="48">
        <v>-2.7883046767854296</v>
      </c>
      <c r="LQ17" s="25">
        <v>128.56049769082517</v>
      </c>
      <c r="LR17" s="48">
        <v>8.0668449506465549</v>
      </c>
      <c r="LS17" s="23">
        <v>2019</v>
      </c>
      <c r="LT17" s="24"/>
      <c r="LU17" s="25">
        <v>110.37421865241653</v>
      </c>
      <c r="LV17" s="48">
        <v>0.9721728776627856</v>
      </c>
      <c r="LW17" s="25">
        <v>109.1100873044691</v>
      </c>
      <c r="LX17" s="48">
        <v>-9.6642456383713267</v>
      </c>
      <c r="LY17" s="25">
        <v>96.601206070370395</v>
      </c>
      <c r="LZ17" s="48">
        <v>15.507380336751069</v>
      </c>
      <c r="MA17" s="23">
        <v>2019</v>
      </c>
      <c r="MB17" s="24"/>
      <c r="MC17" s="25">
        <v>138.5318730057613</v>
      </c>
      <c r="MD17" s="48">
        <v>1.9375288848004146</v>
      </c>
      <c r="ME17" s="25">
        <v>105.64502703640794</v>
      </c>
      <c r="MF17" s="48">
        <v>2.991275175491495</v>
      </c>
      <c r="MG17" s="25">
        <v>132.03582699154757</v>
      </c>
      <c r="MH17" s="48">
        <v>6.1473575177906952</v>
      </c>
      <c r="MI17" s="23">
        <v>2019</v>
      </c>
      <c r="MJ17" s="24"/>
      <c r="MK17" s="25">
        <v>90.678690778731081</v>
      </c>
      <c r="ML17" s="48">
        <v>8.1617035536197164</v>
      </c>
      <c r="MM17" s="25">
        <v>128.08232906011341</v>
      </c>
      <c r="MN17" s="48">
        <v>5.4957774544760412</v>
      </c>
      <c r="MO17" s="25">
        <v>150.23758472361749</v>
      </c>
      <c r="MP17" s="48">
        <v>8.7890371912023824</v>
      </c>
    </row>
    <row r="18" spans="1:354" ht="15" customHeight="1" x14ac:dyDescent="0.25">
      <c r="A18" s="23">
        <v>2020</v>
      </c>
      <c r="B18" s="24"/>
      <c r="C18" s="25">
        <v>90.477610462385158</v>
      </c>
      <c r="D18" s="48">
        <v>-8.9162184969117391</v>
      </c>
      <c r="E18" s="25">
        <v>85.14539585205624</v>
      </c>
      <c r="F18" s="48">
        <v>-8.909077752260913</v>
      </c>
      <c r="G18" s="25">
        <v>95.519550158594754</v>
      </c>
      <c r="H18" s="48">
        <v>-8.9222363237855546</v>
      </c>
      <c r="I18" s="23">
        <v>2020</v>
      </c>
      <c r="J18" s="24"/>
      <c r="K18" s="25">
        <v>95.868492894845403</v>
      </c>
      <c r="L18" s="48">
        <v>-3.6353541237628235</v>
      </c>
      <c r="M18" s="25">
        <v>124.83680946450744</v>
      </c>
      <c r="N18" s="48">
        <v>-4.3025618014802802</v>
      </c>
      <c r="O18" s="25">
        <v>96.795993751109279</v>
      </c>
      <c r="P18" s="48">
        <v>-5.1189311441298599</v>
      </c>
      <c r="Q18" s="23">
        <v>2020</v>
      </c>
      <c r="R18" s="24"/>
      <c r="S18" s="25">
        <v>115.67081290722327</v>
      </c>
      <c r="T18" s="48">
        <v>2.6583312485158217</v>
      </c>
      <c r="U18" s="25">
        <v>119.17846943823116</v>
      </c>
      <c r="V18" s="48">
        <v>-4.9561933260468152</v>
      </c>
      <c r="W18" s="25">
        <v>124.30104202287816</v>
      </c>
      <c r="X18" s="48">
        <v>4.3446679460662097</v>
      </c>
      <c r="Y18" s="23">
        <v>2020</v>
      </c>
      <c r="Z18" s="24"/>
      <c r="AA18" s="25">
        <v>133.44011568327426</v>
      </c>
      <c r="AB18" s="48">
        <v>6.5917130913332898</v>
      </c>
      <c r="AC18" s="25">
        <v>132.28151386072275</v>
      </c>
      <c r="AD18" s="48">
        <v>5.0702743624515563</v>
      </c>
      <c r="AE18" s="25">
        <v>115.97757722536532</v>
      </c>
      <c r="AF18" s="48">
        <v>-2.9651635503827691</v>
      </c>
      <c r="AG18" s="23">
        <v>2020</v>
      </c>
      <c r="AH18" s="24"/>
      <c r="AI18" s="25">
        <v>106.10931996162161</v>
      </c>
      <c r="AJ18" s="48">
        <v>-11.700583072621015</v>
      </c>
      <c r="AK18" s="25">
        <v>146.73538458608479</v>
      </c>
      <c r="AL18" s="48">
        <v>6.4663608482743484</v>
      </c>
      <c r="AM18" s="25">
        <v>118.77773631124893</v>
      </c>
      <c r="AN18" s="48">
        <v>1.0053715564397834</v>
      </c>
      <c r="AO18" s="23">
        <v>2020</v>
      </c>
      <c r="AP18" s="24"/>
      <c r="AQ18" s="25">
        <v>122.4525339468925</v>
      </c>
      <c r="AR18" s="48">
        <v>-1.3562668646464004</v>
      </c>
      <c r="AS18" s="25">
        <v>124.04752994474656</v>
      </c>
      <c r="AT18" s="48">
        <v>2.2283994919988288</v>
      </c>
      <c r="AU18" s="25">
        <v>127.40457471375966</v>
      </c>
      <c r="AV18" s="48">
        <v>9.9113903235116538</v>
      </c>
      <c r="AW18" s="23">
        <v>2020</v>
      </c>
      <c r="AX18" s="24"/>
      <c r="AY18" s="25">
        <v>134.19264936123167</v>
      </c>
      <c r="AZ18" s="48">
        <v>1.8269946783696582</v>
      </c>
      <c r="BA18" s="25">
        <v>128.10359951681096</v>
      </c>
      <c r="BB18" s="48">
        <v>1.9001499153260113</v>
      </c>
      <c r="BC18" s="25">
        <v>128.28975028476759</v>
      </c>
      <c r="BD18" s="48">
        <v>8.3784092350002624</v>
      </c>
      <c r="BE18" s="23">
        <v>2020</v>
      </c>
      <c r="BF18" s="24"/>
      <c r="BG18" s="25">
        <v>126.87263618080421</v>
      </c>
      <c r="BH18" s="48">
        <v>6.6218805974588122</v>
      </c>
      <c r="BI18" s="25">
        <v>118.69457538839605</v>
      </c>
      <c r="BJ18" s="48">
        <v>0.61770536780541363</v>
      </c>
      <c r="BK18" s="25">
        <v>135.20496711692502</v>
      </c>
      <c r="BL18" s="48">
        <v>2.8614147300011723</v>
      </c>
      <c r="BM18" s="23">
        <v>2020</v>
      </c>
      <c r="BN18" s="24"/>
      <c r="BO18" s="25">
        <v>124.79432038123713</v>
      </c>
      <c r="BP18" s="48">
        <v>2.9381450383865229</v>
      </c>
      <c r="BQ18" s="25">
        <v>103.64179799858444</v>
      </c>
      <c r="BR18" s="48">
        <v>-24.438404625958427</v>
      </c>
      <c r="BS18" s="25">
        <v>112.59608492946006</v>
      </c>
      <c r="BT18" s="48">
        <v>-9.2859874505864184</v>
      </c>
      <c r="BU18" s="23">
        <v>2020</v>
      </c>
      <c r="BV18" s="24"/>
      <c r="BW18" s="25">
        <v>114.54003767204055</v>
      </c>
      <c r="BX18" s="48">
        <v>-6.5073340122080907</v>
      </c>
      <c r="BY18" s="25">
        <v>95.44483915196254</v>
      </c>
      <c r="BZ18" s="48">
        <v>-15.958470642745255</v>
      </c>
      <c r="CA18" s="25">
        <v>93.319309230724102</v>
      </c>
      <c r="CB18" s="48">
        <v>-13.791269451469503</v>
      </c>
      <c r="CC18" s="23">
        <v>2020</v>
      </c>
      <c r="CD18" s="24"/>
      <c r="CE18" s="25">
        <v>102.42463029841353</v>
      </c>
      <c r="CF18" s="48">
        <v>-17.81045198287508</v>
      </c>
      <c r="CG18" s="25">
        <v>89.010027600108728</v>
      </c>
      <c r="CH18" s="48">
        <v>-15.756290636334029</v>
      </c>
      <c r="CI18" s="25">
        <v>118.89459691150664</v>
      </c>
      <c r="CJ18" s="48">
        <v>-12.504070888932631</v>
      </c>
      <c r="CK18" s="23">
        <v>2020</v>
      </c>
      <c r="CL18" s="24"/>
      <c r="CM18" s="25">
        <v>120.4102090931321</v>
      </c>
      <c r="CN18" s="48">
        <v>-14.379759637243779</v>
      </c>
      <c r="CO18" s="25">
        <v>87.032483336847335</v>
      </c>
      <c r="CP18" s="48">
        <v>-23.194681816608991</v>
      </c>
      <c r="CQ18" s="25">
        <v>86.388731111763832</v>
      </c>
      <c r="CR18" s="48">
        <v>-25.653795395064506</v>
      </c>
      <c r="CS18" s="23">
        <v>2020</v>
      </c>
      <c r="CT18" s="24"/>
      <c r="CU18" s="25">
        <v>109.58676724683613</v>
      </c>
      <c r="CV18" s="48">
        <v>-13.592180756242897</v>
      </c>
      <c r="CW18" s="25">
        <v>81.761168188049197</v>
      </c>
      <c r="CX18" s="48">
        <v>-18.519768082971055</v>
      </c>
      <c r="CY18" s="25">
        <v>121.34162830190907</v>
      </c>
      <c r="CZ18" s="48">
        <v>-7.3355326635362985</v>
      </c>
      <c r="DA18" s="23">
        <v>2020</v>
      </c>
      <c r="DB18" s="24"/>
      <c r="DC18" s="25">
        <v>94.815149427021709</v>
      </c>
      <c r="DD18" s="48">
        <v>-10.588591519578799</v>
      </c>
      <c r="DE18" s="25">
        <v>251.91323652751984</v>
      </c>
      <c r="DF18" s="48">
        <v>9.0594249041509443</v>
      </c>
      <c r="DG18" s="25">
        <v>101.50193606221701</v>
      </c>
      <c r="DH18" s="48">
        <v>-10.517577032129026</v>
      </c>
      <c r="DI18" s="23">
        <v>2020</v>
      </c>
      <c r="DJ18" s="24"/>
      <c r="DK18" s="25">
        <v>127.78428146381292</v>
      </c>
      <c r="DL18" s="48">
        <v>4.9267886777184344</v>
      </c>
      <c r="DM18" s="25">
        <v>78.922654512398793</v>
      </c>
      <c r="DN18" s="48">
        <v>-25.88069976640395</v>
      </c>
      <c r="DO18" s="25">
        <v>112.3132130147203</v>
      </c>
      <c r="DP18" s="48">
        <v>-8.371457201555117</v>
      </c>
      <c r="DQ18" s="23">
        <v>2020</v>
      </c>
      <c r="DR18" s="24"/>
      <c r="DS18" s="25">
        <v>129.22487571816899</v>
      </c>
      <c r="DT18" s="48">
        <v>7.8433163130239052</v>
      </c>
      <c r="DU18" s="25">
        <v>108.87759757227339</v>
      </c>
      <c r="DV18" s="48">
        <v>-5.4627910293379784</v>
      </c>
      <c r="DW18" s="25">
        <v>129.19074087388685</v>
      </c>
      <c r="DX18" s="48">
        <v>-3.7983838759596722</v>
      </c>
      <c r="DY18" s="23">
        <v>2020</v>
      </c>
      <c r="DZ18" s="24"/>
      <c r="EA18" s="25">
        <v>101.06083692887393</v>
      </c>
      <c r="EB18" s="48">
        <v>-10.76161291118612</v>
      </c>
      <c r="EC18" s="25">
        <v>102.58268151612218</v>
      </c>
      <c r="ED18" s="48">
        <v>-13.922921511476133</v>
      </c>
      <c r="EE18" s="25">
        <v>114.99029597998799</v>
      </c>
      <c r="EF18" s="48">
        <v>-3.9286369407581105</v>
      </c>
      <c r="EG18" s="23">
        <v>2020</v>
      </c>
      <c r="EH18" s="24"/>
      <c r="EI18" s="25">
        <v>127.93896133981646</v>
      </c>
      <c r="EJ18" s="48">
        <v>4.3632175533089708</v>
      </c>
      <c r="EK18" s="25">
        <v>114.58307164928402</v>
      </c>
      <c r="EL18" s="48">
        <v>-1.2479300208707542</v>
      </c>
      <c r="EM18" s="25">
        <v>99.724965556914967</v>
      </c>
      <c r="EN18" s="48">
        <v>-15.606548301246733</v>
      </c>
      <c r="EO18" s="23">
        <v>2020</v>
      </c>
      <c r="EP18" s="24"/>
      <c r="EQ18" s="25">
        <v>107.97954254889841</v>
      </c>
      <c r="ER18" s="48">
        <v>-1.4687683982933493</v>
      </c>
      <c r="ES18" s="25">
        <v>106.50972807353371</v>
      </c>
      <c r="ET18" s="48">
        <v>-7.4782813218753148</v>
      </c>
      <c r="EU18" s="25">
        <v>110.57593739718727</v>
      </c>
      <c r="EV18" s="48">
        <v>-0.82149731801773385</v>
      </c>
      <c r="EW18" s="23">
        <v>2020</v>
      </c>
      <c r="EX18" s="24"/>
      <c r="EY18" s="25">
        <v>94.112528902946124</v>
      </c>
      <c r="EZ18" s="48">
        <v>-9.9828031735853813</v>
      </c>
      <c r="FA18" s="25">
        <v>91.404748014437018</v>
      </c>
      <c r="FB18" s="48">
        <v>-13.847137665789433</v>
      </c>
      <c r="FC18" s="25">
        <v>137.30702520528919</v>
      </c>
      <c r="FD18" s="48">
        <v>-4.7054919572465082</v>
      </c>
      <c r="FE18" s="23">
        <v>2020</v>
      </c>
      <c r="FF18" s="24"/>
      <c r="FG18" s="25">
        <v>119.01792627225706</v>
      </c>
      <c r="FH18" s="48">
        <v>4.9510567817084876</v>
      </c>
      <c r="FI18" s="25">
        <v>138.7514014954196</v>
      </c>
      <c r="FJ18" s="48">
        <v>15.926589258313854</v>
      </c>
      <c r="FK18" s="25">
        <v>104.9914230279628</v>
      </c>
      <c r="FL18" s="48">
        <v>-9.2573074579445489</v>
      </c>
      <c r="FM18" s="23">
        <v>2020</v>
      </c>
      <c r="FN18" s="24"/>
      <c r="FO18" s="25">
        <v>130.29329180797617</v>
      </c>
      <c r="FP18" s="48">
        <v>34.788184260968876</v>
      </c>
      <c r="FQ18" s="25">
        <v>232.3951435550857</v>
      </c>
      <c r="FR18" s="48">
        <v>86.650195190412802</v>
      </c>
      <c r="FS18" s="25">
        <v>119.95091421947275</v>
      </c>
      <c r="FT18" s="48">
        <v>-2.001227351958164</v>
      </c>
      <c r="FU18" s="23">
        <v>2020</v>
      </c>
      <c r="FV18" s="24"/>
      <c r="FW18" s="25">
        <v>139.25420670527106</v>
      </c>
      <c r="FX18" s="48">
        <v>15.497183874656713</v>
      </c>
      <c r="FY18" s="25">
        <v>116.59821450779775</v>
      </c>
      <c r="FZ18" s="48">
        <v>3.5274512606487889</v>
      </c>
      <c r="GA18" s="25">
        <v>105.92536381675393</v>
      </c>
      <c r="GB18" s="48">
        <v>-9.8274315673565837</v>
      </c>
      <c r="GC18" s="23">
        <v>2020</v>
      </c>
      <c r="GD18" s="24"/>
      <c r="GE18" s="25">
        <v>123.22275534842299</v>
      </c>
      <c r="GF18" s="48">
        <v>6.1783747722087128</v>
      </c>
      <c r="GG18" s="25">
        <v>106.06083498911612</v>
      </c>
      <c r="GH18" s="48">
        <v>-12.010816083554516</v>
      </c>
      <c r="GI18" s="25">
        <v>95.909259726781855</v>
      </c>
      <c r="GJ18" s="48">
        <v>-6.3887348248444624</v>
      </c>
      <c r="GK18" s="23">
        <v>2020</v>
      </c>
      <c r="GL18" s="24"/>
      <c r="GM18" s="25">
        <v>118.76285393561297</v>
      </c>
      <c r="GN18" s="48">
        <v>3.8490071455163957</v>
      </c>
      <c r="GO18" s="25">
        <v>129.95104474589081</v>
      </c>
      <c r="GP18" s="48">
        <v>-2.83245602504077</v>
      </c>
      <c r="GQ18" s="25">
        <v>115.11097127616699</v>
      </c>
      <c r="GR18" s="48">
        <v>-8.4899057032497751</v>
      </c>
      <c r="GS18" s="23">
        <v>2020</v>
      </c>
      <c r="GT18" s="24"/>
      <c r="GU18" s="25">
        <v>95.646223954584869</v>
      </c>
      <c r="GV18" s="48">
        <v>-20.280772446887852</v>
      </c>
      <c r="GW18" s="25">
        <v>89.53238371978459</v>
      </c>
      <c r="GX18" s="48">
        <v>-21.516716922215622</v>
      </c>
      <c r="GY18" s="25">
        <v>114.02084890245271</v>
      </c>
      <c r="GZ18" s="48">
        <v>-9.2084529355186788</v>
      </c>
      <c r="HA18" s="23">
        <v>2020</v>
      </c>
      <c r="HB18" s="24"/>
      <c r="HC18" s="25">
        <v>95.379616703288249</v>
      </c>
      <c r="HD18" s="48">
        <v>-19.477364130011082</v>
      </c>
      <c r="HE18" s="25">
        <v>113.93138744000869</v>
      </c>
      <c r="HF18" s="48">
        <v>-3.6922325576500725</v>
      </c>
      <c r="HG18" s="25">
        <v>85.275985515203303</v>
      </c>
      <c r="HH18" s="48">
        <v>-23.620446769098308</v>
      </c>
      <c r="HI18" s="23">
        <v>2020</v>
      </c>
      <c r="HJ18" s="24"/>
      <c r="HK18" s="25">
        <v>92.305777475319076</v>
      </c>
      <c r="HL18" s="48">
        <v>-20.345019942012428</v>
      </c>
      <c r="HM18" s="25">
        <v>92.829332073281634</v>
      </c>
      <c r="HN18" s="48">
        <v>-19.341286423860311</v>
      </c>
      <c r="HO18" s="25">
        <v>87.85612591234279</v>
      </c>
      <c r="HP18" s="48">
        <v>-23.808937887911256</v>
      </c>
      <c r="HQ18" s="23">
        <v>2020</v>
      </c>
      <c r="HR18" s="24"/>
      <c r="HS18" s="25">
        <v>105.09250043767945</v>
      </c>
      <c r="HT18" s="48">
        <v>-13.400796810329524</v>
      </c>
      <c r="HU18" s="25">
        <v>125.1129014492732</v>
      </c>
      <c r="HV18" s="48">
        <v>6.972976670415207</v>
      </c>
      <c r="HW18" s="25">
        <v>96.69599982843333</v>
      </c>
      <c r="HX18" s="48">
        <v>-14.922792530289328</v>
      </c>
      <c r="HY18" s="23">
        <v>2020</v>
      </c>
      <c r="HZ18" s="24"/>
      <c r="IA18" s="25">
        <v>97.592202791661791</v>
      </c>
      <c r="IB18" s="48">
        <v>-14.437711757607616</v>
      </c>
      <c r="IC18" s="25">
        <v>0</v>
      </c>
      <c r="ID18" s="48">
        <v>-100</v>
      </c>
      <c r="IE18" s="25">
        <v>113.33460732665505</v>
      </c>
      <c r="IF18" s="48">
        <v>-0.892492097525178</v>
      </c>
      <c r="IG18" s="23">
        <v>2020</v>
      </c>
      <c r="IH18" s="24"/>
      <c r="II18" s="25">
        <v>114.99056852446095</v>
      </c>
      <c r="IJ18" s="48">
        <v>-7.6576013812733521</v>
      </c>
      <c r="IK18" s="25">
        <v>99.528350407202652</v>
      </c>
      <c r="IL18" s="48">
        <v>-15.404040722984732</v>
      </c>
      <c r="IM18" s="25">
        <v>89.174056078848068</v>
      </c>
      <c r="IN18" s="48">
        <v>-30.147755008226014</v>
      </c>
      <c r="IO18" s="25">
        <v>119.72675096065934</v>
      </c>
      <c r="IP18" s="48">
        <v>-6.4265500803445121</v>
      </c>
      <c r="IQ18" s="23">
        <v>2020</v>
      </c>
      <c r="IR18" s="24"/>
      <c r="IS18" s="25">
        <v>88.005097728374196</v>
      </c>
      <c r="IT18" s="48">
        <v>-21.843930477648001</v>
      </c>
      <c r="IU18" s="25">
        <v>90.359673856908316</v>
      </c>
      <c r="IV18" s="48">
        <v>-18.688283608106843</v>
      </c>
      <c r="IW18" s="25">
        <v>91.918961675223898</v>
      </c>
      <c r="IX18" s="48">
        <v>-24.61026000879383</v>
      </c>
      <c r="IY18" s="23">
        <v>2020</v>
      </c>
      <c r="IZ18" s="24"/>
      <c r="JA18" s="25">
        <v>110.48115142434517</v>
      </c>
      <c r="JB18" s="48">
        <v>-9.1704664699164056</v>
      </c>
      <c r="JC18" s="25">
        <v>132.87100682764699</v>
      </c>
      <c r="JD18" s="48">
        <v>-1.9360643979380967</v>
      </c>
      <c r="JE18" s="25">
        <v>158.8052950727778</v>
      </c>
      <c r="JF18" s="48">
        <v>4.7814246664099329</v>
      </c>
      <c r="JG18" s="23">
        <v>2020</v>
      </c>
      <c r="JH18" s="24"/>
      <c r="JI18" s="25">
        <v>168.47006170706078</v>
      </c>
      <c r="JJ18" s="48">
        <v>24.088584262891914</v>
      </c>
      <c r="JK18" s="25">
        <v>144.50546290185585</v>
      </c>
      <c r="JL18" s="48">
        <v>8.6517639609777603</v>
      </c>
      <c r="JM18" s="25">
        <v>132.15899965959335</v>
      </c>
      <c r="JN18" s="48">
        <v>18.992798590803091</v>
      </c>
      <c r="JO18" s="23">
        <v>2020</v>
      </c>
      <c r="JP18" s="24"/>
      <c r="JQ18" s="25">
        <v>122.15017019142641</v>
      </c>
      <c r="JR18" s="48">
        <v>1.7551049079103933</v>
      </c>
      <c r="JS18" s="25">
        <v>111.48384433396835</v>
      </c>
      <c r="JT18" s="48">
        <v>3.6541586459738227</v>
      </c>
      <c r="JU18" s="25">
        <v>99.963358546858117</v>
      </c>
      <c r="JV18" s="48">
        <v>-4.3305956981628526</v>
      </c>
      <c r="JW18" s="23">
        <v>2020</v>
      </c>
      <c r="JX18" s="24"/>
      <c r="JY18" s="25">
        <v>111.22898407174047</v>
      </c>
      <c r="JZ18" s="48">
        <v>-4.6221358520328977</v>
      </c>
      <c r="KA18" s="25">
        <v>125.39344758372719</v>
      </c>
      <c r="KB18" s="48">
        <v>4.6508796111573503</v>
      </c>
      <c r="KC18" s="25">
        <v>115.25050302589165</v>
      </c>
      <c r="KD18" s="48">
        <v>-5.3666921560712382</v>
      </c>
      <c r="KE18" s="23">
        <v>2020</v>
      </c>
      <c r="KF18" s="24"/>
      <c r="KG18" s="25">
        <v>122.25735137792536</v>
      </c>
      <c r="KH18" s="48">
        <v>11.154068476885541</v>
      </c>
      <c r="KI18" s="25">
        <v>121.35144706103794</v>
      </c>
      <c r="KJ18" s="48">
        <v>5.2400562106738704</v>
      </c>
      <c r="KK18" s="25">
        <v>106.20636358218746</v>
      </c>
      <c r="KL18" s="48">
        <v>-14.469133900032645</v>
      </c>
      <c r="KM18" s="23">
        <v>2020</v>
      </c>
      <c r="KN18" s="24"/>
      <c r="KO18" s="25">
        <v>76.321670116868205</v>
      </c>
      <c r="KP18" s="48">
        <v>-23.823649662069116</v>
      </c>
      <c r="KQ18" s="25">
        <v>134.98009270587883</v>
      </c>
      <c r="KR18" s="48">
        <v>7.587994555815996</v>
      </c>
      <c r="KS18" s="25">
        <v>101.99793464057485</v>
      </c>
      <c r="KT18" s="48">
        <v>-1.5206267291617479</v>
      </c>
      <c r="KU18" s="23">
        <v>2020</v>
      </c>
      <c r="KV18" s="24"/>
      <c r="KW18" s="25">
        <v>101.93313385171957</v>
      </c>
      <c r="KX18" s="48">
        <v>-15.504339380171487</v>
      </c>
      <c r="KY18" s="25">
        <v>130.29182624296791</v>
      </c>
      <c r="KZ18" s="48">
        <v>6.7634908195590668</v>
      </c>
      <c r="LA18" s="25">
        <v>127.20417237931839</v>
      </c>
      <c r="LB18" s="48">
        <v>2.8648200754185211</v>
      </c>
      <c r="LC18" s="23">
        <v>2020</v>
      </c>
      <c r="LD18" s="24"/>
      <c r="LE18" s="25">
        <v>134.81261358192347</v>
      </c>
      <c r="LF18" s="48">
        <v>-3.1388676682663146</v>
      </c>
      <c r="LG18" s="25">
        <v>120.73484682075771</v>
      </c>
      <c r="LH18" s="48">
        <v>-1.9353124751150119</v>
      </c>
      <c r="LI18" s="25">
        <v>85.792561496273208</v>
      </c>
      <c r="LJ18" s="48">
        <v>-21.837425515350461</v>
      </c>
      <c r="LK18" s="23">
        <v>2020</v>
      </c>
      <c r="LL18" s="24"/>
      <c r="LM18" s="25">
        <v>135.37900014699645</v>
      </c>
      <c r="LN18" s="48">
        <v>-0.89461732070017774</v>
      </c>
      <c r="LO18" s="25">
        <v>112.378215700415</v>
      </c>
      <c r="LP18" s="48">
        <v>0.86654130486280678</v>
      </c>
      <c r="LQ18" s="25">
        <v>124.91889823874736</v>
      </c>
      <c r="LR18" s="48">
        <v>-2.8325959509238174</v>
      </c>
      <c r="LS18" s="23">
        <v>2020</v>
      </c>
      <c r="LT18" s="24"/>
      <c r="LU18" s="25">
        <v>113.91383259179918</v>
      </c>
      <c r="LV18" s="48">
        <v>3.2069209482056493</v>
      </c>
      <c r="LW18" s="25">
        <v>125.27750184206832</v>
      </c>
      <c r="LX18" s="48">
        <v>14.817525067580988</v>
      </c>
      <c r="LY18" s="25">
        <v>99.967831180488403</v>
      </c>
      <c r="LZ18" s="48">
        <v>3.4850756497445161</v>
      </c>
      <c r="MA18" s="23">
        <v>2020</v>
      </c>
      <c r="MB18" s="24"/>
      <c r="MC18" s="25">
        <v>132.07234992572859</v>
      </c>
      <c r="MD18" s="48">
        <v>-4.662842521276005</v>
      </c>
      <c r="ME18" s="25">
        <v>87.584540406318467</v>
      </c>
      <c r="MF18" s="48">
        <v>-17.095444183913528</v>
      </c>
      <c r="MG18" s="25">
        <v>106.27794398745004</v>
      </c>
      <c r="MH18" s="48">
        <v>-19.508252866660541</v>
      </c>
      <c r="MI18" s="23">
        <v>2020</v>
      </c>
      <c r="MJ18" s="24"/>
      <c r="MK18" s="25">
        <v>85.025403581972782</v>
      </c>
      <c r="ML18" s="48">
        <v>-6.2344164303751626</v>
      </c>
      <c r="MM18" s="25">
        <v>119.38256670254481</v>
      </c>
      <c r="MN18" s="48">
        <v>-6.792320549921854</v>
      </c>
      <c r="MO18" s="25">
        <v>161.18548512964529</v>
      </c>
      <c r="MP18" s="48">
        <v>7.287058312450867</v>
      </c>
    </row>
    <row r="19" spans="1:354" ht="15" customHeight="1" x14ac:dyDescent="0.25">
      <c r="A19" s="23">
        <v>2021</v>
      </c>
      <c r="B19" s="24"/>
      <c r="C19" s="25">
        <v>91.336008308371689</v>
      </c>
      <c r="D19" s="48">
        <v>0.94874062389544633</v>
      </c>
      <c r="E19" s="25">
        <v>79.908990481916078</v>
      </c>
      <c r="F19" s="48">
        <v>-6.1499571617925568</v>
      </c>
      <c r="G19" s="25">
        <v>102.14096253450089</v>
      </c>
      <c r="H19" s="48">
        <v>6.9319970256480019</v>
      </c>
      <c r="I19" s="23">
        <v>2021</v>
      </c>
      <c r="J19" s="24"/>
      <c r="K19" s="25">
        <v>90.732754669046486</v>
      </c>
      <c r="L19" s="48">
        <v>-5.3570657790898224</v>
      </c>
      <c r="M19" s="25">
        <v>106.45901371160319</v>
      </c>
      <c r="N19" s="48">
        <v>-14.721455820391881</v>
      </c>
      <c r="O19" s="25">
        <v>90.041181876811095</v>
      </c>
      <c r="P19" s="48">
        <v>-6.9784002545257948</v>
      </c>
      <c r="Q19" s="23">
        <v>2021</v>
      </c>
      <c r="R19" s="24"/>
      <c r="S19" s="25">
        <v>124.10454900247726</v>
      </c>
      <c r="T19" s="48">
        <v>7.291153129544</v>
      </c>
      <c r="U19" s="25">
        <v>130.12141466748025</v>
      </c>
      <c r="V19" s="48">
        <v>9.1819816790990956</v>
      </c>
      <c r="W19" s="25">
        <v>135.11307252647586</v>
      </c>
      <c r="X19" s="48">
        <v>8.6982621606725559</v>
      </c>
      <c r="Y19" s="23">
        <v>2021</v>
      </c>
      <c r="Z19" s="24"/>
      <c r="AA19" s="25">
        <v>142.45264459289643</v>
      </c>
      <c r="AB19" s="48">
        <v>6.7539876321853569</v>
      </c>
      <c r="AC19" s="25">
        <v>136.76034418099374</v>
      </c>
      <c r="AD19" s="48">
        <v>3.3858323733629874</v>
      </c>
      <c r="AE19" s="25">
        <v>139.04019497524774</v>
      </c>
      <c r="AF19" s="48">
        <v>19.88541087133386</v>
      </c>
      <c r="AG19" s="23">
        <v>2021</v>
      </c>
      <c r="AH19" s="24"/>
      <c r="AI19" s="25">
        <v>109.49722427629824</v>
      </c>
      <c r="AJ19" s="48">
        <v>3.1928433015139461</v>
      </c>
      <c r="AK19" s="25">
        <v>170.95938182133355</v>
      </c>
      <c r="AL19" s="48">
        <v>16.508626943378715</v>
      </c>
      <c r="AM19" s="25">
        <v>101.35412558254534</v>
      </c>
      <c r="AN19" s="48">
        <v>-14.66908805455445</v>
      </c>
      <c r="AO19" s="23">
        <v>2021</v>
      </c>
      <c r="AP19" s="24"/>
      <c r="AQ19" s="25">
        <v>149.55525676083678</v>
      </c>
      <c r="AR19" s="48">
        <v>22.133247831113636</v>
      </c>
      <c r="AS19" s="25">
        <v>128.49453890844066</v>
      </c>
      <c r="AT19" s="48">
        <v>3.5849234286848883</v>
      </c>
      <c r="AU19" s="25">
        <v>136.79158925072934</v>
      </c>
      <c r="AV19" s="48">
        <v>7.3678787108387098</v>
      </c>
      <c r="AW19" s="23">
        <v>2021</v>
      </c>
      <c r="AX19" s="24"/>
      <c r="AY19" s="25">
        <v>133.03800116852949</v>
      </c>
      <c r="AZ19" s="48">
        <v>-0.86044071579061665</v>
      </c>
      <c r="BA19" s="25">
        <v>121.31438027299889</v>
      </c>
      <c r="BB19" s="48">
        <v>-5.2997880382909273</v>
      </c>
      <c r="BC19" s="25">
        <v>149.21810977351529</v>
      </c>
      <c r="BD19" s="48">
        <v>16.31335273651446</v>
      </c>
      <c r="BE19" s="23">
        <v>2021</v>
      </c>
      <c r="BF19" s="24"/>
      <c r="BG19" s="25">
        <v>123.78607711075841</v>
      </c>
      <c r="BH19" s="48">
        <v>-2.4328012430097061</v>
      </c>
      <c r="BI19" s="25">
        <v>120.96101440052423</v>
      </c>
      <c r="BJ19" s="48">
        <v>1.9094714351619615</v>
      </c>
      <c r="BK19" s="25">
        <v>170.79579794811755</v>
      </c>
      <c r="BL19" s="48">
        <v>26.323611913173011</v>
      </c>
      <c r="BM19" s="23">
        <v>2021</v>
      </c>
      <c r="BN19" s="24"/>
      <c r="BO19" s="25">
        <v>116.38234140852956</v>
      </c>
      <c r="BP19" s="48">
        <v>-6.7406745331114593</v>
      </c>
      <c r="BQ19" s="25">
        <v>115.14294859329628</v>
      </c>
      <c r="BR19" s="48">
        <v>11.097019558526881</v>
      </c>
      <c r="BS19" s="25">
        <v>125.26909252438337</v>
      </c>
      <c r="BT19" s="48">
        <v>11.255282635149143</v>
      </c>
      <c r="BU19" s="23">
        <v>2021</v>
      </c>
      <c r="BV19" s="24"/>
      <c r="BW19" s="25">
        <v>123.6513223468845</v>
      </c>
      <c r="BX19" s="48">
        <v>7.9546723224694915</v>
      </c>
      <c r="BY19" s="25">
        <v>83.632605665206157</v>
      </c>
      <c r="BZ19" s="48">
        <v>-12.375979248023597</v>
      </c>
      <c r="CA19" s="25">
        <v>111.95398583561978</v>
      </c>
      <c r="CB19" s="48">
        <v>19.968725399395112</v>
      </c>
      <c r="CC19" s="23">
        <v>2021</v>
      </c>
      <c r="CD19" s="24"/>
      <c r="CE19" s="25">
        <v>124.83897432324942</v>
      </c>
      <c r="CF19" s="48">
        <v>21.883744134132414</v>
      </c>
      <c r="CG19" s="25">
        <v>91.203501899843786</v>
      </c>
      <c r="CH19" s="48">
        <v>2.464300212993507</v>
      </c>
      <c r="CI19" s="25">
        <v>123.14761032134466</v>
      </c>
      <c r="CJ19" s="48">
        <v>3.5771292559270336</v>
      </c>
      <c r="CK19" s="23">
        <v>2021</v>
      </c>
      <c r="CL19" s="24"/>
      <c r="CM19" s="25">
        <v>152.77724550443773</v>
      </c>
      <c r="CN19" s="48">
        <v>26.880641313620785</v>
      </c>
      <c r="CO19" s="25">
        <v>89.581625222002515</v>
      </c>
      <c r="CP19" s="48">
        <v>2.9289545551504972</v>
      </c>
      <c r="CQ19" s="25">
        <v>88.896868829790478</v>
      </c>
      <c r="CR19" s="48">
        <v>2.9033158442642275</v>
      </c>
      <c r="CS19" s="23">
        <v>2021</v>
      </c>
      <c r="CT19" s="24"/>
      <c r="CU19" s="25">
        <v>124.45326082391853</v>
      </c>
      <c r="CV19" s="48">
        <v>13.565956867398697</v>
      </c>
      <c r="CW19" s="25">
        <v>93.00043704265785</v>
      </c>
      <c r="CX19" s="48">
        <v>13.746463148323102</v>
      </c>
      <c r="CY19" s="25">
        <v>129.11060265585405</v>
      </c>
      <c r="CZ19" s="48">
        <v>6.4025631291308116</v>
      </c>
      <c r="DA19" s="23">
        <v>2021</v>
      </c>
      <c r="DB19" s="24"/>
      <c r="DC19" s="25">
        <v>81.515855910446518</v>
      </c>
      <c r="DD19" s="48">
        <v>-14.026549129484351</v>
      </c>
      <c r="DE19" s="25">
        <v>278.44896570819532</v>
      </c>
      <c r="DF19" s="48">
        <v>10.53367800217859</v>
      </c>
      <c r="DG19" s="25">
        <v>120.56883287314162</v>
      </c>
      <c r="DH19" s="48">
        <v>18.784761700739665</v>
      </c>
      <c r="DI19" s="23">
        <v>2021</v>
      </c>
      <c r="DJ19" s="24"/>
      <c r="DK19" s="25">
        <v>158.8150267454709</v>
      </c>
      <c r="DL19" s="48">
        <v>24.283695088464825</v>
      </c>
      <c r="DM19" s="25">
        <v>63.948031655887</v>
      </c>
      <c r="DN19" s="48">
        <v>-18.973795229048292</v>
      </c>
      <c r="DO19" s="25">
        <v>115.30769055365745</v>
      </c>
      <c r="DP19" s="48">
        <v>2.6661845552799548</v>
      </c>
      <c r="DQ19" s="23">
        <v>2021</v>
      </c>
      <c r="DR19" s="24"/>
      <c r="DS19" s="25">
        <v>133.25816857526968</v>
      </c>
      <c r="DT19" s="48">
        <v>3.1211427634854516</v>
      </c>
      <c r="DU19" s="25">
        <v>115.07857466103023</v>
      </c>
      <c r="DV19" s="48">
        <v>5.6953654627074286</v>
      </c>
      <c r="DW19" s="25">
        <v>122.56433682995457</v>
      </c>
      <c r="DX19" s="48">
        <v>-5.129163281446651</v>
      </c>
      <c r="DY19" s="23">
        <v>2021</v>
      </c>
      <c r="DZ19" s="24"/>
      <c r="EA19" s="25">
        <v>112.82447679265302</v>
      </c>
      <c r="EB19" s="48">
        <v>11.640156782056209</v>
      </c>
      <c r="EC19" s="25">
        <v>121.86907686269664</v>
      </c>
      <c r="ED19" s="48">
        <v>18.80082979069266</v>
      </c>
      <c r="EE19" s="25">
        <v>122.46708802524677</v>
      </c>
      <c r="EF19" s="48">
        <v>6.5021069661043214</v>
      </c>
      <c r="EG19" s="23">
        <v>2021</v>
      </c>
      <c r="EH19" s="24"/>
      <c r="EI19" s="25">
        <v>137.21473376571987</v>
      </c>
      <c r="EJ19" s="48">
        <v>7.2501545492980739</v>
      </c>
      <c r="EK19" s="25">
        <v>131.92589383028249</v>
      </c>
      <c r="EL19" s="48">
        <v>15.135588469893179</v>
      </c>
      <c r="EM19" s="25">
        <v>110.11009855828898</v>
      </c>
      <c r="EN19" s="48">
        <v>10.413774467986173</v>
      </c>
      <c r="EO19" s="23">
        <v>2021</v>
      </c>
      <c r="EP19" s="24"/>
      <c r="EQ19" s="25">
        <v>83.687879703450221</v>
      </c>
      <c r="ER19" s="48">
        <v>-22.496541726362423</v>
      </c>
      <c r="ES19" s="25">
        <v>140.87087255782441</v>
      </c>
      <c r="ET19" s="48">
        <v>32.261038597871533</v>
      </c>
      <c r="EU19" s="25">
        <v>83.608014417020925</v>
      </c>
      <c r="EV19" s="48">
        <v>-24.388599920521528</v>
      </c>
      <c r="EW19" s="23">
        <v>2021</v>
      </c>
      <c r="EX19" s="24"/>
      <c r="EY19" s="25">
        <v>93.666823925073643</v>
      </c>
      <c r="EZ19" s="48">
        <v>-0.47358729285886625</v>
      </c>
      <c r="FA19" s="25">
        <v>98.198763307251866</v>
      </c>
      <c r="FB19" s="48">
        <v>7.4328910044604726</v>
      </c>
      <c r="FC19" s="25">
        <v>209.37628233255995</v>
      </c>
      <c r="FD19" s="48">
        <v>52.487669162971997</v>
      </c>
      <c r="FE19" s="23">
        <v>2021</v>
      </c>
      <c r="FF19" s="24"/>
      <c r="FG19" s="25">
        <v>123.14296343576682</v>
      </c>
      <c r="FH19" s="48">
        <v>3.4658956786674366</v>
      </c>
      <c r="FI19" s="25">
        <v>164.83104864392371</v>
      </c>
      <c r="FJ19" s="48">
        <v>18.795952233581616</v>
      </c>
      <c r="FK19" s="25">
        <v>122.8971197613232</v>
      </c>
      <c r="FL19" s="48">
        <v>17.054437607338173</v>
      </c>
      <c r="FM19" s="23">
        <v>2021</v>
      </c>
      <c r="FN19" s="24"/>
      <c r="FO19" s="25">
        <v>112.0693325303814</v>
      </c>
      <c r="FP19" s="48">
        <v>-13.986874554104361</v>
      </c>
      <c r="FQ19" s="25">
        <v>306.94596748010935</v>
      </c>
      <c r="FR19" s="48">
        <v>32.079338141312121</v>
      </c>
      <c r="FS19" s="25">
        <v>131.08792822182525</v>
      </c>
      <c r="FT19" s="48">
        <v>9.2846428681445872</v>
      </c>
      <c r="FU19" s="23">
        <v>2021</v>
      </c>
      <c r="FV19" s="24"/>
      <c r="FW19" s="25">
        <v>130.60933560860545</v>
      </c>
      <c r="FX19" s="48">
        <v>-6.2079784167399055</v>
      </c>
      <c r="FY19" s="25">
        <v>153.89392040624318</v>
      </c>
      <c r="FZ19" s="48">
        <v>31.986515450415567</v>
      </c>
      <c r="GA19" s="25">
        <v>103.75792190991915</v>
      </c>
      <c r="GB19" s="48">
        <v>-2.0461972739450403</v>
      </c>
      <c r="GC19" s="23">
        <v>2021</v>
      </c>
      <c r="GD19" s="24"/>
      <c r="GE19" s="25">
        <v>138.50261826565068</v>
      </c>
      <c r="GF19" s="48">
        <v>12.400195786908469</v>
      </c>
      <c r="GG19" s="25">
        <v>129.60355751550949</v>
      </c>
      <c r="GH19" s="48">
        <v>22.197376183969624</v>
      </c>
      <c r="GI19" s="25">
        <v>88.24819488718758</v>
      </c>
      <c r="GJ19" s="48">
        <v>-7.9878260570652628</v>
      </c>
      <c r="GK19" s="23">
        <v>2021</v>
      </c>
      <c r="GL19" s="24"/>
      <c r="GM19" s="25">
        <v>128.91135727523525</v>
      </c>
      <c r="GN19" s="48">
        <v>8.54518311350472</v>
      </c>
      <c r="GO19" s="25">
        <v>117.21478119196642</v>
      </c>
      <c r="GP19" s="48">
        <v>-9.8008165912241481</v>
      </c>
      <c r="GQ19" s="25">
        <v>93.852797941271248</v>
      </c>
      <c r="GR19" s="48">
        <v>-18.46754753193288</v>
      </c>
      <c r="GS19" s="23">
        <v>2021</v>
      </c>
      <c r="GT19" s="24"/>
      <c r="GU19" s="25">
        <v>80.322333963756307</v>
      </c>
      <c r="GV19" s="48">
        <v>-16.021427043585874</v>
      </c>
      <c r="GW19" s="25">
        <v>100.49858390995406</v>
      </c>
      <c r="GX19" s="48">
        <v>12.248305847067712</v>
      </c>
      <c r="GY19" s="25">
        <v>113.71753441184887</v>
      </c>
      <c r="GZ19" s="48">
        <v>-0.26601669214313972</v>
      </c>
      <c r="HA19" s="23">
        <v>2021</v>
      </c>
      <c r="HB19" s="24"/>
      <c r="HC19" s="25">
        <v>95.943062396732543</v>
      </c>
      <c r="HD19" s="48">
        <v>0.59074015279081493</v>
      </c>
      <c r="HE19" s="25">
        <v>143.92909150101946</v>
      </c>
      <c r="HF19" s="48">
        <v>26.329622358725558</v>
      </c>
      <c r="HG19" s="25">
        <v>77.586287686632915</v>
      </c>
      <c r="HH19" s="48">
        <v>-9.0174247557648499</v>
      </c>
      <c r="HI19" s="23">
        <v>2021</v>
      </c>
      <c r="HJ19" s="24"/>
      <c r="HK19" s="25">
        <v>91.367707150365902</v>
      </c>
      <c r="HL19" s="48">
        <v>-1.0162639334293004</v>
      </c>
      <c r="HM19" s="25">
        <v>95.728684158385832</v>
      </c>
      <c r="HN19" s="48">
        <v>3.1233146036377661</v>
      </c>
      <c r="HO19" s="25">
        <v>99.458273075996658</v>
      </c>
      <c r="HP19" s="48">
        <v>13.205848816085691</v>
      </c>
      <c r="HQ19" s="23">
        <v>2021</v>
      </c>
      <c r="HR19" s="24"/>
      <c r="HS19" s="25">
        <v>103.13556801948789</v>
      </c>
      <c r="HT19" s="48">
        <v>-1.8621047268277948</v>
      </c>
      <c r="HU19" s="25">
        <v>130.55812281066525</v>
      </c>
      <c r="HV19" s="48">
        <v>4.3522460899844191</v>
      </c>
      <c r="HW19" s="25">
        <v>82.678376404657385</v>
      </c>
      <c r="HX19" s="48">
        <v>-14.496590808975824</v>
      </c>
      <c r="HY19" s="23">
        <v>2021</v>
      </c>
      <c r="HZ19" s="24"/>
      <c r="IA19" s="25">
        <v>94.33354391279579</v>
      </c>
      <c r="IB19" s="48">
        <v>-3.339056590230399</v>
      </c>
      <c r="IC19" s="25">
        <v>80.385820331071969</v>
      </c>
      <c r="ID19" s="48" t="e">
        <v>#DIV/0!</v>
      </c>
      <c r="IE19" s="25">
        <v>107.51446154509023</v>
      </c>
      <c r="IF19" s="48">
        <v>-5.135365021197714</v>
      </c>
      <c r="IG19" s="23">
        <v>2021</v>
      </c>
      <c r="IH19" s="24"/>
      <c r="II19" s="25">
        <v>112.70716701522355</v>
      </c>
      <c r="IJ19" s="48">
        <v>-1.9857293850596704</v>
      </c>
      <c r="IK19" s="25">
        <v>113.48046812098517</v>
      </c>
      <c r="IL19" s="48">
        <v>14.018234660476026</v>
      </c>
      <c r="IM19" s="25">
        <v>96.699099028173535</v>
      </c>
      <c r="IN19" s="48">
        <v>8.4386011808992976</v>
      </c>
      <c r="IO19" s="25">
        <v>118.92136246401446</v>
      </c>
      <c r="IP19" s="48">
        <v>-0.67268884370670889</v>
      </c>
      <c r="IQ19" s="23">
        <v>2021</v>
      </c>
      <c r="IR19" s="24"/>
      <c r="IS19" s="25">
        <v>93.335814820207119</v>
      </c>
      <c r="IT19" s="48">
        <v>6.0572821682285678</v>
      </c>
      <c r="IU19" s="25">
        <v>84.808199017803304</v>
      </c>
      <c r="IV19" s="48">
        <v>-6.1437526300683771</v>
      </c>
      <c r="IW19" s="25">
        <v>108.99671280294673</v>
      </c>
      <c r="IX19" s="48">
        <v>18.57913842419525</v>
      </c>
      <c r="IY19" s="23">
        <v>2021</v>
      </c>
      <c r="IZ19" s="24"/>
      <c r="JA19" s="25">
        <v>122.22185421658982</v>
      </c>
      <c r="JB19" s="48">
        <v>10.626883084472922</v>
      </c>
      <c r="JC19" s="25">
        <v>155.16464932063639</v>
      </c>
      <c r="JD19" s="48">
        <v>16.778410147751416</v>
      </c>
      <c r="JE19" s="25">
        <v>174.63606589009873</v>
      </c>
      <c r="JF19" s="48">
        <v>9.9686668571510495</v>
      </c>
      <c r="JG19" s="23">
        <v>2021</v>
      </c>
      <c r="JH19" s="24"/>
      <c r="JI19" s="25">
        <v>179.27799563793462</v>
      </c>
      <c r="JJ19" s="48">
        <v>6.4153439616273715</v>
      </c>
      <c r="JK19" s="25">
        <v>182.22209141410852</v>
      </c>
      <c r="JL19" s="48">
        <v>26.100486275642581</v>
      </c>
      <c r="JM19" s="25">
        <v>120.89382875691079</v>
      </c>
      <c r="JN19" s="48">
        <v>-8.5239529140646084</v>
      </c>
      <c r="JO19" s="23">
        <v>2021</v>
      </c>
      <c r="JP19" s="24"/>
      <c r="JQ19" s="25">
        <v>107.3756595621241</v>
      </c>
      <c r="JR19" s="48">
        <v>-12.095366388887214</v>
      </c>
      <c r="JS19" s="25">
        <v>113.20073798401582</v>
      </c>
      <c r="JT19" s="48">
        <v>1.5400380748480842</v>
      </c>
      <c r="JU19" s="25">
        <v>121.7202084282913</v>
      </c>
      <c r="JV19" s="48">
        <v>21.764824829524514</v>
      </c>
      <c r="JW19" s="23">
        <v>2021</v>
      </c>
      <c r="JX19" s="24"/>
      <c r="JY19" s="25">
        <v>97.20650933651892</v>
      </c>
      <c r="JZ19" s="48">
        <v>-12.6068531977037</v>
      </c>
      <c r="KA19" s="25">
        <v>155.91365932348103</v>
      </c>
      <c r="KB19" s="48">
        <v>24.339558667429586</v>
      </c>
      <c r="KC19" s="25">
        <v>139.46806206527859</v>
      </c>
      <c r="KD19" s="48">
        <v>21.012974697339359</v>
      </c>
      <c r="KE19" s="23">
        <v>2021</v>
      </c>
      <c r="KF19" s="24"/>
      <c r="KG19" s="25">
        <v>103.39812445548665</v>
      </c>
      <c r="KH19" s="48">
        <v>-15.425842871518242</v>
      </c>
      <c r="KI19" s="25">
        <v>132.56476953669787</v>
      </c>
      <c r="KJ19" s="48">
        <v>9.2403698078851875</v>
      </c>
      <c r="KK19" s="25">
        <v>111.76964792208001</v>
      </c>
      <c r="KL19" s="48">
        <v>5.238183619371739</v>
      </c>
      <c r="KM19" s="23">
        <v>2021</v>
      </c>
      <c r="KN19" s="24"/>
      <c r="KO19" s="25">
        <v>63.531835005265997</v>
      </c>
      <c r="KP19" s="48">
        <v>-16.757802983107766</v>
      </c>
      <c r="KQ19" s="25">
        <v>141.8320217822488</v>
      </c>
      <c r="KR19" s="48">
        <v>5.0762515708892693</v>
      </c>
      <c r="KS19" s="25">
        <v>107.53203611513298</v>
      </c>
      <c r="KT19" s="48">
        <v>5.4256995438774851</v>
      </c>
      <c r="KU19" s="23">
        <v>2021</v>
      </c>
      <c r="KV19" s="24"/>
      <c r="KW19" s="25">
        <v>113.79845213293071</v>
      </c>
      <c r="KX19" s="48">
        <v>11.640295782989867</v>
      </c>
      <c r="KY19" s="25">
        <v>145.98136857852734</v>
      </c>
      <c r="KZ19" s="48">
        <v>12.041846973809072</v>
      </c>
      <c r="LA19" s="25">
        <v>136.1080224511069</v>
      </c>
      <c r="LB19" s="48">
        <v>6.9996525312373734</v>
      </c>
      <c r="LC19" s="23">
        <v>2021</v>
      </c>
      <c r="LD19" s="24"/>
      <c r="LE19" s="25">
        <v>137.5696580575441</v>
      </c>
      <c r="LF19" s="48">
        <v>2.0450938546230333</v>
      </c>
      <c r="LG19" s="25">
        <v>127.91229678825034</v>
      </c>
      <c r="LH19" s="48">
        <v>5.9448039704297173</v>
      </c>
      <c r="LI19" s="25">
        <v>69.736288202914622</v>
      </c>
      <c r="LJ19" s="48">
        <v>-18.71522776954977</v>
      </c>
      <c r="LK19" s="23">
        <v>2021</v>
      </c>
      <c r="LL19" s="24"/>
      <c r="LM19" s="25">
        <v>167.11435049435556</v>
      </c>
      <c r="LN19" s="48">
        <v>23.441856058103852</v>
      </c>
      <c r="LO19" s="25">
        <v>97.281504340649704</v>
      </c>
      <c r="LP19" s="48">
        <v>-13.433841484021301</v>
      </c>
      <c r="LQ19" s="25">
        <v>157.3618780065064</v>
      </c>
      <c r="LR19" s="48">
        <v>25.971234316967326</v>
      </c>
      <c r="LS19" s="23">
        <v>2021</v>
      </c>
      <c r="LT19" s="24"/>
      <c r="LU19" s="25">
        <v>107.60637093060784</v>
      </c>
      <c r="LV19" s="48">
        <v>-5.5370463074432763</v>
      </c>
      <c r="LW19" s="25">
        <v>138.62794504513681</v>
      </c>
      <c r="LX19" s="48">
        <v>10.656696539095094</v>
      </c>
      <c r="LY19" s="25">
        <v>98.626105889067048</v>
      </c>
      <c r="LZ19" s="48">
        <v>-1.3421570474995264</v>
      </c>
      <c r="MA19" s="23">
        <v>2021</v>
      </c>
      <c r="MB19" s="24"/>
      <c r="MC19" s="25">
        <v>134.51032856541946</v>
      </c>
      <c r="MD19" s="48">
        <v>1.8459417440984964</v>
      </c>
      <c r="ME19" s="25">
        <v>92.818409592488209</v>
      </c>
      <c r="MF19" s="48">
        <v>5.9757911178034391</v>
      </c>
      <c r="MG19" s="25">
        <v>101.48225897923614</v>
      </c>
      <c r="MH19" s="48">
        <v>-4.5123991190309454</v>
      </c>
      <c r="MI19" s="23">
        <v>2021</v>
      </c>
      <c r="MJ19" s="24"/>
      <c r="MK19" s="25">
        <v>82.784007871293923</v>
      </c>
      <c r="ML19" s="48">
        <v>-2.6361482759889867</v>
      </c>
      <c r="MM19" s="25">
        <v>117.00822247825324</v>
      </c>
      <c r="MN19" s="48">
        <v>-1.9888533894630598</v>
      </c>
      <c r="MO19" s="25">
        <v>146.97224700299554</v>
      </c>
      <c r="MP19" s="48">
        <v>-8.8179392302090349</v>
      </c>
    </row>
    <row r="20" spans="1:354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3"/>
      <c r="J20" s="24"/>
      <c r="K20" s="25"/>
      <c r="L20" s="25"/>
      <c r="M20" s="25"/>
      <c r="N20" s="25"/>
      <c r="O20" s="25"/>
      <c r="P20" s="25"/>
      <c r="Q20" s="23"/>
      <c r="R20" s="24"/>
      <c r="S20" s="25"/>
      <c r="T20" s="25"/>
      <c r="U20" s="25"/>
      <c r="V20" s="25"/>
      <c r="W20" s="25"/>
      <c r="X20" s="25"/>
      <c r="Y20" s="23"/>
      <c r="Z20" s="24"/>
      <c r="AA20" s="25"/>
      <c r="AB20" s="25"/>
      <c r="AC20" s="25"/>
      <c r="AD20" s="25"/>
      <c r="AE20" s="25"/>
      <c r="AF20" s="25"/>
      <c r="AG20" s="23"/>
      <c r="AH20" s="24"/>
      <c r="AI20" s="25"/>
      <c r="AJ20" s="25"/>
      <c r="AK20" s="25"/>
      <c r="AL20" s="25"/>
      <c r="AM20" s="25"/>
      <c r="AN20" s="25"/>
      <c r="AO20" s="23"/>
      <c r="AP20" s="24"/>
      <c r="AQ20" s="25"/>
      <c r="AR20" s="25"/>
      <c r="AS20" s="25"/>
      <c r="AT20" s="25"/>
      <c r="AU20" s="25"/>
      <c r="AV20" s="25"/>
      <c r="AW20" s="23"/>
      <c r="AX20" s="24"/>
      <c r="AY20" s="25"/>
      <c r="AZ20" s="25"/>
      <c r="BA20" s="25"/>
      <c r="BB20" s="25"/>
      <c r="BC20" s="25"/>
      <c r="BD20" s="25"/>
      <c r="BE20" s="23"/>
      <c r="BF20" s="24"/>
      <c r="BG20" s="25"/>
      <c r="BH20" s="25"/>
      <c r="BI20" s="25"/>
      <c r="BJ20" s="25"/>
      <c r="BK20" s="25"/>
      <c r="BL20" s="25"/>
      <c r="BM20" s="23"/>
      <c r="BN20" s="24"/>
      <c r="BO20" s="25"/>
      <c r="BP20" s="25"/>
      <c r="BQ20" s="25"/>
      <c r="BR20" s="25"/>
      <c r="BS20" s="25"/>
      <c r="BT20" s="25"/>
      <c r="BU20" s="23"/>
      <c r="BV20" s="24"/>
      <c r="BW20" s="25"/>
      <c r="BX20" s="25"/>
      <c r="BY20" s="25"/>
      <c r="BZ20" s="25"/>
      <c r="CA20" s="25"/>
      <c r="CB20" s="25"/>
      <c r="CC20" s="23"/>
      <c r="CD20" s="24"/>
      <c r="CE20" s="25"/>
      <c r="CF20" s="25"/>
      <c r="CG20" s="25"/>
      <c r="CH20" s="25"/>
      <c r="CI20" s="25"/>
      <c r="CJ20" s="25"/>
      <c r="CK20" s="23"/>
      <c r="CL20" s="24"/>
      <c r="CM20" s="25"/>
      <c r="CN20" s="25"/>
      <c r="CO20" s="25"/>
      <c r="CP20" s="25"/>
      <c r="CQ20" s="25"/>
      <c r="CR20" s="25"/>
      <c r="CS20" s="23"/>
      <c r="CT20" s="24"/>
      <c r="CU20" s="25"/>
      <c r="CV20" s="25"/>
      <c r="CW20" s="25"/>
      <c r="CX20" s="25"/>
      <c r="CY20" s="25"/>
      <c r="CZ20" s="25"/>
      <c r="DA20" s="23"/>
      <c r="DB20" s="24"/>
      <c r="DC20" s="25"/>
      <c r="DD20" s="25"/>
      <c r="DE20" s="25"/>
      <c r="DF20" s="25"/>
      <c r="DG20" s="25"/>
      <c r="DH20" s="25"/>
      <c r="DI20" s="23"/>
      <c r="DJ20" s="24"/>
      <c r="DK20" s="25"/>
      <c r="DL20" s="25"/>
      <c r="DM20" s="25"/>
      <c r="DN20" s="25"/>
      <c r="DO20" s="25"/>
      <c r="DP20" s="25"/>
      <c r="DQ20" s="23"/>
      <c r="DR20" s="24"/>
      <c r="DS20" s="25"/>
      <c r="DT20" s="25"/>
      <c r="DU20" s="25"/>
      <c r="DV20" s="25"/>
      <c r="DW20" s="25"/>
      <c r="DX20" s="25"/>
      <c r="DY20" s="23"/>
      <c r="DZ20" s="24"/>
      <c r="EA20" s="25"/>
      <c r="EB20" s="25"/>
      <c r="EC20" s="25"/>
      <c r="ED20" s="25"/>
      <c r="EE20" s="25"/>
      <c r="EF20" s="25"/>
      <c r="EG20" s="23"/>
      <c r="EH20" s="24"/>
      <c r="EI20" s="25"/>
      <c r="EJ20" s="25"/>
      <c r="EK20" s="25"/>
      <c r="EL20" s="25"/>
      <c r="EM20" s="25"/>
      <c r="EN20" s="25"/>
      <c r="EO20" s="23"/>
      <c r="EP20" s="24"/>
      <c r="EQ20" s="25"/>
      <c r="ER20" s="25"/>
      <c r="ES20" s="25"/>
      <c r="ET20" s="25"/>
      <c r="EU20" s="25"/>
      <c r="EV20" s="25"/>
      <c r="EW20" s="23"/>
      <c r="EX20" s="24"/>
      <c r="EY20" s="25"/>
      <c r="EZ20" s="25"/>
      <c r="FA20" s="25"/>
      <c r="FB20" s="25"/>
      <c r="FC20" s="25"/>
      <c r="FD20" s="25"/>
      <c r="FE20" s="23"/>
      <c r="FF20" s="24"/>
      <c r="FG20" s="25"/>
      <c r="FH20" s="25"/>
      <c r="FI20" s="25"/>
      <c r="FJ20" s="25"/>
      <c r="FK20" s="25"/>
      <c r="FL20" s="25"/>
      <c r="FM20" s="23"/>
      <c r="FN20" s="24"/>
      <c r="FO20" s="25"/>
      <c r="FP20" s="25"/>
      <c r="FQ20" s="25"/>
      <c r="FR20" s="25"/>
      <c r="FS20" s="25"/>
      <c r="FT20" s="25"/>
      <c r="FU20" s="23"/>
      <c r="FV20" s="24"/>
      <c r="FW20" s="25"/>
      <c r="FX20" s="25"/>
      <c r="FY20" s="25"/>
      <c r="FZ20" s="25"/>
      <c r="GA20" s="25"/>
      <c r="GB20" s="25"/>
      <c r="GC20" s="23"/>
      <c r="GD20" s="24"/>
      <c r="GE20" s="25"/>
      <c r="GF20" s="25"/>
      <c r="GG20" s="25"/>
      <c r="GH20" s="25"/>
      <c r="GI20" s="25"/>
      <c r="GJ20" s="25"/>
      <c r="GK20" s="23"/>
      <c r="GL20" s="24"/>
      <c r="GM20" s="25"/>
      <c r="GN20" s="25"/>
      <c r="GO20" s="25"/>
      <c r="GP20" s="25"/>
      <c r="GQ20" s="25"/>
      <c r="GR20" s="25"/>
      <c r="GS20" s="23"/>
      <c r="GT20" s="24"/>
      <c r="GU20" s="25"/>
      <c r="GV20" s="25"/>
      <c r="GW20" s="25"/>
      <c r="GX20" s="25"/>
      <c r="GY20" s="25"/>
      <c r="GZ20" s="25"/>
      <c r="HA20" s="23"/>
      <c r="HB20" s="24"/>
      <c r="HC20" s="25"/>
      <c r="HD20" s="25"/>
      <c r="HE20" s="25"/>
      <c r="HF20" s="25"/>
      <c r="HG20" s="25"/>
      <c r="HH20" s="25"/>
      <c r="HI20" s="23"/>
      <c r="HJ20" s="24"/>
      <c r="HK20" s="25"/>
      <c r="HL20" s="25"/>
      <c r="HM20" s="25"/>
      <c r="HN20" s="25"/>
      <c r="HO20" s="25"/>
      <c r="HP20" s="25"/>
      <c r="HQ20" s="23"/>
      <c r="HR20" s="24"/>
      <c r="HS20" s="25"/>
      <c r="HT20" s="25"/>
      <c r="HU20" s="25"/>
      <c r="HV20" s="25"/>
      <c r="HW20" s="25"/>
      <c r="HX20" s="25"/>
      <c r="HY20" s="23"/>
      <c r="HZ20" s="24"/>
      <c r="IA20" s="25"/>
      <c r="IB20" s="25"/>
      <c r="IC20" s="25"/>
      <c r="ID20" s="25"/>
      <c r="IE20" s="25"/>
      <c r="IF20" s="25"/>
      <c r="IG20" s="23"/>
      <c r="IH20" s="24"/>
      <c r="II20" s="25"/>
      <c r="IJ20" s="25"/>
      <c r="IK20" s="25"/>
      <c r="IL20" s="25"/>
      <c r="IM20" s="25"/>
      <c r="IN20" s="25"/>
      <c r="IO20" s="25"/>
      <c r="IP20" s="25"/>
      <c r="IQ20" s="23"/>
      <c r="IR20" s="24"/>
      <c r="IS20" s="25"/>
      <c r="IT20" s="25"/>
      <c r="IU20" s="25"/>
      <c r="IV20" s="25"/>
      <c r="IW20" s="25"/>
      <c r="IX20" s="25"/>
      <c r="IY20" s="23"/>
      <c r="IZ20" s="24"/>
      <c r="JA20" s="25"/>
      <c r="JB20" s="25"/>
      <c r="JC20" s="25"/>
      <c r="JD20" s="25"/>
      <c r="JE20" s="25"/>
      <c r="JF20" s="25"/>
      <c r="JG20" s="23"/>
      <c r="JH20" s="24"/>
      <c r="JI20" s="25"/>
      <c r="JJ20" s="25"/>
      <c r="JK20" s="25"/>
      <c r="JL20" s="25"/>
      <c r="JM20" s="25"/>
      <c r="JN20" s="25"/>
      <c r="JO20" s="23"/>
      <c r="JP20" s="24"/>
      <c r="JQ20" s="25"/>
      <c r="JR20" s="25"/>
      <c r="JS20" s="25"/>
      <c r="JT20" s="25"/>
      <c r="JU20" s="25"/>
      <c r="JV20" s="25"/>
      <c r="JW20" s="23"/>
      <c r="JX20" s="24"/>
      <c r="JY20" s="25"/>
      <c r="JZ20" s="25"/>
      <c r="KA20" s="25"/>
      <c r="KB20" s="25"/>
      <c r="KC20" s="25"/>
      <c r="KD20" s="25"/>
      <c r="KE20" s="23"/>
      <c r="KF20" s="24"/>
      <c r="KG20" s="25"/>
      <c r="KH20" s="25"/>
      <c r="KI20" s="25"/>
      <c r="KJ20" s="25"/>
      <c r="KK20" s="25"/>
      <c r="KL20" s="25"/>
      <c r="KM20" s="23"/>
      <c r="KN20" s="24"/>
      <c r="KO20" s="25"/>
      <c r="KP20" s="25"/>
      <c r="KQ20" s="25"/>
      <c r="KR20" s="25"/>
      <c r="KS20" s="25"/>
      <c r="KT20" s="25"/>
      <c r="KU20" s="23"/>
      <c r="KV20" s="24"/>
      <c r="KW20" s="25"/>
      <c r="KX20" s="25"/>
      <c r="KY20" s="25"/>
      <c r="KZ20" s="25"/>
      <c r="LA20" s="25"/>
      <c r="LB20" s="25"/>
      <c r="LC20" s="23"/>
      <c r="LD20" s="24"/>
      <c r="LE20" s="25"/>
      <c r="LF20" s="25"/>
      <c r="LG20" s="25"/>
      <c r="LH20" s="25"/>
      <c r="LI20" s="25"/>
      <c r="LJ20" s="25"/>
      <c r="LK20" s="23"/>
      <c r="LL20" s="24"/>
      <c r="LM20" s="25"/>
      <c r="LN20" s="25"/>
      <c r="LO20" s="25"/>
      <c r="LP20" s="25"/>
      <c r="LQ20" s="25"/>
      <c r="LR20" s="25"/>
      <c r="LS20" s="23"/>
      <c r="LT20" s="24"/>
      <c r="LU20" s="25"/>
      <c r="LV20" s="25"/>
      <c r="LW20" s="25"/>
      <c r="LX20" s="25"/>
      <c r="LY20" s="25"/>
      <c r="LZ20" s="25"/>
      <c r="MA20" s="23"/>
      <c r="MB20" s="24"/>
      <c r="MC20" s="25"/>
      <c r="MD20" s="25"/>
      <c r="ME20" s="25"/>
      <c r="MF20" s="25"/>
      <c r="MG20" s="25"/>
      <c r="MH20" s="25"/>
      <c r="MI20" s="23"/>
      <c r="MJ20" s="24"/>
      <c r="MK20" s="25"/>
      <c r="ML20" s="25"/>
      <c r="MM20" s="25"/>
      <c r="MN20" s="25"/>
      <c r="MO20" s="25"/>
      <c r="MP20" s="25"/>
    </row>
    <row r="21" spans="1:354" ht="15" hidden="1" customHeight="1" x14ac:dyDescent="0.25">
      <c r="A21" s="23">
        <v>2015</v>
      </c>
      <c r="B21" s="24" t="s">
        <v>13</v>
      </c>
      <c r="C21" s="28">
        <v>103.74730524158304</v>
      </c>
      <c r="D21" s="45"/>
      <c r="E21" s="28">
        <v>105.95659398885346</v>
      </c>
      <c r="F21" s="45"/>
      <c r="G21" s="28">
        <v>101.65828567855296</v>
      </c>
      <c r="H21" s="45"/>
      <c r="I21" s="23">
        <v>2015</v>
      </c>
      <c r="J21" s="24" t="s">
        <v>13</v>
      </c>
      <c r="K21" s="28">
        <v>75.696390517135754</v>
      </c>
      <c r="L21" s="45"/>
      <c r="M21" s="28">
        <v>72.739204092125775</v>
      </c>
      <c r="N21" s="45"/>
      <c r="O21" s="28">
        <v>76.77823642808066</v>
      </c>
      <c r="P21" s="45"/>
      <c r="Q21" s="23">
        <v>2015</v>
      </c>
      <c r="R21" s="24" t="s">
        <v>13</v>
      </c>
      <c r="S21" s="28">
        <v>107.72920785960355</v>
      </c>
      <c r="T21" s="45"/>
      <c r="U21" s="28">
        <v>102.45757392093496</v>
      </c>
      <c r="V21" s="45"/>
      <c r="W21" s="28">
        <v>97.941936177701621</v>
      </c>
      <c r="X21" s="45"/>
      <c r="Y21" s="23">
        <v>2015</v>
      </c>
      <c r="Z21" s="24" t="s">
        <v>13</v>
      </c>
      <c r="AA21" s="28">
        <v>95.743933356692978</v>
      </c>
      <c r="AB21" s="45"/>
      <c r="AC21" s="28">
        <v>100.75871011581575</v>
      </c>
      <c r="AD21" s="45"/>
      <c r="AE21" s="28">
        <v>96.225951049963086</v>
      </c>
      <c r="AF21" s="45"/>
      <c r="AG21" s="23">
        <v>2015</v>
      </c>
      <c r="AH21" s="24" t="s">
        <v>13</v>
      </c>
      <c r="AI21" s="28">
        <v>90.194145835453881</v>
      </c>
      <c r="AJ21" s="45"/>
      <c r="AK21" s="28">
        <v>100.06464093263183</v>
      </c>
      <c r="AL21" s="45"/>
      <c r="AM21" s="28">
        <v>107.65120388689478</v>
      </c>
      <c r="AN21" s="45"/>
      <c r="AO21" s="23">
        <v>2015</v>
      </c>
      <c r="AP21" s="24" t="s">
        <v>13</v>
      </c>
      <c r="AQ21" s="28">
        <v>94.873761055129762</v>
      </c>
      <c r="AR21" s="45"/>
      <c r="AS21" s="28">
        <v>98.732689936776225</v>
      </c>
      <c r="AT21" s="45"/>
      <c r="AU21" s="28">
        <v>88.815617119802212</v>
      </c>
      <c r="AV21" s="45"/>
      <c r="AW21" s="23">
        <v>2015</v>
      </c>
      <c r="AX21" s="24" t="s">
        <v>13</v>
      </c>
      <c r="AY21" s="28">
        <v>100.1061475594211</v>
      </c>
      <c r="AZ21" s="45"/>
      <c r="BA21" s="28">
        <v>97.642688785727799</v>
      </c>
      <c r="BB21" s="45"/>
      <c r="BC21" s="28">
        <v>89.686918020761709</v>
      </c>
      <c r="BD21" s="45"/>
      <c r="BE21" s="23">
        <v>2015</v>
      </c>
      <c r="BF21" s="24" t="s">
        <v>13</v>
      </c>
      <c r="BG21" s="28">
        <v>102.76278664434425</v>
      </c>
      <c r="BH21" s="45"/>
      <c r="BI21" s="28">
        <v>95.363534945554179</v>
      </c>
      <c r="BJ21" s="45"/>
      <c r="BK21" s="28">
        <v>96.148191420715889</v>
      </c>
      <c r="BL21" s="45"/>
      <c r="BM21" s="23">
        <v>2015</v>
      </c>
      <c r="BN21" s="24" t="s">
        <v>13</v>
      </c>
      <c r="BO21" s="28">
        <v>102.29076329999945</v>
      </c>
      <c r="BP21" s="45"/>
      <c r="BQ21" s="28">
        <v>92.006019451713485</v>
      </c>
      <c r="BR21" s="45"/>
      <c r="BS21" s="28">
        <v>87.832920808794555</v>
      </c>
      <c r="BT21" s="45"/>
      <c r="BU21" s="23">
        <v>2015</v>
      </c>
      <c r="BV21" s="24" t="s">
        <v>13</v>
      </c>
      <c r="BW21" s="28">
        <v>90.120725986508546</v>
      </c>
      <c r="BX21" s="45"/>
      <c r="BY21" s="28">
        <v>99.518289499756904</v>
      </c>
      <c r="BZ21" s="45"/>
      <c r="CA21" s="28">
        <v>92.084075931207892</v>
      </c>
      <c r="CB21" s="45"/>
      <c r="CC21" s="23">
        <v>2015</v>
      </c>
      <c r="CD21" s="24" t="s">
        <v>13</v>
      </c>
      <c r="CE21" s="28">
        <v>96.536466259034185</v>
      </c>
      <c r="CF21" s="45"/>
      <c r="CG21" s="28">
        <v>92.219698012084123</v>
      </c>
      <c r="CH21" s="45"/>
      <c r="CI21" s="28">
        <v>91.886073668642339</v>
      </c>
      <c r="CJ21" s="45"/>
      <c r="CK21" s="23">
        <v>2015</v>
      </c>
      <c r="CL21" s="24" t="s">
        <v>13</v>
      </c>
      <c r="CM21" s="28">
        <v>73.545240882162844</v>
      </c>
      <c r="CN21" s="45"/>
      <c r="CO21" s="28">
        <v>109.38443012882141</v>
      </c>
      <c r="CP21" s="45"/>
      <c r="CQ21" s="28">
        <v>108.45240357011961</v>
      </c>
      <c r="CR21" s="45"/>
      <c r="CS21" s="23">
        <v>2015</v>
      </c>
      <c r="CT21" s="24" t="s">
        <v>13</v>
      </c>
      <c r="CU21" s="28">
        <v>84.474672120528041</v>
      </c>
      <c r="CV21" s="45"/>
      <c r="CW21" s="28">
        <v>101.83299186856158</v>
      </c>
      <c r="CX21" s="45"/>
      <c r="CY21" s="28">
        <v>101.12015040487553</v>
      </c>
      <c r="CZ21" s="45"/>
      <c r="DA21" s="23">
        <v>2015</v>
      </c>
      <c r="DB21" s="24" t="s">
        <v>13</v>
      </c>
      <c r="DC21" s="28">
        <v>97.452057869010375</v>
      </c>
      <c r="DD21" s="45"/>
      <c r="DE21" s="28">
        <v>85.526395904402548</v>
      </c>
      <c r="DF21" s="45"/>
      <c r="DG21" s="28">
        <v>99.66592631571973</v>
      </c>
      <c r="DH21" s="45"/>
      <c r="DI21" s="23">
        <v>2015</v>
      </c>
      <c r="DJ21" s="24" t="s">
        <v>13</v>
      </c>
      <c r="DK21" s="28">
        <v>92.47198818461392</v>
      </c>
      <c r="DL21" s="45"/>
      <c r="DM21" s="28">
        <v>101.61652362196213</v>
      </c>
      <c r="DN21" s="45"/>
      <c r="DO21" s="28">
        <v>95.288018043640633</v>
      </c>
      <c r="DP21" s="45"/>
      <c r="DQ21" s="23">
        <v>2015</v>
      </c>
      <c r="DR21" s="24" t="s">
        <v>13</v>
      </c>
      <c r="DS21" s="28">
        <v>92.271268892261148</v>
      </c>
      <c r="DT21" s="45"/>
      <c r="DU21" s="28">
        <v>81.932873141161494</v>
      </c>
      <c r="DV21" s="45"/>
      <c r="DW21" s="28">
        <v>93.910925954360792</v>
      </c>
      <c r="DX21" s="45"/>
      <c r="DY21" s="23">
        <v>2015</v>
      </c>
      <c r="DZ21" s="24" t="s">
        <v>13</v>
      </c>
      <c r="EA21" s="28">
        <v>104.89591789744939</v>
      </c>
      <c r="EB21" s="45"/>
      <c r="EC21" s="28">
        <v>91.269194370086154</v>
      </c>
      <c r="ED21" s="45"/>
      <c r="EE21" s="28">
        <v>98.188627941405528</v>
      </c>
      <c r="EF21" s="45"/>
      <c r="EG21" s="23">
        <v>2015</v>
      </c>
      <c r="EH21" s="24" t="s">
        <v>13</v>
      </c>
      <c r="EI21" s="28">
        <v>90.530651471770526</v>
      </c>
      <c r="EJ21" s="45"/>
      <c r="EK21" s="28">
        <v>89.155015830285052</v>
      </c>
      <c r="EL21" s="45"/>
      <c r="EM21" s="28">
        <v>102.33114327575026</v>
      </c>
      <c r="EN21" s="45"/>
      <c r="EO21" s="23">
        <v>2015</v>
      </c>
      <c r="EP21" s="24" t="s">
        <v>13</v>
      </c>
      <c r="EQ21" s="28">
        <v>103.16283067598816</v>
      </c>
      <c r="ER21" s="45"/>
      <c r="ES21" s="28">
        <v>99.760112207751376</v>
      </c>
      <c r="ET21" s="45"/>
      <c r="EU21" s="28">
        <v>103.39024247680557</v>
      </c>
      <c r="EV21" s="45"/>
      <c r="EW21" s="23">
        <v>2015</v>
      </c>
      <c r="EX21" s="24" t="s">
        <v>13</v>
      </c>
      <c r="EY21" s="28">
        <v>103.76254349579676</v>
      </c>
      <c r="EZ21" s="45"/>
      <c r="FA21" s="28">
        <v>96.779535717963981</v>
      </c>
      <c r="FB21" s="45"/>
      <c r="FC21" s="28">
        <v>95.33482721999161</v>
      </c>
      <c r="FD21" s="45"/>
      <c r="FE21" s="23">
        <v>2015</v>
      </c>
      <c r="FF21" s="24" t="s">
        <v>13</v>
      </c>
      <c r="FG21" s="28">
        <v>97.463204562371274</v>
      </c>
      <c r="FH21" s="45"/>
      <c r="FI21" s="28">
        <v>85.776223629172378</v>
      </c>
      <c r="FJ21" s="45"/>
      <c r="FK21" s="28">
        <v>88.640141729160973</v>
      </c>
      <c r="FL21" s="45"/>
      <c r="FM21" s="23">
        <v>2015</v>
      </c>
      <c r="FN21" s="24" t="s">
        <v>13</v>
      </c>
      <c r="FO21" s="28">
        <v>97.409364135554767</v>
      </c>
      <c r="FP21" s="45"/>
      <c r="FQ21" s="28">
        <v>96.131954617169072</v>
      </c>
      <c r="FR21" s="45"/>
      <c r="FS21" s="28">
        <v>92.206809468266741</v>
      </c>
      <c r="FT21" s="45"/>
      <c r="FU21" s="23">
        <v>2015</v>
      </c>
      <c r="FV21" s="24" t="s">
        <v>13</v>
      </c>
      <c r="FW21" s="28">
        <v>94.704914573123702</v>
      </c>
      <c r="FX21" s="45"/>
      <c r="FY21" s="28">
        <v>91.588912944208644</v>
      </c>
      <c r="FZ21" s="45"/>
      <c r="GA21" s="28">
        <v>97.432625250809551</v>
      </c>
      <c r="GB21" s="45"/>
      <c r="GC21" s="23">
        <v>2015</v>
      </c>
      <c r="GD21" s="24" t="s">
        <v>13</v>
      </c>
      <c r="GE21" s="28">
        <v>101.80008068391514</v>
      </c>
      <c r="GF21" s="45"/>
      <c r="GG21" s="28">
        <v>96.583991552536176</v>
      </c>
      <c r="GH21" s="45"/>
      <c r="GI21" s="28">
        <v>94.759107414816341</v>
      </c>
      <c r="GJ21" s="45"/>
      <c r="GK21" s="23">
        <v>2015</v>
      </c>
      <c r="GL21" s="24" t="s">
        <v>13</v>
      </c>
      <c r="GM21" s="28">
        <v>93.540479258785055</v>
      </c>
      <c r="GN21" s="45"/>
      <c r="GO21" s="28">
        <v>84.049451797662115</v>
      </c>
      <c r="GP21" s="45"/>
      <c r="GQ21" s="28">
        <v>87.820744720143921</v>
      </c>
      <c r="GR21" s="45"/>
      <c r="GS21" s="23">
        <v>2015</v>
      </c>
      <c r="GT21" s="24" t="s">
        <v>13</v>
      </c>
      <c r="GU21" s="28">
        <v>115.45385450412589</v>
      </c>
      <c r="GV21" s="45"/>
      <c r="GW21" s="28">
        <v>97.976451324498839</v>
      </c>
      <c r="GX21" s="45"/>
      <c r="GY21" s="28">
        <v>91.513950613737066</v>
      </c>
      <c r="GZ21" s="45"/>
      <c r="HA21" s="23">
        <v>2015</v>
      </c>
      <c r="HB21" s="24" t="s">
        <v>13</v>
      </c>
      <c r="HC21" s="28">
        <v>92.596118026868069</v>
      </c>
      <c r="HD21" s="45"/>
      <c r="HE21" s="28">
        <v>91.386415974773954</v>
      </c>
      <c r="HF21" s="45"/>
      <c r="HG21" s="28">
        <v>93.201617723403004</v>
      </c>
      <c r="HH21" s="45"/>
      <c r="HI21" s="23">
        <v>2015</v>
      </c>
      <c r="HJ21" s="24" t="s">
        <v>13</v>
      </c>
      <c r="HK21" s="28">
        <v>87.830510936357726</v>
      </c>
      <c r="HL21" s="45"/>
      <c r="HM21" s="28">
        <v>112.65021577240104</v>
      </c>
      <c r="HN21" s="45"/>
      <c r="HO21" s="28">
        <v>88.365900280294909</v>
      </c>
      <c r="HP21" s="45"/>
      <c r="HQ21" s="23">
        <v>2015</v>
      </c>
      <c r="HR21" s="24" t="s">
        <v>13</v>
      </c>
      <c r="HS21" s="28">
        <v>99.283910135067671</v>
      </c>
      <c r="HT21" s="45"/>
      <c r="HU21" s="28">
        <v>104.81765950473056</v>
      </c>
      <c r="HV21" s="45"/>
      <c r="HW21" s="28">
        <v>88.734147934698967</v>
      </c>
      <c r="HX21" s="45"/>
      <c r="HY21" s="23">
        <v>2015</v>
      </c>
      <c r="HZ21" s="24" t="s">
        <v>13</v>
      </c>
      <c r="IA21" s="28">
        <v>112.8796329296439</v>
      </c>
      <c r="IB21" s="45"/>
      <c r="IC21" s="28">
        <v>80.385820331071969</v>
      </c>
      <c r="ID21" s="45"/>
      <c r="IE21" s="28">
        <v>85.228848230679048</v>
      </c>
      <c r="IF21" s="45"/>
      <c r="IG21" s="23">
        <v>2015</v>
      </c>
      <c r="IH21" s="24" t="s">
        <v>13</v>
      </c>
      <c r="II21" s="28">
        <v>107.210001354613</v>
      </c>
      <c r="IJ21" s="45"/>
      <c r="IK21" s="28">
        <v>86.578505303913786</v>
      </c>
      <c r="IL21" s="45"/>
      <c r="IM21" s="28">
        <v>85.810742022096576</v>
      </c>
      <c r="IN21" s="45"/>
      <c r="IO21" s="28">
        <v>101.22638296694436</v>
      </c>
      <c r="IP21" s="45"/>
      <c r="IQ21" s="23">
        <v>2015</v>
      </c>
      <c r="IR21" s="24" t="s">
        <v>13</v>
      </c>
      <c r="IS21" s="28">
        <v>93.138480366703092</v>
      </c>
      <c r="IT21" s="45"/>
      <c r="IU21" s="28">
        <v>138.85923088286123</v>
      </c>
      <c r="IV21" s="45"/>
      <c r="IW21" s="28">
        <v>92.859526719494809</v>
      </c>
      <c r="IX21" s="45"/>
      <c r="IY21" s="23">
        <v>2015</v>
      </c>
      <c r="IZ21" s="24" t="s">
        <v>13</v>
      </c>
      <c r="JA21" s="28">
        <v>93.130457814649347</v>
      </c>
      <c r="JB21" s="45"/>
      <c r="JC21" s="28">
        <v>95.244008719429175</v>
      </c>
      <c r="JD21" s="45"/>
      <c r="JE21" s="28">
        <v>90.070530852368336</v>
      </c>
      <c r="JF21" s="45"/>
      <c r="JG21" s="23">
        <v>2015</v>
      </c>
      <c r="JH21" s="24" t="s">
        <v>13</v>
      </c>
      <c r="JI21" s="28">
        <v>92.805930649785651</v>
      </c>
      <c r="JJ21" s="45"/>
      <c r="JK21" s="28">
        <v>86.228743403560543</v>
      </c>
      <c r="JL21" s="45"/>
      <c r="JM21" s="28">
        <v>124.41869482674922</v>
      </c>
      <c r="JN21" s="45"/>
      <c r="JO21" s="23">
        <v>2015</v>
      </c>
      <c r="JP21" s="24" t="s">
        <v>13</v>
      </c>
      <c r="JQ21" s="28">
        <v>87.709789095204556</v>
      </c>
      <c r="JR21" s="45"/>
      <c r="JS21" s="28">
        <v>103.03783152018441</v>
      </c>
      <c r="JT21" s="45"/>
      <c r="JU21" s="28">
        <v>86.414328012390285</v>
      </c>
      <c r="JV21" s="45"/>
      <c r="JW21" s="23">
        <v>2015</v>
      </c>
      <c r="JX21" s="24" t="s">
        <v>13</v>
      </c>
      <c r="JY21" s="28">
        <v>100.7957624870208</v>
      </c>
      <c r="JZ21" s="45"/>
      <c r="KA21" s="28">
        <v>77.981286701818973</v>
      </c>
      <c r="KB21" s="45"/>
      <c r="KC21" s="28">
        <v>85.92961546196284</v>
      </c>
      <c r="KD21" s="45"/>
      <c r="KE21" s="23">
        <v>2015</v>
      </c>
      <c r="KF21" s="24" t="s">
        <v>13</v>
      </c>
      <c r="KG21" s="28">
        <v>121.74370397673333</v>
      </c>
      <c r="KH21" s="45"/>
      <c r="KI21" s="28">
        <v>114.60919791995609</v>
      </c>
      <c r="KJ21" s="45"/>
      <c r="KK21" s="28">
        <v>85.855916199193601</v>
      </c>
      <c r="KL21" s="45"/>
      <c r="KM21" s="23">
        <v>2015</v>
      </c>
      <c r="KN21" s="24" t="s">
        <v>13</v>
      </c>
      <c r="KO21" s="28">
        <v>78.918736477374694</v>
      </c>
      <c r="KP21" s="45"/>
      <c r="KQ21" s="28">
        <v>95.99843078884571</v>
      </c>
      <c r="KR21" s="45"/>
      <c r="KS21" s="28">
        <v>94.391849902686928</v>
      </c>
      <c r="KT21" s="45"/>
      <c r="KU21" s="23">
        <v>2015</v>
      </c>
      <c r="KV21" s="24" t="s">
        <v>13</v>
      </c>
      <c r="KW21" s="28">
        <v>94.032488113626925</v>
      </c>
      <c r="KX21" s="45"/>
      <c r="KY21" s="28">
        <v>98.841852490313627</v>
      </c>
      <c r="KZ21" s="45"/>
      <c r="LA21" s="28">
        <v>88.20800727089393</v>
      </c>
      <c r="LB21" s="45"/>
      <c r="LC21" s="23">
        <v>2015</v>
      </c>
      <c r="LD21" s="24" t="s">
        <v>13</v>
      </c>
      <c r="LE21" s="28">
        <v>106.36624748822432</v>
      </c>
      <c r="LF21" s="45"/>
      <c r="LG21" s="28">
        <v>114.21502836917533</v>
      </c>
      <c r="LH21" s="45"/>
      <c r="LI21" s="28">
        <v>109.54940302547413</v>
      </c>
      <c r="LJ21" s="45"/>
      <c r="LK21" s="23">
        <v>2015</v>
      </c>
      <c r="LL21" s="24" t="s">
        <v>13</v>
      </c>
      <c r="LM21" s="28">
        <v>111.16708850236432</v>
      </c>
      <c r="LN21" s="45"/>
      <c r="LO21" s="28">
        <v>113.22634756335236</v>
      </c>
      <c r="LP21" s="45"/>
      <c r="LQ21" s="28">
        <v>104.47223939526855</v>
      </c>
      <c r="LR21" s="45"/>
      <c r="LS21" s="23">
        <v>2015</v>
      </c>
      <c r="LT21" s="24" t="s">
        <v>13</v>
      </c>
      <c r="LU21" s="28">
        <v>87.442652064210861</v>
      </c>
      <c r="LV21" s="45"/>
      <c r="LW21" s="28">
        <v>86.063143827115596</v>
      </c>
      <c r="LX21" s="45"/>
      <c r="LY21" s="28">
        <v>105.89787086917825</v>
      </c>
      <c r="LZ21" s="45"/>
      <c r="MA21" s="23">
        <v>2015</v>
      </c>
      <c r="MB21" s="24" t="s">
        <v>13</v>
      </c>
      <c r="MC21" s="28">
        <v>101.09988521508252</v>
      </c>
      <c r="MD21" s="45"/>
      <c r="ME21" s="28">
        <v>95.759298868418639</v>
      </c>
      <c r="MF21" s="45"/>
      <c r="MG21" s="28">
        <v>95.621911934778609</v>
      </c>
      <c r="MH21" s="45"/>
      <c r="MI21" s="23">
        <v>2015</v>
      </c>
      <c r="MJ21" s="24" t="s">
        <v>13</v>
      </c>
      <c r="MK21" s="28">
        <v>105.88472454414863</v>
      </c>
      <c r="ML21" s="45"/>
      <c r="MM21" s="28">
        <v>98.192642270148141</v>
      </c>
      <c r="MN21" s="45"/>
      <c r="MO21" s="28">
        <v>125.70576362921923</v>
      </c>
      <c r="MP21" s="45"/>
    </row>
    <row r="22" spans="1:354" ht="15" hidden="1" customHeight="1" x14ac:dyDescent="0.25">
      <c r="A22" s="23"/>
      <c r="B22" s="24" t="s">
        <v>14</v>
      </c>
      <c r="C22" s="28">
        <v>98.809917546435216</v>
      </c>
      <c r="D22" s="45"/>
      <c r="E22" s="28">
        <v>99.568597076127375</v>
      </c>
      <c r="F22" s="45"/>
      <c r="G22" s="28">
        <v>98.092538986681291</v>
      </c>
      <c r="H22" s="45"/>
      <c r="I22" s="23"/>
      <c r="J22" s="24" t="s">
        <v>14</v>
      </c>
      <c r="K22" s="28">
        <v>105.56632481247816</v>
      </c>
      <c r="L22" s="45"/>
      <c r="M22" s="28">
        <v>117.23430735850854</v>
      </c>
      <c r="N22" s="45"/>
      <c r="O22" s="28">
        <v>105.14760280532316</v>
      </c>
      <c r="P22" s="45"/>
      <c r="Q22" s="23"/>
      <c r="R22" s="24" t="s">
        <v>14</v>
      </c>
      <c r="S22" s="28">
        <v>92.275387014856577</v>
      </c>
      <c r="T22" s="45"/>
      <c r="U22" s="28">
        <v>92.119541476702238</v>
      </c>
      <c r="V22" s="45"/>
      <c r="W22" s="28">
        <v>101.85698329480397</v>
      </c>
      <c r="X22" s="45"/>
      <c r="Y22" s="23"/>
      <c r="Z22" s="24" t="s">
        <v>14</v>
      </c>
      <c r="AA22" s="28">
        <v>98.007702730153127</v>
      </c>
      <c r="AB22" s="45"/>
      <c r="AC22" s="28">
        <v>93.028492400223058</v>
      </c>
      <c r="AD22" s="45"/>
      <c r="AE22" s="28">
        <v>93.296860084854757</v>
      </c>
      <c r="AF22" s="45"/>
      <c r="AG22" s="23"/>
      <c r="AH22" s="24" t="s">
        <v>14</v>
      </c>
      <c r="AI22" s="28">
        <v>99.309260633011732</v>
      </c>
      <c r="AJ22" s="45"/>
      <c r="AK22" s="28">
        <v>90.425128501812637</v>
      </c>
      <c r="AL22" s="45"/>
      <c r="AM22" s="28">
        <v>81.485239711560695</v>
      </c>
      <c r="AN22" s="45"/>
      <c r="AO22" s="23"/>
      <c r="AP22" s="24" t="s">
        <v>14</v>
      </c>
      <c r="AQ22" s="28">
        <v>98.005076707224887</v>
      </c>
      <c r="AR22" s="45"/>
      <c r="AS22" s="28">
        <v>99.878088894383609</v>
      </c>
      <c r="AT22" s="45"/>
      <c r="AU22" s="28">
        <v>98.342992922146834</v>
      </c>
      <c r="AV22" s="45"/>
      <c r="AW22" s="23"/>
      <c r="AX22" s="24" t="s">
        <v>14</v>
      </c>
      <c r="AY22" s="28">
        <v>93.55972318967757</v>
      </c>
      <c r="AZ22" s="45"/>
      <c r="BA22" s="28">
        <v>99.034681854990239</v>
      </c>
      <c r="BB22" s="45"/>
      <c r="BC22" s="28">
        <v>94.321217984022155</v>
      </c>
      <c r="BD22" s="45"/>
      <c r="BE22" s="23"/>
      <c r="BF22" s="24" t="s">
        <v>14</v>
      </c>
      <c r="BG22" s="28">
        <v>99.182019101277703</v>
      </c>
      <c r="BH22" s="45"/>
      <c r="BI22" s="28">
        <v>98.581651350780291</v>
      </c>
      <c r="BJ22" s="45"/>
      <c r="BK22" s="28">
        <v>93.142449189706454</v>
      </c>
      <c r="BL22" s="45"/>
      <c r="BM22" s="23"/>
      <c r="BN22" s="24" t="s">
        <v>14</v>
      </c>
      <c r="BO22" s="28">
        <v>97.180893627714795</v>
      </c>
      <c r="BP22" s="45"/>
      <c r="BQ22" s="28">
        <v>99.89821966690927</v>
      </c>
      <c r="BR22" s="45"/>
      <c r="BS22" s="28">
        <v>102.38407929962615</v>
      </c>
      <c r="BT22" s="45"/>
      <c r="BU22" s="23"/>
      <c r="BV22" s="24" t="s">
        <v>14</v>
      </c>
      <c r="BW22" s="28">
        <v>100.03694809469226</v>
      </c>
      <c r="BX22" s="45"/>
      <c r="BY22" s="28">
        <v>100.85798184589606</v>
      </c>
      <c r="BZ22" s="45"/>
      <c r="CA22" s="28">
        <v>102.85064246667669</v>
      </c>
      <c r="CB22" s="45"/>
      <c r="CC22" s="23"/>
      <c r="CD22" s="24" t="s">
        <v>14</v>
      </c>
      <c r="CE22" s="28">
        <v>100.44343430394571</v>
      </c>
      <c r="CF22" s="45"/>
      <c r="CG22" s="28">
        <v>106.0098103006161</v>
      </c>
      <c r="CH22" s="45"/>
      <c r="CI22" s="28">
        <v>101.9454929500789</v>
      </c>
      <c r="CJ22" s="45"/>
      <c r="CK22" s="23"/>
      <c r="CL22" s="24" t="s">
        <v>14</v>
      </c>
      <c r="CM22" s="28">
        <v>97.342730224925063</v>
      </c>
      <c r="CN22" s="45"/>
      <c r="CO22" s="28">
        <v>102.13392612275879</v>
      </c>
      <c r="CP22" s="45"/>
      <c r="CQ22" s="28">
        <v>112.58549862943875</v>
      </c>
      <c r="CR22" s="45"/>
      <c r="CS22" s="23"/>
      <c r="CT22" s="24" t="s">
        <v>14</v>
      </c>
      <c r="CU22" s="28">
        <v>91.497677365504117</v>
      </c>
      <c r="CV22" s="45"/>
      <c r="CW22" s="28">
        <v>103.19346312523568</v>
      </c>
      <c r="CX22" s="45"/>
      <c r="CY22" s="28">
        <v>94.162347678787171</v>
      </c>
      <c r="CZ22" s="45"/>
      <c r="DA22" s="23"/>
      <c r="DB22" s="24" t="s">
        <v>14</v>
      </c>
      <c r="DC22" s="28">
        <v>103.39109862806693</v>
      </c>
      <c r="DD22" s="45"/>
      <c r="DE22" s="28">
        <v>122.99991997048073</v>
      </c>
      <c r="DF22" s="45"/>
      <c r="DG22" s="28">
        <v>99.463810714567856</v>
      </c>
      <c r="DH22" s="45"/>
      <c r="DI22" s="23"/>
      <c r="DJ22" s="24" t="s">
        <v>14</v>
      </c>
      <c r="DK22" s="28">
        <v>97.526912228413153</v>
      </c>
      <c r="DL22" s="45"/>
      <c r="DM22" s="28">
        <v>92.754430530276522</v>
      </c>
      <c r="DN22" s="45"/>
      <c r="DO22" s="28">
        <v>92.583862663775335</v>
      </c>
      <c r="DP22" s="45"/>
      <c r="DQ22" s="23"/>
      <c r="DR22" s="24" t="s">
        <v>14</v>
      </c>
      <c r="DS22" s="28">
        <v>96.987490252602583</v>
      </c>
      <c r="DT22" s="45"/>
      <c r="DU22" s="28">
        <v>105.12160500730904</v>
      </c>
      <c r="DV22" s="45"/>
      <c r="DW22" s="28">
        <v>98.994121797812909</v>
      </c>
      <c r="DX22" s="45"/>
      <c r="DY22" s="23"/>
      <c r="DZ22" s="24" t="s">
        <v>14</v>
      </c>
      <c r="EA22" s="28">
        <v>98.092901318482475</v>
      </c>
      <c r="EB22" s="45"/>
      <c r="EC22" s="28">
        <v>106.60239407498445</v>
      </c>
      <c r="ED22" s="45"/>
      <c r="EE22" s="28">
        <v>95.765001490645446</v>
      </c>
      <c r="EF22" s="45"/>
      <c r="EG22" s="23"/>
      <c r="EH22" s="24" t="s">
        <v>14</v>
      </c>
      <c r="EI22" s="28">
        <v>103.15317942893277</v>
      </c>
      <c r="EJ22" s="45"/>
      <c r="EK22" s="28">
        <v>105.10027601005515</v>
      </c>
      <c r="EL22" s="45"/>
      <c r="EM22" s="28">
        <v>102.26404793666323</v>
      </c>
      <c r="EN22" s="45"/>
      <c r="EO22" s="23"/>
      <c r="EP22" s="24" t="s">
        <v>14</v>
      </c>
      <c r="EQ22" s="28">
        <v>96.327384923228024</v>
      </c>
      <c r="ER22" s="45"/>
      <c r="ES22" s="28">
        <v>110.48445819256942</v>
      </c>
      <c r="ET22" s="45"/>
      <c r="EU22" s="28">
        <v>97.015652696597371</v>
      </c>
      <c r="EV22" s="45"/>
      <c r="EW22" s="23"/>
      <c r="EX22" s="24" t="s">
        <v>14</v>
      </c>
      <c r="EY22" s="28">
        <v>95.509291779742966</v>
      </c>
      <c r="EZ22" s="45"/>
      <c r="FA22" s="28">
        <v>104.21080863575254</v>
      </c>
      <c r="FB22" s="45"/>
      <c r="FC22" s="28">
        <v>86.680617421288488</v>
      </c>
      <c r="FD22" s="45"/>
      <c r="FE22" s="23"/>
      <c r="FF22" s="24" t="s">
        <v>14</v>
      </c>
      <c r="FG22" s="28">
        <v>99.913137528109715</v>
      </c>
      <c r="FH22" s="45"/>
      <c r="FI22" s="28">
        <v>104.4191882102527</v>
      </c>
      <c r="FJ22" s="45"/>
      <c r="FK22" s="28">
        <v>104.24183245971761</v>
      </c>
      <c r="FL22" s="45"/>
      <c r="FM22" s="23"/>
      <c r="FN22" s="24" t="s">
        <v>14</v>
      </c>
      <c r="FO22" s="28">
        <v>100.49245648943433</v>
      </c>
      <c r="FP22" s="45"/>
      <c r="FQ22" s="28">
        <v>95.766796953655671</v>
      </c>
      <c r="FR22" s="45"/>
      <c r="FS22" s="28">
        <v>92.505359222876208</v>
      </c>
      <c r="FT22" s="45"/>
      <c r="FU22" s="23"/>
      <c r="FV22" s="24" t="s">
        <v>14</v>
      </c>
      <c r="FW22" s="28">
        <v>98.925544340856788</v>
      </c>
      <c r="FX22" s="45"/>
      <c r="FY22" s="28">
        <v>96.69958009559376</v>
      </c>
      <c r="FZ22" s="45"/>
      <c r="GA22" s="28">
        <v>95.274391767342351</v>
      </c>
      <c r="GB22" s="45"/>
      <c r="GC22" s="23"/>
      <c r="GD22" s="24" t="s">
        <v>14</v>
      </c>
      <c r="GE22" s="28">
        <v>99.377803295396404</v>
      </c>
      <c r="GF22" s="45"/>
      <c r="GG22" s="28">
        <v>95.159532659917673</v>
      </c>
      <c r="GH22" s="45"/>
      <c r="GI22" s="28">
        <v>118.64273519516917</v>
      </c>
      <c r="GJ22" s="45"/>
      <c r="GK22" s="23"/>
      <c r="GL22" s="24" t="s">
        <v>14</v>
      </c>
      <c r="GM22" s="28">
        <v>94.967809168874226</v>
      </c>
      <c r="GN22" s="45"/>
      <c r="GO22" s="28">
        <v>93.656695779265718</v>
      </c>
      <c r="GP22" s="45"/>
      <c r="GQ22" s="28">
        <v>95.651028801441058</v>
      </c>
      <c r="GR22" s="45"/>
      <c r="GS22" s="23"/>
      <c r="GT22" s="24" t="s">
        <v>14</v>
      </c>
      <c r="GU22" s="28">
        <v>94.673132724889683</v>
      </c>
      <c r="GV22" s="45"/>
      <c r="GW22" s="28">
        <v>104.51164790040343</v>
      </c>
      <c r="GX22" s="45"/>
      <c r="GY22" s="28">
        <v>97.971278597948597</v>
      </c>
      <c r="GZ22" s="45"/>
      <c r="HA22" s="23"/>
      <c r="HB22" s="24" t="s">
        <v>14</v>
      </c>
      <c r="HC22" s="28">
        <v>92.509943608546038</v>
      </c>
      <c r="HD22" s="45"/>
      <c r="HE22" s="28">
        <v>99.448707229673914</v>
      </c>
      <c r="HF22" s="45"/>
      <c r="HG22" s="28">
        <v>105.66302343649149</v>
      </c>
      <c r="HH22" s="45"/>
      <c r="HI22" s="23"/>
      <c r="HJ22" s="24" t="s">
        <v>14</v>
      </c>
      <c r="HK22" s="28">
        <v>98.554026064122013</v>
      </c>
      <c r="HL22" s="45"/>
      <c r="HM22" s="28">
        <v>102.53406511068096</v>
      </c>
      <c r="HN22" s="45"/>
      <c r="HO22" s="28">
        <v>104.14125914256975</v>
      </c>
      <c r="HP22" s="45"/>
      <c r="HQ22" s="23"/>
      <c r="HR22" s="24" t="s">
        <v>14</v>
      </c>
      <c r="HS22" s="28">
        <v>91.975843572599487</v>
      </c>
      <c r="HT22" s="45"/>
      <c r="HU22" s="28">
        <v>112.37315487536951</v>
      </c>
      <c r="HV22" s="45"/>
      <c r="HW22" s="28">
        <v>112.45894398960901</v>
      </c>
      <c r="HX22" s="45"/>
      <c r="HY22" s="23"/>
      <c r="HZ22" s="24" t="s">
        <v>14</v>
      </c>
      <c r="IA22" s="28">
        <v>87.634176560063722</v>
      </c>
      <c r="IB22" s="45"/>
      <c r="IC22" s="28">
        <v>98.928288370418315</v>
      </c>
      <c r="ID22" s="45"/>
      <c r="IE22" s="28">
        <v>105.37094291874185</v>
      </c>
      <c r="IF22" s="45"/>
      <c r="IG22" s="23"/>
      <c r="IH22" s="24" t="s">
        <v>14</v>
      </c>
      <c r="II22" s="28">
        <v>93.396552559759058</v>
      </c>
      <c r="IJ22" s="45"/>
      <c r="IK22" s="28">
        <v>111.28114382650625</v>
      </c>
      <c r="IL22" s="45"/>
      <c r="IM22" s="28">
        <v>96.701720747515608</v>
      </c>
      <c r="IN22" s="45"/>
      <c r="IO22" s="28">
        <v>117.41985353037528</v>
      </c>
      <c r="IP22" s="45"/>
      <c r="IQ22" s="23"/>
      <c r="IR22" s="24" t="s">
        <v>14</v>
      </c>
      <c r="IS22" s="28">
        <v>103.53394209167641</v>
      </c>
      <c r="IT22" s="45"/>
      <c r="IU22" s="28">
        <v>92.586383856737555</v>
      </c>
      <c r="IV22" s="45"/>
      <c r="IW22" s="28">
        <v>103.27573457901543</v>
      </c>
      <c r="IX22" s="45"/>
      <c r="IY22" s="23"/>
      <c r="IZ22" s="24" t="s">
        <v>14</v>
      </c>
      <c r="JA22" s="28">
        <v>107.82816209816049</v>
      </c>
      <c r="JB22" s="45"/>
      <c r="JC22" s="28">
        <v>104.62351987252059</v>
      </c>
      <c r="JD22" s="45"/>
      <c r="JE22" s="28">
        <v>96.430502055894848</v>
      </c>
      <c r="JF22" s="45"/>
      <c r="JG22" s="23"/>
      <c r="JH22" s="24" t="s">
        <v>14</v>
      </c>
      <c r="JI22" s="28">
        <v>94.140378124165764</v>
      </c>
      <c r="JJ22" s="45"/>
      <c r="JK22" s="28">
        <v>86.48376298313913</v>
      </c>
      <c r="JL22" s="45"/>
      <c r="JM22" s="28">
        <v>93.862061094537296</v>
      </c>
      <c r="JN22" s="45"/>
      <c r="JO22" s="23"/>
      <c r="JP22" s="24" t="s">
        <v>14</v>
      </c>
      <c r="JQ22" s="28">
        <v>101.74347909833482</v>
      </c>
      <c r="JR22" s="45"/>
      <c r="JS22" s="28">
        <v>107.16397545615764</v>
      </c>
      <c r="JT22" s="45"/>
      <c r="JU22" s="28">
        <v>100.60366157038509</v>
      </c>
      <c r="JV22" s="45"/>
      <c r="JW22" s="23"/>
      <c r="JX22" s="24" t="s">
        <v>14</v>
      </c>
      <c r="JY22" s="28">
        <v>100.54830892265154</v>
      </c>
      <c r="JZ22" s="45"/>
      <c r="KA22" s="28">
        <v>82.350203548684135</v>
      </c>
      <c r="KB22" s="45"/>
      <c r="KC22" s="28">
        <v>106.31228500477943</v>
      </c>
      <c r="KD22" s="45"/>
      <c r="KE22" s="23"/>
      <c r="KF22" s="24" t="s">
        <v>14</v>
      </c>
      <c r="KG22" s="28">
        <v>95.753008731906434</v>
      </c>
      <c r="KH22" s="45"/>
      <c r="KI22" s="28">
        <v>81.788831133980281</v>
      </c>
      <c r="KJ22" s="45"/>
      <c r="KK22" s="28">
        <v>89.353693137205994</v>
      </c>
      <c r="KL22" s="45"/>
      <c r="KM22" s="23"/>
      <c r="KN22" s="24" t="s">
        <v>14</v>
      </c>
      <c r="KO22" s="28">
        <v>89.490076905508474</v>
      </c>
      <c r="KP22" s="45"/>
      <c r="KQ22" s="28">
        <v>100.63552791339119</v>
      </c>
      <c r="KR22" s="45"/>
      <c r="KS22" s="28">
        <v>103.2310096476246</v>
      </c>
      <c r="KT22" s="45"/>
      <c r="KU22" s="23"/>
      <c r="KV22" s="24" t="s">
        <v>14</v>
      </c>
      <c r="KW22" s="28">
        <v>108.53885308779691</v>
      </c>
      <c r="KX22" s="45"/>
      <c r="KY22" s="28">
        <v>103.17078497457715</v>
      </c>
      <c r="KZ22" s="45"/>
      <c r="LA22" s="28">
        <v>100.53295902999349</v>
      </c>
      <c r="LB22" s="45"/>
      <c r="LC22" s="23"/>
      <c r="LD22" s="24" t="s">
        <v>14</v>
      </c>
      <c r="LE22" s="28">
        <v>87.860620267221137</v>
      </c>
      <c r="LF22" s="45"/>
      <c r="LG22" s="28">
        <v>108.83022248442357</v>
      </c>
      <c r="LH22" s="45"/>
      <c r="LI22" s="28">
        <v>110.74968506022857</v>
      </c>
      <c r="LJ22" s="45"/>
      <c r="LK22" s="23"/>
      <c r="LL22" s="24" t="s">
        <v>14</v>
      </c>
      <c r="LM22" s="28">
        <v>118.01338574904118</v>
      </c>
      <c r="LN22" s="45"/>
      <c r="LO22" s="28">
        <v>108.62453260051059</v>
      </c>
      <c r="LP22" s="45"/>
      <c r="LQ22" s="28">
        <v>134.36617905435097</v>
      </c>
      <c r="LR22" s="45"/>
      <c r="LS22" s="23"/>
      <c r="LT22" s="24" t="s">
        <v>14</v>
      </c>
      <c r="LU22" s="28">
        <v>93.305471811900603</v>
      </c>
      <c r="LV22" s="45"/>
      <c r="LW22" s="28">
        <v>77.618162193485531</v>
      </c>
      <c r="LX22" s="45"/>
      <c r="LY22" s="28">
        <v>106.54628992932386</v>
      </c>
      <c r="LZ22" s="45"/>
      <c r="MA22" s="23"/>
      <c r="MB22" s="24" t="s">
        <v>14</v>
      </c>
      <c r="MC22" s="28">
        <v>102.07149232983066</v>
      </c>
      <c r="MD22" s="45"/>
      <c r="ME22" s="28">
        <v>94.225712180326767</v>
      </c>
      <c r="MF22" s="45"/>
      <c r="MG22" s="28">
        <v>96.032569997527276</v>
      </c>
      <c r="MH22" s="45"/>
      <c r="MI22" s="23"/>
      <c r="MJ22" s="24" t="s">
        <v>14</v>
      </c>
      <c r="MK22" s="28">
        <v>103.40703934409761</v>
      </c>
      <c r="ML22" s="45"/>
      <c r="MM22" s="28">
        <v>94.005619660281795</v>
      </c>
      <c r="MN22" s="45"/>
      <c r="MO22" s="28">
        <v>77.623306552863951</v>
      </c>
      <c r="MP22" s="45"/>
    </row>
    <row r="23" spans="1:354" ht="15" hidden="1" customHeight="1" x14ac:dyDescent="0.25">
      <c r="A23" s="23"/>
      <c r="B23" s="24" t="s">
        <v>15</v>
      </c>
      <c r="C23" s="28">
        <v>96.05888458000976</v>
      </c>
      <c r="D23" s="45"/>
      <c r="E23" s="28">
        <v>94.094194339981755</v>
      </c>
      <c r="F23" s="45"/>
      <c r="G23" s="28">
        <v>97.916621080855819</v>
      </c>
      <c r="H23" s="45"/>
      <c r="I23" s="23"/>
      <c r="J23" s="24" t="s">
        <v>15</v>
      </c>
      <c r="K23" s="28">
        <v>116.74077565301623</v>
      </c>
      <c r="L23" s="45"/>
      <c r="M23" s="28">
        <v>112.00265401090267</v>
      </c>
      <c r="N23" s="45"/>
      <c r="O23" s="28">
        <v>111.8238642254521</v>
      </c>
      <c r="P23" s="45"/>
      <c r="Q23" s="23"/>
      <c r="R23" s="24" t="s">
        <v>15</v>
      </c>
      <c r="S23" s="28">
        <v>98.31646771067706</v>
      </c>
      <c r="T23" s="45"/>
      <c r="U23" s="28">
        <v>95.215533553972747</v>
      </c>
      <c r="V23" s="45"/>
      <c r="W23" s="28">
        <v>101.97128014007433</v>
      </c>
      <c r="X23" s="45"/>
      <c r="Y23" s="23"/>
      <c r="Z23" s="24" t="s">
        <v>15</v>
      </c>
      <c r="AA23" s="28">
        <v>101.47312734253056</v>
      </c>
      <c r="AB23" s="45"/>
      <c r="AC23" s="28">
        <v>98.157425954466802</v>
      </c>
      <c r="AD23" s="45"/>
      <c r="AE23" s="28">
        <v>91.179529358469722</v>
      </c>
      <c r="AF23" s="45"/>
      <c r="AG23" s="23"/>
      <c r="AH23" s="24" t="s">
        <v>15</v>
      </c>
      <c r="AI23" s="28">
        <v>96.495211601416926</v>
      </c>
      <c r="AJ23" s="45"/>
      <c r="AK23" s="28">
        <v>94.559595683801646</v>
      </c>
      <c r="AL23" s="45"/>
      <c r="AM23" s="28">
        <v>90.278029475638888</v>
      </c>
      <c r="AN23" s="45"/>
      <c r="AO23" s="23"/>
      <c r="AP23" s="24" t="s">
        <v>15</v>
      </c>
      <c r="AQ23" s="28">
        <v>98.545104984743602</v>
      </c>
      <c r="AR23" s="45"/>
      <c r="AS23" s="28">
        <v>106.61261023116856</v>
      </c>
      <c r="AT23" s="45"/>
      <c r="AU23" s="28">
        <v>106.36552805592129</v>
      </c>
      <c r="AV23" s="45"/>
      <c r="AW23" s="23"/>
      <c r="AX23" s="24" t="s">
        <v>15</v>
      </c>
      <c r="AY23" s="28">
        <v>91.232519242933463</v>
      </c>
      <c r="AZ23" s="45"/>
      <c r="BA23" s="28">
        <v>99.577987990947705</v>
      </c>
      <c r="BB23" s="45"/>
      <c r="BC23" s="28">
        <v>102.40708875434051</v>
      </c>
      <c r="BD23" s="45"/>
      <c r="BE23" s="23"/>
      <c r="BF23" s="24" t="s">
        <v>15</v>
      </c>
      <c r="BG23" s="28">
        <v>91.903378605075929</v>
      </c>
      <c r="BH23" s="45"/>
      <c r="BI23" s="28">
        <v>101.23321200943739</v>
      </c>
      <c r="BJ23" s="45"/>
      <c r="BK23" s="28">
        <v>90.597888971589398</v>
      </c>
      <c r="BL23" s="45"/>
      <c r="BM23" s="23"/>
      <c r="BN23" s="24" t="s">
        <v>15</v>
      </c>
      <c r="BO23" s="28">
        <v>99.027680077016313</v>
      </c>
      <c r="BP23" s="45"/>
      <c r="BQ23" s="28">
        <v>96.522119301950852</v>
      </c>
      <c r="BR23" s="45"/>
      <c r="BS23" s="28">
        <v>101.26163713431593</v>
      </c>
      <c r="BT23" s="45"/>
      <c r="BU23" s="23"/>
      <c r="BV23" s="24" t="s">
        <v>15</v>
      </c>
      <c r="BW23" s="28">
        <v>101.91209170370018</v>
      </c>
      <c r="BX23" s="45"/>
      <c r="BY23" s="28">
        <v>103.10035650534932</v>
      </c>
      <c r="BZ23" s="45"/>
      <c r="CA23" s="28">
        <v>108.06393647159796</v>
      </c>
      <c r="CB23" s="45"/>
      <c r="CC23" s="23"/>
      <c r="CD23" s="24" t="s">
        <v>15</v>
      </c>
      <c r="CE23" s="28">
        <v>98.638204548933686</v>
      </c>
      <c r="CF23" s="45"/>
      <c r="CG23" s="28">
        <v>97.421390052078166</v>
      </c>
      <c r="CH23" s="45"/>
      <c r="CI23" s="28">
        <v>92.311129670807006</v>
      </c>
      <c r="CJ23" s="45"/>
      <c r="CK23" s="23"/>
      <c r="CL23" s="24" t="s">
        <v>15</v>
      </c>
      <c r="CM23" s="28">
        <v>106.00914963257134</v>
      </c>
      <c r="CN23" s="45"/>
      <c r="CO23" s="28">
        <v>88.305281621376253</v>
      </c>
      <c r="CP23" s="45"/>
      <c r="CQ23" s="28">
        <v>87.961986464503511</v>
      </c>
      <c r="CR23" s="45"/>
      <c r="CS23" s="23"/>
      <c r="CT23" s="24" t="s">
        <v>15</v>
      </c>
      <c r="CU23" s="28">
        <v>108.51733377047032</v>
      </c>
      <c r="CV23" s="45"/>
      <c r="CW23" s="28">
        <v>93.799951664897776</v>
      </c>
      <c r="CX23" s="45"/>
      <c r="CY23" s="28">
        <v>98.585853487733857</v>
      </c>
      <c r="CZ23" s="45"/>
      <c r="DA23" s="23"/>
      <c r="DB23" s="24" t="s">
        <v>15</v>
      </c>
      <c r="DC23" s="28">
        <v>94.120264538757624</v>
      </c>
      <c r="DD23" s="45"/>
      <c r="DE23" s="28">
        <v>97.380193297500071</v>
      </c>
      <c r="DF23" s="45"/>
      <c r="DG23" s="28">
        <v>100.10656861810229</v>
      </c>
      <c r="DH23" s="45"/>
      <c r="DI23" s="23"/>
      <c r="DJ23" s="24" t="s">
        <v>15</v>
      </c>
      <c r="DK23" s="28">
        <v>101.52671257955086</v>
      </c>
      <c r="DL23" s="45"/>
      <c r="DM23" s="28">
        <v>108.58889994749978</v>
      </c>
      <c r="DN23" s="45"/>
      <c r="DO23" s="28">
        <v>107.97888849295975</v>
      </c>
      <c r="DP23" s="45"/>
      <c r="DQ23" s="23"/>
      <c r="DR23" s="24" t="s">
        <v>15</v>
      </c>
      <c r="DS23" s="28">
        <v>102.48684115324626</v>
      </c>
      <c r="DT23" s="45"/>
      <c r="DU23" s="28">
        <v>105.24745527563228</v>
      </c>
      <c r="DV23" s="45"/>
      <c r="DW23" s="28">
        <v>96.304461855779664</v>
      </c>
      <c r="DX23" s="45"/>
      <c r="DY23" s="23"/>
      <c r="DZ23" s="24" t="s">
        <v>15</v>
      </c>
      <c r="EA23" s="28">
        <v>94.048215788885159</v>
      </c>
      <c r="EB23" s="45"/>
      <c r="EC23" s="28">
        <v>93.956214551089218</v>
      </c>
      <c r="ED23" s="45"/>
      <c r="EE23" s="28">
        <v>104.99496773418632</v>
      </c>
      <c r="EF23" s="45"/>
      <c r="EG23" s="23"/>
      <c r="EH23" s="24" t="s">
        <v>15</v>
      </c>
      <c r="EI23" s="28">
        <v>101.12091361996112</v>
      </c>
      <c r="EJ23" s="45"/>
      <c r="EK23" s="28">
        <v>111.21644024785728</v>
      </c>
      <c r="EL23" s="45"/>
      <c r="EM23" s="28">
        <v>99.579669330584053</v>
      </c>
      <c r="EN23" s="45"/>
      <c r="EO23" s="23"/>
      <c r="EP23" s="24" t="s">
        <v>15</v>
      </c>
      <c r="EQ23" s="28">
        <v>101.14676630593435</v>
      </c>
      <c r="ER23" s="45"/>
      <c r="ES23" s="28">
        <v>94.081083857805609</v>
      </c>
      <c r="ET23" s="45"/>
      <c r="EU23" s="28">
        <v>96.663073851564889</v>
      </c>
      <c r="EV23" s="45"/>
      <c r="EW23" s="23"/>
      <c r="EX23" s="24" t="s">
        <v>15</v>
      </c>
      <c r="EY23" s="28">
        <v>110.88888425382235</v>
      </c>
      <c r="EZ23" s="45"/>
      <c r="FA23" s="28">
        <v>103.57281267162504</v>
      </c>
      <c r="FB23" s="45"/>
      <c r="FC23" s="28">
        <v>119.23264684736371</v>
      </c>
      <c r="FD23" s="45"/>
      <c r="FE23" s="23"/>
      <c r="FF23" s="24" t="s">
        <v>15</v>
      </c>
      <c r="FG23" s="28">
        <v>101.34879111478676</v>
      </c>
      <c r="FH23" s="45"/>
      <c r="FI23" s="28">
        <v>110.04483730041117</v>
      </c>
      <c r="FJ23" s="45"/>
      <c r="FK23" s="28">
        <v>102.46441609709768</v>
      </c>
      <c r="FL23" s="45"/>
      <c r="FM23" s="23"/>
      <c r="FN23" s="24" t="s">
        <v>15</v>
      </c>
      <c r="FO23" s="28">
        <v>106.51123995658249</v>
      </c>
      <c r="FP23" s="45"/>
      <c r="FQ23" s="28">
        <v>102.80303503908958</v>
      </c>
      <c r="FR23" s="45"/>
      <c r="FS23" s="28">
        <v>110.94062029006712</v>
      </c>
      <c r="FT23" s="45"/>
      <c r="FU23" s="23"/>
      <c r="FV23" s="24" t="s">
        <v>15</v>
      </c>
      <c r="FW23" s="28">
        <v>106.67378681018143</v>
      </c>
      <c r="FX23" s="45"/>
      <c r="FY23" s="28">
        <v>104.96725184498818</v>
      </c>
      <c r="FZ23" s="45"/>
      <c r="GA23" s="28">
        <v>105.27173343105771</v>
      </c>
      <c r="GB23" s="45"/>
      <c r="GC23" s="23"/>
      <c r="GD23" s="24" t="s">
        <v>15</v>
      </c>
      <c r="GE23" s="28">
        <v>104.29091159405625</v>
      </c>
      <c r="GF23" s="45"/>
      <c r="GG23" s="28">
        <v>101.84472352257058</v>
      </c>
      <c r="GH23" s="45"/>
      <c r="GI23" s="28">
        <v>95.542445460364547</v>
      </c>
      <c r="GJ23" s="45"/>
      <c r="GK23" s="23"/>
      <c r="GL23" s="24" t="s">
        <v>15</v>
      </c>
      <c r="GM23" s="28">
        <v>103.19840942231235</v>
      </c>
      <c r="GN23" s="45"/>
      <c r="GO23" s="28">
        <v>107.65712616354688</v>
      </c>
      <c r="GP23" s="45"/>
      <c r="GQ23" s="28">
        <v>106.10260334446606</v>
      </c>
      <c r="GR23" s="45"/>
      <c r="GS23" s="23"/>
      <c r="GT23" s="24" t="s">
        <v>15</v>
      </c>
      <c r="GU23" s="28">
        <v>97.396671655577563</v>
      </c>
      <c r="GV23" s="45"/>
      <c r="GW23" s="28">
        <v>98.617294238950606</v>
      </c>
      <c r="GX23" s="45"/>
      <c r="GY23" s="28">
        <v>101.07835864444694</v>
      </c>
      <c r="GZ23" s="45"/>
      <c r="HA23" s="23"/>
      <c r="HB23" s="24" t="s">
        <v>15</v>
      </c>
      <c r="HC23" s="28">
        <v>101.60333609511621</v>
      </c>
      <c r="HD23" s="45"/>
      <c r="HE23" s="28">
        <v>101.89875376008938</v>
      </c>
      <c r="HF23" s="45"/>
      <c r="HG23" s="28">
        <v>100.12168261079637</v>
      </c>
      <c r="HH23" s="45"/>
      <c r="HI23" s="23"/>
      <c r="HJ23" s="24" t="s">
        <v>15</v>
      </c>
      <c r="HK23" s="28">
        <v>101.15967771376852</v>
      </c>
      <c r="HL23" s="45"/>
      <c r="HM23" s="28">
        <v>88.197941228946789</v>
      </c>
      <c r="HN23" s="45"/>
      <c r="HO23" s="28">
        <v>97.303167487153701</v>
      </c>
      <c r="HP23" s="45"/>
      <c r="HQ23" s="23"/>
      <c r="HR23" s="24" t="s">
        <v>15</v>
      </c>
      <c r="HS23" s="28">
        <v>96.658068226409526</v>
      </c>
      <c r="HT23" s="45"/>
      <c r="HU23" s="28">
        <v>99.444916240162911</v>
      </c>
      <c r="HV23" s="45"/>
      <c r="HW23" s="28">
        <v>103.63789890003478</v>
      </c>
      <c r="HX23" s="45"/>
      <c r="HY23" s="23"/>
      <c r="HZ23" s="24" t="s">
        <v>15</v>
      </c>
      <c r="IA23" s="28">
        <v>101.90532172123882</v>
      </c>
      <c r="IB23" s="45"/>
      <c r="IC23" s="28">
        <v>115.15681376082948</v>
      </c>
      <c r="ID23" s="45"/>
      <c r="IE23" s="28">
        <v>109.99757652675372</v>
      </c>
      <c r="IF23" s="45"/>
      <c r="IG23" s="23"/>
      <c r="IH23" s="24" t="s">
        <v>15</v>
      </c>
      <c r="II23" s="28">
        <v>92.32256641738644</v>
      </c>
      <c r="IJ23" s="45"/>
      <c r="IK23" s="28">
        <v>101.05932498088275</v>
      </c>
      <c r="IL23" s="45"/>
      <c r="IM23" s="28">
        <v>109.13553318803405</v>
      </c>
      <c r="IN23" s="45"/>
      <c r="IO23" s="28">
        <v>92.235096458239994</v>
      </c>
      <c r="IP23" s="45"/>
      <c r="IQ23" s="23"/>
      <c r="IR23" s="24" t="s">
        <v>15</v>
      </c>
      <c r="IS23" s="28">
        <v>100.95886021419777</v>
      </c>
      <c r="IT23" s="45"/>
      <c r="IU23" s="28">
        <v>86.785948461985129</v>
      </c>
      <c r="IV23" s="45"/>
      <c r="IW23" s="28">
        <v>101.33237556118759</v>
      </c>
      <c r="IX23" s="45"/>
      <c r="IY23" s="23"/>
      <c r="IZ23" s="24" t="s">
        <v>15</v>
      </c>
      <c r="JA23" s="28">
        <v>98.19684948205861</v>
      </c>
      <c r="JB23" s="45"/>
      <c r="JC23" s="28">
        <v>97.223858862687393</v>
      </c>
      <c r="JD23" s="45"/>
      <c r="JE23" s="28">
        <v>105.8901668793621</v>
      </c>
      <c r="JF23" s="45"/>
      <c r="JG23" s="23"/>
      <c r="JH23" s="24" t="s">
        <v>15</v>
      </c>
      <c r="JI23" s="28">
        <v>106.70228555968578</v>
      </c>
      <c r="JJ23" s="45"/>
      <c r="JK23" s="28">
        <v>108.83702828716719</v>
      </c>
      <c r="JL23" s="45"/>
      <c r="JM23" s="28">
        <v>80.821206607700219</v>
      </c>
      <c r="JN23" s="45"/>
      <c r="JO23" s="23"/>
      <c r="JP23" s="24" t="s">
        <v>15</v>
      </c>
      <c r="JQ23" s="28">
        <v>99.066034250832899</v>
      </c>
      <c r="JR23" s="45"/>
      <c r="JS23" s="28">
        <v>97.008823139565948</v>
      </c>
      <c r="JT23" s="45"/>
      <c r="JU23" s="28">
        <v>112.7886042522602</v>
      </c>
      <c r="JV23" s="45"/>
      <c r="JW23" s="23"/>
      <c r="JX23" s="24" t="s">
        <v>15</v>
      </c>
      <c r="JY23" s="28">
        <v>100.20838151685825</v>
      </c>
      <c r="JZ23" s="45"/>
      <c r="KA23" s="28">
        <v>119.54421695263487</v>
      </c>
      <c r="KB23" s="45"/>
      <c r="KC23" s="28">
        <v>99.614569121736551</v>
      </c>
      <c r="KD23" s="45"/>
      <c r="KE23" s="23"/>
      <c r="KF23" s="24" t="s">
        <v>15</v>
      </c>
      <c r="KG23" s="28">
        <v>84.434316077338963</v>
      </c>
      <c r="KH23" s="45"/>
      <c r="KI23" s="28">
        <v>111.44658013426253</v>
      </c>
      <c r="KJ23" s="45"/>
      <c r="KK23" s="28">
        <v>111.12606783950157</v>
      </c>
      <c r="KL23" s="45"/>
      <c r="KM23" s="23"/>
      <c r="KN23" s="24" t="s">
        <v>15</v>
      </c>
      <c r="KO23" s="28">
        <v>110.26743048674466</v>
      </c>
      <c r="KP23" s="45"/>
      <c r="KQ23" s="28">
        <v>99.92479870720787</v>
      </c>
      <c r="KR23" s="45"/>
      <c r="KS23" s="28">
        <v>99.618794934980542</v>
      </c>
      <c r="KT23" s="45"/>
      <c r="KU23" s="23"/>
      <c r="KV23" s="24" t="s">
        <v>15</v>
      </c>
      <c r="KW23" s="28">
        <v>96.430531996918077</v>
      </c>
      <c r="KX23" s="45"/>
      <c r="KY23" s="28">
        <v>98.807585971895605</v>
      </c>
      <c r="KZ23" s="45"/>
      <c r="LA23" s="28">
        <v>107.56147111182253</v>
      </c>
      <c r="LB23" s="45"/>
      <c r="LC23" s="23"/>
      <c r="LD23" s="24" t="s">
        <v>15</v>
      </c>
      <c r="LE23" s="28">
        <v>95.526408769606135</v>
      </c>
      <c r="LF23" s="45"/>
      <c r="LG23" s="28">
        <v>87.666634430535794</v>
      </c>
      <c r="LH23" s="45"/>
      <c r="LI23" s="28">
        <v>87.086619513728635</v>
      </c>
      <c r="LJ23" s="45"/>
      <c r="LK23" s="23"/>
      <c r="LL23" s="24" t="s">
        <v>15</v>
      </c>
      <c r="LM23" s="28">
        <v>87.891812980080189</v>
      </c>
      <c r="LN23" s="45"/>
      <c r="LO23" s="28">
        <v>98.824865098133159</v>
      </c>
      <c r="LP23" s="45"/>
      <c r="LQ23" s="28">
        <v>88.526096958472678</v>
      </c>
      <c r="LR23" s="45"/>
      <c r="LS23" s="23"/>
      <c r="LT23" s="24" t="s">
        <v>15</v>
      </c>
      <c r="LU23" s="28">
        <v>118.07123901078</v>
      </c>
      <c r="LV23" s="45"/>
      <c r="LW23" s="28">
        <v>137.49209320390719</v>
      </c>
      <c r="LX23" s="45"/>
      <c r="LY23" s="28">
        <v>87.079264968941473</v>
      </c>
      <c r="LZ23" s="45"/>
      <c r="MA23" s="23"/>
      <c r="MB23" s="24" t="s">
        <v>15</v>
      </c>
      <c r="MC23" s="28">
        <v>101.57941480148536</v>
      </c>
      <c r="MD23" s="45"/>
      <c r="ME23" s="28">
        <v>106.33679429377878</v>
      </c>
      <c r="MF23" s="45"/>
      <c r="MG23" s="28">
        <v>100.8373244460977</v>
      </c>
      <c r="MH23" s="45"/>
      <c r="MI23" s="23"/>
      <c r="MJ23" s="24" t="s">
        <v>15</v>
      </c>
      <c r="MK23" s="28">
        <v>95.015644590757219</v>
      </c>
      <c r="ML23" s="45"/>
      <c r="MM23" s="28">
        <v>98.666602626203598</v>
      </c>
      <c r="MN23" s="45"/>
      <c r="MO23" s="28">
        <v>81.86071554101018</v>
      </c>
      <c r="MP23" s="45"/>
    </row>
    <row r="24" spans="1:354" ht="15" hidden="1" customHeight="1" x14ac:dyDescent="0.25">
      <c r="A24" s="23"/>
      <c r="B24" s="24" t="s">
        <v>16</v>
      </c>
      <c r="C24" s="28">
        <v>101.38389263197196</v>
      </c>
      <c r="D24" s="45"/>
      <c r="E24" s="28">
        <v>100.38061459503736</v>
      </c>
      <c r="F24" s="45"/>
      <c r="G24" s="28">
        <v>102.33255425390992</v>
      </c>
      <c r="H24" s="45"/>
      <c r="I24" s="23"/>
      <c r="J24" s="24" t="s">
        <v>16</v>
      </c>
      <c r="K24" s="28">
        <v>101.99650901736986</v>
      </c>
      <c r="L24" s="45"/>
      <c r="M24" s="28">
        <v>98.023834538463007</v>
      </c>
      <c r="N24" s="45"/>
      <c r="O24" s="28">
        <v>106.25029654114411</v>
      </c>
      <c r="P24" s="45"/>
      <c r="Q24" s="23"/>
      <c r="R24" s="24" t="s">
        <v>16</v>
      </c>
      <c r="S24" s="28">
        <v>101.6789374148628</v>
      </c>
      <c r="T24" s="45"/>
      <c r="U24" s="28">
        <v>110.20735104839009</v>
      </c>
      <c r="V24" s="45"/>
      <c r="W24" s="28">
        <v>98.229800387420099</v>
      </c>
      <c r="X24" s="45"/>
      <c r="Y24" s="23"/>
      <c r="Z24" s="24" t="s">
        <v>16</v>
      </c>
      <c r="AA24" s="28">
        <v>104.77523657062333</v>
      </c>
      <c r="AB24" s="45"/>
      <c r="AC24" s="28">
        <v>108.05537152949432</v>
      </c>
      <c r="AD24" s="45"/>
      <c r="AE24" s="28">
        <v>119.29765950671242</v>
      </c>
      <c r="AF24" s="45"/>
      <c r="AG24" s="23"/>
      <c r="AH24" s="24" t="s">
        <v>16</v>
      </c>
      <c r="AI24" s="28">
        <v>114.00138193011746</v>
      </c>
      <c r="AJ24" s="45"/>
      <c r="AK24" s="28">
        <v>114.9506348817539</v>
      </c>
      <c r="AL24" s="45"/>
      <c r="AM24" s="28">
        <v>120.58552692590563</v>
      </c>
      <c r="AN24" s="45"/>
      <c r="AO24" s="23"/>
      <c r="AP24" s="24" t="s">
        <v>16</v>
      </c>
      <c r="AQ24" s="28">
        <v>108.57605725290183</v>
      </c>
      <c r="AR24" s="45"/>
      <c r="AS24" s="28">
        <v>94.776610937671606</v>
      </c>
      <c r="AT24" s="45"/>
      <c r="AU24" s="28">
        <v>106.47586190212962</v>
      </c>
      <c r="AV24" s="45"/>
      <c r="AW24" s="23"/>
      <c r="AX24" s="24" t="s">
        <v>16</v>
      </c>
      <c r="AY24" s="28">
        <v>115.10161000796784</v>
      </c>
      <c r="AZ24" s="45"/>
      <c r="BA24" s="28">
        <v>103.74464136833427</v>
      </c>
      <c r="BB24" s="45"/>
      <c r="BC24" s="28">
        <v>113.58477524087567</v>
      </c>
      <c r="BD24" s="45"/>
      <c r="BE24" s="23"/>
      <c r="BF24" s="24" t="s">
        <v>16</v>
      </c>
      <c r="BG24" s="28">
        <v>106.15181564930212</v>
      </c>
      <c r="BH24" s="45"/>
      <c r="BI24" s="28">
        <v>104.82160169422811</v>
      </c>
      <c r="BJ24" s="45"/>
      <c r="BK24" s="28">
        <v>120.11147041798829</v>
      </c>
      <c r="BL24" s="45"/>
      <c r="BM24" s="23"/>
      <c r="BN24" s="24" t="s">
        <v>16</v>
      </c>
      <c r="BO24" s="28">
        <v>101.50066299526947</v>
      </c>
      <c r="BP24" s="45"/>
      <c r="BQ24" s="28">
        <v>111.57364157942641</v>
      </c>
      <c r="BR24" s="45"/>
      <c r="BS24" s="28">
        <v>108.52136275726338</v>
      </c>
      <c r="BT24" s="45"/>
      <c r="BU24" s="23"/>
      <c r="BV24" s="24" t="s">
        <v>16</v>
      </c>
      <c r="BW24" s="28">
        <v>107.93023421509893</v>
      </c>
      <c r="BX24" s="45"/>
      <c r="BY24" s="28">
        <v>96.523372148997737</v>
      </c>
      <c r="BZ24" s="45"/>
      <c r="CA24" s="28">
        <v>97.00134513051745</v>
      </c>
      <c r="CB24" s="45"/>
      <c r="CC24" s="23"/>
      <c r="CD24" s="24" t="s">
        <v>16</v>
      </c>
      <c r="CE24" s="28">
        <v>104.38189488808645</v>
      </c>
      <c r="CF24" s="45"/>
      <c r="CG24" s="28">
        <v>104.34910163522164</v>
      </c>
      <c r="CH24" s="45"/>
      <c r="CI24" s="28">
        <v>113.85730371047178</v>
      </c>
      <c r="CJ24" s="45"/>
      <c r="CK24" s="23"/>
      <c r="CL24" s="24" t="s">
        <v>16</v>
      </c>
      <c r="CM24" s="28">
        <v>123.10287926034071</v>
      </c>
      <c r="CN24" s="45"/>
      <c r="CO24" s="28">
        <v>100.17636212704355</v>
      </c>
      <c r="CP24" s="45"/>
      <c r="CQ24" s="28">
        <v>91.000111335938058</v>
      </c>
      <c r="CR24" s="45"/>
      <c r="CS24" s="23"/>
      <c r="CT24" s="24" t="s">
        <v>16</v>
      </c>
      <c r="CU24" s="28">
        <v>115.51031674349747</v>
      </c>
      <c r="CV24" s="45"/>
      <c r="CW24" s="28">
        <v>101.17359334130498</v>
      </c>
      <c r="CX24" s="45"/>
      <c r="CY24" s="28">
        <v>106.13164842860344</v>
      </c>
      <c r="CZ24" s="45"/>
      <c r="DA24" s="23"/>
      <c r="DB24" s="24" t="s">
        <v>16</v>
      </c>
      <c r="DC24" s="28">
        <v>105.03657896416503</v>
      </c>
      <c r="DD24" s="45"/>
      <c r="DE24" s="28">
        <v>94.093490827616634</v>
      </c>
      <c r="DF24" s="45"/>
      <c r="DG24" s="28">
        <v>100.76369435161007</v>
      </c>
      <c r="DH24" s="45"/>
      <c r="DI24" s="23"/>
      <c r="DJ24" s="24" t="s">
        <v>16</v>
      </c>
      <c r="DK24" s="28">
        <v>108.47438700742207</v>
      </c>
      <c r="DL24" s="45"/>
      <c r="DM24" s="28">
        <v>97.040145900261521</v>
      </c>
      <c r="DN24" s="45"/>
      <c r="DO24" s="28">
        <v>104.14923079962431</v>
      </c>
      <c r="DP24" s="45"/>
      <c r="DQ24" s="23"/>
      <c r="DR24" s="24" t="s">
        <v>16</v>
      </c>
      <c r="DS24" s="28">
        <v>108.25439970189005</v>
      </c>
      <c r="DT24" s="45"/>
      <c r="DU24" s="28">
        <v>107.6980665758972</v>
      </c>
      <c r="DV24" s="45"/>
      <c r="DW24" s="28">
        <v>110.79049039204654</v>
      </c>
      <c r="DX24" s="45"/>
      <c r="DY24" s="23"/>
      <c r="DZ24" s="24" t="s">
        <v>16</v>
      </c>
      <c r="EA24" s="28">
        <v>102.96296499518299</v>
      </c>
      <c r="EB24" s="45"/>
      <c r="EC24" s="28">
        <v>108.17219700384014</v>
      </c>
      <c r="ED24" s="45"/>
      <c r="EE24" s="28">
        <v>101.05140283376272</v>
      </c>
      <c r="EF24" s="45"/>
      <c r="EG24" s="23"/>
      <c r="EH24" s="24" t="s">
        <v>16</v>
      </c>
      <c r="EI24" s="28">
        <v>105.19525547933557</v>
      </c>
      <c r="EJ24" s="45"/>
      <c r="EK24" s="28">
        <v>94.528267911802473</v>
      </c>
      <c r="EL24" s="45"/>
      <c r="EM24" s="28">
        <v>95.825139457002379</v>
      </c>
      <c r="EN24" s="45"/>
      <c r="EO24" s="23"/>
      <c r="EP24" s="24" t="s">
        <v>16</v>
      </c>
      <c r="EQ24" s="28">
        <v>99.363018094849465</v>
      </c>
      <c r="ER24" s="45"/>
      <c r="ES24" s="28">
        <v>95.674345741873594</v>
      </c>
      <c r="ET24" s="45"/>
      <c r="EU24" s="28">
        <v>102.93103097503217</v>
      </c>
      <c r="EV24" s="45"/>
      <c r="EW24" s="23"/>
      <c r="EX24" s="24" t="s">
        <v>16</v>
      </c>
      <c r="EY24" s="28">
        <v>89.839280470637888</v>
      </c>
      <c r="EZ24" s="45"/>
      <c r="FA24" s="28">
        <v>95.436842974658404</v>
      </c>
      <c r="FB24" s="45"/>
      <c r="FC24" s="28">
        <v>98.751908511356191</v>
      </c>
      <c r="FD24" s="45"/>
      <c r="FE24" s="23"/>
      <c r="FF24" s="24" t="s">
        <v>16</v>
      </c>
      <c r="FG24" s="28">
        <v>101.27486679473225</v>
      </c>
      <c r="FH24" s="45"/>
      <c r="FI24" s="28">
        <v>99.759750860163706</v>
      </c>
      <c r="FJ24" s="45"/>
      <c r="FK24" s="28">
        <v>104.65360971402372</v>
      </c>
      <c r="FL24" s="45"/>
      <c r="FM24" s="23"/>
      <c r="FN24" s="24" t="s">
        <v>16</v>
      </c>
      <c r="FO24" s="28">
        <v>95.586939418428415</v>
      </c>
      <c r="FP24" s="45"/>
      <c r="FQ24" s="28">
        <v>105.29821339008568</v>
      </c>
      <c r="FR24" s="45"/>
      <c r="FS24" s="28">
        <v>104.34721101878993</v>
      </c>
      <c r="FT24" s="45"/>
      <c r="FU24" s="23"/>
      <c r="FV24" s="24" t="s">
        <v>16</v>
      </c>
      <c r="FW24" s="28">
        <v>99.695754275838055</v>
      </c>
      <c r="FX24" s="45"/>
      <c r="FY24" s="28">
        <v>106.74425511520936</v>
      </c>
      <c r="FZ24" s="45"/>
      <c r="GA24" s="28">
        <v>102.02124955079039</v>
      </c>
      <c r="GB24" s="45"/>
      <c r="GC24" s="23"/>
      <c r="GD24" s="24" t="s">
        <v>16</v>
      </c>
      <c r="GE24" s="28">
        <v>94.531204426632215</v>
      </c>
      <c r="GF24" s="45"/>
      <c r="GG24" s="28">
        <v>106.41175226497559</v>
      </c>
      <c r="GH24" s="45"/>
      <c r="GI24" s="28">
        <v>91.055711929649988</v>
      </c>
      <c r="GJ24" s="45"/>
      <c r="GK24" s="23"/>
      <c r="GL24" s="24" t="s">
        <v>16</v>
      </c>
      <c r="GM24" s="28">
        <v>108.29330215002845</v>
      </c>
      <c r="GN24" s="45"/>
      <c r="GO24" s="28">
        <v>114.63672625952528</v>
      </c>
      <c r="GP24" s="45"/>
      <c r="GQ24" s="28">
        <v>110.42562313394897</v>
      </c>
      <c r="GR24" s="45"/>
      <c r="GS24" s="23"/>
      <c r="GT24" s="24" t="s">
        <v>16</v>
      </c>
      <c r="GU24" s="28">
        <v>92.476341115406925</v>
      </c>
      <c r="GV24" s="45"/>
      <c r="GW24" s="28">
        <v>98.894606536147123</v>
      </c>
      <c r="GX24" s="45"/>
      <c r="GY24" s="28">
        <v>109.4364121438674</v>
      </c>
      <c r="GZ24" s="45"/>
      <c r="HA24" s="23"/>
      <c r="HB24" s="24" t="s">
        <v>16</v>
      </c>
      <c r="HC24" s="28">
        <v>113.29060226946973</v>
      </c>
      <c r="HD24" s="45"/>
      <c r="HE24" s="28">
        <v>107.26612303546274</v>
      </c>
      <c r="HF24" s="45"/>
      <c r="HG24" s="28">
        <v>101.01367622930916</v>
      </c>
      <c r="HH24" s="45"/>
      <c r="HI24" s="23"/>
      <c r="HJ24" s="24" t="s">
        <v>16</v>
      </c>
      <c r="HK24" s="28">
        <v>112.45578528575174</v>
      </c>
      <c r="HL24" s="45"/>
      <c r="HM24" s="28">
        <v>96.617777887971201</v>
      </c>
      <c r="HN24" s="45"/>
      <c r="HO24" s="28">
        <v>110.18967308998158</v>
      </c>
      <c r="HP24" s="45"/>
      <c r="HQ24" s="23"/>
      <c r="HR24" s="24" t="s">
        <v>16</v>
      </c>
      <c r="HS24" s="28">
        <v>112.08217806592332</v>
      </c>
      <c r="HT24" s="45"/>
      <c r="HU24" s="28">
        <v>83.364269379737024</v>
      </c>
      <c r="HV24" s="45"/>
      <c r="HW24" s="28">
        <v>95.169009175657266</v>
      </c>
      <c r="HX24" s="45"/>
      <c r="HY24" s="23"/>
      <c r="HZ24" s="24" t="s">
        <v>16</v>
      </c>
      <c r="IA24" s="28">
        <v>97.580868789053554</v>
      </c>
      <c r="IB24" s="45"/>
      <c r="IC24" s="28">
        <v>105.52907753768027</v>
      </c>
      <c r="ID24" s="45"/>
      <c r="IE24" s="28">
        <v>99.402632323825301</v>
      </c>
      <c r="IF24" s="45"/>
      <c r="IG24" s="23"/>
      <c r="IH24" s="24" t="s">
        <v>16</v>
      </c>
      <c r="II24" s="28">
        <v>107.07087966824157</v>
      </c>
      <c r="IJ24" s="45"/>
      <c r="IK24" s="28">
        <v>101.08102588869724</v>
      </c>
      <c r="IL24" s="45"/>
      <c r="IM24" s="28">
        <v>108.35200404235377</v>
      </c>
      <c r="IN24" s="45"/>
      <c r="IO24" s="28">
        <v>89.118667044440329</v>
      </c>
      <c r="IP24" s="45"/>
      <c r="IQ24" s="23"/>
      <c r="IR24" s="24" t="s">
        <v>16</v>
      </c>
      <c r="IS24" s="28">
        <v>102.36871732742274</v>
      </c>
      <c r="IT24" s="45"/>
      <c r="IU24" s="28">
        <v>81.768436798416076</v>
      </c>
      <c r="IV24" s="45"/>
      <c r="IW24" s="28">
        <v>102.53236314030215</v>
      </c>
      <c r="IX24" s="45"/>
      <c r="IY24" s="23"/>
      <c r="IZ24" s="24" t="s">
        <v>16</v>
      </c>
      <c r="JA24" s="28">
        <v>100.84453060513151</v>
      </c>
      <c r="JB24" s="45"/>
      <c r="JC24" s="28">
        <v>102.90861254536293</v>
      </c>
      <c r="JD24" s="45"/>
      <c r="JE24" s="28">
        <v>107.60880021237476</v>
      </c>
      <c r="JF24" s="45"/>
      <c r="JG24" s="23"/>
      <c r="JH24" s="24" t="s">
        <v>16</v>
      </c>
      <c r="JI24" s="28">
        <v>106.35140566636282</v>
      </c>
      <c r="JJ24" s="45"/>
      <c r="JK24" s="28">
        <v>118.45046532613314</v>
      </c>
      <c r="JL24" s="45"/>
      <c r="JM24" s="28">
        <v>100.8980374710132</v>
      </c>
      <c r="JN24" s="45"/>
      <c r="JO24" s="23"/>
      <c r="JP24" s="24" t="s">
        <v>16</v>
      </c>
      <c r="JQ24" s="28">
        <v>111.48069755562773</v>
      </c>
      <c r="JR24" s="45"/>
      <c r="JS24" s="28">
        <v>92.789369884091926</v>
      </c>
      <c r="JT24" s="45"/>
      <c r="JU24" s="28">
        <v>100.19340616496443</v>
      </c>
      <c r="JV24" s="45"/>
      <c r="JW24" s="23"/>
      <c r="JX24" s="24" t="s">
        <v>16</v>
      </c>
      <c r="JY24" s="28">
        <v>98.447547073469366</v>
      </c>
      <c r="JZ24" s="45"/>
      <c r="KA24" s="28">
        <v>120.12429279686204</v>
      </c>
      <c r="KB24" s="45"/>
      <c r="KC24" s="28">
        <v>108.14353041152121</v>
      </c>
      <c r="KD24" s="45"/>
      <c r="KE24" s="23"/>
      <c r="KF24" s="24" t="s">
        <v>16</v>
      </c>
      <c r="KG24" s="28">
        <v>98.068971214021246</v>
      </c>
      <c r="KH24" s="45"/>
      <c r="KI24" s="28">
        <v>92.155390811801041</v>
      </c>
      <c r="KJ24" s="45"/>
      <c r="KK24" s="28">
        <v>113.66432282409882</v>
      </c>
      <c r="KL24" s="45"/>
      <c r="KM24" s="23"/>
      <c r="KN24" s="24" t="s">
        <v>16</v>
      </c>
      <c r="KO24" s="28">
        <v>121.32375613037215</v>
      </c>
      <c r="KP24" s="45"/>
      <c r="KQ24" s="28">
        <v>103.44124259055521</v>
      </c>
      <c r="KR24" s="45"/>
      <c r="KS24" s="28">
        <v>102.75834551470787</v>
      </c>
      <c r="KT24" s="45"/>
      <c r="KU24" s="23"/>
      <c r="KV24" s="24" t="s">
        <v>16</v>
      </c>
      <c r="KW24" s="28">
        <v>100.99812680165815</v>
      </c>
      <c r="KX24" s="45"/>
      <c r="KY24" s="28">
        <v>99.179776563213593</v>
      </c>
      <c r="KZ24" s="45"/>
      <c r="LA24" s="28">
        <v>103.69756258729011</v>
      </c>
      <c r="LB24" s="45"/>
      <c r="LC24" s="23"/>
      <c r="LD24" s="24" t="s">
        <v>16</v>
      </c>
      <c r="LE24" s="28">
        <v>110.2467234749484</v>
      </c>
      <c r="LF24" s="45"/>
      <c r="LG24" s="28">
        <v>89.288114715865348</v>
      </c>
      <c r="LH24" s="45"/>
      <c r="LI24" s="28">
        <v>92.614292400568658</v>
      </c>
      <c r="LJ24" s="45"/>
      <c r="LK24" s="23"/>
      <c r="LL24" s="24" t="s">
        <v>16</v>
      </c>
      <c r="LM24" s="28">
        <v>82.927712768514297</v>
      </c>
      <c r="LN24" s="45"/>
      <c r="LO24" s="28">
        <v>79.324254738003859</v>
      </c>
      <c r="LP24" s="45"/>
      <c r="LQ24" s="28">
        <v>72.635484591907655</v>
      </c>
      <c r="LR24" s="45"/>
      <c r="LS24" s="23"/>
      <c r="LT24" s="24" t="s">
        <v>16</v>
      </c>
      <c r="LU24" s="28">
        <v>101.1806371131085</v>
      </c>
      <c r="LV24" s="45"/>
      <c r="LW24" s="28">
        <v>98.826600775491656</v>
      </c>
      <c r="LX24" s="45"/>
      <c r="LY24" s="28">
        <v>100.47657423255642</v>
      </c>
      <c r="LZ24" s="45"/>
      <c r="MA24" s="23"/>
      <c r="MB24" s="24" t="s">
        <v>16</v>
      </c>
      <c r="MC24" s="28">
        <v>95.249207653601573</v>
      </c>
      <c r="MD24" s="45"/>
      <c r="ME24" s="28">
        <v>103.6781946574758</v>
      </c>
      <c r="MF24" s="45"/>
      <c r="MG24" s="28">
        <v>107.50819362159642</v>
      </c>
      <c r="MH24" s="45"/>
      <c r="MI24" s="23"/>
      <c r="MJ24" s="24" t="s">
        <v>16</v>
      </c>
      <c r="MK24" s="28">
        <v>95.692591520996544</v>
      </c>
      <c r="ML24" s="45"/>
      <c r="MM24" s="28">
        <v>109.15178247415035</v>
      </c>
      <c r="MN24" s="45"/>
      <c r="MO24" s="28">
        <v>114.81021427690659</v>
      </c>
      <c r="MP24" s="45"/>
    </row>
    <row r="25" spans="1:354" ht="15" hidden="1" customHeight="1" x14ac:dyDescent="0.25">
      <c r="A25" s="23"/>
      <c r="B25" s="24"/>
      <c r="C25" s="48"/>
      <c r="D25" s="48"/>
      <c r="E25" s="48"/>
      <c r="F25" s="48"/>
      <c r="G25" s="48"/>
      <c r="H25" s="48"/>
      <c r="I25" s="23"/>
      <c r="J25" s="24"/>
      <c r="K25" s="48"/>
      <c r="L25" s="48"/>
      <c r="M25" s="48"/>
      <c r="N25" s="48"/>
      <c r="O25" s="48"/>
      <c r="P25" s="48"/>
      <c r="Q25" s="23"/>
      <c r="R25" s="24"/>
      <c r="S25" s="48"/>
      <c r="T25" s="48"/>
      <c r="U25" s="48"/>
      <c r="V25" s="48"/>
      <c r="W25" s="48"/>
      <c r="X25" s="48"/>
      <c r="Y25" s="23"/>
      <c r="Z25" s="24"/>
      <c r="AA25" s="48"/>
      <c r="AB25" s="48"/>
      <c r="AC25" s="48"/>
      <c r="AD25" s="48"/>
      <c r="AE25" s="48"/>
      <c r="AF25" s="48"/>
      <c r="AG25" s="23"/>
      <c r="AH25" s="24"/>
      <c r="AI25" s="48"/>
      <c r="AJ25" s="48"/>
      <c r="AK25" s="48"/>
      <c r="AL25" s="48"/>
      <c r="AM25" s="48"/>
      <c r="AN25" s="48"/>
      <c r="AO25" s="23"/>
      <c r="AP25" s="24"/>
      <c r="AQ25" s="48"/>
      <c r="AR25" s="48"/>
      <c r="AS25" s="48"/>
      <c r="AT25" s="48"/>
      <c r="AU25" s="48"/>
      <c r="AV25" s="48"/>
      <c r="AW25" s="23"/>
      <c r="AX25" s="24"/>
      <c r="AY25" s="48"/>
      <c r="AZ25" s="48"/>
      <c r="BA25" s="48"/>
      <c r="BB25" s="48"/>
      <c r="BC25" s="48"/>
      <c r="BD25" s="48"/>
      <c r="BE25" s="23"/>
      <c r="BF25" s="24"/>
      <c r="BG25" s="48"/>
      <c r="BH25" s="48"/>
      <c r="BI25" s="48"/>
      <c r="BJ25" s="48"/>
      <c r="BK25" s="48"/>
      <c r="BL25" s="48"/>
      <c r="BM25" s="23"/>
      <c r="BN25" s="24"/>
      <c r="BO25" s="48"/>
      <c r="BP25" s="48"/>
      <c r="BQ25" s="48"/>
      <c r="BR25" s="48"/>
      <c r="BS25" s="48"/>
      <c r="BT25" s="48"/>
      <c r="BU25" s="23"/>
      <c r="BV25" s="24"/>
      <c r="BW25" s="48"/>
      <c r="BX25" s="48"/>
      <c r="BY25" s="48"/>
      <c r="BZ25" s="48"/>
      <c r="CA25" s="48"/>
      <c r="CB25" s="48"/>
      <c r="CC25" s="23"/>
      <c r="CD25" s="24"/>
      <c r="CE25" s="48"/>
      <c r="CF25" s="48"/>
      <c r="CG25" s="48"/>
      <c r="CH25" s="48"/>
      <c r="CI25" s="48"/>
      <c r="CJ25" s="48"/>
      <c r="CK25" s="23"/>
      <c r="CL25" s="24"/>
      <c r="CM25" s="48"/>
      <c r="CN25" s="48"/>
      <c r="CO25" s="48"/>
      <c r="CP25" s="48"/>
      <c r="CQ25" s="48"/>
      <c r="CR25" s="48"/>
      <c r="CS25" s="23"/>
      <c r="CT25" s="24"/>
      <c r="CU25" s="48"/>
      <c r="CV25" s="48"/>
      <c r="CW25" s="48"/>
      <c r="CX25" s="48"/>
      <c r="CY25" s="48"/>
      <c r="CZ25" s="48"/>
      <c r="DA25" s="23"/>
      <c r="DB25" s="24"/>
      <c r="DC25" s="48"/>
      <c r="DD25" s="48"/>
      <c r="DE25" s="48"/>
      <c r="DF25" s="48"/>
      <c r="DG25" s="48"/>
      <c r="DH25" s="48"/>
      <c r="DI25" s="23"/>
      <c r="DJ25" s="24"/>
      <c r="DK25" s="48"/>
      <c r="DL25" s="48"/>
      <c r="DM25" s="48"/>
      <c r="DN25" s="48"/>
      <c r="DO25" s="48"/>
      <c r="DP25" s="48"/>
      <c r="DQ25" s="23"/>
      <c r="DR25" s="24"/>
      <c r="DS25" s="48"/>
      <c r="DT25" s="48"/>
      <c r="DU25" s="48"/>
      <c r="DV25" s="48"/>
      <c r="DW25" s="48"/>
      <c r="DX25" s="48"/>
      <c r="DY25" s="23"/>
      <c r="DZ25" s="24"/>
      <c r="EA25" s="48"/>
      <c r="EB25" s="48"/>
      <c r="EC25" s="48"/>
      <c r="ED25" s="48"/>
      <c r="EE25" s="48"/>
      <c r="EF25" s="48"/>
      <c r="EG25" s="23"/>
      <c r="EH25" s="24"/>
      <c r="EI25" s="48"/>
      <c r="EJ25" s="48"/>
      <c r="EK25" s="48"/>
      <c r="EL25" s="48"/>
      <c r="EM25" s="48"/>
      <c r="EN25" s="48"/>
      <c r="EO25" s="23"/>
      <c r="EP25" s="24"/>
      <c r="EQ25" s="48"/>
      <c r="ER25" s="48"/>
      <c r="ES25" s="48"/>
      <c r="ET25" s="48"/>
      <c r="EU25" s="48"/>
      <c r="EV25" s="48"/>
      <c r="EW25" s="23"/>
      <c r="EX25" s="24"/>
      <c r="EY25" s="48"/>
      <c r="EZ25" s="48"/>
      <c r="FA25" s="48"/>
      <c r="FB25" s="48"/>
      <c r="FC25" s="48"/>
      <c r="FD25" s="48"/>
      <c r="FE25" s="23"/>
      <c r="FF25" s="24"/>
      <c r="FG25" s="48"/>
      <c r="FH25" s="48"/>
      <c r="FI25" s="48"/>
      <c r="FJ25" s="48"/>
      <c r="FK25" s="48"/>
      <c r="FL25" s="48"/>
      <c r="FM25" s="23"/>
      <c r="FN25" s="24"/>
      <c r="FO25" s="48"/>
      <c r="FP25" s="48"/>
      <c r="FQ25" s="48"/>
      <c r="FR25" s="48"/>
      <c r="FS25" s="48"/>
      <c r="FT25" s="48"/>
      <c r="FU25" s="23"/>
      <c r="FV25" s="24"/>
      <c r="FW25" s="48"/>
      <c r="FX25" s="48"/>
      <c r="FY25" s="48"/>
      <c r="FZ25" s="48"/>
      <c r="GA25" s="48"/>
      <c r="GB25" s="48"/>
      <c r="GC25" s="23"/>
      <c r="GD25" s="24"/>
      <c r="GE25" s="48"/>
      <c r="GF25" s="48"/>
      <c r="GG25" s="48"/>
      <c r="GH25" s="48"/>
      <c r="GI25" s="48"/>
      <c r="GJ25" s="48"/>
      <c r="GK25" s="23"/>
      <c r="GL25" s="24"/>
      <c r="GM25" s="48"/>
      <c r="GN25" s="48"/>
      <c r="GO25" s="48"/>
      <c r="GP25" s="48"/>
      <c r="GQ25" s="48"/>
      <c r="GR25" s="48"/>
      <c r="GS25" s="23"/>
      <c r="GT25" s="24"/>
      <c r="GU25" s="48"/>
      <c r="GV25" s="48"/>
      <c r="GW25" s="48"/>
      <c r="GX25" s="48"/>
      <c r="GY25" s="48"/>
      <c r="GZ25" s="48"/>
      <c r="HA25" s="23"/>
      <c r="HB25" s="24"/>
      <c r="HC25" s="48"/>
      <c r="HD25" s="48"/>
      <c r="HE25" s="48"/>
      <c r="HF25" s="48"/>
      <c r="HG25" s="48"/>
      <c r="HH25" s="48"/>
      <c r="HI25" s="23"/>
      <c r="HJ25" s="24"/>
      <c r="HK25" s="48"/>
      <c r="HL25" s="48"/>
      <c r="HM25" s="48"/>
      <c r="HN25" s="48"/>
      <c r="HO25" s="48"/>
      <c r="HP25" s="48"/>
      <c r="HQ25" s="23"/>
      <c r="HR25" s="24"/>
      <c r="HS25" s="48"/>
      <c r="HT25" s="48"/>
      <c r="HU25" s="48"/>
      <c r="HV25" s="48"/>
      <c r="HW25" s="48"/>
      <c r="HX25" s="48"/>
      <c r="HY25" s="23"/>
      <c r="HZ25" s="24"/>
      <c r="IA25" s="48"/>
      <c r="IB25" s="48"/>
      <c r="IC25" s="48"/>
      <c r="ID25" s="48"/>
      <c r="IE25" s="48"/>
      <c r="IF25" s="48"/>
      <c r="IG25" s="23"/>
      <c r="IH25" s="24"/>
      <c r="II25" s="48"/>
      <c r="IJ25" s="48"/>
      <c r="IK25" s="48"/>
      <c r="IL25" s="48"/>
      <c r="IM25" s="48"/>
      <c r="IN25" s="48"/>
      <c r="IO25" s="48"/>
      <c r="IP25" s="48"/>
      <c r="IQ25" s="23"/>
      <c r="IR25" s="24"/>
      <c r="IS25" s="48"/>
      <c r="IT25" s="48"/>
      <c r="IU25" s="48"/>
      <c r="IV25" s="48"/>
      <c r="IW25" s="48"/>
      <c r="IX25" s="48"/>
      <c r="IY25" s="23"/>
      <c r="IZ25" s="24"/>
      <c r="JA25" s="48"/>
      <c r="JB25" s="48"/>
      <c r="JC25" s="48"/>
      <c r="JD25" s="48"/>
      <c r="JE25" s="48"/>
      <c r="JF25" s="48"/>
      <c r="JG25" s="23"/>
      <c r="JH25" s="24"/>
      <c r="JI25" s="48"/>
      <c r="JJ25" s="48"/>
      <c r="JK25" s="48"/>
      <c r="JL25" s="48"/>
      <c r="JM25" s="48"/>
      <c r="JN25" s="48"/>
      <c r="JO25" s="23"/>
      <c r="JP25" s="24"/>
      <c r="JQ25" s="48"/>
      <c r="JR25" s="48"/>
      <c r="JS25" s="48"/>
      <c r="JT25" s="48"/>
      <c r="JU25" s="48"/>
      <c r="JV25" s="48"/>
      <c r="JW25" s="23"/>
      <c r="JX25" s="24"/>
      <c r="JY25" s="48"/>
      <c r="JZ25" s="48"/>
      <c r="KA25" s="48"/>
      <c r="KB25" s="48"/>
      <c r="KC25" s="48"/>
      <c r="KD25" s="48"/>
      <c r="KE25" s="23"/>
      <c r="KF25" s="24"/>
      <c r="KG25" s="48"/>
      <c r="KH25" s="48"/>
      <c r="KI25" s="48"/>
      <c r="KJ25" s="48"/>
      <c r="KK25" s="48"/>
      <c r="KL25" s="48"/>
      <c r="KM25" s="23"/>
      <c r="KN25" s="24"/>
      <c r="KO25" s="48"/>
      <c r="KP25" s="48"/>
      <c r="KQ25" s="48"/>
      <c r="KR25" s="48"/>
      <c r="KS25" s="48"/>
      <c r="KT25" s="48"/>
      <c r="KU25" s="23"/>
      <c r="KV25" s="24"/>
      <c r="KW25" s="48"/>
      <c r="KX25" s="48"/>
      <c r="KY25" s="48"/>
      <c r="KZ25" s="48"/>
      <c r="LA25" s="48"/>
      <c r="LB25" s="48"/>
      <c r="LC25" s="23"/>
      <c r="LD25" s="24"/>
      <c r="LE25" s="48"/>
      <c r="LF25" s="48"/>
      <c r="LG25" s="48"/>
      <c r="LH25" s="48"/>
      <c r="LI25" s="48"/>
      <c r="LJ25" s="48"/>
      <c r="LK25" s="23"/>
      <c r="LL25" s="24"/>
      <c r="LM25" s="48"/>
      <c r="LN25" s="48"/>
      <c r="LO25" s="48"/>
      <c r="LP25" s="48"/>
      <c r="LQ25" s="48"/>
      <c r="LR25" s="48"/>
      <c r="LS25" s="23"/>
      <c r="LT25" s="24"/>
      <c r="LU25" s="48"/>
      <c r="LV25" s="48"/>
      <c r="LW25" s="48"/>
      <c r="LX25" s="48"/>
      <c r="LY25" s="48"/>
      <c r="LZ25" s="48"/>
      <c r="MA25" s="23"/>
      <c r="MB25" s="24"/>
      <c r="MC25" s="48"/>
      <c r="MD25" s="48"/>
      <c r="ME25" s="48"/>
      <c r="MF25" s="48"/>
      <c r="MG25" s="48"/>
      <c r="MH25" s="48"/>
      <c r="MI25" s="23"/>
      <c r="MJ25" s="24"/>
      <c r="MK25" s="48"/>
      <c r="ML25" s="48"/>
      <c r="MM25" s="48"/>
      <c r="MN25" s="48"/>
      <c r="MO25" s="48"/>
      <c r="MP25" s="48"/>
    </row>
    <row r="26" spans="1:354" ht="15" hidden="1" customHeight="1" x14ac:dyDescent="0.25">
      <c r="A26" s="23">
        <v>2016</v>
      </c>
      <c r="B26" s="24" t="s">
        <v>13</v>
      </c>
      <c r="C26" s="28">
        <v>103.13396357990014</v>
      </c>
      <c r="D26" s="45">
        <v>-0.59118804122640256</v>
      </c>
      <c r="E26" s="28">
        <v>102.40266666666666</v>
      </c>
      <c r="F26" s="45">
        <v>-3.354135111742707</v>
      </c>
      <c r="G26" s="28">
        <v>103.82566666666668</v>
      </c>
      <c r="H26" s="45">
        <v>2.1320259078212871</v>
      </c>
      <c r="I26" s="23">
        <v>2016</v>
      </c>
      <c r="J26" s="24" t="s">
        <v>13</v>
      </c>
      <c r="K26" s="28">
        <v>67.975375299469334</v>
      </c>
      <c r="L26" s="45">
        <v>-10.199978050365004</v>
      </c>
      <c r="M26" s="28">
        <v>94.696737995417422</v>
      </c>
      <c r="N26" s="45">
        <v>30.186656806805246</v>
      </c>
      <c r="O26" s="28">
        <v>71.876923412428539</v>
      </c>
      <c r="P26" s="45">
        <v>-6.3837270086859235</v>
      </c>
      <c r="Q26" s="23">
        <v>2016</v>
      </c>
      <c r="R26" s="24" t="s">
        <v>13</v>
      </c>
      <c r="S26" s="28">
        <v>106.95807362957021</v>
      </c>
      <c r="T26" s="45">
        <v>-0.7158079460106137</v>
      </c>
      <c r="U26" s="28">
        <v>106.71183808937967</v>
      </c>
      <c r="V26" s="45">
        <v>4.1522202855668553</v>
      </c>
      <c r="W26" s="28">
        <v>107.99430682823801</v>
      </c>
      <c r="X26" s="45">
        <v>10.263602132898214</v>
      </c>
      <c r="Y26" s="23">
        <v>2016</v>
      </c>
      <c r="Z26" s="24" t="s">
        <v>13</v>
      </c>
      <c r="AA26" s="28">
        <v>103.81654621712262</v>
      </c>
      <c r="AB26" s="45">
        <v>8.4314614800242254</v>
      </c>
      <c r="AC26" s="28">
        <v>108.85143693508904</v>
      </c>
      <c r="AD26" s="45">
        <v>8.0317888249772409</v>
      </c>
      <c r="AE26" s="28">
        <v>99.18958181938541</v>
      </c>
      <c r="AF26" s="45">
        <v>3.0798664363249912</v>
      </c>
      <c r="AG26" s="23">
        <v>2016</v>
      </c>
      <c r="AH26" s="24" t="s">
        <v>13</v>
      </c>
      <c r="AI26" s="28">
        <v>103.41078094026754</v>
      </c>
      <c r="AJ26" s="45">
        <v>14.653539852714488</v>
      </c>
      <c r="AK26" s="28">
        <v>106.41892374978143</v>
      </c>
      <c r="AL26" s="45">
        <v>6.3501780028647659</v>
      </c>
      <c r="AM26" s="28">
        <v>112.87819765422354</v>
      </c>
      <c r="AN26" s="45">
        <v>4.8554903044285282</v>
      </c>
      <c r="AO26" s="23">
        <v>2016</v>
      </c>
      <c r="AP26" s="24" t="s">
        <v>13</v>
      </c>
      <c r="AQ26" s="28">
        <v>105.69029813353137</v>
      </c>
      <c r="AR26" s="45">
        <v>11.400978477195906</v>
      </c>
      <c r="AS26" s="28">
        <v>95.874050281307973</v>
      </c>
      <c r="AT26" s="45">
        <v>-2.8953324955481179</v>
      </c>
      <c r="AU26" s="28">
        <v>99.455758227897988</v>
      </c>
      <c r="AV26" s="45">
        <v>11.980033977294141</v>
      </c>
      <c r="AW26" s="23">
        <v>2016</v>
      </c>
      <c r="AX26" s="24" t="s">
        <v>13</v>
      </c>
      <c r="AY26" s="28">
        <v>109.16166953142168</v>
      </c>
      <c r="AZ26" s="45">
        <v>9.0459199487477946</v>
      </c>
      <c r="BA26" s="28">
        <v>106.47217129650214</v>
      </c>
      <c r="BB26" s="45">
        <v>9.0426458146295232</v>
      </c>
      <c r="BC26" s="28">
        <v>97.687388525748091</v>
      </c>
      <c r="BD26" s="45">
        <v>8.920443116502625</v>
      </c>
      <c r="BE26" s="23">
        <v>2016</v>
      </c>
      <c r="BF26" s="24" t="s">
        <v>13</v>
      </c>
      <c r="BG26" s="28">
        <v>105.9484223360691</v>
      </c>
      <c r="BH26" s="45">
        <v>3.0999895932660309</v>
      </c>
      <c r="BI26" s="28">
        <v>100.59936299216781</v>
      </c>
      <c r="BJ26" s="45">
        <v>5.4903879660112409</v>
      </c>
      <c r="BK26" s="28">
        <v>108.26202716583948</v>
      </c>
      <c r="BL26" s="45">
        <v>12.59913012000095</v>
      </c>
      <c r="BM26" s="23">
        <v>2016</v>
      </c>
      <c r="BN26" s="24" t="s">
        <v>13</v>
      </c>
      <c r="BO26" s="28">
        <v>103.99392794004343</v>
      </c>
      <c r="BP26" s="45">
        <v>1.6650229063683213</v>
      </c>
      <c r="BQ26" s="28">
        <v>99.607807250454087</v>
      </c>
      <c r="BR26" s="45">
        <v>8.2622722339706911</v>
      </c>
      <c r="BS26" s="28">
        <v>95.398283360022447</v>
      </c>
      <c r="BT26" s="45">
        <v>8.6133564517307803</v>
      </c>
      <c r="BU26" s="23">
        <v>2016</v>
      </c>
      <c r="BV26" s="24" t="s">
        <v>13</v>
      </c>
      <c r="BW26" s="28">
        <v>97.569205460155516</v>
      </c>
      <c r="BX26" s="45">
        <v>8.2650016321018427</v>
      </c>
      <c r="BY26" s="28">
        <v>107.23836113445516</v>
      </c>
      <c r="BZ26" s="45">
        <v>7.7574400379109392</v>
      </c>
      <c r="CA26" s="28">
        <v>95.981014321322547</v>
      </c>
      <c r="CB26" s="45">
        <v>4.2319351643664191</v>
      </c>
      <c r="CC26" s="23">
        <v>2016</v>
      </c>
      <c r="CD26" s="24" t="s">
        <v>13</v>
      </c>
      <c r="CE26" s="28">
        <v>100.68511432803349</v>
      </c>
      <c r="CF26" s="45">
        <v>4.2974931958533915</v>
      </c>
      <c r="CG26" s="28">
        <v>96.169170735486787</v>
      </c>
      <c r="CH26" s="45">
        <v>4.282678005392242</v>
      </c>
      <c r="CI26" s="28">
        <v>100.42944403547919</v>
      </c>
      <c r="CJ26" s="45">
        <v>9.2977858621381131</v>
      </c>
      <c r="CK26" s="23">
        <v>2016</v>
      </c>
      <c r="CL26" s="24" t="s">
        <v>13</v>
      </c>
      <c r="CM26" s="28">
        <v>110.59858260679839</v>
      </c>
      <c r="CN26" s="45">
        <v>50.381698775049102</v>
      </c>
      <c r="CO26" s="28">
        <v>109.74852538154313</v>
      </c>
      <c r="CP26" s="45">
        <v>0.33285838971136172</v>
      </c>
      <c r="CQ26" s="28">
        <v>108.83512151691765</v>
      </c>
      <c r="CR26" s="45">
        <v>0.35289023958846144</v>
      </c>
      <c r="CS26" s="23">
        <v>2016</v>
      </c>
      <c r="CT26" s="24" t="s">
        <v>13</v>
      </c>
      <c r="CU26" s="28">
        <v>104.94703880720482</v>
      </c>
      <c r="CV26" s="45">
        <v>24.234917014495068</v>
      </c>
      <c r="CW26" s="28">
        <v>92.900079646634012</v>
      </c>
      <c r="CX26" s="45">
        <v>-8.7721199760658237</v>
      </c>
      <c r="CY26" s="28">
        <v>102.78047397093475</v>
      </c>
      <c r="CZ26" s="45">
        <v>1.6419314641161549</v>
      </c>
      <c r="DA26" s="23">
        <v>2016</v>
      </c>
      <c r="DB26" s="24" t="s">
        <v>13</v>
      </c>
      <c r="DC26" s="28">
        <v>104.98312645812773</v>
      </c>
      <c r="DD26" s="45">
        <v>7.7279728656322533</v>
      </c>
      <c r="DE26" s="28">
        <v>100.47124646943047</v>
      </c>
      <c r="DF26" s="45">
        <v>17.473962753829326</v>
      </c>
      <c r="DG26" s="28">
        <v>108.99019362340096</v>
      </c>
      <c r="DH26" s="45">
        <v>9.3555216435193529</v>
      </c>
      <c r="DI26" s="23">
        <v>2016</v>
      </c>
      <c r="DJ26" s="24" t="s">
        <v>13</v>
      </c>
      <c r="DK26" s="28">
        <v>100.13788286095057</v>
      </c>
      <c r="DL26" s="45">
        <v>8.2899641576130279</v>
      </c>
      <c r="DM26" s="28">
        <v>103.4730380785635</v>
      </c>
      <c r="DN26" s="45">
        <v>1.8269808791216349</v>
      </c>
      <c r="DO26" s="28">
        <v>106.40276611078387</v>
      </c>
      <c r="DP26" s="45">
        <v>11.664371130117161</v>
      </c>
      <c r="DQ26" s="23">
        <v>2016</v>
      </c>
      <c r="DR26" s="24" t="s">
        <v>13</v>
      </c>
      <c r="DS26" s="28">
        <v>99.027464048554108</v>
      </c>
      <c r="DT26" s="45">
        <v>7.3221006250403917</v>
      </c>
      <c r="DU26" s="28">
        <v>88.569264906412968</v>
      </c>
      <c r="DV26" s="45">
        <v>8.0997913423805983</v>
      </c>
      <c r="DW26" s="28">
        <v>95.592864995351533</v>
      </c>
      <c r="DX26" s="45">
        <v>1.790993991272245</v>
      </c>
      <c r="DY26" s="23">
        <v>2016</v>
      </c>
      <c r="DZ26" s="24" t="s">
        <v>13</v>
      </c>
      <c r="EA26" s="28">
        <v>106.16472902956779</v>
      </c>
      <c r="EB26" s="45">
        <v>1.2095905708731607</v>
      </c>
      <c r="EC26" s="28">
        <v>95.038163488149806</v>
      </c>
      <c r="ED26" s="45">
        <v>4.129508476628942</v>
      </c>
      <c r="EE26" s="28">
        <v>102.26997358811059</v>
      </c>
      <c r="EF26" s="45">
        <v>4.1566378228043135</v>
      </c>
      <c r="EG26" s="23">
        <v>2016</v>
      </c>
      <c r="EH26" s="24" t="s">
        <v>13</v>
      </c>
      <c r="EI26" s="28">
        <v>94.285656416155987</v>
      </c>
      <c r="EJ26" s="45">
        <v>4.147771924027694</v>
      </c>
      <c r="EK26" s="28">
        <v>92.859430856932988</v>
      </c>
      <c r="EL26" s="45">
        <v>4.1550270527680055</v>
      </c>
      <c r="EM26" s="28">
        <v>106.57055658006038</v>
      </c>
      <c r="EN26" s="45">
        <v>4.1428378190657327</v>
      </c>
      <c r="EO26" s="23">
        <v>2016</v>
      </c>
      <c r="EP26" s="24" t="s">
        <v>13</v>
      </c>
      <c r="EQ26" s="28">
        <v>105.41709144958027</v>
      </c>
      <c r="ER26" s="45">
        <v>2.1851482349027833</v>
      </c>
      <c r="ES26" s="28">
        <v>101.85033444051207</v>
      </c>
      <c r="ET26" s="45">
        <v>2.0952484780768685</v>
      </c>
      <c r="EU26" s="28">
        <v>105.56107540000551</v>
      </c>
      <c r="EV26" s="45">
        <v>2.0996497069701263</v>
      </c>
      <c r="EW26" s="23">
        <v>2016</v>
      </c>
      <c r="EX26" s="24" t="s">
        <v>13</v>
      </c>
      <c r="EY26" s="28">
        <v>105.92405793454452</v>
      </c>
      <c r="EZ26" s="45">
        <v>2.0831355573269263</v>
      </c>
      <c r="FA26" s="28">
        <v>98.868511136170582</v>
      </c>
      <c r="FB26" s="45">
        <v>2.158488778344946</v>
      </c>
      <c r="FC26" s="28">
        <v>97.530107657912438</v>
      </c>
      <c r="FD26" s="45">
        <v>2.3027056343796204</v>
      </c>
      <c r="FE26" s="23">
        <v>2016</v>
      </c>
      <c r="FF26" s="24" t="s">
        <v>13</v>
      </c>
      <c r="FG26" s="28">
        <v>99.606413305013007</v>
      </c>
      <c r="FH26" s="45">
        <v>2.1989926888461753</v>
      </c>
      <c r="FI26" s="28">
        <v>89.224739510713121</v>
      </c>
      <c r="FJ26" s="45">
        <v>4.0203633776760341</v>
      </c>
      <c r="FK26" s="28">
        <v>93.942870343548535</v>
      </c>
      <c r="FL26" s="45">
        <v>5.9823106224152696</v>
      </c>
      <c r="FM26" s="23">
        <v>2016</v>
      </c>
      <c r="FN26" s="24" t="s">
        <v>13</v>
      </c>
      <c r="FO26" s="28">
        <v>96.87077368350765</v>
      </c>
      <c r="FP26" s="45">
        <v>-0.55291445214406565</v>
      </c>
      <c r="FQ26" s="28">
        <v>104.02656113456555</v>
      </c>
      <c r="FR26" s="45">
        <v>8.2122604797078651</v>
      </c>
      <c r="FS26" s="28">
        <v>93.884776134695684</v>
      </c>
      <c r="FT26" s="45">
        <v>1.8197860614691592</v>
      </c>
      <c r="FU26" s="23">
        <v>2016</v>
      </c>
      <c r="FV26" s="24" t="s">
        <v>13</v>
      </c>
      <c r="FW26" s="28">
        <v>97.890488247839528</v>
      </c>
      <c r="FX26" s="45">
        <v>3.3636835945363543</v>
      </c>
      <c r="FY26" s="28">
        <v>94.612662063730355</v>
      </c>
      <c r="FZ26" s="45">
        <v>3.3014357549626396</v>
      </c>
      <c r="GA26" s="28">
        <v>99.774269139527178</v>
      </c>
      <c r="GB26" s="45">
        <v>2.4033468077964528</v>
      </c>
      <c r="GC26" s="23">
        <v>2016</v>
      </c>
      <c r="GD26" s="24" t="s">
        <v>13</v>
      </c>
      <c r="GE26" s="28">
        <v>104.17836209049511</v>
      </c>
      <c r="GF26" s="45">
        <v>2.3362274279177058</v>
      </c>
      <c r="GG26" s="28">
        <v>98.853174803027812</v>
      </c>
      <c r="GH26" s="45">
        <v>2.349440330654943</v>
      </c>
      <c r="GI26" s="28">
        <v>91.715159995817132</v>
      </c>
      <c r="GJ26" s="45">
        <v>-3.2123006453343379</v>
      </c>
      <c r="GK26" s="23">
        <v>2016</v>
      </c>
      <c r="GL26" s="24" t="s">
        <v>13</v>
      </c>
      <c r="GM26" s="28">
        <v>95.867255449914694</v>
      </c>
      <c r="GN26" s="45">
        <v>2.4874537842514997</v>
      </c>
      <c r="GO26" s="28">
        <v>105.68761117486345</v>
      </c>
      <c r="GP26" s="45">
        <v>25.744557417569268</v>
      </c>
      <c r="GQ26" s="28">
        <v>110.38520518760534</v>
      </c>
      <c r="GR26" s="45">
        <v>25.69377034932576</v>
      </c>
      <c r="GS26" s="23">
        <v>2016</v>
      </c>
      <c r="GT26" s="24" t="s">
        <v>13</v>
      </c>
      <c r="GU26" s="28">
        <v>118.46829366765685</v>
      </c>
      <c r="GV26" s="45">
        <v>2.6109471844642798</v>
      </c>
      <c r="GW26" s="28">
        <v>99.586802899957888</v>
      </c>
      <c r="GX26" s="45">
        <v>1.6436108408596652</v>
      </c>
      <c r="GY26" s="28">
        <v>93.921659698418622</v>
      </c>
      <c r="GZ26" s="45">
        <v>2.6309749153372621</v>
      </c>
      <c r="HA26" s="23">
        <v>2016</v>
      </c>
      <c r="HB26" s="24" t="s">
        <v>13</v>
      </c>
      <c r="HC26" s="28">
        <v>95.008001600583739</v>
      </c>
      <c r="HD26" s="45">
        <v>2.6047350851315656</v>
      </c>
      <c r="HE26" s="28">
        <v>93.835532045081322</v>
      </c>
      <c r="HF26" s="45">
        <v>2.6799563635184143</v>
      </c>
      <c r="HG26" s="28">
        <v>93.95157431287366</v>
      </c>
      <c r="HH26" s="45">
        <v>0.80466048528936085</v>
      </c>
      <c r="HI26" s="23">
        <v>2016</v>
      </c>
      <c r="HJ26" s="24" t="s">
        <v>13</v>
      </c>
      <c r="HK26" s="28">
        <v>91.615428903470942</v>
      </c>
      <c r="HL26" s="45">
        <v>4.3093429911341303</v>
      </c>
      <c r="HM26" s="28">
        <v>110.85911177346979</v>
      </c>
      <c r="HN26" s="45">
        <v>-1.5899694347234998</v>
      </c>
      <c r="HO26" s="28">
        <v>90.659379209021054</v>
      </c>
      <c r="HP26" s="45">
        <v>2.5954343490546421</v>
      </c>
      <c r="HQ26" s="23">
        <v>2016</v>
      </c>
      <c r="HR26" s="24" t="s">
        <v>13</v>
      </c>
      <c r="HS26" s="28">
        <v>92.283267240881074</v>
      </c>
      <c r="HT26" s="45">
        <v>-7.0511353598612203</v>
      </c>
      <c r="HU26" s="28">
        <v>97.787470805984455</v>
      </c>
      <c r="HV26" s="45">
        <v>-6.7070651376534727</v>
      </c>
      <c r="HW26" s="28">
        <v>82.907602813887024</v>
      </c>
      <c r="HX26" s="45">
        <v>-6.5662941003274256</v>
      </c>
      <c r="HY26" s="23">
        <v>2016</v>
      </c>
      <c r="HZ26" s="24" t="s">
        <v>13</v>
      </c>
      <c r="IA26" s="28">
        <v>105.13507694176269</v>
      </c>
      <c r="IB26" s="45">
        <v>-6.8608975657355842</v>
      </c>
      <c r="IC26" s="28">
        <v>93.866693616720269</v>
      </c>
      <c r="ID26" s="45">
        <v>16.77021299294681</v>
      </c>
      <c r="IE26" s="28">
        <v>88.090512456012405</v>
      </c>
      <c r="IF26" s="45">
        <v>3.3576239556681884</v>
      </c>
      <c r="IG26" s="23">
        <v>2016</v>
      </c>
      <c r="IH26" s="24" t="s">
        <v>13</v>
      </c>
      <c r="II26" s="28">
        <v>104.91313328294514</v>
      </c>
      <c r="IJ26" s="45">
        <v>-2.142400935217438</v>
      </c>
      <c r="IK26" s="28">
        <v>81.778683818445487</v>
      </c>
      <c r="IL26" s="45">
        <v>-5.5438950679728549</v>
      </c>
      <c r="IM26" s="28">
        <v>94.152743272537748</v>
      </c>
      <c r="IN26" s="45">
        <v>9.7213950769625939</v>
      </c>
      <c r="IO26" s="28">
        <v>111.03348749085569</v>
      </c>
      <c r="IP26" s="45">
        <v>9.68828899785332</v>
      </c>
      <c r="IQ26" s="23">
        <v>2016</v>
      </c>
      <c r="IR26" s="24" t="s">
        <v>13</v>
      </c>
      <c r="IS26" s="28">
        <v>102.11185243801798</v>
      </c>
      <c r="IT26" s="45">
        <v>9.6344411418192379</v>
      </c>
      <c r="IU26" s="28">
        <v>152.49128016523522</v>
      </c>
      <c r="IV26" s="45">
        <v>9.8171718190443613</v>
      </c>
      <c r="IW26" s="28">
        <v>101.8237880719975</v>
      </c>
      <c r="IX26" s="45">
        <v>9.6535720880653031</v>
      </c>
      <c r="IY26" s="23">
        <v>2016</v>
      </c>
      <c r="IZ26" s="24" t="s">
        <v>13</v>
      </c>
      <c r="JA26" s="28">
        <v>102.04635257018664</v>
      </c>
      <c r="JB26" s="45">
        <v>9.5735540925632847</v>
      </c>
      <c r="JC26" s="28">
        <v>98.512938028486914</v>
      </c>
      <c r="JD26" s="45">
        <v>3.4321626661970868</v>
      </c>
      <c r="JE26" s="28">
        <v>99.524079797800809</v>
      </c>
      <c r="JF26" s="45">
        <v>10.495718028938313</v>
      </c>
      <c r="JG26" s="23">
        <v>2016</v>
      </c>
      <c r="JH26" s="24" t="s">
        <v>13</v>
      </c>
      <c r="JI26" s="28">
        <v>93.051729721656116</v>
      </c>
      <c r="JJ26" s="45">
        <v>0.26485276334118169</v>
      </c>
      <c r="JK26" s="28">
        <v>91.931893819299788</v>
      </c>
      <c r="JL26" s="45">
        <v>6.6139783448401204</v>
      </c>
      <c r="JM26" s="28">
        <v>128.48842284913113</v>
      </c>
      <c r="JN26" s="45">
        <v>3.2709939837006914</v>
      </c>
      <c r="JO26" s="23">
        <v>2016</v>
      </c>
      <c r="JP26" s="24" t="s">
        <v>13</v>
      </c>
      <c r="JQ26" s="28">
        <v>112.25993755372518</v>
      </c>
      <c r="JR26" s="45">
        <v>27.990203501541515</v>
      </c>
      <c r="JS26" s="28">
        <v>109.6333246241859</v>
      </c>
      <c r="JT26" s="45">
        <v>6.4010402846157177</v>
      </c>
      <c r="JU26" s="28">
        <v>91.963819421008864</v>
      </c>
      <c r="JV26" s="45">
        <v>6.4219574881411887</v>
      </c>
      <c r="JW26" s="23">
        <v>2016</v>
      </c>
      <c r="JX26" s="24" t="s">
        <v>13</v>
      </c>
      <c r="JY26" s="28">
        <v>92.941623460108701</v>
      </c>
      <c r="JZ26" s="45">
        <v>-7.7921321622260109</v>
      </c>
      <c r="KA26" s="28">
        <v>94.291218825809793</v>
      </c>
      <c r="KB26" s="45">
        <v>20.91518723762016</v>
      </c>
      <c r="KC26" s="28">
        <v>98.073307842841928</v>
      </c>
      <c r="KD26" s="45">
        <v>14.132138629497931</v>
      </c>
      <c r="KE26" s="23">
        <v>2016</v>
      </c>
      <c r="KF26" s="24" t="s">
        <v>13</v>
      </c>
      <c r="KG26" s="28">
        <v>120.67609464973521</v>
      </c>
      <c r="KH26" s="45">
        <v>-0.87693185941029128</v>
      </c>
      <c r="KI26" s="28">
        <v>133.53646501422455</v>
      </c>
      <c r="KJ26" s="45">
        <v>16.514614392020619</v>
      </c>
      <c r="KK26" s="28">
        <v>86.953407861402127</v>
      </c>
      <c r="KL26" s="45">
        <v>1.2782947416952055</v>
      </c>
      <c r="KM26" s="23">
        <v>2016</v>
      </c>
      <c r="KN26" s="24" t="s">
        <v>13</v>
      </c>
      <c r="KO26" s="28">
        <v>86.173779309751922</v>
      </c>
      <c r="KP26" s="45">
        <v>9.19305497808773</v>
      </c>
      <c r="KQ26" s="28">
        <v>115.82104033065725</v>
      </c>
      <c r="KR26" s="45">
        <v>20.648889131753151</v>
      </c>
      <c r="KS26" s="28">
        <v>95.815286460273924</v>
      </c>
      <c r="KT26" s="45">
        <v>1.5080079043418237</v>
      </c>
      <c r="KU26" s="23">
        <v>2016</v>
      </c>
      <c r="KV26" s="24" t="s">
        <v>13</v>
      </c>
      <c r="KW26" s="28">
        <v>97.02019588693453</v>
      </c>
      <c r="KX26" s="45">
        <v>3.1773143870204876</v>
      </c>
      <c r="KY26" s="28">
        <v>98.81640293383343</v>
      </c>
      <c r="KZ26" s="45">
        <v>-2.5747753445529042E-2</v>
      </c>
      <c r="LA26" s="28">
        <v>92.354991380161593</v>
      </c>
      <c r="LB26" s="45">
        <v>4.7013692266416882</v>
      </c>
      <c r="LC26" s="23">
        <v>2016</v>
      </c>
      <c r="LD26" s="24" t="s">
        <v>13</v>
      </c>
      <c r="LE26" s="28">
        <v>101.08929648632689</v>
      </c>
      <c r="LF26" s="45">
        <v>-4.9611141941259547</v>
      </c>
      <c r="LG26" s="28">
        <v>121.04962711820512</v>
      </c>
      <c r="LH26" s="45">
        <v>5.9839750045313167</v>
      </c>
      <c r="LI26" s="28">
        <v>112.03220379396281</v>
      </c>
      <c r="LJ26" s="45">
        <v>2.2663754433342973</v>
      </c>
      <c r="LK26" s="23">
        <v>2016</v>
      </c>
      <c r="LL26" s="24" t="s">
        <v>13</v>
      </c>
      <c r="LM26" s="28">
        <v>118.93850143366058</v>
      </c>
      <c r="LN26" s="45">
        <v>6.9907497227751634</v>
      </c>
      <c r="LO26" s="28">
        <v>120.01444931673207</v>
      </c>
      <c r="LP26" s="45">
        <v>5.9951609315858576</v>
      </c>
      <c r="LQ26" s="28">
        <v>110.44844266708374</v>
      </c>
      <c r="LR26" s="45">
        <v>5.7203744328714521</v>
      </c>
      <c r="LS26" s="23">
        <v>2016</v>
      </c>
      <c r="LT26" s="24" t="s">
        <v>13</v>
      </c>
      <c r="LU26" s="28">
        <v>90.192892539970899</v>
      </c>
      <c r="LV26" s="45">
        <v>3.145193347681726</v>
      </c>
      <c r="LW26" s="28">
        <v>84.921246032261578</v>
      </c>
      <c r="LX26" s="45">
        <v>-1.3268139462205539</v>
      </c>
      <c r="LY26" s="28">
        <v>84.517953970918953</v>
      </c>
      <c r="LZ26" s="45">
        <v>-20.189184846474532</v>
      </c>
      <c r="MA26" s="23">
        <v>2016</v>
      </c>
      <c r="MB26" s="24" t="s">
        <v>13</v>
      </c>
      <c r="MC26" s="28">
        <v>118.91114468734206</v>
      </c>
      <c r="MD26" s="45">
        <v>17.617487333805968</v>
      </c>
      <c r="ME26" s="28">
        <v>107.98293218637438</v>
      </c>
      <c r="MF26" s="45">
        <v>12.76495699363052</v>
      </c>
      <c r="MG26" s="28">
        <v>93.701480182128378</v>
      </c>
      <c r="MH26" s="45">
        <v>-2.0083595002368497</v>
      </c>
      <c r="MI26" s="23">
        <v>2016</v>
      </c>
      <c r="MJ26" s="24" t="s">
        <v>13</v>
      </c>
      <c r="MK26" s="28">
        <v>101.70388374170686</v>
      </c>
      <c r="ML26" s="45">
        <v>-3.9484834289752087</v>
      </c>
      <c r="MM26" s="28">
        <v>107.39107433516726</v>
      </c>
      <c r="MN26" s="45">
        <v>9.367740649765139</v>
      </c>
      <c r="MO26" s="28">
        <v>126.89228425051154</v>
      </c>
      <c r="MP26" s="45">
        <v>0.94388720694784922</v>
      </c>
    </row>
    <row r="27" spans="1:354" ht="15" hidden="1" customHeight="1" x14ac:dyDescent="0.25">
      <c r="A27" s="23"/>
      <c r="B27" s="24" t="s">
        <v>14</v>
      </c>
      <c r="C27" s="28">
        <v>101.28073335429754</v>
      </c>
      <c r="D27" s="45">
        <v>2.5005747087089532</v>
      </c>
      <c r="E27" s="28">
        <v>100.69233333333334</v>
      </c>
      <c r="F27" s="45">
        <v>1.1286050925743041</v>
      </c>
      <c r="G27" s="28">
        <v>101.837</v>
      </c>
      <c r="H27" s="45">
        <v>3.8172740271583052</v>
      </c>
      <c r="I27" s="23"/>
      <c r="J27" s="24" t="s">
        <v>14</v>
      </c>
      <c r="K27" s="28">
        <v>84.132999999999996</v>
      </c>
      <c r="L27" s="45">
        <v>-20.303183662546815</v>
      </c>
      <c r="M27" s="28">
        <v>84.866</v>
      </c>
      <c r="N27" s="45">
        <v>-27.609927578217011</v>
      </c>
      <c r="O27" s="28">
        <v>82.111000000000004</v>
      </c>
      <c r="P27" s="45">
        <v>-21.908823587708952</v>
      </c>
      <c r="Q27" s="23"/>
      <c r="R27" s="24" t="s">
        <v>14</v>
      </c>
      <c r="S27" s="28">
        <v>109.18433333333333</v>
      </c>
      <c r="T27" s="45">
        <v>18.324438255408637</v>
      </c>
      <c r="U27" s="28">
        <v>109.09033333333332</v>
      </c>
      <c r="V27" s="45">
        <v>18.4225752588262</v>
      </c>
      <c r="W27" s="28">
        <v>108.568</v>
      </c>
      <c r="X27" s="45">
        <v>6.5886662731531942</v>
      </c>
      <c r="Y27" s="23"/>
      <c r="Z27" s="24" t="s">
        <v>14</v>
      </c>
      <c r="AA27" s="28">
        <v>113.40333333333335</v>
      </c>
      <c r="AB27" s="45">
        <v>15.708592461930635</v>
      </c>
      <c r="AC27" s="28">
        <v>109.82933333333334</v>
      </c>
      <c r="AD27" s="45">
        <v>18.059887352393545</v>
      </c>
      <c r="AE27" s="28">
        <v>106.08999999999999</v>
      </c>
      <c r="AF27" s="45">
        <v>13.712294179578706</v>
      </c>
      <c r="AG27" s="23"/>
      <c r="AH27" s="24" t="s">
        <v>14</v>
      </c>
      <c r="AI27" s="28">
        <v>123.14100000000001</v>
      </c>
      <c r="AJ27" s="45">
        <v>23.997499543427551</v>
      </c>
      <c r="AK27" s="28">
        <v>115.70866666666666</v>
      </c>
      <c r="AL27" s="45">
        <v>27.960743416966437</v>
      </c>
      <c r="AM27" s="28">
        <v>90.755333333333326</v>
      </c>
      <c r="AN27" s="45">
        <v>11.376408358847144</v>
      </c>
      <c r="AO27" s="23"/>
      <c r="AP27" s="24" t="s">
        <v>14</v>
      </c>
      <c r="AQ27" s="28">
        <v>118.95400000000001</v>
      </c>
      <c r="AR27" s="45">
        <v>21.375345029683331</v>
      </c>
      <c r="AS27" s="28">
        <v>104.97533333333332</v>
      </c>
      <c r="AT27" s="45">
        <v>5.1034661309346916</v>
      </c>
      <c r="AU27" s="28">
        <v>99.478999999999999</v>
      </c>
      <c r="AV27" s="45">
        <v>1.1551479613321192</v>
      </c>
      <c r="AW27" s="23"/>
      <c r="AX27" s="24" t="s">
        <v>14</v>
      </c>
      <c r="AY27" s="28">
        <v>120.36399999999999</v>
      </c>
      <c r="AZ27" s="45">
        <v>28.649375924275631</v>
      </c>
      <c r="BA27" s="28">
        <v>112.134</v>
      </c>
      <c r="BB27" s="45">
        <v>13.227000783614585</v>
      </c>
      <c r="BC27" s="28">
        <v>105.07833333333333</v>
      </c>
      <c r="BD27" s="45">
        <v>11.40476721911439</v>
      </c>
      <c r="BE27" s="23"/>
      <c r="BF27" s="24" t="s">
        <v>14</v>
      </c>
      <c r="BG27" s="28">
        <v>96.958999999999989</v>
      </c>
      <c r="BH27" s="45">
        <v>-2.2413529402015087</v>
      </c>
      <c r="BI27" s="28">
        <v>110.62166666666667</v>
      </c>
      <c r="BJ27" s="45">
        <v>12.213241664054436</v>
      </c>
      <c r="BK27" s="28">
        <v>116.92966666666666</v>
      </c>
      <c r="BL27" s="45">
        <v>25.538535526923894</v>
      </c>
      <c r="BM27" s="23"/>
      <c r="BN27" s="24" t="s">
        <v>14</v>
      </c>
      <c r="BO27" s="28">
        <v>105.95166666666667</v>
      </c>
      <c r="BP27" s="45">
        <v>9.0252031150807994</v>
      </c>
      <c r="BQ27" s="28">
        <v>108.51866666666668</v>
      </c>
      <c r="BR27" s="45">
        <v>8.6292298586507172</v>
      </c>
      <c r="BS27" s="28">
        <v>111.57933333333334</v>
      </c>
      <c r="BT27" s="45">
        <v>8.9811366148025371</v>
      </c>
      <c r="BU27" s="23"/>
      <c r="BV27" s="24" t="s">
        <v>14</v>
      </c>
      <c r="BW27" s="28">
        <v>108.73366666666668</v>
      </c>
      <c r="BX27" s="45">
        <v>8.6935064869655463</v>
      </c>
      <c r="BY27" s="28">
        <v>105.37666666666667</v>
      </c>
      <c r="BZ27" s="45">
        <v>4.4802451308958666</v>
      </c>
      <c r="CA27" s="28">
        <v>107.43366666666667</v>
      </c>
      <c r="CB27" s="45">
        <v>4.4559995835464719</v>
      </c>
      <c r="CC27" s="23"/>
      <c r="CD27" s="24" t="s">
        <v>14</v>
      </c>
      <c r="CE27" s="28">
        <v>105.20966666666668</v>
      </c>
      <c r="CF27" s="45">
        <v>4.745190559990391</v>
      </c>
      <c r="CG27" s="28">
        <v>110.94366666666667</v>
      </c>
      <c r="CH27" s="45">
        <v>4.6541507357285639</v>
      </c>
      <c r="CI27" s="28">
        <v>111.47666666666667</v>
      </c>
      <c r="CJ27" s="45">
        <v>9.3492840544260503</v>
      </c>
      <c r="CK27" s="23"/>
      <c r="CL27" s="24" t="s">
        <v>14</v>
      </c>
      <c r="CM27" s="28">
        <v>104.06400000000001</v>
      </c>
      <c r="CN27" s="45">
        <v>6.9047475446234472</v>
      </c>
      <c r="CO27" s="28">
        <v>111.22266666666667</v>
      </c>
      <c r="CP27" s="45">
        <v>8.8988457498282827</v>
      </c>
      <c r="CQ27" s="28">
        <v>122.27499999999999</v>
      </c>
      <c r="CR27" s="45">
        <v>8.6063493864809715</v>
      </c>
      <c r="CS27" s="23"/>
      <c r="CT27" s="24" t="s">
        <v>14</v>
      </c>
      <c r="CU27" s="28">
        <v>112.44333333333334</v>
      </c>
      <c r="CV27" s="45">
        <v>22.892008377609415</v>
      </c>
      <c r="CW27" s="28">
        <v>95.658000000000001</v>
      </c>
      <c r="CX27" s="45">
        <v>-7.3022678927740117</v>
      </c>
      <c r="CY27" s="28">
        <v>106.83933333333333</v>
      </c>
      <c r="CZ27" s="45">
        <v>13.462903131717496</v>
      </c>
      <c r="DA27" s="23"/>
      <c r="DB27" s="24" t="s">
        <v>14</v>
      </c>
      <c r="DC27" s="28">
        <v>106.10633333333332</v>
      </c>
      <c r="DD27" s="45">
        <v>2.6261784053906183</v>
      </c>
      <c r="DE27" s="28">
        <v>109.35466666666667</v>
      </c>
      <c r="DF27" s="45">
        <v>-11.093709091102539</v>
      </c>
      <c r="DG27" s="28">
        <v>104.88166666666666</v>
      </c>
      <c r="DH27" s="45">
        <v>5.4470625176894458</v>
      </c>
      <c r="DI27" s="23"/>
      <c r="DJ27" s="24" t="s">
        <v>14</v>
      </c>
      <c r="DK27" s="28">
        <v>102.85033333333335</v>
      </c>
      <c r="DL27" s="45">
        <v>5.4584124353824137</v>
      </c>
      <c r="DM27" s="28">
        <v>97.958333333333329</v>
      </c>
      <c r="DN27" s="45">
        <v>5.6104088756797239</v>
      </c>
      <c r="DO27" s="28">
        <v>97.685666666666677</v>
      </c>
      <c r="DP27" s="45">
        <v>5.5104678678387984</v>
      </c>
      <c r="DQ27" s="23"/>
      <c r="DR27" s="24" t="s">
        <v>14</v>
      </c>
      <c r="DS27" s="28">
        <v>102.28000000000002</v>
      </c>
      <c r="DT27" s="45">
        <v>5.4568993729120763</v>
      </c>
      <c r="DU27" s="28">
        <v>103.53966666666668</v>
      </c>
      <c r="DV27" s="45">
        <v>-1.5048650946038862</v>
      </c>
      <c r="DW27" s="28">
        <v>120.38566666666667</v>
      </c>
      <c r="DX27" s="45">
        <v>21.608904125180459</v>
      </c>
      <c r="DY27" s="23"/>
      <c r="DZ27" s="24" t="s">
        <v>14</v>
      </c>
      <c r="EA27" s="28">
        <v>102.98133333333334</v>
      </c>
      <c r="EB27" s="45">
        <v>4.9834717386728897</v>
      </c>
      <c r="EC27" s="28">
        <v>112.94566666666667</v>
      </c>
      <c r="ED27" s="45">
        <v>5.9504035033400413</v>
      </c>
      <c r="EE27" s="28">
        <v>101.503</v>
      </c>
      <c r="EF27" s="45">
        <v>5.9917489897549387</v>
      </c>
      <c r="EG27" s="23"/>
      <c r="EH27" s="24" t="s">
        <v>14</v>
      </c>
      <c r="EI27" s="28">
        <v>109.29566666666666</v>
      </c>
      <c r="EJ27" s="45">
        <v>5.9547241022907684</v>
      </c>
      <c r="EK27" s="28">
        <v>111.32133333333333</v>
      </c>
      <c r="EL27" s="45">
        <v>5.9191636401439922</v>
      </c>
      <c r="EM27" s="28">
        <v>108.37066666666665</v>
      </c>
      <c r="EN27" s="45">
        <v>5.9714228540860574</v>
      </c>
      <c r="EO27" s="23"/>
      <c r="EP27" s="24" t="s">
        <v>14</v>
      </c>
      <c r="EQ27" s="28">
        <v>99.942999999999984</v>
      </c>
      <c r="ER27" s="45">
        <v>3.7534654134476568</v>
      </c>
      <c r="ES27" s="28">
        <v>114.78166666666668</v>
      </c>
      <c r="ET27" s="45">
        <v>3.8894234939428571</v>
      </c>
      <c r="EU27" s="28">
        <v>100.75233333333334</v>
      </c>
      <c r="EV27" s="45">
        <v>3.8516265498124369</v>
      </c>
      <c r="EW27" s="23"/>
      <c r="EX27" s="24" t="s">
        <v>14</v>
      </c>
      <c r="EY27" s="28">
        <v>99.333666666666659</v>
      </c>
      <c r="EZ27" s="45">
        <v>4.004191441125144</v>
      </c>
      <c r="FA27" s="28">
        <v>108.32933333333331</v>
      </c>
      <c r="FB27" s="45">
        <v>3.9521089525139672</v>
      </c>
      <c r="FC27" s="28">
        <v>90.11633333333333</v>
      </c>
      <c r="FD27" s="45">
        <v>3.9636495611774905</v>
      </c>
      <c r="FE27" s="23"/>
      <c r="FF27" s="24" t="s">
        <v>14</v>
      </c>
      <c r="FG27" s="28">
        <v>103.77133333333335</v>
      </c>
      <c r="FH27" s="45">
        <v>3.8615500430442893</v>
      </c>
      <c r="FI27" s="28">
        <v>108.432</v>
      </c>
      <c r="FJ27" s="45">
        <v>3.8429831322451378</v>
      </c>
      <c r="FK27" s="28">
        <v>108.89033333333333</v>
      </c>
      <c r="FL27" s="45">
        <v>4.4593430141513011</v>
      </c>
      <c r="FM27" s="23"/>
      <c r="FN27" s="24" t="s">
        <v>14</v>
      </c>
      <c r="FO27" s="28">
        <v>98.343666666666664</v>
      </c>
      <c r="FP27" s="45">
        <v>-2.1382598235058481</v>
      </c>
      <c r="FQ27" s="28">
        <v>101.04900000000002</v>
      </c>
      <c r="FR27" s="45">
        <v>5.5156935538948488</v>
      </c>
      <c r="FS27" s="28">
        <v>101.08633333333334</v>
      </c>
      <c r="FT27" s="45">
        <v>9.2761913283129047</v>
      </c>
      <c r="FU27" s="23"/>
      <c r="FV27" s="24" t="s">
        <v>14</v>
      </c>
      <c r="FW27" s="28">
        <v>101.72733333333333</v>
      </c>
      <c r="FX27" s="45">
        <v>2.8322199399001988</v>
      </c>
      <c r="FY27" s="28">
        <v>100.59333333333332</v>
      </c>
      <c r="FZ27" s="45">
        <v>4.0266495820254136</v>
      </c>
      <c r="GA27" s="28">
        <v>99.102999999999994</v>
      </c>
      <c r="GB27" s="45">
        <v>4.0185071367414338</v>
      </c>
      <c r="GC27" s="23"/>
      <c r="GD27" s="24" t="s">
        <v>14</v>
      </c>
      <c r="GE27" s="28">
        <v>103.26233333333333</v>
      </c>
      <c r="GF27" s="45">
        <v>3.9088507786696738</v>
      </c>
      <c r="GG27" s="28">
        <v>98.906999999999996</v>
      </c>
      <c r="GH27" s="45">
        <v>3.9380892647666457</v>
      </c>
      <c r="GI27" s="28">
        <v>121.14133333333335</v>
      </c>
      <c r="GJ27" s="45">
        <v>2.1059849421491776</v>
      </c>
      <c r="GK27" s="23"/>
      <c r="GL27" s="24" t="s">
        <v>14</v>
      </c>
      <c r="GM27" s="28">
        <v>98.658000000000015</v>
      </c>
      <c r="GN27" s="45">
        <v>3.8857280834643717</v>
      </c>
      <c r="GO27" s="28">
        <v>111.42966666666666</v>
      </c>
      <c r="GP27" s="45">
        <v>18.976722101417167</v>
      </c>
      <c r="GQ27" s="28">
        <v>114.008</v>
      </c>
      <c r="GR27" s="45">
        <v>19.19160873498349</v>
      </c>
      <c r="GS27" s="23"/>
      <c r="GT27" s="24" t="s">
        <v>14</v>
      </c>
      <c r="GU27" s="28">
        <v>97.682333333333347</v>
      </c>
      <c r="GV27" s="45">
        <v>3.1785159335416608</v>
      </c>
      <c r="GW27" s="28">
        <v>110.06766666666668</v>
      </c>
      <c r="GX27" s="45">
        <v>5.316171812311282</v>
      </c>
      <c r="GY27" s="28">
        <v>101.07833333333333</v>
      </c>
      <c r="GZ27" s="45">
        <v>3.1713934735253986</v>
      </c>
      <c r="HA27" s="23"/>
      <c r="HB27" s="24" t="s">
        <v>14</v>
      </c>
      <c r="HC27" s="28">
        <v>95.450666666666677</v>
      </c>
      <c r="HD27" s="45">
        <v>3.1788183447222167</v>
      </c>
      <c r="HE27" s="28">
        <v>102.61099999999999</v>
      </c>
      <c r="HF27" s="45">
        <v>3.1798229041055919</v>
      </c>
      <c r="HG27" s="28">
        <v>99.228999999999999</v>
      </c>
      <c r="HH27" s="45">
        <v>-6.0891911164728754</v>
      </c>
      <c r="HI27" s="23"/>
      <c r="HJ27" s="24" t="s">
        <v>14</v>
      </c>
      <c r="HK27" s="28">
        <v>104.67066666666666</v>
      </c>
      <c r="HL27" s="45">
        <v>6.2063832872388218</v>
      </c>
      <c r="HM27" s="28">
        <v>108.36499999999999</v>
      </c>
      <c r="HN27" s="45">
        <v>5.6868269906443345</v>
      </c>
      <c r="HO27" s="28">
        <v>107.44900000000001</v>
      </c>
      <c r="HP27" s="45">
        <v>3.1762059386106927</v>
      </c>
      <c r="HQ27" s="23"/>
      <c r="HR27" s="24" t="s">
        <v>14</v>
      </c>
      <c r="HS27" s="28">
        <v>92.282666666666657</v>
      </c>
      <c r="HT27" s="45">
        <v>0.33359095404760808</v>
      </c>
      <c r="HU27" s="28">
        <v>112.37966666666667</v>
      </c>
      <c r="HV27" s="45">
        <v>5.7947926302972519E-3</v>
      </c>
      <c r="HW27" s="28">
        <v>112.95633333333335</v>
      </c>
      <c r="HX27" s="45">
        <v>0.44228526969834547</v>
      </c>
      <c r="HY27" s="23"/>
      <c r="HZ27" s="24" t="s">
        <v>14</v>
      </c>
      <c r="IA27" s="28">
        <v>88.396000000000001</v>
      </c>
      <c r="IB27" s="45">
        <v>0.86932230077398742</v>
      </c>
      <c r="IC27" s="28">
        <v>106.38771111273881</v>
      </c>
      <c r="ID27" s="45">
        <v>7.5402322886555027</v>
      </c>
      <c r="IE27" s="28">
        <v>101.64999999999999</v>
      </c>
      <c r="IF27" s="45">
        <v>-3.5312798914699925</v>
      </c>
      <c r="IG27" s="23"/>
      <c r="IH27" s="24" t="s">
        <v>14</v>
      </c>
      <c r="II27" s="28">
        <v>109.28699999999999</v>
      </c>
      <c r="IJ27" s="45">
        <v>17.013955017315595</v>
      </c>
      <c r="IK27" s="28">
        <v>117.13333333333333</v>
      </c>
      <c r="IL27" s="45">
        <v>5.2589228557454248</v>
      </c>
      <c r="IM27" s="28">
        <v>100.27066666666667</v>
      </c>
      <c r="IN27" s="45">
        <v>3.69067467627535</v>
      </c>
      <c r="IO27" s="28">
        <v>122.09433333333332</v>
      </c>
      <c r="IP27" s="45">
        <v>3.9809961113167276</v>
      </c>
      <c r="IQ27" s="23"/>
      <c r="IR27" s="24" t="s">
        <v>14</v>
      </c>
      <c r="IS27" s="28">
        <v>107.53566666666667</v>
      </c>
      <c r="IT27" s="45">
        <v>3.8651330125601362</v>
      </c>
      <c r="IU27" s="28">
        <v>96.173000000000002</v>
      </c>
      <c r="IV27" s="45">
        <v>3.8738051902017929</v>
      </c>
      <c r="IW27" s="28">
        <v>107.05200000000001</v>
      </c>
      <c r="IX27" s="45">
        <v>3.656488560820037</v>
      </c>
      <c r="IY27" s="23"/>
      <c r="IZ27" s="24" t="s">
        <v>14</v>
      </c>
      <c r="JA27" s="28">
        <v>112.05033333333331</v>
      </c>
      <c r="JB27" s="45">
        <v>3.9156479652590264</v>
      </c>
      <c r="JC27" s="28">
        <v>110.84133333333334</v>
      </c>
      <c r="JD27" s="45">
        <v>5.9430360098655655</v>
      </c>
      <c r="JE27" s="28">
        <v>115.66933333333334</v>
      </c>
      <c r="JF27" s="45">
        <v>19.950981139024776</v>
      </c>
      <c r="JG27" s="23"/>
      <c r="JH27" s="24" t="s">
        <v>14</v>
      </c>
      <c r="JI27" s="28">
        <v>120.22066666666667</v>
      </c>
      <c r="JJ27" s="45">
        <v>27.703615666491686</v>
      </c>
      <c r="JK27" s="28">
        <v>101.10733333333333</v>
      </c>
      <c r="JL27" s="45">
        <v>16.909035691526526</v>
      </c>
      <c r="JM27" s="28">
        <v>85.862000000000009</v>
      </c>
      <c r="JN27" s="45">
        <v>-8.5232105509378044</v>
      </c>
      <c r="JO27" s="23"/>
      <c r="JP27" s="24" t="s">
        <v>14</v>
      </c>
      <c r="JQ27" s="28">
        <v>105.22133333333333</v>
      </c>
      <c r="JR27" s="45">
        <v>3.4182576277317764</v>
      </c>
      <c r="JS27" s="28">
        <v>111.90533333333333</v>
      </c>
      <c r="JT27" s="45">
        <v>4.4243952848832464</v>
      </c>
      <c r="JU27" s="28">
        <v>104.57799999999999</v>
      </c>
      <c r="JV27" s="45">
        <v>3.9504908346048069</v>
      </c>
      <c r="JW27" s="23"/>
      <c r="JX27" s="24" t="s">
        <v>14</v>
      </c>
      <c r="JY27" s="28">
        <v>104.33233333333334</v>
      </c>
      <c r="JZ27" s="45">
        <v>3.7633894107485446</v>
      </c>
      <c r="KA27" s="28">
        <v>89.495999999999995</v>
      </c>
      <c r="KB27" s="45">
        <v>8.6773270051377267</v>
      </c>
      <c r="KC27" s="28">
        <v>118.88533333333334</v>
      </c>
      <c r="KD27" s="45">
        <v>11.826524402131582</v>
      </c>
      <c r="KE27" s="23"/>
      <c r="KF27" s="24" t="s">
        <v>14</v>
      </c>
      <c r="KG27" s="28">
        <v>96.335999999999999</v>
      </c>
      <c r="KH27" s="45">
        <v>0.60884903337694141</v>
      </c>
      <c r="KI27" s="28">
        <v>97.086666666666659</v>
      </c>
      <c r="KJ27" s="45">
        <v>18.704064259857958</v>
      </c>
      <c r="KK27" s="28">
        <v>92.235333333333344</v>
      </c>
      <c r="KL27" s="45">
        <v>3.2249816375272644</v>
      </c>
      <c r="KM27" s="23"/>
      <c r="KN27" s="24" t="s">
        <v>14</v>
      </c>
      <c r="KO27" s="28">
        <v>88.405666666666662</v>
      </c>
      <c r="KP27" s="45">
        <v>-1.2117659033714148</v>
      </c>
      <c r="KQ27" s="28">
        <v>115.25733333333334</v>
      </c>
      <c r="KR27" s="45">
        <v>14.529466604006828</v>
      </c>
      <c r="KS27" s="28">
        <v>97.225999999999999</v>
      </c>
      <c r="KT27" s="45">
        <v>-5.8170598816407022</v>
      </c>
      <c r="KU27" s="23"/>
      <c r="KV27" s="24" t="s">
        <v>14</v>
      </c>
      <c r="KW27" s="28">
        <v>114.22133333333333</v>
      </c>
      <c r="KX27" s="45">
        <v>5.23543420984916</v>
      </c>
      <c r="KY27" s="28">
        <v>109.25866666666667</v>
      </c>
      <c r="KZ27" s="45">
        <v>5.9007806265985749</v>
      </c>
      <c r="LA27" s="28">
        <v>116.307</v>
      </c>
      <c r="LB27" s="45">
        <v>15.690417473239208</v>
      </c>
      <c r="LC27" s="23"/>
      <c r="LD27" s="24" t="s">
        <v>14</v>
      </c>
      <c r="LE27" s="28">
        <v>94.415666666666667</v>
      </c>
      <c r="LF27" s="45">
        <v>7.4607331242471133</v>
      </c>
      <c r="LG27" s="28">
        <v>113.27533333333332</v>
      </c>
      <c r="LH27" s="45">
        <v>4.0844452463983032</v>
      </c>
      <c r="LI27" s="28">
        <v>113.00166666666667</v>
      </c>
      <c r="LJ27" s="45">
        <v>2.0333977520689217</v>
      </c>
      <c r="LK27" s="23"/>
      <c r="LL27" s="24" t="s">
        <v>14</v>
      </c>
      <c r="LM27" s="28">
        <v>123.91399999999999</v>
      </c>
      <c r="LN27" s="45">
        <v>4.9999533641943259</v>
      </c>
      <c r="LO27" s="28">
        <v>113.84366666666666</v>
      </c>
      <c r="LP27" s="45">
        <v>4.8047470872445928</v>
      </c>
      <c r="LQ27" s="28">
        <v>140.35500000000002</v>
      </c>
      <c r="LR27" s="45">
        <v>4.4570895650955435</v>
      </c>
      <c r="LS27" s="23"/>
      <c r="LT27" s="24" t="s">
        <v>14</v>
      </c>
      <c r="LU27" s="28">
        <v>96.459666666666678</v>
      </c>
      <c r="LV27" s="45">
        <v>3.3805036226865326</v>
      </c>
      <c r="LW27" s="28">
        <v>80.697999999999993</v>
      </c>
      <c r="LX27" s="45">
        <v>3.9679344620877259</v>
      </c>
      <c r="LY27" s="28">
        <v>78.852666666666664</v>
      </c>
      <c r="LZ27" s="45">
        <v>-25.992104728402481</v>
      </c>
      <c r="MA27" s="23"/>
      <c r="MB27" s="24" t="s">
        <v>14</v>
      </c>
      <c r="MC27" s="28">
        <v>114.80200000000001</v>
      </c>
      <c r="MD27" s="45">
        <v>12.47214807934067</v>
      </c>
      <c r="ME27" s="28">
        <v>84.458333333333329</v>
      </c>
      <c r="MF27" s="45">
        <v>-10.365937938787752</v>
      </c>
      <c r="MG27" s="28">
        <v>98.560999999999993</v>
      </c>
      <c r="MH27" s="45">
        <v>2.6328879905409366</v>
      </c>
      <c r="MI27" s="23"/>
      <c r="MJ27" s="24" t="s">
        <v>14</v>
      </c>
      <c r="MK27" s="28">
        <v>95.108000000000004</v>
      </c>
      <c r="ML27" s="45">
        <v>-8.025603862887607</v>
      </c>
      <c r="MM27" s="28">
        <v>102.96461957822675</v>
      </c>
      <c r="MN27" s="45">
        <v>9.5302812218259305</v>
      </c>
      <c r="MO27" s="28">
        <v>81.50566666666667</v>
      </c>
      <c r="MP27" s="45">
        <v>5.0015392105961212</v>
      </c>
    </row>
    <row r="28" spans="1:354" ht="15" hidden="1" customHeight="1" x14ac:dyDescent="0.25">
      <c r="A28" s="23"/>
      <c r="B28" s="24" t="s">
        <v>15</v>
      </c>
      <c r="C28" s="28">
        <v>98.20516260525342</v>
      </c>
      <c r="D28" s="45">
        <v>2.234335777088873</v>
      </c>
      <c r="E28" s="28">
        <v>99.719999999999985</v>
      </c>
      <c r="F28" s="45">
        <v>5.9789083688745421</v>
      </c>
      <c r="G28" s="28">
        <v>96.772666666666666</v>
      </c>
      <c r="H28" s="45">
        <v>-1.1682944137181011</v>
      </c>
      <c r="I28" s="23"/>
      <c r="J28" s="24" t="s">
        <v>15</v>
      </c>
      <c r="K28" s="28">
        <v>100.241</v>
      </c>
      <c r="L28" s="45">
        <v>-14.133686846537515</v>
      </c>
      <c r="M28" s="28">
        <v>120.669</v>
      </c>
      <c r="N28" s="45">
        <v>7.7376255639921823</v>
      </c>
      <c r="O28" s="28">
        <v>94.556666666666658</v>
      </c>
      <c r="P28" s="45">
        <v>-15.441424492335926</v>
      </c>
      <c r="Q28" s="23"/>
      <c r="R28" s="24" t="s">
        <v>15</v>
      </c>
      <c r="S28" s="28">
        <v>102.762</v>
      </c>
      <c r="T28" s="45">
        <v>4.5216558251514272</v>
      </c>
      <c r="U28" s="28">
        <v>100.55799999999999</v>
      </c>
      <c r="V28" s="45">
        <v>5.6109189820365657</v>
      </c>
      <c r="W28" s="28">
        <v>104.59533333333333</v>
      </c>
      <c r="X28" s="45">
        <v>2.5733257341228182</v>
      </c>
      <c r="Y28" s="23"/>
      <c r="Z28" s="24" t="s">
        <v>15</v>
      </c>
      <c r="AA28" s="28">
        <v>108.658</v>
      </c>
      <c r="AB28" s="45">
        <v>7.0805668905978791</v>
      </c>
      <c r="AC28" s="28">
        <v>116.05933333333333</v>
      </c>
      <c r="AD28" s="45">
        <v>18.237955207964447</v>
      </c>
      <c r="AE28" s="28">
        <v>92.816999999999993</v>
      </c>
      <c r="AF28" s="45">
        <v>1.7958752946536976</v>
      </c>
      <c r="AG28" s="23"/>
      <c r="AH28" s="24" t="s">
        <v>15</v>
      </c>
      <c r="AI28" s="28">
        <v>113.74399999999999</v>
      </c>
      <c r="AJ28" s="45">
        <v>17.875279106937342</v>
      </c>
      <c r="AK28" s="28">
        <v>111.81133333333332</v>
      </c>
      <c r="AL28" s="45">
        <v>18.24430141095344</v>
      </c>
      <c r="AM28" s="28">
        <v>93.774333333333331</v>
      </c>
      <c r="AN28" s="45">
        <v>3.8728180909596688</v>
      </c>
      <c r="AO28" s="23"/>
      <c r="AP28" s="24" t="s">
        <v>15</v>
      </c>
      <c r="AQ28" s="28">
        <v>102.92333333333333</v>
      </c>
      <c r="AR28" s="45">
        <v>4.4428674049995323</v>
      </c>
      <c r="AS28" s="28">
        <v>106.98033333333335</v>
      </c>
      <c r="AT28" s="45">
        <v>0.34491520409025611</v>
      </c>
      <c r="AU28" s="28">
        <v>100.75766666666668</v>
      </c>
      <c r="AV28" s="45">
        <v>-5.2722545468925688</v>
      </c>
      <c r="AW28" s="23"/>
      <c r="AX28" s="24" t="s">
        <v>15</v>
      </c>
      <c r="AY28" s="28">
        <v>119.77966666666664</v>
      </c>
      <c r="AZ28" s="45">
        <v>31.290539448678373</v>
      </c>
      <c r="BA28" s="28">
        <v>116.41199999999999</v>
      </c>
      <c r="BB28" s="45">
        <v>16.9053546357882</v>
      </c>
      <c r="BC28" s="28">
        <v>122.276</v>
      </c>
      <c r="BD28" s="45">
        <v>19.401890520803761</v>
      </c>
      <c r="BE28" s="23"/>
      <c r="BF28" s="24" t="s">
        <v>15</v>
      </c>
      <c r="BG28" s="28">
        <v>83.553333333333327</v>
      </c>
      <c r="BH28" s="45">
        <v>-9.0856782399960849</v>
      </c>
      <c r="BI28" s="28">
        <v>109.68433333333333</v>
      </c>
      <c r="BJ28" s="45">
        <v>8.3481706804957412</v>
      </c>
      <c r="BK28" s="28">
        <v>108.79899999999999</v>
      </c>
      <c r="BL28" s="45">
        <v>20.089994629034109</v>
      </c>
      <c r="BM28" s="23"/>
      <c r="BN28" s="24" t="s">
        <v>15</v>
      </c>
      <c r="BO28" s="28">
        <v>100.96033333333332</v>
      </c>
      <c r="BP28" s="45">
        <v>1.9516293371852669</v>
      </c>
      <c r="BQ28" s="28">
        <v>107.84633333333333</v>
      </c>
      <c r="BR28" s="45">
        <v>11.732247606330375</v>
      </c>
      <c r="BS28" s="28">
        <v>112.97199999999999</v>
      </c>
      <c r="BT28" s="45">
        <v>11.564461327196554</v>
      </c>
      <c r="BU28" s="23"/>
      <c r="BV28" s="24" t="s">
        <v>15</v>
      </c>
      <c r="BW28" s="28">
        <v>113.86333333333334</v>
      </c>
      <c r="BX28" s="45">
        <v>11.727010435994444</v>
      </c>
      <c r="BY28" s="28">
        <v>105.23899999999999</v>
      </c>
      <c r="BZ28" s="45">
        <v>2.0743318133334583</v>
      </c>
      <c r="CA28" s="28">
        <v>113.57099999999998</v>
      </c>
      <c r="CB28" s="45">
        <v>5.0961159737591402</v>
      </c>
      <c r="CC28" s="23"/>
      <c r="CD28" s="24" t="s">
        <v>15</v>
      </c>
      <c r="CE28" s="28">
        <v>103.63566666666668</v>
      </c>
      <c r="CF28" s="45">
        <v>5.0664568972905215</v>
      </c>
      <c r="CG28" s="28">
        <v>102.40300000000001</v>
      </c>
      <c r="CH28" s="45">
        <v>5.1134662985806756</v>
      </c>
      <c r="CI28" s="28">
        <v>99.785333333333327</v>
      </c>
      <c r="CJ28" s="45">
        <v>8.0967524600557397</v>
      </c>
      <c r="CK28" s="23"/>
      <c r="CL28" s="24" t="s">
        <v>15</v>
      </c>
      <c r="CM28" s="28">
        <v>105.25233333333334</v>
      </c>
      <c r="CN28" s="45">
        <v>-0.71391601749579081</v>
      </c>
      <c r="CO28" s="28">
        <v>99.25200000000001</v>
      </c>
      <c r="CP28" s="45">
        <v>12.396448069278179</v>
      </c>
      <c r="CQ28" s="28">
        <v>99.10733333333333</v>
      </c>
      <c r="CR28" s="45">
        <v>12.670640258138619</v>
      </c>
      <c r="CS28" s="23"/>
      <c r="CT28" s="24" t="s">
        <v>15</v>
      </c>
      <c r="CU28" s="28">
        <v>114.06966666666666</v>
      </c>
      <c r="CV28" s="45">
        <v>5.1165400985065901</v>
      </c>
      <c r="CW28" s="28">
        <v>83.156666666666666</v>
      </c>
      <c r="CX28" s="45">
        <v>-11.346791559397033</v>
      </c>
      <c r="CY28" s="28">
        <v>117.61966666666666</v>
      </c>
      <c r="CZ28" s="45">
        <v>19.306840186052668</v>
      </c>
      <c r="DA28" s="23"/>
      <c r="DB28" s="24" t="s">
        <v>15</v>
      </c>
      <c r="DC28" s="28">
        <v>106.35633333333332</v>
      </c>
      <c r="DD28" s="45">
        <v>13.000461541984976</v>
      </c>
      <c r="DE28" s="28">
        <v>121.605</v>
      </c>
      <c r="DF28" s="45">
        <v>24.8765235333763</v>
      </c>
      <c r="DG28" s="28">
        <v>102.29166666666667</v>
      </c>
      <c r="DH28" s="45">
        <v>2.1827718987156004</v>
      </c>
      <c r="DI28" s="23"/>
      <c r="DJ28" s="24" t="s">
        <v>15</v>
      </c>
      <c r="DK28" s="28">
        <v>103.73399999999999</v>
      </c>
      <c r="DL28" s="45">
        <v>2.1740952350048985</v>
      </c>
      <c r="DM28" s="28">
        <v>95.778666666666666</v>
      </c>
      <c r="DN28" s="45">
        <v>-11.797000694386412</v>
      </c>
      <c r="DO28" s="28">
        <v>112.29133333333334</v>
      </c>
      <c r="DP28" s="45">
        <v>3.9937851746406352</v>
      </c>
      <c r="DQ28" s="23"/>
      <c r="DR28" s="24" t="s">
        <v>15</v>
      </c>
      <c r="DS28" s="28">
        <v>104.71766666666667</v>
      </c>
      <c r="DT28" s="45">
        <v>2.1766945769015535</v>
      </c>
      <c r="DU28" s="28">
        <v>105.12766666666666</v>
      </c>
      <c r="DV28" s="45">
        <v>-0.11381615702907766</v>
      </c>
      <c r="DW28" s="28">
        <v>123.21666666666665</v>
      </c>
      <c r="DX28" s="45">
        <v>27.944919988431309</v>
      </c>
      <c r="DY28" s="23"/>
      <c r="DZ28" s="24" t="s">
        <v>15</v>
      </c>
      <c r="EA28" s="28">
        <v>97.004000000000005</v>
      </c>
      <c r="EB28" s="45">
        <v>3.1428392195656869</v>
      </c>
      <c r="EC28" s="28">
        <v>101.83766666666668</v>
      </c>
      <c r="ED28" s="45">
        <v>8.3884308805266699</v>
      </c>
      <c r="EE28" s="28">
        <v>113.82166666666666</v>
      </c>
      <c r="EF28" s="45">
        <v>8.4067828420374582</v>
      </c>
      <c r="EG28" s="23"/>
      <c r="EH28" s="24" t="s">
        <v>15</v>
      </c>
      <c r="EI28" s="28">
        <v>109.67333333333333</v>
      </c>
      <c r="EJ28" s="45">
        <v>8.4576171310263675</v>
      </c>
      <c r="EK28" s="28">
        <v>120.59033333333333</v>
      </c>
      <c r="EL28" s="45">
        <v>8.4285138641241986</v>
      </c>
      <c r="EM28" s="28">
        <v>107.94766666666668</v>
      </c>
      <c r="EN28" s="45">
        <v>8.4033190633547861</v>
      </c>
      <c r="EO28" s="23"/>
      <c r="EP28" s="24" t="s">
        <v>15</v>
      </c>
      <c r="EQ28" s="28">
        <v>103.93366666666667</v>
      </c>
      <c r="ER28" s="45">
        <v>2.7553034689244527</v>
      </c>
      <c r="ES28" s="28">
        <v>96.572333333333333</v>
      </c>
      <c r="ET28" s="45">
        <v>2.6479812661310405</v>
      </c>
      <c r="EU28" s="28">
        <v>99.257666666666651</v>
      </c>
      <c r="EV28" s="45">
        <v>2.6841612952284208</v>
      </c>
      <c r="EW28" s="23"/>
      <c r="EX28" s="24" t="s">
        <v>15</v>
      </c>
      <c r="EY28" s="28">
        <v>113.95333333333333</v>
      </c>
      <c r="EZ28" s="45">
        <v>2.7635313495413243</v>
      </c>
      <c r="FA28" s="28">
        <v>106.39266666666667</v>
      </c>
      <c r="FB28" s="45">
        <v>2.7225812665548688</v>
      </c>
      <c r="FC28" s="28">
        <v>122.64866666666667</v>
      </c>
      <c r="FD28" s="45">
        <v>2.8650037633367447</v>
      </c>
      <c r="FE28" s="23"/>
      <c r="FF28" s="24" t="s">
        <v>15</v>
      </c>
      <c r="FG28" s="28">
        <v>104.089</v>
      </c>
      <c r="FH28" s="45">
        <v>2.7037410659488899</v>
      </c>
      <c r="FI28" s="28">
        <v>114.26733333333334</v>
      </c>
      <c r="FJ28" s="45">
        <v>3.8370687226290983</v>
      </c>
      <c r="FK28" s="28">
        <v>107.31433333333332</v>
      </c>
      <c r="FL28" s="45">
        <v>4.7332697740059899</v>
      </c>
      <c r="FM28" s="23"/>
      <c r="FN28" s="24" t="s">
        <v>15</v>
      </c>
      <c r="FO28" s="28">
        <v>99.966999999999999</v>
      </c>
      <c r="FP28" s="45">
        <v>-6.1441777968692719</v>
      </c>
      <c r="FQ28" s="28">
        <v>105.41666666666667</v>
      </c>
      <c r="FR28" s="45">
        <v>2.5423681573051766</v>
      </c>
      <c r="FS28" s="28">
        <v>107.90600000000001</v>
      </c>
      <c r="FT28" s="45">
        <v>-2.7353554380106715</v>
      </c>
      <c r="FU28" s="23"/>
      <c r="FV28" s="24" t="s">
        <v>15</v>
      </c>
      <c r="FW28" s="28">
        <v>112.41433333333333</v>
      </c>
      <c r="FX28" s="45">
        <v>5.3814031495542594</v>
      </c>
      <c r="FY28" s="28">
        <v>107.99633333333334</v>
      </c>
      <c r="FZ28" s="45">
        <v>2.8857395379069146</v>
      </c>
      <c r="GA28" s="28">
        <v>108.41733333333333</v>
      </c>
      <c r="GB28" s="45">
        <v>2.9880764757575378</v>
      </c>
      <c r="GC28" s="23"/>
      <c r="GD28" s="24" t="s">
        <v>15</v>
      </c>
      <c r="GE28" s="28">
        <v>107.32299999999999</v>
      </c>
      <c r="GF28" s="45">
        <v>2.9073371395447225</v>
      </c>
      <c r="GG28" s="28">
        <v>104.83166666666666</v>
      </c>
      <c r="GH28" s="45">
        <v>2.9328403483113448</v>
      </c>
      <c r="GI28" s="28">
        <v>96.98899999999999</v>
      </c>
      <c r="GJ28" s="45">
        <v>1.5140438709364332</v>
      </c>
      <c r="GK28" s="23"/>
      <c r="GL28" s="24" t="s">
        <v>15</v>
      </c>
      <c r="GM28" s="28">
        <v>106.158</v>
      </c>
      <c r="GN28" s="45">
        <v>2.8678645283923885</v>
      </c>
      <c r="GO28" s="28">
        <v>118.84499999999998</v>
      </c>
      <c r="GP28" s="45">
        <v>10.39213495208584</v>
      </c>
      <c r="GQ28" s="28">
        <v>117.32633333333332</v>
      </c>
      <c r="GR28" s="45">
        <v>10.578185299025151</v>
      </c>
      <c r="GS28" s="23"/>
      <c r="GT28" s="24" t="s">
        <v>15</v>
      </c>
      <c r="GU28" s="28">
        <v>101.33433333333333</v>
      </c>
      <c r="GV28" s="45">
        <v>4.0429119505032531</v>
      </c>
      <c r="GW28" s="28">
        <v>105.67266666666666</v>
      </c>
      <c r="GX28" s="45">
        <v>7.1542952807251368</v>
      </c>
      <c r="GY28" s="28">
        <v>105.24333333333334</v>
      </c>
      <c r="GZ28" s="45">
        <v>4.1205404843751978</v>
      </c>
      <c r="HA28" s="23"/>
      <c r="HB28" s="24" t="s">
        <v>15</v>
      </c>
      <c r="HC28" s="28">
        <v>105.82666666666667</v>
      </c>
      <c r="HD28" s="45">
        <v>4.1566849415227693</v>
      </c>
      <c r="HE28" s="28">
        <v>106.13366666666667</v>
      </c>
      <c r="HF28" s="45">
        <v>4.1560006872586257</v>
      </c>
      <c r="HG28" s="28">
        <v>99.262666666666675</v>
      </c>
      <c r="HH28" s="45">
        <v>-0.85797194147141909</v>
      </c>
      <c r="HI28" s="23"/>
      <c r="HJ28" s="24" t="s">
        <v>15</v>
      </c>
      <c r="HK28" s="28">
        <v>109.05266666666667</v>
      </c>
      <c r="HL28" s="45">
        <v>7.8025050408240446</v>
      </c>
      <c r="HM28" s="28">
        <v>94.269333333333336</v>
      </c>
      <c r="HN28" s="45">
        <v>6.8838252002121578</v>
      </c>
      <c r="HO28" s="28">
        <v>101.27633333333334</v>
      </c>
      <c r="HP28" s="45">
        <v>4.0832852092961787</v>
      </c>
      <c r="HQ28" s="23"/>
      <c r="HR28" s="24" t="s">
        <v>15</v>
      </c>
      <c r="HS28" s="28">
        <v>98.363666666666674</v>
      </c>
      <c r="HT28" s="45">
        <v>1.7645691369105378</v>
      </c>
      <c r="HU28" s="28">
        <v>101.31633333333333</v>
      </c>
      <c r="HV28" s="45">
        <v>1.8818630091164152</v>
      </c>
      <c r="HW28" s="28">
        <v>105.69666666666666</v>
      </c>
      <c r="HX28" s="45">
        <v>1.9865008732159737</v>
      </c>
      <c r="HY28" s="23"/>
      <c r="HZ28" s="24" t="s">
        <v>15</v>
      </c>
      <c r="IA28" s="28">
        <v>103.83633333333334</v>
      </c>
      <c r="IB28" s="45">
        <v>1.8949075273779954</v>
      </c>
      <c r="IC28" s="28">
        <v>115.18100881066999</v>
      </c>
      <c r="ID28" s="45">
        <v>2.1010523867715847E-2</v>
      </c>
      <c r="IE28" s="28">
        <v>104.07299999999999</v>
      </c>
      <c r="IF28" s="45">
        <v>-5.3860973248921908</v>
      </c>
      <c r="IG28" s="23"/>
      <c r="IH28" s="24" t="s">
        <v>15</v>
      </c>
      <c r="II28" s="28">
        <v>105.247</v>
      </c>
      <c r="IJ28" s="45">
        <v>13.999213934524676</v>
      </c>
      <c r="IK28" s="28">
        <v>106.45533333333333</v>
      </c>
      <c r="IL28" s="45">
        <v>5.3394462643316984</v>
      </c>
      <c r="IM28" s="28">
        <v>113.39233333333333</v>
      </c>
      <c r="IN28" s="45">
        <v>3.9004712955999992</v>
      </c>
      <c r="IO28" s="28">
        <v>95.777666666666676</v>
      </c>
      <c r="IP28" s="45">
        <v>3.8408050129059177</v>
      </c>
      <c r="IQ28" s="23"/>
      <c r="IR28" s="24" t="s">
        <v>15</v>
      </c>
      <c r="IS28" s="28">
        <v>104.88966666666666</v>
      </c>
      <c r="IT28" s="45">
        <v>3.8934734842777914</v>
      </c>
      <c r="IU28" s="28">
        <v>90.160000000000011</v>
      </c>
      <c r="IV28" s="45">
        <v>3.8877855203631526</v>
      </c>
      <c r="IW28" s="28">
        <v>105.19233333333334</v>
      </c>
      <c r="IX28" s="45">
        <v>3.8092048575482096</v>
      </c>
      <c r="IY28" s="23"/>
      <c r="IZ28" s="24" t="s">
        <v>15</v>
      </c>
      <c r="JA28" s="28">
        <v>101.97933333333333</v>
      </c>
      <c r="JB28" s="45">
        <v>3.8519401296737215</v>
      </c>
      <c r="JC28" s="28">
        <v>106.73966666666666</v>
      </c>
      <c r="JD28" s="45">
        <v>9.7875232636247915</v>
      </c>
      <c r="JE28" s="28">
        <v>124.52966666666667</v>
      </c>
      <c r="JF28" s="45">
        <v>17.602672973912732</v>
      </c>
      <c r="JG28" s="23"/>
      <c r="JH28" s="24" t="s">
        <v>15</v>
      </c>
      <c r="JI28" s="28">
        <v>127.76033333333334</v>
      </c>
      <c r="JJ28" s="45">
        <v>19.735329625969797</v>
      </c>
      <c r="JK28" s="28">
        <v>118.277</v>
      </c>
      <c r="JL28" s="45">
        <v>8.6734927086812803</v>
      </c>
      <c r="JM28" s="28">
        <v>88.649666666666675</v>
      </c>
      <c r="JN28" s="45">
        <v>9.6861459851313327</v>
      </c>
      <c r="JO28" s="23"/>
      <c r="JP28" s="24" t="s">
        <v>15</v>
      </c>
      <c r="JQ28" s="28">
        <v>104.85000000000001</v>
      </c>
      <c r="JR28" s="45">
        <v>5.8384952954937575</v>
      </c>
      <c r="JS28" s="28">
        <v>95.158999999999992</v>
      </c>
      <c r="JT28" s="45">
        <v>-1.9068607160656228</v>
      </c>
      <c r="JU28" s="28">
        <v>111.31233333333334</v>
      </c>
      <c r="JV28" s="45">
        <v>-1.3088830460434338</v>
      </c>
      <c r="JW28" s="23"/>
      <c r="JX28" s="24" t="s">
        <v>15</v>
      </c>
      <c r="JY28" s="28">
        <v>108.97233333333332</v>
      </c>
      <c r="JZ28" s="45">
        <v>8.7457273371895496</v>
      </c>
      <c r="KA28" s="28">
        <v>116.03933333333333</v>
      </c>
      <c r="KB28" s="45">
        <v>-2.9318721629924056</v>
      </c>
      <c r="KC28" s="28">
        <v>112.74000000000001</v>
      </c>
      <c r="KD28" s="45">
        <v>13.176216083636504</v>
      </c>
      <c r="KE28" s="23"/>
      <c r="KF28" s="24" t="s">
        <v>15</v>
      </c>
      <c r="KG28" s="28">
        <v>87.709333333333333</v>
      </c>
      <c r="KH28" s="45">
        <v>3.878775133317319</v>
      </c>
      <c r="KI28" s="28">
        <v>120.56133333333332</v>
      </c>
      <c r="KJ28" s="45">
        <v>8.1785849221124778</v>
      </c>
      <c r="KK28" s="28">
        <v>115.17566666666669</v>
      </c>
      <c r="KL28" s="45">
        <v>3.6441484036076019</v>
      </c>
      <c r="KM28" s="23"/>
      <c r="KN28" s="24" t="s">
        <v>15</v>
      </c>
      <c r="KO28" s="28">
        <v>112.97766666666666</v>
      </c>
      <c r="KP28" s="45">
        <v>2.457875519506004</v>
      </c>
      <c r="KQ28" s="28">
        <v>110.274</v>
      </c>
      <c r="KR28" s="45">
        <v>10.356989883078555</v>
      </c>
      <c r="KS28" s="28">
        <v>100.682</v>
      </c>
      <c r="KT28" s="45">
        <v>1.0672735659103267</v>
      </c>
      <c r="KU28" s="23"/>
      <c r="KV28" s="24" t="s">
        <v>15</v>
      </c>
      <c r="KW28" s="28">
        <v>95.690666666666672</v>
      </c>
      <c r="KX28" s="45">
        <v>-0.76725215025781779</v>
      </c>
      <c r="KY28" s="28">
        <v>113.218</v>
      </c>
      <c r="KZ28" s="45">
        <v>14.584319499722653</v>
      </c>
      <c r="LA28" s="28">
        <v>105.64866666666667</v>
      </c>
      <c r="LB28" s="45">
        <v>-1.7783360764629919</v>
      </c>
      <c r="LC28" s="23"/>
      <c r="LD28" s="24" t="s">
        <v>15</v>
      </c>
      <c r="LE28" s="28">
        <v>107.60733333333333</v>
      </c>
      <c r="LF28" s="45">
        <v>12.646685580805595</v>
      </c>
      <c r="LG28" s="28">
        <v>95.88600000000001</v>
      </c>
      <c r="LH28" s="45">
        <v>9.3757056180558322</v>
      </c>
      <c r="LI28" s="28">
        <v>92.336333333333343</v>
      </c>
      <c r="LJ28" s="45">
        <v>6.0281520271631592</v>
      </c>
      <c r="LK28" s="23"/>
      <c r="LL28" s="24" t="s">
        <v>15</v>
      </c>
      <c r="LM28" s="28">
        <v>96.295333333333318</v>
      </c>
      <c r="LN28" s="45">
        <v>9.5612094782453738</v>
      </c>
      <c r="LO28" s="28">
        <v>108.27566666666667</v>
      </c>
      <c r="LP28" s="45">
        <v>9.5631818562553548</v>
      </c>
      <c r="LQ28" s="28">
        <v>96.99466666666666</v>
      </c>
      <c r="LR28" s="45">
        <v>9.5661844350446898</v>
      </c>
      <c r="LS28" s="23"/>
      <c r="LT28" s="24" t="s">
        <v>15</v>
      </c>
      <c r="LU28" s="28">
        <v>118.24433333333333</v>
      </c>
      <c r="LV28" s="45">
        <v>0.14660159747923274</v>
      </c>
      <c r="LW28" s="28">
        <v>148.03566666666669</v>
      </c>
      <c r="LX28" s="45">
        <v>7.6684943963453094</v>
      </c>
      <c r="LY28" s="28">
        <v>70.832000000000008</v>
      </c>
      <c r="LZ28" s="45">
        <v>-18.65801804222437</v>
      </c>
      <c r="MA28" s="23"/>
      <c r="MB28" s="24" t="s">
        <v>15</v>
      </c>
      <c r="MC28" s="28">
        <v>110.97566666666667</v>
      </c>
      <c r="MD28" s="45">
        <v>9.2501535705282549</v>
      </c>
      <c r="ME28" s="28">
        <v>110.97333333333334</v>
      </c>
      <c r="MF28" s="45">
        <v>4.3602396238738379</v>
      </c>
      <c r="MG28" s="28">
        <v>96.406999999999996</v>
      </c>
      <c r="MH28" s="45">
        <v>-4.3935362926710013</v>
      </c>
      <c r="MI28" s="23"/>
      <c r="MJ28" s="24" t="s">
        <v>15</v>
      </c>
      <c r="MK28" s="28">
        <v>88.735333333333344</v>
      </c>
      <c r="ML28" s="45">
        <v>-6.6097654596502053</v>
      </c>
      <c r="MM28" s="28">
        <v>109.49214221555671</v>
      </c>
      <c r="MN28" s="45">
        <v>10.971837786252195</v>
      </c>
      <c r="MO28" s="28">
        <v>101.69799999999999</v>
      </c>
      <c r="MP28" s="45">
        <v>24.232972223473695</v>
      </c>
    </row>
    <row r="29" spans="1:354" ht="15" hidden="1" customHeight="1" x14ac:dyDescent="0.25">
      <c r="A29" s="23"/>
      <c r="B29" s="24" t="s">
        <v>16</v>
      </c>
      <c r="C29" s="28">
        <v>106.90163318051846</v>
      </c>
      <c r="D29" s="45">
        <v>5.4424232541318389</v>
      </c>
      <c r="E29" s="28">
        <v>102.00966666666666</v>
      </c>
      <c r="F29" s="45">
        <v>1.6228751718659424</v>
      </c>
      <c r="G29" s="28">
        <v>111.527</v>
      </c>
      <c r="H29" s="45">
        <v>8.9848688065350188</v>
      </c>
      <c r="I29" s="23"/>
      <c r="J29" s="24" t="s">
        <v>16</v>
      </c>
      <c r="K29" s="28">
        <v>94.714333333333343</v>
      </c>
      <c r="L29" s="45">
        <v>-7.139632281724829</v>
      </c>
      <c r="M29" s="28">
        <v>145.52433333333332</v>
      </c>
      <c r="N29" s="45">
        <v>48.458111252760546</v>
      </c>
      <c r="O29" s="28">
        <v>95.796333333333337</v>
      </c>
      <c r="P29" s="45">
        <v>-9.838996735188033</v>
      </c>
      <c r="Q29" s="23"/>
      <c r="R29" s="24" t="s">
        <v>16</v>
      </c>
      <c r="S29" s="28">
        <v>107.163</v>
      </c>
      <c r="T29" s="45">
        <v>5.3935089454776062</v>
      </c>
      <c r="U29" s="28">
        <v>108.47500000000001</v>
      </c>
      <c r="V29" s="45">
        <v>-1.5719015400610061</v>
      </c>
      <c r="W29" s="28">
        <v>103.44000000000001</v>
      </c>
      <c r="X29" s="45">
        <v>5.3040926399430646</v>
      </c>
      <c r="Y29" s="23"/>
      <c r="Z29" s="24" t="s">
        <v>16</v>
      </c>
      <c r="AA29" s="28">
        <v>106.99833333333333</v>
      </c>
      <c r="AB29" s="45">
        <v>2.1217768964058052</v>
      </c>
      <c r="AC29" s="28">
        <v>121.66800000000001</v>
      </c>
      <c r="AD29" s="45">
        <v>12.597826723301807</v>
      </c>
      <c r="AE29" s="28">
        <v>104.15600000000001</v>
      </c>
      <c r="AF29" s="45">
        <v>-12.692335766956475</v>
      </c>
      <c r="AG29" s="23"/>
      <c r="AH29" s="24" t="s">
        <v>16</v>
      </c>
      <c r="AI29" s="28">
        <v>134.75866666666667</v>
      </c>
      <c r="AJ29" s="45">
        <v>18.207923785760215</v>
      </c>
      <c r="AK29" s="28">
        <v>117.86566666666666</v>
      </c>
      <c r="AL29" s="45">
        <v>2.5358988124870763</v>
      </c>
      <c r="AM29" s="28">
        <v>99.670333333333318</v>
      </c>
      <c r="AN29" s="45">
        <v>-17.344696437262954</v>
      </c>
      <c r="AO29" s="23"/>
      <c r="AP29" s="24" t="s">
        <v>16</v>
      </c>
      <c r="AQ29" s="28">
        <v>111.11533333333334</v>
      </c>
      <c r="AR29" s="45">
        <v>2.3387072110353699</v>
      </c>
      <c r="AS29" s="28">
        <v>98.476333333333329</v>
      </c>
      <c r="AT29" s="45">
        <v>3.9036238572560933</v>
      </c>
      <c r="AU29" s="28">
        <v>100.146</v>
      </c>
      <c r="AV29" s="45">
        <v>-5.9448797023572268</v>
      </c>
      <c r="AW29" s="23"/>
      <c r="AX29" s="24" t="s">
        <v>16</v>
      </c>
      <c r="AY29" s="28">
        <v>112.97500000000001</v>
      </c>
      <c r="AZ29" s="45">
        <v>-1.8475936242947455</v>
      </c>
      <c r="BA29" s="28">
        <v>118.521</v>
      </c>
      <c r="BB29" s="45">
        <v>14.243009023669813</v>
      </c>
      <c r="BC29" s="28">
        <v>137.11533333333333</v>
      </c>
      <c r="BD29" s="45">
        <v>20.71629586144546</v>
      </c>
      <c r="BE29" s="23"/>
      <c r="BF29" s="24" t="s">
        <v>16</v>
      </c>
      <c r="BG29" s="28">
        <v>99.131666666666661</v>
      </c>
      <c r="BH29" s="45">
        <v>-6.613310323233847</v>
      </c>
      <c r="BI29" s="28">
        <v>109.312</v>
      </c>
      <c r="BJ29" s="45">
        <v>4.2838482079969395</v>
      </c>
      <c r="BK29" s="28">
        <v>128.15366666666668</v>
      </c>
      <c r="BL29" s="45">
        <v>6.6956105197043598</v>
      </c>
      <c r="BM29" s="23"/>
      <c r="BN29" s="24" t="s">
        <v>16</v>
      </c>
      <c r="BO29" s="28">
        <v>95.841000000000008</v>
      </c>
      <c r="BP29" s="45">
        <v>-5.5759862332458283</v>
      </c>
      <c r="BQ29" s="28">
        <v>123.38333333333333</v>
      </c>
      <c r="BR29" s="45">
        <v>10.584661024530504</v>
      </c>
      <c r="BS29" s="28">
        <v>120.03899999999999</v>
      </c>
      <c r="BT29" s="45">
        <v>10.613244203815285</v>
      </c>
      <c r="BU29" s="23"/>
      <c r="BV29" s="24" t="s">
        <v>16</v>
      </c>
      <c r="BW29" s="28">
        <v>119.42533333333334</v>
      </c>
      <c r="BX29" s="45">
        <v>10.65049029294731</v>
      </c>
      <c r="BY29" s="28">
        <v>95.076333333333352</v>
      </c>
      <c r="BZ29" s="45">
        <v>-1.4991589948087096</v>
      </c>
      <c r="CA29" s="28">
        <v>102.73866666666667</v>
      </c>
      <c r="CB29" s="45">
        <v>5.9146824494335846</v>
      </c>
      <c r="CC29" s="23"/>
      <c r="CD29" s="24" t="s">
        <v>16</v>
      </c>
      <c r="CE29" s="28">
        <v>110.572</v>
      </c>
      <c r="CF29" s="45">
        <v>5.9302478830742587</v>
      </c>
      <c r="CG29" s="28">
        <v>110.48066666666666</v>
      </c>
      <c r="CH29" s="45">
        <v>5.8760113267476157</v>
      </c>
      <c r="CI29" s="28">
        <v>121.17866666666667</v>
      </c>
      <c r="CJ29" s="45">
        <v>6.4302971505564699</v>
      </c>
      <c r="CK29" s="23"/>
      <c r="CL29" s="24" t="s">
        <v>16</v>
      </c>
      <c r="CM29" s="28">
        <v>128.23766666666666</v>
      </c>
      <c r="CN29" s="45">
        <v>4.1711351003145722</v>
      </c>
      <c r="CO29" s="28">
        <v>101.88266666666668</v>
      </c>
      <c r="CP29" s="45">
        <v>1.7033005625211217</v>
      </c>
      <c r="CQ29" s="28">
        <v>92.523666666666671</v>
      </c>
      <c r="CR29" s="45">
        <v>1.6742345787954349</v>
      </c>
      <c r="CS29" s="23"/>
      <c r="CT29" s="24" t="s">
        <v>16</v>
      </c>
      <c r="CU29" s="28">
        <v>118.86133333333333</v>
      </c>
      <c r="CV29" s="45">
        <v>2.9010539355347191</v>
      </c>
      <c r="CW29" s="28">
        <v>88.647666666666666</v>
      </c>
      <c r="CX29" s="45">
        <v>-12.38062844361238</v>
      </c>
      <c r="CY29" s="28">
        <v>123.05333333333333</v>
      </c>
      <c r="CZ29" s="45">
        <v>15.94405170867897</v>
      </c>
      <c r="DA29" s="23"/>
      <c r="DB29" s="24" t="s">
        <v>16</v>
      </c>
      <c r="DC29" s="28">
        <v>114.372</v>
      </c>
      <c r="DD29" s="45">
        <v>8.8877809310791633</v>
      </c>
      <c r="DE29" s="28">
        <v>175.13033333333337</v>
      </c>
      <c r="DF29" s="45">
        <v>86.123749680176871</v>
      </c>
      <c r="DG29" s="28">
        <v>101.62299999999999</v>
      </c>
      <c r="DH29" s="45">
        <v>0.85279291705147386</v>
      </c>
      <c r="DI29" s="23"/>
      <c r="DJ29" s="24" t="s">
        <v>16</v>
      </c>
      <c r="DK29" s="28">
        <v>109.44566666666667</v>
      </c>
      <c r="DL29" s="45">
        <v>0.8953999981379468</v>
      </c>
      <c r="DM29" s="28">
        <v>87.049666666666667</v>
      </c>
      <c r="DN29" s="45">
        <v>-10.295202197926542</v>
      </c>
      <c r="DO29" s="28">
        <v>114.94833333333334</v>
      </c>
      <c r="DP29" s="45">
        <v>10.368874019324963</v>
      </c>
      <c r="DQ29" s="23"/>
      <c r="DR29" s="24" t="s">
        <v>16</v>
      </c>
      <c r="DS29" s="28">
        <v>109.259</v>
      </c>
      <c r="DT29" s="45">
        <v>0.92799950937458675</v>
      </c>
      <c r="DU29" s="28">
        <v>114.17033333333335</v>
      </c>
      <c r="DV29" s="45">
        <v>6.0096406214265699</v>
      </c>
      <c r="DW29" s="28">
        <v>119.77566666666667</v>
      </c>
      <c r="DX29" s="45">
        <v>8.1100609292592765</v>
      </c>
      <c r="DY29" s="23"/>
      <c r="DZ29" s="24" t="s">
        <v>16</v>
      </c>
      <c r="EA29" s="28">
        <v>106.19233333333334</v>
      </c>
      <c r="EB29" s="45">
        <v>3.13643681327693</v>
      </c>
      <c r="EC29" s="28">
        <v>117.46366666666667</v>
      </c>
      <c r="ED29" s="45">
        <v>8.5895173807893173</v>
      </c>
      <c r="EE29" s="28">
        <v>109.40666666666668</v>
      </c>
      <c r="EF29" s="45">
        <v>8.2683303730567701</v>
      </c>
      <c r="EG29" s="23"/>
      <c r="EH29" s="24" t="s">
        <v>16</v>
      </c>
      <c r="EI29" s="28">
        <v>114.09133333333334</v>
      </c>
      <c r="EJ29" s="45">
        <v>8.4567291684987538</v>
      </c>
      <c r="EK29" s="28">
        <v>102.51766666666667</v>
      </c>
      <c r="EL29" s="45">
        <v>8.4518619999665532</v>
      </c>
      <c r="EM29" s="28">
        <v>103.92333333333333</v>
      </c>
      <c r="EN29" s="45">
        <v>8.4510118349107017</v>
      </c>
      <c r="EO29" s="23"/>
      <c r="EP29" s="24" t="s">
        <v>16</v>
      </c>
      <c r="EQ29" s="28">
        <v>103.729</v>
      </c>
      <c r="ER29" s="45">
        <v>4.3939707034491136</v>
      </c>
      <c r="ES29" s="28">
        <v>100.13</v>
      </c>
      <c r="ET29" s="45">
        <v>4.657104497111078</v>
      </c>
      <c r="EU29" s="28">
        <v>107.73366666666668</v>
      </c>
      <c r="EV29" s="45">
        <v>4.6658773803591487</v>
      </c>
      <c r="EW29" s="23"/>
      <c r="EX29" s="24" t="s">
        <v>16</v>
      </c>
      <c r="EY29" s="28">
        <v>93.875999999999991</v>
      </c>
      <c r="EZ29" s="45">
        <v>4.4932678759392246</v>
      </c>
      <c r="FA29" s="28">
        <v>99.561666666666667</v>
      </c>
      <c r="FB29" s="45">
        <v>4.322045410810091</v>
      </c>
      <c r="FC29" s="28">
        <v>103.462</v>
      </c>
      <c r="FD29" s="45">
        <v>4.7696207188766948</v>
      </c>
      <c r="FE29" s="23"/>
      <c r="FF29" s="24" t="s">
        <v>16</v>
      </c>
      <c r="FG29" s="28">
        <v>106.02966666666667</v>
      </c>
      <c r="FH29" s="45">
        <v>4.6949455698338483</v>
      </c>
      <c r="FI29" s="28">
        <v>105.79633333333334</v>
      </c>
      <c r="FJ29" s="45">
        <v>6.0511202374906645</v>
      </c>
      <c r="FK29" s="28">
        <v>110.224</v>
      </c>
      <c r="FL29" s="45">
        <v>5.3226929307053297</v>
      </c>
      <c r="FM29" s="23"/>
      <c r="FN29" s="24" t="s">
        <v>16</v>
      </c>
      <c r="FO29" s="28">
        <v>97.26</v>
      </c>
      <c r="FP29" s="45">
        <v>1.750302490853727</v>
      </c>
      <c r="FQ29" s="28">
        <v>105.03966666666668</v>
      </c>
      <c r="FR29" s="45">
        <v>-0.24553761654169648</v>
      </c>
      <c r="FS29" s="28">
        <v>100.99666666666667</v>
      </c>
      <c r="FT29" s="45">
        <v>-3.2109572641284387</v>
      </c>
      <c r="FU29" s="23"/>
      <c r="FV29" s="24" t="s">
        <v>16</v>
      </c>
      <c r="FW29" s="28">
        <v>107</v>
      </c>
      <c r="FX29" s="45">
        <v>7.3265363978816822</v>
      </c>
      <c r="FY29" s="28">
        <v>113.02133333333335</v>
      </c>
      <c r="FZ29" s="45">
        <v>5.8804834146335168</v>
      </c>
      <c r="GA29" s="28">
        <v>108.02233333333334</v>
      </c>
      <c r="GB29" s="45">
        <v>5.8821900427276717</v>
      </c>
      <c r="GC29" s="23"/>
      <c r="GD29" s="24" t="s">
        <v>16</v>
      </c>
      <c r="GE29" s="28">
        <v>100.077</v>
      </c>
      <c r="GF29" s="45">
        <v>5.8666295505332329</v>
      </c>
      <c r="GG29" s="28">
        <v>112.621</v>
      </c>
      <c r="GH29" s="45">
        <v>5.8351146399344884</v>
      </c>
      <c r="GI29" s="28">
        <v>95.408333333333346</v>
      </c>
      <c r="GJ29" s="45">
        <v>4.7801739302705215</v>
      </c>
      <c r="GK29" s="23"/>
      <c r="GL29" s="24" t="s">
        <v>16</v>
      </c>
      <c r="GM29" s="28">
        <v>114.59433333333334</v>
      </c>
      <c r="GN29" s="45">
        <v>5.8184865159763177</v>
      </c>
      <c r="GO29" s="28">
        <v>125.23466666666666</v>
      </c>
      <c r="GP29" s="45">
        <v>9.2448037840410677</v>
      </c>
      <c r="GQ29" s="28">
        <v>120.81466666666667</v>
      </c>
      <c r="GR29" s="45">
        <v>9.4081819399067541</v>
      </c>
      <c r="GS29" s="23"/>
      <c r="GT29" s="24" t="s">
        <v>16</v>
      </c>
      <c r="GU29" s="28">
        <v>95.022333333333336</v>
      </c>
      <c r="GV29" s="45">
        <v>2.753128191727555</v>
      </c>
      <c r="GW29" s="28">
        <v>100.18766666666666</v>
      </c>
      <c r="GX29" s="45">
        <v>1.3075132970440677</v>
      </c>
      <c r="GY29" s="28">
        <v>112.44566666666667</v>
      </c>
      <c r="GZ29" s="45">
        <v>2.7497744707156926</v>
      </c>
      <c r="HA29" s="23"/>
      <c r="HB29" s="24" t="s">
        <v>16</v>
      </c>
      <c r="HC29" s="28">
        <v>116.34866666666666</v>
      </c>
      <c r="HD29" s="45">
        <v>2.6993098597208416</v>
      </c>
      <c r="HE29" s="28">
        <v>110.19366666666667</v>
      </c>
      <c r="HF29" s="45">
        <v>2.7292341219753666</v>
      </c>
      <c r="HG29" s="28">
        <v>102.64933333333333</v>
      </c>
      <c r="HH29" s="45">
        <v>1.6192432204042291</v>
      </c>
      <c r="HI29" s="23"/>
      <c r="HJ29" s="24" t="s">
        <v>16</v>
      </c>
      <c r="HK29" s="28">
        <v>116.21999999999998</v>
      </c>
      <c r="HL29" s="45">
        <v>3.347284183453354</v>
      </c>
      <c r="HM29" s="28">
        <v>104.89299999999999</v>
      </c>
      <c r="HN29" s="45">
        <v>8.5649062656191006</v>
      </c>
      <c r="HO29" s="28">
        <v>113.23700000000001</v>
      </c>
      <c r="HP29" s="45">
        <v>2.7655285877197855</v>
      </c>
      <c r="HQ29" s="23"/>
      <c r="HR29" s="24" t="s">
        <v>16</v>
      </c>
      <c r="HS29" s="28">
        <v>120.47733333333333</v>
      </c>
      <c r="HT29" s="45">
        <v>7.490178556730271</v>
      </c>
      <c r="HU29" s="28">
        <v>88.956333333333319</v>
      </c>
      <c r="HV29" s="45">
        <v>6.7079865213279533</v>
      </c>
      <c r="HW29" s="28">
        <v>102.015</v>
      </c>
      <c r="HX29" s="45">
        <v>7.1935085629680344</v>
      </c>
      <c r="HY29" s="23"/>
      <c r="HZ29" s="24" t="s">
        <v>16</v>
      </c>
      <c r="IA29" s="28">
        <v>104.80166666666666</v>
      </c>
      <c r="IB29" s="45">
        <v>7.3998089658565505</v>
      </c>
      <c r="IC29" s="28">
        <v>106.77060803459217</v>
      </c>
      <c r="ID29" s="45">
        <v>1.1764819004208533</v>
      </c>
      <c r="IE29" s="28">
        <v>102.67400000000002</v>
      </c>
      <c r="IF29" s="45">
        <v>3.2910272089350201</v>
      </c>
      <c r="IG29" s="23"/>
      <c r="IH29" s="24" t="s">
        <v>16</v>
      </c>
      <c r="II29" s="28">
        <v>100.76333333333334</v>
      </c>
      <c r="IJ29" s="45">
        <v>-5.8910007599191658</v>
      </c>
      <c r="IK29" s="28">
        <v>105.66000000000001</v>
      </c>
      <c r="IL29" s="45">
        <v>4.5300035996318258</v>
      </c>
      <c r="IM29" s="28">
        <v>116.28533333333333</v>
      </c>
      <c r="IN29" s="45">
        <v>7.3218113140560774</v>
      </c>
      <c r="IO29" s="28">
        <v>95.580666666666673</v>
      </c>
      <c r="IP29" s="45">
        <v>7.2510056944679917</v>
      </c>
      <c r="IQ29" s="23"/>
      <c r="IR29" s="24" t="s">
        <v>16</v>
      </c>
      <c r="IS29" s="28">
        <v>109.89033333333334</v>
      </c>
      <c r="IT29" s="45">
        <v>7.3475727764107575</v>
      </c>
      <c r="IU29" s="28">
        <v>87.814999999999998</v>
      </c>
      <c r="IV29" s="45">
        <v>7.3947398755959171</v>
      </c>
      <c r="IW29" s="28">
        <v>109.98166666666667</v>
      </c>
      <c r="IX29" s="45">
        <v>7.2653192594138432</v>
      </c>
      <c r="IY29" s="23"/>
      <c r="IZ29" s="24" t="s">
        <v>16</v>
      </c>
      <c r="JA29" s="28">
        <v>108.24466666666666</v>
      </c>
      <c r="JB29" s="45">
        <v>7.3381630289016186</v>
      </c>
      <c r="JC29" s="28">
        <v>112.47633333333333</v>
      </c>
      <c r="JD29" s="45">
        <v>9.2972984003188941</v>
      </c>
      <c r="JE29" s="28">
        <v>123.947</v>
      </c>
      <c r="JF29" s="45">
        <v>15.182958787181406</v>
      </c>
      <c r="JG29" s="23"/>
      <c r="JH29" s="24" t="s">
        <v>16</v>
      </c>
      <c r="JI29" s="28">
        <v>119.71266666666668</v>
      </c>
      <c r="JJ29" s="45">
        <v>12.563313965233093</v>
      </c>
      <c r="JK29" s="28">
        <v>131.39433333333332</v>
      </c>
      <c r="JL29" s="45">
        <v>10.927663282336169</v>
      </c>
      <c r="JM29" s="28">
        <v>111.96933333333334</v>
      </c>
      <c r="JN29" s="45">
        <v>10.972756398260771</v>
      </c>
      <c r="JO29" s="23"/>
      <c r="JP29" s="24" t="s">
        <v>16</v>
      </c>
      <c r="JQ29" s="28">
        <v>133.55699999999999</v>
      </c>
      <c r="JR29" s="45">
        <v>19.802802573383985</v>
      </c>
      <c r="JS29" s="28">
        <v>100.60599999999999</v>
      </c>
      <c r="JT29" s="45">
        <v>8.4240577618667203</v>
      </c>
      <c r="JU29" s="28">
        <v>108.55333333333333</v>
      </c>
      <c r="JV29" s="45">
        <v>8.3437897645725485</v>
      </c>
      <c r="JW29" s="23"/>
      <c r="JX29" s="24" t="s">
        <v>16</v>
      </c>
      <c r="JY29" s="28">
        <v>105.78733333333334</v>
      </c>
      <c r="JZ29" s="45">
        <v>7.4555298512277233</v>
      </c>
      <c r="KA29" s="28">
        <v>117.09366666666666</v>
      </c>
      <c r="KB29" s="45">
        <v>-2.5229086137642014</v>
      </c>
      <c r="KC29" s="28">
        <v>125.21400000000001</v>
      </c>
      <c r="KD29" s="45">
        <v>15.785012310510041</v>
      </c>
      <c r="KE29" s="23"/>
      <c r="KF29" s="24" t="s">
        <v>16</v>
      </c>
      <c r="KG29" s="28">
        <v>101.75833333333333</v>
      </c>
      <c r="KH29" s="45">
        <v>3.7620075683883556</v>
      </c>
      <c r="KI29" s="28">
        <v>89.527333333333331</v>
      </c>
      <c r="KJ29" s="45">
        <v>-2.8517674932709127</v>
      </c>
      <c r="KK29" s="28">
        <v>106.77366666666667</v>
      </c>
      <c r="KL29" s="45">
        <v>-6.0622858485646134</v>
      </c>
      <c r="KM29" s="23"/>
      <c r="KN29" s="24" t="s">
        <v>16</v>
      </c>
      <c r="KO29" s="28">
        <v>108.55800000000001</v>
      </c>
      <c r="KP29" s="45">
        <v>-10.52205811750035</v>
      </c>
      <c r="KQ29" s="28">
        <v>107.15633333333334</v>
      </c>
      <c r="KR29" s="45">
        <v>3.5914985645361384</v>
      </c>
      <c r="KS29" s="28">
        <v>103.10233333333332</v>
      </c>
      <c r="KT29" s="45">
        <v>0.33475414274377613</v>
      </c>
      <c r="KU29" s="23"/>
      <c r="KV29" s="24" t="s">
        <v>16</v>
      </c>
      <c r="KW29" s="28">
        <v>101.947</v>
      </c>
      <c r="KX29" s="45">
        <v>0.93949583857654773</v>
      </c>
      <c r="KY29" s="28">
        <v>112.60299999999999</v>
      </c>
      <c r="KZ29" s="45">
        <v>13.534234399319217</v>
      </c>
      <c r="LA29" s="28">
        <v>110.57833333333333</v>
      </c>
      <c r="LB29" s="45">
        <v>6.6354218694881553</v>
      </c>
      <c r="LC29" s="23"/>
      <c r="LD29" s="24" t="s">
        <v>16</v>
      </c>
      <c r="LE29" s="28">
        <v>142.87733333333333</v>
      </c>
      <c r="LF29" s="45">
        <v>29.597804660198932</v>
      </c>
      <c r="LG29" s="28">
        <v>98.974333333333334</v>
      </c>
      <c r="LH29" s="45">
        <v>10.848273197716949</v>
      </c>
      <c r="LI29" s="28">
        <v>96.890666666666675</v>
      </c>
      <c r="LJ29" s="45">
        <v>4.6174020826096154</v>
      </c>
      <c r="LK29" s="23"/>
      <c r="LL29" s="24" t="s">
        <v>16</v>
      </c>
      <c r="LM29" s="28">
        <v>91.875999999999991</v>
      </c>
      <c r="LN29" s="45">
        <v>10.790466700153758</v>
      </c>
      <c r="LO29" s="28">
        <v>87.951333333333324</v>
      </c>
      <c r="LP29" s="45">
        <v>10.875713391601877</v>
      </c>
      <c r="LQ29" s="28">
        <v>80.48866666666666</v>
      </c>
      <c r="LR29" s="45">
        <v>10.811770746599976</v>
      </c>
      <c r="LS29" s="23"/>
      <c r="LT29" s="24" t="s">
        <v>16</v>
      </c>
      <c r="LU29" s="28">
        <v>101.95933333333333</v>
      </c>
      <c r="LV29" s="45">
        <v>0.76960991988450189</v>
      </c>
      <c r="LW29" s="28">
        <v>109.664</v>
      </c>
      <c r="LX29" s="45">
        <v>10.966075064271521</v>
      </c>
      <c r="LY29" s="28">
        <v>80.412333333333336</v>
      </c>
      <c r="LZ29" s="45">
        <v>-19.969073440724316</v>
      </c>
      <c r="MA29" s="23"/>
      <c r="MB29" s="24" t="s">
        <v>16</v>
      </c>
      <c r="MC29" s="28">
        <v>118.572</v>
      </c>
      <c r="MD29" s="45">
        <v>24.48607491961279</v>
      </c>
      <c r="ME29" s="28">
        <v>85.408000000000015</v>
      </c>
      <c r="MF29" s="45">
        <v>-17.622022372047923</v>
      </c>
      <c r="MG29" s="28">
        <v>113.925</v>
      </c>
      <c r="MH29" s="45">
        <v>5.9686672822252262</v>
      </c>
      <c r="MI29" s="23"/>
      <c r="MJ29" s="24" t="s">
        <v>16</v>
      </c>
      <c r="MK29" s="28">
        <v>89.839333333333343</v>
      </c>
      <c r="ML29" s="45">
        <v>-6.1167307673749178</v>
      </c>
      <c r="MM29" s="28">
        <v>119.52681435563404</v>
      </c>
      <c r="MN29" s="45">
        <v>9.5051419649887521</v>
      </c>
      <c r="MO29" s="28">
        <v>112.23899999999999</v>
      </c>
      <c r="MP29" s="45">
        <v>-2.2395344291451238</v>
      </c>
    </row>
    <row r="30" spans="1:354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23"/>
      <c r="J30" s="24"/>
      <c r="K30" s="28"/>
      <c r="L30" s="48"/>
      <c r="M30" s="28"/>
      <c r="N30" s="48"/>
      <c r="O30" s="28"/>
      <c r="P30" s="48"/>
      <c r="Q30" s="23"/>
      <c r="R30" s="24"/>
      <c r="S30" s="28"/>
      <c r="T30" s="48"/>
      <c r="U30" s="28"/>
      <c r="V30" s="48"/>
      <c r="W30" s="28"/>
      <c r="X30" s="48"/>
      <c r="Y30" s="23"/>
      <c r="Z30" s="24"/>
      <c r="AA30" s="28"/>
      <c r="AB30" s="48"/>
      <c r="AC30" s="28"/>
      <c r="AD30" s="48"/>
      <c r="AE30" s="28"/>
      <c r="AF30" s="48"/>
      <c r="AG30" s="23"/>
      <c r="AH30" s="24"/>
      <c r="AI30" s="28"/>
      <c r="AJ30" s="48"/>
      <c r="AK30" s="28"/>
      <c r="AL30" s="48"/>
      <c r="AM30" s="28"/>
      <c r="AN30" s="48"/>
      <c r="AO30" s="23"/>
      <c r="AP30" s="24"/>
      <c r="AQ30" s="28"/>
      <c r="AR30" s="48"/>
      <c r="AS30" s="28"/>
      <c r="AT30" s="48"/>
      <c r="AU30" s="28"/>
      <c r="AV30" s="48"/>
      <c r="AW30" s="23"/>
      <c r="AX30" s="24"/>
      <c r="AY30" s="28"/>
      <c r="AZ30" s="48"/>
      <c r="BA30" s="28"/>
      <c r="BB30" s="48"/>
      <c r="BC30" s="28"/>
      <c r="BD30" s="48"/>
      <c r="BE30" s="23"/>
      <c r="BF30" s="24"/>
      <c r="BG30" s="28"/>
      <c r="BH30" s="48"/>
      <c r="BI30" s="28"/>
      <c r="BJ30" s="48"/>
      <c r="BK30" s="28"/>
      <c r="BL30" s="48"/>
      <c r="BM30" s="23"/>
      <c r="BN30" s="24"/>
      <c r="BO30" s="28"/>
      <c r="BP30" s="48"/>
      <c r="BQ30" s="28"/>
      <c r="BR30" s="48"/>
      <c r="BS30" s="28"/>
      <c r="BT30" s="48"/>
      <c r="BU30" s="23"/>
      <c r="BV30" s="24"/>
      <c r="BW30" s="28"/>
      <c r="BX30" s="48"/>
      <c r="BY30" s="28"/>
      <c r="BZ30" s="48"/>
      <c r="CA30" s="28"/>
      <c r="CB30" s="48"/>
      <c r="CC30" s="23"/>
      <c r="CD30" s="24"/>
      <c r="CE30" s="28"/>
      <c r="CF30" s="48"/>
      <c r="CG30" s="28"/>
      <c r="CH30" s="48"/>
      <c r="CI30" s="28"/>
      <c r="CJ30" s="48"/>
      <c r="CK30" s="23"/>
      <c r="CL30" s="24"/>
      <c r="CM30" s="28"/>
      <c r="CN30" s="48"/>
      <c r="CO30" s="28"/>
      <c r="CP30" s="48"/>
      <c r="CQ30" s="28"/>
      <c r="CR30" s="48"/>
      <c r="CS30" s="23"/>
      <c r="CT30" s="24"/>
      <c r="CU30" s="28"/>
      <c r="CV30" s="48"/>
      <c r="CW30" s="28"/>
      <c r="CX30" s="48"/>
      <c r="CY30" s="28"/>
      <c r="CZ30" s="48"/>
      <c r="DA30" s="23"/>
      <c r="DB30" s="24"/>
      <c r="DC30" s="28"/>
      <c r="DD30" s="48"/>
      <c r="DE30" s="28"/>
      <c r="DF30" s="48"/>
      <c r="DG30" s="28"/>
      <c r="DH30" s="48"/>
      <c r="DI30" s="23"/>
      <c r="DJ30" s="24"/>
      <c r="DK30" s="28"/>
      <c r="DL30" s="48"/>
      <c r="DM30" s="28"/>
      <c r="DN30" s="48"/>
      <c r="DO30" s="28"/>
      <c r="DP30" s="48"/>
      <c r="DQ30" s="23"/>
      <c r="DR30" s="24"/>
      <c r="DS30" s="28"/>
      <c r="DT30" s="48"/>
      <c r="DU30" s="28"/>
      <c r="DV30" s="48"/>
      <c r="DW30" s="28"/>
      <c r="DX30" s="48"/>
      <c r="DY30" s="23"/>
      <c r="DZ30" s="24"/>
      <c r="EA30" s="28"/>
      <c r="EB30" s="48"/>
      <c r="EC30" s="28"/>
      <c r="ED30" s="48"/>
      <c r="EE30" s="28"/>
      <c r="EF30" s="48"/>
      <c r="EG30" s="23"/>
      <c r="EH30" s="24"/>
      <c r="EI30" s="28"/>
      <c r="EJ30" s="48"/>
      <c r="EK30" s="28"/>
      <c r="EL30" s="48"/>
      <c r="EM30" s="28"/>
      <c r="EN30" s="48"/>
      <c r="EO30" s="23"/>
      <c r="EP30" s="24"/>
      <c r="EQ30" s="28"/>
      <c r="ER30" s="48"/>
      <c r="ES30" s="28"/>
      <c r="ET30" s="48"/>
      <c r="EU30" s="28"/>
      <c r="EV30" s="48"/>
      <c r="EW30" s="23"/>
      <c r="EX30" s="24"/>
      <c r="EY30" s="28"/>
      <c r="EZ30" s="48"/>
      <c r="FA30" s="28"/>
      <c r="FB30" s="48"/>
      <c r="FC30" s="28"/>
      <c r="FD30" s="48"/>
      <c r="FE30" s="23"/>
      <c r="FF30" s="24"/>
      <c r="FG30" s="28"/>
      <c r="FH30" s="48"/>
      <c r="FI30" s="28"/>
      <c r="FJ30" s="48"/>
      <c r="FK30" s="28"/>
      <c r="FL30" s="48"/>
      <c r="FM30" s="23"/>
      <c r="FN30" s="24"/>
      <c r="FO30" s="28"/>
      <c r="FP30" s="48"/>
      <c r="FQ30" s="28"/>
      <c r="FR30" s="48"/>
      <c r="FS30" s="28"/>
      <c r="FT30" s="48"/>
      <c r="FU30" s="23"/>
      <c r="FV30" s="24"/>
      <c r="FW30" s="28"/>
      <c r="FX30" s="48"/>
      <c r="FY30" s="28"/>
      <c r="FZ30" s="48"/>
      <c r="GA30" s="28"/>
      <c r="GB30" s="48"/>
      <c r="GC30" s="23"/>
      <c r="GD30" s="24"/>
      <c r="GE30" s="28"/>
      <c r="GF30" s="48"/>
      <c r="GG30" s="28"/>
      <c r="GH30" s="48"/>
      <c r="GI30" s="28"/>
      <c r="GJ30" s="48"/>
      <c r="GK30" s="23"/>
      <c r="GL30" s="24"/>
      <c r="GM30" s="28"/>
      <c r="GN30" s="48"/>
      <c r="GO30" s="28"/>
      <c r="GP30" s="48"/>
      <c r="GQ30" s="28"/>
      <c r="GR30" s="48"/>
      <c r="GS30" s="23"/>
      <c r="GT30" s="24"/>
      <c r="GU30" s="28"/>
      <c r="GV30" s="48"/>
      <c r="GW30" s="28"/>
      <c r="GX30" s="48"/>
      <c r="GY30" s="28"/>
      <c r="GZ30" s="48"/>
      <c r="HA30" s="23"/>
      <c r="HB30" s="24"/>
      <c r="HC30" s="28"/>
      <c r="HD30" s="48"/>
      <c r="HE30" s="28"/>
      <c r="HF30" s="48"/>
      <c r="HG30" s="28"/>
      <c r="HH30" s="48"/>
      <c r="HI30" s="23"/>
      <c r="HJ30" s="24"/>
      <c r="HK30" s="28"/>
      <c r="HL30" s="48"/>
      <c r="HM30" s="28"/>
      <c r="HN30" s="48"/>
      <c r="HO30" s="28"/>
      <c r="HP30" s="48"/>
      <c r="HQ30" s="23"/>
      <c r="HR30" s="24"/>
      <c r="HS30" s="28"/>
      <c r="HT30" s="48"/>
      <c r="HU30" s="28"/>
      <c r="HV30" s="48"/>
      <c r="HW30" s="28"/>
      <c r="HX30" s="48"/>
      <c r="HY30" s="23"/>
      <c r="HZ30" s="24"/>
      <c r="IA30" s="28"/>
      <c r="IB30" s="48"/>
      <c r="IC30" s="28"/>
      <c r="ID30" s="48"/>
      <c r="IE30" s="28"/>
      <c r="IF30" s="48"/>
      <c r="IG30" s="23"/>
      <c r="IH30" s="24"/>
      <c r="II30" s="28"/>
      <c r="IJ30" s="48"/>
      <c r="IK30" s="28"/>
      <c r="IL30" s="48"/>
      <c r="IM30" s="28"/>
      <c r="IN30" s="48"/>
      <c r="IO30" s="28"/>
      <c r="IP30" s="48"/>
      <c r="IQ30" s="23"/>
      <c r="IR30" s="24"/>
      <c r="IS30" s="28"/>
      <c r="IT30" s="48"/>
      <c r="IU30" s="28"/>
      <c r="IV30" s="48"/>
      <c r="IW30" s="28"/>
      <c r="IX30" s="48"/>
      <c r="IY30" s="23"/>
      <c r="IZ30" s="24"/>
      <c r="JA30" s="28"/>
      <c r="JB30" s="48"/>
      <c r="JC30" s="28"/>
      <c r="JD30" s="48"/>
      <c r="JE30" s="28"/>
      <c r="JF30" s="48"/>
      <c r="JG30" s="23"/>
      <c r="JH30" s="24"/>
      <c r="JI30" s="28"/>
      <c r="JJ30" s="48"/>
      <c r="JK30" s="28"/>
      <c r="JL30" s="48"/>
      <c r="JM30" s="28"/>
      <c r="JN30" s="48"/>
      <c r="JO30" s="23"/>
      <c r="JP30" s="24"/>
      <c r="JQ30" s="28"/>
      <c r="JR30" s="48"/>
      <c r="JS30" s="28"/>
      <c r="JT30" s="48"/>
      <c r="JU30" s="28"/>
      <c r="JV30" s="48"/>
      <c r="JW30" s="23"/>
      <c r="JX30" s="24"/>
      <c r="JY30" s="28"/>
      <c r="JZ30" s="48"/>
      <c r="KA30" s="28"/>
      <c r="KB30" s="48"/>
      <c r="KC30" s="28"/>
      <c r="KD30" s="48"/>
      <c r="KE30" s="23"/>
      <c r="KF30" s="24"/>
      <c r="KG30" s="28"/>
      <c r="KH30" s="48"/>
      <c r="KI30" s="28"/>
      <c r="KJ30" s="48"/>
      <c r="KK30" s="28"/>
      <c r="KL30" s="48"/>
      <c r="KM30" s="23"/>
      <c r="KN30" s="24"/>
      <c r="KO30" s="28"/>
      <c r="KP30" s="48"/>
      <c r="KQ30" s="28"/>
      <c r="KR30" s="48"/>
      <c r="KS30" s="28"/>
      <c r="KT30" s="48"/>
      <c r="KU30" s="23"/>
      <c r="KV30" s="24"/>
      <c r="KW30" s="28"/>
      <c r="KX30" s="48"/>
      <c r="KY30" s="28"/>
      <c r="KZ30" s="48"/>
      <c r="LA30" s="28"/>
      <c r="LB30" s="48"/>
      <c r="LC30" s="23"/>
      <c r="LD30" s="24"/>
      <c r="LE30" s="28"/>
      <c r="LF30" s="48"/>
      <c r="LG30" s="28"/>
      <c r="LH30" s="48"/>
      <c r="LI30" s="28"/>
      <c r="LJ30" s="48"/>
      <c r="LK30" s="23"/>
      <c r="LL30" s="24"/>
      <c r="LM30" s="28"/>
      <c r="LN30" s="48"/>
      <c r="LO30" s="28"/>
      <c r="LP30" s="48"/>
      <c r="LQ30" s="28"/>
      <c r="LR30" s="48"/>
      <c r="LS30" s="23"/>
      <c r="LT30" s="24"/>
      <c r="LU30" s="28"/>
      <c r="LV30" s="48"/>
      <c r="LW30" s="28"/>
      <c r="LX30" s="48"/>
      <c r="LY30" s="28"/>
      <c r="LZ30" s="48"/>
      <c r="MA30" s="23"/>
      <c r="MB30" s="24"/>
      <c r="MC30" s="28"/>
      <c r="MD30" s="48"/>
      <c r="ME30" s="28"/>
      <c r="MF30" s="48"/>
      <c r="MG30" s="28"/>
      <c r="MH30" s="48"/>
      <c r="MI30" s="23"/>
      <c r="MJ30" s="24"/>
      <c r="MK30" s="28"/>
      <c r="ML30" s="48"/>
      <c r="MM30" s="28"/>
      <c r="MN30" s="48"/>
      <c r="MO30" s="28"/>
      <c r="MP30" s="48"/>
    </row>
    <row r="31" spans="1:354" ht="15" hidden="1" customHeight="1" x14ac:dyDescent="0.25">
      <c r="A31" s="23">
        <v>2017</v>
      </c>
      <c r="B31" s="24" t="s">
        <v>13</v>
      </c>
      <c r="C31" s="28">
        <v>104.93349258658141</v>
      </c>
      <c r="D31" s="45">
        <v>1.7448461633951808</v>
      </c>
      <c r="E31" s="28">
        <v>102.69345574637784</v>
      </c>
      <c r="F31" s="45">
        <v>0.28396631569931685</v>
      </c>
      <c r="G31" s="28">
        <v>107.05124549148786</v>
      </c>
      <c r="H31" s="45">
        <v>3.1067258495694858</v>
      </c>
      <c r="I31" s="23">
        <v>2017</v>
      </c>
      <c r="J31" s="24" t="s">
        <v>13</v>
      </c>
      <c r="K31" s="28">
        <v>80.143666666666675</v>
      </c>
      <c r="L31" s="45">
        <v>17.901028590999687</v>
      </c>
      <c r="M31" s="28">
        <v>100.68666666666667</v>
      </c>
      <c r="N31" s="45">
        <v>6.3253801535794452</v>
      </c>
      <c r="O31" s="28">
        <v>81.338666666666668</v>
      </c>
      <c r="P31" s="45">
        <v>13.163812257164679</v>
      </c>
      <c r="Q31" s="23">
        <v>2017</v>
      </c>
      <c r="R31" s="24" t="s">
        <v>13</v>
      </c>
      <c r="S31" s="28">
        <v>107.72533333333332</v>
      </c>
      <c r="T31" s="45">
        <v>0.71734622523248959</v>
      </c>
      <c r="U31" s="28">
        <v>111.092</v>
      </c>
      <c r="V31" s="45">
        <v>4.1046635397205051</v>
      </c>
      <c r="W31" s="28">
        <v>111.42966666666666</v>
      </c>
      <c r="X31" s="45">
        <v>3.1810564272545463</v>
      </c>
      <c r="Y31" s="23">
        <v>2017</v>
      </c>
      <c r="Z31" s="24" t="s">
        <v>13</v>
      </c>
      <c r="AA31" s="28">
        <v>99.876999999999995</v>
      </c>
      <c r="AB31" s="45">
        <v>-3.7947190122116297</v>
      </c>
      <c r="AC31" s="28">
        <v>123.28099999999999</v>
      </c>
      <c r="AD31" s="45">
        <v>13.256198972840096</v>
      </c>
      <c r="AE31" s="28">
        <v>100.86133333333332</v>
      </c>
      <c r="AF31" s="45">
        <v>1.6854103861351177</v>
      </c>
      <c r="AG31" s="23">
        <v>2017</v>
      </c>
      <c r="AH31" s="24" t="s">
        <v>13</v>
      </c>
      <c r="AI31" s="28">
        <v>118.74233333333332</v>
      </c>
      <c r="AJ31" s="45">
        <v>14.825874298272296</v>
      </c>
      <c r="AK31" s="28">
        <v>119.16300000000001</v>
      </c>
      <c r="AL31" s="45">
        <v>11.975385393093461</v>
      </c>
      <c r="AM31" s="28">
        <v>111.88333333333333</v>
      </c>
      <c r="AN31" s="45">
        <v>-0.88136091961510488</v>
      </c>
      <c r="AO31" s="23">
        <v>2017</v>
      </c>
      <c r="AP31" s="24" t="s">
        <v>13</v>
      </c>
      <c r="AQ31" s="28">
        <v>107.83666666666666</v>
      </c>
      <c r="AR31" s="45">
        <v>2.0308094224727284</v>
      </c>
      <c r="AS31" s="28">
        <v>101.40633333333334</v>
      </c>
      <c r="AT31" s="45">
        <v>5.7703654281767314</v>
      </c>
      <c r="AU31" s="28">
        <v>101.331</v>
      </c>
      <c r="AV31" s="45">
        <v>1.8855034695979924</v>
      </c>
      <c r="AW31" s="23">
        <v>2017</v>
      </c>
      <c r="AX31" s="24" t="s">
        <v>13</v>
      </c>
      <c r="AY31" s="28">
        <v>107.98066666666666</v>
      </c>
      <c r="AZ31" s="45">
        <v>-1.081884208829436</v>
      </c>
      <c r="BA31" s="28">
        <v>116.09133333333334</v>
      </c>
      <c r="BB31" s="45">
        <v>9.0344377499768598</v>
      </c>
      <c r="BC31" s="28">
        <v>117.14666666666666</v>
      </c>
      <c r="BD31" s="45">
        <v>19.919949171114922</v>
      </c>
      <c r="BE31" s="23">
        <v>2017</v>
      </c>
      <c r="BF31" s="24" t="s">
        <v>13</v>
      </c>
      <c r="BG31" s="28">
        <v>101.75433333333335</v>
      </c>
      <c r="BH31" s="45">
        <v>-3.9586139276638619</v>
      </c>
      <c r="BI31" s="28">
        <v>106.80333333333333</v>
      </c>
      <c r="BJ31" s="45">
        <v>6.1670075800067679</v>
      </c>
      <c r="BK31" s="28">
        <v>119.27466666666668</v>
      </c>
      <c r="BL31" s="45">
        <v>10.172208842863853</v>
      </c>
      <c r="BM31" s="23">
        <v>2017</v>
      </c>
      <c r="BN31" s="24" t="s">
        <v>13</v>
      </c>
      <c r="BO31" s="28">
        <v>112.033</v>
      </c>
      <c r="BP31" s="45">
        <v>7.7303283174296524</v>
      </c>
      <c r="BQ31" s="28">
        <v>112.82</v>
      </c>
      <c r="BR31" s="45">
        <v>13.26421403527651</v>
      </c>
      <c r="BS31" s="28">
        <v>107.87233333333334</v>
      </c>
      <c r="BT31" s="45">
        <v>13.075759367949246</v>
      </c>
      <c r="BU31" s="23">
        <v>2017</v>
      </c>
      <c r="BV31" s="24" t="s">
        <v>13</v>
      </c>
      <c r="BW31" s="28">
        <v>110.44366666666667</v>
      </c>
      <c r="BX31" s="45">
        <v>13.19520964201017</v>
      </c>
      <c r="BY31" s="28">
        <v>110.22199999999999</v>
      </c>
      <c r="BZ31" s="45">
        <v>2.7822495923860231</v>
      </c>
      <c r="CA31" s="28">
        <v>100.62266666666666</v>
      </c>
      <c r="CB31" s="45">
        <v>4.836010932125518</v>
      </c>
      <c r="CC31" s="23">
        <v>2017</v>
      </c>
      <c r="CD31" s="24" t="s">
        <v>13</v>
      </c>
      <c r="CE31" s="28">
        <v>105.63233333333334</v>
      </c>
      <c r="CF31" s="45">
        <v>4.9135555323319409</v>
      </c>
      <c r="CG31" s="28">
        <v>100.88600000000001</v>
      </c>
      <c r="CH31" s="45">
        <v>4.9047207420420307</v>
      </c>
      <c r="CI31" s="28">
        <v>109.81766666666665</v>
      </c>
      <c r="CJ31" s="45">
        <v>9.3480778683498755</v>
      </c>
      <c r="CK31" s="23">
        <v>2017</v>
      </c>
      <c r="CL31" s="24" t="s">
        <v>13</v>
      </c>
      <c r="CM31" s="28">
        <v>129.87800000000001</v>
      </c>
      <c r="CN31" s="45">
        <v>17.431884693987513</v>
      </c>
      <c r="CO31" s="28">
        <v>111.819</v>
      </c>
      <c r="CP31" s="45">
        <v>1.8865625859288997</v>
      </c>
      <c r="CQ31" s="28">
        <v>111.27533333333334</v>
      </c>
      <c r="CR31" s="45">
        <v>2.2421179692773734</v>
      </c>
      <c r="CS31" s="23">
        <v>2017</v>
      </c>
      <c r="CT31" s="24" t="s">
        <v>13</v>
      </c>
      <c r="CU31" s="28">
        <v>133.26066666666668</v>
      </c>
      <c r="CV31" s="45">
        <v>26.978967850132491</v>
      </c>
      <c r="CW31" s="28">
        <v>85.445333333333338</v>
      </c>
      <c r="CX31" s="45">
        <v>-8.0244778493801618</v>
      </c>
      <c r="CY31" s="28">
        <v>111.407</v>
      </c>
      <c r="CZ31" s="45">
        <v>8.3931564973175057</v>
      </c>
      <c r="DA31" s="23">
        <v>2017</v>
      </c>
      <c r="DB31" s="24" t="s">
        <v>13</v>
      </c>
      <c r="DC31" s="28">
        <v>79.812333333333342</v>
      </c>
      <c r="DD31" s="45">
        <v>-23.976036887064609</v>
      </c>
      <c r="DE31" s="28">
        <v>185.083</v>
      </c>
      <c r="DF31" s="45">
        <v>84.214893816723588</v>
      </c>
      <c r="DG31" s="28">
        <v>115.79933333333334</v>
      </c>
      <c r="DH31" s="45">
        <v>6.2474792305263094</v>
      </c>
      <c r="DI31" s="23">
        <v>2017</v>
      </c>
      <c r="DJ31" s="24" t="s">
        <v>13</v>
      </c>
      <c r="DK31" s="28">
        <v>108.92633333333333</v>
      </c>
      <c r="DL31" s="45">
        <v>8.776349390755783</v>
      </c>
      <c r="DM31" s="28">
        <v>88.235333333333344</v>
      </c>
      <c r="DN31" s="45">
        <v>-14.726256257848249</v>
      </c>
      <c r="DO31" s="28">
        <v>114.30133333333333</v>
      </c>
      <c r="DP31" s="45">
        <v>7.4232724498211553</v>
      </c>
      <c r="DQ31" s="23">
        <v>2017</v>
      </c>
      <c r="DR31" s="24" t="s">
        <v>13</v>
      </c>
      <c r="DS31" s="28">
        <v>105.17566666666666</v>
      </c>
      <c r="DT31" s="45">
        <v>6.2085833230042482</v>
      </c>
      <c r="DU31" s="28">
        <v>100.47966666666666</v>
      </c>
      <c r="DV31" s="45">
        <v>13.447556297140849</v>
      </c>
      <c r="DW31" s="28">
        <v>113.20933333333333</v>
      </c>
      <c r="DX31" s="45">
        <v>18.428643538237338</v>
      </c>
      <c r="DY31" s="23">
        <v>2017</v>
      </c>
      <c r="DZ31" s="24" t="s">
        <v>13</v>
      </c>
      <c r="EA31" s="28">
        <v>108.76299999999999</v>
      </c>
      <c r="EB31" s="45">
        <v>2.447395659728528</v>
      </c>
      <c r="EC31" s="28">
        <v>98.251000000000019</v>
      </c>
      <c r="ED31" s="45">
        <v>3.3805751225935694</v>
      </c>
      <c r="EE31" s="28">
        <v>105.65733333333333</v>
      </c>
      <c r="EF31" s="45">
        <v>3.3121742642324676</v>
      </c>
      <c r="EG31" s="23">
        <v>2017</v>
      </c>
      <c r="EH31" s="24" t="s">
        <v>13</v>
      </c>
      <c r="EI31" s="28">
        <v>97.434666666666672</v>
      </c>
      <c r="EJ31" s="45">
        <v>3.3398614065024361</v>
      </c>
      <c r="EK31" s="28">
        <v>95.953000000000017</v>
      </c>
      <c r="EL31" s="45">
        <v>3.3314539132091454</v>
      </c>
      <c r="EM31" s="28">
        <v>110.09766666666667</v>
      </c>
      <c r="EN31" s="45">
        <v>3.3096478049793916</v>
      </c>
      <c r="EO31" s="23">
        <v>2017</v>
      </c>
      <c r="EP31" s="24" t="s">
        <v>13</v>
      </c>
      <c r="EQ31" s="28">
        <v>110.98333333333335</v>
      </c>
      <c r="ER31" s="45">
        <v>5.2802081780214394</v>
      </c>
      <c r="ES31" s="28">
        <v>107.11866666666667</v>
      </c>
      <c r="ET31" s="45">
        <v>5.1726214303514837</v>
      </c>
      <c r="EU31" s="28">
        <v>111.05233333333335</v>
      </c>
      <c r="EV31" s="45">
        <v>5.2019723297812845</v>
      </c>
      <c r="EW31" s="23">
        <v>2017</v>
      </c>
      <c r="EX31" s="24" t="s">
        <v>13</v>
      </c>
      <c r="EY31" s="28">
        <v>111.60033333333332</v>
      </c>
      <c r="EZ31" s="45">
        <v>5.3588160324224248</v>
      </c>
      <c r="FA31" s="28">
        <v>104.17066666666666</v>
      </c>
      <c r="FB31" s="45">
        <v>5.3628354160137661</v>
      </c>
      <c r="FC31" s="28">
        <v>102.81333333333333</v>
      </c>
      <c r="FD31" s="45">
        <v>5.4170202435865633</v>
      </c>
      <c r="FE31" s="23">
        <v>2017</v>
      </c>
      <c r="FF31" s="24" t="s">
        <v>13</v>
      </c>
      <c r="FG31" s="28">
        <v>104.72666666666667</v>
      </c>
      <c r="FH31" s="45">
        <v>5.1404856291477046</v>
      </c>
      <c r="FI31" s="28">
        <v>93.533333333333346</v>
      </c>
      <c r="FJ31" s="45">
        <v>4.8289228371497757</v>
      </c>
      <c r="FK31" s="28">
        <v>90.745000000000005</v>
      </c>
      <c r="FL31" s="45">
        <v>-3.4040585856637477</v>
      </c>
      <c r="FM31" s="23">
        <v>2017</v>
      </c>
      <c r="FN31" s="24" t="s">
        <v>13</v>
      </c>
      <c r="FO31" s="28">
        <v>96.385333333333335</v>
      </c>
      <c r="FP31" s="45">
        <v>-0.50112157848592176</v>
      </c>
      <c r="FQ31" s="28">
        <v>112.044</v>
      </c>
      <c r="FR31" s="45">
        <v>7.7071074713921632</v>
      </c>
      <c r="FS31" s="28">
        <v>104.58999999999999</v>
      </c>
      <c r="FT31" s="45">
        <v>11.402513065532176</v>
      </c>
      <c r="FU31" s="23">
        <v>2017</v>
      </c>
      <c r="FV31" s="24" t="s">
        <v>13</v>
      </c>
      <c r="FW31" s="28">
        <v>104.87399999999998</v>
      </c>
      <c r="FX31" s="45">
        <v>7.1340044136663892</v>
      </c>
      <c r="FY31" s="28">
        <v>95.649999999999991</v>
      </c>
      <c r="FZ31" s="45">
        <v>1.0964049775609226</v>
      </c>
      <c r="GA31" s="28">
        <v>101.81866666666667</v>
      </c>
      <c r="GB31" s="45">
        <v>2.0490228039461158</v>
      </c>
      <c r="GC31" s="23">
        <v>2017</v>
      </c>
      <c r="GD31" s="24" t="s">
        <v>13</v>
      </c>
      <c r="GE31" s="28">
        <v>106.956</v>
      </c>
      <c r="GF31" s="45">
        <v>2.6662330389606979</v>
      </c>
      <c r="GG31" s="28">
        <v>100.87</v>
      </c>
      <c r="GH31" s="45">
        <v>2.040222988276156</v>
      </c>
      <c r="GI31" s="28">
        <v>91.474666666666664</v>
      </c>
      <c r="GJ31" s="45">
        <v>-0.26221764118542978</v>
      </c>
      <c r="GK31" s="23">
        <v>2017</v>
      </c>
      <c r="GL31" s="24" t="s">
        <v>13</v>
      </c>
      <c r="GM31" s="28">
        <v>97.760333333333335</v>
      </c>
      <c r="GN31" s="45">
        <v>1.974686637824604</v>
      </c>
      <c r="GO31" s="28">
        <v>109.533</v>
      </c>
      <c r="GP31" s="45">
        <v>3.6384480474009706</v>
      </c>
      <c r="GQ31" s="28">
        <v>114.44433333333332</v>
      </c>
      <c r="GR31" s="45">
        <v>3.6772392992605205</v>
      </c>
      <c r="GS31" s="23">
        <v>2017</v>
      </c>
      <c r="GT31" s="24" t="s">
        <v>13</v>
      </c>
      <c r="GU31" s="28">
        <v>124.077</v>
      </c>
      <c r="GV31" s="45">
        <v>4.7343522546863426</v>
      </c>
      <c r="GW31" s="28">
        <v>101.21366666666665</v>
      </c>
      <c r="GX31" s="45">
        <v>1.6336138116042065</v>
      </c>
      <c r="GY31" s="28">
        <v>98.335333333333324</v>
      </c>
      <c r="GZ31" s="45">
        <v>4.6993139272527316</v>
      </c>
      <c r="HA31" s="23">
        <v>2017</v>
      </c>
      <c r="HB31" s="24" t="s">
        <v>13</v>
      </c>
      <c r="HC31" s="28">
        <v>99.513666666666666</v>
      </c>
      <c r="HD31" s="45">
        <v>4.7424058923214432</v>
      </c>
      <c r="HE31" s="28">
        <v>98.178666666666672</v>
      </c>
      <c r="HF31" s="45">
        <v>4.6284541973916475</v>
      </c>
      <c r="HG31" s="28">
        <v>95.182000000000002</v>
      </c>
      <c r="HH31" s="45">
        <v>1.3096381791632723</v>
      </c>
      <c r="HI31" s="23">
        <v>2017</v>
      </c>
      <c r="HJ31" s="24" t="s">
        <v>13</v>
      </c>
      <c r="HK31" s="28">
        <v>94.528333333333322</v>
      </c>
      <c r="HL31" s="45">
        <v>3.1794911236310526</v>
      </c>
      <c r="HM31" s="28">
        <v>120.76866666666666</v>
      </c>
      <c r="HN31" s="45">
        <v>8.9388727139056527</v>
      </c>
      <c r="HO31" s="28">
        <v>94.972666666666669</v>
      </c>
      <c r="HP31" s="45">
        <v>4.7576847484263709</v>
      </c>
      <c r="HQ31" s="23">
        <v>2017</v>
      </c>
      <c r="HR31" s="24" t="s">
        <v>13</v>
      </c>
      <c r="HS31" s="28">
        <v>99.217333333333329</v>
      </c>
      <c r="HT31" s="45">
        <v>7.5138931463628325</v>
      </c>
      <c r="HU31" s="28">
        <v>105.06066666666668</v>
      </c>
      <c r="HV31" s="45">
        <v>7.4377584374920787</v>
      </c>
      <c r="HW31" s="28">
        <v>89.063666666666677</v>
      </c>
      <c r="HX31" s="45">
        <v>7.4252102869249939</v>
      </c>
      <c r="HY31" s="23">
        <v>2017</v>
      </c>
      <c r="HZ31" s="24" t="s">
        <v>13</v>
      </c>
      <c r="IA31" s="28">
        <v>112.97933333333333</v>
      </c>
      <c r="IB31" s="45">
        <v>7.4611220343860936</v>
      </c>
      <c r="IC31" s="28">
        <v>92.695286407696088</v>
      </c>
      <c r="ID31" s="45">
        <v>-1.2479476626792803</v>
      </c>
      <c r="IE31" s="28">
        <v>91.571666666666658</v>
      </c>
      <c r="IF31" s="45">
        <v>3.9517924389332393</v>
      </c>
      <c r="IG31" s="23">
        <v>2017</v>
      </c>
      <c r="IH31" s="24" t="s">
        <v>13</v>
      </c>
      <c r="II31" s="28">
        <v>105.21533333333333</v>
      </c>
      <c r="IJ31" s="45">
        <v>0.28804787440022039</v>
      </c>
      <c r="IK31" s="28">
        <v>80.27300000000001</v>
      </c>
      <c r="IL31" s="45">
        <v>-1.8411690530361113</v>
      </c>
      <c r="IM31" s="28">
        <v>98.062666666666658</v>
      </c>
      <c r="IN31" s="45">
        <v>4.1527450589635038</v>
      </c>
      <c r="IO31" s="28">
        <v>115.63166666666666</v>
      </c>
      <c r="IP31" s="45">
        <v>4.1412543906536996</v>
      </c>
      <c r="IQ31" s="23">
        <v>2017</v>
      </c>
      <c r="IR31" s="24" t="s">
        <v>13</v>
      </c>
      <c r="IS31" s="28">
        <v>106.29766666666667</v>
      </c>
      <c r="IT31" s="45">
        <v>4.0992442392419548</v>
      </c>
      <c r="IU31" s="28">
        <v>159.16066666666669</v>
      </c>
      <c r="IV31" s="45">
        <v>4.3736182778482089</v>
      </c>
      <c r="IW31" s="28">
        <v>106.04033333333332</v>
      </c>
      <c r="IX31" s="45">
        <v>4.1410217996941725</v>
      </c>
      <c r="IY31" s="23">
        <v>2017</v>
      </c>
      <c r="IZ31" s="24" t="s">
        <v>13</v>
      </c>
      <c r="JA31" s="28">
        <v>106.18033333333334</v>
      </c>
      <c r="JB31" s="45">
        <v>4.0510813557038858</v>
      </c>
      <c r="JC31" s="28">
        <v>108.217</v>
      </c>
      <c r="JD31" s="45">
        <v>9.850545690462468</v>
      </c>
      <c r="JE31" s="28">
        <v>114.29533333333332</v>
      </c>
      <c r="JF31" s="45">
        <v>14.841889084071596</v>
      </c>
      <c r="JG31" s="23">
        <v>2017</v>
      </c>
      <c r="JH31" s="24" t="s">
        <v>13</v>
      </c>
      <c r="JI31" s="28">
        <v>99.277333333333331</v>
      </c>
      <c r="JJ31" s="45">
        <v>6.6904759646056533</v>
      </c>
      <c r="JK31" s="28">
        <v>111.99133333333333</v>
      </c>
      <c r="JL31" s="45">
        <v>21.819891531291773</v>
      </c>
      <c r="JM31" s="28">
        <v>123.65766666666667</v>
      </c>
      <c r="JN31" s="45">
        <v>-3.7596820595553879</v>
      </c>
      <c r="JO31" s="23">
        <v>2017</v>
      </c>
      <c r="JP31" s="24" t="s">
        <v>13</v>
      </c>
      <c r="JQ31" s="28">
        <v>115.43766666666666</v>
      </c>
      <c r="JR31" s="45">
        <v>2.8306884737225886</v>
      </c>
      <c r="JS31" s="28">
        <v>108.72199999999999</v>
      </c>
      <c r="JT31" s="45">
        <v>-0.83124782296792432</v>
      </c>
      <c r="JU31" s="28">
        <v>91.324333333333342</v>
      </c>
      <c r="JV31" s="45">
        <v>-0.69536703858281612</v>
      </c>
      <c r="JW31" s="23">
        <v>2017</v>
      </c>
      <c r="JX31" s="24" t="s">
        <v>13</v>
      </c>
      <c r="JY31" s="28">
        <v>94.555333333333337</v>
      </c>
      <c r="JZ31" s="45">
        <v>1.7362617664164759</v>
      </c>
      <c r="KA31" s="28">
        <v>93.652666666666676</v>
      </c>
      <c r="KB31" s="45">
        <v>-0.67721275331349773</v>
      </c>
      <c r="KC31" s="28">
        <v>98.476666666666674</v>
      </c>
      <c r="KD31" s="45">
        <v>0.4112829807587417</v>
      </c>
      <c r="KE31" s="23">
        <v>2017</v>
      </c>
      <c r="KF31" s="24" t="s">
        <v>13</v>
      </c>
      <c r="KG31" s="28">
        <v>122.55433333333333</v>
      </c>
      <c r="KH31" s="45">
        <v>1.5564297875646105</v>
      </c>
      <c r="KI31" s="28">
        <v>128.923</v>
      </c>
      <c r="KJ31" s="45">
        <v>-3.4548353618115613</v>
      </c>
      <c r="KK31" s="28">
        <v>95.087666666666664</v>
      </c>
      <c r="KL31" s="45">
        <v>9.3547326152299917</v>
      </c>
      <c r="KM31" s="23">
        <v>2017</v>
      </c>
      <c r="KN31" s="24" t="s">
        <v>13</v>
      </c>
      <c r="KO31" s="28">
        <v>92.851333333333329</v>
      </c>
      <c r="KP31" s="45">
        <v>7.7489395000060597</v>
      </c>
      <c r="KQ31" s="28">
        <v>119.07966666666668</v>
      </c>
      <c r="KR31" s="45">
        <v>2.8135011796702685</v>
      </c>
      <c r="KS31" s="28">
        <v>102.574</v>
      </c>
      <c r="KT31" s="45">
        <v>7.053899006530969</v>
      </c>
      <c r="KU31" s="23">
        <v>2017</v>
      </c>
      <c r="KV31" s="24" t="s">
        <v>13</v>
      </c>
      <c r="KW31" s="28">
        <v>93.200666666666663</v>
      </c>
      <c r="KX31" s="45">
        <v>-3.9368393202576755</v>
      </c>
      <c r="KY31" s="28">
        <v>114.52600000000001</v>
      </c>
      <c r="KZ31" s="45">
        <v>15.897762516902787</v>
      </c>
      <c r="LA31" s="28">
        <v>97.275999999999996</v>
      </c>
      <c r="LB31" s="45">
        <v>5.3283623833410445</v>
      </c>
      <c r="LC31" s="23">
        <v>2017</v>
      </c>
      <c r="LD31" s="24" t="s">
        <v>13</v>
      </c>
      <c r="LE31" s="28">
        <v>107.84433333333334</v>
      </c>
      <c r="LF31" s="45">
        <v>6.6822473612922124</v>
      </c>
      <c r="LG31" s="28">
        <v>123.63066666666667</v>
      </c>
      <c r="LH31" s="45">
        <v>2.1322160256976019</v>
      </c>
      <c r="LI31" s="28">
        <v>113.92766666666667</v>
      </c>
      <c r="LJ31" s="45">
        <v>1.6918910889138488</v>
      </c>
      <c r="LK31" s="23">
        <v>2017</v>
      </c>
      <c r="LL31" s="24" t="s">
        <v>13</v>
      </c>
      <c r="LM31" s="28">
        <v>121.52633333333331</v>
      </c>
      <c r="LN31" s="45">
        <v>2.1757730831308209</v>
      </c>
      <c r="LO31" s="28">
        <v>122.58399999999999</v>
      </c>
      <c r="LP31" s="45">
        <v>2.1410344320179178</v>
      </c>
      <c r="LQ31" s="28">
        <v>112.77533333333334</v>
      </c>
      <c r="LR31" s="45">
        <v>2.1067663880633916</v>
      </c>
      <c r="LS31" s="23">
        <v>2017</v>
      </c>
      <c r="LT31" s="24" t="s">
        <v>13</v>
      </c>
      <c r="LU31" s="28">
        <v>101.07566666666666</v>
      </c>
      <c r="LV31" s="45">
        <v>12.066110555078197</v>
      </c>
      <c r="LW31" s="28">
        <v>105.53233333333333</v>
      </c>
      <c r="LX31" s="45">
        <v>24.270825340035174</v>
      </c>
      <c r="LY31" s="28">
        <v>88.930999999999997</v>
      </c>
      <c r="LZ31" s="45">
        <v>5.2214302662834058</v>
      </c>
      <c r="MA31" s="23">
        <v>2017</v>
      </c>
      <c r="MB31" s="24" t="s">
        <v>13</v>
      </c>
      <c r="MC31" s="28">
        <v>143.05866666666668</v>
      </c>
      <c r="MD31" s="45">
        <v>20.307198322593464</v>
      </c>
      <c r="ME31" s="28">
        <v>97.716666666666654</v>
      </c>
      <c r="MF31" s="45">
        <v>-9.5073038968682084</v>
      </c>
      <c r="MG31" s="28">
        <v>104.91033333333333</v>
      </c>
      <c r="MH31" s="45">
        <v>11.962301053748774</v>
      </c>
      <c r="MI31" s="23">
        <v>2017</v>
      </c>
      <c r="MJ31" s="24" t="s">
        <v>13</v>
      </c>
      <c r="MK31" s="28">
        <v>80.890333333333331</v>
      </c>
      <c r="ML31" s="45">
        <v>-20.464853103577482</v>
      </c>
      <c r="MM31" s="28">
        <v>120.31739295123941</v>
      </c>
      <c r="MN31" s="45">
        <v>12.036678742712965</v>
      </c>
      <c r="MO31" s="28">
        <v>122.76866666666668</v>
      </c>
      <c r="MP31" s="45">
        <v>-3.2496992297057119</v>
      </c>
    </row>
    <row r="32" spans="1:354" ht="15" hidden="1" customHeight="1" x14ac:dyDescent="0.25">
      <c r="A32" s="23"/>
      <c r="B32" s="24" t="s">
        <v>14</v>
      </c>
      <c r="C32" s="28">
        <v>99.575373278458073</v>
      </c>
      <c r="D32" s="45">
        <v>-1.6837951497387138</v>
      </c>
      <c r="E32" s="28">
        <v>97.223666666666659</v>
      </c>
      <c r="F32" s="45">
        <v>-3.4448170499574644</v>
      </c>
      <c r="G32" s="28">
        <v>101.79866666666665</v>
      </c>
      <c r="H32" s="45">
        <v>-3.7641852502872553E-2</v>
      </c>
      <c r="I32" s="23"/>
      <c r="J32" s="24" t="s">
        <v>14</v>
      </c>
      <c r="K32" s="28">
        <v>94.517999999999986</v>
      </c>
      <c r="L32" s="45">
        <v>12.343551281898883</v>
      </c>
      <c r="M32" s="28">
        <v>114.65533333333333</v>
      </c>
      <c r="N32" s="45">
        <v>35.101611167409033</v>
      </c>
      <c r="O32" s="28">
        <v>94.143666666666661</v>
      </c>
      <c r="P32" s="45">
        <v>14.654147028615711</v>
      </c>
      <c r="Q32" s="23"/>
      <c r="R32" s="24" t="s">
        <v>14</v>
      </c>
      <c r="S32" s="28">
        <v>108.88233333333334</v>
      </c>
      <c r="T32" s="45">
        <v>-0.27659645919897002</v>
      </c>
      <c r="U32" s="28">
        <v>115.29666666666667</v>
      </c>
      <c r="V32" s="45">
        <v>5.6891689150581755</v>
      </c>
      <c r="W32" s="28">
        <v>111.51333333333334</v>
      </c>
      <c r="X32" s="45">
        <v>2.7128926878392718</v>
      </c>
      <c r="Y32" s="23"/>
      <c r="Z32" s="24" t="s">
        <v>14</v>
      </c>
      <c r="AA32" s="28">
        <v>111.36766666666666</v>
      </c>
      <c r="AB32" s="45">
        <v>-1.7950677522706684</v>
      </c>
      <c r="AC32" s="28">
        <v>114.351</v>
      </c>
      <c r="AD32" s="45">
        <v>4.1169936386150567</v>
      </c>
      <c r="AE32" s="28">
        <v>110.274</v>
      </c>
      <c r="AF32" s="45">
        <v>3.9438212838156232</v>
      </c>
      <c r="AG32" s="23"/>
      <c r="AH32" s="24" t="s">
        <v>14</v>
      </c>
      <c r="AI32" s="28">
        <v>135.15933333333334</v>
      </c>
      <c r="AJ32" s="45">
        <v>9.759814629841685</v>
      </c>
      <c r="AK32" s="28">
        <v>135.49633333333335</v>
      </c>
      <c r="AL32" s="45">
        <v>17.101283107574801</v>
      </c>
      <c r="AM32" s="28">
        <v>95.769666666666652</v>
      </c>
      <c r="AN32" s="45">
        <v>5.5251114718694083</v>
      </c>
      <c r="AO32" s="23"/>
      <c r="AP32" s="24" t="s">
        <v>14</v>
      </c>
      <c r="AQ32" s="28">
        <v>100.87466666666667</v>
      </c>
      <c r="AR32" s="45">
        <v>-15.198592172884759</v>
      </c>
      <c r="AS32" s="28">
        <v>108.694</v>
      </c>
      <c r="AT32" s="45">
        <v>3.5424194890228335</v>
      </c>
      <c r="AU32" s="28">
        <v>100.82333333333334</v>
      </c>
      <c r="AV32" s="45">
        <v>1.3513739918307834</v>
      </c>
      <c r="AW32" s="23"/>
      <c r="AX32" s="24" t="s">
        <v>14</v>
      </c>
      <c r="AY32" s="28">
        <v>119.66966666666667</v>
      </c>
      <c r="AZ32" s="45">
        <v>-0.57686129850563361</v>
      </c>
      <c r="BA32" s="28">
        <v>115.37866666666666</v>
      </c>
      <c r="BB32" s="45">
        <v>2.893561869430016</v>
      </c>
      <c r="BC32" s="28">
        <v>89.382666666666651</v>
      </c>
      <c r="BD32" s="45">
        <v>-14.93711040969437</v>
      </c>
      <c r="BE32" s="23"/>
      <c r="BF32" s="24" t="s">
        <v>14</v>
      </c>
      <c r="BG32" s="28">
        <v>91.486333333333334</v>
      </c>
      <c r="BH32" s="45">
        <v>-5.6443101379620799</v>
      </c>
      <c r="BI32" s="28">
        <v>120.62933333333335</v>
      </c>
      <c r="BJ32" s="45">
        <v>9.0467509378813844</v>
      </c>
      <c r="BK32" s="28">
        <v>133.24966666666668</v>
      </c>
      <c r="BL32" s="45">
        <v>13.957108119125763</v>
      </c>
      <c r="BM32" s="23"/>
      <c r="BN32" s="24" t="s">
        <v>14</v>
      </c>
      <c r="BO32" s="28">
        <v>126.37666666666667</v>
      </c>
      <c r="BP32" s="45">
        <v>19.277658051627313</v>
      </c>
      <c r="BQ32" s="28">
        <v>119.01900000000001</v>
      </c>
      <c r="BR32" s="45">
        <v>9.6760618756834447</v>
      </c>
      <c r="BS32" s="28">
        <v>122.31333333333333</v>
      </c>
      <c r="BT32" s="45">
        <v>9.6200610626818559</v>
      </c>
      <c r="BU32" s="23"/>
      <c r="BV32" s="24" t="s">
        <v>14</v>
      </c>
      <c r="BW32" s="28">
        <v>119.26</v>
      </c>
      <c r="BX32" s="45">
        <v>9.6808409538903959</v>
      </c>
      <c r="BY32" s="28">
        <v>107.71999999999998</v>
      </c>
      <c r="BZ32" s="45">
        <v>2.2237687027488562</v>
      </c>
      <c r="CA32" s="28">
        <v>112.35433333333333</v>
      </c>
      <c r="CB32" s="45">
        <v>4.5801905672027203</v>
      </c>
      <c r="CC32" s="23"/>
      <c r="CD32" s="24" t="s">
        <v>14</v>
      </c>
      <c r="CE32" s="28">
        <v>110.10633333333332</v>
      </c>
      <c r="CF32" s="45">
        <v>4.6541984418415154</v>
      </c>
      <c r="CG32" s="28">
        <v>116.05933333333333</v>
      </c>
      <c r="CH32" s="45">
        <v>4.6110488506178768</v>
      </c>
      <c r="CI32" s="28">
        <v>122.91966666666667</v>
      </c>
      <c r="CJ32" s="45">
        <v>10.264928385611327</v>
      </c>
      <c r="CK32" s="23"/>
      <c r="CL32" s="24" t="s">
        <v>14</v>
      </c>
      <c r="CM32" s="28">
        <v>115.032</v>
      </c>
      <c r="CN32" s="45">
        <v>10.539667896678949</v>
      </c>
      <c r="CO32" s="28">
        <v>116.59233333333334</v>
      </c>
      <c r="CP32" s="45">
        <v>4.8278528357529069</v>
      </c>
      <c r="CQ32" s="28">
        <v>128.20333333333335</v>
      </c>
      <c r="CR32" s="45">
        <v>4.8483609350507919</v>
      </c>
      <c r="CS32" s="23"/>
      <c r="CT32" s="24" t="s">
        <v>14</v>
      </c>
      <c r="CU32" s="28">
        <v>124.77</v>
      </c>
      <c r="CV32" s="45">
        <v>10.962558918566373</v>
      </c>
      <c r="CW32" s="28">
        <v>84.291666666666671</v>
      </c>
      <c r="CX32" s="45">
        <v>-11.882261110762641</v>
      </c>
      <c r="CY32" s="28">
        <v>122.33466666666668</v>
      </c>
      <c r="CZ32" s="45">
        <v>14.503397625094379</v>
      </c>
      <c r="DA32" s="23"/>
      <c r="DB32" s="24" t="s">
        <v>14</v>
      </c>
      <c r="DC32" s="28">
        <v>97.987666666666669</v>
      </c>
      <c r="DD32" s="45">
        <v>-7.6514439917189918</v>
      </c>
      <c r="DE32" s="28">
        <v>198.95866666666666</v>
      </c>
      <c r="DF32" s="45">
        <v>81.93888997268823</v>
      </c>
      <c r="DG32" s="28">
        <v>111.78433333333334</v>
      </c>
      <c r="DH32" s="45">
        <v>6.5813853708147434</v>
      </c>
      <c r="DI32" s="23"/>
      <c r="DJ32" s="24" t="s">
        <v>14</v>
      </c>
      <c r="DK32" s="28">
        <v>109.46833333333335</v>
      </c>
      <c r="DL32" s="45">
        <v>6.4345926605326156</v>
      </c>
      <c r="DM32" s="28">
        <v>97.971000000000004</v>
      </c>
      <c r="DN32" s="45">
        <v>1.2930667800944207E-2</v>
      </c>
      <c r="DO32" s="28">
        <v>108.76733333333334</v>
      </c>
      <c r="DP32" s="45">
        <v>11.344209488256539</v>
      </c>
      <c r="DQ32" s="23"/>
      <c r="DR32" s="24" t="s">
        <v>14</v>
      </c>
      <c r="DS32" s="28">
        <v>108.87266666666666</v>
      </c>
      <c r="DT32" s="45">
        <v>6.4457046017468258</v>
      </c>
      <c r="DU32" s="28">
        <v>107.75133333333333</v>
      </c>
      <c r="DV32" s="45">
        <v>4.0676842047653139</v>
      </c>
      <c r="DW32" s="28">
        <v>117.081</v>
      </c>
      <c r="DX32" s="45">
        <v>-2.7450665500045659</v>
      </c>
      <c r="DY32" s="23"/>
      <c r="DZ32" s="24" t="s">
        <v>14</v>
      </c>
      <c r="EA32" s="28">
        <v>104.81099999999999</v>
      </c>
      <c r="EB32" s="45">
        <v>1.7766973949971288</v>
      </c>
      <c r="EC32" s="28">
        <v>118.12866666666666</v>
      </c>
      <c r="ED32" s="45">
        <v>4.5889321414131103</v>
      </c>
      <c r="EE32" s="28">
        <v>106.17099999999999</v>
      </c>
      <c r="EF32" s="45">
        <v>4.5988788508714009</v>
      </c>
      <c r="EG32" s="23"/>
      <c r="EH32" s="24" t="s">
        <v>14</v>
      </c>
      <c r="EI32" s="28">
        <v>114.363</v>
      </c>
      <c r="EJ32" s="45">
        <v>4.6363533778405355</v>
      </c>
      <c r="EK32" s="28">
        <v>116.444</v>
      </c>
      <c r="EL32" s="45">
        <v>4.6016935957169096</v>
      </c>
      <c r="EM32" s="28">
        <v>113.35299999999999</v>
      </c>
      <c r="EN32" s="45">
        <v>4.5974925564113249</v>
      </c>
      <c r="EO32" s="23"/>
      <c r="EP32" s="24" t="s">
        <v>14</v>
      </c>
      <c r="EQ32" s="28">
        <v>101.70766666666668</v>
      </c>
      <c r="ER32" s="45">
        <v>1.7656731003338848</v>
      </c>
      <c r="ES32" s="28">
        <v>116.60899999999999</v>
      </c>
      <c r="ET32" s="45">
        <v>1.5920080152172886</v>
      </c>
      <c r="EU32" s="28">
        <v>102.387</v>
      </c>
      <c r="EV32" s="45">
        <v>1.6224603565839573</v>
      </c>
      <c r="EW32" s="23"/>
      <c r="EX32" s="24" t="s">
        <v>14</v>
      </c>
      <c r="EY32" s="28">
        <v>100.77666666666666</v>
      </c>
      <c r="EZ32" s="45">
        <v>1.452679688994337</v>
      </c>
      <c r="FA32" s="28">
        <v>109.99766666666669</v>
      </c>
      <c r="FB32" s="45">
        <v>1.5400568636380996</v>
      </c>
      <c r="FC32" s="28">
        <v>91.358333333333334</v>
      </c>
      <c r="FD32" s="45">
        <v>1.3782185249436907</v>
      </c>
      <c r="FE32" s="23"/>
      <c r="FF32" s="24" t="s">
        <v>14</v>
      </c>
      <c r="FG32" s="28">
        <v>105.44799999999999</v>
      </c>
      <c r="FH32" s="45">
        <v>1.6157320261857677</v>
      </c>
      <c r="FI32" s="28">
        <v>113.68433333333333</v>
      </c>
      <c r="FJ32" s="45">
        <v>4.8438960208548423</v>
      </c>
      <c r="FK32" s="28">
        <v>103.61200000000001</v>
      </c>
      <c r="FL32" s="45">
        <v>-4.8473846775501812</v>
      </c>
      <c r="FM32" s="23"/>
      <c r="FN32" s="24" t="s">
        <v>14</v>
      </c>
      <c r="FO32" s="28">
        <v>93.842666666666673</v>
      </c>
      <c r="FP32" s="45">
        <v>-4.5768071829739796</v>
      </c>
      <c r="FQ32" s="28">
        <v>110.48833333333333</v>
      </c>
      <c r="FR32" s="45">
        <v>9.3413426489458544</v>
      </c>
      <c r="FS32" s="28">
        <v>111.14733333333334</v>
      </c>
      <c r="FT32" s="45">
        <v>9.9528785625488325</v>
      </c>
      <c r="FU32" s="23"/>
      <c r="FV32" s="24" t="s">
        <v>14</v>
      </c>
      <c r="FW32" s="28">
        <v>109.59499999999998</v>
      </c>
      <c r="FX32" s="45">
        <v>7.7340734381450886</v>
      </c>
      <c r="FY32" s="28">
        <v>102.62833333333333</v>
      </c>
      <c r="FZ32" s="45">
        <v>2.0229968851481317</v>
      </c>
      <c r="GA32" s="28">
        <v>101.04</v>
      </c>
      <c r="GB32" s="45">
        <v>1.9545321534161388</v>
      </c>
      <c r="GC32" s="23"/>
      <c r="GD32" s="24" t="s">
        <v>14</v>
      </c>
      <c r="GE32" s="28">
        <v>105.27833333333335</v>
      </c>
      <c r="GF32" s="45">
        <v>1.9523091672665629</v>
      </c>
      <c r="GG32" s="28">
        <v>100.68833333333333</v>
      </c>
      <c r="GH32" s="45">
        <v>1.8010184651574974</v>
      </c>
      <c r="GI32" s="28">
        <v>117.705</v>
      </c>
      <c r="GJ32" s="45">
        <v>-2.8366315928502388</v>
      </c>
      <c r="GK32" s="23"/>
      <c r="GL32" s="24" t="s">
        <v>14</v>
      </c>
      <c r="GM32" s="28">
        <v>100.68633333333332</v>
      </c>
      <c r="GN32" s="45">
        <v>2.0559238311472967</v>
      </c>
      <c r="GO32" s="28">
        <v>120.75233333333334</v>
      </c>
      <c r="GP32" s="45">
        <v>8.3664134925169691</v>
      </c>
      <c r="GQ32" s="28">
        <v>123.54966666666667</v>
      </c>
      <c r="GR32" s="45">
        <v>8.3692957219376467</v>
      </c>
      <c r="GS32" s="23"/>
      <c r="GT32" s="24" t="s">
        <v>14</v>
      </c>
      <c r="GU32" s="28">
        <v>102.07900000000001</v>
      </c>
      <c r="GV32" s="45">
        <v>4.5009844837176303</v>
      </c>
      <c r="GW32" s="28">
        <v>113.84733333333334</v>
      </c>
      <c r="GX32" s="45">
        <v>3.4339482076177319</v>
      </c>
      <c r="GY32" s="28">
        <v>105.62666666666667</v>
      </c>
      <c r="GZ32" s="45">
        <v>4.4998103780895917</v>
      </c>
      <c r="HA32" s="23"/>
      <c r="HB32" s="24" t="s">
        <v>14</v>
      </c>
      <c r="HC32" s="28">
        <v>99.74666666666667</v>
      </c>
      <c r="HD32" s="45">
        <v>4.500754316365871</v>
      </c>
      <c r="HE32" s="28">
        <v>107.22799999999999</v>
      </c>
      <c r="HF32" s="45">
        <v>4.4995175955794338</v>
      </c>
      <c r="HG32" s="28">
        <v>98.774000000000001</v>
      </c>
      <c r="HH32" s="45">
        <v>-0.45853530721865354</v>
      </c>
      <c r="HI32" s="23"/>
      <c r="HJ32" s="24" t="s">
        <v>14</v>
      </c>
      <c r="HK32" s="28">
        <v>107.01033333333334</v>
      </c>
      <c r="HL32" s="45">
        <v>2.2352648943352591</v>
      </c>
      <c r="HM32" s="28">
        <v>117.73966666666666</v>
      </c>
      <c r="HN32" s="45">
        <v>8.651009704855511</v>
      </c>
      <c r="HO32" s="28">
        <v>112.29233333333332</v>
      </c>
      <c r="HP32" s="45">
        <v>4.5075648292057622</v>
      </c>
      <c r="HQ32" s="23"/>
      <c r="HR32" s="24" t="s">
        <v>14</v>
      </c>
      <c r="HS32" s="28">
        <v>98.961333333333314</v>
      </c>
      <c r="HT32" s="45">
        <v>7.2371843032999976</v>
      </c>
      <c r="HU32" s="28">
        <v>120.60733333333333</v>
      </c>
      <c r="HV32" s="45">
        <v>7.3213125743387621</v>
      </c>
      <c r="HW32" s="28">
        <v>121.09666666666665</v>
      </c>
      <c r="HX32" s="45">
        <v>7.2066196671869847</v>
      </c>
      <c r="HY32" s="23"/>
      <c r="HZ32" s="24" t="s">
        <v>14</v>
      </c>
      <c r="IA32" s="28">
        <v>94.551000000000002</v>
      </c>
      <c r="IB32" s="45">
        <v>6.9629847504411941</v>
      </c>
      <c r="IC32" s="28">
        <v>106.23146936782001</v>
      </c>
      <c r="ID32" s="45">
        <v>-0.14686070720445343</v>
      </c>
      <c r="IE32" s="28">
        <v>105.01100000000001</v>
      </c>
      <c r="IF32" s="45">
        <v>3.3064436792917178</v>
      </c>
      <c r="IG32" s="23"/>
      <c r="IH32" s="24" t="s">
        <v>14</v>
      </c>
      <c r="II32" s="28">
        <v>114.062</v>
      </c>
      <c r="IJ32" s="45">
        <v>4.3692296430499482</v>
      </c>
      <c r="IK32" s="28">
        <v>116.15266666666666</v>
      </c>
      <c r="IL32" s="45">
        <v>-0.83722253841776251</v>
      </c>
      <c r="IM32" s="28">
        <v>104.17633333333333</v>
      </c>
      <c r="IN32" s="45">
        <v>3.8951238647394177</v>
      </c>
      <c r="IO32" s="28">
        <v>126.79933333333332</v>
      </c>
      <c r="IP32" s="45">
        <v>3.85357769811867</v>
      </c>
      <c r="IQ32" s="23"/>
      <c r="IR32" s="24" t="s">
        <v>14</v>
      </c>
      <c r="IS32" s="28">
        <v>111.69833333333334</v>
      </c>
      <c r="IT32" s="45">
        <v>3.870963742262262</v>
      </c>
      <c r="IU32" s="28">
        <v>99.894333333333336</v>
      </c>
      <c r="IV32" s="45">
        <v>3.8694158790235633</v>
      </c>
      <c r="IW32" s="28">
        <v>111.22766666666666</v>
      </c>
      <c r="IX32" s="45">
        <v>3.9005965948012715</v>
      </c>
      <c r="IY32" s="23"/>
      <c r="IZ32" s="24" t="s">
        <v>14</v>
      </c>
      <c r="JA32" s="28">
        <v>116.379</v>
      </c>
      <c r="JB32" s="45">
        <v>3.863144836695426</v>
      </c>
      <c r="JC32" s="28">
        <v>124.38200000000001</v>
      </c>
      <c r="JD32" s="45">
        <v>12.216261081906879</v>
      </c>
      <c r="JE32" s="28">
        <v>135.66200000000001</v>
      </c>
      <c r="JF32" s="45">
        <v>17.284327738841739</v>
      </c>
      <c r="JG32" s="23"/>
      <c r="JH32" s="24" t="s">
        <v>14</v>
      </c>
      <c r="JI32" s="28">
        <v>123.492</v>
      </c>
      <c r="JJ32" s="45">
        <v>2.7211072971369248</v>
      </c>
      <c r="JK32" s="28">
        <v>129.649</v>
      </c>
      <c r="JL32" s="45">
        <v>28.229076690777447</v>
      </c>
      <c r="JM32" s="28">
        <v>101.42633333333333</v>
      </c>
      <c r="JN32" s="45">
        <v>18.127149767456288</v>
      </c>
      <c r="JO32" s="23"/>
      <c r="JP32" s="24" t="s">
        <v>14</v>
      </c>
      <c r="JQ32" s="28">
        <v>110.20699999999999</v>
      </c>
      <c r="JR32" s="45">
        <v>4.7382660043590477</v>
      </c>
      <c r="JS32" s="28">
        <v>102.51633333333332</v>
      </c>
      <c r="JT32" s="45">
        <v>-8.3901273695623786</v>
      </c>
      <c r="JU32" s="28">
        <v>95.983000000000004</v>
      </c>
      <c r="JV32" s="45">
        <v>-8.2187458165197143</v>
      </c>
      <c r="JW32" s="23"/>
      <c r="JX32" s="24" t="s">
        <v>14</v>
      </c>
      <c r="JY32" s="28">
        <v>97.526666666666657</v>
      </c>
      <c r="JZ32" s="45">
        <v>-6.5230657162848331</v>
      </c>
      <c r="KA32" s="28">
        <v>93.654666666666671</v>
      </c>
      <c r="KB32" s="45">
        <v>4.6467626113643803</v>
      </c>
      <c r="KC32" s="28">
        <v>114.70633333333335</v>
      </c>
      <c r="KD32" s="45">
        <v>-3.5151518550087388</v>
      </c>
      <c r="KE32" s="23"/>
      <c r="KF32" s="24" t="s">
        <v>14</v>
      </c>
      <c r="KG32" s="28">
        <v>91.063333333333333</v>
      </c>
      <c r="KH32" s="45">
        <v>-5.4732048939821709</v>
      </c>
      <c r="KI32" s="28">
        <v>98.704333333333338</v>
      </c>
      <c r="KJ32" s="45">
        <v>1.6662088855318444</v>
      </c>
      <c r="KK32" s="28">
        <v>106.834</v>
      </c>
      <c r="KL32" s="45">
        <v>15.827629324987512</v>
      </c>
      <c r="KM32" s="23"/>
      <c r="KN32" s="24" t="s">
        <v>14</v>
      </c>
      <c r="KO32" s="28">
        <v>102.42333333333333</v>
      </c>
      <c r="KP32" s="45">
        <v>15.856072574533314</v>
      </c>
      <c r="KQ32" s="28">
        <v>130.34833333333333</v>
      </c>
      <c r="KR32" s="45">
        <v>13.093310042455713</v>
      </c>
      <c r="KS32" s="28">
        <v>109.23933333333332</v>
      </c>
      <c r="KT32" s="45">
        <v>12.356091306166377</v>
      </c>
      <c r="KU32" s="23"/>
      <c r="KV32" s="24" t="s">
        <v>14</v>
      </c>
      <c r="KW32" s="28">
        <v>116.68066666666668</v>
      </c>
      <c r="KX32" s="45">
        <v>2.1531295963392836</v>
      </c>
      <c r="KY32" s="28">
        <v>123.45733333333334</v>
      </c>
      <c r="KZ32" s="45">
        <v>12.995460314361026</v>
      </c>
      <c r="LA32" s="28">
        <v>111.99900000000001</v>
      </c>
      <c r="LB32" s="45">
        <v>-3.7039903015295721</v>
      </c>
      <c r="LC32" s="23"/>
      <c r="LD32" s="24" t="s">
        <v>14</v>
      </c>
      <c r="LE32" s="28">
        <v>93.385333333333335</v>
      </c>
      <c r="LF32" s="45">
        <v>-1.091273693984391</v>
      </c>
      <c r="LG32" s="28">
        <v>111.98666666666666</v>
      </c>
      <c r="LH32" s="45">
        <v>-1.1376410280555262</v>
      </c>
      <c r="LI32" s="28">
        <v>110.54033333333332</v>
      </c>
      <c r="LJ32" s="45">
        <v>-2.1781389655020007</v>
      </c>
      <c r="LK32" s="23"/>
      <c r="LL32" s="24" t="s">
        <v>14</v>
      </c>
      <c r="LM32" s="28">
        <v>122.05</v>
      </c>
      <c r="LN32" s="45">
        <v>-1.5042690898526274</v>
      </c>
      <c r="LO32" s="28">
        <v>112.20299999999999</v>
      </c>
      <c r="LP32" s="45">
        <v>-1.4411576108757487</v>
      </c>
      <c r="LQ32" s="28">
        <v>138.57633333333334</v>
      </c>
      <c r="LR32" s="45">
        <v>-1.2672627741560234</v>
      </c>
      <c r="LS32" s="23"/>
      <c r="LT32" s="24" t="s">
        <v>14</v>
      </c>
      <c r="LU32" s="28">
        <v>111.00666666666666</v>
      </c>
      <c r="LV32" s="45">
        <v>15.080914648264027</v>
      </c>
      <c r="LW32" s="28">
        <v>89.302999999999997</v>
      </c>
      <c r="LX32" s="45">
        <v>10.66321346253936</v>
      </c>
      <c r="LY32" s="28">
        <v>71.306666666666658</v>
      </c>
      <c r="LZ32" s="45">
        <v>-9.5697461087767124</v>
      </c>
      <c r="MA32" s="23"/>
      <c r="MB32" s="24" t="s">
        <v>14</v>
      </c>
      <c r="MC32" s="28">
        <v>124.62166666666667</v>
      </c>
      <c r="MD32" s="45">
        <v>8.5535675917376608</v>
      </c>
      <c r="ME32" s="28">
        <v>91.99433333333333</v>
      </c>
      <c r="MF32" s="45">
        <v>8.9227429699062668</v>
      </c>
      <c r="MG32" s="28">
        <v>101.08300000000001</v>
      </c>
      <c r="MH32" s="45">
        <v>2.5588214405292291</v>
      </c>
      <c r="MI32" s="23"/>
      <c r="MJ32" s="24" t="s">
        <v>14</v>
      </c>
      <c r="MK32" s="28">
        <v>92.486333333333334</v>
      </c>
      <c r="ML32" s="45">
        <v>-2.7565154000364487</v>
      </c>
      <c r="MM32" s="28">
        <v>110.84248268759507</v>
      </c>
      <c r="MN32" s="45">
        <v>7.6510389118498807</v>
      </c>
      <c r="MO32" s="28">
        <v>102.33766666666666</v>
      </c>
      <c r="MP32" s="45">
        <v>25.55895909077897</v>
      </c>
    </row>
    <row r="33" spans="1:354" ht="15" hidden="1" customHeight="1" x14ac:dyDescent="0.25">
      <c r="A33" s="23"/>
      <c r="B33" s="24" t="s">
        <v>15</v>
      </c>
      <c r="C33" s="28">
        <v>100.20793388351051</v>
      </c>
      <c r="D33" s="45">
        <v>2.0393747386860355</v>
      </c>
      <c r="E33" s="28">
        <v>97.543688363676679</v>
      </c>
      <c r="F33" s="45">
        <v>-2.1824224190967811</v>
      </c>
      <c r="G33" s="28">
        <v>102.72717918141539</v>
      </c>
      <c r="H33" s="45">
        <v>6.153093347379837</v>
      </c>
      <c r="I33" s="23"/>
      <c r="J33" s="24" t="s">
        <v>15</v>
      </c>
      <c r="K33" s="28">
        <v>108.56337302254549</v>
      </c>
      <c r="L33" s="45">
        <v>8.3023643245233814</v>
      </c>
      <c r="M33" s="28">
        <v>165.24969568536537</v>
      </c>
      <c r="N33" s="45">
        <v>36.944613517444708</v>
      </c>
      <c r="O33" s="28">
        <v>106.38747335698633</v>
      </c>
      <c r="P33" s="45">
        <v>12.511869450755825</v>
      </c>
      <c r="Q33" s="23"/>
      <c r="R33" s="24" t="s">
        <v>15</v>
      </c>
      <c r="S33" s="28">
        <v>106.34945925189011</v>
      </c>
      <c r="T33" s="45">
        <v>3.4910368150582087</v>
      </c>
      <c r="U33" s="28">
        <v>105.42194494208714</v>
      </c>
      <c r="V33" s="45">
        <v>4.8369547346676995</v>
      </c>
      <c r="W33" s="28">
        <v>102.46376576137651</v>
      </c>
      <c r="X33" s="45">
        <v>-2.0379184271670709</v>
      </c>
      <c r="Y33" s="23"/>
      <c r="Z33" s="24" t="s">
        <v>15</v>
      </c>
      <c r="AA33" s="28">
        <v>109.32600953078914</v>
      </c>
      <c r="AB33" s="45">
        <v>0.61478172871683512</v>
      </c>
      <c r="AC33" s="28">
        <v>119.52726815283756</v>
      </c>
      <c r="AD33" s="45">
        <v>2.9880706013914562</v>
      </c>
      <c r="AE33" s="28">
        <v>102.42418978906819</v>
      </c>
      <c r="AF33" s="45">
        <v>10.350679066408318</v>
      </c>
      <c r="AG33" s="23"/>
      <c r="AH33" s="24" t="s">
        <v>15</v>
      </c>
      <c r="AI33" s="28">
        <v>123.88573498667976</v>
      </c>
      <c r="AJ33" s="45">
        <v>8.9162812866434962</v>
      </c>
      <c r="AK33" s="28">
        <v>128.65844999055386</v>
      </c>
      <c r="AL33" s="45">
        <v>15.06744992208948</v>
      </c>
      <c r="AM33" s="28">
        <v>102.31405154596087</v>
      </c>
      <c r="AN33" s="45">
        <v>9.1066690735853655</v>
      </c>
      <c r="AO33" s="23"/>
      <c r="AP33" s="24" t="s">
        <v>15</v>
      </c>
      <c r="AQ33" s="28">
        <v>98.233153585002512</v>
      </c>
      <c r="AR33" s="45">
        <v>-4.5569644865085479</v>
      </c>
      <c r="AS33" s="28">
        <v>111.05045530997756</v>
      </c>
      <c r="AT33" s="45">
        <v>3.8045515935740895</v>
      </c>
      <c r="AU33" s="28">
        <v>110.66975259092875</v>
      </c>
      <c r="AV33" s="45">
        <v>9.8375500864404728</v>
      </c>
      <c r="AW33" s="23"/>
      <c r="AX33" s="24" t="s">
        <v>15</v>
      </c>
      <c r="AY33" s="28">
        <v>133.24985978733622</v>
      </c>
      <c r="AZ33" s="45">
        <v>11.245809489648707</v>
      </c>
      <c r="BA33" s="28">
        <v>128.25515866721693</v>
      </c>
      <c r="BB33" s="45">
        <v>10.173486124469065</v>
      </c>
      <c r="BC33" s="28">
        <v>86.941539891766169</v>
      </c>
      <c r="BD33" s="45">
        <v>-28.897298004705604</v>
      </c>
      <c r="BE33" s="23"/>
      <c r="BF33" s="24" t="s">
        <v>15</v>
      </c>
      <c r="BG33" s="28">
        <v>89.499015976940029</v>
      </c>
      <c r="BH33" s="45">
        <v>7.1160328456156208</v>
      </c>
      <c r="BI33" s="28">
        <v>117.97520177165632</v>
      </c>
      <c r="BJ33" s="45">
        <v>7.5588447195342354</v>
      </c>
      <c r="BK33" s="28">
        <v>128.13263544118772</v>
      </c>
      <c r="BL33" s="45">
        <v>17.770048843452344</v>
      </c>
      <c r="BM33" s="23"/>
      <c r="BN33" s="24" t="s">
        <v>15</v>
      </c>
      <c r="BO33" s="28">
        <v>123.80473107791443</v>
      </c>
      <c r="BP33" s="45">
        <v>22.627102140359852</v>
      </c>
      <c r="BQ33" s="28">
        <v>116.93223995654569</v>
      </c>
      <c r="BR33" s="45">
        <v>8.4248637319263082</v>
      </c>
      <c r="BS33" s="28">
        <v>122.52264157654805</v>
      </c>
      <c r="BT33" s="45">
        <v>8.4539899944659425</v>
      </c>
      <c r="BU33" s="23"/>
      <c r="BV33" s="24" t="s">
        <v>15</v>
      </c>
      <c r="BW33" s="28">
        <v>123.59712408260872</v>
      </c>
      <c r="BX33" s="45">
        <v>8.5486613331263044</v>
      </c>
      <c r="BY33" s="28">
        <v>103.95969835138582</v>
      </c>
      <c r="BZ33" s="45">
        <v>-1.2156155499521759</v>
      </c>
      <c r="CA33" s="28">
        <v>119.14481761180939</v>
      </c>
      <c r="CB33" s="45">
        <v>4.9077824548603246</v>
      </c>
      <c r="CC33" s="23"/>
      <c r="CD33" s="24" t="s">
        <v>15</v>
      </c>
      <c r="CE33" s="28">
        <v>108.71811870620245</v>
      </c>
      <c r="CF33" s="45">
        <v>4.9041533701741287</v>
      </c>
      <c r="CG33" s="28">
        <v>107.42747715301913</v>
      </c>
      <c r="CH33" s="45">
        <v>4.9065722225121675</v>
      </c>
      <c r="CI33" s="28">
        <v>113.54846117144268</v>
      </c>
      <c r="CJ33" s="45">
        <v>13.792736245249145</v>
      </c>
      <c r="CK33" s="23"/>
      <c r="CL33" s="24" t="s">
        <v>15</v>
      </c>
      <c r="CM33" s="28">
        <v>108.05163141870106</v>
      </c>
      <c r="CN33" s="45">
        <v>2.6596066773193314</v>
      </c>
      <c r="CO33" s="28">
        <v>106.56394205416855</v>
      </c>
      <c r="CP33" s="45">
        <v>7.3670475699920672</v>
      </c>
      <c r="CQ33" s="28">
        <v>106.31169263952891</v>
      </c>
      <c r="CR33" s="45">
        <v>7.26924947315932</v>
      </c>
      <c r="CS33" s="23"/>
      <c r="CT33" s="24" t="s">
        <v>15</v>
      </c>
      <c r="CU33" s="28">
        <v>111.43930676965613</v>
      </c>
      <c r="CV33" s="45">
        <v>-2.3059240671728674</v>
      </c>
      <c r="CW33" s="28">
        <v>81.680945535381483</v>
      </c>
      <c r="CX33" s="45">
        <v>-1.7746275679863572</v>
      </c>
      <c r="CY33" s="28">
        <v>128.29314187835755</v>
      </c>
      <c r="CZ33" s="45">
        <v>9.0745667915718826</v>
      </c>
      <c r="DA33" s="23"/>
      <c r="DB33" s="24" t="s">
        <v>15</v>
      </c>
      <c r="DC33" s="28">
        <v>91.073957386936783</v>
      </c>
      <c r="DD33" s="45">
        <v>-14.369032353249494</v>
      </c>
      <c r="DE33" s="28">
        <v>183.48151643606255</v>
      </c>
      <c r="DF33" s="45">
        <v>50.883200884883479</v>
      </c>
      <c r="DG33" s="28">
        <v>103.16564942055027</v>
      </c>
      <c r="DH33" s="45">
        <v>0.85440269218763376</v>
      </c>
      <c r="DI33" s="23"/>
      <c r="DJ33" s="24" t="s">
        <v>15</v>
      </c>
      <c r="DK33" s="28">
        <v>104.12775673140202</v>
      </c>
      <c r="DL33" s="45">
        <v>0.37958309850387195</v>
      </c>
      <c r="DM33" s="28">
        <v>92.070744993949958</v>
      </c>
      <c r="DN33" s="45">
        <v>-3.8713440077644776</v>
      </c>
      <c r="DO33" s="28">
        <v>121.64659843513328</v>
      </c>
      <c r="DP33" s="45">
        <v>8.3312441166132771</v>
      </c>
      <c r="DQ33" s="23"/>
      <c r="DR33" s="24" t="s">
        <v>15</v>
      </c>
      <c r="DS33" s="28">
        <v>105.54975894077758</v>
      </c>
      <c r="DT33" s="45">
        <v>0.79460543822045793</v>
      </c>
      <c r="DU33" s="28">
        <v>108.16379852968514</v>
      </c>
      <c r="DV33" s="45">
        <v>2.8880426621141595</v>
      </c>
      <c r="DW33" s="28">
        <v>120.56107531986682</v>
      </c>
      <c r="DX33" s="45">
        <v>-2.1552208955497179</v>
      </c>
      <c r="DY33" s="23"/>
      <c r="DZ33" s="24" t="s">
        <v>15</v>
      </c>
      <c r="EA33" s="28">
        <v>102.83517835781394</v>
      </c>
      <c r="EB33" s="45">
        <v>6.0112761925425104</v>
      </c>
      <c r="EC33" s="28">
        <v>105.7454864116753</v>
      </c>
      <c r="ED33" s="45">
        <v>3.8373029085590105</v>
      </c>
      <c r="EE33" s="28">
        <v>118.28358562720864</v>
      </c>
      <c r="EF33" s="45">
        <v>3.9200963148861234</v>
      </c>
      <c r="EG33" s="23"/>
      <c r="EH33" s="24" t="s">
        <v>15</v>
      </c>
      <c r="EI33" s="28">
        <v>113.97988913792751</v>
      </c>
      <c r="EJ33" s="45">
        <v>3.9267118758077117</v>
      </c>
      <c r="EK33" s="28">
        <v>125.34407739663732</v>
      </c>
      <c r="EL33" s="45">
        <v>3.942060637782447</v>
      </c>
      <c r="EM33" s="28">
        <v>112.21431527162076</v>
      </c>
      <c r="EN33" s="45">
        <v>3.952515822439338</v>
      </c>
      <c r="EO33" s="23"/>
      <c r="EP33" s="24" t="s">
        <v>15</v>
      </c>
      <c r="EQ33" s="28">
        <v>108.49970445678234</v>
      </c>
      <c r="ER33" s="45">
        <v>4.393223039806486</v>
      </c>
      <c r="ES33" s="28">
        <v>100.86710778823284</v>
      </c>
      <c r="ET33" s="45">
        <v>4.4472099892993953</v>
      </c>
      <c r="EU33" s="28">
        <v>103.63942438012702</v>
      </c>
      <c r="EV33" s="45">
        <v>4.4145282280062759</v>
      </c>
      <c r="EW33" s="23"/>
      <c r="EX33" s="24" t="s">
        <v>15</v>
      </c>
      <c r="EY33" s="28">
        <v>118.93212208518845</v>
      </c>
      <c r="EZ33" s="45">
        <v>4.3691470940049584</v>
      </c>
      <c r="FA33" s="28">
        <v>111.14950669732764</v>
      </c>
      <c r="FB33" s="45">
        <v>4.471022467708579</v>
      </c>
      <c r="FC33" s="28">
        <v>127.84842221904164</v>
      </c>
      <c r="FD33" s="45">
        <v>4.2395532651869843</v>
      </c>
      <c r="FE33" s="23"/>
      <c r="FF33" s="24" t="s">
        <v>15</v>
      </c>
      <c r="FG33" s="28">
        <v>108.73841093427933</v>
      </c>
      <c r="FH33" s="45">
        <v>4.466764916830158</v>
      </c>
      <c r="FI33" s="28">
        <v>118.15221281834187</v>
      </c>
      <c r="FJ33" s="45">
        <v>3.3998163531792471</v>
      </c>
      <c r="FK33" s="28">
        <v>109.82256882739914</v>
      </c>
      <c r="FL33" s="45">
        <v>2.3372791090961584</v>
      </c>
      <c r="FM33" s="23"/>
      <c r="FN33" s="24" t="s">
        <v>15</v>
      </c>
      <c r="FO33" s="28">
        <v>98.02167078097375</v>
      </c>
      <c r="FP33" s="45">
        <v>-1.9459713895848125</v>
      </c>
      <c r="FQ33" s="28">
        <v>111.99282840590683</v>
      </c>
      <c r="FR33" s="45">
        <v>6.2382561953266276</v>
      </c>
      <c r="FS33" s="28">
        <v>114.6915020310874</v>
      </c>
      <c r="FT33" s="45">
        <v>6.2883454405569665</v>
      </c>
      <c r="FU33" s="23"/>
      <c r="FV33" s="24" t="s">
        <v>15</v>
      </c>
      <c r="FW33" s="28">
        <v>117.93926688856544</v>
      </c>
      <c r="FX33" s="45">
        <v>4.9147945741487149</v>
      </c>
      <c r="FY33" s="28">
        <v>112.82515412095445</v>
      </c>
      <c r="FZ33" s="45">
        <v>4.4712821616978715</v>
      </c>
      <c r="GA33" s="28">
        <v>113.17127889074413</v>
      </c>
      <c r="GB33" s="45">
        <v>4.3848574865742194</v>
      </c>
      <c r="GC33" s="23"/>
      <c r="GD33" s="24" t="s">
        <v>15</v>
      </c>
      <c r="GE33" s="28">
        <v>112.10351699697868</v>
      </c>
      <c r="GF33" s="45">
        <v>4.4543266559625465</v>
      </c>
      <c r="GG33" s="28">
        <v>109.45344501008479</v>
      </c>
      <c r="GH33" s="45">
        <v>4.4087616751472609</v>
      </c>
      <c r="GI33" s="28">
        <v>100.94532917898198</v>
      </c>
      <c r="GJ33" s="45">
        <v>4.0791524595386903</v>
      </c>
      <c r="GK33" s="23"/>
      <c r="GL33" s="24" t="s">
        <v>15</v>
      </c>
      <c r="GM33" s="28">
        <v>110.920503351658</v>
      </c>
      <c r="GN33" s="45">
        <v>4.4862406522899789</v>
      </c>
      <c r="GO33" s="28">
        <v>131.52703314856646</v>
      </c>
      <c r="GP33" s="45">
        <v>10.671070005945964</v>
      </c>
      <c r="GQ33" s="28">
        <v>129.8611458026202</v>
      </c>
      <c r="GR33" s="45">
        <v>10.683716189846734</v>
      </c>
      <c r="GS33" s="23"/>
      <c r="GT33" s="24" t="s">
        <v>15</v>
      </c>
      <c r="GU33" s="28">
        <v>106.58577965095026</v>
      </c>
      <c r="GV33" s="45">
        <v>5.1822971986627664</v>
      </c>
      <c r="GW33" s="28">
        <v>100.95720104297656</v>
      </c>
      <c r="GX33" s="45">
        <v>-4.4623323820951128</v>
      </c>
      <c r="GY33" s="28">
        <v>110.6520036353532</v>
      </c>
      <c r="GZ33" s="45">
        <v>5.1392046704651335</v>
      </c>
      <c r="HA33" s="23"/>
      <c r="HB33" s="24" t="s">
        <v>15</v>
      </c>
      <c r="HC33" s="28">
        <v>111.10332339229052</v>
      </c>
      <c r="HD33" s="45">
        <v>4.9861314655636875</v>
      </c>
      <c r="HE33" s="28">
        <v>111.58551919925503</v>
      </c>
      <c r="HF33" s="45">
        <v>5.1367795948395525</v>
      </c>
      <c r="HG33" s="28">
        <v>100.76399575161297</v>
      </c>
      <c r="HH33" s="45">
        <v>1.5124811123480129</v>
      </c>
      <c r="HI33" s="23"/>
      <c r="HJ33" s="24" t="s">
        <v>15</v>
      </c>
      <c r="HK33" s="28">
        <v>111.32229876359594</v>
      </c>
      <c r="HL33" s="45">
        <v>2.081225674074247</v>
      </c>
      <c r="HM33" s="28">
        <v>101.5792402306363</v>
      </c>
      <c r="HN33" s="45">
        <v>7.754278765773563</v>
      </c>
      <c r="HO33" s="28">
        <v>106.40052358063899</v>
      </c>
      <c r="HP33" s="45">
        <v>5.0596127235770609</v>
      </c>
      <c r="HQ33" s="23"/>
      <c r="HR33" s="24" t="s">
        <v>15</v>
      </c>
      <c r="HS33" s="28">
        <v>109.77164963044311</v>
      </c>
      <c r="HT33" s="45">
        <v>11.59776099282233</v>
      </c>
      <c r="HU33" s="28">
        <v>112.95142526913916</v>
      </c>
      <c r="HV33" s="45">
        <v>11.483925200417673</v>
      </c>
      <c r="HW33" s="28">
        <v>117.91751637452562</v>
      </c>
      <c r="HX33" s="45">
        <v>11.562190268875369</v>
      </c>
      <c r="HY33" s="23"/>
      <c r="HZ33" s="24" t="s">
        <v>15</v>
      </c>
      <c r="IA33" s="28">
        <v>115.73684065532319</v>
      </c>
      <c r="IB33" s="45">
        <v>11.460831618338332</v>
      </c>
      <c r="IC33" s="28">
        <v>114.39287378916499</v>
      </c>
      <c r="ID33" s="45">
        <v>-0.68425778662913217</v>
      </c>
      <c r="IE33" s="28">
        <v>114.02436913713022</v>
      </c>
      <c r="IF33" s="45">
        <v>9.561912443314057</v>
      </c>
      <c r="IG33" s="23"/>
      <c r="IH33" s="24" t="s">
        <v>15</v>
      </c>
      <c r="II33" s="28">
        <v>102.77031965824108</v>
      </c>
      <c r="IJ33" s="45">
        <v>-2.3532075420286844</v>
      </c>
      <c r="IK33" s="28">
        <v>126.85448449130733</v>
      </c>
      <c r="IL33" s="45">
        <v>19.162169258443924</v>
      </c>
      <c r="IM33" s="28">
        <v>123.80083008338642</v>
      </c>
      <c r="IN33" s="45">
        <v>9.1791891427578207</v>
      </c>
      <c r="IO33" s="28">
        <v>104.5838937995757</v>
      </c>
      <c r="IP33" s="45">
        <v>9.1944473481037932</v>
      </c>
      <c r="IQ33" s="23"/>
      <c r="IR33" s="24" t="s">
        <v>15</v>
      </c>
      <c r="IS33" s="28">
        <v>114.48065329255081</v>
      </c>
      <c r="IT33" s="45">
        <v>9.1438813094561198</v>
      </c>
      <c r="IU33" s="28">
        <v>98.464841172035335</v>
      </c>
      <c r="IV33" s="45">
        <v>9.2112257897463508</v>
      </c>
      <c r="IW33" s="28">
        <v>114.77188447878507</v>
      </c>
      <c r="IX33" s="45">
        <v>9.1067008800879563</v>
      </c>
      <c r="IY33" s="23"/>
      <c r="IZ33" s="24" t="s">
        <v>15</v>
      </c>
      <c r="JA33" s="28">
        <v>111.33001784258526</v>
      </c>
      <c r="JB33" s="45">
        <v>9.1691955650346841</v>
      </c>
      <c r="JC33" s="28">
        <v>121.2639743896392</v>
      </c>
      <c r="JD33" s="45">
        <v>13.607226044962232</v>
      </c>
      <c r="JE33" s="28">
        <v>147.90317534086407</v>
      </c>
      <c r="JF33" s="45">
        <v>18.769430048152429</v>
      </c>
      <c r="JG33" s="23"/>
      <c r="JH33" s="24" t="s">
        <v>15</v>
      </c>
      <c r="JI33" s="28">
        <v>130.92645816336486</v>
      </c>
      <c r="JJ33" s="45">
        <v>2.4781751482840377</v>
      </c>
      <c r="JK33" s="28">
        <v>142.01660683494467</v>
      </c>
      <c r="JL33" s="45">
        <v>20.071194598226768</v>
      </c>
      <c r="JM33" s="28">
        <v>94.706865088304809</v>
      </c>
      <c r="JN33" s="45">
        <v>6.8327368273294553</v>
      </c>
      <c r="JO33" s="23"/>
      <c r="JP33" s="24" t="s">
        <v>15</v>
      </c>
      <c r="JQ33" s="28">
        <v>108.86246212356438</v>
      </c>
      <c r="JR33" s="45">
        <v>3.8268594406908818</v>
      </c>
      <c r="JS33" s="28">
        <v>81.183834695392889</v>
      </c>
      <c r="JT33" s="45">
        <v>-14.686120392823696</v>
      </c>
      <c r="JU33" s="28">
        <v>94.605557263683906</v>
      </c>
      <c r="JV33" s="45">
        <v>-15.008917313429876</v>
      </c>
      <c r="JW33" s="23"/>
      <c r="JX33" s="24" t="s">
        <v>15</v>
      </c>
      <c r="JY33" s="28">
        <v>109.52054827105844</v>
      </c>
      <c r="JZ33" s="45">
        <v>0.50307717652351869</v>
      </c>
      <c r="KA33" s="28">
        <v>120.19102406277851</v>
      </c>
      <c r="KB33" s="45">
        <v>3.5778305598491045</v>
      </c>
      <c r="KC33" s="28">
        <v>112.78058571529935</v>
      </c>
      <c r="KD33" s="45">
        <v>3.5999392672820818E-2</v>
      </c>
      <c r="KE33" s="23"/>
      <c r="KF33" s="24" t="s">
        <v>15</v>
      </c>
      <c r="KG33" s="28">
        <v>86.602404834792537</v>
      </c>
      <c r="KH33" s="45">
        <v>-1.2620418562913898</v>
      </c>
      <c r="KI33" s="28">
        <v>124.06480786248675</v>
      </c>
      <c r="KJ33" s="45">
        <v>2.9059686321375295</v>
      </c>
      <c r="KK33" s="28">
        <v>117.95366840145795</v>
      </c>
      <c r="KL33" s="45">
        <v>2.4119693119130545</v>
      </c>
      <c r="KM33" s="23"/>
      <c r="KN33" s="24" t="s">
        <v>15</v>
      </c>
      <c r="KO33" s="28">
        <v>115.65872442184921</v>
      </c>
      <c r="KP33" s="45">
        <v>2.3730864995582124</v>
      </c>
      <c r="KQ33" s="28">
        <v>119.26850834312025</v>
      </c>
      <c r="KR33" s="45">
        <v>8.1565086449391941</v>
      </c>
      <c r="KS33" s="28">
        <v>109.7631682904937</v>
      </c>
      <c r="KT33" s="45">
        <v>9.0196542485188047</v>
      </c>
      <c r="KU33" s="23"/>
      <c r="KV33" s="24" t="s">
        <v>15</v>
      </c>
      <c r="KW33" s="28">
        <v>104.03702863136169</v>
      </c>
      <c r="KX33" s="45">
        <v>8.7222320163878919</v>
      </c>
      <c r="KY33" s="28">
        <v>125.98426902214787</v>
      </c>
      <c r="KZ33" s="45">
        <v>11.275829834609226</v>
      </c>
      <c r="LA33" s="28">
        <v>103.38393457312633</v>
      </c>
      <c r="LB33" s="45">
        <v>-2.1436447472506472</v>
      </c>
      <c r="LC33" s="23"/>
      <c r="LD33" s="24" t="s">
        <v>15</v>
      </c>
      <c r="LE33" s="28">
        <v>113.14159243968646</v>
      </c>
      <c r="LF33" s="45">
        <v>5.1430129666067899</v>
      </c>
      <c r="LG33" s="28">
        <v>107.93181050459823</v>
      </c>
      <c r="LH33" s="45">
        <v>12.562637407544599</v>
      </c>
      <c r="LI33" s="28">
        <v>104.63538873777071</v>
      </c>
      <c r="LJ33" s="45">
        <v>13.319843836594529</v>
      </c>
      <c r="LK33" s="23"/>
      <c r="LL33" s="24" t="s">
        <v>15</v>
      </c>
      <c r="LM33" s="28">
        <v>108.06053860320544</v>
      </c>
      <c r="LN33" s="45">
        <v>12.217835343220656</v>
      </c>
      <c r="LO33" s="28">
        <v>121.71245999986388</v>
      </c>
      <c r="LP33" s="45">
        <v>12.409799677856711</v>
      </c>
      <c r="LQ33" s="28">
        <v>108.78879620610816</v>
      </c>
      <c r="LR33" s="45">
        <v>12.159564999561653</v>
      </c>
      <c r="LS33" s="23"/>
      <c r="LT33" s="24" t="s">
        <v>15</v>
      </c>
      <c r="LU33" s="28">
        <v>119.2123295470776</v>
      </c>
      <c r="LV33" s="45">
        <v>0.81864067939345375</v>
      </c>
      <c r="LW33" s="28">
        <v>160.67854941213315</v>
      </c>
      <c r="LX33" s="45">
        <v>8.540430174800079</v>
      </c>
      <c r="LY33" s="28">
        <v>68.354865104786185</v>
      </c>
      <c r="LZ33" s="45">
        <v>-3.4971974463714446</v>
      </c>
      <c r="MA33" s="23"/>
      <c r="MB33" s="24" t="s">
        <v>15</v>
      </c>
      <c r="MC33" s="28">
        <v>122.67805479694152</v>
      </c>
      <c r="MD33" s="45">
        <v>10.545003676729308</v>
      </c>
      <c r="ME33" s="28">
        <v>132.20348795471523</v>
      </c>
      <c r="MF33" s="45">
        <v>19.130861427413691</v>
      </c>
      <c r="MG33" s="28">
        <v>95.816477439515396</v>
      </c>
      <c r="MH33" s="45">
        <v>-0.61253079183524051</v>
      </c>
      <c r="MI33" s="23"/>
      <c r="MJ33" s="24" t="s">
        <v>15</v>
      </c>
      <c r="MK33" s="28">
        <v>94.486070036505382</v>
      </c>
      <c r="ML33" s="45">
        <v>6.4807743287214095</v>
      </c>
      <c r="MM33" s="28">
        <v>117.38026108046466</v>
      </c>
      <c r="MN33" s="45">
        <v>7.2042785037291992</v>
      </c>
      <c r="MO33" s="28">
        <v>118.84254471322909</v>
      </c>
      <c r="MP33" s="45">
        <v>16.858290933183625</v>
      </c>
    </row>
    <row r="34" spans="1:354" ht="15" hidden="1" customHeight="1" x14ac:dyDescent="0.25">
      <c r="A34" s="23"/>
      <c r="B34" s="24" t="s">
        <v>16</v>
      </c>
      <c r="C34" s="28">
        <v>106.23808923168508</v>
      </c>
      <c r="D34" s="45">
        <v>-0.62070515584441921</v>
      </c>
      <c r="E34" s="28">
        <v>100.59750652614706</v>
      </c>
      <c r="F34" s="45">
        <v>-1.3843395304231905</v>
      </c>
      <c r="G34" s="28">
        <v>111.57145105340381</v>
      </c>
      <c r="H34" s="45">
        <v>3.9856764195050687E-2</v>
      </c>
      <c r="I34" s="23"/>
      <c r="J34" s="24" t="s">
        <v>16</v>
      </c>
      <c r="K34" s="28">
        <v>115.94222016435732</v>
      </c>
      <c r="L34" s="45">
        <v>22.412538930423025</v>
      </c>
      <c r="M34" s="28">
        <v>169.45444936746969</v>
      </c>
      <c r="N34" s="45">
        <v>16.444065048092568</v>
      </c>
      <c r="O34" s="28">
        <v>118.96481520610268</v>
      </c>
      <c r="P34" s="45">
        <v>24.185144740511305</v>
      </c>
      <c r="Q34" s="23"/>
      <c r="R34" s="24" t="s">
        <v>16</v>
      </c>
      <c r="S34" s="28">
        <v>102.72315279147703</v>
      </c>
      <c r="T34" s="45">
        <v>-4.1430784958642022</v>
      </c>
      <c r="U34" s="28">
        <v>110.43881524755425</v>
      </c>
      <c r="V34" s="45">
        <v>1.8103851095222296</v>
      </c>
      <c r="W34" s="28">
        <v>100.09692212735649</v>
      </c>
      <c r="X34" s="45">
        <v>-3.2319004955950561</v>
      </c>
      <c r="Y34" s="23"/>
      <c r="Z34" s="24" t="s">
        <v>16</v>
      </c>
      <c r="AA34" s="28">
        <v>107.52908037626719</v>
      </c>
      <c r="AB34" s="45">
        <v>0.49603300014067031</v>
      </c>
      <c r="AC34" s="28">
        <v>115.32693929186117</v>
      </c>
      <c r="AD34" s="45">
        <v>-5.2117736036910571</v>
      </c>
      <c r="AE34" s="28">
        <v>107.79986477807989</v>
      </c>
      <c r="AF34" s="45">
        <v>3.4984684301239355</v>
      </c>
      <c r="AG34" s="23"/>
      <c r="AH34" s="24" t="s">
        <v>16</v>
      </c>
      <c r="AI34" s="28">
        <v>129.67081889076795</v>
      </c>
      <c r="AJ34" s="45">
        <v>-3.7755254647063339</v>
      </c>
      <c r="AK34" s="28">
        <v>117.84478730101866</v>
      </c>
      <c r="AL34" s="45">
        <v>-1.7714544225199802E-2</v>
      </c>
      <c r="AM34" s="28">
        <v>102.35424472914127</v>
      </c>
      <c r="AN34" s="45">
        <v>2.6927886222994744</v>
      </c>
      <c r="AO34" s="23"/>
      <c r="AP34" s="24" t="s">
        <v>16</v>
      </c>
      <c r="AQ34" s="28">
        <v>109.44534178482628</v>
      </c>
      <c r="AR34" s="45">
        <v>-1.5029352821156294</v>
      </c>
      <c r="AS34" s="28">
        <v>98.197931384001024</v>
      </c>
      <c r="AT34" s="45">
        <v>-0.28270949974339032</v>
      </c>
      <c r="AU34" s="28">
        <v>110.49083662884148</v>
      </c>
      <c r="AV34" s="45">
        <v>10.329755186269523</v>
      </c>
      <c r="AW34" s="23"/>
      <c r="AX34" s="24" t="s">
        <v>16</v>
      </c>
      <c r="AY34" s="28">
        <v>120.66331646801605</v>
      </c>
      <c r="AZ34" s="45">
        <v>6.8053254861837047</v>
      </c>
      <c r="BA34" s="28">
        <v>121.57003079233034</v>
      </c>
      <c r="BB34" s="45">
        <v>2.5725658679308623</v>
      </c>
      <c r="BC34" s="28">
        <v>107.93473231550091</v>
      </c>
      <c r="BD34" s="45">
        <v>-21.281792713068143</v>
      </c>
      <c r="BE34" s="23"/>
      <c r="BF34" s="24" t="s">
        <v>16</v>
      </c>
      <c r="BG34" s="28">
        <v>105.0472404533793</v>
      </c>
      <c r="BH34" s="45">
        <v>5.9673906286715948</v>
      </c>
      <c r="BI34" s="28">
        <v>111.90050158853062</v>
      </c>
      <c r="BJ34" s="45">
        <v>2.3679939883367069</v>
      </c>
      <c r="BK34" s="28">
        <v>121.67364669073119</v>
      </c>
      <c r="BL34" s="45">
        <v>-5.0564452383483456</v>
      </c>
      <c r="BM34" s="23"/>
      <c r="BN34" s="24" t="s">
        <v>16</v>
      </c>
      <c r="BO34" s="28">
        <v>104.57011610592731</v>
      </c>
      <c r="BP34" s="45">
        <v>9.1079142600007259</v>
      </c>
      <c r="BQ34" s="28">
        <v>130.66982919200564</v>
      </c>
      <c r="BR34" s="45">
        <v>5.9055754629250004</v>
      </c>
      <c r="BS34" s="28">
        <v>127.13963936227918</v>
      </c>
      <c r="BT34" s="45">
        <v>5.9152770035398419</v>
      </c>
      <c r="BU34" s="23"/>
      <c r="BV34" s="24" t="s">
        <v>16</v>
      </c>
      <c r="BW34" s="28">
        <v>126.50983945549842</v>
      </c>
      <c r="BX34" s="45">
        <v>5.9321635740309944</v>
      </c>
      <c r="BY34" s="28">
        <v>99.514451459904635</v>
      </c>
      <c r="BZ34" s="45">
        <v>4.6679525503065378</v>
      </c>
      <c r="CA34" s="28">
        <v>106.74330905934011</v>
      </c>
      <c r="CB34" s="45">
        <v>3.8978921204675601</v>
      </c>
      <c r="CC34" s="23"/>
      <c r="CD34" s="24" t="s">
        <v>16</v>
      </c>
      <c r="CE34" s="28">
        <v>114.8119358312066</v>
      </c>
      <c r="CF34" s="45">
        <v>3.8345474724221305</v>
      </c>
      <c r="CG34" s="28">
        <v>114.73815741854052</v>
      </c>
      <c r="CH34" s="45">
        <v>3.8536070430487399</v>
      </c>
      <c r="CI34" s="28">
        <v>136.96601367994231</v>
      </c>
      <c r="CJ34" s="45">
        <v>13.028157057300206</v>
      </c>
      <c r="CK34" s="23"/>
      <c r="CL34" s="24" t="s">
        <v>16</v>
      </c>
      <c r="CM34" s="28">
        <v>139.80568933051259</v>
      </c>
      <c r="CN34" s="45">
        <v>9.020768206828933</v>
      </c>
      <c r="CO34" s="28">
        <v>102.33373018341348</v>
      </c>
      <c r="CP34" s="45">
        <v>0.44272841642687411</v>
      </c>
      <c r="CQ34" s="28">
        <v>92.934050389894026</v>
      </c>
      <c r="CR34" s="45">
        <v>0.44354459568256743</v>
      </c>
      <c r="CS34" s="23"/>
      <c r="CT34" s="24" t="s">
        <v>16</v>
      </c>
      <c r="CU34" s="28">
        <v>126.25740069198163</v>
      </c>
      <c r="CV34" s="45">
        <v>6.2224334451195062</v>
      </c>
      <c r="CW34" s="28">
        <v>87.721637031706294</v>
      </c>
      <c r="CX34" s="45">
        <v>-1.044618171894399</v>
      </c>
      <c r="CY34" s="28">
        <v>104.24733565291636</v>
      </c>
      <c r="CZ34" s="45">
        <v>-15.282802319116612</v>
      </c>
      <c r="DA34" s="23"/>
      <c r="DB34" s="24" t="s">
        <v>16</v>
      </c>
      <c r="DC34" s="28">
        <v>105.10510964049517</v>
      </c>
      <c r="DD34" s="45">
        <v>-8.1024117437002303</v>
      </c>
      <c r="DE34" s="28">
        <v>308.66720157028715</v>
      </c>
      <c r="DF34" s="45">
        <v>76.249993759097748</v>
      </c>
      <c r="DG34" s="28">
        <v>105.89078089584338</v>
      </c>
      <c r="DH34" s="45">
        <v>4.1996210462625498</v>
      </c>
      <c r="DI34" s="23"/>
      <c r="DJ34" s="24" t="s">
        <v>16</v>
      </c>
      <c r="DK34" s="28">
        <v>113.5398527973381</v>
      </c>
      <c r="DL34" s="45">
        <v>3.740838952665797</v>
      </c>
      <c r="DM34" s="28">
        <v>94.696284910205279</v>
      </c>
      <c r="DN34" s="45">
        <v>8.7842016360835515</v>
      </c>
      <c r="DO34" s="28">
        <v>133.00996877963291</v>
      </c>
      <c r="DP34" s="45">
        <v>15.712829340398955</v>
      </c>
      <c r="DQ34" s="23"/>
      <c r="DR34" s="24" t="s">
        <v>16</v>
      </c>
      <c r="DS34" s="28">
        <v>113.73583401055156</v>
      </c>
      <c r="DT34" s="45">
        <v>4.0974510205580685</v>
      </c>
      <c r="DU34" s="28">
        <v>114.5789743203613</v>
      </c>
      <c r="DV34" s="45">
        <v>0.35792221595332308</v>
      </c>
      <c r="DW34" s="28">
        <v>126.50611482510465</v>
      </c>
      <c r="DX34" s="45">
        <v>5.6192116026109886</v>
      </c>
      <c r="DY34" s="23"/>
      <c r="DZ34" s="24" t="s">
        <v>16</v>
      </c>
      <c r="EA34" s="28">
        <v>110.20174897577765</v>
      </c>
      <c r="EB34" s="45">
        <v>3.7756168610203957</v>
      </c>
      <c r="EC34" s="28">
        <v>124.58426809028417</v>
      </c>
      <c r="ED34" s="45">
        <v>6.061960796630018</v>
      </c>
      <c r="EE34" s="28">
        <v>116.09298914041268</v>
      </c>
      <c r="EF34" s="45">
        <v>6.1114397115465238</v>
      </c>
      <c r="EG34" s="23"/>
      <c r="EH34" s="24" t="s">
        <v>16</v>
      </c>
      <c r="EI34" s="28">
        <v>120.86184689621263</v>
      </c>
      <c r="EJ34" s="45">
        <v>5.9342926102005578</v>
      </c>
      <c r="EK34" s="28">
        <v>108.45535533013151</v>
      </c>
      <c r="EL34" s="45">
        <v>5.7918687154391364</v>
      </c>
      <c r="EM34" s="28">
        <v>110.30266091332281</v>
      </c>
      <c r="EN34" s="45">
        <v>6.1384939987710254</v>
      </c>
      <c r="EO34" s="23"/>
      <c r="EP34" s="24" t="s">
        <v>16</v>
      </c>
      <c r="EQ34" s="28">
        <v>106.97158557876134</v>
      </c>
      <c r="ER34" s="45">
        <v>3.1260164262273236</v>
      </c>
      <c r="ES34" s="28">
        <v>103.45797354504442</v>
      </c>
      <c r="ET34" s="45">
        <v>3.3236527964090925</v>
      </c>
      <c r="EU34" s="28">
        <v>111.30963704030343</v>
      </c>
      <c r="EV34" s="45">
        <v>3.3192691609587257</v>
      </c>
      <c r="EW34" s="23"/>
      <c r="EX34" s="24" t="s">
        <v>16</v>
      </c>
      <c r="EY34" s="28">
        <v>96.880375258904337</v>
      </c>
      <c r="EZ34" s="45">
        <v>3.2003656513958276</v>
      </c>
      <c r="FA34" s="28">
        <v>102.59884134633768</v>
      </c>
      <c r="FB34" s="45">
        <v>3.0505462406927251</v>
      </c>
      <c r="FC34" s="28">
        <v>106.99610608005861</v>
      </c>
      <c r="FD34" s="45">
        <v>3.4158493747062693</v>
      </c>
      <c r="FE34" s="23"/>
      <c r="FF34" s="24" t="s">
        <v>16</v>
      </c>
      <c r="FG34" s="28">
        <v>109.57804161740887</v>
      </c>
      <c r="FH34" s="45">
        <v>3.3465869150541607</v>
      </c>
      <c r="FI34" s="28">
        <v>112.46708997728405</v>
      </c>
      <c r="FJ34" s="45">
        <v>6.3052815100246562</v>
      </c>
      <c r="FK34" s="28">
        <v>120.40476325851397</v>
      </c>
      <c r="FL34" s="45">
        <v>9.2364305945292955</v>
      </c>
      <c r="FM34" s="23"/>
      <c r="FN34" s="24" t="s">
        <v>16</v>
      </c>
      <c r="FO34" s="28">
        <v>95.910838371113755</v>
      </c>
      <c r="FP34" s="45">
        <v>-1.3871700893340062</v>
      </c>
      <c r="FQ34" s="28">
        <v>109.29519994431985</v>
      </c>
      <c r="FR34" s="45">
        <v>4.051358322716041</v>
      </c>
      <c r="FS34" s="28">
        <v>104.89727355084266</v>
      </c>
      <c r="FT34" s="45">
        <v>3.8621144765595972</v>
      </c>
      <c r="FU34" s="23"/>
      <c r="FV34" s="24" t="s">
        <v>16</v>
      </c>
      <c r="FW34" s="28">
        <v>117.53313453737643</v>
      </c>
      <c r="FX34" s="45">
        <v>9.8440509695106897</v>
      </c>
      <c r="FY34" s="28">
        <v>116.83060724757645</v>
      </c>
      <c r="FZ34" s="45">
        <v>3.3704025619733358</v>
      </c>
      <c r="GA34" s="28">
        <v>111.65633726906283</v>
      </c>
      <c r="GB34" s="45">
        <v>3.3641227916413783</v>
      </c>
      <c r="GC34" s="23"/>
      <c r="GD34" s="24" t="s">
        <v>16</v>
      </c>
      <c r="GE34" s="28">
        <v>103.45862184134118</v>
      </c>
      <c r="GF34" s="45">
        <v>3.3790199959443044</v>
      </c>
      <c r="GG34" s="28">
        <v>116.43440558315767</v>
      </c>
      <c r="GH34" s="45">
        <v>3.386051964693678</v>
      </c>
      <c r="GI34" s="28">
        <v>97.143619528840006</v>
      </c>
      <c r="GJ34" s="45">
        <v>1.8187994013520807</v>
      </c>
      <c r="GK34" s="23"/>
      <c r="GL34" s="24" t="s">
        <v>16</v>
      </c>
      <c r="GM34" s="28">
        <v>118.48763774884343</v>
      </c>
      <c r="GN34" s="45">
        <v>3.3974667876335474</v>
      </c>
      <c r="GO34" s="28">
        <v>138.66935046061383</v>
      </c>
      <c r="GP34" s="45">
        <v>10.727607739561336</v>
      </c>
      <c r="GQ34" s="28">
        <v>133.7710619408617</v>
      </c>
      <c r="GR34" s="45">
        <v>10.724190722590279</v>
      </c>
      <c r="GS34" s="23"/>
      <c r="GT34" s="24" t="s">
        <v>16</v>
      </c>
      <c r="GU34" s="28">
        <v>98.405204254499651</v>
      </c>
      <c r="GV34" s="45">
        <v>3.560079828075132</v>
      </c>
      <c r="GW34" s="28">
        <v>99.944907302376166</v>
      </c>
      <c r="GX34" s="45">
        <v>-0.24230463925083257</v>
      </c>
      <c r="GY34" s="28">
        <v>116.44668140105797</v>
      </c>
      <c r="GZ34" s="45">
        <v>3.5581760089091716</v>
      </c>
      <c r="HA34" s="23"/>
      <c r="HB34" s="24" t="s">
        <v>16</v>
      </c>
      <c r="HC34" s="28">
        <v>120.47568066909749</v>
      </c>
      <c r="HD34" s="45">
        <v>3.5471089791295327</v>
      </c>
      <c r="HE34" s="28">
        <v>114.10742490901917</v>
      </c>
      <c r="HF34" s="45">
        <v>3.5517088783255844</v>
      </c>
      <c r="HG34" s="28">
        <v>102.98023914602477</v>
      </c>
      <c r="HH34" s="45">
        <v>0.32236528182497182</v>
      </c>
      <c r="HI34" s="23"/>
      <c r="HJ34" s="24" t="s">
        <v>16</v>
      </c>
      <c r="HK34" s="28">
        <v>118.93046842759752</v>
      </c>
      <c r="HL34" s="45">
        <v>2.3321875990341994</v>
      </c>
      <c r="HM34" s="28">
        <v>109.37928937051326</v>
      </c>
      <c r="HN34" s="45">
        <v>4.277015025324161</v>
      </c>
      <c r="HO34" s="28">
        <v>117.27374568524506</v>
      </c>
      <c r="HP34" s="45">
        <v>3.5648645630359681</v>
      </c>
      <c r="HQ34" s="23"/>
      <c r="HR34" s="24" t="s">
        <v>16</v>
      </c>
      <c r="HS34" s="28">
        <v>130.04006131806773</v>
      </c>
      <c r="HT34" s="45">
        <v>7.9373669055875524</v>
      </c>
      <c r="HU34" s="28">
        <v>96.156825692423865</v>
      </c>
      <c r="HV34" s="45">
        <v>8.0944122686680089</v>
      </c>
      <c r="HW34" s="28">
        <v>110.18361633092763</v>
      </c>
      <c r="HX34" s="45">
        <v>8.0072698435795076</v>
      </c>
      <c r="HY34" s="23"/>
      <c r="HZ34" s="24" t="s">
        <v>16</v>
      </c>
      <c r="IA34" s="28">
        <v>113.13744249413475</v>
      </c>
      <c r="IB34" s="45">
        <v>7.9538580755408503</v>
      </c>
      <c r="IC34" s="28">
        <v>107.2672926153689</v>
      </c>
      <c r="ID34" s="45">
        <v>0.46518849140187513</v>
      </c>
      <c r="IE34" s="28">
        <v>107.6555503551878</v>
      </c>
      <c r="IF34" s="45">
        <v>4.8518128788084454</v>
      </c>
      <c r="IG34" s="23"/>
      <c r="IH34" s="24" t="s">
        <v>16</v>
      </c>
      <c r="II34" s="28">
        <v>103.60946818122386</v>
      </c>
      <c r="IJ34" s="45">
        <v>2.8245739335312408</v>
      </c>
      <c r="IK34" s="28">
        <v>114.8879627971008</v>
      </c>
      <c r="IL34" s="45">
        <v>8.7336388388233814</v>
      </c>
      <c r="IM34" s="28">
        <v>122.30660863767859</v>
      </c>
      <c r="IN34" s="45">
        <v>5.1780178391759932</v>
      </c>
      <c r="IO34" s="28">
        <v>100.53086975163011</v>
      </c>
      <c r="IP34" s="45">
        <v>5.1790840737981512</v>
      </c>
      <c r="IQ34" s="23"/>
      <c r="IR34" s="24" t="s">
        <v>16</v>
      </c>
      <c r="IS34" s="28">
        <v>115.57500228208745</v>
      </c>
      <c r="IT34" s="45">
        <v>5.1730382248551763</v>
      </c>
      <c r="IU34" s="28">
        <v>92.351826660466472</v>
      </c>
      <c r="IV34" s="45">
        <v>5.1663459095444608</v>
      </c>
      <c r="IW34" s="28">
        <v>115.67614262973505</v>
      </c>
      <c r="IX34" s="45">
        <v>5.1776592732743865</v>
      </c>
      <c r="IY34" s="23"/>
      <c r="IZ34" s="24" t="s">
        <v>16</v>
      </c>
      <c r="JA34" s="28">
        <v>113.84281489307551</v>
      </c>
      <c r="JB34" s="45">
        <v>5.1717543217607584</v>
      </c>
      <c r="JC34" s="28">
        <v>121.80749428983684</v>
      </c>
      <c r="JD34" s="45">
        <v>8.2961105505189323</v>
      </c>
      <c r="JE34" s="28">
        <v>145.72767242584865</v>
      </c>
      <c r="JF34" s="45">
        <v>17.572569264160194</v>
      </c>
      <c r="JG34" s="23"/>
      <c r="JH34" s="24" t="s">
        <v>16</v>
      </c>
      <c r="JI34" s="28">
        <v>138.97343577232428</v>
      </c>
      <c r="JJ34" s="45">
        <v>16.089165534410952</v>
      </c>
      <c r="JK34" s="28">
        <v>138.28639839131043</v>
      </c>
      <c r="JL34" s="45">
        <v>5.245328990324623</v>
      </c>
      <c r="JM34" s="28">
        <v>117.44089847162884</v>
      </c>
      <c r="JN34" s="45">
        <v>4.8866640314867453</v>
      </c>
      <c r="JO34" s="23"/>
      <c r="JP34" s="24" t="s">
        <v>16</v>
      </c>
      <c r="JQ34" s="28">
        <v>122.63354226454044</v>
      </c>
      <c r="JR34" s="45">
        <v>-8.178873241731651</v>
      </c>
      <c r="JS34" s="28">
        <v>96.394427915300824</v>
      </c>
      <c r="JT34" s="45">
        <v>-4.1862036903357307</v>
      </c>
      <c r="JU34" s="28">
        <v>104.77296499118766</v>
      </c>
      <c r="JV34" s="45">
        <v>-3.4824986263087254</v>
      </c>
      <c r="JW34" s="23"/>
      <c r="JX34" s="24" t="s">
        <v>16</v>
      </c>
      <c r="JY34" s="28">
        <v>113.8405445930852</v>
      </c>
      <c r="JZ34" s="45">
        <v>7.6126422757783132</v>
      </c>
      <c r="KA34" s="28">
        <v>118.96443574853605</v>
      </c>
      <c r="KB34" s="45">
        <v>1.5976688877588572</v>
      </c>
      <c r="KC34" s="28">
        <v>125.24823967273471</v>
      </c>
      <c r="KD34" s="45">
        <v>2.7344923678413124E-2</v>
      </c>
      <c r="KE34" s="23"/>
      <c r="KF34" s="24" t="s">
        <v>16</v>
      </c>
      <c r="KG34" s="28">
        <v>103.12001594636614</v>
      </c>
      <c r="KH34" s="45">
        <v>1.3381534154773362</v>
      </c>
      <c r="KI34" s="28">
        <v>88.58221353264048</v>
      </c>
      <c r="KJ34" s="45">
        <v>-1.0556773730475442</v>
      </c>
      <c r="KK34" s="28">
        <v>120.68407823234509</v>
      </c>
      <c r="KL34" s="45">
        <v>13.027942188315862</v>
      </c>
      <c r="KM34" s="23"/>
      <c r="KN34" s="24" t="s">
        <v>16</v>
      </c>
      <c r="KO34" s="28">
        <v>123.48099585041409</v>
      </c>
      <c r="KP34" s="45">
        <v>13.746564832084289</v>
      </c>
      <c r="KQ34" s="28">
        <v>114.18631605015958</v>
      </c>
      <c r="KR34" s="45">
        <v>6.560492038261458</v>
      </c>
      <c r="KS34" s="28">
        <v>110.06041753292565</v>
      </c>
      <c r="KT34" s="45">
        <v>6.7487165174978259</v>
      </c>
      <c r="KU34" s="23"/>
      <c r="KV34" s="24" t="s">
        <v>16</v>
      </c>
      <c r="KW34" s="28">
        <v>110.70556689842319</v>
      </c>
      <c r="KX34" s="45">
        <v>8.5912943965228834</v>
      </c>
      <c r="KY34" s="28">
        <v>114.56301201747806</v>
      </c>
      <c r="KZ34" s="45">
        <v>1.7406392524871137</v>
      </c>
      <c r="LA34" s="28">
        <v>107.41691382344978</v>
      </c>
      <c r="LB34" s="45">
        <v>-2.8589863986768478</v>
      </c>
      <c r="LC34" s="23"/>
      <c r="LD34" s="24" t="s">
        <v>16</v>
      </c>
      <c r="LE34" s="28">
        <v>151.73788994842656</v>
      </c>
      <c r="LF34" s="45">
        <v>6.2015131500400571</v>
      </c>
      <c r="LG34" s="28">
        <v>113.00052590222781</v>
      </c>
      <c r="LH34" s="45">
        <v>14.171545386070946</v>
      </c>
      <c r="LI34" s="28">
        <v>110.13558584555034</v>
      </c>
      <c r="LJ34" s="45">
        <v>13.669963923821697</v>
      </c>
      <c r="LK34" s="23"/>
      <c r="LL34" s="24" t="s">
        <v>16</v>
      </c>
      <c r="LM34" s="28">
        <v>104.49671957200171</v>
      </c>
      <c r="LN34" s="45">
        <v>13.73668811441695</v>
      </c>
      <c r="LO34" s="28">
        <v>100.72962169447878</v>
      </c>
      <c r="LP34" s="45">
        <v>14.528817104700465</v>
      </c>
      <c r="LQ34" s="28">
        <v>91.762291123914792</v>
      </c>
      <c r="LR34" s="45">
        <v>14.006474357360617</v>
      </c>
      <c r="LS34" s="23"/>
      <c r="LT34" s="24" t="s">
        <v>16</v>
      </c>
      <c r="LU34" s="28">
        <v>98.937611248005354</v>
      </c>
      <c r="LV34" s="45">
        <v>-2.963654220304818</v>
      </c>
      <c r="LW34" s="28">
        <v>108.11991173393197</v>
      </c>
      <c r="LX34" s="45">
        <v>-1.4080174588452223</v>
      </c>
      <c r="LY34" s="28">
        <v>72.390724884849135</v>
      </c>
      <c r="LZ34" s="45">
        <v>-9.975594683009902</v>
      </c>
      <c r="MA34" s="23"/>
      <c r="MB34" s="24" t="s">
        <v>16</v>
      </c>
      <c r="MC34" s="28">
        <v>130.81534367043426</v>
      </c>
      <c r="MD34" s="45">
        <v>10.325661767056516</v>
      </c>
      <c r="ME34" s="28">
        <v>99.409083736779579</v>
      </c>
      <c r="MF34" s="45">
        <v>16.393175975060359</v>
      </c>
      <c r="MG34" s="28">
        <v>110.56313709443361</v>
      </c>
      <c r="MH34" s="45">
        <v>-2.950943959241954</v>
      </c>
      <c r="MI34" s="23"/>
      <c r="MJ34" s="24" t="s">
        <v>16</v>
      </c>
      <c r="MK34" s="28">
        <v>91.334752380368855</v>
      </c>
      <c r="ML34" s="45">
        <v>1.664548245796766</v>
      </c>
      <c r="MM34" s="28">
        <v>115.45007155735867</v>
      </c>
      <c r="MN34" s="45">
        <v>-3.410734921911029</v>
      </c>
      <c r="MO34" s="28">
        <v>121.28524164482559</v>
      </c>
      <c r="MP34" s="45">
        <v>8.0598024259175531</v>
      </c>
    </row>
    <row r="35" spans="1:354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23"/>
      <c r="J35" s="24"/>
      <c r="K35" s="48"/>
      <c r="L35" s="48"/>
      <c r="M35" s="48"/>
      <c r="N35" s="48"/>
      <c r="O35" s="48"/>
      <c r="P35" s="48"/>
      <c r="Q35" s="23"/>
      <c r="R35" s="24"/>
      <c r="S35" s="48"/>
      <c r="T35" s="48"/>
      <c r="U35" s="48"/>
      <c r="V35" s="48"/>
      <c r="W35" s="48"/>
      <c r="X35" s="48"/>
      <c r="Y35" s="23"/>
      <c r="Z35" s="24"/>
      <c r="AA35" s="48"/>
      <c r="AB35" s="48"/>
      <c r="AC35" s="48"/>
      <c r="AD35" s="48"/>
      <c r="AE35" s="48"/>
      <c r="AF35" s="48"/>
      <c r="AG35" s="23"/>
      <c r="AH35" s="24"/>
      <c r="AI35" s="48"/>
      <c r="AJ35" s="48"/>
      <c r="AK35" s="48"/>
      <c r="AL35" s="48"/>
      <c r="AM35" s="48"/>
      <c r="AN35" s="48"/>
      <c r="AO35" s="23"/>
      <c r="AP35" s="24"/>
      <c r="AQ35" s="48"/>
      <c r="AR35" s="48"/>
      <c r="AS35" s="48"/>
      <c r="AT35" s="48"/>
      <c r="AU35" s="48"/>
      <c r="AV35" s="48"/>
      <c r="AW35" s="23"/>
      <c r="AX35" s="24"/>
      <c r="AY35" s="48"/>
      <c r="AZ35" s="48"/>
      <c r="BA35" s="48"/>
      <c r="BB35" s="48"/>
      <c r="BC35" s="48"/>
      <c r="BD35" s="48"/>
      <c r="BE35" s="23"/>
      <c r="BF35" s="24"/>
      <c r="BG35" s="48"/>
      <c r="BH35" s="48"/>
      <c r="BI35" s="48"/>
      <c r="BJ35" s="48"/>
      <c r="BK35" s="48"/>
      <c r="BL35" s="48"/>
      <c r="BM35" s="23"/>
      <c r="BN35" s="24"/>
      <c r="BO35" s="48"/>
      <c r="BP35" s="48"/>
      <c r="BQ35" s="48"/>
      <c r="BR35" s="48"/>
      <c r="BS35" s="48"/>
      <c r="BT35" s="48"/>
      <c r="BU35" s="23"/>
      <c r="BV35" s="24"/>
      <c r="BW35" s="48"/>
      <c r="BX35" s="48"/>
      <c r="BY35" s="48"/>
      <c r="BZ35" s="48"/>
      <c r="CA35" s="48"/>
      <c r="CB35" s="48"/>
      <c r="CC35" s="23"/>
      <c r="CD35" s="24"/>
      <c r="CE35" s="48"/>
      <c r="CF35" s="48"/>
      <c r="CG35" s="48"/>
      <c r="CH35" s="48"/>
      <c r="CI35" s="48"/>
      <c r="CJ35" s="48"/>
      <c r="CK35" s="23"/>
      <c r="CL35" s="24"/>
      <c r="CM35" s="48"/>
      <c r="CN35" s="48"/>
      <c r="CO35" s="48"/>
      <c r="CP35" s="48"/>
      <c r="CQ35" s="48"/>
      <c r="CR35" s="48"/>
      <c r="CS35" s="23"/>
      <c r="CT35" s="24"/>
      <c r="CU35" s="48"/>
      <c r="CV35" s="48"/>
      <c r="CW35" s="48"/>
      <c r="CX35" s="48"/>
      <c r="CY35" s="48"/>
      <c r="CZ35" s="48"/>
      <c r="DA35" s="23"/>
      <c r="DB35" s="24"/>
      <c r="DC35" s="48"/>
      <c r="DD35" s="48"/>
      <c r="DE35" s="48"/>
      <c r="DF35" s="48"/>
      <c r="DG35" s="48"/>
      <c r="DH35" s="48"/>
      <c r="DI35" s="23"/>
      <c r="DJ35" s="24"/>
      <c r="DK35" s="48"/>
      <c r="DL35" s="48"/>
      <c r="DM35" s="48"/>
      <c r="DN35" s="48"/>
      <c r="DO35" s="48"/>
      <c r="DP35" s="48"/>
      <c r="DQ35" s="23"/>
      <c r="DR35" s="24"/>
      <c r="DS35" s="48"/>
      <c r="DT35" s="48"/>
      <c r="DU35" s="48"/>
      <c r="DV35" s="48"/>
      <c r="DW35" s="48"/>
      <c r="DX35" s="48"/>
      <c r="DY35" s="23"/>
      <c r="DZ35" s="24"/>
      <c r="EA35" s="48"/>
      <c r="EB35" s="48"/>
      <c r="EC35" s="48"/>
      <c r="ED35" s="48"/>
      <c r="EE35" s="48"/>
      <c r="EF35" s="48"/>
      <c r="EG35" s="23"/>
      <c r="EH35" s="24"/>
      <c r="EI35" s="48"/>
      <c r="EJ35" s="48"/>
      <c r="EK35" s="48"/>
      <c r="EL35" s="48"/>
      <c r="EM35" s="48"/>
      <c r="EN35" s="48"/>
      <c r="EO35" s="23"/>
      <c r="EP35" s="24"/>
      <c r="EQ35" s="48"/>
      <c r="ER35" s="48"/>
      <c r="ES35" s="48"/>
      <c r="ET35" s="48"/>
      <c r="EU35" s="48"/>
      <c r="EV35" s="48"/>
      <c r="EW35" s="23"/>
      <c r="EX35" s="24"/>
      <c r="EY35" s="48"/>
      <c r="EZ35" s="48"/>
      <c r="FA35" s="48"/>
      <c r="FB35" s="48"/>
      <c r="FC35" s="48"/>
      <c r="FD35" s="48"/>
      <c r="FE35" s="23"/>
      <c r="FF35" s="24"/>
      <c r="FG35" s="48"/>
      <c r="FH35" s="48"/>
      <c r="FI35" s="48"/>
      <c r="FJ35" s="48"/>
      <c r="FK35" s="48"/>
      <c r="FL35" s="48"/>
      <c r="FM35" s="23"/>
      <c r="FN35" s="24"/>
      <c r="FO35" s="48"/>
      <c r="FP35" s="48"/>
      <c r="FQ35" s="48"/>
      <c r="FR35" s="48"/>
      <c r="FS35" s="48"/>
      <c r="FT35" s="48"/>
      <c r="FU35" s="23"/>
      <c r="FV35" s="24"/>
      <c r="FW35" s="48"/>
      <c r="FX35" s="48"/>
      <c r="FY35" s="48"/>
      <c r="FZ35" s="48"/>
      <c r="GA35" s="48"/>
      <c r="GB35" s="48"/>
      <c r="GC35" s="23"/>
      <c r="GD35" s="24"/>
      <c r="GE35" s="48"/>
      <c r="GF35" s="48"/>
      <c r="GG35" s="48"/>
      <c r="GH35" s="48"/>
      <c r="GI35" s="48"/>
      <c r="GJ35" s="48"/>
      <c r="GK35" s="23"/>
      <c r="GL35" s="24"/>
      <c r="GM35" s="48"/>
      <c r="GN35" s="48"/>
      <c r="GO35" s="48"/>
      <c r="GP35" s="48"/>
      <c r="GQ35" s="48"/>
      <c r="GR35" s="48"/>
      <c r="GS35" s="23"/>
      <c r="GT35" s="24"/>
      <c r="GU35" s="48"/>
      <c r="GV35" s="48"/>
      <c r="GW35" s="48"/>
      <c r="GX35" s="48"/>
      <c r="GY35" s="48"/>
      <c r="GZ35" s="48"/>
      <c r="HA35" s="23"/>
      <c r="HB35" s="24"/>
      <c r="HC35" s="48"/>
      <c r="HD35" s="48"/>
      <c r="HE35" s="48"/>
      <c r="HF35" s="48"/>
      <c r="HG35" s="48"/>
      <c r="HH35" s="48"/>
      <c r="HI35" s="23"/>
      <c r="HJ35" s="24"/>
      <c r="HK35" s="48"/>
      <c r="HL35" s="48"/>
      <c r="HM35" s="48"/>
      <c r="HN35" s="48"/>
      <c r="HO35" s="48"/>
      <c r="HP35" s="48"/>
      <c r="HQ35" s="23"/>
      <c r="HR35" s="24"/>
      <c r="HS35" s="48"/>
      <c r="HT35" s="48"/>
      <c r="HU35" s="48"/>
      <c r="HV35" s="48"/>
      <c r="HW35" s="48"/>
      <c r="HX35" s="48"/>
      <c r="HY35" s="23"/>
      <c r="HZ35" s="24"/>
      <c r="IA35" s="48"/>
      <c r="IB35" s="48"/>
      <c r="IC35" s="48"/>
      <c r="ID35" s="48"/>
      <c r="IE35" s="48"/>
      <c r="IF35" s="48"/>
      <c r="IG35" s="23"/>
      <c r="IH35" s="24"/>
      <c r="II35" s="48"/>
      <c r="IJ35" s="48"/>
      <c r="IK35" s="48"/>
      <c r="IL35" s="48"/>
      <c r="IM35" s="48"/>
      <c r="IN35" s="48"/>
      <c r="IO35" s="48"/>
      <c r="IP35" s="48"/>
      <c r="IQ35" s="23"/>
      <c r="IR35" s="24"/>
      <c r="IS35" s="48"/>
      <c r="IT35" s="48"/>
      <c r="IU35" s="48"/>
      <c r="IV35" s="48"/>
      <c r="IW35" s="48"/>
      <c r="IX35" s="48"/>
      <c r="IY35" s="23"/>
      <c r="IZ35" s="24"/>
      <c r="JA35" s="48"/>
      <c r="JB35" s="48"/>
      <c r="JC35" s="48"/>
      <c r="JD35" s="48"/>
      <c r="JE35" s="48"/>
      <c r="JF35" s="48"/>
      <c r="JG35" s="23"/>
      <c r="JH35" s="24"/>
      <c r="JI35" s="48"/>
      <c r="JJ35" s="48"/>
      <c r="JK35" s="48"/>
      <c r="JL35" s="48"/>
      <c r="JM35" s="48"/>
      <c r="JN35" s="48"/>
      <c r="JO35" s="23"/>
      <c r="JP35" s="24"/>
      <c r="JQ35" s="48"/>
      <c r="JR35" s="48"/>
      <c r="JS35" s="48"/>
      <c r="JT35" s="48"/>
      <c r="JU35" s="48"/>
      <c r="JV35" s="48"/>
      <c r="JW35" s="23"/>
      <c r="JX35" s="24"/>
      <c r="JY35" s="48"/>
      <c r="JZ35" s="48"/>
      <c r="KA35" s="48"/>
      <c r="KB35" s="48"/>
      <c r="KC35" s="48"/>
      <c r="KD35" s="48"/>
      <c r="KE35" s="23"/>
      <c r="KF35" s="24"/>
      <c r="KG35" s="48"/>
      <c r="KH35" s="48"/>
      <c r="KI35" s="48"/>
      <c r="KJ35" s="48"/>
      <c r="KK35" s="48"/>
      <c r="KL35" s="48"/>
      <c r="KM35" s="23"/>
      <c r="KN35" s="24"/>
      <c r="KO35" s="48"/>
      <c r="KP35" s="48"/>
      <c r="KQ35" s="48"/>
      <c r="KR35" s="48"/>
      <c r="KS35" s="48"/>
      <c r="KT35" s="48"/>
      <c r="KU35" s="23"/>
      <c r="KV35" s="24"/>
      <c r="KW35" s="48"/>
      <c r="KX35" s="48"/>
      <c r="KY35" s="48"/>
      <c r="KZ35" s="48"/>
      <c r="LA35" s="48"/>
      <c r="LB35" s="48"/>
      <c r="LC35" s="23"/>
      <c r="LD35" s="24"/>
      <c r="LE35" s="48"/>
      <c r="LF35" s="48"/>
      <c r="LG35" s="48"/>
      <c r="LH35" s="48"/>
      <c r="LI35" s="48"/>
      <c r="LJ35" s="48"/>
      <c r="LK35" s="23"/>
      <c r="LL35" s="24"/>
      <c r="LM35" s="48"/>
      <c r="LN35" s="48"/>
      <c r="LO35" s="48"/>
      <c r="LP35" s="48"/>
      <c r="LQ35" s="48"/>
      <c r="LR35" s="48"/>
      <c r="LS35" s="23"/>
      <c r="LT35" s="24"/>
      <c r="LU35" s="48"/>
      <c r="LV35" s="48"/>
      <c r="LW35" s="48"/>
      <c r="LX35" s="48"/>
      <c r="LY35" s="48"/>
      <c r="LZ35" s="48"/>
      <c r="MA35" s="23"/>
      <c r="MB35" s="24"/>
      <c r="MC35" s="48"/>
      <c r="MD35" s="48"/>
      <c r="ME35" s="48"/>
      <c r="MF35" s="48"/>
      <c r="MG35" s="48"/>
      <c r="MH35" s="48"/>
      <c r="MI35" s="23"/>
      <c r="MJ35" s="24"/>
      <c r="MK35" s="48"/>
      <c r="ML35" s="48"/>
      <c r="MM35" s="48"/>
      <c r="MN35" s="48"/>
      <c r="MO35" s="48"/>
      <c r="MP35" s="48"/>
    </row>
    <row r="36" spans="1:354" ht="15" hidden="1" customHeight="1" x14ac:dyDescent="0.25">
      <c r="A36" s="23">
        <v>2018</v>
      </c>
      <c r="B36" s="24" t="s">
        <v>13</v>
      </c>
      <c r="C36" s="28">
        <v>102.55805346735114</v>
      </c>
      <c r="D36" s="45">
        <v>-2.263756843193093</v>
      </c>
      <c r="E36" s="28">
        <v>102.05881916036627</v>
      </c>
      <c r="F36" s="45">
        <v>-0.61799126477828281</v>
      </c>
      <c r="G36" s="28">
        <v>103.03011047443799</v>
      </c>
      <c r="H36" s="45">
        <v>-3.7562711191151976</v>
      </c>
      <c r="I36" s="23">
        <v>2018</v>
      </c>
      <c r="J36" s="24" t="s">
        <v>13</v>
      </c>
      <c r="K36" s="28">
        <v>90.243814707595376</v>
      </c>
      <c r="L36" s="45">
        <v>12.602552966458603</v>
      </c>
      <c r="M36" s="28">
        <v>121.42505983049045</v>
      </c>
      <c r="N36" s="45">
        <v>20.596960700348063</v>
      </c>
      <c r="O36" s="28">
        <v>98.937547995733325</v>
      </c>
      <c r="P36" s="45">
        <v>21.63655005704544</v>
      </c>
      <c r="Q36" s="23">
        <v>2018</v>
      </c>
      <c r="R36" s="24" t="s">
        <v>13</v>
      </c>
      <c r="S36" s="28">
        <v>110.39171057981899</v>
      </c>
      <c r="T36" s="45">
        <v>2.4751626789913246</v>
      </c>
      <c r="U36" s="28">
        <v>114.3290533373056</v>
      </c>
      <c r="V36" s="45">
        <v>2.9138491856349731</v>
      </c>
      <c r="W36" s="28">
        <v>111.00370692090821</v>
      </c>
      <c r="X36" s="45">
        <v>-0.38226780937313265</v>
      </c>
      <c r="Y36" s="23">
        <v>2018</v>
      </c>
      <c r="Z36" s="24" t="s">
        <v>13</v>
      </c>
      <c r="AA36" s="28">
        <v>100.64183965645077</v>
      </c>
      <c r="AB36" s="45">
        <v>0.76578156777912909</v>
      </c>
      <c r="AC36" s="28">
        <v>128.7706149185652</v>
      </c>
      <c r="AD36" s="45">
        <v>4.4529286090843101</v>
      </c>
      <c r="AE36" s="28">
        <v>107.16706366635863</v>
      </c>
      <c r="AF36" s="45">
        <v>6.2518807997369095</v>
      </c>
      <c r="AG36" s="23">
        <v>2018</v>
      </c>
      <c r="AH36" s="24" t="s">
        <v>13</v>
      </c>
      <c r="AI36" s="28">
        <v>128.07155087840343</v>
      </c>
      <c r="AJ36" s="45">
        <v>7.85669043480992</v>
      </c>
      <c r="AK36" s="28">
        <v>119.89122686015837</v>
      </c>
      <c r="AL36" s="45">
        <v>0.6111182667089281</v>
      </c>
      <c r="AM36" s="28">
        <v>110.55861210696376</v>
      </c>
      <c r="AN36" s="45">
        <v>-1.1840201635956049</v>
      </c>
      <c r="AO36" s="23">
        <v>2018</v>
      </c>
      <c r="AP36" s="24" t="s">
        <v>13</v>
      </c>
      <c r="AQ36" s="28">
        <v>129.70843477116856</v>
      </c>
      <c r="AR36" s="45">
        <v>20.282310999198089</v>
      </c>
      <c r="AS36" s="28">
        <v>102.60854213863888</v>
      </c>
      <c r="AT36" s="45">
        <v>1.1855362143444665</v>
      </c>
      <c r="AU36" s="28">
        <v>109.0129332330597</v>
      </c>
      <c r="AV36" s="45">
        <v>7.5810297273881702</v>
      </c>
      <c r="AW36" s="23">
        <v>2018</v>
      </c>
      <c r="AX36" s="24" t="s">
        <v>13</v>
      </c>
      <c r="AY36" s="28">
        <v>118.35719445115035</v>
      </c>
      <c r="AZ36" s="45">
        <v>9.6096163367056562</v>
      </c>
      <c r="BA36" s="28">
        <v>120.44742946478426</v>
      </c>
      <c r="BB36" s="45">
        <v>3.7523008879080066</v>
      </c>
      <c r="BC36" s="28">
        <v>113.79186134029788</v>
      </c>
      <c r="BD36" s="45">
        <v>-2.8637650748652277</v>
      </c>
      <c r="BE36" s="23">
        <v>2018</v>
      </c>
      <c r="BF36" s="24" t="s">
        <v>13</v>
      </c>
      <c r="BG36" s="28">
        <v>107.33470287112736</v>
      </c>
      <c r="BH36" s="45">
        <v>5.4841591065350315</v>
      </c>
      <c r="BI36" s="28">
        <v>108.70059732443777</v>
      </c>
      <c r="BJ36" s="45">
        <v>1.7764089676705765</v>
      </c>
      <c r="BK36" s="28">
        <v>124.05751998844147</v>
      </c>
      <c r="BL36" s="45">
        <v>4.0099490155284059</v>
      </c>
      <c r="BM36" s="23">
        <v>2018</v>
      </c>
      <c r="BN36" s="24" t="s">
        <v>13</v>
      </c>
      <c r="BO36" s="28">
        <v>118.86351909297376</v>
      </c>
      <c r="BP36" s="45">
        <v>6.0968813590404238</v>
      </c>
      <c r="BQ36" s="28">
        <v>114.73275741304366</v>
      </c>
      <c r="BR36" s="45">
        <v>1.6954063224992524</v>
      </c>
      <c r="BS36" s="28">
        <v>110.84210359387367</v>
      </c>
      <c r="BT36" s="45">
        <v>2.7530416454083024</v>
      </c>
      <c r="BU36" s="23">
        <v>2018</v>
      </c>
      <c r="BV36" s="24" t="s">
        <v>13</v>
      </c>
      <c r="BW36" s="28">
        <v>113.64330352249605</v>
      </c>
      <c r="BX36" s="45">
        <v>2.89707590520905</v>
      </c>
      <c r="BY36" s="28">
        <v>109.96919858000017</v>
      </c>
      <c r="BZ36" s="45">
        <v>-0.22935658942844839</v>
      </c>
      <c r="CA36" s="28">
        <v>110.2576408916788</v>
      </c>
      <c r="CB36" s="45">
        <v>9.5753517017492555</v>
      </c>
      <c r="CC36" s="23">
        <v>2018</v>
      </c>
      <c r="CD36" s="24" t="s">
        <v>13</v>
      </c>
      <c r="CE36" s="28">
        <v>107.63175196196947</v>
      </c>
      <c r="CF36" s="45">
        <v>1.8928092995226962</v>
      </c>
      <c r="CG36" s="28">
        <v>109.38611039491848</v>
      </c>
      <c r="CH36" s="45">
        <v>8.425460812123049</v>
      </c>
      <c r="CI36" s="28">
        <v>120.33251343696429</v>
      </c>
      <c r="CJ36" s="45">
        <v>9.5748226031916204</v>
      </c>
      <c r="CK36" s="23">
        <v>2018</v>
      </c>
      <c r="CL36" s="24" t="s">
        <v>13</v>
      </c>
      <c r="CM36" s="28">
        <v>138.06651018766817</v>
      </c>
      <c r="CN36" s="45">
        <v>6.3047707753954825</v>
      </c>
      <c r="CO36" s="28">
        <v>110.71059335213094</v>
      </c>
      <c r="CP36" s="45">
        <v>-0.99125072471500175</v>
      </c>
      <c r="CQ36" s="28">
        <v>117.16121582219934</v>
      </c>
      <c r="CR36" s="45">
        <v>5.2894763938692506</v>
      </c>
      <c r="CS36" s="23">
        <v>2018</v>
      </c>
      <c r="CT36" s="24" t="s">
        <v>13</v>
      </c>
      <c r="CU36" s="28">
        <v>141.34141054228778</v>
      </c>
      <c r="CV36" s="45">
        <v>6.0638627118938047</v>
      </c>
      <c r="CW36" s="28">
        <v>86.872546253497717</v>
      </c>
      <c r="CX36" s="45">
        <v>1.670322842087387</v>
      </c>
      <c r="CY36" s="28">
        <v>114.0657043446442</v>
      </c>
      <c r="CZ36" s="45">
        <v>2.3864787173554731</v>
      </c>
      <c r="DA36" s="23">
        <v>2018</v>
      </c>
      <c r="DB36" s="24" t="s">
        <v>13</v>
      </c>
      <c r="DC36" s="28">
        <v>93.790816172582836</v>
      </c>
      <c r="DD36" s="45">
        <v>17.5141889172302</v>
      </c>
      <c r="DE36" s="28">
        <v>229.10765016820781</v>
      </c>
      <c r="DF36" s="45">
        <v>23.786436446463384</v>
      </c>
      <c r="DG36" s="28">
        <v>116.90651778813397</v>
      </c>
      <c r="DH36" s="45">
        <v>0.95612334106756691</v>
      </c>
      <c r="DI36" s="23">
        <v>2018</v>
      </c>
      <c r="DJ36" s="24" t="s">
        <v>13</v>
      </c>
      <c r="DK36" s="28">
        <v>114.62484175745578</v>
      </c>
      <c r="DL36" s="45">
        <v>5.2315250589442144</v>
      </c>
      <c r="DM36" s="28">
        <v>92.015937595857579</v>
      </c>
      <c r="DN36" s="45">
        <v>4.2846829265572808</v>
      </c>
      <c r="DO36" s="28">
        <v>121.43858226708001</v>
      </c>
      <c r="DP36" s="45">
        <v>6.2442394376385266</v>
      </c>
      <c r="DQ36" s="23">
        <v>2018</v>
      </c>
      <c r="DR36" s="24" t="s">
        <v>13</v>
      </c>
      <c r="DS36" s="28">
        <v>109.05809768426109</v>
      </c>
      <c r="DT36" s="45">
        <v>3.6913776167438357</v>
      </c>
      <c r="DU36" s="28">
        <v>103.87950387559432</v>
      </c>
      <c r="DV36" s="45">
        <v>3.3836071731869595</v>
      </c>
      <c r="DW36" s="28">
        <v>119.07136187774086</v>
      </c>
      <c r="DX36" s="45">
        <v>5.1780435162067135</v>
      </c>
      <c r="DY36" s="23">
        <v>2018</v>
      </c>
      <c r="DZ36" s="24" t="s">
        <v>13</v>
      </c>
      <c r="EA36" s="28">
        <v>113.44526323105232</v>
      </c>
      <c r="EB36" s="45">
        <v>4.3050147854070957</v>
      </c>
      <c r="EC36" s="28">
        <v>104.67104277603998</v>
      </c>
      <c r="ED36" s="45">
        <v>6.5343281758353271</v>
      </c>
      <c r="EE36" s="28">
        <v>114.4832396051119</v>
      </c>
      <c r="EF36" s="45">
        <v>8.3533305198363763</v>
      </c>
      <c r="EG36" s="23">
        <v>2018</v>
      </c>
      <c r="EH36" s="24" t="s">
        <v>13</v>
      </c>
      <c r="EI36" s="28">
        <v>115.40417456900389</v>
      </c>
      <c r="EJ36" s="45">
        <v>18.442622648684818</v>
      </c>
      <c r="EK36" s="28">
        <v>108.47850859255891</v>
      </c>
      <c r="EL36" s="45">
        <v>13.053795704729282</v>
      </c>
      <c r="EM36" s="28">
        <v>112.43676221084478</v>
      </c>
      <c r="EN36" s="45">
        <v>2.1245641392746251</v>
      </c>
      <c r="EO36" s="23">
        <v>2018</v>
      </c>
      <c r="EP36" s="24" t="s">
        <v>13</v>
      </c>
      <c r="EQ36" s="28">
        <v>112.90455280072918</v>
      </c>
      <c r="ER36" s="45">
        <v>1.7310882721692309</v>
      </c>
      <c r="ES36" s="28">
        <v>113.50358740377537</v>
      </c>
      <c r="ET36" s="45">
        <v>5.9606051268145279</v>
      </c>
      <c r="EU36" s="28">
        <v>114.14116897397248</v>
      </c>
      <c r="EV36" s="45">
        <v>2.7814234495800605</v>
      </c>
      <c r="EW36" s="23">
        <v>2018</v>
      </c>
      <c r="EX36" s="24" t="s">
        <v>13</v>
      </c>
      <c r="EY36" s="28">
        <v>107.37106495192035</v>
      </c>
      <c r="EZ36" s="45">
        <v>-3.7896556892718252</v>
      </c>
      <c r="FA36" s="28">
        <v>107.04059678825229</v>
      </c>
      <c r="FB36" s="45">
        <v>2.7550271236806481</v>
      </c>
      <c r="FC36" s="28">
        <v>108.6327804602963</v>
      </c>
      <c r="FD36" s="45">
        <v>5.660206646637576</v>
      </c>
      <c r="FE36" s="23">
        <v>2018</v>
      </c>
      <c r="FF36" s="24" t="s">
        <v>13</v>
      </c>
      <c r="FG36" s="28">
        <v>112.16995170540012</v>
      </c>
      <c r="FH36" s="45">
        <v>7.1073445528679002</v>
      </c>
      <c r="FI36" s="28">
        <v>102.93207958089199</v>
      </c>
      <c r="FJ36" s="45">
        <v>10.048552652414799</v>
      </c>
      <c r="FK36" s="28">
        <v>102.56199134577962</v>
      </c>
      <c r="FL36" s="45">
        <v>13.022195543313259</v>
      </c>
      <c r="FM36" s="23">
        <v>2018</v>
      </c>
      <c r="FN36" s="24" t="s">
        <v>13</v>
      </c>
      <c r="FO36" s="28">
        <v>100.25768904291546</v>
      </c>
      <c r="FP36" s="45">
        <v>4.0175777534432484</v>
      </c>
      <c r="FQ36" s="28">
        <v>111.82733106365419</v>
      </c>
      <c r="FR36" s="45">
        <v>-0.19337843735122817</v>
      </c>
      <c r="FS36" s="28">
        <v>110.67436617113005</v>
      </c>
      <c r="FT36" s="45">
        <v>5.8173498146381775</v>
      </c>
      <c r="FU36" s="23">
        <v>2018</v>
      </c>
      <c r="FV36" s="24" t="s">
        <v>13</v>
      </c>
      <c r="FW36" s="28">
        <v>110.66856116790615</v>
      </c>
      <c r="FX36" s="45">
        <v>5.5252599957150323</v>
      </c>
      <c r="FY36" s="28">
        <v>101.32037271602087</v>
      </c>
      <c r="FZ36" s="45">
        <v>5.9282516633778073</v>
      </c>
      <c r="GA36" s="28">
        <v>102.36176575487072</v>
      </c>
      <c r="GB36" s="45">
        <v>0.53339835020824466</v>
      </c>
      <c r="GC36" s="23">
        <v>2018</v>
      </c>
      <c r="GD36" s="24" t="s">
        <v>13</v>
      </c>
      <c r="GE36" s="28">
        <v>109.41354794230686</v>
      </c>
      <c r="GF36" s="45">
        <v>2.2977186341176292</v>
      </c>
      <c r="GG36" s="28">
        <v>111.0276553350471</v>
      </c>
      <c r="GH36" s="45">
        <v>10.070045935409027</v>
      </c>
      <c r="GI36" s="28">
        <v>98.666761908812347</v>
      </c>
      <c r="GJ36" s="45">
        <v>7.8623902160295955</v>
      </c>
      <c r="GK36" s="23">
        <v>2018</v>
      </c>
      <c r="GL36" s="24" t="s">
        <v>13</v>
      </c>
      <c r="GM36" s="28">
        <v>101.31110966787328</v>
      </c>
      <c r="GN36" s="45">
        <v>3.6321238005939165</v>
      </c>
      <c r="GO36" s="28">
        <v>117.17859247850608</v>
      </c>
      <c r="GP36" s="45">
        <v>6.9801726224115725</v>
      </c>
      <c r="GQ36" s="28">
        <v>124.21785681965412</v>
      </c>
      <c r="GR36" s="45">
        <v>8.5399802695815339</v>
      </c>
      <c r="GS36" s="23">
        <v>2018</v>
      </c>
      <c r="GT36" s="24" t="s">
        <v>13</v>
      </c>
      <c r="GU36" s="28">
        <v>120.12520055767396</v>
      </c>
      <c r="GV36" s="45">
        <v>-3.1849572784045677</v>
      </c>
      <c r="GW36" s="28">
        <v>105.19275754010044</v>
      </c>
      <c r="GX36" s="45">
        <v>3.9313770605094049</v>
      </c>
      <c r="GY36" s="28">
        <v>108.82140336735695</v>
      </c>
      <c r="GZ36" s="45">
        <v>10.663583148163383</v>
      </c>
      <c r="HA36" s="23">
        <v>2018</v>
      </c>
      <c r="HB36" s="24" t="s">
        <v>13</v>
      </c>
      <c r="HC36" s="28">
        <v>114.66637725492872</v>
      </c>
      <c r="HD36" s="45">
        <v>15.22676341433376</v>
      </c>
      <c r="HE36" s="28">
        <v>99.925124656448816</v>
      </c>
      <c r="HF36" s="45">
        <v>1.7788569035182178</v>
      </c>
      <c r="HG36" s="28">
        <v>102.00473192938756</v>
      </c>
      <c r="HH36" s="45">
        <v>7.1680905311798</v>
      </c>
      <c r="HI36" s="23">
        <v>2018</v>
      </c>
      <c r="HJ36" s="24" t="s">
        <v>13</v>
      </c>
      <c r="HK36" s="28">
        <v>96.003766271005205</v>
      </c>
      <c r="HL36" s="45">
        <v>1.5608367202128477</v>
      </c>
      <c r="HM36" s="28">
        <v>133.68363312479872</v>
      </c>
      <c r="HN36" s="45">
        <v>10.693971221673436</v>
      </c>
      <c r="HO36" s="28">
        <v>96.783498516814731</v>
      </c>
      <c r="HP36" s="45">
        <v>1.9066873803845965</v>
      </c>
      <c r="HQ36" s="23">
        <v>2018</v>
      </c>
      <c r="HR36" s="24" t="s">
        <v>13</v>
      </c>
      <c r="HS36" s="28">
        <v>109.72835988294946</v>
      </c>
      <c r="HT36" s="45">
        <v>10.593941800776889</v>
      </c>
      <c r="HU36" s="28">
        <v>106.62490832736303</v>
      </c>
      <c r="HV36" s="45">
        <v>1.4888937128671813</v>
      </c>
      <c r="HW36" s="28">
        <v>107.69198364519237</v>
      </c>
      <c r="HX36" s="45">
        <v>20.915731044674814</v>
      </c>
      <c r="HY36" s="23">
        <v>2018</v>
      </c>
      <c r="HZ36" s="24" t="s">
        <v>13</v>
      </c>
      <c r="IA36" s="28">
        <v>119.12536365122763</v>
      </c>
      <c r="IB36" s="45">
        <v>5.4399598019941493</v>
      </c>
      <c r="IC36" s="28">
        <v>100.00425142789113</v>
      </c>
      <c r="ID36" s="45">
        <v>7.8849370916752548</v>
      </c>
      <c r="IE36" s="28">
        <v>104.91126592535797</v>
      </c>
      <c r="IF36" s="45">
        <v>14.567387210772594</v>
      </c>
      <c r="IG36" s="23">
        <v>2018</v>
      </c>
      <c r="IH36" s="24" t="s">
        <v>13</v>
      </c>
      <c r="II36" s="28">
        <v>114.00756805258652</v>
      </c>
      <c r="IJ36" s="45">
        <v>8.3564195832545209</v>
      </c>
      <c r="IK36" s="28">
        <v>93.40542525424037</v>
      </c>
      <c r="IL36" s="45">
        <v>16.359704077635513</v>
      </c>
      <c r="IM36" s="28">
        <v>107.78150996681173</v>
      </c>
      <c r="IN36" s="45">
        <v>9.9108494909497296</v>
      </c>
      <c r="IO36" s="28">
        <v>118.28375906380052</v>
      </c>
      <c r="IP36" s="45">
        <v>2.2935692908233136</v>
      </c>
      <c r="IQ36" s="23">
        <v>2018</v>
      </c>
      <c r="IR36" s="24" t="s">
        <v>13</v>
      </c>
      <c r="IS36" s="28">
        <v>103.48788590295533</v>
      </c>
      <c r="IT36" s="45">
        <v>-2.6433136792385028</v>
      </c>
      <c r="IU36" s="28">
        <v>154.72680748324584</v>
      </c>
      <c r="IV36" s="45">
        <v>-2.7857757046888736</v>
      </c>
      <c r="IW36" s="28">
        <v>105.88202501989815</v>
      </c>
      <c r="IX36" s="45">
        <v>-0.1492906599393109</v>
      </c>
      <c r="IY36" s="23">
        <v>2018</v>
      </c>
      <c r="IZ36" s="24" t="s">
        <v>13</v>
      </c>
      <c r="JA36" s="28">
        <v>110.4617756970448</v>
      </c>
      <c r="JB36" s="45">
        <v>4.032236695161501</v>
      </c>
      <c r="JC36" s="28">
        <v>118.39457752191932</v>
      </c>
      <c r="JD36" s="45">
        <v>9.4047862368383193</v>
      </c>
      <c r="JE36" s="28">
        <v>118.00882570176724</v>
      </c>
      <c r="JF36" s="45">
        <v>3.2490323621558588</v>
      </c>
      <c r="JG36" s="23">
        <v>2018</v>
      </c>
      <c r="JH36" s="24" t="s">
        <v>13</v>
      </c>
      <c r="JI36" s="28">
        <v>116.92132617435693</v>
      </c>
      <c r="JJ36" s="45">
        <v>17.77242825588614</v>
      </c>
      <c r="JK36" s="28">
        <v>118.38100415755643</v>
      </c>
      <c r="JL36" s="45">
        <v>5.705504733303556</v>
      </c>
      <c r="JM36" s="28">
        <v>105.14721590871765</v>
      </c>
      <c r="JN36" s="45">
        <v>-14.969108876885116</v>
      </c>
      <c r="JO36" s="23">
        <v>2018</v>
      </c>
      <c r="JP36" s="24" t="s">
        <v>13</v>
      </c>
      <c r="JQ36" s="28">
        <v>122.28988276848355</v>
      </c>
      <c r="JR36" s="45">
        <v>5.9358581125891021</v>
      </c>
      <c r="JS36" s="28">
        <v>102.2407020348728</v>
      </c>
      <c r="JT36" s="45">
        <v>-5.9613490968959297</v>
      </c>
      <c r="JU36" s="28">
        <v>97.565510848056817</v>
      </c>
      <c r="JV36" s="45">
        <v>6.8340794692069835</v>
      </c>
      <c r="JW36" s="23">
        <v>2018</v>
      </c>
      <c r="JX36" s="24" t="s">
        <v>13</v>
      </c>
      <c r="JY36" s="28">
        <v>99.868528272938121</v>
      </c>
      <c r="JZ36" s="45">
        <v>5.6191382889787036</v>
      </c>
      <c r="KA36" s="28">
        <v>100.18370937489296</v>
      </c>
      <c r="KB36" s="45">
        <v>6.9736857910003778</v>
      </c>
      <c r="KC36" s="28">
        <v>113.60368565621356</v>
      </c>
      <c r="KD36" s="45">
        <v>15.361018504769547</v>
      </c>
      <c r="KE36" s="23">
        <v>2018</v>
      </c>
      <c r="KF36" s="24" t="s">
        <v>13</v>
      </c>
      <c r="KG36" s="28">
        <v>118.20862963734631</v>
      </c>
      <c r="KH36" s="45">
        <v>-3.5459404639468914</v>
      </c>
      <c r="KI36" s="28">
        <v>125.14260651969717</v>
      </c>
      <c r="KJ36" s="45">
        <v>-2.932287861981834</v>
      </c>
      <c r="KK36" s="28">
        <v>122.54457376846563</v>
      </c>
      <c r="KL36" s="45">
        <v>28.875361089730148</v>
      </c>
      <c r="KM36" s="23">
        <v>2018</v>
      </c>
      <c r="KN36" s="24" t="s">
        <v>13</v>
      </c>
      <c r="KO36" s="28">
        <v>112.10431031714643</v>
      </c>
      <c r="KP36" s="45">
        <v>20.735272497052378</v>
      </c>
      <c r="KQ36" s="28">
        <v>120.15882762446358</v>
      </c>
      <c r="KR36" s="45">
        <v>0.90625124171512539</v>
      </c>
      <c r="KS36" s="28">
        <v>102.03410468632921</v>
      </c>
      <c r="KT36" s="45">
        <v>-0.52634713833016633</v>
      </c>
      <c r="KU36" s="23">
        <v>2018</v>
      </c>
      <c r="KV36" s="24" t="s">
        <v>13</v>
      </c>
      <c r="KW36" s="28">
        <v>115.79687046661847</v>
      </c>
      <c r="KX36" s="45">
        <v>24.244680438571777</v>
      </c>
      <c r="KY36" s="28">
        <v>119.7255888578964</v>
      </c>
      <c r="KZ36" s="45">
        <v>4.5400947015493216</v>
      </c>
      <c r="LA36" s="28">
        <v>102.41757585950369</v>
      </c>
      <c r="LB36" s="45">
        <v>5.2855543602776436</v>
      </c>
      <c r="LC36" s="23">
        <v>2018</v>
      </c>
      <c r="LD36" s="24" t="s">
        <v>13</v>
      </c>
      <c r="LE36" s="28">
        <v>125.58329430888112</v>
      </c>
      <c r="LF36" s="45">
        <v>16.448672292051626</v>
      </c>
      <c r="LG36" s="28">
        <v>144.20118614179626</v>
      </c>
      <c r="LH36" s="45">
        <v>16.638686848297809</v>
      </c>
      <c r="LI36" s="28">
        <v>120.96629156364661</v>
      </c>
      <c r="LJ36" s="45">
        <v>6.178152421548134</v>
      </c>
      <c r="LK36" s="23">
        <v>2018</v>
      </c>
      <c r="LL36" s="24" t="s">
        <v>13</v>
      </c>
      <c r="LM36" s="28">
        <v>175.36270730792194</v>
      </c>
      <c r="LN36" s="45">
        <v>44.300171409698834</v>
      </c>
      <c r="LO36" s="28">
        <v>120.29114905337703</v>
      </c>
      <c r="LP36" s="45">
        <v>-1.8704324761983315</v>
      </c>
      <c r="LQ36" s="28">
        <v>111.73753627271599</v>
      </c>
      <c r="LR36" s="45">
        <v>-0.92023408837985698</v>
      </c>
      <c r="LS36" s="23">
        <v>2018</v>
      </c>
      <c r="LT36" s="24" t="s">
        <v>13</v>
      </c>
      <c r="LU36" s="28">
        <v>103.37238994105115</v>
      </c>
      <c r="LV36" s="45">
        <v>2.2722811039760558</v>
      </c>
      <c r="LW36" s="28">
        <v>133.07977728285741</v>
      </c>
      <c r="LX36" s="45">
        <v>26.103321209162516</v>
      </c>
      <c r="LY36" s="28">
        <v>88.877022999899268</v>
      </c>
      <c r="LZ36" s="45">
        <v>-6.0695370681457916E-2</v>
      </c>
      <c r="MA36" s="23">
        <v>2018</v>
      </c>
      <c r="MB36" s="24" t="s">
        <v>13</v>
      </c>
      <c r="MC36" s="28">
        <v>144.79562211507468</v>
      </c>
      <c r="MD36" s="45">
        <v>1.2141560444255788</v>
      </c>
      <c r="ME36" s="28">
        <v>97.854671086505732</v>
      </c>
      <c r="MF36" s="45">
        <v>0.14122915214642262</v>
      </c>
      <c r="MG36" s="28">
        <v>114.64534331777783</v>
      </c>
      <c r="MH36" s="45">
        <v>9.2793623612969611</v>
      </c>
      <c r="MI36" s="23">
        <v>2018</v>
      </c>
      <c r="MJ36" s="24" t="s">
        <v>13</v>
      </c>
      <c r="MK36" s="28">
        <v>84.882688190482739</v>
      </c>
      <c r="ML36" s="45">
        <v>4.9355153979866628</v>
      </c>
      <c r="MM36" s="28">
        <v>122.91440084572896</v>
      </c>
      <c r="MN36" s="45">
        <v>2.1584642342957352</v>
      </c>
      <c r="MO36" s="28">
        <v>128.09868936743104</v>
      </c>
      <c r="MP36" s="45">
        <v>4.3415171358308129</v>
      </c>
    </row>
    <row r="37" spans="1:354" ht="15" hidden="1" customHeight="1" x14ac:dyDescent="0.25">
      <c r="A37" s="23"/>
      <c r="B37" s="24" t="s">
        <v>14</v>
      </c>
      <c r="C37" s="28">
        <v>99.223224700530182</v>
      </c>
      <c r="D37" s="45">
        <v>-0.35365027148141337</v>
      </c>
      <c r="E37" s="28">
        <v>100.02823215403193</v>
      </c>
      <c r="F37" s="45">
        <v>2.8846530721586419</v>
      </c>
      <c r="G37" s="28">
        <v>98.462040214877064</v>
      </c>
      <c r="H37" s="45">
        <v>-3.2776720570566624</v>
      </c>
      <c r="I37" s="23"/>
      <c r="J37" s="24" t="s">
        <v>14</v>
      </c>
      <c r="K37" s="28">
        <v>88.500768142423908</v>
      </c>
      <c r="L37" s="45">
        <v>-6.3662285041749556</v>
      </c>
      <c r="M37" s="28">
        <v>125.18947506316518</v>
      </c>
      <c r="N37" s="45">
        <v>9.1876595912083019</v>
      </c>
      <c r="O37" s="28">
        <v>92.178342919300391</v>
      </c>
      <c r="P37" s="45">
        <v>-2.0875793528680617</v>
      </c>
      <c r="Q37" s="23"/>
      <c r="R37" s="24" t="s">
        <v>14</v>
      </c>
      <c r="S37" s="28">
        <v>110.42165313193141</v>
      </c>
      <c r="T37" s="45">
        <v>1.4137461528176374</v>
      </c>
      <c r="U37" s="28">
        <v>120.04132144164556</v>
      </c>
      <c r="V37" s="45">
        <v>4.1151708129569187</v>
      </c>
      <c r="W37" s="28">
        <v>106.24507197694179</v>
      </c>
      <c r="X37" s="45">
        <v>-4.7243331348043966</v>
      </c>
      <c r="Y37" s="23"/>
      <c r="Z37" s="24" t="s">
        <v>14</v>
      </c>
      <c r="AA37" s="28">
        <v>105.90172385248013</v>
      </c>
      <c r="AB37" s="45">
        <v>-4.9080159239993577</v>
      </c>
      <c r="AC37" s="28">
        <v>129.99681072781542</v>
      </c>
      <c r="AD37" s="45">
        <v>13.682268391020116</v>
      </c>
      <c r="AE37" s="28">
        <v>112.41120313266747</v>
      </c>
      <c r="AF37" s="45">
        <v>1.9380843468700419</v>
      </c>
      <c r="AG37" s="23"/>
      <c r="AH37" s="24" t="s">
        <v>14</v>
      </c>
      <c r="AI37" s="28">
        <v>137.63240216585243</v>
      </c>
      <c r="AJ37" s="45">
        <v>1.8297432900323116</v>
      </c>
      <c r="AK37" s="28">
        <v>130.61994844626648</v>
      </c>
      <c r="AL37" s="45">
        <v>-3.5989054220902972</v>
      </c>
      <c r="AM37" s="28">
        <v>111.3015959591454</v>
      </c>
      <c r="AN37" s="45">
        <v>16.218004962405018</v>
      </c>
      <c r="AO37" s="23"/>
      <c r="AP37" s="24" t="s">
        <v>14</v>
      </c>
      <c r="AQ37" s="28">
        <v>116.47040977724441</v>
      </c>
      <c r="AR37" s="45">
        <v>15.460515138169214</v>
      </c>
      <c r="AS37" s="28">
        <v>115.48616165281824</v>
      </c>
      <c r="AT37" s="45">
        <v>6.2488837036250686</v>
      </c>
      <c r="AU37" s="28">
        <v>112.39412324038972</v>
      </c>
      <c r="AV37" s="45">
        <v>11.476301689810271</v>
      </c>
      <c r="AW37" s="23"/>
      <c r="AX37" s="24" t="s">
        <v>14</v>
      </c>
      <c r="AY37" s="28">
        <v>133.97856323711912</v>
      </c>
      <c r="AZ37" s="45">
        <v>11.956995426676585</v>
      </c>
      <c r="BA37" s="28">
        <v>117.44305781148059</v>
      </c>
      <c r="BB37" s="45">
        <v>1.7892312369825163</v>
      </c>
      <c r="BC37" s="28">
        <v>106.00965325131624</v>
      </c>
      <c r="BD37" s="45">
        <v>18.602025655216067</v>
      </c>
      <c r="BE37" s="23"/>
      <c r="BF37" s="24" t="s">
        <v>14</v>
      </c>
      <c r="BG37" s="28">
        <v>105.57219561617184</v>
      </c>
      <c r="BH37" s="45">
        <v>15.396684695533949</v>
      </c>
      <c r="BI37" s="28">
        <v>116.85905254307333</v>
      </c>
      <c r="BJ37" s="45">
        <v>-3.1255090997159556</v>
      </c>
      <c r="BK37" s="28">
        <v>131.98036827927956</v>
      </c>
      <c r="BL37" s="45">
        <v>-0.95257152917488952</v>
      </c>
      <c r="BM37" s="23"/>
      <c r="BN37" s="24" t="s">
        <v>14</v>
      </c>
      <c r="BO37" s="28">
        <v>117.66497905470362</v>
      </c>
      <c r="BP37" s="45">
        <v>-6.8934304422992483</v>
      </c>
      <c r="BQ37" s="28">
        <v>131.6731256782611</v>
      </c>
      <c r="BR37" s="45">
        <v>10.632021507709766</v>
      </c>
      <c r="BS37" s="28">
        <v>124.77426023090071</v>
      </c>
      <c r="BT37" s="45">
        <v>2.0119857995045862</v>
      </c>
      <c r="BU37" s="23"/>
      <c r="BV37" s="24" t="s">
        <v>14</v>
      </c>
      <c r="BW37" s="28">
        <v>129.01101050062371</v>
      </c>
      <c r="BX37" s="45">
        <v>8.1762623684585805</v>
      </c>
      <c r="BY37" s="28">
        <v>109.56922979806829</v>
      </c>
      <c r="BZ37" s="45">
        <v>1.7167005180730683</v>
      </c>
      <c r="CA37" s="28">
        <v>114.16916200810221</v>
      </c>
      <c r="CB37" s="45">
        <v>1.6152725230317913</v>
      </c>
      <c r="CC37" s="23"/>
      <c r="CD37" s="24" t="s">
        <v>14</v>
      </c>
      <c r="CE37" s="28">
        <v>110.80936914018071</v>
      </c>
      <c r="CF37" s="45">
        <v>0.63850623807353202</v>
      </c>
      <c r="CG37" s="28">
        <v>119.2901313348525</v>
      </c>
      <c r="CH37" s="45">
        <v>2.7837468204646996</v>
      </c>
      <c r="CI37" s="28">
        <v>125.91164437478983</v>
      </c>
      <c r="CJ37" s="45">
        <v>2.4340919474153679</v>
      </c>
      <c r="CK37" s="23"/>
      <c r="CL37" s="24" t="s">
        <v>14</v>
      </c>
      <c r="CM37" s="28">
        <v>132.05015494797297</v>
      </c>
      <c r="CN37" s="45">
        <v>14.794278938011132</v>
      </c>
      <c r="CO37" s="28">
        <v>117.46004791396456</v>
      </c>
      <c r="CP37" s="45">
        <v>0.74422953535928116</v>
      </c>
      <c r="CQ37" s="28">
        <v>130.90904604208032</v>
      </c>
      <c r="CR37" s="45">
        <v>2.1104854596190705</v>
      </c>
      <c r="CS37" s="23"/>
      <c r="CT37" s="24" t="s">
        <v>14</v>
      </c>
      <c r="CU37" s="28">
        <v>133.10916972152191</v>
      </c>
      <c r="CV37" s="45">
        <v>6.6836336631577353</v>
      </c>
      <c r="CW37" s="28">
        <v>86.627750197134219</v>
      </c>
      <c r="CX37" s="45">
        <v>2.7714288053001042</v>
      </c>
      <c r="CY37" s="28">
        <v>128.56935563750153</v>
      </c>
      <c r="CZ37" s="45">
        <v>5.0964204511407445</v>
      </c>
      <c r="DA37" s="23"/>
      <c r="DB37" s="24" t="s">
        <v>14</v>
      </c>
      <c r="DC37" s="28">
        <v>95.287233163774829</v>
      </c>
      <c r="DD37" s="45">
        <v>-2.7558912205534369</v>
      </c>
      <c r="DE37" s="28">
        <v>215.53615938085764</v>
      </c>
      <c r="DF37" s="45">
        <v>8.3321289752935144</v>
      </c>
      <c r="DG37" s="28">
        <v>110.06263243106179</v>
      </c>
      <c r="DH37" s="45">
        <v>-1.5401987478312833</v>
      </c>
      <c r="DI37" s="23"/>
      <c r="DJ37" s="24" t="s">
        <v>14</v>
      </c>
      <c r="DK37" s="28">
        <v>121.02814778079357</v>
      </c>
      <c r="DL37" s="45">
        <v>10.559962041497741</v>
      </c>
      <c r="DM37" s="28">
        <v>91.649315082871567</v>
      </c>
      <c r="DN37" s="45">
        <v>-6.4526083403542316</v>
      </c>
      <c r="DO37" s="28">
        <v>117.80017830103156</v>
      </c>
      <c r="DP37" s="45">
        <v>8.3047406706347857</v>
      </c>
      <c r="DQ37" s="23"/>
      <c r="DR37" s="24" t="s">
        <v>14</v>
      </c>
      <c r="DS37" s="28">
        <v>114.51029103885408</v>
      </c>
      <c r="DT37" s="45">
        <v>5.1781815811015548</v>
      </c>
      <c r="DU37" s="28">
        <v>108.9659293521231</v>
      </c>
      <c r="DV37" s="45">
        <v>1.1272213356584331</v>
      </c>
      <c r="DW37" s="28">
        <v>126.54594413648032</v>
      </c>
      <c r="DX37" s="45">
        <v>8.084099159112327</v>
      </c>
      <c r="DY37" s="23"/>
      <c r="DZ37" s="24" t="s">
        <v>14</v>
      </c>
      <c r="EA37" s="28">
        <v>107.50500472132342</v>
      </c>
      <c r="EB37" s="45">
        <v>2.5703454039398821</v>
      </c>
      <c r="EC37" s="28">
        <v>123.48332305438855</v>
      </c>
      <c r="ED37" s="45">
        <v>4.5329017408040073</v>
      </c>
      <c r="EE37" s="28">
        <v>114.56800294456541</v>
      </c>
      <c r="EF37" s="45">
        <v>7.9089421259717057</v>
      </c>
      <c r="EG37" s="23"/>
      <c r="EH37" s="24" t="s">
        <v>14</v>
      </c>
      <c r="EI37" s="28">
        <v>116.02041203280186</v>
      </c>
      <c r="EJ37" s="45">
        <v>1.4492554696902573</v>
      </c>
      <c r="EK37" s="28">
        <v>119.2231067491898</v>
      </c>
      <c r="EL37" s="45">
        <v>2.386646584787357</v>
      </c>
      <c r="EM37" s="28">
        <v>118.72057243048005</v>
      </c>
      <c r="EN37" s="45">
        <v>4.7352716121144169</v>
      </c>
      <c r="EO37" s="23"/>
      <c r="EP37" s="24" t="s">
        <v>14</v>
      </c>
      <c r="EQ37" s="28">
        <v>106.73157065861427</v>
      </c>
      <c r="ER37" s="45">
        <v>4.9395528936995134</v>
      </c>
      <c r="ES37" s="28">
        <v>121.41939532311581</v>
      </c>
      <c r="ET37" s="45">
        <v>4.1252350359884957</v>
      </c>
      <c r="EU37" s="28">
        <v>111.6973171774123</v>
      </c>
      <c r="EV37" s="45">
        <v>9.0932610364717164</v>
      </c>
      <c r="EW37" s="23"/>
      <c r="EX37" s="24" t="s">
        <v>14</v>
      </c>
      <c r="EY37" s="28">
        <v>104.72954990362071</v>
      </c>
      <c r="EZ37" s="45">
        <v>3.9224191151596415</v>
      </c>
      <c r="FA37" s="28">
        <v>108.5684514851186</v>
      </c>
      <c r="FB37" s="45">
        <v>-1.2993140898880426</v>
      </c>
      <c r="FC37" s="28">
        <v>112.22233097438591</v>
      </c>
      <c r="FD37" s="45">
        <v>22.837541885672792</v>
      </c>
      <c r="FE37" s="23"/>
      <c r="FF37" s="24" t="s">
        <v>14</v>
      </c>
      <c r="FG37" s="28">
        <v>116.16467905543664</v>
      </c>
      <c r="FH37" s="45">
        <v>10.162998876637431</v>
      </c>
      <c r="FI37" s="28">
        <v>118.06195220964692</v>
      </c>
      <c r="FJ37" s="45">
        <v>3.850679111147187</v>
      </c>
      <c r="FK37" s="28">
        <v>104.20795293257829</v>
      </c>
      <c r="FL37" s="45">
        <v>0.5751775205365135</v>
      </c>
      <c r="FM37" s="23"/>
      <c r="FN37" s="24" t="s">
        <v>14</v>
      </c>
      <c r="FO37" s="28">
        <v>94.902489791543303</v>
      </c>
      <c r="FP37" s="45">
        <v>1.1293616885815538</v>
      </c>
      <c r="FQ37" s="28">
        <v>115.20062328254916</v>
      </c>
      <c r="FR37" s="45">
        <v>4.2649660892243588</v>
      </c>
      <c r="FS37" s="28">
        <v>120.51461730344754</v>
      </c>
      <c r="FT37" s="45">
        <v>8.4278081076596862</v>
      </c>
      <c r="FU37" s="23"/>
      <c r="FV37" s="24" t="s">
        <v>14</v>
      </c>
      <c r="FW37" s="28">
        <v>113.97819998946171</v>
      </c>
      <c r="FX37" s="45">
        <v>3.999452520153028</v>
      </c>
      <c r="FY37" s="28">
        <v>105.2494365555567</v>
      </c>
      <c r="FZ37" s="45">
        <v>2.5539762140637237</v>
      </c>
      <c r="GA37" s="28">
        <v>98.19068897241398</v>
      </c>
      <c r="GB37" s="45">
        <v>-2.8199832022822875</v>
      </c>
      <c r="GC37" s="23"/>
      <c r="GD37" s="24" t="s">
        <v>14</v>
      </c>
      <c r="GE37" s="28">
        <v>111.39052481199413</v>
      </c>
      <c r="GF37" s="45">
        <v>5.8057449098365623</v>
      </c>
      <c r="GG37" s="28">
        <v>108.95878356091968</v>
      </c>
      <c r="GH37" s="45">
        <v>8.2139111392445443</v>
      </c>
      <c r="GI37" s="28">
        <v>114.17214529031997</v>
      </c>
      <c r="GJ37" s="45">
        <v>-3.0014482899452162</v>
      </c>
      <c r="GK37" s="23"/>
      <c r="GL37" s="24" t="s">
        <v>14</v>
      </c>
      <c r="GM37" s="28">
        <v>103.66177740804562</v>
      </c>
      <c r="GN37" s="45">
        <v>2.9551618141280045</v>
      </c>
      <c r="GO37" s="28">
        <v>123.79254164157344</v>
      </c>
      <c r="GP37" s="45">
        <v>2.5177222040485816</v>
      </c>
      <c r="GQ37" s="28">
        <v>135.02548233323296</v>
      </c>
      <c r="GR37" s="45">
        <v>9.288423009288806</v>
      </c>
      <c r="GS37" s="23"/>
      <c r="GT37" s="24" t="s">
        <v>14</v>
      </c>
      <c r="GU37" s="28">
        <v>119.86105261461326</v>
      </c>
      <c r="GV37" s="45">
        <v>17.419893038346032</v>
      </c>
      <c r="GW37" s="28">
        <v>112.10758482146893</v>
      </c>
      <c r="GX37" s="45">
        <v>-1.528141644539545</v>
      </c>
      <c r="GY37" s="28">
        <v>115.03137088090408</v>
      </c>
      <c r="GZ37" s="45">
        <v>8.903721485329541</v>
      </c>
      <c r="HA37" s="23"/>
      <c r="HB37" s="24" t="s">
        <v>14</v>
      </c>
      <c r="HC37" s="28">
        <v>120.45544475755901</v>
      </c>
      <c r="HD37" s="45">
        <v>20.761373570604519</v>
      </c>
      <c r="HE37" s="28">
        <v>110.53256840073074</v>
      </c>
      <c r="HF37" s="45">
        <v>3.0818148251676263</v>
      </c>
      <c r="HG37" s="28">
        <v>106.53196763297099</v>
      </c>
      <c r="HH37" s="45">
        <v>7.854260871252535</v>
      </c>
      <c r="HI37" s="23"/>
      <c r="HJ37" s="24" t="s">
        <v>14</v>
      </c>
      <c r="HK37" s="28">
        <v>105.15525711208068</v>
      </c>
      <c r="HL37" s="45">
        <v>-1.7335486802701183</v>
      </c>
      <c r="HM37" s="28">
        <v>117.32956028506995</v>
      </c>
      <c r="HN37" s="45">
        <v>-0.34831624142250917</v>
      </c>
      <c r="HO37" s="28">
        <v>100.0727555441007</v>
      </c>
      <c r="HP37" s="45">
        <v>-10.881934168167561</v>
      </c>
      <c r="HQ37" s="23"/>
      <c r="HR37" s="24" t="s">
        <v>14</v>
      </c>
      <c r="HS37" s="28">
        <v>107.10876313436387</v>
      </c>
      <c r="HT37" s="45">
        <v>8.2329426318332111</v>
      </c>
      <c r="HU37" s="28">
        <v>110.44241179585356</v>
      </c>
      <c r="HV37" s="45">
        <v>-8.4281123349158662</v>
      </c>
      <c r="HW37" s="28">
        <v>123.08715434037269</v>
      </c>
      <c r="HX37" s="45">
        <v>1.6437179721759776</v>
      </c>
      <c r="HY37" s="23"/>
      <c r="HZ37" s="24" t="s">
        <v>14</v>
      </c>
      <c r="IA37" s="28">
        <v>105.08378857532489</v>
      </c>
      <c r="IB37" s="45">
        <v>11.139796062786104</v>
      </c>
      <c r="IC37" s="28">
        <v>116.82177345411274</v>
      </c>
      <c r="ID37" s="45">
        <v>9.9690836899040107</v>
      </c>
      <c r="IE37" s="28">
        <v>104.46775725352192</v>
      </c>
      <c r="IF37" s="45">
        <v>-0.51731984885211091</v>
      </c>
      <c r="IG37" s="23"/>
      <c r="IH37" s="24" t="s">
        <v>14</v>
      </c>
      <c r="II37" s="28">
        <v>125.88770472848182</v>
      </c>
      <c r="IJ37" s="45">
        <v>10.367786579651266</v>
      </c>
      <c r="IK37" s="28">
        <v>117.49512236532109</v>
      </c>
      <c r="IL37" s="45">
        <v>1.1557682980339905</v>
      </c>
      <c r="IM37" s="28">
        <v>118.99876086638545</v>
      </c>
      <c r="IN37" s="45">
        <v>14.228210053837032</v>
      </c>
      <c r="IO37" s="28">
        <v>151.62466257948347</v>
      </c>
      <c r="IP37" s="45">
        <v>19.578438303684692</v>
      </c>
      <c r="IQ37" s="23"/>
      <c r="IR37" s="24" t="s">
        <v>14</v>
      </c>
      <c r="IS37" s="28">
        <v>99.556208554090389</v>
      </c>
      <c r="IT37" s="45">
        <v>-10.870461910123652</v>
      </c>
      <c r="IU37" s="28">
        <v>89.596544817351855</v>
      </c>
      <c r="IV37" s="45">
        <v>-10.308681355947598</v>
      </c>
      <c r="IW37" s="28">
        <v>108.04360714798806</v>
      </c>
      <c r="IX37" s="45">
        <v>-2.8626506462827876</v>
      </c>
      <c r="IY37" s="23"/>
      <c r="IZ37" s="24" t="s">
        <v>14</v>
      </c>
      <c r="JA37" s="28">
        <v>131.53738224961185</v>
      </c>
      <c r="JB37" s="45">
        <v>13.025015036743611</v>
      </c>
      <c r="JC37" s="28">
        <v>130.10259734934039</v>
      </c>
      <c r="JD37" s="45">
        <v>4.5992164053805027</v>
      </c>
      <c r="JE37" s="28">
        <v>148.74315598325373</v>
      </c>
      <c r="JF37" s="45">
        <v>9.6424613991049171</v>
      </c>
      <c r="JG37" s="23"/>
      <c r="JH37" s="24" t="s">
        <v>14</v>
      </c>
      <c r="JI37" s="28">
        <v>138.81535967162642</v>
      </c>
      <c r="JJ37" s="45">
        <v>12.408382463338867</v>
      </c>
      <c r="JK37" s="28">
        <v>134.93681991125877</v>
      </c>
      <c r="JL37" s="45">
        <v>4.0785659058371238</v>
      </c>
      <c r="JM37" s="28">
        <v>101.11661435394099</v>
      </c>
      <c r="JN37" s="45">
        <v>-0.30536347831333899</v>
      </c>
      <c r="JO37" s="23"/>
      <c r="JP37" s="24" t="s">
        <v>14</v>
      </c>
      <c r="JQ37" s="28">
        <v>115.22457653664287</v>
      </c>
      <c r="JR37" s="45">
        <v>4.5528655499585966</v>
      </c>
      <c r="JS37" s="28">
        <v>106.19870280790137</v>
      </c>
      <c r="JT37" s="45">
        <v>3.5919832038810569</v>
      </c>
      <c r="JU37" s="28">
        <v>98.194112671139735</v>
      </c>
      <c r="JV37" s="45">
        <v>2.3036503038451883</v>
      </c>
      <c r="JW37" s="23"/>
      <c r="JX37" s="24" t="s">
        <v>14</v>
      </c>
      <c r="JY37" s="28">
        <v>108.2165954662716</v>
      </c>
      <c r="JZ37" s="45">
        <v>10.961031649058327</v>
      </c>
      <c r="KA37" s="28">
        <v>101.47162699684544</v>
      </c>
      <c r="KB37" s="45">
        <v>8.3465785618571431</v>
      </c>
      <c r="KC37" s="28">
        <v>121.42130043765472</v>
      </c>
      <c r="KD37" s="45">
        <v>5.8540508698921485</v>
      </c>
      <c r="KE37" s="23"/>
      <c r="KF37" s="24" t="s">
        <v>14</v>
      </c>
      <c r="KG37" s="28">
        <v>105.29269801883181</v>
      </c>
      <c r="KH37" s="45">
        <v>15.625789398036332</v>
      </c>
      <c r="KI37" s="28">
        <v>104.40893995354138</v>
      </c>
      <c r="KJ37" s="45">
        <v>5.7794895396771295</v>
      </c>
      <c r="KK37" s="28">
        <v>119.76644819934904</v>
      </c>
      <c r="KL37" s="45">
        <v>12.105180185473756</v>
      </c>
      <c r="KM37" s="23"/>
      <c r="KN37" s="24" t="s">
        <v>14</v>
      </c>
      <c r="KO37" s="28">
        <v>117.88861920955594</v>
      </c>
      <c r="KP37" s="45">
        <v>15.099377625107508</v>
      </c>
      <c r="KQ37" s="28">
        <v>137.10646884930392</v>
      </c>
      <c r="KR37" s="45">
        <v>5.1846735153017676</v>
      </c>
      <c r="KS37" s="28">
        <v>106.05763660154355</v>
      </c>
      <c r="KT37" s="45">
        <v>-2.9125925934398822</v>
      </c>
      <c r="KU37" s="23"/>
      <c r="KV37" s="24" t="s">
        <v>14</v>
      </c>
      <c r="KW37" s="28">
        <v>117.76540375479023</v>
      </c>
      <c r="KX37" s="45">
        <v>0.9296630873925551</v>
      </c>
      <c r="KY37" s="28">
        <v>123.5599608567211</v>
      </c>
      <c r="KZ37" s="45">
        <v>8.3127928181212951E-2</v>
      </c>
      <c r="LA37" s="28">
        <v>125.29692001814992</v>
      </c>
      <c r="LB37" s="45">
        <v>11.873248884498878</v>
      </c>
      <c r="LC37" s="23"/>
      <c r="LD37" s="24" t="s">
        <v>14</v>
      </c>
      <c r="LE37" s="28">
        <v>118.54502474531341</v>
      </c>
      <c r="LF37" s="45">
        <v>26.941801794693035</v>
      </c>
      <c r="LG37" s="28">
        <v>132.53705515546218</v>
      </c>
      <c r="LH37" s="45">
        <v>18.350745763301163</v>
      </c>
      <c r="LI37" s="28">
        <v>121.26568330642556</v>
      </c>
      <c r="LJ37" s="45">
        <v>9.7026575275017848</v>
      </c>
      <c r="LK37" s="23"/>
      <c r="LL37" s="24" t="s">
        <v>14</v>
      </c>
      <c r="LM37" s="28">
        <v>151.37388292752618</v>
      </c>
      <c r="LN37" s="45">
        <v>24.02612284107019</v>
      </c>
      <c r="LO37" s="28">
        <v>116.59530050826862</v>
      </c>
      <c r="LP37" s="45">
        <v>3.9146016668615289</v>
      </c>
      <c r="LQ37" s="28">
        <v>146.42695492907663</v>
      </c>
      <c r="LR37" s="45">
        <v>5.6651965071548744</v>
      </c>
      <c r="LS37" s="23"/>
      <c r="LT37" s="24" t="s">
        <v>14</v>
      </c>
      <c r="LU37" s="28">
        <v>117.58697038029818</v>
      </c>
      <c r="LV37" s="45">
        <v>5.9278455170544078</v>
      </c>
      <c r="LW37" s="28">
        <v>99.810090294272015</v>
      </c>
      <c r="LX37" s="45">
        <v>11.76566329717032</v>
      </c>
      <c r="LY37" s="28">
        <v>75.690071778697686</v>
      </c>
      <c r="LZ37" s="45">
        <v>6.147258477979193</v>
      </c>
      <c r="MA37" s="23"/>
      <c r="MB37" s="24" t="s">
        <v>14</v>
      </c>
      <c r="MC37" s="28">
        <v>134.77181536134182</v>
      </c>
      <c r="MD37" s="45">
        <v>8.1447704610020821</v>
      </c>
      <c r="ME37" s="28">
        <v>74.922969667267083</v>
      </c>
      <c r="MF37" s="45">
        <v>-18.556973073775822</v>
      </c>
      <c r="MG37" s="28">
        <v>129.92337235374154</v>
      </c>
      <c r="MH37" s="45">
        <v>28.53137753503708</v>
      </c>
      <c r="MI37" s="23"/>
      <c r="MJ37" s="24" t="s">
        <v>14</v>
      </c>
      <c r="MK37" s="28">
        <v>88.86725951756118</v>
      </c>
      <c r="ML37" s="45">
        <v>-3.9130903835580995</v>
      </c>
      <c r="MM37" s="28">
        <v>114.48716862554731</v>
      </c>
      <c r="MN37" s="45">
        <v>3.2881670002147416</v>
      </c>
      <c r="MO37" s="28">
        <v>138.68036235168165</v>
      </c>
      <c r="MP37" s="45">
        <v>35.512531083388978</v>
      </c>
    </row>
    <row r="38" spans="1:354" ht="15" hidden="1" customHeight="1" x14ac:dyDescent="0.25">
      <c r="A38" s="23"/>
      <c r="B38" s="24" t="s">
        <v>15</v>
      </c>
      <c r="C38" s="28">
        <v>94.617921017229037</v>
      </c>
      <c r="D38" s="45">
        <v>-5.5784134545471602</v>
      </c>
      <c r="E38" s="28">
        <v>95.127955930602567</v>
      </c>
      <c r="F38" s="45">
        <v>-2.4765645769590208</v>
      </c>
      <c r="G38" s="28">
        <v>94.135651366789702</v>
      </c>
      <c r="H38" s="45">
        <v>-8.3634417717760101</v>
      </c>
      <c r="I38" s="23"/>
      <c r="J38" s="24" t="s">
        <v>15</v>
      </c>
      <c r="K38" s="28">
        <v>99.742309332802691</v>
      </c>
      <c r="L38" s="45">
        <v>-8.1252667857979333</v>
      </c>
      <c r="M38" s="28">
        <v>158.04060702797429</v>
      </c>
      <c r="N38" s="45">
        <v>-4.3625427735232591</v>
      </c>
      <c r="O38" s="28">
        <v>96.133806393339214</v>
      </c>
      <c r="P38" s="45">
        <v>-9.6380397429316105</v>
      </c>
      <c r="Q38" s="23"/>
      <c r="R38" s="24" t="s">
        <v>15</v>
      </c>
      <c r="S38" s="28">
        <v>109.48156797065106</v>
      </c>
      <c r="T38" s="45">
        <v>2.9451101498715815</v>
      </c>
      <c r="U38" s="28">
        <v>103.10403359404127</v>
      </c>
      <c r="V38" s="45">
        <v>-2.1986990937410695</v>
      </c>
      <c r="W38" s="28">
        <v>110.45027067716791</v>
      </c>
      <c r="X38" s="45">
        <v>7.79446749438317</v>
      </c>
      <c r="Y38" s="23"/>
      <c r="Z38" s="24" t="s">
        <v>15</v>
      </c>
      <c r="AA38" s="28">
        <v>116.29314629122364</v>
      </c>
      <c r="AB38" s="45">
        <v>6.3728080722386267</v>
      </c>
      <c r="AC38" s="28">
        <v>115.39022572222423</v>
      </c>
      <c r="AD38" s="45">
        <v>-3.4611704044999669</v>
      </c>
      <c r="AE38" s="28">
        <v>110.6040682119159</v>
      </c>
      <c r="AF38" s="45">
        <v>7.9862759370548133</v>
      </c>
      <c r="AG38" s="23"/>
      <c r="AH38" s="24" t="s">
        <v>15</v>
      </c>
      <c r="AI38" s="28">
        <v>143.2346787625259</v>
      </c>
      <c r="AJ38" s="45">
        <v>15.61837912809456</v>
      </c>
      <c r="AK38" s="28">
        <v>141.54722188565816</v>
      </c>
      <c r="AL38" s="45">
        <v>10.01781996911248</v>
      </c>
      <c r="AM38" s="28">
        <v>109.13198681101464</v>
      </c>
      <c r="AN38" s="45">
        <v>6.6637330474505347</v>
      </c>
      <c r="AO38" s="23"/>
      <c r="AP38" s="24" t="s">
        <v>15</v>
      </c>
      <c r="AQ38" s="28">
        <v>113.15025779675484</v>
      </c>
      <c r="AR38" s="45">
        <v>15.18540703149101</v>
      </c>
      <c r="AS38" s="28">
        <v>110.61471484957826</v>
      </c>
      <c r="AT38" s="45">
        <v>-0.39238061580478245</v>
      </c>
      <c r="AU38" s="28">
        <v>112.14623805720782</v>
      </c>
      <c r="AV38" s="45">
        <v>1.3341364119034722</v>
      </c>
      <c r="AW38" s="23"/>
      <c r="AX38" s="24" t="s">
        <v>15</v>
      </c>
      <c r="AY38" s="28">
        <v>138.18766425432614</v>
      </c>
      <c r="AZ38" s="45">
        <v>3.7056732929179361</v>
      </c>
      <c r="BA38" s="28">
        <v>127.86659478501379</v>
      </c>
      <c r="BB38" s="45">
        <v>-0.3029616011090468</v>
      </c>
      <c r="BC38" s="28">
        <v>108.39796248763859</v>
      </c>
      <c r="BD38" s="45">
        <v>24.679137984654503</v>
      </c>
      <c r="BE38" s="23"/>
      <c r="BF38" s="24" t="s">
        <v>15</v>
      </c>
      <c r="BG38" s="28">
        <v>106.18254811972821</v>
      </c>
      <c r="BH38" s="45">
        <v>18.641022988550844</v>
      </c>
      <c r="BI38" s="28">
        <v>135.17018570898747</v>
      </c>
      <c r="BJ38" s="45">
        <v>14.575083304890171</v>
      </c>
      <c r="BK38" s="28">
        <v>138.82773462240752</v>
      </c>
      <c r="BL38" s="45">
        <v>8.3468970605297557</v>
      </c>
      <c r="BM38" s="23"/>
      <c r="BN38" s="24" t="s">
        <v>15</v>
      </c>
      <c r="BO38" s="28">
        <v>132.52157722889089</v>
      </c>
      <c r="BP38" s="45">
        <v>7.0408021366248619</v>
      </c>
      <c r="BQ38" s="28">
        <v>146.36842596322651</v>
      </c>
      <c r="BR38" s="45">
        <v>25.173712585699121</v>
      </c>
      <c r="BS38" s="28">
        <v>114.84005963637735</v>
      </c>
      <c r="BT38" s="45">
        <v>-6.2703365201042374</v>
      </c>
      <c r="BU38" s="23"/>
      <c r="BV38" s="24" t="s">
        <v>15</v>
      </c>
      <c r="BW38" s="28">
        <v>136.81490715631497</v>
      </c>
      <c r="BX38" s="45">
        <v>10.694248083694788</v>
      </c>
      <c r="BY38" s="28">
        <v>106.80978181196299</v>
      </c>
      <c r="BZ38" s="45">
        <v>2.7415272512082822</v>
      </c>
      <c r="CA38" s="28">
        <v>105.87979140275991</v>
      </c>
      <c r="CB38" s="45">
        <v>-11.133531843801052</v>
      </c>
      <c r="CC38" s="23"/>
      <c r="CD38" s="24" t="s">
        <v>15</v>
      </c>
      <c r="CE38" s="28">
        <v>114.78582680161539</v>
      </c>
      <c r="CF38" s="45">
        <v>5.5811378706894175</v>
      </c>
      <c r="CG38" s="28">
        <v>108.78850756852421</v>
      </c>
      <c r="CH38" s="45">
        <v>1.2669295152174556</v>
      </c>
      <c r="CI38" s="28">
        <v>116.42888336226798</v>
      </c>
      <c r="CJ38" s="45">
        <v>2.5367337972781883</v>
      </c>
      <c r="CK38" s="23"/>
      <c r="CL38" s="24" t="s">
        <v>15</v>
      </c>
      <c r="CM38" s="28">
        <v>115.89140125997061</v>
      </c>
      <c r="CN38" s="45">
        <v>7.255577484888093</v>
      </c>
      <c r="CO38" s="28">
        <v>104.12119001040237</v>
      </c>
      <c r="CP38" s="45">
        <v>-2.2922876131257226</v>
      </c>
      <c r="CQ38" s="28">
        <v>108.80821205644936</v>
      </c>
      <c r="CR38" s="45">
        <v>2.3483018235683488</v>
      </c>
      <c r="CS38" s="23"/>
      <c r="CT38" s="24" t="s">
        <v>15</v>
      </c>
      <c r="CU38" s="28">
        <v>121.25652268477226</v>
      </c>
      <c r="CV38" s="45">
        <v>8.8094732457446412</v>
      </c>
      <c r="CW38" s="28">
        <v>86.918634444692813</v>
      </c>
      <c r="CX38" s="45">
        <v>6.41237546282143</v>
      </c>
      <c r="CY38" s="28">
        <v>137.54506941399509</v>
      </c>
      <c r="CZ38" s="45">
        <v>7.2115526989041001</v>
      </c>
      <c r="DA38" s="23"/>
      <c r="DB38" s="24" t="s">
        <v>15</v>
      </c>
      <c r="DC38" s="28">
        <v>95.65694665124802</v>
      </c>
      <c r="DD38" s="45">
        <v>5.0321622072926289</v>
      </c>
      <c r="DE38" s="28">
        <v>195.64174287938258</v>
      </c>
      <c r="DF38" s="45">
        <v>6.6274939729732836</v>
      </c>
      <c r="DG38" s="28">
        <v>107.36085346785451</v>
      </c>
      <c r="DH38" s="45">
        <v>4.0664737447662276</v>
      </c>
      <c r="DI38" s="23"/>
      <c r="DJ38" s="24" t="s">
        <v>15</v>
      </c>
      <c r="DK38" s="28">
        <v>112.27581901630241</v>
      </c>
      <c r="DL38" s="45">
        <v>7.8250627312738175</v>
      </c>
      <c r="DM38" s="28">
        <v>95.709139888885076</v>
      </c>
      <c r="DN38" s="45">
        <v>3.9517383020786951</v>
      </c>
      <c r="DO38" s="28">
        <v>121.58302698083457</v>
      </c>
      <c r="DP38" s="45">
        <v>-5.2259130231746553E-2</v>
      </c>
      <c r="DQ38" s="23"/>
      <c r="DR38" s="24" t="s">
        <v>15</v>
      </c>
      <c r="DS38" s="28">
        <v>115.64959457190223</v>
      </c>
      <c r="DT38" s="45">
        <v>9.5687908077473764</v>
      </c>
      <c r="DU38" s="28">
        <v>112.85614170387692</v>
      </c>
      <c r="DV38" s="45">
        <v>4.3381826803206849</v>
      </c>
      <c r="DW38" s="28">
        <v>127.95823132740122</v>
      </c>
      <c r="DX38" s="45">
        <v>6.1356088504590929</v>
      </c>
      <c r="DY38" s="23"/>
      <c r="DZ38" s="24" t="s">
        <v>15</v>
      </c>
      <c r="EA38" s="28">
        <v>105.40687355933005</v>
      </c>
      <c r="EB38" s="45">
        <v>2.5007932524490002</v>
      </c>
      <c r="EC38" s="28">
        <v>117.64281037389416</v>
      </c>
      <c r="ED38" s="45">
        <v>11.250904758148891</v>
      </c>
      <c r="EE38" s="28">
        <v>120.64697033595284</v>
      </c>
      <c r="EF38" s="45">
        <v>1.9980665078862501</v>
      </c>
      <c r="EG38" s="23"/>
      <c r="EH38" s="24" t="s">
        <v>15</v>
      </c>
      <c r="EI38" s="28">
        <v>124.32654794268251</v>
      </c>
      <c r="EJ38" s="45">
        <v>9.0776178876911047</v>
      </c>
      <c r="EK38" s="28">
        <v>116.14252996907148</v>
      </c>
      <c r="EL38" s="45">
        <v>-7.3410308797028989</v>
      </c>
      <c r="EM38" s="28">
        <v>119.47491978441626</v>
      </c>
      <c r="EN38" s="45">
        <v>6.4703014898061895</v>
      </c>
      <c r="EO38" s="23"/>
      <c r="EP38" s="24" t="s">
        <v>15</v>
      </c>
      <c r="EQ38" s="28">
        <v>108.12763996602764</v>
      </c>
      <c r="ER38" s="45">
        <v>-0.34291751541395854</v>
      </c>
      <c r="ES38" s="28">
        <v>115.40806862616357</v>
      </c>
      <c r="ET38" s="45">
        <v>14.415958935254693</v>
      </c>
      <c r="EU38" s="28">
        <v>109.11275407738584</v>
      </c>
      <c r="EV38" s="45">
        <v>5.2811270710881502</v>
      </c>
      <c r="EW38" s="23"/>
      <c r="EX38" s="24" t="s">
        <v>15</v>
      </c>
      <c r="EY38" s="28">
        <v>108.09560018455664</v>
      </c>
      <c r="EZ38" s="45">
        <v>-9.111518158962852</v>
      </c>
      <c r="FA38" s="28">
        <v>112.52189460970727</v>
      </c>
      <c r="FB38" s="45">
        <v>1.2347224501110929</v>
      </c>
      <c r="FC38" s="28">
        <v>118.01832408332314</v>
      </c>
      <c r="FD38" s="45">
        <v>-7.6888693384707381</v>
      </c>
      <c r="FE38" s="23"/>
      <c r="FF38" s="24" t="s">
        <v>15</v>
      </c>
      <c r="FG38" s="28">
        <v>117.61679862786004</v>
      </c>
      <c r="FH38" s="45">
        <v>8.1649047629974518</v>
      </c>
      <c r="FI38" s="28">
        <v>122.85826565688147</v>
      </c>
      <c r="FJ38" s="45">
        <v>3.9830424892465857</v>
      </c>
      <c r="FK38" s="28">
        <v>111.64104417170381</v>
      </c>
      <c r="FL38" s="45">
        <v>1.6558302757993602</v>
      </c>
      <c r="FM38" s="23"/>
      <c r="FN38" s="24" t="s">
        <v>15</v>
      </c>
      <c r="FO38" s="28">
        <v>104.09515326905414</v>
      </c>
      <c r="FP38" s="45">
        <v>6.1960609727326386</v>
      </c>
      <c r="FQ38" s="28">
        <v>120.66309255285516</v>
      </c>
      <c r="FR38" s="45">
        <v>7.741802997888243</v>
      </c>
      <c r="FS38" s="28">
        <v>125.71978591527932</v>
      </c>
      <c r="FT38" s="45">
        <v>9.6156068138358393</v>
      </c>
      <c r="FU38" s="23"/>
      <c r="FV38" s="24" t="s">
        <v>15</v>
      </c>
      <c r="FW38" s="28">
        <v>117.41089623960828</v>
      </c>
      <c r="FX38" s="45">
        <v>-0.44800231754568642</v>
      </c>
      <c r="FY38" s="28">
        <v>111.75601824144387</v>
      </c>
      <c r="FZ38" s="45">
        <v>-0.94760418263149404</v>
      </c>
      <c r="GA38" s="28">
        <v>111.79582673588315</v>
      </c>
      <c r="GB38" s="45">
        <v>-1.2153721053102515</v>
      </c>
      <c r="GC38" s="23"/>
      <c r="GD38" s="24" t="s">
        <v>15</v>
      </c>
      <c r="GE38" s="28">
        <v>112.88948901165308</v>
      </c>
      <c r="GF38" s="45">
        <v>0.70111271771749273</v>
      </c>
      <c r="GG38" s="28">
        <v>114.37203380080143</v>
      </c>
      <c r="GH38" s="45">
        <v>4.4937724804033934</v>
      </c>
      <c r="GI38" s="28">
        <v>113.32566722456376</v>
      </c>
      <c r="GJ38" s="45">
        <v>12.264399102241484</v>
      </c>
      <c r="GK38" s="23"/>
      <c r="GL38" s="24" t="s">
        <v>15</v>
      </c>
      <c r="GM38" s="28">
        <v>121.75898605217401</v>
      </c>
      <c r="GN38" s="45">
        <v>9.7713969672082328</v>
      </c>
      <c r="GO38" s="28">
        <v>128.52052969989811</v>
      </c>
      <c r="GP38" s="45">
        <v>-2.2858444965244189</v>
      </c>
      <c r="GQ38" s="28">
        <v>135.84952972371767</v>
      </c>
      <c r="GR38" s="45">
        <v>4.6113746217820903</v>
      </c>
      <c r="GS38" s="23"/>
      <c r="GT38" s="24" t="s">
        <v>15</v>
      </c>
      <c r="GU38" s="28">
        <v>124.55647285606874</v>
      </c>
      <c r="GV38" s="45">
        <v>16.860310319040067</v>
      </c>
      <c r="GW38" s="28">
        <v>99.770302182042585</v>
      </c>
      <c r="GX38" s="45">
        <v>-1.1756455692830912</v>
      </c>
      <c r="GY38" s="28">
        <v>128.09960378669535</v>
      </c>
      <c r="GZ38" s="45">
        <v>15.767992967248603</v>
      </c>
      <c r="HA38" s="23"/>
      <c r="HB38" s="24" t="s">
        <v>15</v>
      </c>
      <c r="HC38" s="28">
        <v>109.77192793131991</v>
      </c>
      <c r="HD38" s="45">
        <v>-1.1983399058816957</v>
      </c>
      <c r="HE38" s="28">
        <v>111.62709569625109</v>
      </c>
      <c r="HF38" s="45">
        <v>3.7259760311570744E-2</v>
      </c>
      <c r="HG38" s="28">
        <v>99.583410151581617</v>
      </c>
      <c r="HH38" s="45">
        <v>-1.1716343632715223</v>
      </c>
      <c r="HI38" s="23"/>
      <c r="HJ38" s="24" t="s">
        <v>15</v>
      </c>
      <c r="HK38" s="28">
        <v>119.399332041726</v>
      </c>
      <c r="HL38" s="45">
        <v>7.2555394272646652</v>
      </c>
      <c r="HM38" s="28">
        <v>105.76343099429056</v>
      </c>
      <c r="HN38" s="45">
        <v>4.1191396530964681</v>
      </c>
      <c r="HO38" s="28">
        <v>104.85541669064435</v>
      </c>
      <c r="HP38" s="45">
        <v>-1.4521609837978247</v>
      </c>
      <c r="HQ38" s="23"/>
      <c r="HR38" s="24" t="s">
        <v>15</v>
      </c>
      <c r="HS38" s="28">
        <v>113.79863909458986</v>
      </c>
      <c r="HT38" s="45">
        <v>3.6685150288840589</v>
      </c>
      <c r="HU38" s="28">
        <v>117.34994436121144</v>
      </c>
      <c r="HV38" s="45">
        <v>3.894168738102735</v>
      </c>
      <c r="HW38" s="28">
        <v>111.05054028522238</v>
      </c>
      <c r="HX38" s="45">
        <v>-5.8235419981986212</v>
      </c>
      <c r="HY38" s="23"/>
      <c r="HZ38" s="24" t="s">
        <v>15</v>
      </c>
      <c r="IA38" s="28">
        <v>113.94017492889803</v>
      </c>
      <c r="IB38" s="45">
        <v>-1.5523714974869876</v>
      </c>
      <c r="IC38" s="28">
        <v>120.48640920544925</v>
      </c>
      <c r="ID38" s="45">
        <v>5.3268487926224424</v>
      </c>
      <c r="IE38" s="28">
        <v>111.73678876147345</v>
      </c>
      <c r="IF38" s="45">
        <v>-2.0062205938676527</v>
      </c>
      <c r="IG38" s="23"/>
      <c r="IH38" s="24" t="s">
        <v>15</v>
      </c>
      <c r="II38" s="28">
        <v>125.24587686941186</v>
      </c>
      <c r="IJ38" s="45">
        <v>21.869696704177272</v>
      </c>
      <c r="IK38" s="28">
        <v>130.90153591987698</v>
      </c>
      <c r="IL38" s="45">
        <v>3.1903100980611896</v>
      </c>
      <c r="IM38" s="28">
        <v>120.81838112137147</v>
      </c>
      <c r="IN38" s="45">
        <v>-2.4090702461414111</v>
      </c>
      <c r="IO38" s="28">
        <v>121.92937091808818</v>
      </c>
      <c r="IP38" s="45">
        <v>16.58522788580936</v>
      </c>
      <c r="IQ38" s="23"/>
      <c r="IR38" s="24" t="s">
        <v>15</v>
      </c>
      <c r="IS38" s="28">
        <v>111.01024672705405</v>
      </c>
      <c r="IT38" s="45">
        <v>-3.0314349767276951</v>
      </c>
      <c r="IU38" s="28">
        <v>96.833479079641435</v>
      </c>
      <c r="IV38" s="45">
        <v>-1.656796550906563</v>
      </c>
      <c r="IW38" s="28">
        <v>117.0807544630631</v>
      </c>
      <c r="IX38" s="45">
        <v>2.0117034714236297</v>
      </c>
      <c r="IY38" s="23"/>
      <c r="IZ38" s="24" t="s">
        <v>15</v>
      </c>
      <c r="JA38" s="28">
        <v>132.37399956019308</v>
      </c>
      <c r="JB38" s="45">
        <v>18.902342894944013</v>
      </c>
      <c r="JC38" s="28">
        <v>137.73513534397102</v>
      </c>
      <c r="JD38" s="45">
        <v>13.58289717720082</v>
      </c>
      <c r="JE38" s="28">
        <v>155.05434676047309</v>
      </c>
      <c r="JF38" s="45">
        <v>4.8350357611512464</v>
      </c>
      <c r="JG38" s="23"/>
      <c r="JH38" s="24" t="s">
        <v>15</v>
      </c>
      <c r="JI38" s="28">
        <v>135.88707162222784</v>
      </c>
      <c r="JJ38" s="45">
        <v>3.7888548490888923</v>
      </c>
      <c r="JK38" s="28">
        <v>144.17690713493903</v>
      </c>
      <c r="JL38" s="45">
        <v>1.521160340427727</v>
      </c>
      <c r="JM38" s="28">
        <v>98.74230463079023</v>
      </c>
      <c r="JN38" s="45">
        <v>4.260978904457204</v>
      </c>
      <c r="JO38" s="23"/>
      <c r="JP38" s="24" t="s">
        <v>15</v>
      </c>
      <c r="JQ38" s="28">
        <v>111.21588014704646</v>
      </c>
      <c r="JR38" s="45">
        <v>2.1618269305822224</v>
      </c>
      <c r="JS38" s="28">
        <v>94.679509290234705</v>
      </c>
      <c r="JT38" s="45">
        <v>16.623598337622852</v>
      </c>
      <c r="JU38" s="28">
        <v>97.229465984671336</v>
      </c>
      <c r="JV38" s="45">
        <v>2.7735249354053195</v>
      </c>
      <c r="JW38" s="23"/>
      <c r="JX38" s="24" t="s">
        <v>15</v>
      </c>
      <c r="JY38" s="28">
        <v>114.0034589385732</v>
      </c>
      <c r="JZ38" s="45">
        <v>4.0932142308306823</v>
      </c>
      <c r="KA38" s="28">
        <v>129.52916967806598</v>
      </c>
      <c r="KB38" s="45">
        <v>7.7694201277542589</v>
      </c>
      <c r="KC38" s="28">
        <v>123.03927815456615</v>
      </c>
      <c r="KD38" s="45">
        <v>9.0961510566752963</v>
      </c>
      <c r="KE38" s="23"/>
      <c r="KF38" s="24" t="s">
        <v>15</v>
      </c>
      <c r="KG38" s="28">
        <v>103.04524489302473</v>
      </c>
      <c r="KH38" s="45">
        <v>18.986585984072207</v>
      </c>
      <c r="KI38" s="28">
        <v>131.89673257016233</v>
      </c>
      <c r="KJ38" s="45">
        <v>6.312768981479806</v>
      </c>
      <c r="KK38" s="28">
        <v>117.71177109097005</v>
      </c>
      <c r="KL38" s="45">
        <v>-0.20507824281021669</v>
      </c>
      <c r="KM38" s="23"/>
      <c r="KN38" s="24" t="s">
        <v>15</v>
      </c>
      <c r="KO38" s="28">
        <v>113.13612022375894</v>
      </c>
      <c r="KP38" s="45">
        <v>-2.1810755831003519</v>
      </c>
      <c r="KQ38" s="28">
        <v>115.62130976342026</v>
      </c>
      <c r="KR38" s="45">
        <v>-3.0579728298500015</v>
      </c>
      <c r="KS38" s="28">
        <v>106.14533679970775</v>
      </c>
      <c r="KT38" s="45">
        <v>-3.2960341316052251</v>
      </c>
      <c r="KU38" s="23"/>
      <c r="KV38" s="24" t="s">
        <v>15</v>
      </c>
      <c r="KW38" s="28">
        <v>109.62227070014046</v>
      </c>
      <c r="KX38" s="45">
        <v>5.3685136362065577</v>
      </c>
      <c r="KY38" s="28">
        <v>127.91699049277203</v>
      </c>
      <c r="KZ38" s="45">
        <v>1.5340974596474268</v>
      </c>
      <c r="LA38" s="28">
        <v>123.3736675969227</v>
      </c>
      <c r="LB38" s="45">
        <v>19.335434568566427</v>
      </c>
      <c r="LC38" s="23"/>
      <c r="LD38" s="24" t="s">
        <v>15</v>
      </c>
      <c r="LE38" s="28">
        <v>118.30535349628535</v>
      </c>
      <c r="LF38" s="45">
        <v>4.5639812426642123</v>
      </c>
      <c r="LG38" s="28">
        <v>112.20273358988965</v>
      </c>
      <c r="LH38" s="45">
        <v>3.9570568355373297</v>
      </c>
      <c r="LI38" s="28">
        <v>106.81609149565027</v>
      </c>
      <c r="LJ38" s="45">
        <v>2.084096770878034</v>
      </c>
      <c r="LK38" s="23"/>
      <c r="LL38" s="24" t="s">
        <v>15</v>
      </c>
      <c r="LM38" s="28">
        <v>111.47970370634168</v>
      </c>
      <c r="LN38" s="45">
        <v>3.1641199898987225</v>
      </c>
      <c r="LO38" s="28">
        <v>113.39820799330819</v>
      </c>
      <c r="LP38" s="45">
        <v>-6.8310606872665147</v>
      </c>
      <c r="LQ38" s="28">
        <v>113.37204901632293</v>
      </c>
      <c r="LR38" s="45">
        <v>4.2129823750705668</v>
      </c>
      <c r="LS38" s="23"/>
      <c r="LT38" s="24" t="s">
        <v>15</v>
      </c>
      <c r="LU38" s="28">
        <v>118.57307507704347</v>
      </c>
      <c r="LV38" s="45">
        <v>-0.53623184150737302</v>
      </c>
      <c r="LW38" s="28">
        <v>146.58632138423641</v>
      </c>
      <c r="LX38" s="45">
        <v>-8.7704476294161822</v>
      </c>
      <c r="LY38" s="28">
        <v>76.371996619579363</v>
      </c>
      <c r="LZ38" s="45">
        <v>11.728691882433125</v>
      </c>
      <c r="MA38" s="23"/>
      <c r="MB38" s="24" t="s">
        <v>15</v>
      </c>
      <c r="MC38" s="28">
        <v>135.93811676234165</v>
      </c>
      <c r="MD38" s="45">
        <v>10.808829653639648</v>
      </c>
      <c r="ME38" s="28">
        <v>139.74832018440352</v>
      </c>
      <c r="MF38" s="45">
        <v>5.7069842455841098</v>
      </c>
      <c r="MG38" s="28">
        <v>112.59951559377892</v>
      </c>
      <c r="MH38" s="45">
        <v>17.51581627998992</v>
      </c>
      <c r="MI38" s="23"/>
      <c r="MJ38" s="24" t="s">
        <v>15</v>
      </c>
      <c r="MK38" s="28">
        <v>75.566723250772768</v>
      </c>
      <c r="ML38" s="45">
        <v>-20.023424382475625</v>
      </c>
      <c r="MM38" s="28">
        <v>128.33642748157763</v>
      </c>
      <c r="MN38" s="45">
        <v>9.3339087000347263</v>
      </c>
      <c r="MO38" s="28">
        <v>148.43942454558189</v>
      </c>
      <c r="MP38" s="45">
        <v>24.904279779409833</v>
      </c>
    </row>
    <row r="39" spans="1:354" ht="15" hidden="1" customHeight="1" x14ac:dyDescent="0.25">
      <c r="A39" s="23"/>
      <c r="B39" s="24" t="s">
        <v>16</v>
      </c>
      <c r="C39" s="28">
        <v>106.13031684541136</v>
      </c>
      <c r="D39" s="45">
        <v>-0.10144420617231731</v>
      </c>
      <c r="E39" s="28">
        <v>100.0726091659398</v>
      </c>
      <c r="F39" s="45">
        <v>-0.52177969249250111</v>
      </c>
      <c r="G39" s="28">
        <v>111.85825524421436</v>
      </c>
      <c r="H39" s="45">
        <v>0.25705876198856004</v>
      </c>
      <c r="I39" s="23"/>
      <c r="J39" s="24" t="s">
        <v>16</v>
      </c>
      <c r="K39" s="28">
        <v>112.58295742798684</v>
      </c>
      <c r="L39" s="45">
        <v>-2.897359332612794</v>
      </c>
      <c r="M39" s="28">
        <v>152.96222368220336</v>
      </c>
      <c r="N39" s="45">
        <v>-9.7325421355577362</v>
      </c>
      <c r="O39" s="28">
        <v>116.92226316686612</v>
      </c>
      <c r="P39" s="45">
        <v>-1.7169379330333214</v>
      </c>
      <c r="Q39" s="23"/>
      <c r="R39" s="24" t="s">
        <v>16</v>
      </c>
      <c r="S39" s="28">
        <v>106.03796868154438</v>
      </c>
      <c r="T39" s="45">
        <v>3.2269413467052317</v>
      </c>
      <c r="U39" s="28">
        <v>112.78807438354765</v>
      </c>
      <c r="V39" s="45">
        <v>2.1272042177629515</v>
      </c>
      <c r="W39" s="28">
        <v>107.04767907611442</v>
      </c>
      <c r="X39" s="45">
        <v>6.9440266504041404</v>
      </c>
      <c r="Y39" s="23"/>
      <c r="Z39" s="24" t="s">
        <v>16</v>
      </c>
      <c r="AA39" s="28">
        <v>109.77063794041396</v>
      </c>
      <c r="AB39" s="45">
        <v>2.0846059096786433</v>
      </c>
      <c r="AC39" s="28">
        <v>121.9048312009525</v>
      </c>
      <c r="AD39" s="45">
        <v>5.7036906983584146</v>
      </c>
      <c r="AE39" s="28">
        <v>105.97254004799085</v>
      </c>
      <c r="AF39" s="45">
        <v>-1.6951085549604699</v>
      </c>
      <c r="AG39" s="23"/>
      <c r="AH39" s="24" t="s">
        <v>16</v>
      </c>
      <c r="AI39" s="28">
        <v>127.31210796725111</v>
      </c>
      <c r="AJ39" s="45">
        <v>-1.8189990189726188</v>
      </c>
      <c r="AK39" s="28">
        <v>137.37936005278328</v>
      </c>
      <c r="AL39" s="45">
        <v>16.576526802043603</v>
      </c>
      <c r="AM39" s="28">
        <v>99.931646755051176</v>
      </c>
      <c r="AN39" s="45">
        <v>-2.3668759224407268</v>
      </c>
      <c r="AO39" s="23"/>
      <c r="AP39" s="24" t="s">
        <v>16</v>
      </c>
      <c r="AQ39" s="28">
        <v>107.0322341596369</v>
      </c>
      <c r="AR39" s="45">
        <v>-2.2048518336519436</v>
      </c>
      <c r="AS39" s="28">
        <v>108.46443049188281</v>
      </c>
      <c r="AT39" s="45">
        <v>10.454903645306786</v>
      </c>
      <c r="AU39" s="28">
        <v>107.45243373871257</v>
      </c>
      <c r="AV39" s="45">
        <v>-2.7499139139795261</v>
      </c>
      <c r="AW39" s="23"/>
      <c r="AX39" s="24" t="s">
        <v>16</v>
      </c>
      <c r="AY39" s="28">
        <v>128.39329457487739</v>
      </c>
      <c r="AZ39" s="45">
        <v>6.406237067841829</v>
      </c>
      <c r="BA39" s="28">
        <v>129.55393979474124</v>
      </c>
      <c r="BB39" s="45">
        <v>6.5673332073504582</v>
      </c>
      <c r="BC39" s="28">
        <v>114.06127974389096</v>
      </c>
      <c r="BD39" s="45">
        <v>5.6761593760956686</v>
      </c>
      <c r="BE39" s="23"/>
      <c r="BF39" s="24" t="s">
        <v>16</v>
      </c>
      <c r="BG39" s="28">
        <v>103.19380221441752</v>
      </c>
      <c r="BH39" s="45">
        <v>-1.7643854621619965</v>
      </c>
      <c r="BI39" s="28">
        <v>118.74419514809199</v>
      </c>
      <c r="BJ39" s="45">
        <v>6.1158738901156369</v>
      </c>
      <c r="BK39" s="28">
        <v>131.49865648062701</v>
      </c>
      <c r="BL39" s="45">
        <v>8.0748872554703013</v>
      </c>
      <c r="BM39" s="23"/>
      <c r="BN39" s="24" t="s">
        <v>16</v>
      </c>
      <c r="BO39" s="28">
        <v>106.4034055777273</v>
      </c>
      <c r="BP39" s="45">
        <v>1.753167673585537</v>
      </c>
      <c r="BQ39" s="28">
        <v>148.22344254144136</v>
      </c>
      <c r="BR39" s="45">
        <v>13.43356263490827</v>
      </c>
      <c r="BS39" s="28">
        <v>119.52451914685686</v>
      </c>
      <c r="BT39" s="45">
        <v>-5.9895719805554535</v>
      </c>
      <c r="BU39" s="23"/>
      <c r="BV39" s="24" t="s">
        <v>16</v>
      </c>
      <c r="BW39" s="28">
        <v>131.09888110101269</v>
      </c>
      <c r="BX39" s="45">
        <v>3.627418756727252</v>
      </c>
      <c r="BY39" s="28">
        <v>102.82685489073405</v>
      </c>
      <c r="BZ39" s="45">
        <v>3.3285652307132807</v>
      </c>
      <c r="CA39" s="28">
        <v>105.24570579166908</v>
      </c>
      <c r="CB39" s="45">
        <v>-1.4029949800773807</v>
      </c>
      <c r="CC39" s="23"/>
      <c r="CD39" s="24" t="s">
        <v>16</v>
      </c>
      <c r="CE39" s="28">
        <v>119.19893789265014</v>
      </c>
      <c r="CF39" s="45">
        <v>3.8210330917973607</v>
      </c>
      <c r="CG39" s="28">
        <v>101.91934261378674</v>
      </c>
      <c r="CH39" s="45">
        <v>-11.172233451504241</v>
      </c>
      <c r="CI39" s="28">
        <v>146.14653693161776</v>
      </c>
      <c r="CJ39" s="45">
        <v>6.7027746555639709</v>
      </c>
      <c r="CK39" s="23"/>
      <c r="CL39" s="24" t="s">
        <v>16</v>
      </c>
      <c r="CM39" s="28">
        <v>130.20559905374392</v>
      </c>
      <c r="CN39" s="45">
        <v>-6.8667379151310683</v>
      </c>
      <c r="CO39" s="28">
        <v>101.06562230772568</v>
      </c>
      <c r="CP39" s="45">
        <v>-1.2391885582739661</v>
      </c>
      <c r="CQ39" s="28">
        <v>103.5992379254119</v>
      </c>
      <c r="CR39" s="45">
        <v>11.476081684563752</v>
      </c>
      <c r="CS39" s="23"/>
      <c r="CT39" s="24" t="s">
        <v>16</v>
      </c>
      <c r="CU39" s="28">
        <v>126.74450444872973</v>
      </c>
      <c r="CV39" s="45">
        <v>0.3858021423523752</v>
      </c>
      <c r="CW39" s="28">
        <v>92.045295032350921</v>
      </c>
      <c r="CX39" s="45">
        <v>4.9288387072414963</v>
      </c>
      <c r="CY39" s="28">
        <v>110.29408119915972</v>
      </c>
      <c r="CZ39" s="45">
        <v>5.8003837780329803</v>
      </c>
      <c r="DA39" s="23"/>
      <c r="DB39" s="24" t="s">
        <v>16</v>
      </c>
      <c r="DC39" s="28">
        <v>121.25281971396255</v>
      </c>
      <c r="DD39" s="45">
        <v>15.363392064096132</v>
      </c>
      <c r="DE39" s="28">
        <v>352.90861550044627</v>
      </c>
      <c r="DF39" s="45">
        <v>14.333046629213982</v>
      </c>
      <c r="DG39" s="28">
        <v>108.87308569997214</v>
      </c>
      <c r="DH39" s="45">
        <v>2.8163970261605868</v>
      </c>
      <c r="DI39" s="23"/>
      <c r="DJ39" s="24" t="s">
        <v>16</v>
      </c>
      <c r="DK39" s="28">
        <v>117.93307174605144</v>
      </c>
      <c r="DL39" s="45">
        <v>3.869318869520626</v>
      </c>
      <c r="DM39" s="28">
        <v>98.680357661788562</v>
      </c>
      <c r="DN39" s="45">
        <v>4.2072112494815741</v>
      </c>
      <c r="DO39" s="28">
        <v>132.60411742539392</v>
      </c>
      <c r="DP39" s="45">
        <v>-0.30512852379612809</v>
      </c>
      <c r="DQ39" s="23"/>
      <c r="DR39" s="24" t="s">
        <v>16</v>
      </c>
      <c r="DS39" s="28">
        <v>115.75923622201041</v>
      </c>
      <c r="DT39" s="45">
        <v>1.7790366853696753</v>
      </c>
      <c r="DU39" s="28">
        <v>118.73292049127171</v>
      </c>
      <c r="DV39" s="45">
        <v>3.6254000313321342</v>
      </c>
      <c r="DW39" s="28">
        <v>134.52907667724455</v>
      </c>
      <c r="DX39" s="45">
        <v>6.3419557728349218</v>
      </c>
      <c r="DY39" s="23"/>
      <c r="DZ39" s="24" t="s">
        <v>16</v>
      </c>
      <c r="EA39" s="28">
        <v>114.62237210573359</v>
      </c>
      <c r="EB39" s="45">
        <v>4.01139108139526</v>
      </c>
      <c r="EC39" s="28">
        <v>129.3921966667348</v>
      </c>
      <c r="ED39" s="45">
        <v>3.8591779284415111</v>
      </c>
      <c r="EE39" s="28">
        <v>113.73235628986258</v>
      </c>
      <c r="EF39" s="45">
        <v>-2.0333982853132966</v>
      </c>
      <c r="EG39" s="23"/>
      <c r="EH39" s="24" t="s">
        <v>16</v>
      </c>
      <c r="EI39" s="28">
        <v>117.3728332242315</v>
      </c>
      <c r="EJ39" s="45">
        <v>-2.8867783850574824</v>
      </c>
      <c r="EK39" s="28">
        <v>107.86547174063359</v>
      </c>
      <c r="EL39" s="45">
        <v>-0.54389530853717361</v>
      </c>
      <c r="EM39" s="28">
        <v>116.3338752842692</v>
      </c>
      <c r="EN39" s="45">
        <v>5.4678774936225665</v>
      </c>
      <c r="EO39" s="23"/>
      <c r="EP39" s="24" t="s">
        <v>16</v>
      </c>
      <c r="EQ39" s="28">
        <v>112.76609536195018</v>
      </c>
      <c r="ER39" s="45">
        <v>5.4168681821794991</v>
      </c>
      <c r="ES39" s="28">
        <v>102.80470591152033</v>
      </c>
      <c r="ET39" s="45">
        <v>-0.63143285252891701</v>
      </c>
      <c r="EU39" s="28">
        <v>111.65303100406139</v>
      </c>
      <c r="EV39" s="45">
        <v>0.30850335414680785</v>
      </c>
      <c r="EW39" s="23"/>
      <c r="EX39" s="24" t="s">
        <v>16</v>
      </c>
      <c r="EY39" s="28">
        <v>102.98363362774347</v>
      </c>
      <c r="EZ39" s="45">
        <v>6.2997881175921577</v>
      </c>
      <c r="FA39" s="28">
        <v>103.92169560299429</v>
      </c>
      <c r="FB39" s="45">
        <v>1.289346194652552</v>
      </c>
      <c r="FC39" s="28">
        <v>121.93362891634168</v>
      </c>
      <c r="FD39" s="45">
        <v>13.960809774802669</v>
      </c>
      <c r="FE39" s="23"/>
      <c r="FF39" s="24" t="s">
        <v>16</v>
      </c>
      <c r="FG39" s="28">
        <v>113.70507119720146</v>
      </c>
      <c r="FH39" s="45">
        <v>3.7662925152487219</v>
      </c>
      <c r="FI39" s="28">
        <v>119.03997702249161</v>
      </c>
      <c r="FJ39" s="45">
        <v>5.844275909099423</v>
      </c>
      <c r="FK39" s="28">
        <v>131.38146797962125</v>
      </c>
      <c r="FL39" s="45">
        <v>9.1165037196575298</v>
      </c>
      <c r="FM39" s="23"/>
      <c r="FN39" s="24" t="s">
        <v>16</v>
      </c>
      <c r="FO39" s="28">
        <v>95.762746090229996</v>
      </c>
      <c r="FP39" s="45">
        <v>-0.15440619996536498</v>
      </c>
      <c r="FQ39" s="28">
        <v>118.7113409267406</v>
      </c>
      <c r="FR39" s="45">
        <v>8.6153289323024183</v>
      </c>
      <c r="FS39" s="28">
        <v>104.95760973911082</v>
      </c>
      <c r="FT39" s="45">
        <v>5.7519310298289383E-2</v>
      </c>
      <c r="FU39" s="23"/>
      <c r="FV39" s="24" t="s">
        <v>16</v>
      </c>
      <c r="FW39" s="28">
        <v>114.83553513173761</v>
      </c>
      <c r="FX39" s="45">
        <v>-2.2951820490935262</v>
      </c>
      <c r="FY39" s="28">
        <v>124.64478231574952</v>
      </c>
      <c r="FZ39" s="45">
        <v>6.6884656788730013</v>
      </c>
      <c r="GA39" s="28">
        <v>115.93460474091971</v>
      </c>
      <c r="GB39" s="45">
        <v>3.8316387376628285</v>
      </c>
      <c r="GC39" s="23"/>
      <c r="GD39" s="24" t="s">
        <v>16</v>
      </c>
      <c r="GE39" s="28">
        <v>106.23598753321123</v>
      </c>
      <c r="GF39" s="45">
        <v>2.6845183537523667</v>
      </c>
      <c r="GG39" s="28">
        <v>118.98858650284517</v>
      </c>
      <c r="GH39" s="45">
        <v>2.1936651000148686</v>
      </c>
      <c r="GI39" s="28">
        <v>104.63080676639173</v>
      </c>
      <c r="GJ39" s="45">
        <v>7.7073381390003988</v>
      </c>
      <c r="GK39" s="23"/>
      <c r="GL39" s="24" t="s">
        <v>16</v>
      </c>
      <c r="GM39" s="28">
        <v>124.52993790249758</v>
      </c>
      <c r="GN39" s="45">
        <v>5.0995194675599294</v>
      </c>
      <c r="GO39" s="28">
        <v>133.76894466181534</v>
      </c>
      <c r="GP39" s="45">
        <v>-3.5338780938404568</v>
      </c>
      <c r="GQ39" s="28">
        <v>122.19461304047159</v>
      </c>
      <c r="GR39" s="45">
        <v>-8.6539261424925229</v>
      </c>
      <c r="GS39" s="23"/>
      <c r="GT39" s="24" t="s">
        <v>16</v>
      </c>
      <c r="GU39" s="28">
        <v>111.71661823523181</v>
      </c>
      <c r="GV39" s="45">
        <v>13.527144302557033</v>
      </c>
      <c r="GW39" s="28">
        <v>93.795836376716736</v>
      </c>
      <c r="GX39" s="45">
        <v>-6.1524604821092623</v>
      </c>
      <c r="GY39" s="28">
        <v>135.53409350704524</v>
      </c>
      <c r="GZ39" s="45">
        <v>16.391546651507966</v>
      </c>
      <c r="HA39" s="23"/>
      <c r="HB39" s="24" t="s">
        <v>16</v>
      </c>
      <c r="HC39" s="28">
        <v>105.95499765255694</v>
      </c>
      <c r="HD39" s="45">
        <v>-12.052791846367356</v>
      </c>
      <c r="HE39" s="28">
        <v>123.11461349225726</v>
      </c>
      <c r="HF39" s="45">
        <v>7.8936042859785402</v>
      </c>
      <c r="HG39" s="28">
        <v>110.97105861619194</v>
      </c>
      <c r="HH39" s="45">
        <v>7.7595658511107928</v>
      </c>
      <c r="HI39" s="23"/>
      <c r="HJ39" s="24" t="s">
        <v>16</v>
      </c>
      <c r="HK39" s="28">
        <v>108.28182356659484</v>
      </c>
      <c r="HL39" s="45">
        <v>-8.9536726810130745</v>
      </c>
      <c r="HM39" s="28">
        <v>99.992606049639093</v>
      </c>
      <c r="HN39" s="45">
        <v>-8.5817739124977805</v>
      </c>
      <c r="HO39" s="28">
        <v>116.63313726321462</v>
      </c>
      <c r="HP39" s="45">
        <v>-0.54625049987726015</v>
      </c>
      <c r="HQ39" s="23"/>
      <c r="HR39" s="24" t="s">
        <v>16</v>
      </c>
      <c r="HS39" s="28">
        <v>136.40994769738259</v>
      </c>
      <c r="HT39" s="45">
        <v>4.8984030880565541</v>
      </c>
      <c r="HU39" s="28">
        <v>103.41020127482318</v>
      </c>
      <c r="HV39" s="45">
        <v>7.5432768606574285</v>
      </c>
      <c r="HW39" s="28">
        <v>110.29286159671604</v>
      </c>
      <c r="HX39" s="45">
        <v>9.9148375617204465E-2</v>
      </c>
      <c r="HY39" s="23"/>
      <c r="HZ39" s="24" t="s">
        <v>16</v>
      </c>
      <c r="IA39" s="28">
        <v>113.5552548564408</v>
      </c>
      <c r="IB39" s="45">
        <v>0.36929627636554585</v>
      </c>
      <c r="IC39" s="28">
        <v>111.32613334136143</v>
      </c>
      <c r="ID39" s="45">
        <v>3.7838567815321085</v>
      </c>
      <c r="IE39" s="28">
        <v>113.82373090433536</v>
      </c>
      <c r="IF39" s="45">
        <v>5.729551824125096</v>
      </c>
      <c r="IG39" s="23"/>
      <c r="IH39" s="24" t="s">
        <v>16</v>
      </c>
      <c r="II39" s="28">
        <v>112.06914780848881</v>
      </c>
      <c r="IJ39" s="45">
        <v>8.1649677155644582</v>
      </c>
      <c r="IK39" s="28">
        <v>112.82039917415911</v>
      </c>
      <c r="IL39" s="45">
        <v>-1.7996346811311525</v>
      </c>
      <c r="IM39" s="28">
        <v>127.4138539763856</v>
      </c>
      <c r="IN39" s="45">
        <v>4.1757721807467618</v>
      </c>
      <c r="IO39" s="28">
        <v>113.64467112860348</v>
      </c>
      <c r="IP39" s="45">
        <v>13.044551797246058</v>
      </c>
      <c r="IQ39" s="23"/>
      <c r="IR39" s="24" t="s">
        <v>16</v>
      </c>
      <c r="IS39" s="28">
        <v>108.36721201481664</v>
      </c>
      <c r="IT39" s="45">
        <v>-6.2364612805099</v>
      </c>
      <c r="IU39" s="28">
        <v>102.30196641314365</v>
      </c>
      <c r="IV39" s="45">
        <v>10.774166697599924</v>
      </c>
      <c r="IW39" s="28">
        <v>123.03463383161012</v>
      </c>
      <c r="IX39" s="45">
        <v>6.361286808662598</v>
      </c>
      <c r="IY39" s="23"/>
      <c r="IZ39" s="24" t="s">
        <v>16</v>
      </c>
      <c r="JA39" s="28">
        <v>111.06854634349106</v>
      </c>
      <c r="JB39" s="45">
        <v>-2.4369289815875703</v>
      </c>
      <c r="JC39" s="28">
        <v>138.34542597998399</v>
      </c>
      <c r="JD39" s="45">
        <v>13.577105240171591</v>
      </c>
      <c r="JE39" s="28">
        <v>156.01689011242161</v>
      </c>
      <c r="JF39" s="45">
        <v>7.060579171610982</v>
      </c>
      <c r="JG39" s="23"/>
      <c r="JH39" s="24" t="s">
        <v>16</v>
      </c>
      <c r="JI39" s="28">
        <v>139.67569894534958</v>
      </c>
      <c r="JJ39" s="45">
        <v>0.50532187617193358</v>
      </c>
      <c r="JK39" s="28">
        <v>143.85216565764688</v>
      </c>
      <c r="JL39" s="45">
        <v>4.0248117899396902</v>
      </c>
      <c r="JM39" s="28">
        <v>117.38890385371049</v>
      </c>
      <c r="JN39" s="45">
        <v>-4.4273007610641457E-2</v>
      </c>
      <c r="JO39" s="23"/>
      <c r="JP39" s="24" t="s">
        <v>16</v>
      </c>
      <c r="JQ39" s="28">
        <v>121.9126292244522</v>
      </c>
      <c r="JR39" s="45">
        <v>-0.58785959108406871</v>
      </c>
      <c r="JS39" s="28">
        <v>106.60238143914313</v>
      </c>
      <c r="JT39" s="45">
        <v>10.589775513592699</v>
      </c>
      <c r="JU39" s="28">
        <v>105.84115069422394</v>
      </c>
      <c r="JV39" s="45">
        <v>1.0195241712650898</v>
      </c>
      <c r="JW39" s="23"/>
      <c r="JX39" s="24" t="s">
        <v>16</v>
      </c>
      <c r="JY39" s="28">
        <v>120.30647429432686</v>
      </c>
      <c r="JZ39" s="45">
        <v>5.6798126927042176</v>
      </c>
      <c r="KA39" s="28">
        <v>125.42971941692923</v>
      </c>
      <c r="KB39" s="45">
        <v>5.4346356772198305</v>
      </c>
      <c r="KC39" s="28">
        <v>134.84648182908043</v>
      </c>
      <c r="KD39" s="45">
        <v>7.6633748956674168</v>
      </c>
      <c r="KE39" s="23"/>
      <c r="KF39" s="24" t="s">
        <v>16</v>
      </c>
      <c r="KG39" s="28">
        <v>113.91074878040354</v>
      </c>
      <c r="KH39" s="45">
        <v>10.464246669288514</v>
      </c>
      <c r="KI39" s="28">
        <v>99.680726796956108</v>
      </c>
      <c r="KJ39" s="45">
        <v>12.529053883064336</v>
      </c>
      <c r="KK39" s="28">
        <v>127.21067437114486</v>
      </c>
      <c r="KL39" s="45">
        <v>5.4080009843838326</v>
      </c>
      <c r="KM39" s="23"/>
      <c r="KN39" s="24" t="s">
        <v>16</v>
      </c>
      <c r="KO39" s="28">
        <v>122.75188601761624</v>
      </c>
      <c r="KP39" s="45">
        <v>-0.59046319458023788</v>
      </c>
      <c r="KQ39" s="28">
        <v>122.70513757001004</v>
      </c>
      <c r="KR39" s="45">
        <v>7.4604574475529262</v>
      </c>
      <c r="KS39" s="28">
        <v>107.66741406010401</v>
      </c>
      <c r="KT39" s="45">
        <v>-2.1742634876937075</v>
      </c>
      <c r="KU39" s="23"/>
      <c r="KV39" s="24" t="s">
        <v>16</v>
      </c>
      <c r="KW39" s="28">
        <v>113.26092399460008</v>
      </c>
      <c r="KX39" s="45">
        <v>2.308246249731539</v>
      </c>
      <c r="KY39" s="28">
        <v>115.48085158799461</v>
      </c>
      <c r="KZ39" s="45">
        <v>0.80116571164916195</v>
      </c>
      <c r="LA39" s="28">
        <v>114.13069300140397</v>
      </c>
      <c r="LB39" s="45">
        <v>6.2502067309334137</v>
      </c>
      <c r="LC39" s="23"/>
      <c r="LD39" s="24" t="s">
        <v>16</v>
      </c>
      <c r="LE39" s="28">
        <v>146.0341731008856</v>
      </c>
      <c r="LF39" s="45">
        <v>-3.7589272194832688</v>
      </c>
      <c r="LG39" s="28">
        <v>105.39588300009056</v>
      </c>
      <c r="LH39" s="45">
        <v>-6.7297411595385483</v>
      </c>
      <c r="LI39" s="28">
        <v>113.09184408671156</v>
      </c>
      <c r="LJ39" s="45">
        <v>2.6841989521052341</v>
      </c>
      <c r="LK39" s="23"/>
      <c r="LL39" s="24" t="s">
        <v>16</v>
      </c>
      <c r="LM39" s="28">
        <v>104.68189721228356</v>
      </c>
      <c r="LN39" s="45">
        <v>0.17720904640863466</v>
      </c>
      <c r="LO39" s="28">
        <v>108.14898086709466</v>
      </c>
      <c r="LP39" s="45">
        <v>7.3656180255688923</v>
      </c>
      <c r="LQ39" s="28">
        <v>104.31892775464867</v>
      </c>
      <c r="LR39" s="45">
        <v>13.683874363792341</v>
      </c>
      <c r="LS39" s="23"/>
      <c r="LT39" s="24" t="s">
        <v>16</v>
      </c>
      <c r="LU39" s="28">
        <v>97.713651347289911</v>
      </c>
      <c r="LV39" s="45">
        <v>-1.2371027410873694</v>
      </c>
      <c r="LW39" s="28">
        <v>103.65516063774741</v>
      </c>
      <c r="LX39" s="45">
        <v>-4.1294438966725124</v>
      </c>
      <c r="LY39" s="28">
        <v>93.589163986851148</v>
      </c>
      <c r="LZ39" s="45">
        <v>29.283363491278834</v>
      </c>
      <c r="MA39" s="23"/>
      <c r="MB39" s="24" t="s">
        <v>16</v>
      </c>
      <c r="MC39" s="28">
        <v>128.08962418592654</v>
      </c>
      <c r="MD39" s="45">
        <v>-2.0836389738612695</v>
      </c>
      <c r="ME39" s="28">
        <v>97.780744581857633</v>
      </c>
      <c r="MF39" s="45">
        <v>-1.6380184724703213</v>
      </c>
      <c r="MG39" s="28">
        <v>140.38848641151378</v>
      </c>
      <c r="MH39" s="45">
        <v>26.975852983988588</v>
      </c>
      <c r="MI39" s="23"/>
      <c r="MJ39" s="24" t="s">
        <v>16</v>
      </c>
      <c r="MK39" s="28">
        <v>86.028235045842578</v>
      </c>
      <c r="ML39" s="45">
        <v>-5.8099652062634135</v>
      </c>
      <c r="MM39" s="28">
        <v>119.90164531769675</v>
      </c>
      <c r="MN39" s="45">
        <v>3.8558432232122186</v>
      </c>
      <c r="MO39" s="28">
        <v>137.18124562848519</v>
      </c>
      <c r="MP39" s="45">
        <v>13.106296997131622</v>
      </c>
    </row>
    <row r="40" spans="1:354" ht="15" hidden="1" customHeight="1" x14ac:dyDescent="0.25">
      <c r="A40" s="23"/>
      <c r="B40" s="24"/>
      <c r="C40" s="28"/>
      <c r="D40" s="45"/>
      <c r="E40" s="28"/>
      <c r="F40" s="45"/>
      <c r="G40" s="28"/>
      <c r="H40" s="45"/>
      <c r="I40" s="23"/>
      <c r="J40" s="24"/>
      <c r="K40" s="28"/>
      <c r="L40" s="45"/>
      <c r="M40" s="28"/>
      <c r="N40" s="45"/>
      <c r="O40" s="28"/>
      <c r="P40" s="45"/>
      <c r="Q40" s="23"/>
      <c r="R40" s="24"/>
      <c r="S40" s="28"/>
      <c r="T40" s="45"/>
      <c r="U40" s="28"/>
      <c r="V40" s="45"/>
      <c r="W40" s="28"/>
      <c r="X40" s="45"/>
      <c r="Y40" s="23"/>
      <c r="Z40" s="24"/>
      <c r="AA40" s="28"/>
      <c r="AB40" s="45"/>
      <c r="AC40" s="28"/>
      <c r="AD40" s="45"/>
      <c r="AE40" s="28"/>
      <c r="AF40" s="45"/>
      <c r="AG40" s="23"/>
      <c r="AH40" s="24"/>
      <c r="AI40" s="28"/>
      <c r="AJ40" s="45"/>
      <c r="AK40" s="28"/>
      <c r="AL40" s="45"/>
      <c r="AM40" s="28"/>
      <c r="AN40" s="45"/>
      <c r="AO40" s="23"/>
      <c r="AP40" s="24"/>
      <c r="AQ40" s="28"/>
      <c r="AR40" s="45"/>
      <c r="AS40" s="28"/>
      <c r="AT40" s="45"/>
      <c r="AU40" s="28"/>
      <c r="AV40" s="45"/>
      <c r="AW40" s="23"/>
      <c r="AX40" s="24"/>
      <c r="AY40" s="28"/>
      <c r="AZ40" s="45"/>
      <c r="BA40" s="28"/>
      <c r="BB40" s="45"/>
      <c r="BC40" s="28"/>
      <c r="BD40" s="45"/>
      <c r="BE40" s="23"/>
      <c r="BF40" s="24"/>
      <c r="BG40" s="28"/>
      <c r="BH40" s="45"/>
      <c r="BI40" s="28"/>
      <c r="BJ40" s="45"/>
      <c r="BK40" s="28"/>
      <c r="BL40" s="45"/>
      <c r="BM40" s="23"/>
      <c r="BN40" s="24"/>
      <c r="BO40" s="28"/>
      <c r="BP40" s="45"/>
      <c r="BQ40" s="28"/>
      <c r="BR40" s="45"/>
      <c r="BS40" s="28"/>
      <c r="BT40" s="45"/>
      <c r="BU40" s="23"/>
      <c r="BV40" s="24"/>
      <c r="BW40" s="28"/>
      <c r="BX40" s="45"/>
      <c r="BY40" s="28"/>
      <c r="BZ40" s="45"/>
      <c r="CA40" s="28"/>
      <c r="CB40" s="45"/>
      <c r="CC40" s="23"/>
      <c r="CD40" s="24"/>
      <c r="CE40" s="28"/>
      <c r="CF40" s="45"/>
      <c r="CG40" s="28"/>
      <c r="CH40" s="45"/>
      <c r="CI40" s="28"/>
      <c r="CJ40" s="45"/>
      <c r="CK40" s="23"/>
      <c r="CL40" s="24"/>
      <c r="CM40" s="28"/>
      <c r="CN40" s="45"/>
      <c r="CO40" s="28"/>
      <c r="CP40" s="45"/>
      <c r="CQ40" s="28"/>
      <c r="CR40" s="45"/>
      <c r="CS40" s="23"/>
      <c r="CT40" s="24"/>
      <c r="CU40" s="28"/>
      <c r="CV40" s="45"/>
      <c r="CW40" s="28"/>
      <c r="CX40" s="45"/>
      <c r="CY40" s="28"/>
      <c r="CZ40" s="45"/>
      <c r="DA40" s="23"/>
      <c r="DB40" s="24"/>
      <c r="DC40" s="28"/>
      <c r="DD40" s="45"/>
      <c r="DE40" s="28"/>
      <c r="DF40" s="45"/>
      <c r="DG40" s="28"/>
      <c r="DH40" s="45"/>
      <c r="DI40" s="23"/>
      <c r="DJ40" s="24"/>
      <c r="DK40" s="28"/>
      <c r="DL40" s="45"/>
      <c r="DM40" s="28"/>
      <c r="DN40" s="45"/>
      <c r="DO40" s="28"/>
      <c r="DP40" s="45"/>
      <c r="DQ40" s="23"/>
      <c r="DR40" s="24"/>
      <c r="DS40" s="28"/>
      <c r="DT40" s="45"/>
      <c r="DU40" s="28"/>
      <c r="DV40" s="45"/>
      <c r="DW40" s="28"/>
      <c r="DX40" s="45"/>
      <c r="DY40" s="23"/>
      <c r="DZ40" s="24"/>
      <c r="EA40" s="28"/>
      <c r="EB40" s="45"/>
      <c r="EC40" s="28"/>
      <c r="ED40" s="45"/>
      <c r="EE40" s="28"/>
      <c r="EF40" s="45"/>
      <c r="EG40" s="23"/>
      <c r="EH40" s="24"/>
      <c r="EI40" s="28"/>
      <c r="EJ40" s="45"/>
      <c r="EK40" s="28"/>
      <c r="EL40" s="45"/>
      <c r="EM40" s="28"/>
      <c r="EN40" s="45"/>
      <c r="EO40" s="23"/>
      <c r="EP40" s="24"/>
      <c r="EQ40" s="28"/>
      <c r="ER40" s="45"/>
      <c r="ES40" s="28"/>
      <c r="ET40" s="45"/>
      <c r="EU40" s="28"/>
      <c r="EV40" s="45"/>
      <c r="EW40" s="23"/>
      <c r="EX40" s="24"/>
      <c r="EY40" s="28"/>
      <c r="EZ40" s="45"/>
      <c r="FA40" s="28"/>
      <c r="FB40" s="45"/>
      <c r="FC40" s="28"/>
      <c r="FD40" s="45"/>
      <c r="FE40" s="23"/>
      <c r="FF40" s="24"/>
      <c r="FG40" s="28"/>
      <c r="FH40" s="45"/>
      <c r="FI40" s="28"/>
      <c r="FJ40" s="45"/>
      <c r="FK40" s="28"/>
      <c r="FL40" s="45"/>
      <c r="FM40" s="23"/>
      <c r="FN40" s="24"/>
      <c r="FO40" s="28"/>
      <c r="FP40" s="45"/>
      <c r="FQ40" s="28"/>
      <c r="FR40" s="45"/>
      <c r="FS40" s="28"/>
      <c r="FT40" s="45"/>
      <c r="FU40" s="23"/>
      <c r="FV40" s="24"/>
      <c r="FW40" s="28"/>
      <c r="FX40" s="45"/>
      <c r="FY40" s="28"/>
      <c r="FZ40" s="45"/>
      <c r="GA40" s="28"/>
      <c r="GB40" s="45"/>
      <c r="GC40" s="23"/>
      <c r="GD40" s="24"/>
      <c r="GE40" s="28"/>
      <c r="GF40" s="45"/>
      <c r="GG40" s="28"/>
      <c r="GH40" s="45"/>
      <c r="GI40" s="28"/>
      <c r="GJ40" s="45"/>
      <c r="GK40" s="23"/>
      <c r="GL40" s="24"/>
      <c r="GM40" s="28"/>
      <c r="GN40" s="45"/>
      <c r="GO40" s="28"/>
      <c r="GP40" s="45"/>
      <c r="GQ40" s="28"/>
      <c r="GR40" s="45"/>
      <c r="GS40" s="23"/>
      <c r="GT40" s="24"/>
      <c r="GU40" s="28"/>
      <c r="GV40" s="45"/>
      <c r="GW40" s="28"/>
      <c r="GX40" s="45"/>
      <c r="GY40" s="28"/>
      <c r="GZ40" s="45"/>
      <c r="HA40" s="23"/>
      <c r="HB40" s="24"/>
      <c r="HC40" s="28"/>
      <c r="HD40" s="45"/>
      <c r="HE40" s="28"/>
      <c r="HF40" s="45"/>
      <c r="HG40" s="28"/>
      <c r="HH40" s="45"/>
      <c r="HI40" s="23"/>
      <c r="HJ40" s="24"/>
      <c r="HK40" s="28"/>
      <c r="HL40" s="45"/>
      <c r="HM40" s="28"/>
      <c r="HN40" s="45"/>
      <c r="HO40" s="28"/>
      <c r="HP40" s="45"/>
      <c r="HQ40" s="23"/>
      <c r="HR40" s="24"/>
      <c r="HS40" s="28"/>
      <c r="HT40" s="45"/>
      <c r="HU40" s="28"/>
      <c r="HV40" s="45"/>
      <c r="HW40" s="28"/>
      <c r="HX40" s="45"/>
      <c r="HY40" s="23"/>
      <c r="HZ40" s="24"/>
      <c r="IA40" s="28"/>
      <c r="IB40" s="45"/>
      <c r="IC40" s="28"/>
      <c r="ID40" s="45"/>
      <c r="IE40" s="28"/>
      <c r="IF40" s="45"/>
      <c r="IG40" s="23"/>
      <c r="IH40" s="24"/>
      <c r="II40" s="28"/>
      <c r="IJ40" s="45"/>
      <c r="IK40" s="28"/>
      <c r="IL40" s="45"/>
      <c r="IM40" s="28"/>
      <c r="IN40" s="45"/>
      <c r="IO40" s="28"/>
      <c r="IP40" s="45"/>
      <c r="IQ40" s="23"/>
      <c r="IR40" s="24"/>
      <c r="IS40" s="28"/>
      <c r="IT40" s="45"/>
      <c r="IU40" s="28"/>
      <c r="IV40" s="45"/>
      <c r="IW40" s="28"/>
      <c r="IX40" s="45"/>
      <c r="IY40" s="23"/>
      <c r="IZ40" s="24"/>
      <c r="JA40" s="28"/>
      <c r="JB40" s="45"/>
      <c r="JC40" s="28"/>
      <c r="JD40" s="45"/>
      <c r="JE40" s="28"/>
      <c r="JF40" s="45"/>
      <c r="JG40" s="23"/>
      <c r="JH40" s="24"/>
      <c r="JI40" s="28"/>
      <c r="JJ40" s="45"/>
      <c r="JK40" s="28"/>
      <c r="JL40" s="45"/>
      <c r="JM40" s="28"/>
      <c r="JN40" s="45"/>
      <c r="JO40" s="23"/>
      <c r="JP40" s="24"/>
      <c r="JQ40" s="28"/>
      <c r="JR40" s="45"/>
      <c r="JS40" s="28"/>
      <c r="JT40" s="45"/>
      <c r="JU40" s="28"/>
      <c r="JV40" s="45"/>
      <c r="JW40" s="23"/>
      <c r="JX40" s="24"/>
      <c r="JY40" s="28"/>
      <c r="JZ40" s="45"/>
      <c r="KA40" s="28"/>
      <c r="KB40" s="45"/>
      <c r="KC40" s="28"/>
      <c r="KD40" s="45"/>
      <c r="KE40" s="23"/>
      <c r="KF40" s="24"/>
      <c r="KG40" s="28"/>
      <c r="KH40" s="45"/>
      <c r="KI40" s="28"/>
      <c r="KJ40" s="45"/>
      <c r="KK40" s="28"/>
      <c r="KL40" s="45"/>
      <c r="KM40" s="23"/>
      <c r="KN40" s="24"/>
      <c r="KO40" s="28"/>
      <c r="KP40" s="45"/>
      <c r="KQ40" s="28"/>
      <c r="KR40" s="45"/>
      <c r="KS40" s="28"/>
      <c r="KT40" s="45"/>
      <c r="KU40" s="23"/>
      <c r="KV40" s="24"/>
      <c r="KW40" s="28"/>
      <c r="KX40" s="45"/>
      <c r="KY40" s="28"/>
      <c r="KZ40" s="45"/>
      <c r="LA40" s="28"/>
      <c r="LB40" s="45"/>
      <c r="LC40" s="23"/>
      <c r="LD40" s="24"/>
      <c r="LE40" s="28"/>
      <c r="LF40" s="45"/>
      <c r="LG40" s="28"/>
      <c r="LH40" s="45"/>
      <c r="LI40" s="28"/>
      <c r="LJ40" s="45"/>
      <c r="LK40" s="23"/>
      <c r="LL40" s="24"/>
      <c r="LM40" s="28"/>
      <c r="LN40" s="45"/>
      <c r="LO40" s="28"/>
      <c r="LP40" s="45"/>
      <c r="LQ40" s="28"/>
      <c r="LR40" s="45"/>
      <c r="LS40" s="23"/>
      <c r="LT40" s="24"/>
      <c r="LU40" s="28"/>
      <c r="LV40" s="45"/>
      <c r="LW40" s="28"/>
      <c r="LX40" s="45"/>
      <c r="LY40" s="28"/>
      <c r="LZ40" s="45"/>
      <c r="MA40" s="23"/>
      <c r="MB40" s="24"/>
      <c r="MC40" s="28"/>
      <c r="MD40" s="45"/>
      <c r="ME40" s="28"/>
      <c r="MF40" s="45"/>
      <c r="MG40" s="28"/>
      <c r="MH40" s="45"/>
      <c r="MI40" s="23"/>
      <c r="MJ40" s="24"/>
      <c r="MK40" s="28"/>
      <c r="ML40" s="45"/>
      <c r="MM40" s="28"/>
      <c r="MN40" s="45"/>
      <c r="MO40" s="28"/>
      <c r="MP40" s="45"/>
    </row>
    <row r="41" spans="1:354" ht="15" hidden="1" customHeight="1" x14ac:dyDescent="0.25">
      <c r="A41" s="23">
        <v>2019</v>
      </c>
      <c r="B41" s="24" t="s">
        <v>13</v>
      </c>
      <c r="C41" s="28">
        <v>102.69163429197529</v>
      </c>
      <c r="D41" s="45">
        <v>0.1302489859235294</v>
      </c>
      <c r="E41" s="28">
        <v>98.717989392186894</v>
      </c>
      <c r="F41" s="45">
        <v>-3.2734356478589888</v>
      </c>
      <c r="G41" s="28">
        <v>106.44896204845286</v>
      </c>
      <c r="H41" s="45">
        <v>3.3183033176142231</v>
      </c>
      <c r="I41" s="23">
        <v>2019</v>
      </c>
      <c r="J41" s="24" t="s">
        <v>13</v>
      </c>
      <c r="K41" s="28">
        <v>99.273618713799053</v>
      </c>
      <c r="L41" s="45">
        <v>10.006008761333618</v>
      </c>
      <c r="M41" s="28">
        <v>138.59471663722312</v>
      </c>
      <c r="N41" s="45">
        <v>14.140126289170894</v>
      </c>
      <c r="O41" s="28">
        <v>106.99626226362375</v>
      </c>
      <c r="P41" s="45">
        <v>8.1452536788540186</v>
      </c>
      <c r="Q41" s="23">
        <v>2019</v>
      </c>
      <c r="R41" s="24" t="s">
        <v>13</v>
      </c>
      <c r="S41" s="28">
        <v>102.80147766349479</v>
      </c>
      <c r="T41" s="45">
        <v>-6.8757272411645971</v>
      </c>
      <c r="U41" s="28">
        <v>110.21681068316008</v>
      </c>
      <c r="V41" s="45">
        <v>-3.5968483374152953</v>
      </c>
      <c r="W41" s="28">
        <v>103.53221265415505</v>
      </c>
      <c r="X41" s="45">
        <v>-6.7308511346172537</v>
      </c>
      <c r="Y41" s="23">
        <v>2019</v>
      </c>
      <c r="Z41" s="24" t="s">
        <v>13</v>
      </c>
      <c r="AA41" s="28">
        <v>114.63242260873658</v>
      </c>
      <c r="AB41" s="45">
        <v>13.901358520515728</v>
      </c>
      <c r="AC41" s="28">
        <v>110.68349671835621</v>
      </c>
      <c r="AD41" s="45">
        <v>-14.045998158545189</v>
      </c>
      <c r="AE41" s="28">
        <v>106.18580866351884</v>
      </c>
      <c r="AF41" s="45">
        <v>-0.91563113634866511</v>
      </c>
      <c r="AG41" s="23">
        <v>2019</v>
      </c>
      <c r="AH41" s="24" t="s">
        <v>13</v>
      </c>
      <c r="AI41" s="28">
        <v>102.87401569995608</v>
      </c>
      <c r="AJ41" s="45">
        <v>-19.674576442328686</v>
      </c>
      <c r="AK41" s="28">
        <v>126.49875630832621</v>
      </c>
      <c r="AL41" s="45">
        <v>5.5112701915002447</v>
      </c>
      <c r="AM41" s="28">
        <v>107.08713565129436</v>
      </c>
      <c r="AN41" s="45">
        <v>-3.139942144272581</v>
      </c>
      <c r="AO41" s="23">
        <v>2019</v>
      </c>
      <c r="AP41" s="24" t="s">
        <v>13</v>
      </c>
      <c r="AQ41" s="28">
        <v>112.84724315133811</v>
      </c>
      <c r="AR41" s="45">
        <v>-12.999302358074814</v>
      </c>
      <c r="AS41" s="28">
        <v>107.49808201810534</v>
      </c>
      <c r="AT41" s="45">
        <v>4.7652366728493121</v>
      </c>
      <c r="AU41" s="28">
        <v>109.05620044558491</v>
      </c>
      <c r="AV41" s="45">
        <v>3.9689981034356947E-2</v>
      </c>
      <c r="AW41" s="23">
        <v>2019</v>
      </c>
      <c r="AX41" s="24" t="s">
        <v>13</v>
      </c>
      <c r="AY41" s="28">
        <v>121.17901235737548</v>
      </c>
      <c r="AZ41" s="45">
        <v>2.3841541017515198</v>
      </c>
      <c r="BA41" s="28">
        <v>121.31649248023486</v>
      </c>
      <c r="BB41" s="45">
        <v>0.72152890212132093</v>
      </c>
      <c r="BC41" s="28">
        <v>112.74643394864843</v>
      </c>
      <c r="BD41" s="45">
        <v>-0.91871894820584998</v>
      </c>
      <c r="BE41" s="23">
        <v>2019</v>
      </c>
      <c r="BF41" s="24" t="s">
        <v>13</v>
      </c>
      <c r="BG41" s="28">
        <v>107.98281158759768</v>
      </c>
      <c r="BH41" s="45">
        <v>0.60382029216448529</v>
      </c>
      <c r="BI41" s="28">
        <v>100.6451682699918</v>
      </c>
      <c r="BJ41" s="45">
        <v>-7.4106575793719003</v>
      </c>
      <c r="BK41" s="28">
        <v>122.06346793541194</v>
      </c>
      <c r="BL41" s="45">
        <v>-1.6073608864785598</v>
      </c>
      <c r="BM41" s="23">
        <v>2019</v>
      </c>
      <c r="BN41" s="24" t="s">
        <v>13</v>
      </c>
      <c r="BO41" s="28">
        <v>117.7641271523723</v>
      </c>
      <c r="BP41" s="45">
        <v>-0.92491956236086992</v>
      </c>
      <c r="BQ41" s="28">
        <v>121.23145888975033</v>
      </c>
      <c r="BR41" s="45">
        <v>5.6642075229753459</v>
      </c>
      <c r="BS41" s="28">
        <v>112.59796406566284</v>
      </c>
      <c r="BT41" s="45">
        <v>1.584109661273331</v>
      </c>
      <c r="BU41" s="23">
        <v>2019</v>
      </c>
      <c r="BV41" s="24" t="s">
        <v>13</v>
      </c>
      <c r="BW41" s="28">
        <v>112.89821762221145</v>
      </c>
      <c r="BX41" s="45">
        <v>-0.6556355519330026</v>
      </c>
      <c r="BY41" s="28">
        <v>118.85097612056266</v>
      </c>
      <c r="BZ41" s="45">
        <v>8.0766047722910344</v>
      </c>
      <c r="CA41" s="28">
        <v>104.22188472767975</v>
      </c>
      <c r="CB41" s="45">
        <v>-5.4742293732992238</v>
      </c>
      <c r="CC41" s="23">
        <v>2019</v>
      </c>
      <c r="CD41" s="24" t="s">
        <v>13</v>
      </c>
      <c r="CE41" s="28">
        <v>119.65155964477269</v>
      </c>
      <c r="CF41" s="45">
        <v>11.167529528879456</v>
      </c>
      <c r="CG41" s="28">
        <v>102.61166950946274</v>
      </c>
      <c r="CH41" s="45">
        <v>-6.1931454194667452</v>
      </c>
      <c r="CI41" s="28">
        <v>129.69065583945425</v>
      </c>
      <c r="CJ41" s="45">
        <v>7.7769026302207038</v>
      </c>
      <c r="CK41" s="23">
        <v>2019</v>
      </c>
      <c r="CL41" s="24" t="s">
        <v>13</v>
      </c>
      <c r="CM41" s="28">
        <v>149.63767052634125</v>
      </c>
      <c r="CN41" s="45">
        <v>8.3808595748128027</v>
      </c>
      <c r="CO41" s="28">
        <v>117.00159695081186</v>
      </c>
      <c r="CP41" s="45">
        <v>5.6823863084822079</v>
      </c>
      <c r="CQ41" s="28">
        <v>113.94876682179004</v>
      </c>
      <c r="CR41" s="45">
        <v>-2.7419048000358828</v>
      </c>
      <c r="CS41" s="23">
        <v>2019</v>
      </c>
      <c r="CT41" s="24" t="s">
        <v>13</v>
      </c>
      <c r="CU41" s="28">
        <v>138.03564011949564</v>
      </c>
      <c r="CV41" s="45">
        <v>-2.3388548409901944</v>
      </c>
      <c r="CW41" s="28">
        <v>89.073064532214985</v>
      </c>
      <c r="CX41" s="45">
        <v>2.533042225211247</v>
      </c>
      <c r="CY41" s="28">
        <v>124.55569844267893</v>
      </c>
      <c r="CZ41" s="45">
        <v>9.1964487996669959</v>
      </c>
      <c r="DA41" s="23">
        <v>2019</v>
      </c>
      <c r="DB41" s="24" t="s">
        <v>13</v>
      </c>
      <c r="DC41" s="28">
        <v>110.16660462010206</v>
      </c>
      <c r="DD41" s="45">
        <v>17.459906114247275</v>
      </c>
      <c r="DE41" s="28">
        <v>261.90056723195488</v>
      </c>
      <c r="DF41" s="45">
        <v>14.313322597334022</v>
      </c>
      <c r="DG41" s="28">
        <v>123.11593017279942</v>
      </c>
      <c r="DH41" s="45">
        <v>5.311433872248756</v>
      </c>
      <c r="DI41" s="23">
        <v>2019</v>
      </c>
      <c r="DJ41" s="24" t="s">
        <v>13</v>
      </c>
      <c r="DK41" s="28">
        <v>116.4320648837982</v>
      </c>
      <c r="DL41" s="45">
        <v>1.5766417633679168</v>
      </c>
      <c r="DM41" s="28">
        <v>110.29654660517605</v>
      </c>
      <c r="DN41" s="45">
        <v>19.866785566657569</v>
      </c>
      <c r="DO41" s="28">
        <v>127.25005943853911</v>
      </c>
      <c r="DP41" s="45">
        <v>4.7855278470543254</v>
      </c>
      <c r="DQ41" s="23">
        <v>2019</v>
      </c>
      <c r="DR41" s="24" t="s">
        <v>13</v>
      </c>
      <c r="DS41" s="28">
        <v>112.72951021577671</v>
      </c>
      <c r="DT41" s="45">
        <v>3.3664740257480759</v>
      </c>
      <c r="DU41" s="28">
        <v>108.73780970822177</v>
      </c>
      <c r="DV41" s="45">
        <v>4.6768666111899506</v>
      </c>
      <c r="DW41" s="28">
        <v>126.82935416931268</v>
      </c>
      <c r="DX41" s="45">
        <v>6.5154140922126373</v>
      </c>
      <c r="DY41" s="23">
        <v>2019</v>
      </c>
      <c r="DZ41" s="24" t="s">
        <v>13</v>
      </c>
      <c r="EA41" s="28">
        <v>116.67284033540209</v>
      </c>
      <c r="EB41" s="45">
        <v>2.8450523295769443</v>
      </c>
      <c r="EC41" s="28">
        <v>101.09513346148763</v>
      </c>
      <c r="ED41" s="45">
        <v>-3.416331030735563</v>
      </c>
      <c r="EE41" s="28">
        <v>113.68388832255552</v>
      </c>
      <c r="EF41" s="45">
        <v>-0.69822559643979787</v>
      </c>
      <c r="EG41" s="23">
        <v>2019</v>
      </c>
      <c r="EH41" s="24" t="s">
        <v>13</v>
      </c>
      <c r="EI41" s="28">
        <v>123.50814597081582</v>
      </c>
      <c r="EJ41" s="45">
        <v>7.0222515191305348</v>
      </c>
      <c r="EK41" s="28">
        <v>112.89520830697995</v>
      </c>
      <c r="EL41" s="45">
        <v>4.0714974530208394</v>
      </c>
      <c r="EM41" s="28">
        <v>117.11268308156211</v>
      </c>
      <c r="EN41" s="45">
        <v>4.1587117760905556</v>
      </c>
      <c r="EO41" s="23">
        <v>2019</v>
      </c>
      <c r="EP41" s="24" t="s">
        <v>13</v>
      </c>
      <c r="EQ41" s="28">
        <v>115.2615333966865</v>
      </c>
      <c r="ER41" s="45">
        <v>2.0875868487936629</v>
      </c>
      <c r="ES41" s="28">
        <v>121.91291714175979</v>
      </c>
      <c r="ET41" s="45">
        <v>7.4088669180730307</v>
      </c>
      <c r="EU41" s="28">
        <v>118.87191964743378</v>
      </c>
      <c r="EV41" s="45">
        <v>4.144648872958399</v>
      </c>
      <c r="EW41" s="23">
        <v>2019</v>
      </c>
      <c r="EX41" s="24" t="s">
        <v>13</v>
      </c>
      <c r="EY41" s="28">
        <v>117.98909106972194</v>
      </c>
      <c r="EZ41" s="45">
        <v>9.889094536369015</v>
      </c>
      <c r="FA41" s="28">
        <v>107.22096207491951</v>
      </c>
      <c r="FB41" s="45">
        <v>0.16850175735100947</v>
      </c>
      <c r="FC41" s="28">
        <v>137.15758781465672</v>
      </c>
      <c r="FD41" s="45">
        <v>26.258010918523638</v>
      </c>
      <c r="FE41" s="23">
        <v>2019</v>
      </c>
      <c r="FF41" s="24" t="s">
        <v>13</v>
      </c>
      <c r="FG41" s="28">
        <v>112.85854017846468</v>
      </c>
      <c r="FH41" s="45">
        <v>0.61387961980499028</v>
      </c>
      <c r="FI41" s="28">
        <v>109.73780907068378</v>
      </c>
      <c r="FJ41" s="45">
        <v>6.6118643648342044</v>
      </c>
      <c r="FK41" s="28">
        <v>108.84434633517769</v>
      </c>
      <c r="FL41" s="45">
        <v>6.1254222026731213</v>
      </c>
      <c r="FM41" s="23">
        <v>2019</v>
      </c>
      <c r="FN41" s="24" t="s">
        <v>13</v>
      </c>
      <c r="FO41" s="28">
        <v>100.0189059256751</v>
      </c>
      <c r="FP41" s="45">
        <v>-0.23816938084235062</v>
      </c>
      <c r="FQ41" s="28">
        <v>115.1418393631446</v>
      </c>
      <c r="FR41" s="45">
        <v>2.9639518961636782</v>
      </c>
      <c r="FS41" s="28">
        <v>117.63463342265952</v>
      </c>
      <c r="FT41" s="45">
        <v>6.2889605717435728</v>
      </c>
      <c r="FU41" s="23">
        <v>2019</v>
      </c>
      <c r="FV41" s="24" t="s">
        <v>13</v>
      </c>
      <c r="FW41" s="28">
        <v>118.43799167240898</v>
      </c>
      <c r="FX41" s="45">
        <v>7.020449549999185</v>
      </c>
      <c r="FY41" s="28">
        <v>101.64101067142145</v>
      </c>
      <c r="FZ41" s="45">
        <v>0.31645951036843201</v>
      </c>
      <c r="GA41" s="28">
        <v>103.88092718059154</v>
      </c>
      <c r="GB41" s="45">
        <v>1.4841102188084818</v>
      </c>
      <c r="GC41" s="23">
        <v>2019</v>
      </c>
      <c r="GD41" s="24" t="s">
        <v>13</v>
      </c>
      <c r="GE41" s="28">
        <v>112.29996144964353</v>
      </c>
      <c r="GF41" s="45">
        <v>2.6380768758715902</v>
      </c>
      <c r="GG41" s="28">
        <v>112.50866693706043</v>
      </c>
      <c r="GH41" s="45">
        <v>1.3339123460223306</v>
      </c>
      <c r="GI41" s="28">
        <v>102.75963327971829</v>
      </c>
      <c r="GJ41" s="45">
        <v>4.1481764392841569</v>
      </c>
      <c r="GK41" s="23">
        <v>2019</v>
      </c>
      <c r="GL41" s="24" t="s">
        <v>13</v>
      </c>
      <c r="GM41" s="28">
        <v>111.35967768927951</v>
      </c>
      <c r="GN41" s="45">
        <v>9.918525277581395</v>
      </c>
      <c r="GO41" s="28">
        <v>130.42987561491034</v>
      </c>
      <c r="GP41" s="45">
        <v>11.30862118764135</v>
      </c>
      <c r="GQ41" s="28">
        <v>111.25435911720156</v>
      </c>
      <c r="GR41" s="45">
        <v>-10.436098347175331</v>
      </c>
      <c r="GS41" s="23">
        <v>2019</v>
      </c>
      <c r="GT41" s="24" t="s">
        <v>13</v>
      </c>
      <c r="GU41" s="28">
        <v>117.37980639966374</v>
      </c>
      <c r="GV41" s="45">
        <v>-2.2854439745073449</v>
      </c>
      <c r="GW41" s="28">
        <v>116.28772749896787</v>
      </c>
      <c r="GX41" s="45">
        <v>10.54727551432228</v>
      </c>
      <c r="GY41" s="28">
        <v>114.32652239289099</v>
      </c>
      <c r="GZ41" s="45">
        <v>5.0588568564494381</v>
      </c>
      <c r="HA41" s="23">
        <v>2019</v>
      </c>
      <c r="HB41" s="24" t="s">
        <v>13</v>
      </c>
      <c r="HC41" s="28">
        <v>117.80012521020363</v>
      </c>
      <c r="HD41" s="45">
        <v>2.7329266261790934</v>
      </c>
      <c r="HE41" s="28">
        <v>106.64376810342571</v>
      </c>
      <c r="HF41" s="45">
        <v>6.7236778238467707</v>
      </c>
      <c r="HG41" s="28">
        <v>119.24380122538371</v>
      </c>
      <c r="HH41" s="45">
        <v>16.900264301395197</v>
      </c>
      <c r="HI41" s="23">
        <v>2019</v>
      </c>
      <c r="HJ41" s="24" t="s">
        <v>13</v>
      </c>
      <c r="HK41" s="28">
        <v>113.71783570328485</v>
      </c>
      <c r="HL41" s="45">
        <v>18.451431772244533</v>
      </c>
      <c r="HM41" s="28">
        <v>106.69911480938968</v>
      </c>
      <c r="HN41" s="45">
        <v>-20.185356789501654</v>
      </c>
      <c r="HO41" s="28">
        <v>112.62083149339436</v>
      </c>
      <c r="HP41" s="45">
        <v>16.363670686928231</v>
      </c>
      <c r="HQ41" s="23">
        <v>2019</v>
      </c>
      <c r="HR41" s="24" t="s">
        <v>13</v>
      </c>
      <c r="HS41" s="28">
        <v>123.89268563751597</v>
      </c>
      <c r="HT41" s="45">
        <v>12.90853683557836</v>
      </c>
      <c r="HU41" s="28">
        <v>113.53751079900501</v>
      </c>
      <c r="HV41" s="45">
        <v>6.4831028509948965</v>
      </c>
      <c r="HW41" s="28">
        <v>104.25230492976289</v>
      </c>
      <c r="HX41" s="45">
        <v>-3.1939969893785474</v>
      </c>
      <c r="HY41" s="23">
        <v>2019</v>
      </c>
      <c r="HZ41" s="24" t="s">
        <v>13</v>
      </c>
      <c r="IA41" s="28">
        <v>110.04612606019823</v>
      </c>
      <c r="IB41" s="45">
        <v>-7.6215822665703428</v>
      </c>
      <c r="IC41" s="28">
        <v>103.32146276251727</v>
      </c>
      <c r="ID41" s="45">
        <v>3.3170703117737332</v>
      </c>
      <c r="IE41" s="28">
        <v>113.06542500555332</v>
      </c>
      <c r="IF41" s="45">
        <v>7.772434169269161</v>
      </c>
      <c r="IG41" s="23">
        <v>2019</v>
      </c>
      <c r="IH41" s="24" t="s">
        <v>13</v>
      </c>
      <c r="II41" s="28">
        <v>113.87524187438412</v>
      </c>
      <c r="IJ41" s="45">
        <v>-0.11606788958201264</v>
      </c>
      <c r="IK41" s="28">
        <v>107.57073799100858</v>
      </c>
      <c r="IL41" s="45">
        <v>15.165406825365466</v>
      </c>
      <c r="IM41" s="28">
        <v>124.66299164434599</v>
      </c>
      <c r="IN41" s="45">
        <v>15.662688046152297</v>
      </c>
      <c r="IO41" s="28">
        <v>119.17100761575705</v>
      </c>
      <c r="IP41" s="45">
        <v>0.75010175444117522</v>
      </c>
      <c r="IQ41" s="23">
        <v>2019</v>
      </c>
      <c r="IR41" s="24" t="s">
        <v>13</v>
      </c>
      <c r="IS41" s="28">
        <v>107.96107756096609</v>
      </c>
      <c r="IT41" s="45">
        <v>4.3224302235775269</v>
      </c>
      <c r="IU41" s="28">
        <v>142.41703619870057</v>
      </c>
      <c r="IV41" s="45">
        <v>-7.9558102986634651</v>
      </c>
      <c r="IW41" s="28">
        <v>110.01756900329933</v>
      </c>
      <c r="IX41" s="45">
        <v>3.9058036362866915</v>
      </c>
      <c r="IY41" s="23">
        <v>2019</v>
      </c>
      <c r="IZ41" s="24" t="s">
        <v>13</v>
      </c>
      <c r="JA41" s="28">
        <v>115.26626691233672</v>
      </c>
      <c r="JB41" s="45">
        <v>4.3494604219190194</v>
      </c>
      <c r="JC41" s="28">
        <v>117.50916492944623</v>
      </c>
      <c r="JD41" s="45">
        <v>-0.74784893954215192</v>
      </c>
      <c r="JE41" s="28">
        <v>130.94361465501322</v>
      </c>
      <c r="JF41" s="45">
        <v>10.960865745698428</v>
      </c>
      <c r="JG41" s="23">
        <v>2019</v>
      </c>
      <c r="JH41" s="24" t="s">
        <v>13</v>
      </c>
      <c r="JI41" s="28">
        <v>111.69948292034779</v>
      </c>
      <c r="JJ41" s="45">
        <v>-4.4661170248977271</v>
      </c>
      <c r="JK41" s="28">
        <v>119.14992274741921</v>
      </c>
      <c r="JL41" s="45">
        <v>0.64952869367402855</v>
      </c>
      <c r="JM41" s="28">
        <v>105.53948161652943</v>
      </c>
      <c r="JN41" s="45">
        <v>0.37306333260627866</v>
      </c>
      <c r="JO41" s="23">
        <v>2019</v>
      </c>
      <c r="JP41" s="24" t="s">
        <v>13</v>
      </c>
      <c r="JQ41" s="28">
        <v>118.9489524397306</v>
      </c>
      <c r="JR41" s="45">
        <v>-2.7319760663095281</v>
      </c>
      <c r="JS41" s="28">
        <v>100.84726474495699</v>
      </c>
      <c r="JT41" s="45">
        <v>-1.3628987890170521</v>
      </c>
      <c r="JU41" s="28">
        <v>103.70355241234705</v>
      </c>
      <c r="JV41" s="45">
        <v>6.2912001494557614</v>
      </c>
      <c r="JW41" s="23">
        <v>2019</v>
      </c>
      <c r="JX41" s="24" t="s">
        <v>13</v>
      </c>
      <c r="JY41" s="28">
        <v>105.8905007124675</v>
      </c>
      <c r="JZ41" s="45">
        <v>6.0299000532695146</v>
      </c>
      <c r="KA41" s="28">
        <v>111.25014498830296</v>
      </c>
      <c r="KB41" s="45">
        <v>11.046142813497539</v>
      </c>
      <c r="KC41" s="28">
        <v>106.26491836671046</v>
      </c>
      <c r="KD41" s="45">
        <v>-6.4599728847808677</v>
      </c>
      <c r="KE41" s="23">
        <v>2019</v>
      </c>
      <c r="KF41" s="24" t="s">
        <v>13</v>
      </c>
      <c r="KG41" s="28">
        <v>111.33334535570107</v>
      </c>
      <c r="KH41" s="45">
        <v>-5.8162287328243423</v>
      </c>
      <c r="KI41" s="28">
        <v>109.36382962447384</v>
      </c>
      <c r="KJ41" s="45">
        <v>-12.60863692553805</v>
      </c>
      <c r="KK41" s="28">
        <v>123.19820593266309</v>
      </c>
      <c r="KL41" s="45">
        <v>0.53338319608701568</v>
      </c>
      <c r="KM41" s="23">
        <v>2019</v>
      </c>
      <c r="KN41" s="24" t="s">
        <v>13</v>
      </c>
      <c r="KO41" s="28">
        <v>120.5710111737355</v>
      </c>
      <c r="KP41" s="45">
        <v>7.5525203559403877</v>
      </c>
      <c r="KQ41" s="28">
        <v>130.15837909766142</v>
      </c>
      <c r="KR41" s="45">
        <v>8.3219449381195574</v>
      </c>
      <c r="KS41" s="28">
        <v>106.83501615768351</v>
      </c>
      <c r="KT41" s="45">
        <v>4.7052027222791253</v>
      </c>
      <c r="KU41" s="23">
        <v>2019</v>
      </c>
      <c r="KV41" s="24" t="s">
        <v>13</v>
      </c>
      <c r="KW41" s="28">
        <v>124.25163591161129</v>
      </c>
      <c r="KX41" s="45">
        <v>7.3013764628726534</v>
      </c>
      <c r="KY41" s="28">
        <v>121.63647772673232</v>
      </c>
      <c r="KZ41" s="45">
        <v>1.5960571896656006</v>
      </c>
      <c r="LA41" s="28">
        <v>110.42429304983516</v>
      </c>
      <c r="LB41" s="45">
        <v>7.8177179289178582</v>
      </c>
      <c r="LC41" s="23">
        <v>2019</v>
      </c>
      <c r="LD41" s="24" t="s">
        <v>13</v>
      </c>
      <c r="LE41" s="28">
        <v>136.25845041919584</v>
      </c>
      <c r="LF41" s="45">
        <v>8.5004587346294613</v>
      </c>
      <c r="LG41" s="28">
        <v>142.25337694598326</v>
      </c>
      <c r="LH41" s="45">
        <v>-1.3507580956356833</v>
      </c>
      <c r="LI41" s="28">
        <v>125.63954265845462</v>
      </c>
      <c r="LJ41" s="45">
        <v>3.8632672246128834</v>
      </c>
      <c r="LK41" s="23">
        <v>2019</v>
      </c>
      <c r="LL41" s="24" t="s">
        <v>13</v>
      </c>
      <c r="LM41" s="28">
        <v>167.31155715172193</v>
      </c>
      <c r="LN41" s="45">
        <v>-4.5911415715445543</v>
      </c>
      <c r="LO41" s="28">
        <v>122.18440756115797</v>
      </c>
      <c r="LP41" s="45">
        <v>1.5738967685318528</v>
      </c>
      <c r="LQ41" s="28">
        <v>114.84993371366896</v>
      </c>
      <c r="LR41" s="45">
        <v>2.7854537917827429</v>
      </c>
      <c r="LS41" s="23">
        <v>2019</v>
      </c>
      <c r="LT41" s="24" t="s">
        <v>13</v>
      </c>
      <c r="LU41" s="28">
        <v>109.73007682988963</v>
      </c>
      <c r="LV41" s="45">
        <v>6.1502756127279241</v>
      </c>
      <c r="LW41" s="28">
        <v>133.71443065631232</v>
      </c>
      <c r="LX41" s="45">
        <v>0.47689693085821716</v>
      </c>
      <c r="LY41" s="28">
        <v>95.324811556286548</v>
      </c>
      <c r="LZ41" s="45">
        <v>7.2547305689959671</v>
      </c>
      <c r="MA41" s="23">
        <v>2019</v>
      </c>
      <c r="MB41" s="24" t="s">
        <v>13</v>
      </c>
      <c r="MC41" s="28">
        <v>154.85042805602203</v>
      </c>
      <c r="MD41" s="45">
        <v>6.9441367039097486</v>
      </c>
      <c r="ME41" s="28">
        <v>99.874945877161096</v>
      </c>
      <c r="MF41" s="45">
        <v>2.0645665334354817</v>
      </c>
      <c r="MG41" s="28">
        <v>134.08410653975179</v>
      </c>
      <c r="MH41" s="45">
        <v>16.955562833540426</v>
      </c>
      <c r="MI41" s="23">
        <v>2019</v>
      </c>
      <c r="MJ41" s="24" t="s">
        <v>13</v>
      </c>
      <c r="MK41" s="28">
        <v>94.575675752316442</v>
      </c>
      <c r="ML41" s="45">
        <v>11.419274964621721</v>
      </c>
      <c r="MM41" s="28">
        <v>130.7229621781994</v>
      </c>
      <c r="MN41" s="45">
        <v>6.3528449707622485</v>
      </c>
      <c r="MO41" s="28">
        <v>146.50393687827616</v>
      </c>
      <c r="MP41" s="45">
        <v>14.368021719607583</v>
      </c>
    </row>
    <row r="42" spans="1:354" ht="15" hidden="1" customHeight="1" x14ac:dyDescent="0.25">
      <c r="A42" s="23"/>
      <c r="B42" s="24" t="s">
        <v>14</v>
      </c>
      <c r="C42" s="28">
        <v>100.83213497144351</v>
      </c>
      <c r="D42" s="45">
        <v>1.6215057268792208</v>
      </c>
      <c r="E42" s="28">
        <v>96.301510692252876</v>
      </c>
      <c r="F42" s="45">
        <v>-3.7256696249917951</v>
      </c>
      <c r="G42" s="28">
        <v>105.11612128317471</v>
      </c>
      <c r="H42" s="45">
        <v>6.7580166465941716</v>
      </c>
      <c r="I42" s="23"/>
      <c r="J42" s="24" t="s">
        <v>14</v>
      </c>
      <c r="K42" s="28">
        <v>96.823959270466602</v>
      </c>
      <c r="L42" s="45">
        <v>9.404654109496775</v>
      </c>
      <c r="M42" s="28">
        <v>113.58610104347942</v>
      </c>
      <c r="N42" s="45">
        <v>-9.2686497917106863</v>
      </c>
      <c r="O42" s="28">
        <v>97.503255362781843</v>
      </c>
      <c r="P42" s="45">
        <v>5.7767500204937221</v>
      </c>
      <c r="Q42" s="23"/>
      <c r="R42" s="24" t="s">
        <v>14</v>
      </c>
      <c r="S42" s="28">
        <v>107.75278066861792</v>
      </c>
      <c r="T42" s="45">
        <v>-2.4169828902350616</v>
      </c>
      <c r="U42" s="28">
        <v>130.34738814836297</v>
      </c>
      <c r="V42" s="45">
        <v>8.5854325685071444</v>
      </c>
      <c r="W42" s="28">
        <v>108.37737804752636</v>
      </c>
      <c r="X42" s="45">
        <v>2.0069693877635473</v>
      </c>
      <c r="Y42" s="23"/>
      <c r="Z42" s="24" t="s">
        <v>14</v>
      </c>
      <c r="AA42" s="28">
        <v>126.76033162483786</v>
      </c>
      <c r="AB42" s="45">
        <v>19.696192860291433</v>
      </c>
      <c r="AC42" s="28">
        <v>125.56999797026361</v>
      </c>
      <c r="AD42" s="45">
        <v>-3.4053241250822452</v>
      </c>
      <c r="AE42" s="28">
        <v>117.03785246332154</v>
      </c>
      <c r="AF42" s="45">
        <v>4.1158258267138308</v>
      </c>
      <c r="AG42" s="23"/>
      <c r="AH42" s="24" t="s">
        <v>14</v>
      </c>
      <c r="AI42" s="28">
        <v>117.04983395786859</v>
      </c>
      <c r="AJ42" s="45">
        <v>-14.954740224021549</v>
      </c>
      <c r="AK42" s="28">
        <v>141.18125809329629</v>
      </c>
      <c r="AL42" s="45">
        <v>8.0855258118360638</v>
      </c>
      <c r="AM42" s="28">
        <v>118.57318772619544</v>
      </c>
      <c r="AN42" s="45">
        <v>6.5332322545663857</v>
      </c>
      <c r="AO42" s="23"/>
      <c r="AP42" s="24" t="s">
        <v>14</v>
      </c>
      <c r="AQ42" s="28">
        <v>131.70839628012121</v>
      </c>
      <c r="AR42" s="45">
        <v>13.083139770882752</v>
      </c>
      <c r="AS42" s="28">
        <v>117.75335942701945</v>
      </c>
      <c r="AT42" s="45">
        <v>1.963177009048934</v>
      </c>
      <c r="AU42" s="28">
        <v>111.76417236652374</v>
      </c>
      <c r="AV42" s="45">
        <v>-0.56048381864115981</v>
      </c>
      <c r="AW42" s="23"/>
      <c r="AX42" s="24" t="s">
        <v>14</v>
      </c>
      <c r="AY42" s="28">
        <v>114.19132185893459</v>
      </c>
      <c r="AZ42" s="45">
        <v>-14.768960720353832</v>
      </c>
      <c r="BA42" s="28">
        <v>119.12839695592693</v>
      </c>
      <c r="BB42" s="45">
        <v>1.4350266212854024</v>
      </c>
      <c r="BC42" s="28">
        <v>114.48717164999105</v>
      </c>
      <c r="BD42" s="45">
        <v>7.9969305989306747</v>
      </c>
      <c r="BE42" s="23"/>
      <c r="BF42" s="24" t="s">
        <v>14</v>
      </c>
      <c r="BG42" s="28">
        <v>118.6977471090036</v>
      </c>
      <c r="BH42" s="45">
        <v>12.432773057550349</v>
      </c>
      <c r="BI42" s="28">
        <v>112.75266602874306</v>
      </c>
      <c r="BJ42" s="45">
        <v>-3.513965264108819</v>
      </c>
      <c r="BK42" s="28">
        <v>120.07690891186998</v>
      </c>
      <c r="BL42" s="45">
        <v>-9.019113617126024</v>
      </c>
      <c r="BM42" s="23"/>
      <c r="BN42" s="24" t="s">
        <v>14</v>
      </c>
      <c r="BO42" s="28">
        <v>117.25971277020567</v>
      </c>
      <c r="BP42" s="45">
        <v>-0.34442387850130274</v>
      </c>
      <c r="BQ42" s="28">
        <v>135.67276476001805</v>
      </c>
      <c r="BR42" s="45">
        <v>3.0375515589490476</v>
      </c>
      <c r="BS42" s="28">
        <v>130.94846274658025</v>
      </c>
      <c r="BT42" s="45">
        <v>4.9482982341501298</v>
      </c>
      <c r="BU42" s="23"/>
      <c r="BV42" s="24" t="s">
        <v>14</v>
      </c>
      <c r="BW42" s="28">
        <v>123.98989873402934</v>
      </c>
      <c r="BX42" s="45">
        <v>-3.8920025097936133</v>
      </c>
      <c r="BY42" s="28">
        <v>115.82082287140342</v>
      </c>
      <c r="BZ42" s="45">
        <v>5.7056101287346479</v>
      </c>
      <c r="CA42" s="28">
        <v>106.18109363060726</v>
      </c>
      <c r="CB42" s="45">
        <v>-6.9966952870583867</v>
      </c>
      <c r="CC42" s="23"/>
      <c r="CD42" s="24" t="s">
        <v>14</v>
      </c>
      <c r="CE42" s="28">
        <v>130.20088005601727</v>
      </c>
      <c r="CF42" s="45">
        <v>17.499883869300874</v>
      </c>
      <c r="CG42" s="28">
        <v>111.82546386736442</v>
      </c>
      <c r="CH42" s="45">
        <v>-6.257573349914793</v>
      </c>
      <c r="CI42" s="28">
        <v>135.16410141676121</v>
      </c>
      <c r="CJ42" s="45">
        <v>7.3483728116761284</v>
      </c>
      <c r="CK42" s="23"/>
      <c r="CL42" s="24" t="s">
        <v>14</v>
      </c>
      <c r="CM42" s="28">
        <v>154.01250217198859</v>
      </c>
      <c r="CN42" s="45">
        <v>16.631822380419521</v>
      </c>
      <c r="CO42" s="28">
        <v>119.90847889599866</v>
      </c>
      <c r="CP42" s="45">
        <v>2.084479808681408</v>
      </c>
      <c r="CQ42" s="28">
        <v>122.98232493294046</v>
      </c>
      <c r="CR42" s="45">
        <v>-6.0551362558946806</v>
      </c>
      <c r="CS42" s="23"/>
      <c r="CT42" s="24" t="s">
        <v>14</v>
      </c>
      <c r="CU42" s="28">
        <v>137.54820987115679</v>
      </c>
      <c r="CV42" s="45">
        <v>3.3348868142756913</v>
      </c>
      <c r="CW42" s="28">
        <v>95.409702462522475</v>
      </c>
      <c r="CX42" s="45">
        <v>10.137573982244291</v>
      </c>
      <c r="CY42" s="28">
        <v>125.84883304885693</v>
      </c>
      <c r="CZ42" s="45">
        <v>-2.1159961292137552</v>
      </c>
      <c r="DA42" s="23"/>
      <c r="DB42" s="24" t="s">
        <v>14</v>
      </c>
      <c r="DC42" s="28">
        <v>102.13816226646163</v>
      </c>
      <c r="DD42" s="45">
        <v>7.1897660108482455</v>
      </c>
      <c r="DE42" s="28">
        <v>193.5458377718584</v>
      </c>
      <c r="DF42" s="45">
        <v>-10.202613645973813</v>
      </c>
      <c r="DG42" s="28">
        <v>119.6524773424397</v>
      </c>
      <c r="DH42" s="45">
        <v>8.713079725205148</v>
      </c>
      <c r="DI42" s="23"/>
      <c r="DJ42" s="24" t="s">
        <v>14</v>
      </c>
      <c r="DK42" s="28">
        <v>120.05323440444522</v>
      </c>
      <c r="DL42" s="45">
        <v>-0.80552614761495533</v>
      </c>
      <c r="DM42" s="28">
        <v>105.07455855671714</v>
      </c>
      <c r="DN42" s="45">
        <v>14.648492966593523</v>
      </c>
      <c r="DO42" s="28">
        <v>121.99449849343944</v>
      </c>
      <c r="DP42" s="45">
        <v>3.5605380678537983</v>
      </c>
      <c r="DQ42" s="23"/>
      <c r="DR42" s="24" t="s">
        <v>14</v>
      </c>
      <c r="DS42" s="28">
        <v>122.66980796672101</v>
      </c>
      <c r="DT42" s="45">
        <v>7.1255752245868962</v>
      </c>
      <c r="DU42" s="28">
        <v>112.44817753600675</v>
      </c>
      <c r="DV42" s="45">
        <v>3.1957220064913798</v>
      </c>
      <c r="DW42" s="28">
        <v>137.37739530714046</v>
      </c>
      <c r="DX42" s="45">
        <v>8.559303298554056</v>
      </c>
      <c r="DY42" s="23"/>
      <c r="DZ42" s="24" t="s">
        <v>14</v>
      </c>
      <c r="EA42" s="28">
        <v>110.53997068470512</v>
      </c>
      <c r="EB42" s="45">
        <v>2.8230927213565735</v>
      </c>
      <c r="EC42" s="28">
        <v>121.19463343037086</v>
      </c>
      <c r="ED42" s="45">
        <v>-1.853440260114823</v>
      </c>
      <c r="EE42" s="28">
        <v>123.20781047872737</v>
      </c>
      <c r="EF42" s="45">
        <v>7.5412046226749538</v>
      </c>
      <c r="EG42" s="23"/>
      <c r="EH42" s="24" t="s">
        <v>14</v>
      </c>
      <c r="EI42" s="28">
        <v>120.73883064028735</v>
      </c>
      <c r="EJ42" s="45">
        <v>4.0668866148755569</v>
      </c>
      <c r="EK42" s="28">
        <v>118.23572945285481</v>
      </c>
      <c r="EL42" s="45">
        <v>-0.82817611724557594</v>
      </c>
      <c r="EM42" s="28">
        <v>118.63230583127677</v>
      </c>
      <c r="EN42" s="45">
        <v>-7.4348192058266704E-2</v>
      </c>
      <c r="EO42" s="23"/>
      <c r="EP42" s="24" t="s">
        <v>14</v>
      </c>
      <c r="EQ42" s="28">
        <v>108.91649634348509</v>
      </c>
      <c r="ER42" s="45">
        <v>2.0471222070359971</v>
      </c>
      <c r="ES42" s="28">
        <v>114.08028054693273</v>
      </c>
      <c r="ET42" s="45">
        <v>-6.0444336398254706</v>
      </c>
      <c r="EU42" s="28">
        <v>115.18318351549118</v>
      </c>
      <c r="EV42" s="45">
        <v>3.1208147394821992</v>
      </c>
      <c r="EW42" s="23"/>
      <c r="EX42" s="24" t="s">
        <v>14</v>
      </c>
      <c r="EY42" s="28">
        <v>101.02397081023337</v>
      </c>
      <c r="EZ42" s="45">
        <v>-3.5382364354639861</v>
      </c>
      <c r="FA42" s="28">
        <v>112.82699456132394</v>
      </c>
      <c r="FB42" s="45">
        <v>3.9224498626924316</v>
      </c>
      <c r="FC42" s="28">
        <v>148.17597534084209</v>
      </c>
      <c r="FD42" s="45">
        <v>32.037869873387649</v>
      </c>
      <c r="FE42" s="23"/>
      <c r="FF42" s="24" t="s">
        <v>14</v>
      </c>
      <c r="FG42" s="28">
        <v>110.94341935339479</v>
      </c>
      <c r="FH42" s="45">
        <v>-4.4947050553551975</v>
      </c>
      <c r="FI42" s="28">
        <v>121.8475134059713</v>
      </c>
      <c r="FJ42" s="45">
        <v>3.2064192785853862</v>
      </c>
      <c r="FK42" s="28">
        <v>111.95048536031886</v>
      </c>
      <c r="FL42" s="45">
        <v>7.4298863089172613</v>
      </c>
      <c r="FM42" s="23"/>
      <c r="FN42" s="24" t="s">
        <v>14</v>
      </c>
      <c r="FO42" s="28">
        <v>97.963623651601438</v>
      </c>
      <c r="FP42" s="45">
        <v>3.2255569551252279</v>
      </c>
      <c r="FQ42" s="28">
        <v>123.69182127883714</v>
      </c>
      <c r="FR42" s="45">
        <v>7.3707917147825412</v>
      </c>
      <c r="FS42" s="28">
        <v>121.22555043151992</v>
      </c>
      <c r="FT42" s="45">
        <v>0.58991443857992465</v>
      </c>
      <c r="FU42" s="23"/>
      <c r="FV42" s="24" t="s">
        <v>14</v>
      </c>
      <c r="FW42" s="28">
        <v>120.88040727218362</v>
      </c>
      <c r="FX42" s="45">
        <v>6.0557258171826618</v>
      </c>
      <c r="FY42" s="28">
        <v>109.33195160113108</v>
      </c>
      <c r="FZ42" s="45">
        <v>3.8788949178073722</v>
      </c>
      <c r="GA42" s="28">
        <v>110.91042409726198</v>
      </c>
      <c r="GB42" s="45">
        <v>12.95411536263029</v>
      </c>
      <c r="GC42" s="23"/>
      <c r="GD42" s="24" t="s">
        <v>14</v>
      </c>
      <c r="GE42" s="28">
        <v>117.87956200212466</v>
      </c>
      <c r="GF42" s="45">
        <v>5.825483990745866</v>
      </c>
      <c r="GG42" s="28">
        <v>118.96850150260308</v>
      </c>
      <c r="GH42" s="45">
        <v>9.1867012594600794</v>
      </c>
      <c r="GI42" s="28">
        <v>103.35301993629054</v>
      </c>
      <c r="GJ42" s="45">
        <v>-9.4761514084878371</v>
      </c>
      <c r="GK42" s="23"/>
      <c r="GL42" s="24" t="s">
        <v>14</v>
      </c>
      <c r="GM42" s="28">
        <v>106.96702158065305</v>
      </c>
      <c r="GN42" s="45">
        <v>3.18848880971521</v>
      </c>
      <c r="GO42" s="28">
        <v>132.83334815576765</v>
      </c>
      <c r="GP42" s="45">
        <v>7.3031916093707849</v>
      </c>
      <c r="GQ42" s="28">
        <v>133.95593495125601</v>
      </c>
      <c r="GR42" s="45">
        <v>-0.79210780327922237</v>
      </c>
      <c r="GS42" s="23"/>
      <c r="GT42" s="24" t="s">
        <v>14</v>
      </c>
      <c r="GU42" s="28">
        <v>120.94278497041137</v>
      </c>
      <c r="GV42" s="45">
        <v>0.90248861677876846</v>
      </c>
      <c r="GW42" s="28">
        <v>123.69694317779283</v>
      </c>
      <c r="GX42" s="45">
        <v>10.337711203733392</v>
      </c>
      <c r="GY42" s="28">
        <v>119.67061562529865</v>
      </c>
      <c r="GZ42" s="45">
        <v>4.0330256945279217</v>
      </c>
      <c r="HA42" s="23"/>
      <c r="HB42" s="24" t="s">
        <v>14</v>
      </c>
      <c r="HC42" s="28">
        <v>123.67145935397959</v>
      </c>
      <c r="HD42" s="45">
        <v>2.6698789771549656</v>
      </c>
      <c r="HE42" s="28">
        <v>114.74927467293554</v>
      </c>
      <c r="HF42" s="45">
        <v>3.8148993850548436</v>
      </c>
      <c r="HG42" s="28">
        <v>112.47159725685147</v>
      </c>
      <c r="HH42" s="45">
        <v>5.5754434615757447</v>
      </c>
      <c r="HI42" s="23"/>
      <c r="HJ42" s="24" t="s">
        <v>14</v>
      </c>
      <c r="HK42" s="28">
        <v>109.98662230101674</v>
      </c>
      <c r="HL42" s="45">
        <v>4.5945065626024757</v>
      </c>
      <c r="HM42" s="28">
        <v>118.44293969313941</v>
      </c>
      <c r="HN42" s="45">
        <v>0.94893341913524409</v>
      </c>
      <c r="HO42" s="28">
        <v>113.27563367687685</v>
      </c>
      <c r="HP42" s="45">
        <v>13.193279290643517</v>
      </c>
      <c r="HQ42" s="23"/>
      <c r="HR42" s="24" t="s">
        <v>14</v>
      </c>
      <c r="HS42" s="28">
        <v>116.61821420363196</v>
      </c>
      <c r="HT42" s="45">
        <v>8.8783128392014419</v>
      </c>
      <c r="HU42" s="28">
        <v>117.56049070813192</v>
      </c>
      <c r="HV42" s="45">
        <v>6.4450592816061629</v>
      </c>
      <c r="HW42" s="28">
        <v>120.80824261753361</v>
      </c>
      <c r="HX42" s="45">
        <v>-1.8514618646046586</v>
      </c>
      <c r="HY42" s="23"/>
      <c r="HZ42" s="24" t="s">
        <v>14</v>
      </c>
      <c r="IA42" s="28">
        <v>108.52321139892119</v>
      </c>
      <c r="IB42" s="45">
        <v>3.2730289516835285</v>
      </c>
      <c r="IC42" s="28">
        <v>118.95014640173984</v>
      </c>
      <c r="ID42" s="45">
        <v>1.8218974808348776</v>
      </c>
      <c r="IE42" s="28">
        <v>116.27109419173064</v>
      </c>
      <c r="IF42" s="45">
        <v>11.298545358415637</v>
      </c>
      <c r="IG42" s="23"/>
      <c r="IH42" s="24" t="s">
        <v>14</v>
      </c>
      <c r="II42" s="28">
        <v>130.48929633899616</v>
      </c>
      <c r="IJ42" s="45">
        <v>3.6553145682012342</v>
      </c>
      <c r="IK42" s="28">
        <v>119.87988897330892</v>
      </c>
      <c r="IL42" s="45">
        <v>2.0296728578851173</v>
      </c>
      <c r="IM42" s="28">
        <v>131.85698385627197</v>
      </c>
      <c r="IN42" s="45">
        <v>10.805341918075968</v>
      </c>
      <c r="IO42" s="28">
        <v>118.81106851341583</v>
      </c>
      <c r="IP42" s="45">
        <v>-21.641330313837543</v>
      </c>
      <c r="IQ42" s="23"/>
      <c r="IR42" s="24" t="s">
        <v>14</v>
      </c>
      <c r="IS42" s="28">
        <v>109.5193428531275</v>
      </c>
      <c r="IT42" s="45">
        <v>10.007546936285735</v>
      </c>
      <c r="IU42" s="28">
        <v>99.513242583038661</v>
      </c>
      <c r="IV42" s="45">
        <v>11.068169856217793</v>
      </c>
      <c r="IW42" s="28">
        <v>120.03737762567452</v>
      </c>
      <c r="IX42" s="45">
        <v>11.100860841547529</v>
      </c>
      <c r="IY42" s="23"/>
      <c r="IZ42" s="24" t="s">
        <v>14</v>
      </c>
      <c r="JA42" s="28">
        <v>126.27897230229935</v>
      </c>
      <c r="JB42" s="45">
        <v>-3.9976543986057749</v>
      </c>
      <c r="JC42" s="28">
        <v>131.24262776676923</v>
      </c>
      <c r="JD42" s="45">
        <v>0.87625492546297323</v>
      </c>
      <c r="JE42" s="28">
        <v>155.32371273264349</v>
      </c>
      <c r="JF42" s="45">
        <v>4.4241072511132131</v>
      </c>
      <c r="JG42" s="23"/>
      <c r="JH42" s="24" t="s">
        <v>14</v>
      </c>
      <c r="JI42" s="28">
        <v>123.90252227519325</v>
      </c>
      <c r="JJ42" s="45">
        <v>-10.742930344098895</v>
      </c>
      <c r="JK42" s="28">
        <v>140.89497448470132</v>
      </c>
      <c r="JL42" s="45">
        <v>4.4155142957726099</v>
      </c>
      <c r="JM42" s="28">
        <v>108.67226491602112</v>
      </c>
      <c r="JN42" s="45">
        <v>7.4722147397389165</v>
      </c>
      <c r="JO42" s="23"/>
      <c r="JP42" s="24" t="s">
        <v>14</v>
      </c>
      <c r="JQ42" s="28">
        <v>119.07197043251314</v>
      </c>
      <c r="JR42" s="45">
        <v>3.3390393017818951</v>
      </c>
      <c r="JS42" s="28">
        <v>115.97678755897869</v>
      </c>
      <c r="JT42" s="45">
        <v>9.2073485763423122</v>
      </c>
      <c r="JU42" s="28">
        <v>110.98881077761018</v>
      </c>
      <c r="JV42" s="45">
        <v>13.030005321521628</v>
      </c>
      <c r="JW42" s="23"/>
      <c r="JX42" s="24" t="s">
        <v>14</v>
      </c>
      <c r="JY42" s="28">
        <v>117.15128456499463</v>
      </c>
      <c r="JZ42" s="45">
        <v>8.2563021505400798</v>
      </c>
      <c r="KA42" s="28">
        <v>108.92486220777594</v>
      </c>
      <c r="KB42" s="45">
        <v>7.3451421165861461</v>
      </c>
      <c r="KC42" s="28">
        <v>108.10550132477307</v>
      </c>
      <c r="KD42" s="45">
        <v>-10.96660887742577</v>
      </c>
      <c r="KE42" s="23"/>
      <c r="KF42" s="24" t="s">
        <v>14</v>
      </c>
      <c r="KG42" s="28">
        <v>108.51026353776103</v>
      </c>
      <c r="KH42" s="45">
        <v>3.0558296818965971</v>
      </c>
      <c r="KI42" s="28">
        <v>108.48363418655038</v>
      </c>
      <c r="KJ42" s="45">
        <v>3.9026296357592685</v>
      </c>
      <c r="KK42" s="28">
        <v>126.82788064079666</v>
      </c>
      <c r="KL42" s="45">
        <v>5.8960022173271796</v>
      </c>
      <c r="KM42" s="23"/>
      <c r="KN42" s="24" t="s">
        <v>14</v>
      </c>
      <c r="KO42" s="28">
        <v>109.96605333604059</v>
      </c>
      <c r="KP42" s="45">
        <v>-6.7203822783201872</v>
      </c>
      <c r="KQ42" s="28">
        <v>130.79131567900333</v>
      </c>
      <c r="KR42" s="45">
        <v>-4.6060213083320605</v>
      </c>
      <c r="KS42" s="28">
        <v>104.10172115337882</v>
      </c>
      <c r="KT42" s="45">
        <v>-1.8442004846035474</v>
      </c>
      <c r="KU42" s="23"/>
      <c r="KV42" s="24" t="s">
        <v>14</v>
      </c>
      <c r="KW42" s="28">
        <v>129.15371832722698</v>
      </c>
      <c r="KX42" s="45">
        <v>9.670339683248045</v>
      </c>
      <c r="KY42" s="28">
        <v>126.75378021306972</v>
      </c>
      <c r="KZ42" s="45">
        <v>2.5848335773205093</v>
      </c>
      <c r="LA42" s="28">
        <v>129.65502299948932</v>
      </c>
      <c r="LB42" s="45">
        <v>3.4782203590544043</v>
      </c>
      <c r="LC42" s="23"/>
      <c r="LD42" s="24" t="s">
        <v>14</v>
      </c>
      <c r="LE42" s="28">
        <v>139.46610285358929</v>
      </c>
      <c r="LF42" s="45">
        <v>17.648212696588075</v>
      </c>
      <c r="LG42" s="28">
        <v>137.6512238691754</v>
      </c>
      <c r="LH42" s="45">
        <v>3.8586708507401397</v>
      </c>
      <c r="LI42" s="28">
        <v>128.65445861656949</v>
      </c>
      <c r="LJ42" s="45">
        <v>6.0930471908307879</v>
      </c>
      <c r="LK42" s="23"/>
      <c r="LL42" s="24" t="s">
        <v>14</v>
      </c>
      <c r="LM42" s="28">
        <v>156.0545326235403</v>
      </c>
      <c r="LN42" s="45">
        <v>3.0921117999298957</v>
      </c>
      <c r="LO42" s="28">
        <v>111.7193548712587</v>
      </c>
      <c r="LP42" s="45">
        <v>-4.1819401088675363</v>
      </c>
      <c r="LQ42" s="28">
        <v>153.95379503682364</v>
      </c>
      <c r="LR42" s="45">
        <v>5.1403377959971124</v>
      </c>
      <c r="LS42" s="23"/>
      <c r="LT42" s="24" t="s">
        <v>14</v>
      </c>
      <c r="LU42" s="28">
        <v>114.74009020925128</v>
      </c>
      <c r="LV42" s="45">
        <v>-2.42108471868913</v>
      </c>
      <c r="LW42" s="28">
        <v>105.42063377632417</v>
      </c>
      <c r="LX42" s="45">
        <v>5.6212187219854002</v>
      </c>
      <c r="LY42" s="28">
        <v>93.790497534342947</v>
      </c>
      <c r="LZ42" s="45">
        <v>23.913870512062957</v>
      </c>
      <c r="MA42" s="23"/>
      <c r="MB42" s="24" t="s">
        <v>14</v>
      </c>
      <c r="MC42" s="28">
        <v>135.69354519570027</v>
      </c>
      <c r="MD42" s="45">
        <v>0.68391883858443236</v>
      </c>
      <c r="ME42" s="28">
        <v>95.422240604813439</v>
      </c>
      <c r="MF42" s="45">
        <v>27.360462390350548</v>
      </c>
      <c r="MG42" s="28">
        <v>117.83672058476441</v>
      </c>
      <c r="MH42" s="45">
        <v>-9.3029079756865372</v>
      </c>
      <c r="MI42" s="23"/>
      <c r="MJ42" s="24" t="s">
        <v>14</v>
      </c>
      <c r="MK42" s="28">
        <v>91.494288391445878</v>
      </c>
      <c r="ML42" s="45">
        <v>2.9561267987177757</v>
      </c>
      <c r="MM42" s="28">
        <v>121.33434128415063</v>
      </c>
      <c r="MN42" s="45">
        <v>5.9807336846615016</v>
      </c>
      <c r="MO42" s="28">
        <v>154.83763684953877</v>
      </c>
      <c r="MP42" s="45">
        <v>11.650729940323941</v>
      </c>
    </row>
    <row r="43" spans="1:354" ht="15" hidden="1" customHeight="1" x14ac:dyDescent="0.25">
      <c r="A43" s="23"/>
      <c r="B43" s="24" t="s">
        <v>15</v>
      </c>
      <c r="C43" s="28">
        <v>91.062516868209073</v>
      </c>
      <c r="D43" s="45">
        <v>-3.7576434895167097</v>
      </c>
      <c r="E43" s="28">
        <v>84.173997856699486</v>
      </c>
      <c r="F43" s="45">
        <v>-11.514972614248308</v>
      </c>
      <c r="G43" s="28">
        <v>97.57603892055613</v>
      </c>
      <c r="H43" s="45">
        <v>3.6547126447994884</v>
      </c>
      <c r="I43" s="23"/>
      <c r="J43" s="24" t="s">
        <v>15</v>
      </c>
      <c r="K43" s="28">
        <v>108.30522622403066</v>
      </c>
      <c r="L43" s="45">
        <v>8.5850397374064471</v>
      </c>
      <c r="M43" s="28">
        <v>112.11681894493093</v>
      </c>
      <c r="N43" s="45">
        <v>-29.058220508425748</v>
      </c>
      <c r="O43" s="28">
        <v>105.78602293954425</v>
      </c>
      <c r="P43" s="45">
        <v>10.040397762585428</v>
      </c>
      <c r="Q43" s="23"/>
      <c r="R43" s="24" t="s">
        <v>15</v>
      </c>
      <c r="S43" s="28">
        <v>119.37805892080458</v>
      </c>
      <c r="T43" s="45">
        <v>9.039412874326473</v>
      </c>
      <c r="U43" s="28">
        <v>132.06814690647781</v>
      </c>
      <c r="V43" s="45">
        <v>28.092124335774258</v>
      </c>
      <c r="W43" s="28">
        <v>133.00084135494595</v>
      </c>
      <c r="X43" s="45">
        <v>20.416944693318584</v>
      </c>
      <c r="Y43" s="23"/>
      <c r="Z43" s="24" t="s">
        <v>15</v>
      </c>
      <c r="AA43" s="28">
        <v>141.12441707167986</v>
      </c>
      <c r="AB43" s="45">
        <v>21.352308001258507</v>
      </c>
      <c r="AC43" s="28">
        <v>129.39222436727229</v>
      </c>
      <c r="AD43" s="45">
        <v>12.134475478672442</v>
      </c>
      <c r="AE43" s="28">
        <v>135.0530361512368</v>
      </c>
      <c r="AF43" s="45">
        <v>22.104944541892451</v>
      </c>
      <c r="AG43" s="23"/>
      <c r="AH43" s="24" t="s">
        <v>15</v>
      </c>
      <c r="AI43" s="28">
        <v>132.05115313025695</v>
      </c>
      <c r="AJ43" s="45">
        <v>-7.807833779423305</v>
      </c>
      <c r="AK43" s="28">
        <v>145.51525702900685</v>
      </c>
      <c r="AL43" s="45">
        <v>2.8033295818084412</v>
      </c>
      <c r="AM43" s="28">
        <v>130.25749552552981</v>
      </c>
      <c r="AN43" s="45">
        <v>19.3577605721579</v>
      </c>
      <c r="AO43" s="23"/>
      <c r="AP43" s="24" t="s">
        <v>15</v>
      </c>
      <c r="AQ43" s="28">
        <v>140.924667657718</v>
      </c>
      <c r="AR43" s="45">
        <v>24.546483942487086</v>
      </c>
      <c r="AS43" s="28">
        <v>129.99646160800435</v>
      </c>
      <c r="AT43" s="45">
        <v>17.521852119569047</v>
      </c>
      <c r="AU43" s="28">
        <v>125.63310012993897</v>
      </c>
      <c r="AV43" s="45">
        <v>12.026138643947419</v>
      </c>
      <c r="AW43" s="23"/>
      <c r="AX43" s="24" t="s">
        <v>15</v>
      </c>
      <c r="AY43" s="28">
        <v>132.75964226891307</v>
      </c>
      <c r="AZ43" s="45">
        <v>-3.9280076226074101</v>
      </c>
      <c r="BA43" s="28">
        <v>125.4468210390467</v>
      </c>
      <c r="BB43" s="45">
        <v>-1.8924205732040775</v>
      </c>
      <c r="BC43" s="28">
        <v>124.0729796370061</v>
      </c>
      <c r="BD43" s="45">
        <v>14.460619729042449</v>
      </c>
      <c r="BE43" s="23"/>
      <c r="BF43" s="24" t="s">
        <v>15</v>
      </c>
      <c r="BG43" s="28">
        <v>134.19064748983109</v>
      </c>
      <c r="BH43" s="45">
        <v>26.377309516552401</v>
      </c>
      <c r="BI43" s="28">
        <v>128.32865131368777</v>
      </c>
      <c r="BJ43" s="45">
        <v>-5.0614226498357198</v>
      </c>
      <c r="BK43" s="28">
        <v>136.46696478518047</v>
      </c>
      <c r="BL43" s="45">
        <v>-1.7005030325158259</v>
      </c>
      <c r="BM43" s="23"/>
      <c r="BN43" s="24" t="s">
        <v>15</v>
      </c>
      <c r="BO43" s="28">
        <v>132.55486123539265</v>
      </c>
      <c r="BP43" s="45">
        <v>2.5115914855348365E-2</v>
      </c>
      <c r="BQ43" s="28">
        <v>137.15271071501047</v>
      </c>
      <c r="BR43" s="45">
        <v>-6.296245373665073</v>
      </c>
      <c r="BS43" s="28">
        <v>130.14566975364514</v>
      </c>
      <c r="BT43" s="45">
        <v>13.327762251021596</v>
      </c>
      <c r="BU43" s="23"/>
      <c r="BV43" s="24" t="s">
        <v>15</v>
      </c>
      <c r="BW43" s="28">
        <v>117.8824396283308</v>
      </c>
      <c r="BX43" s="45">
        <v>-13.838015112164115</v>
      </c>
      <c r="BY43" s="28">
        <v>111.64565575283279</v>
      </c>
      <c r="BZ43" s="45">
        <v>4.5275571757868533</v>
      </c>
      <c r="CA43" s="28">
        <v>109.61881370763699</v>
      </c>
      <c r="CB43" s="45">
        <v>3.5313842758285148</v>
      </c>
      <c r="CC43" s="23"/>
      <c r="CD43" s="24" t="s">
        <v>15</v>
      </c>
      <c r="CE43" s="28">
        <v>122.71829523711114</v>
      </c>
      <c r="CF43" s="45">
        <v>6.9106689009658311</v>
      </c>
      <c r="CG43" s="28">
        <v>108.21442109438874</v>
      </c>
      <c r="CH43" s="45">
        <v>-0.52770875064524603</v>
      </c>
      <c r="CI43" s="28">
        <v>123.0660298023203</v>
      </c>
      <c r="CJ43" s="45">
        <v>5.7006013013118633</v>
      </c>
      <c r="CK43" s="23"/>
      <c r="CL43" s="24" t="s">
        <v>15</v>
      </c>
      <c r="CM43" s="28">
        <v>122.2098669683445</v>
      </c>
      <c r="CN43" s="45">
        <v>5.4520573913850114</v>
      </c>
      <c r="CO43" s="28">
        <v>111.6751523589416</v>
      </c>
      <c r="CP43" s="45">
        <v>7.2549712001798383</v>
      </c>
      <c r="CQ43" s="28">
        <v>118.66990163352814</v>
      </c>
      <c r="CR43" s="45">
        <v>9.0633688309872866</v>
      </c>
      <c r="CS43" s="23"/>
      <c r="CT43" s="24" t="s">
        <v>15</v>
      </c>
      <c r="CU43" s="28">
        <v>119.6831758138464</v>
      </c>
      <c r="CV43" s="45">
        <v>-1.2975358653621072</v>
      </c>
      <c r="CW43" s="28">
        <v>104.63930089364402</v>
      </c>
      <c r="CX43" s="45">
        <v>20.387649394362086</v>
      </c>
      <c r="CY43" s="28">
        <v>134.13308632328815</v>
      </c>
      <c r="CZ43" s="45">
        <v>-2.4806291532248679</v>
      </c>
      <c r="DA43" s="23"/>
      <c r="DB43" s="24" t="s">
        <v>15</v>
      </c>
      <c r="DC43" s="28">
        <v>100.74571532280974</v>
      </c>
      <c r="DD43" s="45">
        <v>5.3198108968653059</v>
      </c>
      <c r="DE43" s="28">
        <v>197.85884499698139</v>
      </c>
      <c r="DF43" s="45">
        <v>1.1332459448420025</v>
      </c>
      <c r="DG43" s="28">
        <v>102.31358185031233</v>
      </c>
      <c r="DH43" s="45">
        <v>-4.7012215854388728</v>
      </c>
      <c r="DI43" s="23"/>
      <c r="DJ43" s="24" t="s">
        <v>15</v>
      </c>
      <c r="DK43" s="28">
        <v>122.9620598931668</v>
      </c>
      <c r="DL43" s="45">
        <v>9.51784718249327</v>
      </c>
      <c r="DM43" s="28">
        <v>100.62024295800542</v>
      </c>
      <c r="DN43" s="45">
        <v>5.1312790761905944</v>
      </c>
      <c r="DO43" s="28">
        <v>117.4965875332354</v>
      </c>
      <c r="DP43" s="45">
        <v>-3.3610278910421698</v>
      </c>
      <c r="DQ43" s="23"/>
      <c r="DR43" s="24" t="s">
        <v>15</v>
      </c>
      <c r="DS43" s="28">
        <v>123.19560175008588</v>
      </c>
      <c r="DT43" s="45">
        <v>6.5248885706141522</v>
      </c>
      <c r="DU43" s="28">
        <v>119.51901964030678</v>
      </c>
      <c r="DV43" s="45">
        <v>5.9038682661264374</v>
      </c>
      <c r="DW43" s="28">
        <v>131.74741798858261</v>
      </c>
      <c r="DX43" s="45">
        <v>2.961268393501129</v>
      </c>
      <c r="DY43" s="23"/>
      <c r="DZ43" s="24" t="s">
        <v>15</v>
      </c>
      <c r="EA43" s="28">
        <v>108.5173680681775</v>
      </c>
      <c r="EB43" s="45">
        <v>2.9509408673397957</v>
      </c>
      <c r="EC43" s="28">
        <v>122.1597357956523</v>
      </c>
      <c r="ED43" s="45">
        <v>3.8395252607467967</v>
      </c>
      <c r="EE43" s="28">
        <v>124.56773750383582</v>
      </c>
      <c r="EF43" s="45">
        <v>3.2497850190230508</v>
      </c>
      <c r="EG43" s="23"/>
      <c r="EH43" s="24" t="s">
        <v>15</v>
      </c>
      <c r="EI43" s="28">
        <v>124.79224287392439</v>
      </c>
      <c r="EJ43" s="45">
        <v>0.37457400607357272</v>
      </c>
      <c r="EK43" s="28">
        <v>118.47044102341199</v>
      </c>
      <c r="EL43" s="45">
        <v>2.0043571075646867</v>
      </c>
      <c r="EM43" s="28">
        <v>120.52379370452259</v>
      </c>
      <c r="EN43" s="45">
        <v>0.87790301261465231</v>
      </c>
      <c r="EO43" s="23"/>
      <c r="EP43" s="24" t="s">
        <v>15</v>
      </c>
      <c r="EQ43" s="28">
        <v>111.10031362256632</v>
      </c>
      <c r="ER43" s="45">
        <v>2.7492264304230076</v>
      </c>
      <c r="ES43" s="28">
        <v>108.26266764163142</v>
      </c>
      <c r="ET43" s="45">
        <v>-6.191422375915451</v>
      </c>
      <c r="EU43" s="28">
        <v>110.68497478280284</v>
      </c>
      <c r="EV43" s="45">
        <v>1.4409137764975952</v>
      </c>
      <c r="EW43" s="23"/>
      <c r="EX43" s="24" t="s">
        <v>15</v>
      </c>
      <c r="EY43" s="28">
        <v>103.85699152943819</v>
      </c>
      <c r="EZ43" s="45">
        <v>-3.9211666782752275</v>
      </c>
      <c r="FA43" s="28">
        <v>115.93345265353203</v>
      </c>
      <c r="FB43" s="45">
        <v>3.0319059731957623</v>
      </c>
      <c r="FC43" s="28">
        <v>146.41453943334508</v>
      </c>
      <c r="FD43" s="45">
        <v>24.060852897702304</v>
      </c>
      <c r="FE43" s="23"/>
      <c r="FF43" s="24" t="s">
        <v>15</v>
      </c>
      <c r="FG43" s="28">
        <v>115.85546678886334</v>
      </c>
      <c r="FH43" s="45">
        <v>-1.4975172420476781</v>
      </c>
      <c r="FI43" s="28">
        <v>126.07755698060167</v>
      </c>
      <c r="FJ43" s="45">
        <v>2.6203294556599275</v>
      </c>
      <c r="FK43" s="28">
        <v>112.74538913516119</v>
      </c>
      <c r="FL43" s="45">
        <v>0.98919261428520144</v>
      </c>
      <c r="FM43" s="23"/>
      <c r="FN43" s="24" t="s">
        <v>15</v>
      </c>
      <c r="FO43" s="28">
        <v>101.80969945122298</v>
      </c>
      <c r="FP43" s="45">
        <v>-2.1955429681956105</v>
      </c>
      <c r="FQ43" s="28">
        <v>130.44276462285444</v>
      </c>
      <c r="FR43" s="45">
        <v>8.1049406766326513</v>
      </c>
      <c r="FS43" s="28">
        <v>130.85695816461759</v>
      </c>
      <c r="FT43" s="45">
        <v>4.0862082383755762</v>
      </c>
      <c r="FU43" s="23"/>
      <c r="FV43" s="24" t="s">
        <v>15</v>
      </c>
      <c r="FW43" s="28">
        <v>121.17856448317487</v>
      </c>
      <c r="FX43" s="45">
        <v>3.2089596146831667</v>
      </c>
      <c r="FY43" s="28">
        <v>116.40615119606237</v>
      </c>
      <c r="FZ43" s="45">
        <v>4.1609687136240865</v>
      </c>
      <c r="GA43" s="28">
        <v>128.13580805792625</v>
      </c>
      <c r="GB43" s="45">
        <v>14.615913490801574</v>
      </c>
      <c r="GC43" s="23"/>
      <c r="GD43" s="24" t="s">
        <v>15</v>
      </c>
      <c r="GE43" s="28">
        <v>121.83963031830022</v>
      </c>
      <c r="GF43" s="45">
        <v>7.9282326326441677</v>
      </c>
      <c r="GG43" s="28">
        <v>121.6370168690956</v>
      </c>
      <c r="GH43" s="45">
        <v>6.352062498903706</v>
      </c>
      <c r="GI43" s="28">
        <v>104.54679538939058</v>
      </c>
      <c r="GJ43" s="45">
        <v>-7.7465873796949722</v>
      </c>
      <c r="GK43" s="23"/>
      <c r="GL43" s="24" t="s">
        <v>15</v>
      </c>
      <c r="GM43" s="28">
        <v>113.08740004272079</v>
      </c>
      <c r="GN43" s="45">
        <v>-7.1219269235187568</v>
      </c>
      <c r="GO43" s="28">
        <v>135.88593008182667</v>
      </c>
      <c r="GP43" s="45">
        <v>5.7309134961761856</v>
      </c>
      <c r="GQ43" s="28">
        <v>133.30299412201987</v>
      </c>
      <c r="GR43" s="45">
        <v>-1.8745266228575019</v>
      </c>
      <c r="GS43" s="23"/>
      <c r="GT43" s="24" t="s">
        <v>15</v>
      </c>
      <c r="GU43" s="28">
        <v>122.74721263129966</v>
      </c>
      <c r="GV43" s="45">
        <v>-1.4525621858767437</v>
      </c>
      <c r="GW43" s="28">
        <v>114.99447619211809</v>
      </c>
      <c r="GX43" s="45">
        <v>15.259224114904683</v>
      </c>
      <c r="GY43" s="28">
        <v>130.53493358708226</v>
      </c>
      <c r="GZ43" s="45">
        <v>1.9011220397231625</v>
      </c>
      <c r="HA43" s="23"/>
      <c r="HB43" s="24" t="s">
        <v>15</v>
      </c>
      <c r="HC43" s="28">
        <v>116.21639259870837</v>
      </c>
      <c r="HD43" s="45">
        <v>5.8707766082240198</v>
      </c>
      <c r="HE43" s="28">
        <v>119.57551748724194</v>
      </c>
      <c r="HF43" s="45">
        <v>7.1205129376646425</v>
      </c>
      <c r="HG43" s="28">
        <v>106.6580353262254</v>
      </c>
      <c r="HH43" s="45">
        <v>7.1042206366252145</v>
      </c>
      <c r="HI43" s="23"/>
      <c r="HJ43" s="24" t="s">
        <v>15</v>
      </c>
      <c r="HK43" s="28">
        <v>123.51595459073563</v>
      </c>
      <c r="HL43" s="45">
        <v>3.4477768666000657</v>
      </c>
      <c r="HM43" s="28">
        <v>120.04998507188778</v>
      </c>
      <c r="HN43" s="45">
        <v>13.508028193949599</v>
      </c>
      <c r="HO43" s="28">
        <v>113.68337818984573</v>
      </c>
      <c r="HP43" s="45">
        <v>8.4191754492250794</v>
      </c>
      <c r="HQ43" s="23"/>
      <c r="HR43" s="24" t="s">
        <v>15</v>
      </c>
      <c r="HS43" s="28">
        <v>115.18155130335062</v>
      </c>
      <c r="HT43" s="45">
        <v>1.2152273698205391</v>
      </c>
      <c r="HU43" s="28">
        <v>121.68180698452413</v>
      </c>
      <c r="HV43" s="45">
        <v>3.6914057751735356</v>
      </c>
      <c r="HW43" s="28">
        <v>115.7057562034063</v>
      </c>
      <c r="HX43" s="45">
        <v>4.1919795313264103</v>
      </c>
      <c r="HY43" s="23"/>
      <c r="HZ43" s="24" t="s">
        <v>15</v>
      </c>
      <c r="IA43" s="28">
        <v>122.31017553148097</v>
      </c>
      <c r="IB43" s="45">
        <v>7.3459608147925479</v>
      </c>
      <c r="IC43" s="28">
        <v>125.23101718688859</v>
      </c>
      <c r="ID43" s="45">
        <v>3.9378781496832431</v>
      </c>
      <c r="IE43" s="28">
        <v>115.00206946669596</v>
      </c>
      <c r="IF43" s="45">
        <v>2.9222968920227004</v>
      </c>
      <c r="IG43" s="23"/>
      <c r="IH43" s="24" t="s">
        <v>15</v>
      </c>
      <c r="II43" s="28">
        <v>135.37293506403941</v>
      </c>
      <c r="IJ43" s="45">
        <v>8.0857417806947609</v>
      </c>
      <c r="IK43" s="28">
        <v>130.55415270700578</v>
      </c>
      <c r="IL43" s="45">
        <v>-0.26537749189117221</v>
      </c>
      <c r="IM43" s="28">
        <v>125.45083361755972</v>
      </c>
      <c r="IN43" s="45">
        <v>3.8342282467223328</v>
      </c>
      <c r="IO43" s="28">
        <v>131.8025088197117</v>
      </c>
      <c r="IP43" s="45">
        <v>8.0974238014040623</v>
      </c>
      <c r="IQ43" s="23"/>
      <c r="IR43" s="24" t="s">
        <v>15</v>
      </c>
      <c r="IS43" s="28">
        <v>118.30129688653948</v>
      </c>
      <c r="IT43" s="45">
        <v>6.5679073549059552</v>
      </c>
      <c r="IU43" s="28">
        <v>97.782156250928665</v>
      </c>
      <c r="IV43" s="45">
        <v>0.97969956290322102</v>
      </c>
      <c r="IW43" s="28">
        <v>130.79263541149453</v>
      </c>
      <c r="IX43" s="45">
        <v>11.711473001104793</v>
      </c>
      <c r="IY43" s="23"/>
      <c r="IZ43" s="24" t="s">
        <v>15</v>
      </c>
      <c r="JA43" s="28">
        <v>128.65783427733359</v>
      </c>
      <c r="JB43" s="45">
        <v>-2.8073226579285091</v>
      </c>
      <c r="JC43" s="28">
        <v>144.94528368202975</v>
      </c>
      <c r="JD43" s="45">
        <v>5.2347923571226573</v>
      </c>
      <c r="JE43" s="28">
        <v>165.74311460150616</v>
      </c>
      <c r="JF43" s="45">
        <v>6.8935622021258212</v>
      </c>
      <c r="JG43" s="23"/>
      <c r="JH43" s="24" t="s">
        <v>15</v>
      </c>
      <c r="JI43" s="28">
        <v>143.46631283690576</v>
      </c>
      <c r="JJ43" s="45">
        <v>5.5776028758265852</v>
      </c>
      <c r="JK43" s="28">
        <v>131.77061773792147</v>
      </c>
      <c r="JL43" s="45">
        <v>-8.604907431816514</v>
      </c>
      <c r="JM43" s="28">
        <v>112.87666940181794</v>
      </c>
      <c r="JN43" s="45">
        <v>14.31439627004643</v>
      </c>
      <c r="JO43" s="23"/>
      <c r="JP43" s="24" t="s">
        <v>15</v>
      </c>
      <c r="JQ43" s="28">
        <v>116.73053384836651</v>
      </c>
      <c r="JR43" s="45">
        <v>4.9585128436952886</v>
      </c>
      <c r="JS43" s="28">
        <v>109.66288191381136</v>
      </c>
      <c r="JT43" s="45">
        <v>15.825359400254158</v>
      </c>
      <c r="JU43" s="28">
        <v>106.17399125116238</v>
      </c>
      <c r="JV43" s="45">
        <v>9.199397709230638</v>
      </c>
      <c r="JW43" s="23"/>
      <c r="JX43" s="24" t="s">
        <v>15</v>
      </c>
      <c r="JY43" s="28">
        <v>118.89290179004894</v>
      </c>
      <c r="JZ43" s="45">
        <v>4.2888548268612112</v>
      </c>
      <c r="KA43" s="28">
        <v>131.79865732645476</v>
      </c>
      <c r="KB43" s="45">
        <v>1.7521054554965616</v>
      </c>
      <c r="KC43" s="28">
        <v>130.28469072625322</v>
      </c>
      <c r="KD43" s="45">
        <v>5.8886988613385114</v>
      </c>
      <c r="KE43" s="23"/>
      <c r="KF43" s="24" t="s">
        <v>15</v>
      </c>
      <c r="KG43" s="28">
        <v>110.52802956530304</v>
      </c>
      <c r="KH43" s="45">
        <v>7.2616496569506808</v>
      </c>
      <c r="KI43" s="28">
        <v>131.99874251327023</v>
      </c>
      <c r="KJ43" s="45">
        <v>7.7340765855325344E-2</v>
      </c>
      <c r="KK43" s="28">
        <v>124.52125214059187</v>
      </c>
      <c r="KL43" s="45">
        <v>5.7848768959217551</v>
      </c>
      <c r="KM43" s="23"/>
      <c r="KN43" s="24" t="s">
        <v>15</v>
      </c>
      <c r="KO43" s="28">
        <v>78.390106092854623</v>
      </c>
      <c r="KP43" s="45">
        <v>-30.711689655066976</v>
      </c>
      <c r="KQ43" s="28">
        <v>118.66880202968041</v>
      </c>
      <c r="KR43" s="45">
        <v>2.6357531085712509</v>
      </c>
      <c r="KS43" s="28">
        <v>96.654858933905302</v>
      </c>
      <c r="KT43" s="45">
        <v>-8.9410219534284607</v>
      </c>
      <c r="KU43" s="23"/>
      <c r="KV43" s="24" t="s">
        <v>15</v>
      </c>
      <c r="KW43" s="28">
        <v>101.23489241605996</v>
      </c>
      <c r="KX43" s="45">
        <v>-7.6511626976084557</v>
      </c>
      <c r="KY43" s="28">
        <v>117.88255853694723</v>
      </c>
      <c r="KZ43" s="45">
        <v>-7.8444872078129464</v>
      </c>
      <c r="LA43" s="28">
        <v>135.32521162014459</v>
      </c>
      <c r="LB43" s="45">
        <v>9.6872730267443217</v>
      </c>
      <c r="LC43" s="23"/>
      <c r="LD43" s="24" t="s">
        <v>15</v>
      </c>
      <c r="LE43" s="28">
        <v>130.12643707253164</v>
      </c>
      <c r="LF43" s="45">
        <v>9.9920106968087907</v>
      </c>
      <c r="LG43" s="28">
        <v>104.07634111971174</v>
      </c>
      <c r="LH43" s="45">
        <v>-7.2425975822305304</v>
      </c>
      <c r="LI43" s="28">
        <v>85.578254197289553</v>
      </c>
      <c r="LJ43" s="45">
        <v>-19.882619744821454</v>
      </c>
      <c r="LK43" s="23"/>
      <c r="LL43" s="24" t="s">
        <v>15</v>
      </c>
      <c r="LM43" s="28">
        <v>103.21409579020478</v>
      </c>
      <c r="LN43" s="45">
        <v>-7.414450919164679</v>
      </c>
      <c r="LO43" s="28">
        <v>106.76116899001492</v>
      </c>
      <c r="LP43" s="45">
        <v>-5.8528605704994305</v>
      </c>
      <c r="LQ43" s="28">
        <v>134.09765676874036</v>
      </c>
      <c r="LR43" s="45">
        <v>18.281055985354413</v>
      </c>
      <c r="LS43" s="23"/>
      <c r="LT43" s="24" t="s">
        <v>15</v>
      </c>
      <c r="LU43" s="28">
        <v>124.33408192930158</v>
      </c>
      <c r="LV43" s="45">
        <v>4.8586130101752474</v>
      </c>
      <c r="LW43" s="28">
        <v>94.924448350775108</v>
      </c>
      <c r="LX43" s="45">
        <v>-35.243310934888441</v>
      </c>
      <c r="LY43" s="28">
        <v>91.923566109302797</v>
      </c>
      <c r="LZ43" s="45">
        <v>20.362921198967982</v>
      </c>
      <c r="MA43" s="23"/>
      <c r="MB43" s="24" t="s">
        <v>15</v>
      </c>
      <c r="MC43" s="28">
        <v>137.10343745215553</v>
      </c>
      <c r="MD43" s="45">
        <v>0.85724351459950299</v>
      </c>
      <c r="ME43" s="28">
        <v>129.59985085270054</v>
      </c>
      <c r="MF43" s="45">
        <v>-7.2619615880260113</v>
      </c>
      <c r="MG43" s="28">
        <v>127.75104484495635</v>
      </c>
      <c r="MH43" s="45">
        <v>13.456122942694577</v>
      </c>
      <c r="MI43" s="23"/>
      <c r="MJ43" s="24" t="s">
        <v>15</v>
      </c>
      <c r="MK43" s="28">
        <v>89.62194221011093</v>
      </c>
      <c r="ML43" s="45">
        <v>18.599746495153767</v>
      </c>
      <c r="MM43" s="28">
        <v>130.11300671878473</v>
      </c>
      <c r="MN43" s="45">
        <v>1.3843140814108494</v>
      </c>
      <c r="MO43" s="28">
        <v>158.68244597787603</v>
      </c>
      <c r="MP43" s="45">
        <v>6.9004723399131507</v>
      </c>
    </row>
    <row r="44" spans="1:354" ht="15" hidden="1" customHeight="1" x14ac:dyDescent="0.25">
      <c r="A44" s="23"/>
      <c r="B44" s="24" t="s">
        <v>16</v>
      </c>
      <c r="C44" s="28">
        <v>102.75167665076917</v>
      </c>
      <c r="D44" s="45">
        <v>-3.1834826231259541</v>
      </c>
      <c r="E44" s="28">
        <v>94.698405888694197</v>
      </c>
      <c r="F44" s="45">
        <v>-5.3703039443431777</v>
      </c>
      <c r="G44" s="28">
        <v>110.36654373825969</v>
      </c>
      <c r="H44" s="45">
        <v>-1.3335730140774018</v>
      </c>
      <c r="I44" s="23"/>
      <c r="J44" s="24" t="s">
        <v>16</v>
      </c>
      <c r="K44" s="28">
        <v>93.537714425357038</v>
      </c>
      <c r="L44" s="45">
        <v>-16.9166305786664</v>
      </c>
      <c r="M44" s="28">
        <v>157.50027903242005</v>
      </c>
      <c r="N44" s="45">
        <v>2.9667817589034371</v>
      </c>
      <c r="O44" s="28">
        <v>97.787407676857129</v>
      </c>
      <c r="P44" s="45">
        <v>-16.365450831806598</v>
      </c>
      <c r="Q44" s="23"/>
      <c r="R44" s="24" t="s">
        <v>16</v>
      </c>
      <c r="S44" s="28">
        <v>120.76977969509078</v>
      </c>
      <c r="T44" s="45">
        <v>13.892958528646759</v>
      </c>
      <c r="U44" s="28">
        <v>128.94044941348841</v>
      </c>
      <c r="V44" s="45">
        <v>14.320995476004782</v>
      </c>
      <c r="W44" s="28">
        <v>131.59131726946961</v>
      </c>
      <c r="X44" s="45">
        <v>22.927763035295584</v>
      </c>
      <c r="Y44" s="23"/>
      <c r="Z44" s="24" t="s">
        <v>16</v>
      </c>
      <c r="AA44" s="28">
        <v>118.235136030067</v>
      </c>
      <c r="AB44" s="45">
        <v>7.7110767036333954</v>
      </c>
      <c r="AC44" s="28">
        <v>137.94681332639905</v>
      </c>
      <c r="AD44" s="45">
        <v>13.159430981863494</v>
      </c>
      <c r="AE44" s="28">
        <v>119.80965384627841</v>
      </c>
      <c r="AF44" s="45">
        <v>13.057263506207619</v>
      </c>
      <c r="AG44" s="23"/>
      <c r="AH44" s="24" t="s">
        <v>16</v>
      </c>
      <c r="AI44" s="28">
        <v>128.70459240738933</v>
      </c>
      <c r="AJ44" s="45">
        <v>1.0937564874005545</v>
      </c>
      <c r="AK44" s="28">
        <v>138.09767562594567</v>
      </c>
      <c r="AL44" s="45">
        <v>0.52287008243916944</v>
      </c>
      <c r="AM44" s="28">
        <v>114.46404091669622</v>
      </c>
      <c r="AN44" s="45">
        <v>14.54233431904342</v>
      </c>
      <c r="AO44" s="23"/>
      <c r="AP44" s="24" t="s">
        <v>16</v>
      </c>
      <c r="AQ44" s="28">
        <v>111.06429865428019</v>
      </c>
      <c r="AR44" s="45">
        <v>3.7671497061619164</v>
      </c>
      <c r="AS44" s="28">
        <v>130.12614392862164</v>
      </c>
      <c r="AT44" s="45">
        <v>19.971260014461549</v>
      </c>
      <c r="AU44" s="28">
        <v>117.20938980132699</v>
      </c>
      <c r="AV44" s="45">
        <v>9.0802560008458926</v>
      </c>
      <c r="AW44" s="23"/>
      <c r="AX44" s="24" t="s">
        <v>16</v>
      </c>
      <c r="AY44" s="28">
        <v>159.00980520073162</v>
      </c>
      <c r="AZ44" s="45">
        <v>23.845879745689572</v>
      </c>
      <c r="BA44" s="28">
        <v>136.96760670247463</v>
      </c>
      <c r="BB44" s="45">
        <v>5.7224557736177246</v>
      </c>
      <c r="BC44" s="28">
        <v>122.18163512231503</v>
      </c>
      <c r="BD44" s="45">
        <v>7.1192918373853047</v>
      </c>
      <c r="BE44" s="23"/>
      <c r="BF44" s="24" t="s">
        <v>16</v>
      </c>
      <c r="BG44" s="28">
        <v>115.10102566642821</v>
      </c>
      <c r="BH44" s="45">
        <v>11.538700189832824</v>
      </c>
      <c r="BI44" s="28">
        <v>130.13708931014648</v>
      </c>
      <c r="BJ44" s="45">
        <v>9.5944851433333866</v>
      </c>
      <c r="BK44" s="28">
        <v>147.16791616200535</v>
      </c>
      <c r="BL44" s="45">
        <v>11.915908573322056</v>
      </c>
      <c r="BM44" s="23"/>
      <c r="BN44" s="24" t="s">
        <v>16</v>
      </c>
      <c r="BO44" s="28">
        <v>117.35065261929135</v>
      </c>
      <c r="BP44" s="45">
        <v>10.288436711329823</v>
      </c>
      <c r="BQ44" s="28">
        <v>154.59107914283183</v>
      </c>
      <c r="BR44" s="45">
        <v>4.2959713336911278</v>
      </c>
      <c r="BS44" s="28">
        <v>122.79607219691185</v>
      </c>
      <c r="BT44" s="45">
        <v>2.7371396876613403</v>
      </c>
      <c r="BU44" s="23"/>
      <c r="BV44" s="24" t="s">
        <v>16</v>
      </c>
      <c r="BW44" s="28">
        <v>135.2787391633365</v>
      </c>
      <c r="BX44" s="45">
        <v>3.1883247417674028</v>
      </c>
      <c r="BY44" s="28">
        <v>107.9571872419413</v>
      </c>
      <c r="BZ44" s="45">
        <v>4.9892922978718417</v>
      </c>
      <c r="CA44" s="28">
        <v>112.97059112751953</v>
      </c>
      <c r="CB44" s="45">
        <v>7.3398579806587492</v>
      </c>
      <c r="CC44" s="23"/>
      <c r="CD44" s="24" t="s">
        <v>16</v>
      </c>
      <c r="CE44" s="28">
        <v>125.90934078692187</v>
      </c>
      <c r="CF44" s="45">
        <v>5.6295827906747604</v>
      </c>
      <c r="CG44" s="28">
        <v>99.979539398914383</v>
      </c>
      <c r="CH44" s="45">
        <v>-1.9032728872899582</v>
      </c>
      <c r="CI44" s="28">
        <v>155.62265830830771</v>
      </c>
      <c r="CJ44" s="45">
        <v>6.4839862617640023</v>
      </c>
      <c r="CK44" s="23"/>
      <c r="CL44" s="24" t="s">
        <v>16</v>
      </c>
      <c r="CM44" s="28">
        <v>136.67147663357233</v>
      </c>
      <c r="CN44" s="45">
        <v>4.9658982615329279</v>
      </c>
      <c r="CO44" s="28">
        <v>104.67756867004</v>
      </c>
      <c r="CP44" s="45">
        <v>3.5738624864116986</v>
      </c>
      <c r="CQ44" s="28">
        <v>109.19062076781292</v>
      </c>
      <c r="CR44" s="45">
        <v>5.397127386619033</v>
      </c>
      <c r="CS44" s="23"/>
      <c r="CT44" s="24" t="s">
        <v>16</v>
      </c>
      <c r="CU44" s="28">
        <v>112.03320792870564</v>
      </c>
      <c r="CV44" s="45">
        <v>-11.607048829462315</v>
      </c>
      <c r="CW44" s="28">
        <v>112.25709495595773</v>
      </c>
      <c r="CX44" s="45">
        <v>21.958536736182992</v>
      </c>
      <c r="CY44" s="28">
        <v>139.25162649742742</v>
      </c>
      <c r="CZ44" s="45">
        <v>26.254849746632019</v>
      </c>
      <c r="DA44" s="23"/>
      <c r="DB44" s="24" t="s">
        <v>16</v>
      </c>
      <c r="DC44" s="28">
        <v>111.12424465575045</v>
      </c>
      <c r="DD44" s="45">
        <v>-8.3532697071338902</v>
      </c>
      <c r="DE44" s="28">
        <v>270.64327347223411</v>
      </c>
      <c r="DF44" s="45">
        <v>-23.310664125202734</v>
      </c>
      <c r="DG44" s="28">
        <v>108.64705683455729</v>
      </c>
      <c r="DH44" s="45">
        <v>-0.2076076598377341</v>
      </c>
      <c r="DI44" s="23"/>
      <c r="DJ44" s="24" t="s">
        <v>16</v>
      </c>
      <c r="DK44" s="28">
        <v>127.6895600901823</v>
      </c>
      <c r="DL44" s="45">
        <v>8.2729027572009386</v>
      </c>
      <c r="DM44" s="28">
        <v>109.93093805206672</v>
      </c>
      <c r="DN44" s="45">
        <v>11.401033252065986</v>
      </c>
      <c r="DO44" s="28">
        <v>123.55678827700633</v>
      </c>
      <c r="DP44" s="45">
        <v>-6.82281163213338</v>
      </c>
      <c r="DQ44" s="23"/>
      <c r="DR44" s="24" t="s">
        <v>16</v>
      </c>
      <c r="DS44" s="28">
        <v>120.7110960029181</v>
      </c>
      <c r="DT44" s="45">
        <v>4.2777232664274862</v>
      </c>
      <c r="DU44" s="28">
        <v>119.97115970744296</v>
      </c>
      <c r="DV44" s="45">
        <v>1.0428777554261046</v>
      </c>
      <c r="DW44" s="28">
        <v>141.21244606590972</v>
      </c>
      <c r="DX44" s="45">
        <v>4.9679738787619812</v>
      </c>
      <c r="DY44" s="23"/>
      <c r="DZ44" s="24" t="s">
        <v>16</v>
      </c>
      <c r="EA44" s="28">
        <v>117.26248573114476</v>
      </c>
      <c r="EB44" s="45">
        <v>2.3033144201341429</v>
      </c>
      <c r="EC44" s="28">
        <v>132.25199934963788</v>
      </c>
      <c r="ED44" s="45">
        <v>2.2101817239171311</v>
      </c>
      <c r="EE44" s="28">
        <v>117.31089574098679</v>
      </c>
      <c r="EF44" s="45">
        <v>3.1464567937059371</v>
      </c>
      <c r="EG44" s="23"/>
      <c r="EH44" s="24" t="s">
        <v>16</v>
      </c>
      <c r="EI44" s="28">
        <v>121.3211367370866</v>
      </c>
      <c r="EJ44" s="45">
        <v>3.3638989571906848</v>
      </c>
      <c r="EK44" s="28">
        <v>114.52285344196366</v>
      </c>
      <c r="EL44" s="45">
        <v>6.1719302700849425</v>
      </c>
      <c r="EM44" s="28">
        <v>116.39805846831109</v>
      </c>
      <c r="EN44" s="45">
        <v>5.5171534417695511E-2</v>
      </c>
      <c r="EO44" s="23"/>
      <c r="EP44" s="24" t="s">
        <v>16</v>
      </c>
      <c r="EQ44" s="28">
        <v>103.07827024536027</v>
      </c>
      <c r="ER44" s="45">
        <v>-8.591079690659214</v>
      </c>
      <c r="ES44" s="28">
        <v>116.21862474728539</v>
      </c>
      <c r="ET44" s="45">
        <v>13.047961877649698</v>
      </c>
      <c r="EU44" s="28">
        <v>101.2272815404346</v>
      </c>
      <c r="EV44" s="45">
        <v>-9.33763227909823</v>
      </c>
      <c r="EW44" s="23"/>
      <c r="EX44" s="24" t="s">
        <v>16</v>
      </c>
      <c r="EY44" s="28">
        <v>95.327945288249907</v>
      </c>
      <c r="EZ44" s="45">
        <v>-7.4338883469257837</v>
      </c>
      <c r="FA44" s="28">
        <v>88.402624103580351</v>
      </c>
      <c r="FB44" s="45">
        <v>-14.933427913551853</v>
      </c>
      <c r="FC44" s="28">
        <v>144.60001243027969</v>
      </c>
      <c r="FD44" s="45">
        <v>18.589115829144532</v>
      </c>
      <c r="FE44" s="23"/>
      <c r="FF44" s="24" t="s">
        <v>16</v>
      </c>
      <c r="FG44" s="28">
        <v>113.95563836639799</v>
      </c>
      <c r="FH44" s="45">
        <v>0.22036586984054907</v>
      </c>
      <c r="FI44" s="28">
        <v>121.09321052395126</v>
      </c>
      <c r="FJ44" s="45">
        <v>1.7248268630560233</v>
      </c>
      <c r="FK44" s="28">
        <v>129.2691584669806</v>
      </c>
      <c r="FL44" s="45">
        <v>-1.6077682378828939</v>
      </c>
      <c r="FM44" s="23"/>
      <c r="FN44" s="24" t="s">
        <v>16</v>
      </c>
      <c r="FO44" s="28">
        <v>86.8686419443152</v>
      </c>
      <c r="FP44" s="45">
        <v>-9.2876452577232413</v>
      </c>
      <c r="FQ44" s="28">
        <v>128.75711457262463</v>
      </c>
      <c r="FR44" s="45">
        <v>8.4623537797315436</v>
      </c>
      <c r="FS44" s="28">
        <v>119.8845579954308</v>
      </c>
      <c r="FT44" s="45">
        <v>14.221882809091539</v>
      </c>
      <c r="FU44" s="23"/>
      <c r="FV44" s="24" t="s">
        <v>16</v>
      </c>
      <c r="FW44" s="28">
        <v>121.78044640552032</v>
      </c>
      <c r="FX44" s="45">
        <v>6.0477022777101155</v>
      </c>
      <c r="FY44" s="28">
        <v>123.12251904715511</v>
      </c>
      <c r="FZ44" s="45">
        <v>-1.2212811802568808</v>
      </c>
      <c r="GA44" s="28">
        <v>126.95127778948607</v>
      </c>
      <c r="GB44" s="45">
        <v>9.5024889878094996</v>
      </c>
      <c r="GC44" s="23"/>
      <c r="GD44" s="24" t="s">
        <v>16</v>
      </c>
      <c r="GE44" s="28">
        <v>112.19121152429852</v>
      </c>
      <c r="GF44" s="45">
        <v>5.605655982842535</v>
      </c>
      <c r="GG44" s="28">
        <v>129.03978075066689</v>
      </c>
      <c r="GH44" s="45">
        <v>8.4471919057391318</v>
      </c>
      <c r="GI44" s="28">
        <v>99.15985913422594</v>
      </c>
      <c r="GJ44" s="45">
        <v>-5.2288114765097049</v>
      </c>
      <c r="GK44" s="23"/>
      <c r="GL44" s="24" t="s">
        <v>16</v>
      </c>
      <c r="GM44" s="28">
        <v>126.03025071064098</v>
      </c>
      <c r="GN44" s="45">
        <v>1.2047808209124042</v>
      </c>
      <c r="GO44" s="28">
        <v>135.80743527104113</v>
      </c>
      <c r="GP44" s="45">
        <v>1.5238892811626528</v>
      </c>
      <c r="GQ44" s="28">
        <v>124.64856367204385</v>
      </c>
      <c r="GR44" s="45">
        <v>2.0082314355048396</v>
      </c>
      <c r="GS44" s="23"/>
      <c r="GT44" s="24" t="s">
        <v>16</v>
      </c>
      <c r="GU44" s="28">
        <v>118.84565373866178</v>
      </c>
      <c r="GV44" s="45">
        <v>6.3813563425443078</v>
      </c>
      <c r="GW44" s="28">
        <v>101.33399503192324</v>
      </c>
      <c r="GX44" s="45">
        <v>8.0367732155302036</v>
      </c>
      <c r="GY44" s="28">
        <v>137.80918191020635</v>
      </c>
      <c r="GZ44" s="45">
        <v>1.6786096725122803</v>
      </c>
      <c r="HA44" s="23"/>
      <c r="HB44" s="24" t="s">
        <v>16</v>
      </c>
      <c r="HC44" s="28">
        <v>116.11477741800543</v>
      </c>
      <c r="HD44" s="45">
        <v>9.5887688080216833</v>
      </c>
      <c r="HE44" s="28">
        <v>132.22852639177282</v>
      </c>
      <c r="HF44" s="45">
        <v>7.4027872410846953</v>
      </c>
      <c r="HG44" s="28">
        <v>108.21721464640518</v>
      </c>
      <c r="HH44" s="45">
        <v>-2.4815875455521166</v>
      </c>
      <c r="HI44" s="23"/>
      <c r="HJ44" s="24" t="s">
        <v>16</v>
      </c>
      <c r="HK44" s="28">
        <v>116.30755468646562</v>
      </c>
      <c r="HL44" s="45">
        <v>7.4118913549094998</v>
      </c>
      <c r="HM44" s="28">
        <v>115.16408542454296</v>
      </c>
      <c r="HN44" s="45">
        <v>15.172601229507237</v>
      </c>
      <c r="HO44" s="28">
        <v>121.66127063350574</v>
      </c>
      <c r="HP44" s="45">
        <v>4.3110675818860642</v>
      </c>
      <c r="HQ44" s="23"/>
      <c r="HR44" s="24" t="s">
        <v>16</v>
      </c>
      <c r="HS44" s="28">
        <v>129.7277216370212</v>
      </c>
      <c r="HT44" s="45">
        <v>-4.8986354537614147</v>
      </c>
      <c r="HU44" s="28">
        <v>115.05012517372545</v>
      </c>
      <c r="HV44" s="45">
        <v>11.256069280793653</v>
      </c>
      <c r="HW44" s="28">
        <v>113.86074715648272</v>
      </c>
      <c r="HX44" s="45">
        <v>3.2349197474017757</v>
      </c>
      <c r="HY44" s="23"/>
      <c r="HZ44" s="24" t="s">
        <v>16</v>
      </c>
      <c r="IA44" s="28">
        <v>115.35981766025576</v>
      </c>
      <c r="IB44" s="45">
        <v>1.5891495343798283</v>
      </c>
      <c r="IC44" s="28">
        <v>116.50831513866005</v>
      </c>
      <c r="ID44" s="45">
        <v>4.6549553476436643</v>
      </c>
      <c r="IE44" s="28">
        <v>113.08228579965875</v>
      </c>
      <c r="IF44" s="45">
        <v>-0.65139764685781643</v>
      </c>
      <c r="IG44" s="23"/>
      <c r="IH44" s="24" t="s">
        <v>16</v>
      </c>
      <c r="II44" s="28">
        <v>118.36771023312149</v>
      </c>
      <c r="IJ44" s="45">
        <v>5.6202465600934772</v>
      </c>
      <c r="IK44" s="28">
        <v>112.60091477462652</v>
      </c>
      <c r="IL44" s="45">
        <v>-0.19454318646202751</v>
      </c>
      <c r="IM44" s="28">
        <v>128.67308551598603</v>
      </c>
      <c r="IN44" s="45">
        <v>0.988300330224547</v>
      </c>
      <c r="IO44" s="28">
        <v>137.60311079386005</v>
      </c>
      <c r="IP44" s="45">
        <v>21.081885694529873</v>
      </c>
      <c r="IQ44" s="23"/>
      <c r="IR44" s="24" t="s">
        <v>16</v>
      </c>
      <c r="IS44" s="28">
        <v>114.62526076883326</v>
      </c>
      <c r="IT44" s="45">
        <v>5.774854439515309</v>
      </c>
      <c r="IU44" s="28">
        <v>104.79754638947934</v>
      </c>
      <c r="IV44" s="45">
        <v>2.4394252269378285</v>
      </c>
      <c r="IW44" s="28">
        <v>126.85253039364143</v>
      </c>
      <c r="IX44" s="45">
        <v>3.103107184645765</v>
      </c>
      <c r="IY44" s="23"/>
      <c r="IZ44" s="24" t="s">
        <v>16</v>
      </c>
      <c r="JA44" s="28">
        <v>116.33978159272711</v>
      </c>
      <c r="JB44" s="45">
        <v>4.7459298089075617</v>
      </c>
      <c r="JC44" s="28">
        <v>148.27997568228093</v>
      </c>
      <c r="JD44" s="45">
        <v>7.180974457178138</v>
      </c>
      <c r="JE44" s="28">
        <v>154.22409081419366</v>
      </c>
      <c r="JF44" s="45">
        <v>-1.149105905736306</v>
      </c>
      <c r="JG44" s="23"/>
      <c r="JH44" s="24" t="s">
        <v>16</v>
      </c>
      <c r="JI44" s="28">
        <v>163.99553496516032</v>
      </c>
      <c r="JJ44" s="45">
        <v>17.411644404461697</v>
      </c>
      <c r="JK44" s="28">
        <v>140.17939292212955</v>
      </c>
      <c r="JL44" s="45">
        <v>-2.5531577635460394</v>
      </c>
      <c r="JM44" s="28">
        <v>117.17040048045226</v>
      </c>
      <c r="JN44" s="45">
        <v>-0.18613630938281744</v>
      </c>
      <c r="JO44" s="23"/>
      <c r="JP44" s="24" t="s">
        <v>16</v>
      </c>
      <c r="JQ44" s="28">
        <v>125.42168172575593</v>
      </c>
      <c r="JR44" s="45">
        <v>2.878333872074279</v>
      </c>
      <c r="JS44" s="28">
        <v>103.72771723579069</v>
      </c>
      <c r="JT44" s="45">
        <v>-2.6966228751592354</v>
      </c>
      <c r="JU44" s="28">
        <v>97.086947458716779</v>
      </c>
      <c r="JV44" s="45">
        <v>-8.2710771548564708</v>
      </c>
      <c r="JW44" s="23"/>
      <c r="JX44" s="24" t="s">
        <v>16</v>
      </c>
      <c r="JY44" s="28">
        <v>124.54245651449367</v>
      </c>
      <c r="JZ44" s="45">
        <v>3.5209927354396484</v>
      </c>
      <c r="KA44" s="28">
        <v>127.30925426282688</v>
      </c>
      <c r="KB44" s="45">
        <v>1.4984764811998446</v>
      </c>
      <c r="KC44" s="28">
        <v>142.49050734283099</v>
      </c>
      <c r="KD44" s="45">
        <v>5.6686873918145437</v>
      </c>
      <c r="KE44" s="23"/>
      <c r="KF44" s="24" t="s">
        <v>16</v>
      </c>
      <c r="KG44" s="28">
        <v>109.58473220111313</v>
      </c>
      <c r="KH44" s="45">
        <v>-3.7977246446075839</v>
      </c>
      <c r="KI44" s="28">
        <v>111.39051828600651</v>
      </c>
      <c r="KJ44" s="45">
        <v>11.747297461928198</v>
      </c>
      <c r="KK44" s="28">
        <v>122.14522819181771</v>
      </c>
      <c r="KL44" s="45">
        <v>-3.9819348528476581</v>
      </c>
      <c r="KM44" s="23"/>
      <c r="KN44" s="24" t="s">
        <v>16</v>
      </c>
      <c r="KO44" s="28">
        <v>91.83589971141123</v>
      </c>
      <c r="KP44" s="45">
        <v>-25.185752585315242</v>
      </c>
      <c r="KQ44" s="28">
        <v>122.22222720065163</v>
      </c>
      <c r="KR44" s="45">
        <v>-0.39355350470381723</v>
      </c>
      <c r="KS44" s="28">
        <v>106.69997061973955</v>
      </c>
      <c r="KT44" s="45">
        <v>-0.89854804149415202</v>
      </c>
      <c r="KU44" s="23"/>
      <c r="KV44" s="24" t="s">
        <v>16</v>
      </c>
      <c r="KW44" s="28">
        <v>127.90824449352897</v>
      </c>
      <c r="KX44" s="45">
        <v>12.93236888975693</v>
      </c>
      <c r="KY44" s="28">
        <v>121.87842414978327</v>
      </c>
      <c r="KZ44" s="45">
        <v>5.5399423140846977</v>
      </c>
      <c r="LA44" s="28">
        <v>119.24144472830388</v>
      </c>
      <c r="LB44" s="45">
        <v>4.4779818579013124</v>
      </c>
      <c r="LC44" s="23"/>
      <c r="LD44" s="24" t="s">
        <v>16</v>
      </c>
      <c r="LE44" s="28">
        <v>150.87433522784329</v>
      </c>
      <c r="LF44" s="45">
        <v>3.3144037619290145</v>
      </c>
      <c r="LG44" s="28">
        <v>108.48928304849045</v>
      </c>
      <c r="LH44" s="45">
        <v>2.9350293012842172</v>
      </c>
      <c r="LI44" s="28">
        <v>99.174498358048666</v>
      </c>
      <c r="LJ44" s="45">
        <v>-12.306232903932454</v>
      </c>
      <c r="LK44" s="23"/>
      <c r="LL44" s="24" t="s">
        <v>16</v>
      </c>
      <c r="LM44" s="28">
        <v>119.82404188230441</v>
      </c>
      <c r="LN44" s="45">
        <v>14.464912342307116</v>
      </c>
      <c r="LO44" s="28">
        <v>104.98618041953735</v>
      </c>
      <c r="LP44" s="45">
        <v>-2.9244847452091278</v>
      </c>
      <c r="LQ44" s="28">
        <v>111.34060524406766</v>
      </c>
      <c r="LR44" s="45">
        <v>6.7309716851514452</v>
      </c>
      <c r="LS44" s="23"/>
      <c r="LT44" s="24" t="s">
        <v>16</v>
      </c>
      <c r="LU44" s="28">
        <v>92.692625641223685</v>
      </c>
      <c r="LV44" s="45">
        <v>-5.1385099592898342</v>
      </c>
      <c r="LW44" s="28">
        <v>102.38083643446477</v>
      </c>
      <c r="LX44" s="45">
        <v>-1.2293880936002211</v>
      </c>
      <c r="LY44" s="28">
        <v>105.36594908154937</v>
      </c>
      <c r="LZ44" s="45">
        <v>12.583492140556814</v>
      </c>
      <c r="MA44" s="23"/>
      <c r="MB44" s="24" t="s">
        <v>16</v>
      </c>
      <c r="MC44" s="28">
        <v>126.48008131916733</v>
      </c>
      <c r="MD44" s="45">
        <v>-1.2565755243554264</v>
      </c>
      <c r="ME44" s="28">
        <v>97.683070810956735</v>
      </c>
      <c r="MF44" s="45">
        <v>-9.9890598418511445E-2</v>
      </c>
      <c r="MG44" s="28">
        <v>148.47143599671764</v>
      </c>
      <c r="MH44" s="45">
        <v>5.7575587513001096</v>
      </c>
      <c r="MI44" s="23"/>
      <c r="MJ44" s="24" t="s">
        <v>16</v>
      </c>
      <c r="MK44" s="28">
        <v>87.022856761050988</v>
      </c>
      <c r="ML44" s="45">
        <v>1.1561572949606642</v>
      </c>
      <c r="MM44" s="28">
        <v>130.15900605931893</v>
      </c>
      <c r="MN44" s="45">
        <v>8.5548123334286288</v>
      </c>
      <c r="MO44" s="28">
        <v>140.92631918877896</v>
      </c>
      <c r="MP44" s="45">
        <v>2.7300186283744523</v>
      </c>
    </row>
    <row r="45" spans="1:354" ht="15" hidden="1" customHeight="1" x14ac:dyDescent="0.25">
      <c r="A45" s="23"/>
      <c r="B45" s="24"/>
      <c r="C45" s="28"/>
      <c r="D45" s="45"/>
      <c r="E45" s="28"/>
      <c r="F45" s="45"/>
      <c r="G45" s="28"/>
      <c r="H45" s="45"/>
      <c r="I45" s="23"/>
      <c r="J45" s="24"/>
      <c r="K45" s="28"/>
      <c r="L45" s="45"/>
      <c r="M45" s="28"/>
      <c r="N45" s="45"/>
      <c r="O45" s="28"/>
      <c r="P45" s="45"/>
      <c r="Q45" s="23"/>
      <c r="R45" s="24"/>
      <c r="S45" s="28"/>
      <c r="T45" s="45"/>
      <c r="U45" s="28"/>
      <c r="V45" s="45"/>
      <c r="W45" s="28"/>
      <c r="X45" s="45"/>
      <c r="Y45" s="23"/>
      <c r="Z45" s="24"/>
      <c r="AA45" s="28"/>
      <c r="AB45" s="45"/>
      <c r="AC45" s="28"/>
      <c r="AD45" s="45"/>
      <c r="AE45" s="28"/>
      <c r="AF45" s="45"/>
      <c r="AG45" s="23"/>
      <c r="AH45" s="24"/>
      <c r="AI45" s="28"/>
      <c r="AJ45" s="45"/>
      <c r="AK45" s="28"/>
      <c r="AL45" s="45"/>
      <c r="AM45" s="28"/>
      <c r="AN45" s="45"/>
      <c r="AO45" s="23"/>
      <c r="AP45" s="24"/>
      <c r="AQ45" s="28"/>
      <c r="AR45" s="45"/>
      <c r="AS45" s="28"/>
      <c r="AT45" s="45"/>
      <c r="AU45" s="28"/>
      <c r="AV45" s="45"/>
      <c r="AW45" s="23"/>
      <c r="AX45" s="24"/>
      <c r="AY45" s="28"/>
      <c r="AZ45" s="45"/>
      <c r="BA45" s="28"/>
      <c r="BB45" s="45"/>
      <c r="BC45" s="28"/>
      <c r="BD45" s="45"/>
      <c r="BE45" s="23"/>
      <c r="BF45" s="24"/>
      <c r="BG45" s="28"/>
      <c r="BH45" s="45"/>
      <c r="BI45" s="28"/>
      <c r="BJ45" s="45"/>
      <c r="BK45" s="28"/>
      <c r="BL45" s="45"/>
      <c r="BM45" s="23"/>
      <c r="BN45" s="24"/>
      <c r="BO45" s="28"/>
      <c r="BP45" s="45"/>
      <c r="BQ45" s="28"/>
      <c r="BR45" s="45"/>
      <c r="BS45" s="28"/>
      <c r="BT45" s="45"/>
      <c r="BU45" s="23"/>
      <c r="BV45" s="24"/>
      <c r="BW45" s="28"/>
      <c r="BX45" s="45"/>
      <c r="BY45" s="28"/>
      <c r="BZ45" s="45"/>
      <c r="CA45" s="28"/>
      <c r="CB45" s="45"/>
      <c r="CC45" s="23"/>
      <c r="CD45" s="24"/>
      <c r="CE45" s="28"/>
      <c r="CF45" s="45"/>
      <c r="CG45" s="28"/>
      <c r="CH45" s="45"/>
      <c r="CI45" s="28"/>
      <c r="CJ45" s="45"/>
      <c r="CK45" s="23"/>
      <c r="CL45" s="24"/>
      <c r="CM45" s="28"/>
      <c r="CN45" s="45"/>
      <c r="CO45" s="28"/>
      <c r="CP45" s="45"/>
      <c r="CQ45" s="28"/>
      <c r="CR45" s="45"/>
      <c r="CS45" s="23"/>
      <c r="CT45" s="24"/>
      <c r="CU45" s="28"/>
      <c r="CV45" s="45"/>
      <c r="CW45" s="28"/>
      <c r="CX45" s="45"/>
      <c r="CY45" s="28"/>
      <c r="CZ45" s="45"/>
      <c r="DA45" s="23"/>
      <c r="DB45" s="24"/>
      <c r="DC45" s="28"/>
      <c r="DD45" s="45"/>
      <c r="DE45" s="28"/>
      <c r="DF45" s="45"/>
      <c r="DG45" s="28"/>
      <c r="DH45" s="45"/>
      <c r="DI45" s="23"/>
      <c r="DJ45" s="24"/>
      <c r="DK45" s="28"/>
      <c r="DL45" s="45"/>
      <c r="DM45" s="28"/>
      <c r="DN45" s="45"/>
      <c r="DO45" s="28"/>
      <c r="DP45" s="45"/>
      <c r="DQ45" s="23"/>
      <c r="DR45" s="24"/>
      <c r="DS45" s="28"/>
      <c r="DT45" s="45"/>
      <c r="DU45" s="28"/>
      <c r="DV45" s="45"/>
      <c r="DW45" s="28"/>
      <c r="DX45" s="45"/>
      <c r="DY45" s="23"/>
      <c r="DZ45" s="24"/>
      <c r="EA45" s="28"/>
      <c r="EB45" s="45"/>
      <c r="EC45" s="28"/>
      <c r="ED45" s="45"/>
      <c r="EE45" s="28"/>
      <c r="EF45" s="45"/>
      <c r="EG45" s="23"/>
      <c r="EH45" s="24"/>
      <c r="EI45" s="28"/>
      <c r="EJ45" s="45"/>
      <c r="EK45" s="28"/>
      <c r="EL45" s="45"/>
      <c r="EM45" s="28"/>
      <c r="EN45" s="45"/>
      <c r="EO45" s="23"/>
      <c r="EP45" s="24"/>
      <c r="EQ45" s="28"/>
      <c r="ER45" s="45"/>
      <c r="ES45" s="28"/>
      <c r="ET45" s="45"/>
      <c r="EU45" s="28"/>
      <c r="EV45" s="45"/>
      <c r="EW45" s="23"/>
      <c r="EX45" s="24"/>
      <c r="EY45" s="28"/>
      <c r="EZ45" s="45"/>
      <c r="FA45" s="28"/>
      <c r="FB45" s="45"/>
      <c r="FC45" s="28"/>
      <c r="FD45" s="45"/>
      <c r="FE45" s="23"/>
      <c r="FF45" s="24"/>
      <c r="FG45" s="28"/>
      <c r="FH45" s="45"/>
      <c r="FI45" s="28"/>
      <c r="FJ45" s="45"/>
      <c r="FK45" s="28"/>
      <c r="FL45" s="45"/>
      <c r="FM45" s="23"/>
      <c r="FN45" s="24"/>
      <c r="FO45" s="28"/>
      <c r="FP45" s="45"/>
      <c r="FQ45" s="28"/>
      <c r="FR45" s="45"/>
      <c r="FS45" s="28"/>
      <c r="FT45" s="45"/>
      <c r="FU45" s="23"/>
      <c r="FV45" s="24"/>
      <c r="FW45" s="28"/>
      <c r="FX45" s="45"/>
      <c r="FY45" s="28"/>
      <c r="FZ45" s="45"/>
      <c r="GA45" s="28"/>
      <c r="GB45" s="45"/>
      <c r="GC45" s="23"/>
      <c r="GD45" s="24"/>
      <c r="GE45" s="28"/>
      <c r="GF45" s="45"/>
      <c r="GG45" s="28"/>
      <c r="GH45" s="45"/>
      <c r="GI45" s="28"/>
      <c r="GJ45" s="45"/>
      <c r="GK45" s="23"/>
      <c r="GL45" s="24"/>
      <c r="GM45" s="28"/>
      <c r="GN45" s="45"/>
      <c r="GO45" s="28"/>
      <c r="GP45" s="45"/>
      <c r="GQ45" s="28"/>
      <c r="GR45" s="45"/>
      <c r="GS45" s="23"/>
      <c r="GT45" s="24"/>
      <c r="GU45" s="28"/>
      <c r="GV45" s="45"/>
      <c r="GW45" s="28"/>
      <c r="GX45" s="45"/>
      <c r="GY45" s="28"/>
      <c r="GZ45" s="45"/>
      <c r="HA45" s="23"/>
      <c r="HB45" s="24"/>
      <c r="HC45" s="28"/>
      <c r="HD45" s="45"/>
      <c r="HE45" s="28"/>
      <c r="HF45" s="45"/>
      <c r="HG45" s="28"/>
      <c r="HH45" s="45"/>
      <c r="HI45" s="23"/>
      <c r="HJ45" s="24"/>
      <c r="HK45" s="28"/>
      <c r="HL45" s="45"/>
      <c r="HM45" s="28"/>
      <c r="HN45" s="45"/>
      <c r="HO45" s="28"/>
      <c r="HP45" s="45"/>
      <c r="HQ45" s="23"/>
      <c r="HR45" s="24"/>
      <c r="HS45" s="28"/>
      <c r="HT45" s="45"/>
      <c r="HU45" s="28"/>
      <c r="HV45" s="45"/>
      <c r="HW45" s="28"/>
      <c r="HX45" s="45"/>
      <c r="HY45" s="23"/>
      <c r="HZ45" s="24"/>
      <c r="IA45" s="28"/>
      <c r="IB45" s="45"/>
      <c r="IC45" s="28"/>
      <c r="ID45" s="45"/>
      <c r="IE45" s="28"/>
      <c r="IF45" s="45"/>
      <c r="IG45" s="23"/>
      <c r="IH45" s="24"/>
      <c r="II45" s="28"/>
      <c r="IJ45" s="45"/>
      <c r="IK45" s="28"/>
      <c r="IL45" s="45"/>
      <c r="IM45" s="28"/>
      <c r="IN45" s="45"/>
      <c r="IO45" s="28"/>
      <c r="IP45" s="45"/>
      <c r="IQ45" s="23"/>
      <c r="IR45" s="24"/>
      <c r="IS45" s="28"/>
      <c r="IT45" s="45"/>
      <c r="IU45" s="28"/>
      <c r="IV45" s="45"/>
      <c r="IW45" s="28"/>
      <c r="IX45" s="45"/>
      <c r="IY45" s="23"/>
      <c r="IZ45" s="24"/>
      <c r="JA45" s="28"/>
      <c r="JB45" s="45"/>
      <c r="JC45" s="28"/>
      <c r="JD45" s="45"/>
      <c r="JE45" s="28"/>
      <c r="JF45" s="45"/>
      <c r="JG45" s="23"/>
      <c r="JH45" s="24"/>
      <c r="JI45" s="28"/>
      <c r="JJ45" s="45"/>
      <c r="JK45" s="28"/>
      <c r="JL45" s="45"/>
      <c r="JM45" s="28"/>
      <c r="JN45" s="45"/>
      <c r="JO45" s="23"/>
      <c r="JP45" s="24"/>
      <c r="JQ45" s="28"/>
      <c r="JR45" s="45"/>
      <c r="JS45" s="28"/>
      <c r="JT45" s="45"/>
      <c r="JU45" s="28"/>
      <c r="JV45" s="45"/>
      <c r="JW45" s="23"/>
      <c r="JX45" s="24"/>
      <c r="JY45" s="28"/>
      <c r="JZ45" s="45"/>
      <c r="KA45" s="28"/>
      <c r="KB45" s="45"/>
      <c r="KC45" s="28"/>
      <c r="KD45" s="45"/>
      <c r="KE45" s="23"/>
      <c r="KF45" s="24"/>
      <c r="KG45" s="28"/>
      <c r="KH45" s="45"/>
      <c r="KI45" s="28"/>
      <c r="KJ45" s="45"/>
      <c r="KK45" s="28"/>
      <c r="KL45" s="45"/>
      <c r="KM45" s="23"/>
      <c r="KN45" s="24"/>
      <c r="KO45" s="28"/>
      <c r="KP45" s="45"/>
      <c r="KQ45" s="28"/>
      <c r="KR45" s="45"/>
      <c r="KS45" s="28"/>
      <c r="KT45" s="45"/>
      <c r="KU45" s="23"/>
      <c r="KV45" s="24"/>
      <c r="KW45" s="28"/>
      <c r="KX45" s="45"/>
      <c r="KY45" s="28"/>
      <c r="KZ45" s="45"/>
      <c r="LA45" s="28"/>
      <c r="LB45" s="45"/>
      <c r="LC45" s="23"/>
      <c r="LD45" s="24"/>
      <c r="LE45" s="28"/>
      <c r="LF45" s="45"/>
      <c r="LG45" s="28"/>
      <c r="LH45" s="45"/>
      <c r="LI45" s="28"/>
      <c r="LJ45" s="45"/>
      <c r="LK45" s="23"/>
      <c r="LL45" s="24"/>
      <c r="LM45" s="28"/>
      <c r="LN45" s="45"/>
      <c r="LO45" s="28"/>
      <c r="LP45" s="45"/>
      <c r="LQ45" s="28"/>
      <c r="LR45" s="45"/>
      <c r="LS45" s="23"/>
      <c r="LT45" s="24"/>
      <c r="LU45" s="28"/>
      <c r="LV45" s="45"/>
      <c r="LW45" s="28"/>
      <c r="LX45" s="45"/>
      <c r="LY45" s="28"/>
      <c r="LZ45" s="45"/>
      <c r="MA45" s="23"/>
      <c r="MB45" s="24"/>
      <c r="MC45" s="28"/>
      <c r="MD45" s="45"/>
      <c r="ME45" s="28"/>
      <c r="MF45" s="45"/>
      <c r="MG45" s="28"/>
      <c r="MH45" s="45"/>
      <c r="MI45" s="23"/>
      <c r="MJ45" s="24"/>
      <c r="MK45" s="28"/>
      <c r="ML45" s="45"/>
      <c r="MM45" s="28"/>
      <c r="MN45" s="45"/>
      <c r="MO45" s="28"/>
      <c r="MP45" s="45"/>
    </row>
    <row r="46" spans="1:354" ht="15" customHeight="1" x14ac:dyDescent="0.25">
      <c r="A46" s="23">
        <v>2020</v>
      </c>
      <c r="B46" s="24" t="s">
        <v>13</v>
      </c>
      <c r="C46" s="28">
        <v>100.48539598184561</v>
      </c>
      <c r="D46" s="45">
        <v>-2.1484109444171935</v>
      </c>
      <c r="E46" s="28">
        <v>96.032070724536595</v>
      </c>
      <c r="F46" s="45">
        <v>-2.720799607232351</v>
      </c>
      <c r="G46" s="28">
        <v>104.69629127316885</v>
      </c>
      <c r="H46" s="45">
        <v>-1.6464893048804328</v>
      </c>
      <c r="I46" s="23">
        <v>2020</v>
      </c>
      <c r="J46" s="24" t="s">
        <v>13</v>
      </c>
      <c r="K46" s="28">
        <v>77.297421159570931</v>
      </c>
      <c r="L46" s="45">
        <v>-22.136996554527158</v>
      </c>
      <c r="M46" s="28">
        <v>119.19052784107429</v>
      </c>
      <c r="N46" s="45">
        <v>-14.000669915102193</v>
      </c>
      <c r="O46" s="28">
        <v>79.87930995095428</v>
      </c>
      <c r="P46" s="45">
        <v>-25.34383140025686</v>
      </c>
      <c r="Q46" s="23">
        <v>2020</v>
      </c>
      <c r="R46" s="24" t="s">
        <v>13</v>
      </c>
      <c r="S46" s="28">
        <v>99.882611317851044</v>
      </c>
      <c r="T46" s="45">
        <v>-2.8393233365752053</v>
      </c>
      <c r="U46" s="28">
        <v>118.64153178147653</v>
      </c>
      <c r="V46" s="45">
        <v>7.6437714411234197</v>
      </c>
      <c r="W46" s="28">
        <v>112.30435277032632</v>
      </c>
      <c r="X46" s="45">
        <v>8.4728606597776803</v>
      </c>
      <c r="Y46" s="23">
        <v>2020</v>
      </c>
      <c r="Z46" s="24" t="s">
        <v>13</v>
      </c>
      <c r="AA46" s="28">
        <v>119.87487896924438</v>
      </c>
      <c r="AB46" s="45">
        <v>4.5732753798646968</v>
      </c>
      <c r="AC46" s="28">
        <v>132.10463898032188</v>
      </c>
      <c r="AD46" s="45">
        <v>19.353510592887787</v>
      </c>
      <c r="AE46" s="28">
        <v>117.47333662210126</v>
      </c>
      <c r="AF46" s="45">
        <v>10.62997786676965</v>
      </c>
      <c r="AG46" s="23">
        <v>2020</v>
      </c>
      <c r="AH46" s="24" t="s">
        <v>13</v>
      </c>
      <c r="AI46" s="28">
        <v>114.10404426152651</v>
      </c>
      <c r="AJ46" s="45">
        <v>10.916292598438176</v>
      </c>
      <c r="AK46" s="28">
        <v>135.79141564471647</v>
      </c>
      <c r="AL46" s="45">
        <v>7.3460479830651337</v>
      </c>
      <c r="AM46" s="28">
        <v>117.99212499224188</v>
      </c>
      <c r="AN46" s="45">
        <v>10.183286045167208</v>
      </c>
      <c r="AO46" s="23">
        <v>2020</v>
      </c>
      <c r="AP46" s="24" t="s">
        <v>13</v>
      </c>
      <c r="AQ46" s="28">
        <v>120.02105093941123</v>
      </c>
      <c r="AR46" s="45">
        <v>6.3570961839558748</v>
      </c>
      <c r="AS46" s="28">
        <v>131.70469924376292</v>
      </c>
      <c r="AT46" s="45">
        <v>22.518185228254197</v>
      </c>
      <c r="AU46" s="28">
        <v>121.60027768211587</v>
      </c>
      <c r="AV46" s="45">
        <v>11.502397099181906</v>
      </c>
      <c r="AW46" s="23">
        <v>2020</v>
      </c>
      <c r="AX46" s="24" t="s">
        <v>13</v>
      </c>
      <c r="AY46" s="28">
        <v>138.93829926829557</v>
      </c>
      <c r="AZ46" s="45">
        <v>14.65541479950771</v>
      </c>
      <c r="BA46" s="28">
        <v>141.82004143885572</v>
      </c>
      <c r="BB46" s="45">
        <v>16.900875173226225</v>
      </c>
      <c r="BC46" s="28">
        <v>125.91276186277412</v>
      </c>
      <c r="BD46" s="45">
        <v>11.677822041025649</v>
      </c>
      <c r="BE46" s="23">
        <v>2020</v>
      </c>
      <c r="BF46" s="24" t="s">
        <v>13</v>
      </c>
      <c r="BG46" s="28">
        <v>113.11601933458212</v>
      </c>
      <c r="BH46" s="45">
        <v>4.7537267010502831</v>
      </c>
      <c r="BI46" s="28">
        <v>118.85207193075151</v>
      </c>
      <c r="BJ46" s="45">
        <v>18.0901914853157</v>
      </c>
      <c r="BK46" s="28">
        <v>147.53158664668123</v>
      </c>
      <c r="BL46" s="45">
        <v>20.86465274339524</v>
      </c>
      <c r="BM46" s="23">
        <v>2020</v>
      </c>
      <c r="BN46" s="24" t="s">
        <v>13</v>
      </c>
      <c r="BO46" s="28">
        <v>125.56075523750361</v>
      </c>
      <c r="BP46" s="45">
        <v>6.6205458942887105</v>
      </c>
      <c r="BQ46" s="28">
        <v>117.80079265839906</v>
      </c>
      <c r="BR46" s="45">
        <v>-2.8298481786572864</v>
      </c>
      <c r="BS46" s="28">
        <v>110.54761622359882</v>
      </c>
      <c r="BT46" s="45">
        <v>-1.8209457507316245</v>
      </c>
      <c r="BU46" s="23">
        <v>2020</v>
      </c>
      <c r="BV46" s="24" t="s">
        <v>13</v>
      </c>
      <c r="BW46" s="28">
        <v>128.62093276074066</v>
      </c>
      <c r="BX46" s="45">
        <v>13.926451160763008</v>
      </c>
      <c r="BY46" s="28">
        <v>114.9197772054402</v>
      </c>
      <c r="BZ46" s="45">
        <v>-3.3076707011094726</v>
      </c>
      <c r="CA46" s="28">
        <v>106.33157949817542</v>
      </c>
      <c r="CB46" s="45">
        <v>2.0242339466495736</v>
      </c>
      <c r="CC46" s="23">
        <v>2020</v>
      </c>
      <c r="CD46" s="24" t="s">
        <v>13</v>
      </c>
      <c r="CE46" s="28">
        <v>124.33662442463572</v>
      </c>
      <c r="CF46" s="45">
        <v>3.9155902303089647</v>
      </c>
      <c r="CG46" s="28">
        <v>104.99510339363815</v>
      </c>
      <c r="CH46" s="45">
        <v>2.3227707877373547</v>
      </c>
      <c r="CI46" s="28">
        <v>134.49912787148091</v>
      </c>
      <c r="CJ46" s="45">
        <v>3.7076472479089944</v>
      </c>
      <c r="CK46" s="23">
        <v>2020</v>
      </c>
      <c r="CL46" s="24" t="s">
        <v>13</v>
      </c>
      <c r="CM46" s="28">
        <v>157.50913643771221</v>
      </c>
      <c r="CN46" s="45">
        <v>5.2603504743715632</v>
      </c>
      <c r="CO46" s="28">
        <v>116.27178058021578</v>
      </c>
      <c r="CP46" s="45">
        <v>-0.62376616184384659</v>
      </c>
      <c r="CQ46" s="28">
        <v>114.88515957519041</v>
      </c>
      <c r="CR46" s="45">
        <v>0.82176646533160635</v>
      </c>
      <c r="CS46" s="23">
        <v>2020</v>
      </c>
      <c r="CT46" s="24" t="s">
        <v>13</v>
      </c>
      <c r="CU46" s="28">
        <v>127.39300806474557</v>
      </c>
      <c r="CV46" s="45">
        <v>-7.7100609998525584</v>
      </c>
      <c r="CW46" s="28">
        <v>105.43043068986991</v>
      </c>
      <c r="CX46" s="45">
        <v>18.36398718687731</v>
      </c>
      <c r="CY46" s="28">
        <v>119.01983574524291</v>
      </c>
      <c r="CZ46" s="45">
        <v>-4.4444877004030729</v>
      </c>
      <c r="DA46" s="23">
        <v>2020</v>
      </c>
      <c r="DB46" s="24" t="s">
        <v>13</v>
      </c>
      <c r="DC46" s="28">
        <v>102.91550394919939</v>
      </c>
      <c r="DD46" s="45">
        <v>-6.581940775888782</v>
      </c>
      <c r="DE46" s="28">
        <v>288.94554767193387</v>
      </c>
      <c r="DF46" s="45">
        <v>10.32643064725643</v>
      </c>
      <c r="DG46" s="28">
        <v>110.13375062521722</v>
      </c>
      <c r="DH46" s="45">
        <v>-10.544678929331937</v>
      </c>
      <c r="DI46" s="23">
        <v>2020</v>
      </c>
      <c r="DJ46" s="24" t="s">
        <v>13</v>
      </c>
      <c r="DK46" s="28">
        <v>122.57413488437373</v>
      </c>
      <c r="DL46" s="45">
        <v>5.275239262230258</v>
      </c>
      <c r="DM46" s="28">
        <v>100.62654982464402</v>
      </c>
      <c r="DN46" s="45">
        <v>-8.7672706699941472</v>
      </c>
      <c r="DO46" s="28">
        <v>119.41747118429033</v>
      </c>
      <c r="DP46" s="45">
        <v>-6.1552727667147877</v>
      </c>
      <c r="DQ46" s="23">
        <v>2020</v>
      </c>
      <c r="DR46" s="24" t="s">
        <v>13</v>
      </c>
      <c r="DS46" s="28">
        <v>123.89725238234702</v>
      </c>
      <c r="DT46" s="45">
        <v>9.9066714165563496</v>
      </c>
      <c r="DU46" s="28">
        <v>111.63357531346905</v>
      </c>
      <c r="DV46" s="45">
        <v>2.6630714863740081</v>
      </c>
      <c r="DW46" s="28">
        <v>126.30054491933532</v>
      </c>
      <c r="DX46" s="45">
        <v>-0.41694547247431046</v>
      </c>
      <c r="DY46" s="23">
        <v>2020</v>
      </c>
      <c r="DZ46" s="24" t="s">
        <v>13</v>
      </c>
      <c r="EA46" s="28">
        <v>120.93214939436849</v>
      </c>
      <c r="EB46" s="45">
        <v>3.6506431545868452</v>
      </c>
      <c r="EC46" s="28">
        <v>106.75074916125145</v>
      </c>
      <c r="ED46" s="45">
        <v>5.5943500998673983</v>
      </c>
      <c r="EE46" s="28">
        <v>122.15568036768339</v>
      </c>
      <c r="EF46" s="45">
        <v>7.4520604195827929</v>
      </c>
      <c r="EG46" s="23">
        <v>2020</v>
      </c>
      <c r="EH46" s="24" t="s">
        <v>13</v>
      </c>
      <c r="EI46" s="28">
        <v>131.06736955888337</v>
      </c>
      <c r="EJ46" s="45">
        <v>6.1204251174280699</v>
      </c>
      <c r="EK46" s="28">
        <v>114.63917654367809</v>
      </c>
      <c r="EL46" s="45">
        <v>1.5447672783028992</v>
      </c>
      <c r="EM46" s="28">
        <v>115.66702136370782</v>
      </c>
      <c r="EN46" s="45">
        <v>-1.2344194324772388</v>
      </c>
      <c r="EO46" s="23">
        <v>2020</v>
      </c>
      <c r="EP46" s="24" t="s">
        <v>13</v>
      </c>
      <c r="EQ46" s="28">
        <v>113.65514298874206</v>
      </c>
      <c r="ER46" s="45">
        <v>-1.3936916858600625</v>
      </c>
      <c r="ES46" s="28">
        <v>116.13950145011393</v>
      </c>
      <c r="ET46" s="45">
        <v>-4.7356882494515133</v>
      </c>
      <c r="EU46" s="28">
        <v>103.97533879081668</v>
      </c>
      <c r="EV46" s="45">
        <v>-12.531623028213374</v>
      </c>
      <c r="EW46" s="23">
        <v>2020</v>
      </c>
      <c r="EX46" s="24" t="s">
        <v>13</v>
      </c>
      <c r="EY46" s="28">
        <v>98.790142014813384</v>
      </c>
      <c r="EZ46" s="45">
        <v>-16.271800113760975</v>
      </c>
      <c r="FA46" s="28">
        <v>88.07988627900238</v>
      </c>
      <c r="FB46" s="45">
        <v>-17.851990343588326</v>
      </c>
      <c r="FC46" s="28">
        <v>141.80570121910409</v>
      </c>
      <c r="FD46" s="45">
        <v>3.3888853533414789</v>
      </c>
      <c r="FE46" s="23">
        <v>2020</v>
      </c>
      <c r="FF46" s="24" t="s">
        <v>13</v>
      </c>
      <c r="FG46" s="28">
        <v>113.35254678388117</v>
      </c>
      <c r="FH46" s="45">
        <v>0.4377219523088911</v>
      </c>
      <c r="FI46" s="28">
        <v>112.19649957175216</v>
      </c>
      <c r="FJ46" s="45">
        <v>2.2405135676480512</v>
      </c>
      <c r="FK46" s="28">
        <v>114.21222427969239</v>
      </c>
      <c r="FL46" s="45">
        <v>4.931701209344169</v>
      </c>
      <c r="FM46" s="23">
        <v>2020</v>
      </c>
      <c r="FN46" s="24" t="s">
        <v>13</v>
      </c>
      <c r="FO46" s="28">
        <v>91.059675067078629</v>
      </c>
      <c r="FP46" s="45">
        <v>-8.9575373532421452</v>
      </c>
      <c r="FQ46" s="28">
        <v>154.90003096627075</v>
      </c>
      <c r="FR46" s="45">
        <v>34.529752019796405</v>
      </c>
      <c r="FS46" s="28">
        <v>119.94697284364433</v>
      </c>
      <c r="FT46" s="45">
        <v>1.9656961166161011</v>
      </c>
      <c r="FU46" s="23">
        <v>2020</v>
      </c>
      <c r="FV46" s="24" t="s">
        <v>13</v>
      </c>
      <c r="FW46" s="28">
        <v>126.64012089785462</v>
      </c>
      <c r="FX46" s="45">
        <v>6.9252518635507982</v>
      </c>
      <c r="FY46" s="28">
        <v>106.74333547121194</v>
      </c>
      <c r="FZ46" s="45">
        <v>5.0199469348892478</v>
      </c>
      <c r="GA46" s="28">
        <v>106.88633260171552</v>
      </c>
      <c r="GB46" s="45">
        <v>2.8931253336806009</v>
      </c>
      <c r="GC46" s="23">
        <v>2020</v>
      </c>
      <c r="GD46" s="24" t="s">
        <v>13</v>
      </c>
      <c r="GE46" s="28">
        <v>109.19905872886807</v>
      </c>
      <c r="GF46" s="45">
        <v>-2.7612678408317635</v>
      </c>
      <c r="GG46" s="28">
        <v>125.74328242242682</v>
      </c>
      <c r="GH46" s="45">
        <v>11.763196423587601</v>
      </c>
      <c r="GI46" s="28">
        <v>94.756427483790091</v>
      </c>
      <c r="GJ46" s="45">
        <v>-7.7882778874297429</v>
      </c>
      <c r="GK46" s="23">
        <v>2020</v>
      </c>
      <c r="GL46" s="24" t="s">
        <v>13</v>
      </c>
      <c r="GM46" s="28">
        <v>110.88558566022601</v>
      </c>
      <c r="GN46" s="45">
        <v>-0.42573042495357072</v>
      </c>
      <c r="GO46" s="28">
        <v>130.8528495457557</v>
      </c>
      <c r="GP46" s="45">
        <v>0.32429221361383043</v>
      </c>
      <c r="GQ46" s="28">
        <v>103.93939294798996</v>
      </c>
      <c r="GR46" s="45">
        <v>-6.5749928607342127</v>
      </c>
      <c r="GS46" s="23">
        <v>2020</v>
      </c>
      <c r="GT46" s="24" t="s">
        <v>13</v>
      </c>
      <c r="GU46" s="28">
        <v>101.07642258731528</v>
      </c>
      <c r="GV46" s="45">
        <v>-13.889428098762963</v>
      </c>
      <c r="GW46" s="28">
        <v>117.4083532547297</v>
      </c>
      <c r="GX46" s="45">
        <v>0.96366639873650684</v>
      </c>
      <c r="GY46" s="28">
        <v>114.82267123788465</v>
      </c>
      <c r="GZ46" s="45">
        <v>0.43397527940945224</v>
      </c>
      <c r="HA46" s="23">
        <v>2020</v>
      </c>
      <c r="HB46" s="24" t="s">
        <v>13</v>
      </c>
      <c r="HC46" s="28">
        <v>110.56558831394938</v>
      </c>
      <c r="HD46" s="45">
        <v>-6.1413660497770053</v>
      </c>
      <c r="HE46" s="28">
        <v>128.89902821004546</v>
      </c>
      <c r="HF46" s="45">
        <v>20.868786336428087</v>
      </c>
      <c r="HG46" s="28">
        <v>115.52217307933067</v>
      </c>
      <c r="HH46" s="45">
        <v>-3.1210244120101152</v>
      </c>
      <c r="HI46" s="23">
        <v>2020</v>
      </c>
      <c r="HJ46" s="24" t="s">
        <v>13</v>
      </c>
      <c r="HK46" s="28">
        <v>117.60345855845708</v>
      </c>
      <c r="HL46" s="45">
        <v>3.4168983529643242</v>
      </c>
      <c r="HM46" s="28">
        <v>98.822542608602433</v>
      </c>
      <c r="HN46" s="45">
        <v>-7.3820408115457923</v>
      </c>
      <c r="HO46" s="28">
        <v>100.57937971864017</v>
      </c>
      <c r="HP46" s="45">
        <v>-10.692028832570344</v>
      </c>
      <c r="HQ46" s="23">
        <v>2020</v>
      </c>
      <c r="HR46" s="24" t="s">
        <v>13</v>
      </c>
      <c r="HS46" s="28">
        <v>127.49302409427952</v>
      </c>
      <c r="HT46" s="45">
        <v>2.9060137313492191</v>
      </c>
      <c r="HU46" s="28">
        <v>111.94078636967136</v>
      </c>
      <c r="HV46" s="45">
        <v>-1.4063408807335236</v>
      </c>
      <c r="HW46" s="28">
        <v>98.216523001196592</v>
      </c>
      <c r="HX46" s="45">
        <v>-5.789590870564183</v>
      </c>
      <c r="HY46" s="23">
        <v>2020</v>
      </c>
      <c r="HZ46" s="24" t="s">
        <v>13</v>
      </c>
      <c r="IA46" s="28">
        <v>113.14237874387696</v>
      </c>
      <c r="IB46" s="45">
        <v>2.8135953481770031</v>
      </c>
      <c r="IC46" s="28">
        <v>79.928493375790026</v>
      </c>
      <c r="ID46" s="45">
        <v>-22.640958384895896</v>
      </c>
      <c r="IE46" s="28">
        <v>117.23651581644243</v>
      </c>
      <c r="IF46" s="45">
        <v>3.6890948852704071</v>
      </c>
      <c r="IG46" s="23">
        <v>2020</v>
      </c>
      <c r="IH46" s="24" t="s">
        <v>13</v>
      </c>
      <c r="II46" s="28">
        <v>121.34848641316394</v>
      </c>
      <c r="IJ46" s="45">
        <v>6.5626596402961468</v>
      </c>
      <c r="IK46" s="28">
        <v>104.62127621612022</v>
      </c>
      <c r="IL46" s="45">
        <v>-2.741881137912145</v>
      </c>
      <c r="IM46" s="28">
        <v>117.18093912382865</v>
      </c>
      <c r="IN46" s="45">
        <v>-6.0018233333137658</v>
      </c>
      <c r="IO46" s="28">
        <v>110.2130720359749</v>
      </c>
      <c r="IP46" s="45">
        <v>-7.5168749169808251</v>
      </c>
      <c r="IQ46" s="23">
        <v>2020</v>
      </c>
      <c r="IR46" s="24" t="s">
        <v>13</v>
      </c>
      <c r="IS46" s="28">
        <v>106.28168290087804</v>
      </c>
      <c r="IT46" s="45">
        <v>-1.5555556669390285</v>
      </c>
      <c r="IU46" s="28">
        <v>109.43028915405542</v>
      </c>
      <c r="IV46" s="45">
        <v>-23.162079428911838</v>
      </c>
      <c r="IW46" s="28">
        <v>115.22040819898858</v>
      </c>
      <c r="IX46" s="45">
        <v>4.7290984911084735</v>
      </c>
      <c r="IY46" s="23">
        <v>2020</v>
      </c>
      <c r="IZ46" s="24" t="s">
        <v>13</v>
      </c>
      <c r="JA46" s="28">
        <v>121.87400565564745</v>
      </c>
      <c r="JB46" s="45">
        <v>5.7325867491970541</v>
      </c>
      <c r="JC46" s="28">
        <v>128.66746298190495</v>
      </c>
      <c r="JD46" s="45">
        <v>9.4956832168438012</v>
      </c>
      <c r="JE46" s="28">
        <v>125.90178334564511</v>
      </c>
      <c r="JF46" s="45">
        <v>-3.8503834819677394</v>
      </c>
      <c r="JG46" s="23">
        <v>2020</v>
      </c>
      <c r="JH46" s="24" t="s">
        <v>13</v>
      </c>
      <c r="JI46" s="28">
        <v>118.39637752229415</v>
      </c>
      <c r="JJ46" s="45">
        <v>5.9954571201747342</v>
      </c>
      <c r="JK46" s="28">
        <v>127.1411598232839</v>
      </c>
      <c r="JL46" s="45">
        <v>6.706875582961942</v>
      </c>
      <c r="JM46" s="28">
        <v>110.45085728607535</v>
      </c>
      <c r="JN46" s="45">
        <v>4.6535908593819499</v>
      </c>
      <c r="JO46" s="23">
        <v>2020</v>
      </c>
      <c r="JP46" s="24" t="s">
        <v>13</v>
      </c>
      <c r="JQ46" s="28">
        <v>122.60322271887456</v>
      </c>
      <c r="JR46" s="45">
        <v>3.0721332169743221</v>
      </c>
      <c r="JS46" s="28">
        <v>95.603423260119314</v>
      </c>
      <c r="JT46" s="45">
        <v>-5.1997855351846738</v>
      </c>
      <c r="JU46" s="28">
        <v>96.106234097846709</v>
      </c>
      <c r="JV46" s="45">
        <v>-7.3259962053101191</v>
      </c>
      <c r="JW46" s="23">
        <v>2020</v>
      </c>
      <c r="JX46" s="24" t="s">
        <v>13</v>
      </c>
      <c r="JY46" s="28">
        <v>106.70549020222802</v>
      </c>
      <c r="JZ46" s="45">
        <v>0.76965307017815121</v>
      </c>
      <c r="KA46" s="28">
        <v>109.9738431168966</v>
      </c>
      <c r="KB46" s="45">
        <v>-1.1472361420657506</v>
      </c>
      <c r="KC46" s="28">
        <v>108.70114729856653</v>
      </c>
      <c r="KD46" s="45">
        <v>2.2925994479653866</v>
      </c>
      <c r="KE46" s="23">
        <v>2020</v>
      </c>
      <c r="KF46" s="24" t="s">
        <v>13</v>
      </c>
      <c r="KG46" s="28">
        <v>113.2187040240713</v>
      </c>
      <c r="KH46" s="45">
        <v>1.6934357468076229</v>
      </c>
      <c r="KI46" s="28">
        <v>115.97343042104178</v>
      </c>
      <c r="KJ46" s="45">
        <v>6.0436808214046067</v>
      </c>
      <c r="KK46" s="28">
        <v>104.34039883460905</v>
      </c>
      <c r="KL46" s="45">
        <v>-15.306884508010782</v>
      </c>
      <c r="KM46" s="23">
        <v>2020</v>
      </c>
      <c r="KN46" s="24" t="s">
        <v>13</v>
      </c>
      <c r="KO46" s="28">
        <v>95.437949798387294</v>
      </c>
      <c r="KP46" s="45">
        <v>-20.845028278922697</v>
      </c>
      <c r="KQ46" s="28">
        <v>130.06738939213014</v>
      </c>
      <c r="KR46" s="45">
        <v>-6.9906913532634007E-2</v>
      </c>
      <c r="KS46" s="28">
        <v>101.53116314016766</v>
      </c>
      <c r="KT46" s="45">
        <v>-4.9645268080341793</v>
      </c>
      <c r="KU46" s="23">
        <v>2020</v>
      </c>
      <c r="KV46" s="24" t="s">
        <v>13</v>
      </c>
      <c r="KW46" s="28">
        <v>122.68891431680446</v>
      </c>
      <c r="KX46" s="45">
        <v>-1.257707058214109</v>
      </c>
      <c r="KY46" s="28">
        <v>119.39640980881241</v>
      </c>
      <c r="KZ46" s="45">
        <v>-1.8416086685381003</v>
      </c>
      <c r="LA46" s="28">
        <v>108.75393724674659</v>
      </c>
      <c r="LB46" s="45">
        <v>-1.5126705881057632</v>
      </c>
      <c r="LC46" s="23">
        <v>2020</v>
      </c>
      <c r="LD46" s="24" t="s">
        <v>13</v>
      </c>
      <c r="LE46" s="28">
        <v>139.36234226811362</v>
      </c>
      <c r="LF46" s="45">
        <v>2.2779444793102641</v>
      </c>
      <c r="LG46" s="28">
        <v>135.51783157592908</v>
      </c>
      <c r="LH46" s="45">
        <v>-4.7348931284856803</v>
      </c>
      <c r="LI46" s="28">
        <v>113.91612633734361</v>
      </c>
      <c r="LJ46" s="45">
        <v>-9.3309925148172255</v>
      </c>
      <c r="LK46" s="23">
        <v>2020</v>
      </c>
      <c r="LL46" s="24" t="s">
        <v>13</v>
      </c>
      <c r="LM46" s="28">
        <v>162.4116461210773</v>
      </c>
      <c r="LN46" s="45">
        <v>-2.9286148034599222</v>
      </c>
      <c r="LO46" s="28">
        <v>96.415771112396214</v>
      </c>
      <c r="LP46" s="45">
        <v>-21.089954899411836</v>
      </c>
      <c r="LQ46" s="28">
        <v>111.07774910085759</v>
      </c>
      <c r="LR46" s="45">
        <v>-3.2844464866786609</v>
      </c>
      <c r="LS46" s="23">
        <v>2020</v>
      </c>
      <c r="LT46" s="24" t="s">
        <v>13</v>
      </c>
      <c r="LU46" s="28">
        <v>105.74755574991036</v>
      </c>
      <c r="LV46" s="45">
        <v>-3.6293796514452623</v>
      </c>
      <c r="LW46" s="28">
        <v>139.56926180230471</v>
      </c>
      <c r="LX46" s="45">
        <v>4.3786082902608428</v>
      </c>
      <c r="LY46" s="28">
        <v>93.59262153049643</v>
      </c>
      <c r="LZ46" s="45">
        <v>-1.8171449777976392</v>
      </c>
      <c r="MA46" s="23">
        <v>2020</v>
      </c>
      <c r="MB46" s="24" t="s">
        <v>13</v>
      </c>
      <c r="MC46" s="28">
        <v>153.11486166169348</v>
      </c>
      <c r="MD46" s="45">
        <v>-1.1208018060503235</v>
      </c>
      <c r="ME46" s="28">
        <v>86.689643080880799</v>
      </c>
      <c r="MF46" s="45">
        <v>-13.20181220673426</v>
      </c>
      <c r="MG46" s="28">
        <v>137.42721736397218</v>
      </c>
      <c r="MH46" s="45">
        <v>2.4932938813514482</v>
      </c>
      <c r="MI46" s="23">
        <v>2020</v>
      </c>
      <c r="MJ46" s="24" t="s">
        <v>13</v>
      </c>
      <c r="MK46" s="28">
        <v>97.945213006558745</v>
      </c>
      <c r="ML46" s="45">
        <v>3.5627947962716888</v>
      </c>
      <c r="MM46" s="28">
        <v>134.37817158580387</v>
      </c>
      <c r="MN46" s="45">
        <v>2.7961494650203349</v>
      </c>
      <c r="MO46" s="28">
        <v>141.20598858986943</v>
      </c>
      <c r="MP46" s="45">
        <v>-3.6162497754640981</v>
      </c>
    </row>
    <row r="47" spans="1:354" ht="15" customHeight="1" x14ac:dyDescent="0.25">
      <c r="A47" s="23"/>
      <c r="B47" s="24" t="s">
        <v>14</v>
      </c>
      <c r="C47" s="28">
        <v>82.62048496595861</v>
      </c>
      <c r="D47" s="45">
        <v>-18.061355152940664</v>
      </c>
      <c r="E47" s="28">
        <v>78.642545118446947</v>
      </c>
      <c r="F47" s="45">
        <v>-18.337163609237678</v>
      </c>
      <c r="G47" s="28">
        <v>86.381873861944143</v>
      </c>
      <c r="H47" s="45">
        <v>-17.822430272861709</v>
      </c>
      <c r="I47" s="23"/>
      <c r="J47" s="24" t="s">
        <v>14</v>
      </c>
      <c r="K47" s="28">
        <v>103.99905977323341</v>
      </c>
      <c r="L47" s="45">
        <v>7.4104597217760784</v>
      </c>
      <c r="M47" s="28">
        <v>142.97894452138095</v>
      </c>
      <c r="N47" s="45">
        <v>25.877148003038059</v>
      </c>
      <c r="O47" s="28">
        <v>101.83547985189637</v>
      </c>
      <c r="P47" s="45">
        <v>4.4431588186420612</v>
      </c>
      <c r="Q47" s="23"/>
      <c r="R47" s="24" t="s">
        <v>14</v>
      </c>
      <c r="S47" s="28">
        <v>104.06461543368285</v>
      </c>
      <c r="T47" s="45">
        <v>-3.4228028381723448</v>
      </c>
      <c r="U47" s="28">
        <v>100.60984226038818</v>
      </c>
      <c r="V47" s="45">
        <v>-22.814071160464806</v>
      </c>
      <c r="W47" s="28">
        <v>96.387050698117491</v>
      </c>
      <c r="X47" s="45">
        <v>-11.063496428332854</v>
      </c>
      <c r="Y47" s="23"/>
      <c r="Z47" s="24" t="s">
        <v>14</v>
      </c>
      <c r="AA47" s="28">
        <v>136.70459324162036</v>
      </c>
      <c r="AB47" s="45">
        <v>7.8449318405175177</v>
      </c>
      <c r="AC47" s="28">
        <v>137.65922981193356</v>
      </c>
      <c r="AD47" s="45">
        <v>9.6274843012522808</v>
      </c>
      <c r="AE47" s="28">
        <v>99.234461220747903</v>
      </c>
      <c r="AF47" s="45">
        <v>-15.211652356790324</v>
      </c>
      <c r="AG47" s="23"/>
      <c r="AH47" s="24" t="s">
        <v>14</v>
      </c>
      <c r="AI47" s="28">
        <v>97.269788067919194</v>
      </c>
      <c r="AJ47" s="45">
        <v>-16.898824390531914</v>
      </c>
      <c r="AK47" s="28">
        <v>166.50932241928106</v>
      </c>
      <c r="AL47" s="45">
        <v>17.940103855178364</v>
      </c>
      <c r="AM47" s="28">
        <v>123.39676992444907</v>
      </c>
      <c r="AN47" s="45">
        <v>4.0680210178645666</v>
      </c>
      <c r="AO47" s="23"/>
      <c r="AP47" s="24" t="s">
        <v>14</v>
      </c>
      <c r="AQ47" s="28">
        <v>130.47103219585333</v>
      </c>
      <c r="AR47" s="45">
        <v>-0.93947244003807384</v>
      </c>
      <c r="AS47" s="28">
        <v>125.39159159864191</v>
      </c>
      <c r="AT47" s="45">
        <v>6.4866363123647943</v>
      </c>
      <c r="AU47" s="28">
        <v>130.53773266209433</v>
      </c>
      <c r="AV47" s="45">
        <v>16.797476237737314</v>
      </c>
      <c r="AW47" s="23"/>
      <c r="AX47" s="24" t="s">
        <v>14</v>
      </c>
      <c r="AY47" s="28">
        <v>114.59164957631343</v>
      </c>
      <c r="AZ47" s="45">
        <v>0.35057630550366525</v>
      </c>
      <c r="BA47" s="28">
        <v>126.01614534493899</v>
      </c>
      <c r="BB47" s="45">
        <v>5.7817855062385064</v>
      </c>
      <c r="BC47" s="28">
        <v>106.74656051718317</v>
      </c>
      <c r="BD47" s="45">
        <v>-6.7611165698742184</v>
      </c>
      <c r="BE47" s="23"/>
      <c r="BF47" s="24" t="s">
        <v>14</v>
      </c>
      <c r="BG47" s="28">
        <v>127.67727227783173</v>
      </c>
      <c r="BH47" s="45">
        <v>7.5650342045514805</v>
      </c>
      <c r="BI47" s="28">
        <v>113.72644254477139</v>
      </c>
      <c r="BJ47" s="45">
        <v>0.8636394600018491</v>
      </c>
      <c r="BK47" s="28">
        <v>120.36098340730182</v>
      </c>
      <c r="BL47" s="45">
        <v>0.23657712211790738</v>
      </c>
      <c r="BM47" s="23"/>
      <c r="BN47" s="24" t="s">
        <v>14</v>
      </c>
      <c r="BO47" s="28">
        <v>116.93104110888753</v>
      </c>
      <c r="BP47" s="45">
        <v>-0.28029376292455765</v>
      </c>
      <c r="BQ47" s="28">
        <v>30.662292925864914</v>
      </c>
      <c r="BR47" s="45">
        <v>-77.39981714082316</v>
      </c>
      <c r="BS47" s="28">
        <v>105.59284371676983</v>
      </c>
      <c r="BT47" s="45">
        <v>-19.36305207253956</v>
      </c>
      <c r="BU47" s="23"/>
      <c r="BV47" s="24" t="s">
        <v>14</v>
      </c>
      <c r="BW47" s="28">
        <v>99.328025395822706</v>
      </c>
      <c r="BX47" s="45">
        <v>-19.890227825017263</v>
      </c>
      <c r="BY47" s="28">
        <v>35.765230692871825</v>
      </c>
      <c r="BZ47" s="45">
        <v>-69.120206707059765</v>
      </c>
      <c r="CA47" s="28">
        <v>72.432423160001278</v>
      </c>
      <c r="CB47" s="45">
        <v>-31.784067498884525</v>
      </c>
      <c r="CC47" s="23"/>
      <c r="CD47" s="24" t="s">
        <v>14</v>
      </c>
      <c r="CE47" s="28">
        <v>67.930516245661806</v>
      </c>
      <c r="CF47" s="45">
        <v>-47.826377044121692</v>
      </c>
      <c r="CG47" s="28">
        <v>62.345474183238252</v>
      </c>
      <c r="CH47" s="45">
        <v>-44.247515702518449</v>
      </c>
      <c r="CI47" s="28">
        <v>71.694369965538883</v>
      </c>
      <c r="CJ47" s="45">
        <v>-46.957535903354639</v>
      </c>
      <c r="CK47" s="23"/>
      <c r="CL47" s="24" t="s">
        <v>14</v>
      </c>
      <c r="CM47" s="28">
        <v>91.833309368355103</v>
      </c>
      <c r="CN47" s="45">
        <v>-40.372821638984114</v>
      </c>
      <c r="CO47" s="28">
        <v>48.737777585601073</v>
      </c>
      <c r="CP47" s="45">
        <v>-59.354185763732964</v>
      </c>
      <c r="CQ47" s="28">
        <v>57.41190785547068</v>
      </c>
      <c r="CR47" s="45">
        <v>-53.316943807351073</v>
      </c>
      <c r="CS47" s="23"/>
      <c r="CT47" s="24" t="s">
        <v>14</v>
      </c>
      <c r="CU47" s="28">
        <v>69.806733042838147</v>
      </c>
      <c r="CV47" s="45">
        <v>-49.249260962227694</v>
      </c>
      <c r="CW47" s="28">
        <v>52.649736178115383</v>
      </c>
      <c r="CX47" s="45">
        <v>-44.81720955078282</v>
      </c>
      <c r="CY47" s="28">
        <v>72.37602287800199</v>
      </c>
      <c r="CZ47" s="45">
        <v>-42.489714743795659</v>
      </c>
      <c r="DA47" s="23"/>
      <c r="DB47" s="24" t="s">
        <v>14</v>
      </c>
      <c r="DC47" s="28">
        <v>59.393478071269591</v>
      </c>
      <c r="DD47" s="45">
        <v>-41.849866148637183</v>
      </c>
      <c r="DE47" s="28">
        <v>206.08238495197233</v>
      </c>
      <c r="DF47" s="45">
        <v>6.4773013589118733</v>
      </c>
      <c r="DG47" s="28">
        <v>78.549847632765932</v>
      </c>
      <c r="DH47" s="45">
        <v>-34.351674635235511</v>
      </c>
      <c r="DI47" s="23"/>
      <c r="DJ47" s="24" t="s">
        <v>14</v>
      </c>
      <c r="DK47" s="28">
        <v>117.91433245877631</v>
      </c>
      <c r="DL47" s="45">
        <v>-1.7816279222125644</v>
      </c>
      <c r="DM47" s="28">
        <v>59.768058595956212</v>
      </c>
      <c r="DN47" s="45">
        <v>-43.118429982558894</v>
      </c>
      <c r="DO47" s="28">
        <v>93.99132342113252</v>
      </c>
      <c r="DP47" s="45">
        <v>-22.954457305968475</v>
      </c>
      <c r="DQ47" s="23"/>
      <c r="DR47" s="24" t="s">
        <v>14</v>
      </c>
      <c r="DS47" s="28">
        <v>90.580650048223234</v>
      </c>
      <c r="DT47" s="45">
        <v>-26.158969717473767</v>
      </c>
      <c r="DU47" s="28">
        <v>76.586436665109247</v>
      </c>
      <c r="DV47" s="45">
        <v>-31.891793763766699</v>
      </c>
      <c r="DW47" s="28">
        <v>108.71268401047648</v>
      </c>
      <c r="DX47" s="45">
        <v>-20.865668061748494</v>
      </c>
      <c r="DY47" s="23"/>
      <c r="DZ47" s="24" t="s">
        <v>14</v>
      </c>
      <c r="EA47" s="28">
        <v>78.362326361874068</v>
      </c>
      <c r="EB47" s="45">
        <v>-29.109510454468861</v>
      </c>
      <c r="EC47" s="28">
        <v>75.779164365642856</v>
      </c>
      <c r="ED47" s="45">
        <v>-37.473168389770528</v>
      </c>
      <c r="EE47" s="28">
        <v>106.36175035448916</v>
      </c>
      <c r="EF47" s="45">
        <v>-13.672883284576173</v>
      </c>
      <c r="EG47" s="23"/>
      <c r="EH47" s="24" t="s">
        <v>14</v>
      </c>
      <c r="EI47" s="28">
        <v>117.06256308068289</v>
      </c>
      <c r="EJ47" s="45">
        <v>-3.0448096441790256</v>
      </c>
      <c r="EK47" s="28">
        <v>104.75704215027115</v>
      </c>
      <c r="EL47" s="45">
        <v>-11.399842809747412</v>
      </c>
      <c r="EM47" s="28">
        <v>89.265764840890384</v>
      </c>
      <c r="EN47" s="45">
        <v>-24.75425288635337</v>
      </c>
      <c r="EO47" s="23"/>
      <c r="EP47" s="24" t="s">
        <v>14</v>
      </c>
      <c r="EQ47" s="28">
        <v>108.81849985357469</v>
      </c>
      <c r="ER47" s="45">
        <v>-8.9973964642936721E-2</v>
      </c>
      <c r="ES47" s="28">
        <v>87.404077486244958</v>
      </c>
      <c r="ET47" s="45">
        <v>-23.383710955823915</v>
      </c>
      <c r="EU47" s="28">
        <v>119.31715314650785</v>
      </c>
      <c r="EV47" s="45">
        <v>3.5890392198273418</v>
      </c>
      <c r="EW47" s="23"/>
      <c r="EX47" s="24" t="s">
        <v>14</v>
      </c>
      <c r="EY47" s="28">
        <v>85.506437981137424</v>
      </c>
      <c r="EZ47" s="45">
        <v>-15.360248369413796</v>
      </c>
      <c r="FA47" s="28">
        <v>87.67995771504593</v>
      </c>
      <c r="FB47" s="45">
        <v>-22.288138529303865</v>
      </c>
      <c r="FC47" s="28">
        <v>95.317637558800016</v>
      </c>
      <c r="FD47" s="45">
        <v>-35.672677477205454</v>
      </c>
      <c r="FE47" s="23"/>
      <c r="FF47" s="24" t="s">
        <v>14</v>
      </c>
      <c r="FG47" s="28">
        <v>109.56699479665242</v>
      </c>
      <c r="FH47" s="45">
        <v>-1.2406545289161812</v>
      </c>
      <c r="FI47" s="28">
        <v>140.39086728113276</v>
      </c>
      <c r="FJ47" s="45">
        <v>15.218491831982448</v>
      </c>
      <c r="FK47" s="28">
        <v>90.712626812112205</v>
      </c>
      <c r="FL47" s="45">
        <v>-18.970760582101477</v>
      </c>
      <c r="FM47" s="23"/>
      <c r="FN47" s="24" t="s">
        <v>14</v>
      </c>
      <c r="FO47" s="28">
        <v>128.0498855468409</v>
      </c>
      <c r="FP47" s="45">
        <v>30.711667018605254</v>
      </c>
      <c r="FQ47" s="28">
        <v>228.3936093551207</v>
      </c>
      <c r="FR47" s="45">
        <v>84.647300843162014</v>
      </c>
      <c r="FS47" s="28">
        <v>101.35252940899063</v>
      </c>
      <c r="FT47" s="45">
        <v>-16.393426098531521</v>
      </c>
      <c r="FU47" s="23"/>
      <c r="FV47" s="24" t="s">
        <v>14</v>
      </c>
      <c r="FW47" s="28">
        <v>139.25884400482479</v>
      </c>
      <c r="FX47" s="45">
        <v>15.203817680113275</v>
      </c>
      <c r="FY47" s="28">
        <v>103.04113553372081</v>
      </c>
      <c r="FZ47" s="45">
        <v>-5.753867899807247</v>
      </c>
      <c r="GA47" s="28">
        <v>78.976803202738608</v>
      </c>
      <c r="GB47" s="45">
        <v>-28.792262904449316</v>
      </c>
      <c r="GC47" s="23"/>
      <c r="GD47" s="24" t="s">
        <v>14</v>
      </c>
      <c r="GE47" s="28">
        <v>113.72501455688909</v>
      </c>
      <c r="GF47" s="45">
        <v>-3.5244001374561265</v>
      </c>
      <c r="GG47" s="28">
        <v>93.07466188034789</v>
      </c>
      <c r="GH47" s="45">
        <v>-21.765290219855899</v>
      </c>
      <c r="GI47" s="28">
        <v>93.897983558092918</v>
      </c>
      <c r="GJ47" s="45">
        <v>-9.1482923131089393</v>
      </c>
      <c r="GK47" s="23"/>
      <c r="GL47" s="24" t="s">
        <v>14</v>
      </c>
      <c r="GM47" s="28">
        <v>98.148165715708672</v>
      </c>
      <c r="GN47" s="45">
        <v>-8.244462390957537</v>
      </c>
      <c r="GO47" s="28">
        <v>100.65329113154587</v>
      </c>
      <c r="GP47" s="45">
        <v>-24.225887151836062</v>
      </c>
      <c r="GQ47" s="28">
        <v>90.920630226362846</v>
      </c>
      <c r="GR47" s="45">
        <v>-32.126463631904684</v>
      </c>
      <c r="GS47" s="23"/>
      <c r="GT47" s="24" t="s">
        <v>14</v>
      </c>
      <c r="GU47" s="28">
        <v>64.739971354409946</v>
      </c>
      <c r="GV47" s="45">
        <v>-46.47057997692994</v>
      </c>
      <c r="GW47" s="28">
        <v>56.449839450048039</v>
      </c>
      <c r="GX47" s="45">
        <v>-54.364402223819539</v>
      </c>
      <c r="GY47" s="28">
        <v>61.723364581891076</v>
      </c>
      <c r="GZ47" s="45">
        <v>-48.422288747010832</v>
      </c>
      <c r="HA47" s="23"/>
      <c r="HB47" s="24" t="s">
        <v>14</v>
      </c>
      <c r="HC47" s="28">
        <v>67.565490665053971</v>
      </c>
      <c r="HD47" s="45">
        <v>-45.366949643842943</v>
      </c>
      <c r="HE47" s="28">
        <v>77.294925311627992</v>
      </c>
      <c r="HF47" s="45">
        <v>-32.640162186699584</v>
      </c>
      <c r="HG47" s="28">
        <v>44.339657215241139</v>
      </c>
      <c r="HH47" s="45">
        <v>-60.577018290242087</v>
      </c>
      <c r="HI47" s="23"/>
      <c r="HJ47" s="24" t="s">
        <v>14</v>
      </c>
      <c r="HK47" s="28">
        <v>55.000817252338372</v>
      </c>
      <c r="HL47" s="45">
        <v>-49.993175441091864</v>
      </c>
      <c r="HM47" s="28">
        <v>49.628468473950647</v>
      </c>
      <c r="HN47" s="45">
        <v>-58.099259776456492</v>
      </c>
      <c r="HO47" s="28">
        <v>53.738945946468071</v>
      </c>
      <c r="HP47" s="45">
        <v>-52.559130148183058</v>
      </c>
      <c r="HQ47" s="23"/>
      <c r="HR47" s="24" t="s">
        <v>14</v>
      </c>
      <c r="HS47" s="28">
        <v>73.262631534174758</v>
      </c>
      <c r="HT47" s="45">
        <v>-37.177368017102538</v>
      </c>
      <c r="HU47" s="28">
        <v>120.93847163560947</v>
      </c>
      <c r="HV47" s="45">
        <v>2.8733981179647259</v>
      </c>
      <c r="HW47" s="28">
        <v>80.201581556621008</v>
      </c>
      <c r="HX47" s="45">
        <v>-33.612492145481397</v>
      </c>
      <c r="HY47" s="23"/>
      <c r="HZ47" s="24" t="s">
        <v>14</v>
      </c>
      <c r="IA47" s="28">
        <v>47.984443487284352</v>
      </c>
      <c r="IB47" s="45">
        <v>-55.784165554318129</v>
      </c>
      <c r="IC47" s="28">
        <v>97.272394176571623</v>
      </c>
      <c r="ID47" s="45">
        <v>-18.224233328771376</v>
      </c>
      <c r="IE47" s="28">
        <v>91.852443785333364</v>
      </c>
      <c r="IF47" s="45">
        <v>-21.00147983997725</v>
      </c>
      <c r="IG47" s="23"/>
      <c r="IH47" s="24" t="s">
        <v>14</v>
      </c>
      <c r="II47" s="28">
        <v>82.686801680327846</v>
      </c>
      <c r="IJ47" s="45">
        <v>-36.633268781282212</v>
      </c>
      <c r="IK47" s="28">
        <v>49.743440717431646</v>
      </c>
      <c r="IL47" s="45">
        <v>-58.505599943868027</v>
      </c>
      <c r="IM47" s="28">
        <v>61.140455737898755</v>
      </c>
      <c r="IN47" s="45">
        <v>-53.631234425516915</v>
      </c>
      <c r="IO47" s="28">
        <v>131.31460434150344</v>
      </c>
      <c r="IP47" s="45">
        <v>10.523881305449038</v>
      </c>
      <c r="IQ47" s="23"/>
      <c r="IR47" s="24" t="s">
        <v>14</v>
      </c>
      <c r="IS47" s="28">
        <v>58.269847603185873</v>
      </c>
      <c r="IT47" s="45">
        <v>-46.794925822984993</v>
      </c>
      <c r="IU47" s="28">
        <v>59.061732704174268</v>
      </c>
      <c r="IV47" s="45">
        <v>-40.649373720396753</v>
      </c>
      <c r="IW47" s="28">
        <v>62.652667596705022</v>
      </c>
      <c r="IX47" s="45">
        <v>-47.805701160782121</v>
      </c>
      <c r="IY47" s="23"/>
      <c r="IZ47" s="24" t="s">
        <v>14</v>
      </c>
      <c r="JA47" s="28">
        <v>82.773695527545527</v>
      </c>
      <c r="JB47" s="45">
        <v>-34.451719064205321</v>
      </c>
      <c r="JC47" s="28">
        <v>117.26998631738752</v>
      </c>
      <c r="JD47" s="45">
        <v>-10.646420059656563</v>
      </c>
      <c r="JE47" s="28">
        <v>132.97413635042273</v>
      </c>
      <c r="JF47" s="45">
        <v>-14.389030489305114</v>
      </c>
      <c r="JG47" s="23"/>
      <c r="JH47" s="24" t="s">
        <v>14</v>
      </c>
      <c r="JI47" s="28">
        <v>152.50306278164962</v>
      </c>
      <c r="JJ47" s="45">
        <v>23.083097891206151</v>
      </c>
      <c r="JK47" s="28">
        <v>130.17064266388877</v>
      </c>
      <c r="JL47" s="45">
        <v>-7.6115786670425365</v>
      </c>
      <c r="JM47" s="28">
        <v>125.12106739421746</v>
      </c>
      <c r="JN47" s="45">
        <v>15.136155017020684</v>
      </c>
      <c r="JO47" s="23"/>
      <c r="JP47" s="24" t="s">
        <v>14</v>
      </c>
      <c r="JQ47" s="28">
        <v>131.82678280236158</v>
      </c>
      <c r="JR47" s="45">
        <v>10.711851264003002</v>
      </c>
      <c r="JS47" s="28">
        <v>107.3366861887343</v>
      </c>
      <c r="JT47" s="45">
        <v>-7.4498540200128929</v>
      </c>
      <c r="JU47" s="28">
        <v>81.402068186386032</v>
      </c>
      <c r="JV47" s="45">
        <v>-26.657410223547231</v>
      </c>
      <c r="JW47" s="23"/>
      <c r="JX47" s="24" t="s">
        <v>14</v>
      </c>
      <c r="JY47" s="28">
        <v>93.47713131203723</v>
      </c>
      <c r="JZ47" s="45">
        <v>-20.208189215222092</v>
      </c>
      <c r="KA47" s="28">
        <v>95.237678646032862</v>
      </c>
      <c r="KB47" s="45">
        <v>-12.565711155672204</v>
      </c>
      <c r="KC47" s="28">
        <v>81.095602264108933</v>
      </c>
      <c r="KD47" s="45">
        <v>-24.984759082260183</v>
      </c>
      <c r="KE47" s="23"/>
      <c r="KF47" s="24" t="s">
        <v>14</v>
      </c>
      <c r="KG47" s="28">
        <v>115.02744290915116</v>
      </c>
      <c r="KH47" s="45">
        <v>6.0060487910640603</v>
      </c>
      <c r="KI47" s="28">
        <v>120.51104094256998</v>
      </c>
      <c r="KJ47" s="45">
        <v>11.086839822619751</v>
      </c>
      <c r="KK47" s="28">
        <v>112.86667648682517</v>
      </c>
      <c r="KL47" s="45">
        <v>-11.00799294558314</v>
      </c>
      <c r="KM47" s="23"/>
      <c r="KN47" s="24" t="s">
        <v>14</v>
      </c>
      <c r="KO47" s="28">
        <v>70.736329562268381</v>
      </c>
      <c r="KP47" s="45">
        <v>-35.674394582382405</v>
      </c>
      <c r="KQ47" s="28">
        <v>137.44700197669837</v>
      </c>
      <c r="KR47" s="45">
        <v>5.0887830458329972</v>
      </c>
      <c r="KS47" s="28">
        <v>103.35127583642611</v>
      </c>
      <c r="KT47" s="45">
        <v>-0.72087695442328936</v>
      </c>
      <c r="KU47" s="23"/>
      <c r="KV47" s="24" t="s">
        <v>14</v>
      </c>
      <c r="KW47" s="28">
        <v>89.156447045623736</v>
      </c>
      <c r="KX47" s="45">
        <v>-30.968733846489187</v>
      </c>
      <c r="KY47" s="28">
        <v>129.28611520111812</v>
      </c>
      <c r="KZ47" s="45">
        <v>1.9978378426202426</v>
      </c>
      <c r="LA47" s="28">
        <v>112.48171700095251</v>
      </c>
      <c r="LB47" s="45">
        <v>-13.245384252181609</v>
      </c>
      <c r="LC47" s="23"/>
      <c r="LD47" s="24" t="s">
        <v>14</v>
      </c>
      <c r="LE47" s="28">
        <v>135.33110857660355</v>
      </c>
      <c r="LF47" s="45">
        <v>-2.9648740391969142</v>
      </c>
      <c r="LG47" s="28">
        <v>144.0367181429809</v>
      </c>
      <c r="LH47" s="45">
        <v>4.6388939337541331</v>
      </c>
      <c r="LI47" s="28">
        <v>91.105133444632997</v>
      </c>
      <c r="LJ47" s="45">
        <v>-29.186182566626172</v>
      </c>
      <c r="LK47" s="23"/>
      <c r="LL47" s="24" t="s">
        <v>14</v>
      </c>
      <c r="LM47" s="28">
        <v>159.86960389320589</v>
      </c>
      <c r="LN47" s="45">
        <v>2.4447039156939638</v>
      </c>
      <c r="LO47" s="28">
        <v>93.881818451785946</v>
      </c>
      <c r="LP47" s="45">
        <v>-15.966379719993981</v>
      </c>
      <c r="LQ47" s="28">
        <v>131.2064862342875</v>
      </c>
      <c r="LR47" s="45">
        <v>-14.775412841947343</v>
      </c>
      <c r="LS47" s="23"/>
      <c r="LT47" s="24" t="s">
        <v>14</v>
      </c>
      <c r="LU47" s="28">
        <v>123.33644618608555</v>
      </c>
      <c r="LV47" s="45">
        <v>7.4920247675917864</v>
      </c>
      <c r="LW47" s="28">
        <v>136.70157882249086</v>
      </c>
      <c r="LX47" s="45">
        <v>29.672507103815093</v>
      </c>
      <c r="LY47" s="28">
        <v>54.333363956435825</v>
      </c>
      <c r="LZ47" s="45">
        <v>-42.069436259743945</v>
      </c>
      <c r="MA47" s="23"/>
      <c r="MB47" s="24" t="s">
        <v>14</v>
      </c>
      <c r="MC47" s="28">
        <v>106.469448236535</v>
      </c>
      <c r="MD47" s="45">
        <v>-21.536836492124678</v>
      </c>
      <c r="ME47" s="28">
        <v>55.19994086613756</v>
      </c>
      <c r="MF47" s="45">
        <v>-42.151912891308619</v>
      </c>
      <c r="MG47" s="28">
        <v>89.680474349389939</v>
      </c>
      <c r="MH47" s="45">
        <v>-23.894288720569591</v>
      </c>
      <c r="MI47" s="23"/>
      <c r="MJ47" s="24" t="s">
        <v>14</v>
      </c>
      <c r="MK47" s="28">
        <v>48.764368183499748</v>
      </c>
      <c r="ML47" s="45">
        <v>-46.70228159503462</v>
      </c>
      <c r="MM47" s="28">
        <v>73.48158023061076</v>
      </c>
      <c r="MN47" s="45">
        <v>-39.438761151283941</v>
      </c>
      <c r="MO47" s="28">
        <v>158.44955479147805</v>
      </c>
      <c r="MP47" s="45">
        <v>2.3327131667923311</v>
      </c>
    </row>
    <row r="48" spans="1:354" ht="15" customHeight="1" x14ac:dyDescent="0.25">
      <c r="A48" s="23"/>
      <c r="B48" s="24" t="s">
        <v>15</v>
      </c>
      <c r="C48" s="28">
        <v>86.350133292932014</v>
      </c>
      <c r="D48" s="45">
        <v>-5.1748883485145569</v>
      </c>
      <c r="E48" s="28">
        <v>82.11735485578842</v>
      </c>
      <c r="F48" s="45">
        <v>-2.4433234173008742</v>
      </c>
      <c r="G48" s="28">
        <v>90.352487884240887</v>
      </c>
      <c r="H48" s="45">
        <v>-7.4029967973966109</v>
      </c>
      <c r="I48" s="23"/>
      <c r="J48" s="24" t="s">
        <v>15</v>
      </c>
      <c r="K48" s="28">
        <v>111.01493090926361</v>
      </c>
      <c r="L48" s="45">
        <v>2.5019149857347571</v>
      </c>
      <c r="M48" s="28">
        <v>136.42360868420008</v>
      </c>
      <c r="N48" s="45">
        <v>21.67987815566552</v>
      </c>
      <c r="O48" s="28">
        <v>112.67017068468932</v>
      </c>
      <c r="P48" s="45">
        <v>6.5076156129617431</v>
      </c>
      <c r="Q48" s="23"/>
      <c r="R48" s="24" t="s">
        <v>15</v>
      </c>
      <c r="S48" s="28">
        <v>124.64404531685716</v>
      </c>
      <c r="T48" s="45">
        <v>4.4111844702936907</v>
      </c>
      <c r="U48" s="28">
        <v>123.15634607847551</v>
      </c>
      <c r="V48" s="45">
        <v>-6.7478805728326563</v>
      </c>
      <c r="W48" s="28">
        <v>138.09801198898515</v>
      </c>
      <c r="X48" s="45">
        <v>3.8324348794426868</v>
      </c>
      <c r="Y48" s="23"/>
      <c r="Z48" s="24" t="s">
        <v>15</v>
      </c>
      <c r="AA48" s="28">
        <v>153.4005944966556</v>
      </c>
      <c r="AB48" s="45">
        <v>8.6988330437109482</v>
      </c>
      <c r="AC48" s="28">
        <v>124.56326309471872</v>
      </c>
      <c r="AD48" s="45">
        <v>-3.7320335871550157</v>
      </c>
      <c r="AE48" s="28">
        <v>124.86635258043084</v>
      </c>
      <c r="AF48" s="45">
        <v>-7.542728294829729</v>
      </c>
      <c r="AG48" s="23"/>
      <c r="AH48" s="24" t="s">
        <v>15</v>
      </c>
      <c r="AI48" s="28">
        <v>107.11466942217214</v>
      </c>
      <c r="AJ48" s="45">
        <v>-18.883957555059851</v>
      </c>
      <c r="AK48" s="28">
        <v>149.57082950411797</v>
      </c>
      <c r="AL48" s="45">
        <v>2.7870427870685006</v>
      </c>
      <c r="AM48" s="28">
        <v>125.27876398663587</v>
      </c>
      <c r="AN48" s="45">
        <v>-3.8222226819324447</v>
      </c>
      <c r="AO48" s="23"/>
      <c r="AP48" s="24" t="s">
        <v>15</v>
      </c>
      <c r="AQ48" s="28">
        <v>136.56778112322058</v>
      </c>
      <c r="AR48" s="45">
        <v>-3.0916422276613389</v>
      </c>
      <c r="AS48" s="28">
        <v>120.14697182435528</v>
      </c>
      <c r="AT48" s="45">
        <v>-7.576736829460458</v>
      </c>
      <c r="AU48" s="28">
        <v>126.81878657302616</v>
      </c>
      <c r="AV48" s="45">
        <v>0.94376915149024398</v>
      </c>
      <c r="AW48" s="23"/>
      <c r="AX48" s="24" t="s">
        <v>15</v>
      </c>
      <c r="AY48" s="28">
        <v>142.80039308172624</v>
      </c>
      <c r="AZ48" s="45">
        <v>7.5631047517249215</v>
      </c>
      <c r="BA48" s="28">
        <v>119.96503161667449</v>
      </c>
      <c r="BB48" s="45">
        <v>-4.3698113487195798</v>
      </c>
      <c r="BC48" s="28">
        <v>148.83783599649158</v>
      </c>
      <c r="BD48" s="45">
        <v>19.959911039404972</v>
      </c>
      <c r="BE48" s="23"/>
      <c r="BF48" s="24" t="s">
        <v>15</v>
      </c>
      <c r="BG48" s="28">
        <v>153.54479104865027</v>
      </c>
      <c r="BH48" s="45">
        <v>14.422870684997505</v>
      </c>
      <c r="BI48" s="28">
        <v>114.89175178532223</v>
      </c>
      <c r="BJ48" s="45">
        <v>-10.470693325935656</v>
      </c>
      <c r="BK48" s="28">
        <v>133.13744395194325</v>
      </c>
      <c r="BL48" s="45">
        <v>-2.4397998727958736</v>
      </c>
      <c r="BM48" s="23"/>
      <c r="BN48" s="24" t="s">
        <v>15</v>
      </c>
      <c r="BO48" s="28">
        <v>134.03304494555164</v>
      </c>
      <c r="BP48" s="45">
        <v>1.1151486232813426</v>
      </c>
      <c r="BQ48" s="28">
        <v>120.68485838331641</v>
      </c>
      <c r="BR48" s="45">
        <v>-12.006946305212011</v>
      </c>
      <c r="BS48" s="28">
        <v>119.22055144377146</v>
      </c>
      <c r="BT48" s="45">
        <v>-8.3945307827406168</v>
      </c>
      <c r="BU48" s="23"/>
      <c r="BV48" s="24" t="s">
        <v>15</v>
      </c>
      <c r="BW48" s="28">
        <v>107.05710005623446</v>
      </c>
      <c r="BX48" s="45">
        <v>-9.1831655386733928</v>
      </c>
      <c r="BY48" s="28">
        <v>117.34971382572586</v>
      </c>
      <c r="BZ48" s="45">
        <v>5.109073017154401</v>
      </c>
      <c r="CA48" s="28">
        <v>97.354573631258589</v>
      </c>
      <c r="CB48" s="45">
        <v>-11.188079547264763</v>
      </c>
      <c r="CC48" s="23"/>
      <c r="CD48" s="24" t="s">
        <v>15</v>
      </c>
      <c r="CE48" s="28">
        <v>93.997141908057984</v>
      </c>
      <c r="CF48" s="45">
        <v>-23.404133241550767</v>
      </c>
      <c r="CG48" s="28">
        <v>97.558010161338572</v>
      </c>
      <c r="CH48" s="45">
        <v>-9.8474961333991189</v>
      </c>
      <c r="CI48" s="28">
        <v>116.61165874033406</v>
      </c>
      <c r="CJ48" s="45">
        <v>-5.2446406797666469</v>
      </c>
      <c r="CK48" s="23"/>
      <c r="CL48" s="24" t="s">
        <v>15</v>
      </c>
      <c r="CM48" s="28">
        <v>87.1156202447429</v>
      </c>
      <c r="CN48" s="45">
        <v>-28.71637748586366</v>
      </c>
      <c r="CO48" s="28">
        <v>91.704433775912719</v>
      </c>
      <c r="CP48" s="45">
        <v>-17.882866654920548</v>
      </c>
      <c r="CQ48" s="28">
        <v>83.20844315138838</v>
      </c>
      <c r="CR48" s="45">
        <v>-29.882436906074545</v>
      </c>
      <c r="CS48" s="23"/>
      <c r="CT48" s="24" t="s">
        <v>15</v>
      </c>
      <c r="CU48" s="28">
        <v>118.826171221709</v>
      </c>
      <c r="CV48" s="45">
        <v>-0.71606103891357975</v>
      </c>
      <c r="CW48" s="28">
        <v>76.344108595925832</v>
      </c>
      <c r="CX48" s="45">
        <v>-27.040693177487469</v>
      </c>
      <c r="CY48" s="28">
        <v>136.82499976341515</v>
      </c>
      <c r="CZ48" s="45">
        <v>2.0068974135426458</v>
      </c>
      <c r="DA48" s="23"/>
      <c r="DB48" s="24" t="s">
        <v>15</v>
      </c>
      <c r="DC48" s="28">
        <v>106.17088130372208</v>
      </c>
      <c r="DD48" s="45">
        <v>5.3850091426012483</v>
      </c>
      <c r="DE48" s="28">
        <v>216.39222331211931</v>
      </c>
      <c r="DF48" s="45">
        <v>9.3669698291328274</v>
      </c>
      <c r="DG48" s="28">
        <v>114.17898899227426</v>
      </c>
      <c r="DH48" s="45">
        <v>11.597098769664171</v>
      </c>
      <c r="DI48" s="23"/>
      <c r="DJ48" s="24" t="s">
        <v>15</v>
      </c>
      <c r="DK48" s="28">
        <v>130.93664294522912</v>
      </c>
      <c r="DL48" s="45">
        <v>6.4854013172769669</v>
      </c>
      <c r="DM48" s="28">
        <v>70.803028111147782</v>
      </c>
      <c r="DN48" s="45">
        <v>-29.633415672929814</v>
      </c>
      <c r="DO48" s="28">
        <v>112.25267414726443</v>
      </c>
      <c r="DP48" s="45">
        <v>-4.4630346259951352</v>
      </c>
      <c r="DQ48" s="23"/>
      <c r="DR48" s="24" t="s">
        <v>15</v>
      </c>
      <c r="DS48" s="28">
        <v>150.78171466699041</v>
      </c>
      <c r="DT48" s="45">
        <v>22.392124820223373</v>
      </c>
      <c r="DU48" s="28">
        <v>123.23915042120113</v>
      </c>
      <c r="DV48" s="45">
        <v>3.1125847518580088</v>
      </c>
      <c r="DW48" s="28">
        <v>136.36294233962337</v>
      </c>
      <c r="DX48" s="45">
        <v>3.5033129464751624</v>
      </c>
      <c r="DY48" s="23"/>
      <c r="DZ48" s="24" t="s">
        <v>15</v>
      </c>
      <c r="EA48" s="28">
        <v>97.800514326843498</v>
      </c>
      <c r="EB48" s="45">
        <v>-9.8757037072637104</v>
      </c>
      <c r="EC48" s="28">
        <v>107.23638649323509</v>
      </c>
      <c r="ED48" s="45">
        <v>-12.216258659384181</v>
      </c>
      <c r="EE48" s="28">
        <v>116.92898338563124</v>
      </c>
      <c r="EF48" s="45">
        <v>-6.1322090866179053</v>
      </c>
      <c r="EG48" s="23"/>
      <c r="EH48" s="24" t="s">
        <v>15</v>
      </c>
      <c r="EI48" s="28">
        <v>130.37584508510056</v>
      </c>
      <c r="EJ48" s="45">
        <v>4.4743183410984813</v>
      </c>
      <c r="EK48" s="28">
        <v>115.7379703309896</v>
      </c>
      <c r="EL48" s="45">
        <v>-2.3064577702402715</v>
      </c>
      <c r="EM48" s="28">
        <v>96.022683945063974</v>
      </c>
      <c r="EN48" s="45">
        <v>-20.328857071596829</v>
      </c>
      <c r="EO48" s="23"/>
      <c r="EP48" s="24" t="s">
        <v>15</v>
      </c>
      <c r="EQ48" s="28">
        <v>100.96419798414333</v>
      </c>
      <c r="ER48" s="45">
        <v>-9.123390661936142</v>
      </c>
      <c r="ES48" s="28">
        <v>106.03932518294425</v>
      </c>
      <c r="ET48" s="45">
        <v>-2.0536557126477106</v>
      </c>
      <c r="EU48" s="28">
        <v>126.81581276682175</v>
      </c>
      <c r="EV48" s="45">
        <v>14.57364743107405</v>
      </c>
      <c r="EW48" s="23"/>
      <c r="EX48" s="24" t="s">
        <v>15</v>
      </c>
      <c r="EY48" s="28">
        <v>101.23754396957845</v>
      </c>
      <c r="EZ48" s="45">
        <v>-2.5221677628869656</v>
      </c>
      <c r="FA48" s="28">
        <v>103.9522023148936</v>
      </c>
      <c r="FB48" s="45">
        <v>-10.334592875832385</v>
      </c>
      <c r="FC48" s="28">
        <v>144.26094465535519</v>
      </c>
      <c r="FD48" s="45">
        <v>-1.4708886059572706</v>
      </c>
      <c r="FE48" s="23"/>
      <c r="FF48" s="24" t="s">
        <v>15</v>
      </c>
      <c r="FG48" s="28">
        <v>126.01987892866718</v>
      </c>
      <c r="FH48" s="45">
        <v>8.7733556486614646</v>
      </c>
      <c r="FI48" s="28">
        <v>159.89775589270639</v>
      </c>
      <c r="FJ48" s="45">
        <v>26.824916124690063</v>
      </c>
      <c r="FK48" s="28">
        <v>87.058622478611539</v>
      </c>
      <c r="FL48" s="45">
        <v>-22.782986385151318</v>
      </c>
      <c r="FM48" s="23"/>
      <c r="FN48" s="24" t="s">
        <v>15</v>
      </c>
      <c r="FO48" s="28">
        <v>164.31477506799095</v>
      </c>
      <c r="FP48" s="45">
        <v>61.394028224898307</v>
      </c>
      <c r="FQ48" s="28">
        <v>267.48744090954955</v>
      </c>
      <c r="FR48" s="45">
        <v>105.06115588927344</v>
      </c>
      <c r="FS48" s="28">
        <v>126.18648860204912</v>
      </c>
      <c r="FT48" s="45">
        <v>-3.5691411661067605</v>
      </c>
      <c r="FU48" s="23"/>
      <c r="FV48" s="24" t="s">
        <v>15</v>
      </c>
      <c r="FW48" s="28">
        <v>154.81575916003547</v>
      </c>
      <c r="FX48" s="45">
        <v>27.758370319307573</v>
      </c>
      <c r="FY48" s="28">
        <v>119.5435857576244</v>
      </c>
      <c r="FZ48" s="45">
        <v>2.6952480855394469</v>
      </c>
      <c r="GA48" s="28">
        <v>121.77349526964697</v>
      </c>
      <c r="GB48" s="45">
        <v>-4.9652886922936403</v>
      </c>
      <c r="GC48" s="23"/>
      <c r="GD48" s="24" t="s">
        <v>15</v>
      </c>
      <c r="GE48" s="28">
        <v>143.84496128795311</v>
      </c>
      <c r="GF48" s="45">
        <v>18.060897683426163</v>
      </c>
      <c r="GG48" s="28">
        <v>96.537268466527578</v>
      </c>
      <c r="GH48" s="45">
        <v>-20.634958870768841</v>
      </c>
      <c r="GI48" s="28">
        <v>102.56018410983332</v>
      </c>
      <c r="GJ48" s="45">
        <v>-1.9002125049916856</v>
      </c>
      <c r="GK48" s="23"/>
      <c r="GL48" s="24" t="s">
        <v>15</v>
      </c>
      <c r="GM48" s="28">
        <v>126.40015757844951</v>
      </c>
      <c r="GN48" s="45">
        <v>11.772096211160203</v>
      </c>
      <c r="GO48" s="28">
        <v>137.88508129068316</v>
      </c>
      <c r="GP48" s="45">
        <v>1.4711980906725586</v>
      </c>
      <c r="GQ48" s="28">
        <v>140.09201507447366</v>
      </c>
      <c r="GR48" s="45">
        <v>5.0929245792029434</v>
      </c>
      <c r="GS48" s="23"/>
      <c r="GT48" s="24" t="s">
        <v>15</v>
      </c>
      <c r="GU48" s="28">
        <v>120.24017798559278</v>
      </c>
      <c r="GV48" s="45">
        <v>-2.0424371290917662</v>
      </c>
      <c r="GW48" s="28">
        <v>95.799652028688413</v>
      </c>
      <c r="GX48" s="45">
        <v>-16.691953212919046</v>
      </c>
      <c r="GY48" s="28">
        <v>121.82394222920909</v>
      </c>
      <c r="GZ48" s="45">
        <v>-6.6733027845468769</v>
      </c>
      <c r="HA48" s="23"/>
      <c r="HB48" s="24" t="s">
        <v>15</v>
      </c>
      <c r="HC48" s="28">
        <v>97.038779620121474</v>
      </c>
      <c r="HD48" s="45">
        <v>-16.501641936870811</v>
      </c>
      <c r="HE48" s="28">
        <v>114.90075521061431</v>
      </c>
      <c r="HF48" s="45">
        <v>-3.9094643910919302</v>
      </c>
      <c r="HG48" s="28">
        <v>89.686833613781275</v>
      </c>
      <c r="HH48" s="45">
        <v>-15.911789168566472</v>
      </c>
      <c r="HI48" s="23"/>
      <c r="HJ48" s="24" t="s">
        <v>15</v>
      </c>
      <c r="HK48" s="28">
        <v>95.79100764640215</v>
      </c>
      <c r="HL48" s="45">
        <v>-22.446449963649471</v>
      </c>
      <c r="HM48" s="28">
        <v>102.26460123562401</v>
      </c>
      <c r="HN48" s="45">
        <v>-14.814982130662997</v>
      </c>
      <c r="HO48" s="28">
        <v>96.803976017012801</v>
      </c>
      <c r="HP48" s="45">
        <v>-14.847730988997483</v>
      </c>
      <c r="HQ48" s="23"/>
      <c r="HR48" s="24" t="s">
        <v>15</v>
      </c>
      <c r="HS48" s="28">
        <v>108.60199329245945</v>
      </c>
      <c r="HT48" s="45">
        <v>-5.7123366862482641</v>
      </c>
      <c r="HU48" s="28">
        <v>144.63929283979726</v>
      </c>
      <c r="HV48" s="45">
        <v>18.866818651199793</v>
      </c>
      <c r="HW48" s="28">
        <v>110.07047591352796</v>
      </c>
      <c r="HX48" s="45">
        <v>-4.8703543149328965</v>
      </c>
      <c r="HY48" s="23"/>
      <c r="HZ48" s="24" t="s">
        <v>15</v>
      </c>
      <c r="IA48" s="28">
        <v>111.9721952479196</v>
      </c>
      <c r="IB48" s="45">
        <v>-8.4522651027514115</v>
      </c>
      <c r="IC48" s="28">
        <v>94.412993444802822</v>
      </c>
      <c r="ID48" s="45">
        <v>-24.60893829209617</v>
      </c>
      <c r="IE48" s="28">
        <v>134.91961807952666</v>
      </c>
      <c r="IF48" s="45">
        <v>17.319295822410169</v>
      </c>
      <c r="IG48" s="23"/>
      <c r="IH48" s="24" t="s">
        <v>15</v>
      </c>
      <c r="II48" s="28">
        <v>134.16556070406247</v>
      </c>
      <c r="IJ48" s="45">
        <v>-0.89188755448478219</v>
      </c>
      <c r="IK48" s="28">
        <v>115.95881817275703</v>
      </c>
      <c r="IL48" s="45">
        <v>-11.179525301660917</v>
      </c>
      <c r="IM48" s="28">
        <v>83.654943930031195</v>
      </c>
      <c r="IN48" s="45">
        <v>-33.316549983991678</v>
      </c>
      <c r="IO48" s="28">
        <v>128.22818643402857</v>
      </c>
      <c r="IP48" s="45">
        <v>-2.7118773517219807</v>
      </c>
      <c r="IQ48" s="23"/>
      <c r="IR48" s="24" t="s">
        <v>15</v>
      </c>
      <c r="IS48" s="28">
        <v>87.926221430040826</v>
      </c>
      <c r="IT48" s="45">
        <v>-25.676029135699835</v>
      </c>
      <c r="IU48" s="28">
        <v>100.33746203963842</v>
      </c>
      <c r="IV48" s="45">
        <v>2.6132638987345729</v>
      </c>
      <c r="IW48" s="28">
        <v>91.038851427958363</v>
      </c>
      <c r="IX48" s="45">
        <v>-30.394512549169463</v>
      </c>
      <c r="IY48" s="23"/>
      <c r="IZ48" s="24" t="s">
        <v>15</v>
      </c>
      <c r="JA48" s="28">
        <v>114.76774494103491</v>
      </c>
      <c r="JB48" s="45">
        <v>-10.796147326992426</v>
      </c>
      <c r="JC48" s="28">
        <v>142.18856611721603</v>
      </c>
      <c r="JD48" s="45">
        <v>-1.90190221770942</v>
      </c>
      <c r="JE48" s="28">
        <v>186.24035277566449</v>
      </c>
      <c r="JF48" s="45">
        <v>12.366871603348088</v>
      </c>
      <c r="JG48" s="23"/>
      <c r="JH48" s="24" t="s">
        <v>15</v>
      </c>
      <c r="JI48" s="28">
        <v>192.94207121601463</v>
      </c>
      <c r="JJ48" s="45">
        <v>34.485976115768381</v>
      </c>
      <c r="JK48" s="28">
        <v>166.98169834617366</v>
      </c>
      <c r="JL48" s="45">
        <v>26.721496197493352</v>
      </c>
      <c r="JM48" s="28">
        <v>144.33555461756103</v>
      </c>
      <c r="JN48" s="45">
        <v>27.870139491586059</v>
      </c>
      <c r="JO48" s="23"/>
      <c r="JP48" s="24" t="s">
        <v>15</v>
      </c>
      <c r="JQ48" s="28">
        <v>119.45771082975385</v>
      </c>
      <c r="JR48" s="45">
        <v>2.3363013013629796</v>
      </c>
      <c r="JS48" s="28">
        <v>128.04336459475778</v>
      </c>
      <c r="JT48" s="45">
        <v>16.760896996480909</v>
      </c>
      <c r="JU48" s="28">
        <v>116.57824057035369</v>
      </c>
      <c r="JV48" s="45">
        <v>9.7992448024104988</v>
      </c>
      <c r="JW48" s="23"/>
      <c r="JX48" s="24" t="s">
        <v>15</v>
      </c>
      <c r="JY48" s="28">
        <v>118.29047059654886</v>
      </c>
      <c r="JZ48" s="45">
        <v>-0.50670072344932748</v>
      </c>
      <c r="KA48" s="28">
        <v>145.81164632124799</v>
      </c>
      <c r="KB48" s="45">
        <v>10.632118171040375</v>
      </c>
      <c r="KC48" s="28">
        <v>132.88920856705192</v>
      </c>
      <c r="KD48" s="45">
        <v>1.9990973814960142</v>
      </c>
      <c r="KE48" s="23"/>
      <c r="KF48" s="24" t="s">
        <v>15</v>
      </c>
      <c r="KG48" s="28">
        <v>131.20598748696261</v>
      </c>
      <c r="KH48" s="45">
        <v>18.708338511945016</v>
      </c>
      <c r="KI48" s="28">
        <v>135.12769824752158</v>
      </c>
      <c r="KJ48" s="45">
        <v>2.3704435926249658</v>
      </c>
      <c r="KK48" s="28">
        <v>105.12194706431428</v>
      </c>
      <c r="KL48" s="45">
        <v>-15.579111792398791</v>
      </c>
      <c r="KM48" s="23"/>
      <c r="KN48" s="24" t="s">
        <v>15</v>
      </c>
      <c r="KO48" s="28">
        <v>63.302867048466766</v>
      </c>
      <c r="KP48" s="45">
        <v>-19.246356200254056</v>
      </c>
      <c r="KQ48" s="28">
        <v>144.80637770160516</v>
      </c>
      <c r="KR48" s="45">
        <v>22.025650571063693</v>
      </c>
      <c r="KS48" s="28">
        <v>94.152257894430193</v>
      </c>
      <c r="KT48" s="45">
        <v>-2.589213896826891</v>
      </c>
      <c r="KU48" s="23"/>
      <c r="KV48" s="24" t="s">
        <v>15</v>
      </c>
      <c r="KW48" s="28">
        <v>91.386949002437817</v>
      </c>
      <c r="KX48" s="45">
        <v>-9.7278153594993739</v>
      </c>
      <c r="KY48" s="28">
        <v>131.28933030182171</v>
      </c>
      <c r="KZ48" s="45">
        <v>11.372990144824911</v>
      </c>
      <c r="LA48" s="28">
        <v>156.15163108524627</v>
      </c>
      <c r="LB48" s="45">
        <v>15.389903489352051</v>
      </c>
      <c r="LC48" s="23"/>
      <c r="LD48" s="24" t="s">
        <v>15</v>
      </c>
      <c r="LE48" s="28">
        <v>130.87830458713407</v>
      </c>
      <c r="LF48" s="45">
        <v>0.57779766473076677</v>
      </c>
      <c r="LG48" s="28">
        <v>94.166058363487153</v>
      </c>
      <c r="LH48" s="45">
        <v>-9.5221283238862924</v>
      </c>
      <c r="LI48" s="28">
        <v>70.256742290807324</v>
      </c>
      <c r="LJ48" s="45">
        <v>-17.903510710980939</v>
      </c>
      <c r="LK48" s="23"/>
      <c r="LL48" s="24" t="s">
        <v>15</v>
      </c>
      <c r="LM48" s="28">
        <v>105.93038827060724</v>
      </c>
      <c r="LN48" s="45">
        <v>2.6317068997277886</v>
      </c>
      <c r="LO48" s="28">
        <v>133.74784229527776</v>
      </c>
      <c r="LP48" s="45">
        <v>25.277611289350759</v>
      </c>
      <c r="LQ48" s="28">
        <v>141.5962828712361</v>
      </c>
      <c r="LR48" s="45">
        <v>5.5919143430131442</v>
      </c>
      <c r="LS48" s="23"/>
      <c r="LT48" s="24" t="s">
        <v>15</v>
      </c>
      <c r="LU48" s="28">
        <v>129.99797384272486</v>
      </c>
      <c r="LV48" s="45">
        <v>4.5553816182467841</v>
      </c>
      <c r="LW48" s="28">
        <v>109.38442381514126</v>
      </c>
      <c r="LX48" s="45">
        <v>15.233141425201737</v>
      </c>
      <c r="LY48" s="28">
        <v>118.56217214511101</v>
      </c>
      <c r="LZ48" s="45">
        <v>28.979082473947187</v>
      </c>
      <c r="MA48" s="23"/>
      <c r="MB48" s="24" t="s">
        <v>15</v>
      </c>
      <c r="MC48" s="28">
        <v>139.33636543997287</v>
      </c>
      <c r="MD48" s="45">
        <v>1.6286447876965582</v>
      </c>
      <c r="ME48" s="28">
        <v>113.93509087794139</v>
      </c>
      <c r="MF48" s="45">
        <v>-12.087020063443802</v>
      </c>
      <c r="MG48" s="28">
        <v>87.95605674953606</v>
      </c>
      <c r="MH48" s="45">
        <v>-31.150420838997476</v>
      </c>
      <c r="MI48" s="23"/>
      <c r="MJ48" s="24" t="s">
        <v>15</v>
      </c>
      <c r="MK48" s="28">
        <v>97.223840995934083</v>
      </c>
      <c r="ML48" s="45">
        <v>8.4821848292476716</v>
      </c>
      <c r="MM48" s="28">
        <v>132.45823005554021</v>
      </c>
      <c r="MN48" s="45">
        <v>1.8024511122275868</v>
      </c>
      <c r="MO48" s="28">
        <v>187.79730409461305</v>
      </c>
      <c r="MP48" s="45">
        <v>18.347875807760289</v>
      </c>
    </row>
    <row r="49" spans="1:361" ht="15" customHeight="1" x14ac:dyDescent="0.25">
      <c r="A49" s="23"/>
      <c r="B49" s="24" t="s">
        <v>16</v>
      </c>
      <c r="C49" s="28">
        <v>92.454427608804394</v>
      </c>
      <c r="D49" s="45">
        <v>-10.021490040462226</v>
      </c>
      <c r="E49" s="28">
        <v>83.789612709452967</v>
      </c>
      <c r="F49" s="45">
        <v>-11.519510890249947</v>
      </c>
      <c r="G49" s="28">
        <v>100.64754761502509</v>
      </c>
      <c r="H49" s="45">
        <v>-8.8061071716477102</v>
      </c>
      <c r="I49" s="23"/>
      <c r="J49" s="24" t="s">
        <v>16</v>
      </c>
      <c r="K49" s="28">
        <v>91.162559737313629</v>
      </c>
      <c r="L49" s="45">
        <v>-2.5392481552868986</v>
      </c>
      <c r="M49" s="28">
        <v>100.75415681137446</v>
      </c>
      <c r="N49" s="45">
        <v>-36.029220119263982</v>
      </c>
      <c r="O49" s="28">
        <v>92.799014516897145</v>
      </c>
      <c r="P49" s="45">
        <v>-5.1012633205743185</v>
      </c>
      <c r="Q49" s="23"/>
      <c r="R49" s="24" t="s">
        <v>16</v>
      </c>
      <c r="S49" s="28">
        <v>134.09197956050201</v>
      </c>
      <c r="T49" s="45">
        <v>11.031070768735347</v>
      </c>
      <c r="U49" s="28">
        <v>134.30615763258456</v>
      </c>
      <c r="V49" s="45">
        <v>4.1613847659932617</v>
      </c>
      <c r="W49" s="28">
        <v>150.4147526340837</v>
      </c>
      <c r="X49" s="45">
        <v>14.304466096397462</v>
      </c>
      <c r="Y49" s="23"/>
      <c r="Z49" s="24" t="s">
        <v>16</v>
      </c>
      <c r="AA49" s="28">
        <v>123.78039602557669</v>
      </c>
      <c r="AB49" s="45">
        <v>4.6900271625682706</v>
      </c>
      <c r="AC49" s="28">
        <v>134.79892355591684</v>
      </c>
      <c r="AD49" s="45">
        <v>-2.2819590352072225</v>
      </c>
      <c r="AE49" s="28">
        <v>122.3361584781813</v>
      </c>
      <c r="AF49" s="45">
        <v>2.1087654882506541</v>
      </c>
      <c r="AG49" s="23"/>
      <c r="AH49" s="24" t="s">
        <v>16</v>
      </c>
      <c r="AI49" s="28">
        <v>105.94877809486859</v>
      </c>
      <c r="AJ49" s="45">
        <v>-17.680654502592759</v>
      </c>
      <c r="AK49" s="28">
        <v>135.06997077622376</v>
      </c>
      <c r="AL49" s="45">
        <v>-2.1924372267660885</v>
      </c>
      <c r="AM49" s="28">
        <v>108.44328634166891</v>
      </c>
      <c r="AN49" s="45">
        <v>-5.2599528435389118</v>
      </c>
      <c r="AO49" s="23"/>
      <c r="AP49" s="24" t="s">
        <v>16</v>
      </c>
      <c r="AQ49" s="28">
        <v>102.75027152908486</v>
      </c>
      <c r="AR49" s="45">
        <v>-7.4857782617213076</v>
      </c>
      <c r="AS49" s="28">
        <v>118.94685711222617</v>
      </c>
      <c r="AT49" s="45">
        <v>-8.5911151125231697</v>
      </c>
      <c r="AU49" s="28">
        <v>130.66150193780229</v>
      </c>
      <c r="AV49" s="45">
        <v>11.476991868379287</v>
      </c>
      <c r="AW49" s="23"/>
      <c r="AX49" s="24" t="s">
        <v>16</v>
      </c>
      <c r="AY49" s="28">
        <v>140.44025551859156</v>
      </c>
      <c r="AZ49" s="45">
        <v>-11.678241891245719</v>
      </c>
      <c r="BA49" s="28">
        <v>124.6131796667746</v>
      </c>
      <c r="BB49" s="45">
        <v>-9.0199627000395139</v>
      </c>
      <c r="BC49" s="28">
        <v>131.66184276262155</v>
      </c>
      <c r="BD49" s="45">
        <v>7.7591101402563254</v>
      </c>
      <c r="BE49" s="23"/>
      <c r="BF49" s="24" t="s">
        <v>16</v>
      </c>
      <c r="BG49" s="28">
        <v>113.15246206215276</v>
      </c>
      <c r="BH49" s="45">
        <v>-1.6929159344961278</v>
      </c>
      <c r="BI49" s="28">
        <v>127.30803529273895</v>
      </c>
      <c r="BJ49" s="45">
        <v>-2.1739029452743068</v>
      </c>
      <c r="BK49" s="28">
        <v>139.78985446177376</v>
      </c>
      <c r="BL49" s="45">
        <v>-5.0133628936552128</v>
      </c>
      <c r="BM49" s="23"/>
      <c r="BN49" s="24" t="s">
        <v>16</v>
      </c>
      <c r="BO49" s="28">
        <v>122.65244023300583</v>
      </c>
      <c r="BP49" s="45">
        <v>4.5179021124957188</v>
      </c>
      <c r="BQ49" s="28">
        <v>145.41924802675729</v>
      </c>
      <c r="BR49" s="45">
        <v>-5.9329627342858373</v>
      </c>
      <c r="BS49" s="28">
        <v>115.02332833370015</v>
      </c>
      <c r="BT49" s="45">
        <v>-6.3297984407413139</v>
      </c>
      <c r="BU49" s="23"/>
      <c r="BV49" s="24" t="s">
        <v>16</v>
      </c>
      <c r="BW49" s="28">
        <v>123.15409247536438</v>
      </c>
      <c r="BX49" s="45">
        <v>-8.9627141433752797</v>
      </c>
      <c r="BY49" s="28">
        <v>113.7446348838123</v>
      </c>
      <c r="BZ49" s="45">
        <v>5.3608729439206684</v>
      </c>
      <c r="CA49" s="28">
        <v>97.15866063346111</v>
      </c>
      <c r="CB49" s="45">
        <v>-13.996501510919899</v>
      </c>
      <c r="CC49" s="23"/>
      <c r="CD49" s="24" t="s">
        <v>16</v>
      </c>
      <c r="CE49" s="28">
        <v>123.43423861529858</v>
      </c>
      <c r="CF49" s="45">
        <v>-1.9657812169884465</v>
      </c>
      <c r="CG49" s="28">
        <v>91.141522662219884</v>
      </c>
      <c r="CH49" s="45">
        <v>-8.8398254181099531</v>
      </c>
      <c r="CI49" s="28">
        <v>152.77323106867269</v>
      </c>
      <c r="CJ49" s="45">
        <v>-1.8309848132718258</v>
      </c>
      <c r="CK49" s="23"/>
      <c r="CL49" s="24" t="s">
        <v>16</v>
      </c>
      <c r="CM49" s="28">
        <v>145.18277032171815</v>
      </c>
      <c r="CN49" s="45">
        <v>6.2275566912658178</v>
      </c>
      <c r="CO49" s="28">
        <v>91.415941405659737</v>
      </c>
      <c r="CP49" s="45">
        <v>-12.6690249237475</v>
      </c>
      <c r="CQ49" s="28">
        <v>90.04941386500586</v>
      </c>
      <c r="CR49" s="45">
        <v>-17.530083415781334</v>
      </c>
      <c r="CS49" s="23"/>
      <c r="CT49" s="24" t="s">
        <v>16</v>
      </c>
      <c r="CU49" s="28">
        <v>122.32115665805186</v>
      </c>
      <c r="CV49" s="45">
        <v>9.1829457707692796</v>
      </c>
      <c r="CW49" s="28">
        <v>92.620397288285687</v>
      </c>
      <c r="CX49" s="45">
        <v>-17.492611647732531</v>
      </c>
      <c r="CY49" s="28">
        <v>157.14565482097626</v>
      </c>
      <c r="CZ49" s="45">
        <v>12.850139544962104</v>
      </c>
      <c r="DA49" s="23"/>
      <c r="DB49" s="24" t="s">
        <v>16</v>
      </c>
      <c r="DC49" s="28">
        <v>110.78073438389572</v>
      </c>
      <c r="DD49" s="45">
        <v>-0.30912270577755407</v>
      </c>
      <c r="DE49" s="28">
        <v>296.23279017405406</v>
      </c>
      <c r="DF49" s="45">
        <v>9.4550721226201944</v>
      </c>
      <c r="DG49" s="28">
        <v>103.1451569986106</v>
      </c>
      <c r="DH49" s="45">
        <v>-5.0640118529162947</v>
      </c>
      <c r="DI49" s="23"/>
      <c r="DJ49" s="24" t="s">
        <v>16</v>
      </c>
      <c r="DK49" s="28">
        <v>139.71201556687242</v>
      </c>
      <c r="DL49" s="45">
        <v>9.4153785698682952</v>
      </c>
      <c r="DM49" s="28">
        <v>84.492981517847184</v>
      </c>
      <c r="DN49" s="45">
        <v>-23.139943117897644</v>
      </c>
      <c r="DO49" s="28">
        <v>123.59138330619392</v>
      </c>
      <c r="DP49" s="45">
        <v>2.7999294632067517E-2</v>
      </c>
      <c r="DQ49" s="23"/>
      <c r="DR49" s="24" t="s">
        <v>16</v>
      </c>
      <c r="DS49" s="28">
        <v>151.63988577511532</v>
      </c>
      <c r="DT49" s="45">
        <v>25.622159682362209</v>
      </c>
      <c r="DU49" s="28">
        <v>124.05122788931421</v>
      </c>
      <c r="DV49" s="45">
        <v>3.4008741699427958</v>
      </c>
      <c r="DW49" s="28">
        <v>145.38679222611219</v>
      </c>
      <c r="DX49" s="45">
        <v>2.9560752444257758</v>
      </c>
      <c r="DY49" s="23"/>
      <c r="DZ49" s="24" t="s">
        <v>16</v>
      </c>
      <c r="EA49" s="28">
        <v>107.14835763240963</v>
      </c>
      <c r="EB49" s="45">
        <v>-8.6252035641854405</v>
      </c>
      <c r="EC49" s="28">
        <v>120.56442604435927</v>
      </c>
      <c r="ED49" s="45">
        <v>-8.8373509381736426</v>
      </c>
      <c r="EE49" s="28">
        <v>114.51476981214812</v>
      </c>
      <c r="EF49" s="45">
        <v>-2.3835176700144842</v>
      </c>
      <c r="EG49" s="23"/>
      <c r="EH49" s="24" t="s">
        <v>16</v>
      </c>
      <c r="EI49" s="28">
        <v>133.25006763459911</v>
      </c>
      <c r="EJ49" s="45">
        <v>9.8325248331323536</v>
      </c>
      <c r="EK49" s="28">
        <v>123.19809757219736</v>
      </c>
      <c r="EL49" s="45">
        <v>7.5751204842533895</v>
      </c>
      <c r="EM49" s="28">
        <v>97.944392077997563</v>
      </c>
      <c r="EN49" s="45">
        <v>-15.853929724555911</v>
      </c>
      <c r="EO49" s="23"/>
      <c r="EP49" s="24" t="s">
        <v>16</v>
      </c>
      <c r="EQ49" s="28">
        <v>108.48032936913353</v>
      </c>
      <c r="ER49" s="45">
        <v>5.2407351335199621</v>
      </c>
      <c r="ES49" s="28">
        <v>116.45600817483164</v>
      </c>
      <c r="ET49" s="45">
        <v>0.20425592547015015</v>
      </c>
      <c r="EU49" s="28">
        <v>92.19544488460285</v>
      </c>
      <c r="EV49" s="45">
        <v>-8.9223344916400293</v>
      </c>
      <c r="EW49" s="23"/>
      <c r="EX49" s="24" t="s">
        <v>16</v>
      </c>
      <c r="EY49" s="28">
        <v>90.915991646255293</v>
      </c>
      <c r="EZ49" s="45">
        <v>-4.6281849762458194</v>
      </c>
      <c r="FA49" s="28">
        <v>85.906945748806137</v>
      </c>
      <c r="FB49" s="45">
        <v>-2.8230817581275147</v>
      </c>
      <c r="FC49" s="28">
        <v>167.84381738789753</v>
      </c>
      <c r="FD49" s="45">
        <v>16.074552530778703</v>
      </c>
      <c r="FE49" s="23"/>
      <c r="FF49" s="24" t="s">
        <v>16</v>
      </c>
      <c r="FG49" s="28">
        <v>127.13228457982746</v>
      </c>
      <c r="FH49" s="45">
        <v>11.562961168330261</v>
      </c>
      <c r="FI49" s="28">
        <v>142.52048323608705</v>
      </c>
      <c r="FJ49" s="45">
        <v>17.694858877242865</v>
      </c>
      <c r="FK49" s="28">
        <v>127.98221854143507</v>
      </c>
      <c r="FL49" s="45">
        <v>-0.99555063311892411</v>
      </c>
      <c r="FM49" s="23"/>
      <c r="FN49" s="24" t="s">
        <v>16</v>
      </c>
      <c r="FO49" s="28">
        <v>137.74883154999418</v>
      </c>
      <c r="FP49" s="45">
        <v>58.571411348060849</v>
      </c>
      <c r="FQ49" s="28">
        <v>278.79949298940181</v>
      </c>
      <c r="FR49" s="45">
        <v>116.53133026070316</v>
      </c>
      <c r="FS49" s="28">
        <v>132.31766602320701</v>
      </c>
      <c r="FT49" s="45">
        <v>10.370900335846486</v>
      </c>
      <c r="FU49" s="23"/>
      <c r="FV49" s="24" t="s">
        <v>16</v>
      </c>
      <c r="FW49" s="28">
        <v>136.3021027583695</v>
      </c>
      <c r="FX49" s="45">
        <v>11.924456496483089</v>
      </c>
      <c r="FY49" s="28">
        <v>137.06480126863389</v>
      </c>
      <c r="FZ49" s="45">
        <v>11.3239091673709</v>
      </c>
      <c r="GA49" s="28">
        <v>116.06482419291457</v>
      </c>
      <c r="GB49" s="45">
        <v>-8.5753005295651263</v>
      </c>
      <c r="GC49" s="23"/>
      <c r="GD49" s="24" t="s">
        <v>16</v>
      </c>
      <c r="GE49" s="28">
        <v>126.12198681998171</v>
      </c>
      <c r="GF49" s="45">
        <v>12.416993369098293</v>
      </c>
      <c r="GG49" s="28">
        <v>108.88812718716211</v>
      </c>
      <c r="GH49" s="45">
        <v>-15.616621049939766</v>
      </c>
      <c r="GI49" s="28">
        <v>92.422443755411123</v>
      </c>
      <c r="GJ49" s="45">
        <v>-6.7944987393485832</v>
      </c>
      <c r="GK49" s="23"/>
      <c r="GL49" s="24" t="s">
        <v>16</v>
      </c>
      <c r="GM49" s="28">
        <v>139.61750678806774</v>
      </c>
      <c r="GN49" s="45">
        <v>10.78094822537679</v>
      </c>
      <c r="GO49" s="28">
        <v>150.41295701557857</v>
      </c>
      <c r="GP49" s="45">
        <v>10.754581820493186</v>
      </c>
      <c r="GQ49" s="28">
        <v>125.49184685584144</v>
      </c>
      <c r="GR49" s="45">
        <v>0.67652860085600253</v>
      </c>
      <c r="GS49" s="23"/>
      <c r="GT49" s="24" t="s">
        <v>16</v>
      </c>
      <c r="GU49" s="28">
        <v>96.528323891021458</v>
      </c>
      <c r="GV49" s="45">
        <v>-18.778414814155084</v>
      </c>
      <c r="GW49" s="28">
        <v>88.471690145672198</v>
      </c>
      <c r="GX49" s="45">
        <v>-12.69298114832938</v>
      </c>
      <c r="GY49" s="28">
        <v>157.71341756082595</v>
      </c>
      <c r="GZ49" s="45">
        <v>14.443330534817918</v>
      </c>
      <c r="HA49" s="23"/>
      <c r="HB49" s="24" t="s">
        <v>16</v>
      </c>
      <c r="HC49" s="28">
        <v>106.34860821402818</v>
      </c>
      <c r="HD49" s="45">
        <v>-8.4107892390128001</v>
      </c>
      <c r="HE49" s="28">
        <v>134.63084102774701</v>
      </c>
      <c r="HF49" s="45">
        <v>1.8167899934515646</v>
      </c>
      <c r="HG49" s="28">
        <v>91.555278152460119</v>
      </c>
      <c r="HH49" s="45">
        <v>-15.396752308204555</v>
      </c>
      <c r="HI49" s="23"/>
      <c r="HJ49" s="24" t="s">
        <v>16</v>
      </c>
      <c r="HK49" s="28">
        <v>100.82782644407871</v>
      </c>
      <c r="HL49" s="45">
        <v>-13.309305903744743</v>
      </c>
      <c r="HM49" s="28">
        <v>120.60171597494941</v>
      </c>
      <c r="HN49" s="45">
        <v>4.7216374187847521</v>
      </c>
      <c r="HO49" s="28">
        <v>100.30220196725013</v>
      </c>
      <c r="HP49" s="45">
        <v>-17.556177537055319</v>
      </c>
      <c r="HQ49" s="23"/>
      <c r="HR49" s="24" t="s">
        <v>16</v>
      </c>
      <c r="HS49" s="28">
        <v>111.01235282980416</v>
      </c>
      <c r="HT49" s="45">
        <v>-14.426653433090223</v>
      </c>
      <c r="HU49" s="28">
        <v>122.93305495201473</v>
      </c>
      <c r="HV49" s="45">
        <v>6.8517350732005582</v>
      </c>
      <c r="HW49" s="28">
        <v>98.29541884238769</v>
      </c>
      <c r="HX49" s="45">
        <v>-13.670495498069286</v>
      </c>
      <c r="HY49" s="23"/>
      <c r="HZ49" s="24" t="s">
        <v>16</v>
      </c>
      <c r="IA49" s="28">
        <v>117.26979368756616</v>
      </c>
      <c r="IB49" s="45">
        <v>1.6556683826732836</v>
      </c>
      <c r="IC49" s="28">
        <v>99.420888240717062</v>
      </c>
      <c r="ID49" s="45">
        <v>-14.666272426656178</v>
      </c>
      <c r="IE49" s="28">
        <v>109.3298516253177</v>
      </c>
      <c r="IF49" s="45">
        <v>-3.3183218289281911</v>
      </c>
      <c r="IG49" s="23"/>
      <c r="IH49" s="24" t="s">
        <v>16</v>
      </c>
      <c r="II49" s="28">
        <v>121.76142530028956</v>
      </c>
      <c r="IJ49" s="45">
        <v>2.8670953087495405</v>
      </c>
      <c r="IK49" s="28">
        <v>127.78986652250171</v>
      </c>
      <c r="IL49" s="45">
        <v>13.489190366060754</v>
      </c>
      <c r="IM49" s="28">
        <v>94.719885523633664</v>
      </c>
      <c r="IN49" s="45">
        <v>-26.387181014738388</v>
      </c>
      <c r="IO49" s="28">
        <v>123.95012097479064</v>
      </c>
      <c r="IP49" s="45">
        <v>-9.922006661261193</v>
      </c>
      <c r="IQ49" s="23"/>
      <c r="IR49" s="24" t="s">
        <v>16</v>
      </c>
      <c r="IS49" s="28">
        <v>99.542638979392066</v>
      </c>
      <c r="IT49" s="45">
        <v>-13.158200634202771</v>
      </c>
      <c r="IU49" s="28">
        <v>92.609211529765119</v>
      </c>
      <c r="IV49" s="45">
        <v>-11.630362808701989</v>
      </c>
      <c r="IW49" s="28">
        <v>98.763919477243618</v>
      </c>
      <c r="IX49" s="45">
        <v>-22.142728118418191</v>
      </c>
      <c r="IY49" s="23"/>
      <c r="IZ49" s="24" t="s">
        <v>16</v>
      </c>
      <c r="JA49" s="28">
        <v>122.50915957315287</v>
      </c>
      <c r="JB49" s="45">
        <v>5.3028963059454668</v>
      </c>
      <c r="JC49" s="28">
        <v>143.35801189407951</v>
      </c>
      <c r="JD49" s="45">
        <v>-3.3193718609366982</v>
      </c>
      <c r="JE49" s="28">
        <v>190.10490781937878</v>
      </c>
      <c r="JF49" s="45">
        <v>23.265377552728552</v>
      </c>
      <c r="JG49" s="23"/>
      <c r="JH49" s="24" t="s">
        <v>16</v>
      </c>
      <c r="JI49" s="28">
        <v>210.03873530828471</v>
      </c>
      <c r="JJ49" s="45">
        <v>28.075886549536818</v>
      </c>
      <c r="JK49" s="28">
        <v>153.72835077407703</v>
      </c>
      <c r="JL49" s="45">
        <v>9.6654419522803892</v>
      </c>
      <c r="JM49" s="28">
        <v>148.72851934051948</v>
      </c>
      <c r="JN49" s="45">
        <v>26.9335247901044</v>
      </c>
      <c r="JO49" s="23"/>
      <c r="JP49" s="24" t="s">
        <v>16</v>
      </c>
      <c r="JQ49" s="28">
        <v>114.71296441471567</v>
      </c>
      <c r="JR49" s="45">
        <v>-8.5381707243056155</v>
      </c>
      <c r="JS49" s="28">
        <v>114.95190329226197</v>
      </c>
      <c r="JT49" s="45">
        <v>10.820816610623751</v>
      </c>
      <c r="JU49" s="28">
        <v>105.76689133284599</v>
      </c>
      <c r="JV49" s="45">
        <v>8.9403818961555999</v>
      </c>
      <c r="JW49" s="23"/>
      <c r="JX49" s="24" t="s">
        <v>16</v>
      </c>
      <c r="JY49" s="28">
        <v>126.44284417614783</v>
      </c>
      <c r="JZ49" s="45">
        <v>1.5258954374591127</v>
      </c>
      <c r="KA49" s="28">
        <v>150.55062225073132</v>
      </c>
      <c r="KB49" s="45">
        <v>18.255835463400956</v>
      </c>
      <c r="KC49" s="28">
        <v>138.31605397383927</v>
      </c>
      <c r="KD49" s="45">
        <v>-2.9296361188103788</v>
      </c>
      <c r="KE49" s="23"/>
      <c r="KF49" s="24" t="s">
        <v>16</v>
      </c>
      <c r="KG49" s="28">
        <v>129.57727109151634</v>
      </c>
      <c r="KH49" s="45">
        <v>18.243909063638824</v>
      </c>
      <c r="KI49" s="28">
        <v>113.79361863301843</v>
      </c>
      <c r="KJ49" s="45">
        <v>2.1573652623122683</v>
      </c>
      <c r="KK49" s="28">
        <v>102.49643194300135</v>
      </c>
      <c r="KL49" s="45">
        <v>-16.086421499790191</v>
      </c>
      <c r="KM49" s="23"/>
      <c r="KN49" s="24" t="s">
        <v>16</v>
      </c>
      <c r="KO49" s="28">
        <v>75.809534058350366</v>
      </c>
      <c r="KP49" s="45">
        <v>-17.45109015474641</v>
      </c>
      <c r="KQ49" s="28">
        <v>127.59960175308167</v>
      </c>
      <c r="KR49" s="45">
        <v>4.3996699091418492</v>
      </c>
      <c r="KS49" s="28">
        <v>108.95704169127548</v>
      </c>
      <c r="KT49" s="45">
        <v>2.1153436673190242</v>
      </c>
      <c r="KU49" s="23"/>
      <c r="KV49" s="24" t="s">
        <v>16</v>
      </c>
      <c r="KW49" s="28">
        <v>104.50022504201233</v>
      </c>
      <c r="KX49" s="45">
        <v>-18.300633820911273</v>
      </c>
      <c r="KY49" s="28">
        <v>141.19544966011944</v>
      </c>
      <c r="KZ49" s="45">
        <v>15.849421786580024</v>
      </c>
      <c r="LA49" s="28">
        <v>131.42940418432829</v>
      </c>
      <c r="LB49" s="45">
        <v>10.221244370021807</v>
      </c>
      <c r="LC49" s="23"/>
      <c r="LD49" s="24" t="s">
        <v>16</v>
      </c>
      <c r="LE49" s="28">
        <v>133.6786988958427</v>
      </c>
      <c r="LF49" s="45">
        <v>-11.397323677372</v>
      </c>
      <c r="LG49" s="28">
        <v>109.21877920063372</v>
      </c>
      <c r="LH49" s="45">
        <v>0.67241310076427396</v>
      </c>
      <c r="LI49" s="28">
        <v>67.892243912308871</v>
      </c>
      <c r="LJ49" s="45">
        <v>-31.542639452333603</v>
      </c>
      <c r="LK49" s="23"/>
      <c r="LL49" s="24" t="s">
        <v>16</v>
      </c>
      <c r="LM49" s="28">
        <v>113.30436230309537</v>
      </c>
      <c r="LN49" s="45">
        <v>-5.4410446157482397</v>
      </c>
      <c r="LO49" s="28">
        <v>125.46743094220001</v>
      </c>
      <c r="LP49" s="45">
        <v>19.508520493666055</v>
      </c>
      <c r="LQ49" s="28">
        <v>115.79507474860827</v>
      </c>
      <c r="LR49" s="45">
        <v>4.0007591972183434</v>
      </c>
      <c r="LS49" s="23"/>
      <c r="LT49" s="24" t="s">
        <v>16</v>
      </c>
      <c r="LU49" s="28">
        <v>96.573354588475937</v>
      </c>
      <c r="LV49" s="45">
        <v>4.1866641714013042</v>
      </c>
      <c r="LW49" s="28">
        <v>115.45474292833643</v>
      </c>
      <c r="LX49" s="45">
        <v>12.769876618697509</v>
      </c>
      <c r="LY49" s="28">
        <v>133.38316708991039</v>
      </c>
      <c r="LZ49" s="45">
        <v>26.590391158225813</v>
      </c>
      <c r="MA49" s="23"/>
      <c r="MB49" s="24" t="s">
        <v>16</v>
      </c>
      <c r="MC49" s="28">
        <v>129.36872436471302</v>
      </c>
      <c r="MD49" s="45">
        <v>2.2838719072739195</v>
      </c>
      <c r="ME49" s="28">
        <v>94.513486800314084</v>
      </c>
      <c r="MF49" s="45">
        <v>-3.2447628686619225</v>
      </c>
      <c r="MG49" s="28">
        <v>110.04802748690197</v>
      </c>
      <c r="MH49" s="45">
        <v>-25.879327058347528</v>
      </c>
      <c r="MI49" s="23"/>
      <c r="MJ49" s="24" t="s">
        <v>16</v>
      </c>
      <c r="MK49" s="28">
        <v>96.168192141898544</v>
      </c>
      <c r="ML49" s="45">
        <v>10.509118777793034</v>
      </c>
      <c r="MM49" s="28">
        <v>137.2122849382244</v>
      </c>
      <c r="MN49" s="45">
        <v>5.418971066582202</v>
      </c>
      <c r="MO49" s="28">
        <v>157.28909304262064</v>
      </c>
      <c r="MP49" s="45">
        <v>11.610871516428944</v>
      </c>
    </row>
    <row r="50" spans="1:361" ht="15" customHeight="1" x14ac:dyDescent="0.25">
      <c r="A50" s="23"/>
      <c r="B50" s="24"/>
      <c r="C50" s="28"/>
      <c r="D50" s="45"/>
      <c r="E50" s="28"/>
      <c r="F50" s="45"/>
      <c r="G50" s="28"/>
      <c r="H50" s="45"/>
      <c r="I50" s="23"/>
      <c r="J50" s="24"/>
      <c r="K50" s="28"/>
      <c r="L50" s="45"/>
      <c r="M50" s="28"/>
      <c r="N50" s="45"/>
      <c r="O50" s="28"/>
      <c r="P50" s="45"/>
      <c r="Q50" s="23"/>
      <c r="R50" s="24"/>
      <c r="S50" s="28"/>
      <c r="T50" s="45"/>
      <c r="U50" s="28"/>
      <c r="V50" s="45"/>
      <c r="W50" s="28"/>
      <c r="X50" s="45"/>
      <c r="Y50" s="23"/>
      <c r="Z50" s="24"/>
      <c r="AA50" s="28"/>
      <c r="AB50" s="45"/>
      <c r="AC50" s="28"/>
      <c r="AD50" s="45"/>
      <c r="AE50" s="28"/>
      <c r="AF50" s="45"/>
      <c r="AG50" s="23"/>
      <c r="AH50" s="24"/>
      <c r="AI50" s="28"/>
      <c r="AJ50" s="45"/>
      <c r="AK50" s="28"/>
      <c r="AL50" s="45"/>
      <c r="AM50" s="28"/>
      <c r="AN50" s="45"/>
      <c r="AO50" s="23"/>
      <c r="AP50" s="24"/>
      <c r="AQ50" s="28"/>
      <c r="AR50" s="45"/>
      <c r="AS50" s="28"/>
      <c r="AT50" s="45"/>
      <c r="AU50" s="28"/>
      <c r="AV50" s="45"/>
      <c r="AW50" s="23"/>
      <c r="AX50" s="24"/>
      <c r="AY50" s="28"/>
      <c r="AZ50" s="45"/>
      <c r="BA50" s="28"/>
      <c r="BB50" s="45"/>
      <c r="BC50" s="28"/>
      <c r="BD50" s="45"/>
      <c r="BE50" s="23"/>
      <c r="BF50" s="24"/>
      <c r="BG50" s="28"/>
      <c r="BH50" s="45"/>
      <c r="BI50" s="28"/>
      <c r="BJ50" s="45"/>
      <c r="BK50" s="28"/>
      <c r="BL50" s="45"/>
      <c r="BM50" s="23"/>
      <c r="BN50" s="24"/>
      <c r="BO50" s="28"/>
      <c r="BP50" s="45"/>
      <c r="BQ50" s="28"/>
      <c r="BR50" s="45"/>
      <c r="BS50" s="28"/>
      <c r="BT50" s="45"/>
      <c r="BU50" s="23"/>
      <c r="BV50" s="24"/>
      <c r="BW50" s="28"/>
      <c r="BX50" s="45"/>
      <c r="BY50" s="28"/>
      <c r="BZ50" s="45"/>
      <c r="CA50" s="28"/>
      <c r="CB50" s="45"/>
      <c r="CC50" s="23"/>
      <c r="CD50" s="24"/>
      <c r="CE50" s="28"/>
      <c r="CF50" s="45"/>
      <c r="CG50" s="28"/>
      <c r="CH50" s="45"/>
      <c r="CI50" s="28"/>
      <c r="CJ50" s="45"/>
      <c r="CK50" s="23"/>
      <c r="CL50" s="24"/>
      <c r="CM50" s="28"/>
      <c r="CN50" s="45"/>
      <c r="CO50" s="28"/>
      <c r="CP50" s="45"/>
      <c r="CQ50" s="28"/>
      <c r="CR50" s="45"/>
      <c r="CS50" s="23"/>
      <c r="CT50" s="24"/>
      <c r="CU50" s="28"/>
      <c r="CV50" s="45"/>
      <c r="CW50" s="28"/>
      <c r="CX50" s="45"/>
      <c r="CY50" s="28"/>
      <c r="CZ50" s="45"/>
      <c r="DA50" s="23"/>
      <c r="DB50" s="24"/>
      <c r="DC50" s="28"/>
      <c r="DD50" s="45"/>
      <c r="DE50" s="28"/>
      <c r="DF50" s="45"/>
      <c r="DG50" s="28"/>
      <c r="DH50" s="45"/>
      <c r="DI50" s="23"/>
      <c r="DJ50" s="24"/>
      <c r="DK50" s="28"/>
      <c r="DL50" s="45"/>
      <c r="DM50" s="28"/>
      <c r="DN50" s="45"/>
      <c r="DO50" s="28"/>
      <c r="DP50" s="45"/>
      <c r="DQ50" s="23"/>
      <c r="DR50" s="24"/>
      <c r="DS50" s="28"/>
      <c r="DT50" s="45"/>
      <c r="DU50" s="28"/>
      <c r="DV50" s="45"/>
      <c r="DW50" s="28"/>
      <c r="DX50" s="45"/>
      <c r="DY50" s="23"/>
      <c r="DZ50" s="24"/>
      <c r="EA50" s="28"/>
      <c r="EB50" s="45"/>
      <c r="EC50" s="28"/>
      <c r="ED50" s="45"/>
      <c r="EE50" s="28"/>
      <c r="EF50" s="45"/>
      <c r="EG50" s="23"/>
      <c r="EH50" s="24"/>
      <c r="EI50" s="28"/>
      <c r="EJ50" s="45"/>
      <c r="EK50" s="28"/>
      <c r="EL50" s="45"/>
      <c r="EM50" s="28"/>
      <c r="EN50" s="45"/>
      <c r="EO50" s="23"/>
      <c r="EP50" s="24"/>
      <c r="EQ50" s="28"/>
      <c r="ER50" s="45"/>
      <c r="ES50" s="28"/>
      <c r="ET50" s="45"/>
      <c r="EU50" s="28"/>
      <c r="EV50" s="45"/>
      <c r="EW50" s="23"/>
      <c r="EX50" s="24"/>
      <c r="EY50" s="28"/>
      <c r="EZ50" s="45"/>
      <c r="FA50" s="28"/>
      <c r="FB50" s="45"/>
      <c r="FC50" s="28"/>
      <c r="FD50" s="45"/>
      <c r="FE50" s="23"/>
      <c r="FF50" s="24"/>
      <c r="FG50" s="28"/>
      <c r="FH50" s="45"/>
      <c r="FI50" s="28"/>
      <c r="FJ50" s="45"/>
      <c r="FK50" s="28"/>
      <c r="FL50" s="45"/>
      <c r="FM50" s="23"/>
      <c r="FN50" s="24"/>
      <c r="FO50" s="28"/>
      <c r="FP50" s="45"/>
      <c r="FQ50" s="28"/>
      <c r="FR50" s="45"/>
      <c r="FS50" s="28"/>
      <c r="FT50" s="45"/>
      <c r="FU50" s="23"/>
      <c r="FV50" s="24"/>
      <c r="FW50" s="28"/>
      <c r="FX50" s="45"/>
      <c r="FY50" s="28"/>
      <c r="FZ50" s="45"/>
      <c r="GA50" s="28"/>
      <c r="GB50" s="45"/>
      <c r="GC50" s="23"/>
      <c r="GD50" s="24"/>
      <c r="GE50" s="28"/>
      <c r="GF50" s="45"/>
      <c r="GG50" s="28"/>
      <c r="GH50" s="45"/>
      <c r="GI50" s="28"/>
      <c r="GJ50" s="45"/>
      <c r="GK50" s="23"/>
      <c r="GL50" s="24"/>
      <c r="GM50" s="28"/>
      <c r="GN50" s="45"/>
      <c r="GO50" s="28"/>
      <c r="GP50" s="45"/>
      <c r="GQ50" s="28"/>
      <c r="GR50" s="45"/>
      <c r="GS50" s="23"/>
      <c r="GT50" s="24"/>
      <c r="GU50" s="28"/>
      <c r="GV50" s="45"/>
      <c r="GW50" s="28"/>
      <c r="GX50" s="45"/>
      <c r="GY50" s="28"/>
      <c r="GZ50" s="45"/>
      <c r="HA50" s="23"/>
      <c r="HB50" s="24"/>
      <c r="HC50" s="28"/>
      <c r="HD50" s="45"/>
      <c r="HE50" s="28"/>
      <c r="HF50" s="45"/>
      <c r="HG50" s="28"/>
      <c r="HH50" s="45"/>
      <c r="HI50" s="23"/>
      <c r="HJ50" s="24"/>
      <c r="HK50" s="28"/>
      <c r="HL50" s="45"/>
      <c r="HM50" s="28"/>
      <c r="HN50" s="45"/>
      <c r="HO50" s="28"/>
      <c r="HP50" s="45"/>
      <c r="HQ50" s="23"/>
      <c r="HR50" s="24"/>
      <c r="HS50" s="28"/>
      <c r="HT50" s="45"/>
      <c r="HU50" s="28"/>
      <c r="HV50" s="45"/>
      <c r="HW50" s="28"/>
      <c r="HX50" s="45"/>
      <c r="HY50" s="23"/>
      <c r="HZ50" s="24"/>
      <c r="IA50" s="28"/>
      <c r="IB50" s="45"/>
      <c r="IC50" s="28"/>
      <c r="ID50" s="45"/>
      <c r="IE50" s="28"/>
      <c r="IF50" s="45"/>
      <c r="IG50" s="23"/>
      <c r="IH50" s="24"/>
      <c r="II50" s="28"/>
      <c r="IJ50" s="45"/>
      <c r="IK50" s="28"/>
      <c r="IL50" s="45"/>
      <c r="IM50" s="28"/>
      <c r="IN50" s="45"/>
      <c r="IO50" s="28"/>
      <c r="IP50" s="45"/>
      <c r="IQ50" s="23"/>
      <c r="IR50" s="24"/>
      <c r="IS50" s="28"/>
      <c r="IT50" s="45"/>
      <c r="IU50" s="28"/>
      <c r="IV50" s="45"/>
      <c r="IW50" s="28"/>
      <c r="IX50" s="45"/>
      <c r="IY50" s="23"/>
      <c r="IZ50" s="24"/>
      <c r="JA50" s="28"/>
      <c r="JB50" s="45"/>
      <c r="JC50" s="28"/>
      <c r="JD50" s="45"/>
      <c r="JE50" s="28"/>
      <c r="JF50" s="45"/>
      <c r="JG50" s="23"/>
      <c r="JH50" s="24"/>
      <c r="JI50" s="28"/>
      <c r="JJ50" s="45"/>
      <c r="JK50" s="28"/>
      <c r="JL50" s="45"/>
      <c r="JM50" s="28"/>
      <c r="JN50" s="45"/>
      <c r="JO50" s="23"/>
      <c r="JP50" s="24"/>
      <c r="JQ50" s="28"/>
      <c r="JR50" s="45"/>
      <c r="JS50" s="28"/>
      <c r="JT50" s="45"/>
      <c r="JU50" s="28"/>
      <c r="JV50" s="45"/>
      <c r="JW50" s="23"/>
      <c r="JX50" s="24"/>
      <c r="JY50" s="28"/>
      <c r="JZ50" s="45"/>
      <c r="KA50" s="28"/>
      <c r="KB50" s="45"/>
      <c r="KC50" s="28"/>
      <c r="KD50" s="45"/>
      <c r="KE50" s="23"/>
      <c r="KF50" s="24"/>
      <c r="KG50" s="28"/>
      <c r="KH50" s="45"/>
      <c r="KI50" s="28"/>
      <c r="KJ50" s="45"/>
      <c r="KK50" s="28"/>
      <c r="KL50" s="45"/>
      <c r="KM50" s="23"/>
      <c r="KN50" s="24"/>
      <c r="KO50" s="28"/>
      <c r="KP50" s="45"/>
      <c r="KQ50" s="28"/>
      <c r="KR50" s="45"/>
      <c r="KS50" s="28"/>
      <c r="KT50" s="45"/>
      <c r="KU50" s="23"/>
      <c r="KV50" s="24"/>
      <c r="KW50" s="28"/>
      <c r="KX50" s="45"/>
      <c r="KY50" s="28"/>
      <c r="KZ50" s="45"/>
      <c r="LA50" s="28"/>
      <c r="LB50" s="45"/>
      <c r="LC50" s="23"/>
      <c r="LD50" s="24"/>
      <c r="LE50" s="28"/>
      <c r="LF50" s="45"/>
      <c r="LG50" s="28"/>
      <c r="LH50" s="45"/>
      <c r="LI50" s="28"/>
      <c r="LJ50" s="45"/>
      <c r="LK50" s="23"/>
      <c r="LL50" s="24"/>
      <c r="LM50" s="28"/>
      <c r="LN50" s="45"/>
      <c r="LO50" s="28"/>
      <c r="LP50" s="45"/>
      <c r="LQ50" s="28"/>
      <c r="LR50" s="45"/>
      <c r="LS50" s="23"/>
      <c r="LT50" s="24"/>
      <c r="LU50" s="28"/>
      <c r="LV50" s="45"/>
      <c r="LW50" s="28"/>
      <c r="LX50" s="45"/>
      <c r="LY50" s="28"/>
      <c r="LZ50" s="45"/>
      <c r="MA50" s="23"/>
      <c r="MB50" s="24"/>
      <c r="MC50" s="28"/>
      <c r="MD50" s="45"/>
      <c r="ME50" s="28"/>
      <c r="MF50" s="45"/>
      <c r="MG50" s="28"/>
      <c r="MH50" s="45"/>
      <c r="MI50" s="23"/>
      <c r="MJ50" s="24"/>
      <c r="MK50" s="28"/>
      <c r="ML50" s="45"/>
      <c r="MM50" s="28"/>
      <c r="MN50" s="45"/>
      <c r="MO50" s="28"/>
      <c r="MP50" s="45"/>
    </row>
    <row r="51" spans="1:361" ht="15" customHeight="1" x14ac:dyDescent="0.25">
      <c r="A51" s="23">
        <v>2021</v>
      </c>
      <c r="B51" s="24" t="s">
        <v>13</v>
      </c>
      <c r="C51" s="28">
        <v>96.439063968589664</v>
      </c>
      <c r="D51" s="45">
        <v>-4.026786155061771</v>
      </c>
      <c r="E51" s="28">
        <v>85.544284870909223</v>
      </c>
      <c r="F51" s="45">
        <v>-10.921128508944761</v>
      </c>
      <c r="G51" s="28">
        <v>106.74075345941104</v>
      </c>
      <c r="H51" s="45">
        <v>1.95275511804698</v>
      </c>
      <c r="I51" s="23">
        <v>2021</v>
      </c>
      <c r="J51" s="24" t="s">
        <v>13</v>
      </c>
      <c r="K51" s="28">
        <v>73.305946122721835</v>
      </c>
      <c r="L51" s="45">
        <v>-5.1637881018167349</v>
      </c>
      <c r="M51" s="28">
        <v>91.723183741174807</v>
      </c>
      <c r="N51" s="45">
        <v>-23.044905159346015</v>
      </c>
      <c r="O51" s="28">
        <v>73.179676695468501</v>
      </c>
      <c r="P51" s="45">
        <v>-8.3871947061126804</v>
      </c>
      <c r="Q51" s="23">
        <v>2021</v>
      </c>
      <c r="R51" s="24" t="s">
        <v>13</v>
      </c>
      <c r="S51" s="28">
        <v>112.01200429938142</v>
      </c>
      <c r="T51" s="45">
        <v>12.143648250176071</v>
      </c>
      <c r="U51" s="28">
        <v>111.91249950626785</v>
      </c>
      <c r="V51" s="45">
        <v>-5.6717341509065733</v>
      </c>
      <c r="W51" s="28">
        <v>139.15969506145558</v>
      </c>
      <c r="X51" s="45">
        <v>23.91300214876901</v>
      </c>
      <c r="Y51" s="23">
        <v>2021</v>
      </c>
      <c r="Z51" s="24" t="s">
        <v>13</v>
      </c>
      <c r="AA51" s="28">
        <v>128.63522020779956</v>
      </c>
      <c r="AB51" s="45">
        <v>7.3079041362809534</v>
      </c>
      <c r="AC51" s="28">
        <v>126.99876886099025</v>
      </c>
      <c r="AD51" s="45">
        <v>-3.8650195471880266</v>
      </c>
      <c r="AE51" s="28">
        <v>137.59822953788466</v>
      </c>
      <c r="AF51" s="45">
        <v>17.131455949466186</v>
      </c>
      <c r="AG51" s="23">
        <v>2021</v>
      </c>
      <c r="AH51" s="24" t="s">
        <v>13</v>
      </c>
      <c r="AI51" s="28">
        <v>106.24421051529748</v>
      </c>
      <c r="AJ51" s="45">
        <v>-6.8883042639700705</v>
      </c>
      <c r="AK51" s="28">
        <v>159.45456913503617</v>
      </c>
      <c r="AL51" s="45">
        <v>17.426104130346332</v>
      </c>
      <c r="AM51" s="28">
        <v>103.90770199384336</v>
      </c>
      <c r="AN51" s="45">
        <v>-11.936748320554941</v>
      </c>
      <c r="AO51" s="23">
        <v>2021</v>
      </c>
      <c r="AP51" s="24" t="s">
        <v>13</v>
      </c>
      <c r="AQ51" s="28">
        <v>119.61147727545078</v>
      </c>
      <c r="AR51" s="45">
        <v>-0.34125152275763071</v>
      </c>
      <c r="AS51" s="28">
        <v>124.8564137440593</v>
      </c>
      <c r="AT51" s="45">
        <v>-5.1997275260684717</v>
      </c>
      <c r="AU51" s="28">
        <v>131.37341971902279</v>
      </c>
      <c r="AV51" s="45">
        <v>8.0371050323220459</v>
      </c>
      <c r="AW51" s="23">
        <v>2021</v>
      </c>
      <c r="AX51" s="24" t="s">
        <v>13</v>
      </c>
      <c r="AY51" s="28">
        <v>132.58691824019186</v>
      </c>
      <c r="AZ51" s="45">
        <v>-4.5713680544188406</v>
      </c>
      <c r="BA51" s="28">
        <v>131.99112639806381</v>
      </c>
      <c r="BB51" s="45">
        <v>-6.9305543427228145</v>
      </c>
      <c r="BC51" s="28">
        <v>148.55590394195258</v>
      </c>
      <c r="BD51" s="45">
        <v>17.983198640226846</v>
      </c>
      <c r="BE51" s="23">
        <v>2021</v>
      </c>
      <c r="BF51" s="24" t="s">
        <v>13</v>
      </c>
      <c r="BG51" s="28">
        <v>107.22237593981322</v>
      </c>
      <c r="BH51" s="45">
        <v>-5.2102641424609288</v>
      </c>
      <c r="BI51" s="28">
        <v>125.66993999318773</v>
      </c>
      <c r="BJ51" s="45">
        <v>5.7364318111413439</v>
      </c>
      <c r="BK51" s="28">
        <v>161.76949498916247</v>
      </c>
      <c r="BL51" s="45">
        <v>9.6507525378813739</v>
      </c>
      <c r="BM51" s="23">
        <v>2021</v>
      </c>
      <c r="BN51" s="24" t="s">
        <v>13</v>
      </c>
      <c r="BO51" s="28">
        <v>121.00315289972993</v>
      </c>
      <c r="BP51" s="45">
        <v>-3.629798442318048</v>
      </c>
      <c r="BQ51" s="28">
        <v>123.50451641241678</v>
      </c>
      <c r="BR51" s="45">
        <v>4.841838178930999</v>
      </c>
      <c r="BS51" s="28">
        <v>112.05316989630181</v>
      </c>
      <c r="BT51" s="45">
        <v>1.3619051447095671</v>
      </c>
      <c r="BU51" s="23">
        <v>2021</v>
      </c>
      <c r="BV51" s="24" t="s">
        <v>13</v>
      </c>
      <c r="BW51" s="28">
        <v>133.86425409195564</v>
      </c>
      <c r="BX51" s="45">
        <v>4.0765692011956958</v>
      </c>
      <c r="BY51" s="28">
        <v>122.57220444525132</v>
      </c>
      <c r="BZ51" s="45">
        <v>6.6589297559557679</v>
      </c>
      <c r="CA51" s="28">
        <v>100.77872001788724</v>
      </c>
      <c r="CB51" s="45">
        <v>-5.2222110369229142</v>
      </c>
      <c r="CC51" s="23">
        <v>2021</v>
      </c>
      <c r="CD51" s="24" t="s">
        <v>13</v>
      </c>
      <c r="CE51" s="28">
        <v>134.94381894601818</v>
      </c>
      <c r="CF51" s="45">
        <v>8.5310298316903612</v>
      </c>
      <c r="CG51" s="28">
        <v>107.1753553972908</v>
      </c>
      <c r="CH51" s="45">
        <v>2.0765273171632117</v>
      </c>
      <c r="CI51" s="28">
        <v>137.83253639316857</v>
      </c>
      <c r="CJ51" s="45">
        <v>2.4783867185167736</v>
      </c>
      <c r="CK51" s="23">
        <v>2021</v>
      </c>
      <c r="CL51" s="24" t="s">
        <v>13</v>
      </c>
      <c r="CM51" s="28">
        <v>193.43356726680508</v>
      </c>
      <c r="CN51" s="45">
        <v>22.807839368289208</v>
      </c>
      <c r="CO51" s="28">
        <v>102.04621189870785</v>
      </c>
      <c r="CP51" s="45">
        <v>-12.234756026371954</v>
      </c>
      <c r="CQ51" s="28">
        <v>102.00457401513113</v>
      </c>
      <c r="CR51" s="45">
        <v>-11.211705330512387</v>
      </c>
      <c r="CS51" s="23">
        <v>2021</v>
      </c>
      <c r="CT51" s="24" t="s">
        <v>13</v>
      </c>
      <c r="CU51" s="28">
        <v>127.28380180216986</v>
      </c>
      <c r="CV51" s="45">
        <v>-8.5723906072004752E-2</v>
      </c>
      <c r="CW51" s="28">
        <v>107.07806075829315</v>
      </c>
      <c r="CX51" s="45">
        <v>1.5627651880412401</v>
      </c>
      <c r="CY51" s="28">
        <v>114.9679742461845</v>
      </c>
      <c r="CZ51" s="45">
        <v>-3.4043581674329175</v>
      </c>
      <c r="DA51" s="23">
        <v>2021</v>
      </c>
      <c r="DB51" s="24" t="s">
        <v>13</v>
      </c>
      <c r="DC51" s="28">
        <v>93.751000832032688</v>
      </c>
      <c r="DD51" s="45">
        <v>-8.904880961075051</v>
      </c>
      <c r="DE51" s="28">
        <v>291.20591325875375</v>
      </c>
      <c r="DF51" s="45">
        <v>0.7822808155487877</v>
      </c>
      <c r="DG51" s="28">
        <v>117.73058005888799</v>
      </c>
      <c r="DH51" s="45">
        <v>6.8978214130949027</v>
      </c>
      <c r="DI51" s="23">
        <v>2021</v>
      </c>
      <c r="DJ51" s="24" t="s">
        <v>13</v>
      </c>
      <c r="DK51" s="28">
        <v>134.24156110252258</v>
      </c>
      <c r="DL51" s="45">
        <v>9.5186690317292033</v>
      </c>
      <c r="DM51" s="28">
        <v>86.267470224422468</v>
      </c>
      <c r="DN51" s="45">
        <v>-14.269672989130882</v>
      </c>
      <c r="DO51" s="28">
        <v>142.30103243130642</v>
      </c>
      <c r="DP51" s="45">
        <v>19.162657708352555</v>
      </c>
      <c r="DQ51" s="23">
        <v>2021</v>
      </c>
      <c r="DR51" s="24" t="s">
        <v>13</v>
      </c>
      <c r="DS51" s="28">
        <v>134.79236874869181</v>
      </c>
      <c r="DT51" s="45">
        <v>8.7936706882913285</v>
      </c>
      <c r="DU51" s="28">
        <v>115.50021853825099</v>
      </c>
      <c r="DV51" s="45">
        <v>3.4636920065709091</v>
      </c>
      <c r="DW51" s="28">
        <v>134.49532883142817</v>
      </c>
      <c r="DX51" s="45">
        <v>6.4883203135240848</v>
      </c>
      <c r="DY51" s="23">
        <v>2021</v>
      </c>
      <c r="DZ51" s="24" t="s">
        <v>13</v>
      </c>
      <c r="EA51" s="28">
        <v>113.84318248367315</v>
      </c>
      <c r="EB51" s="45">
        <v>-5.8619374138284002</v>
      </c>
      <c r="EC51" s="28">
        <v>130.38224731247192</v>
      </c>
      <c r="ED51" s="45">
        <v>22.137079446181801</v>
      </c>
      <c r="EE51" s="28">
        <v>124.06425991528016</v>
      </c>
      <c r="EF51" s="45">
        <v>1.5624157156278358</v>
      </c>
      <c r="EG51" s="23">
        <v>2021</v>
      </c>
      <c r="EH51" s="24" t="s">
        <v>13</v>
      </c>
      <c r="EI51" s="28">
        <v>134.4859676125308</v>
      </c>
      <c r="EJ51" s="45">
        <v>2.6082754732569668</v>
      </c>
      <c r="EK51" s="28">
        <v>128.87715960152818</v>
      </c>
      <c r="EL51" s="45">
        <v>12.419823211505147</v>
      </c>
      <c r="EM51" s="28">
        <v>117.29843482810104</v>
      </c>
      <c r="EN51" s="45">
        <v>1.4104395921663411</v>
      </c>
      <c r="EO51" s="23">
        <v>2021</v>
      </c>
      <c r="EP51" s="24" t="s">
        <v>13</v>
      </c>
      <c r="EQ51" s="28">
        <v>85.02113070424106</v>
      </c>
      <c r="ER51" s="45">
        <v>-25.193767331177696</v>
      </c>
      <c r="ES51" s="28">
        <v>127.97012097449287</v>
      </c>
      <c r="ET51" s="45">
        <v>10.186559591407089</v>
      </c>
      <c r="EU51" s="28">
        <v>72.361441863834628</v>
      </c>
      <c r="EV51" s="45">
        <v>-30.405187705696861</v>
      </c>
      <c r="EW51" s="23">
        <v>2021</v>
      </c>
      <c r="EX51" s="24" t="s">
        <v>13</v>
      </c>
      <c r="EY51" s="28">
        <v>88.976205849411386</v>
      </c>
      <c r="EZ51" s="45">
        <v>-9.934124969605179</v>
      </c>
      <c r="FA51" s="28">
        <v>84.825444049830807</v>
      </c>
      <c r="FB51" s="45">
        <v>-3.6948756028848351</v>
      </c>
      <c r="FC51" s="28">
        <v>187.93293288705036</v>
      </c>
      <c r="FD51" s="45">
        <v>32.528474716735843</v>
      </c>
      <c r="FE51" s="23">
        <v>2021</v>
      </c>
      <c r="FF51" s="24" t="s">
        <v>13</v>
      </c>
      <c r="FG51" s="28">
        <v>121.24450480077446</v>
      </c>
      <c r="FH51" s="45">
        <v>6.9623120439809441</v>
      </c>
      <c r="FI51" s="28">
        <v>142.23579967630545</v>
      </c>
      <c r="FJ51" s="45">
        <v>26.773830038558827</v>
      </c>
      <c r="FK51" s="28">
        <v>122.58647424401158</v>
      </c>
      <c r="FL51" s="45">
        <v>7.3321835881697126</v>
      </c>
      <c r="FM51" s="23">
        <v>2021</v>
      </c>
      <c r="FN51" s="24" t="s">
        <v>13</v>
      </c>
      <c r="FO51" s="28">
        <v>106.10536045395601</v>
      </c>
      <c r="FP51" s="45">
        <v>16.522884993597927</v>
      </c>
      <c r="FQ51" s="28">
        <v>330.53507552848026</v>
      </c>
      <c r="FR51" s="45">
        <v>113.38606162090036</v>
      </c>
      <c r="FS51" s="28">
        <v>130.31019361358759</v>
      </c>
      <c r="FT51" s="45">
        <v>8.639835190715587</v>
      </c>
      <c r="FU51" s="23">
        <v>2021</v>
      </c>
      <c r="FV51" s="24" t="s">
        <v>13</v>
      </c>
      <c r="FW51" s="28">
        <v>131.79002171700122</v>
      </c>
      <c r="FX51" s="45">
        <v>4.0665634102642798</v>
      </c>
      <c r="FY51" s="28">
        <v>157.87353929631712</v>
      </c>
      <c r="FZ51" s="45">
        <v>47.900136902593516</v>
      </c>
      <c r="GA51" s="28">
        <v>97.703304998237684</v>
      </c>
      <c r="GB51" s="45">
        <v>-8.5913955320144026</v>
      </c>
      <c r="GC51" s="23">
        <v>2021</v>
      </c>
      <c r="GD51" s="24" t="s">
        <v>13</v>
      </c>
      <c r="GE51" s="28">
        <v>125.62695761123693</v>
      </c>
      <c r="GF51" s="45">
        <v>15.043993120085347</v>
      </c>
      <c r="GG51" s="28">
        <v>133.25334318493401</v>
      </c>
      <c r="GH51" s="45">
        <v>5.9725343714804637</v>
      </c>
      <c r="GI51" s="28">
        <v>78.854220998063582</v>
      </c>
      <c r="GJ51" s="45">
        <v>-16.782192942475476</v>
      </c>
      <c r="GK51" s="23">
        <v>2021</v>
      </c>
      <c r="GL51" s="24" t="s">
        <v>13</v>
      </c>
      <c r="GM51" s="28">
        <v>119.01046722275112</v>
      </c>
      <c r="GN51" s="45">
        <v>7.3272657705224447</v>
      </c>
      <c r="GO51" s="28">
        <v>117.17955916186018</v>
      </c>
      <c r="GP51" s="45">
        <v>-10.449363870455372</v>
      </c>
      <c r="GQ51" s="28">
        <v>85.68740919783032</v>
      </c>
      <c r="GR51" s="45">
        <v>-17.560217769688833</v>
      </c>
      <c r="GS51" s="23">
        <v>2021</v>
      </c>
      <c r="GT51" s="24" t="s">
        <v>13</v>
      </c>
      <c r="GU51" s="28">
        <v>81.119506042439198</v>
      </c>
      <c r="GV51" s="45">
        <v>-19.744383540717635</v>
      </c>
      <c r="GW51" s="28">
        <v>103.98837636200385</v>
      </c>
      <c r="GX51" s="45">
        <v>-11.430172147640818</v>
      </c>
      <c r="GY51" s="28">
        <v>142.06737477185021</v>
      </c>
      <c r="GZ51" s="45">
        <v>23.727634307967932</v>
      </c>
      <c r="HA51" s="23">
        <v>2021</v>
      </c>
      <c r="HB51" s="24" t="s">
        <v>13</v>
      </c>
      <c r="HC51" s="28">
        <v>114.75058626591749</v>
      </c>
      <c r="HD51" s="45">
        <v>3.7850817924333597</v>
      </c>
      <c r="HE51" s="28">
        <v>139.68415230104139</v>
      </c>
      <c r="HF51" s="45">
        <v>8.367110474581068</v>
      </c>
      <c r="HG51" s="28">
        <v>88.456348110760999</v>
      </c>
      <c r="HH51" s="45">
        <v>-23.429116893415085</v>
      </c>
      <c r="HI51" s="23">
        <v>2021</v>
      </c>
      <c r="HJ51" s="24" t="s">
        <v>13</v>
      </c>
      <c r="HK51" s="28">
        <v>116.46754691766374</v>
      </c>
      <c r="HL51" s="45">
        <v>-0.96588285303592158</v>
      </c>
      <c r="HM51" s="28">
        <v>130.5565871776287</v>
      </c>
      <c r="HN51" s="45">
        <v>32.11215147004711</v>
      </c>
      <c r="HO51" s="28">
        <v>118.21539990804563</v>
      </c>
      <c r="HP51" s="45">
        <v>17.53442926247935</v>
      </c>
      <c r="HQ51" s="23">
        <v>2021</v>
      </c>
      <c r="HR51" s="24" t="s">
        <v>13</v>
      </c>
      <c r="HS51" s="28">
        <v>107.97090596388129</v>
      </c>
      <c r="HT51" s="45">
        <v>-15.312302982131683</v>
      </c>
      <c r="HU51" s="28">
        <v>126.47441139918935</v>
      </c>
      <c r="HV51" s="45">
        <v>12.983315108688259</v>
      </c>
      <c r="HW51" s="28">
        <v>101.18245121945432</v>
      </c>
      <c r="HX51" s="45">
        <v>3.0197853962123986</v>
      </c>
      <c r="HY51" s="23">
        <v>2021</v>
      </c>
      <c r="HZ51" s="24" t="s">
        <v>13</v>
      </c>
      <c r="IA51" s="28">
        <v>96.398203806301623</v>
      </c>
      <c r="IB51" s="45">
        <v>-14.799207090633587</v>
      </c>
      <c r="IC51" s="28">
        <v>113.27943289515218</v>
      </c>
      <c r="ID51" s="45">
        <v>41.725970440303598</v>
      </c>
      <c r="IE51" s="28">
        <v>120.77993099189835</v>
      </c>
      <c r="IF51" s="45">
        <v>3.0224500879946419</v>
      </c>
      <c r="IG51" s="23">
        <v>2021</v>
      </c>
      <c r="IH51" s="24" t="s">
        <v>13</v>
      </c>
      <c r="II51" s="28">
        <v>112.59673020830269</v>
      </c>
      <c r="IJ51" s="45">
        <v>-7.2120851800849977</v>
      </c>
      <c r="IK51" s="28">
        <v>134.7658615297795</v>
      </c>
      <c r="IL51" s="45">
        <v>28.813054479844453</v>
      </c>
      <c r="IM51" s="28">
        <v>105.58228384147628</v>
      </c>
      <c r="IN51" s="45">
        <v>-9.8980733292261078</v>
      </c>
      <c r="IO51" s="28">
        <v>108.58986901254616</v>
      </c>
      <c r="IP51" s="45">
        <v>-1.4727862978893427</v>
      </c>
      <c r="IQ51" s="23">
        <v>2021</v>
      </c>
      <c r="IR51" s="24" t="s">
        <v>13</v>
      </c>
      <c r="IS51" s="28">
        <v>108.18480250514801</v>
      </c>
      <c r="IT51" s="45">
        <v>1.7906374384802461</v>
      </c>
      <c r="IU51" s="28">
        <v>86.621836634141232</v>
      </c>
      <c r="IV51" s="45">
        <v>-20.842906197391613</v>
      </c>
      <c r="IW51" s="28">
        <v>112.87410654917193</v>
      </c>
      <c r="IX51" s="45">
        <v>-2.0363594318851312</v>
      </c>
      <c r="IY51" s="23">
        <v>2021</v>
      </c>
      <c r="IZ51" s="24" t="s">
        <v>13</v>
      </c>
      <c r="JA51" s="28">
        <v>135.04107986009021</v>
      </c>
      <c r="JB51" s="45">
        <v>10.803841338936593</v>
      </c>
      <c r="JC51" s="28">
        <v>132.31756806994954</v>
      </c>
      <c r="JD51" s="45">
        <v>2.8368516821987413</v>
      </c>
      <c r="JE51" s="28">
        <v>154.2983424278143</v>
      </c>
      <c r="JF51" s="45">
        <v>22.554532848999088</v>
      </c>
      <c r="JG51" s="23">
        <v>2021</v>
      </c>
      <c r="JH51" s="24" t="s">
        <v>13</v>
      </c>
      <c r="JI51" s="28">
        <v>154.85082853035806</v>
      </c>
      <c r="JJ51" s="45">
        <v>30.790174303432138</v>
      </c>
      <c r="JK51" s="28">
        <v>141.25337743834268</v>
      </c>
      <c r="JL51" s="45">
        <v>11.099645177591299</v>
      </c>
      <c r="JM51" s="28">
        <v>127.68334091346124</v>
      </c>
      <c r="JN51" s="45">
        <v>15.601946468149691</v>
      </c>
      <c r="JO51" s="23">
        <v>2021</v>
      </c>
      <c r="JP51" s="24" t="s">
        <v>13</v>
      </c>
      <c r="JQ51" s="28">
        <v>107.19919636149616</v>
      </c>
      <c r="JR51" s="45">
        <v>-12.564128426460172</v>
      </c>
      <c r="JS51" s="28">
        <v>107.92661531048681</v>
      </c>
      <c r="JT51" s="45">
        <v>12.889906689678227</v>
      </c>
      <c r="JU51" s="28">
        <v>103.48931993810844</v>
      </c>
      <c r="JV51" s="45">
        <v>7.682213239928771</v>
      </c>
      <c r="JW51" s="23">
        <v>2021</v>
      </c>
      <c r="JX51" s="24" t="s">
        <v>13</v>
      </c>
      <c r="JY51" s="28">
        <v>107.46856984047922</v>
      </c>
      <c r="JZ51" s="45">
        <v>0.71512687566968225</v>
      </c>
      <c r="KA51" s="28">
        <v>138.58416656738879</v>
      </c>
      <c r="KB51" s="45">
        <v>26.015571193670908</v>
      </c>
      <c r="KC51" s="28">
        <v>116.9225603707863</v>
      </c>
      <c r="KD51" s="45">
        <v>7.5633176618074174</v>
      </c>
      <c r="KE51" s="23">
        <v>2021</v>
      </c>
      <c r="KF51" s="24" t="s">
        <v>13</v>
      </c>
      <c r="KG51" s="28">
        <v>125.44788582441322</v>
      </c>
      <c r="KH51" s="45">
        <v>10.801379423793691</v>
      </c>
      <c r="KI51" s="28">
        <v>123.82990953028445</v>
      </c>
      <c r="KJ51" s="45">
        <v>6.7743784767939701</v>
      </c>
      <c r="KK51" s="28">
        <v>106.688092158693</v>
      </c>
      <c r="KL51" s="45">
        <v>2.2500329213857952</v>
      </c>
      <c r="KM51" s="23">
        <v>2021</v>
      </c>
      <c r="KN51" s="24" t="s">
        <v>13</v>
      </c>
      <c r="KO51" s="28">
        <v>65.19328910176155</v>
      </c>
      <c r="KP51" s="45">
        <v>-31.690392302556376</v>
      </c>
      <c r="KQ51" s="28">
        <v>128.57519435975934</v>
      </c>
      <c r="KR51" s="45">
        <v>-1.1472476224398491</v>
      </c>
      <c r="KS51" s="28">
        <v>102.58742209225625</v>
      </c>
      <c r="KT51" s="45">
        <v>1.0403298055695132</v>
      </c>
      <c r="KU51" s="23">
        <v>2021</v>
      </c>
      <c r="KV51" s="24" t="s">
        <v>13</v>
      </c>
      <c r="KW51" s="28">
        <v>106.83138405180448</v>
      </c>
      <c r="KX51" s="45">
        <v>-12.924990292157148</v>
      </c>
      <c r="KY51" s="28">
        <v>135.47462540348022</v>
      </c>
      <c r="KZ51" s="45">
        <v>13.46624711782674</v>
      </c>
      <c r="LA51" s="28">
        <v>113.20648620083089</v>
      </c>
      <c r="LB51" s="45">
        <v>4.0941496618942068</v>
      </c>
      <c r="LC51" s="23">
        <v>2021</v>
      </c>
      <c r="LD51" s="24" t="s">
        <v>13</v>
      </c>
      <c r="LE51" s="28">
        <v>135.02358270501534</v>
      </c>
      <c r="LF51" s="45">
        <v>-3.1132940882631743</v>
      </c>
      <c r="LG51" s="28">
        <v>123.01459444404453</v>
      </c>
      <c r="LH51" s="45">
        <v>-9.2262671166481312</v>
      </c>
      <c r="LI51" s="28">
        <v>86.109572179728616</v>
      </c>
      <c r="LJ51" s="45">
        <v>-24.409673196989274</v>
      </c>
      <c r="LK51" s="23">
        <v>2021</v>
      </c>
      <c r="LL51" s="24" t="s">
        <v>13</v>
      </c>
      <c r="LM51" s="28">
        <v>151.49196861061785</v>
      </c>
      <c r="LN51" s="45">
        <v>-6.7234571973483099</v>
      </c>
      <c r="LO51" s="28">
        <v>113.17861646127393</v>
      </c>
      <c r="LP51" s="45">
        <v>17.385999360349984</v>
      </c>
      <c r="LQ51" s="28">
        <v>133.81384568728188</v>
      </c>
      <c r="LR51" s="45">
        <v>20.468632800418135</v>
      </c>
      <c r="LS51" s="23">
        <v>2021</v>
      </c>
      <c r="LT51" s="24" t="s">
        <v>13</v>
      </c>
      <c r="LU51" s="28">
        <v>98.031173973739513</v>
      </c>
      <c r="LV51" s="45">
        <v>-7.2969835770198301</v>
      </c>
      <c r="LW51" s="28">
        <v>138.63547788975015</v>
      </c>
      <c r="LX51" s="45">
        <v>-0.66904696671480224</v>
      </c>
      <c r="LY51" s="28">
        <v>120.64660544137276</v>
      </c>
      <c r="LZ51" s="45">
        <v>28.906107627363554</v>
      </c>
      <c r="MA51" s="23">
        <v>2021</v>
      </c>
      <c r="MB51" s="24" t="s">
        <v>13</v>
      </c>
      <c r="MC51" s="28">
        <v>158.77296495889641</v>
      </c>
      <c r="MD51" s="45">
        <v>3.6953325338884895</v>
      </c>
      <c r="ME51" s="28">
        <v>90.249561460933549</v>
      </c>
      <c r="MF51" s="45">
        <v>4.1065094439613432</v>
      </c>
      <c r="MG51" s="28">
        <v>119.53114190669767</v>
      </c>
      <c r="MH51" s="45">
        <v>-13.02222063470677</v>
      </c>
      <c r="MI51" s="23">
        <v>2021</v>
      </c>
      <c r="MJ51" s="24" t="s">
        <v>13</v>
      </c>
      <c r="MK51" s="28">
        <v>100.51610922115593</v>
      </c>
      <c r="ML51" s="45">
        <v>2.6248308984993827</v>
      </c>
      <c r="MM51" s="28">
        <v>133.34283207130963</v>
      </c>
      <c r="MN51" s="45">
        <v>-0.77046703514130854</v>
      </c>
      <c r="MO51" s="28">
        <v>167.10258745446166</v>
      </c>
      <c r="MP51" s="45">
        <v>18.33958964715616</v>
      </c>
    </row>
    <row r="52" spans="1:361" ht="15" customHeight="1" x14ac:dyDescent="0.25">
      <c r="A52" s="23"/>
      <c r="B52" s="24" t="s">
        <v>14</v>
      </c>
      <c r="C52" s="28">
        <v>93.761927938182524</v>
      </c>
      <c r="D52" s="45">
        <v>13.485085420176873</v>
      </c>
      <c r="E52" s="28">
        <v>81.157040724107176</v>
      </c>
      <c r="F52" s="45">
        <v>3.1973731291033687</v>
      </c>
      <c r="G52" s="28">
        <v>105.68063073903831</v>
      </c>
      <c r="H52" s="45">
        <v>22.341211198934531</v>
      </c>
      <c r="I52" s="23"/>
      <c r="J52" s="24" t="s">
        <v>14</v>
      </c>
      <c r="K52" s="28">
        <v>94.299835149712393</v>
      </c>
      <c r="L52" s="45">
        <v>-9.3262618380107227</v>
      </c>
      <c r="M52" s="28">
        <v>105.60724128981549</v>
      </c>
      <c r="N52" s="45">
        <v>-26.137906778278762</v>
      </c>
      <c r="O52" s="28">
        <v>93.666584074466527</v>
      </c>
      <c r="P52" s="45">
        <v>-8.0216598275082589</v>
      </c>
      <c r="Q52" s="23"/>
      <c r="R52" s="24" t="s">
        <v>14</v>
      </c>
      <c r="S52" s="28">
        <v>114.98339113086026</v>
      </c>
      <c r="T52" s="45">
        <v>10.492303893762639</v>
      </c>
      <c r="U52" s="28">
        <v>116.85560886156277</v>
      </c>
      <c r="V52" s="45">
        <v>16.147293581008654</v>
      </c>
      <c r="W52" s="28">
        <v>114.23640704098312</v>
      </c>
      <c r="X52" s="45">
        <v>18.518417374102981</v>
      </c>
      <c r="Y52" s="23"/>
      <c r="Z52" s="24" t="s">
        <v>14</v>
      </c>
      <c r="AA52" s="28">
        <v>151.18118024603055</v>
      </c>
      <c r="AB52" s="45">
        <v>10.589685877506213</v>
      </c>
      <c r="AC52" s="28">
        <v>141.36216954444083</v>
      </c>
      <c r="AD52" s="45">
        <v>2.6899320427450846</v>
      </c>
      <c r="AE52" s="28">
        <v>131.66022056607144</v>
      </c>
      <c r="AF52" s="45">
        <v>32.675906077821253</v>
      </c>
      <c r="AG52" s="23"/>
      <c r="AH52" s="24" t="s">
        <v>14</v>
      </c>
      <c r="AI52" s="28">
        <v>111.3744110244822</v>
      </c>
      <c r="AJ52" s="45">
        <v>14.500517824418793</v>
      </c>
      <c r="AK52" s="28">
        <v>185.8115743610762</v>
      </c>
      <c r="AL52" s="45">
        <v>11.592295050718434</v>
      </c>
      <c r="AM52" s="28">
        <v>103.14247173614716</v>
      </c>
      <c r="AN52" s="45">
        <v>-16.41396140328699</v>
      </c>
      <c r="AO52" s="23"/>
      <c r="AP52" s="24" t="s">
        <v>14</v>
      </c>
      <c r="AQ52" s="28">
        <v>172.77220502660182</v>
      </c>
      <c r="AR52" s="45">
        <v>32.421888689628162</v>
      </c>
      <c r="AS52" s="28">
        <v>130.87433392834271</v>
      </c>
      <c r="AT52" s="45">
        <v>4.3724960021642971</v>
      </c>
      <c r="AU52" s="28">
        <v>138.34388717309943</v>
      </c>
      <c r="AV52" s="45">
        <v>5.9799985428059017</v>
      </c>
      <c r="AW52" s="23"/>
      <c r="AX52" s="24" t="s">
        <v>14</v>
      </c>
      <c r="AY52" s="28">
        <v>135.09972855131807</v>
      </c>
      <c r="AZ52" s="45">
        <v>17.896660926717061</v>
      </c>
      <c r="BA52" s="28">
        <v>122.08479241936601</v>
      </c>
      <c r="BB52" s="45">
        <v>-3.1197216156801488</v>
      </c>
      <c r="BC52" s="28">
        <v>112.27435636787118</v>
      </c>
      <c r="BD52" s="45">
        <v>5.178429940886204</v>
      </c>
      <c r="BE52" s="23"/>
      <c r="BF52" s="24" t="s">
        <v>14</v>
      </c>
      <c r="BG52" s="28">
        <v>104.89081793801442</v>
      </c>
      <c r="BH52" s="45">
        <v>-17.84691506428247</v>
      </c>
      <c r="BI52" s="28">
        <v>117.51739368076085</v>
      </c>
      <c r="BJ52" s="45">
        <v>3.3333946364294746</v>
      </c>
      <c r="BK52" s="28">
        <v>165.82933344529761</v>
      </c>
      <c r="BL52" s="45">
        <v>37.77665215988705</v>
      </c>
      <c r="BM52" s="23"/>
      <c r="BN52" s="24" t="s">
        <v>14</v>
      </c>
      <c r="BO52" s="28">
        <v>108.82472498134541</v>
      </c>
      <c r="BP52" s="45">
        <v>-6.9325613204738517</v>
      </c>
      <c r="BQ52" s="28">
        <v>90.799586384133633</v>
      </c>
      <c r="BR52" s="45">
        <v>196.12784211431369</v>
      </c>
      <c r="BS52" s="28">
        <v>127.14396155217842</v>
      </c>
      <c r="BT52" s="45">
        <v>20.409638642950895</v>
      </c>
      <c r="BU52" s="23"/>
      <c r="BV52" s="24" t="s">
        <v>14</v>
      </c>
      <c r="BW52" s="28">
        <v>118.96371696195058</v>
      </c>
      <c r="BX52" s="45">
        <v>19.768531074567861</v>
      </c>
      <c r="BY52" s="28">
        <v>69.531414102779991</v>
      </c>
      <c r="BZ52" s="45">
        <v>94.410640601957368</v>
      </c>
      <c r="CA52" s="28">
        <v>108.85326965868218</v>
      </c>
      <c r="CB52" s="45">
        <v>50.282518394046036</v>
      </c>
      <c r="CC52" s="23"/>
      <c r="CD52" s="24" t="s">
        <v>14</v>
      </c>
      <c r="CE52" s="28">
        <v>110.31553513425352</v>
      </c>
      <c r="CF52" s="45">
        <v>62.39466624294721</v>
      </c>
      <c r="CG52" s="28">
        <v>98.825628467674377</v>
      </c>
      <c r="CH52" s="45">
        <v>58.51291495067963</v>
      </c>
      <c r="CI52" s="28">
        <v>93.127059121514534</v>
      </c>
      <c r="CJ52" s="45">
        <v>29.894521935652193</v>
      </c>
      <c r="CK52" s="23"/>
      <c r="CL52" s="24" t="s">
        <v>14</v>
      </c>
      <c r="CM52" s="28">
        <v>176.43246453085908</v>
      </c>
      <c r="CN52" s="45">
        <v>92.122516050429994</v>
      </c>
      <c r="CO52" s="28">
        <v>93.892395133310927</v>
      </c>
      <c r="CP52" s="45">
        <v>92.648084883234759</v>
      </c>
      <c r="CQ52" s="28">
        <v>87.818150725793544</v>
      </c>
      <c r="CR52" s="45">
        <v>52.961561470606142</v>
      </c>
      <c r="CS52" s="23"/>
      <c r="CT52" s="24" t="s">
        <v>14</v>
      </c>
      <c r="CU52" s="28">
        <v>91.105181564814799</v>
      </c>
      <c r="CV52" s="45">
        <v>30.510593453652206</v>
      </c>
      <c r="CW52" s="28">
        <v>120.10117464506118</v>
      </c>
      <c r="CX52" s="45">
        <v>128.11353553369364</v>
      </c>
      <c r="CY52" s="28">
        <v>80.821937367520732</v>
      </c>
      <c r="CZ52" s="45">
        <v>11.669492400480877</v>
      </c>
      <c r="DA52" s="23"/>
      <c r="DB52" s="24" t="s">
        <v>14</v>
      </c>
      <c r="DC52" s="28">
        <v>65.936301865929337</v>
      </c>
      <c r="DD52" s="45">
        <v>11.016064401563824</v>
      </c>
      <c r="DE52" s="28">
        <v>272.68885281239358</v>
      </c>
      <c r="DF52" s="45">
        <v>32.320311061978401</v>
      </c>
      <c r="DG52" s="28">
        <v>123.88295033174666</v>
      </c>
      <c r="DH52" s="45">
        <v>57.712527859914871</v>
      </c>
      <c r="DI52" s="23"/>
      <c r="DJ52" s="24" t="s">
        <v>14</v>
      </c>
      <c r="DK52" s="28">
        <v>144.43866121139877</v>
      </c>
      <c r="DL52" s="45">
        <v>22.494575680098563</v>
      </c>
      <c r="DM52" s="28">
        <v>54.686344599227461</v>
      </c>
      <c r="DN52" s="45">
        <v>-8.5023909360719472</v>
      </c>
      <c r="DO52" s="28">
        <v>101.68111749524068</v>
      </c>
      <c r="DP52" s="45">
        <v>8.1813871687428872</v>
      </c>
      <c r="DQ52" s="23"/>
      <c r="DR52" s="24" t="s">
        <v>14</v>
      </c>
      <c r="DS52" s="28">
        <v>110.91030836959419</v>
      </c>
      <c r="DT52" s="45">
        <v>22.443709898910939</v>
      </c>
      <c r="DU52" s="28">
        <v>102.66349770009458</v>
      </c>
      <c r="DV52" s="45">
        <v>34.049189609137869</v>
      </c>
      <c r="DW52" s="28">
        <v>124.053288506282</v>
      </c>
      <c r="DX52" s="45">
        <v>14.111145019956609</v>
      </c>
      <c r="DY52" s="23"/>
      <c r="DZ52" s="24" t="s">
        <v>14</v>
      </c>
      <c r="EA52" s="28">
        <v>105.82830552926265</v>
      </c>
      <c r="EB52" s="45">
        <v>35.049979298153801</v>
      </c>
      <c r="EC52" s="28">
        <v>103.1535570347764</v>
      </c>
      <c r="ED52" s="45">
        <v>36.123904107795454</v>
      </c>
      <c r="EE52" s="28">
        <v>118.26627124556053</v>
      </c>
      <c r="EF52" s="45">
        <v>11.192483060306202</v>
      </c>
      <c r="EG52" s="23"/>
      <c r="EH52" s="24" t="s">
        <v>14</v>
      </c>
      <c r="EI52" s="28">
        <v>137.05997053130167</v>
      </c>
      <c r="EJ52" s="45">
        <v>17.082666673576924</v>
      </c>
      <c r="EK52" s="28">
        <v>130.60553557931974</v>
      </c>
      <c r="EL52" s="45">
        <v>24.674707206766698</v>
      </c>
      <c r="EM52" s="28">
        <v>102.27900275375198</v>
      </c>
      <c r="EN52" s="45">
        <v>14.578083698780532</v>
      </c>
      <c r="EO52" s="23"/>
      <c r="EP52" s="24" t="s">
        <v>14</v>
      </c>
      <c r="EQ52" s="28">
        <v>92.102035515242335</v>
      </c>
      <c r="ER52" s="45">
        <v>-15.361785322188695</v>
      </c>
      <c r="ES52" s="28">
        <v>133.83239709711725</v>
      </c>
      <c r="ET52" s="45">
        <v>53.119168974901498</v>
      </c>
      <c r="EU52" s="28">
        <v>82.612721033435989</v>
      </c>
      <c r="EV52" s="45">
        <v>-30.762074978442541</v>
      </c>
      <c r="EW52" s="23"/>
      <c r="EX52" s="24" t="s">
        <v>14</v>
      </c>
      <c r="EY52" s="28">
        <v>86.269065008985464</v>
      </c>
      <c r="EZ52" s="45">
        <v>0.89189427820193146</v>
      </c>
      <c r="FA52" s="28">
        <v>100.68981734085425</v>
      </c>
      <c r="FB52" s="45">
        <v>14.837894502743154</v>
      </c>
      <c r="FC52" s="28">
        <v>208.26375286446125</v>
      </c>
      <c r="FD52" s="45">
        <v>118.49445516941864</v>
      </c>
      <c r="FE52" s="23"/>
      <c r="FF52" s="24" t="s">
        <v>14</v>
      </c>
      <c r="FG52" s="28">
        <v>123.82627875224728</v>
      </c>
      <c r="FH52" s="45">
        <v>13.014214711336152</v>
      </c>
      <c r="FI52" s="28">
        <v>159.80606067095732</v>
      </c>
      <c r="FJ52" s="45">
        <v>13.829384892213568</v>
      </c>
      <c r="FK52" s="28">
        <v>135.50307738360308</v>
      </c>
      <c r="FL52" s="45">
        <v>49.376202790668543</v>
      </c>
      <c r="FM52" s="23"/>
      <c r="FN52" s="24" t="s">
        <v>14</v>
      </c>
      <c r="FO52" s="28">
        <v>102.48202888767578</v>
      </c>
      <c r="FP52" s="45">
        <v>-19.967106217999969</v>
      </c>
      <c r="FQ52" s="28">
        <v>365.6077818344848</v>
      </c>
      <c r="FR52" s="45">
        <v>60.07793863707235</v>
      </c>
      <c r="FS52" s="28">
        <v>121.70328583040596</v>
      </c>
      <c r="FT52" s="45">
        <v>20.079179612077922</v>
      </c>
      <c r="FU52" s="23"/>
      <c r="FV52" s="24" t="s">
        <v>14</v>
      </c>
      <c r="FW52" s="28">
        <v>130.36399718815497</v>
      </c>
      <c r="FX52" s="45">
        <v>-6.3872760687009986</v>
      </c>
      <c r="FY52" s="28">
        <v>146.92603078348247</v>
      </c>
      <c r="FZ52" s="45">
        <v>42.58968519946103</v>
      </c>
      <c r="GA52" s="28">
        <v>94.897836292255491</v>
      </c>
      <c r="GB52" s="45">
        <v>20.159125773483822</v>
      </c>
      <c r="GC52" s="23"/>
      <c r="GD52" s="24" t="s">
        <v>14</v>
      </c>
      <c r="GE52" s="28">
        <v>127.78998888778176</v>
      </c>
      <c r="GF52" s="45">
        <v>12.367529154157111</v>
      </c>
      <c r="GG52" s="28">
        <v>129.38138655775452</v>
      </c>
      <c r="GH52" s="45">
        <v>39.008172518618153</v>
      </c>
      <c r="GI52" s="28">
        <v>91.567503313857927</v>
      </c>
      <c r="GJ52" s="45">
        <v>-2.4819278922993675</v>
      </c>
      <c r="GK52" s="23"/>
      <c r="GL52" s="24" t="s">
        <v>14</v>
      </c>
      <c r="GM52" s="28">
        <v>119.29867760138444</v>
      </c>
      <c r="GN52" s="45">
        <v>21.549574290506186</v>
      </c>
      <c r="GO52" s="28">
        <v>99.063727504807602</v>
      </c>
      <c r="GP52" s="45">
        <v>-1.5792465490878271</v>
      </c>
      <c r="GQ52" s="28">
        <v>75.64051696988993</v>
      </c>
      <c r="GR52" s="45">
        <v>-16.805991355790638</v>
      </c>
      <c r="GS52" s="23"/>
      <c r="GT52" s="24" t="s">
        <v>14</v>
      </c>
      <c r="GU52" s="28">
        <v>67.843305690025446</v>
      </c>
      <c r="GV52" s="45">
        <v>4.7935367759536405</v>
      </c>
      <c r="GW52" s="28">
        <v>106.18417204141099</v>
      </c>
      <c r="GX52" s="45">
        <v>88.103585547612454</v>
      </c>
      <c r="GY52" s="28">
        <v>69.79627686708632</v>
      </c>
      <c r="GZ52" s="45">
        <v>13.07918377405457</v>
      </c>
      <c r="HA52" s="23"/>
      <c r="HB52" s="24" t="s">
        <v>14</v>
      </c>
      <c r="HC52" s="28">
        <v>82.654512615306501</v>
      </c>
      <c r="HD52" s="45">
        <v>22.332438944392692</v>
      </c>
      <c r="HE52" s="28">
        <v>134.30055172341002</v>
      </c>
      <c r="HF52" s="45">
        <v>73.750800821598432</v>
      </c>
      <c r="HG52" s="28">
        <v>72.116152580778902</v>
      </c>
      <c r="HH52" s="45">
        <v>62.644813041066953</v>
      </c>
      <c r="HI52" s="23"/>
      <c r="HJ52" s="24" t="s">
        <v>14</v>
      </c>
      <c r="HK52" s="28">
        <v>92.352690304758497</v>
      </c>
      <c r="HL52" s="45">
        <v>67.911487353094032</v>
      </c>
      <c r="HM52" s="28">
        <v>71.235100554498018</v>
      </c>
      <c r="HN52" s="45">
        <v>43.53676981164233</v>
      </c>
      <c r="HO52" s="28">
        <v>102.03749335599355</v>
      </c>
      <c r="HP52" s="45">
        <v>89.876246284469318</v>
      </c>
      <c r="HQ52" s="23"/>
      <c r="HR52" s="24" t="s">
        <v>14</v>
      </c>
      <c r="HS52" s="28">
        <v>90.225551513784737</v>
      </c>
      <c r="HT52" s="45">
        <v>23.153577239028465</v>
      </c>
      <c r="HU52" s="28">
        <v>120.89250300932027</v>
      </c>
      <c r="HV52" s="45">
        <v>-3.8009928244932212E-2</v>
      </c>
      <c r="HW52" s="28">
        <v>68.894602579488136</v>
      </c>
      <c r="HX52" s="45">
        <v>-14.098199508884164</v>
      </c>
      <c r="HY52" s="23"/>
      <c r="HZ52" s="24" t="s">
        <v>14</v>
      </c>
      <c r="IA52" s="28">
        <v>82.779240167729156</v>
      </c>
      <c r="IB52" s="45">
        <v>72.512660670255059</v>
      </c>
      <c r="IC52" s="28">
        <v>0</v>
      </c>
      <c r="ID52" s="45">
        <v>-100</v>
      </c>
      <c r="IE52" s="28">
        <v>97.243832121842573</v>
      </c>
      <c r="IF52" s="45">
        <v>5.8696188302940868</v>
      </c>
      <c r="IG52" s="23"/>
      <c r="IH52" s="24" t="s">
        <v>14</v>
      </c>
      <c r="II52" s="28">
        <v>97.034637177355037</v>
      </c>
      <c r="IJ52" s="45">
        <v>17.352026206669336</v>
      </c>
      <c r="IK52" s="28">
        <v>90.90914229241821</v>
      </c>
      <c r="IL52" s="45">
        <v>82.756039753721382</v>
      </c>
      <c r="IM52" s="28">
        <v>106.10307315507833</v>
      </c>
      <c r="IN52" s="45">
        <v>73.539879404773359</v>
      </c>
      <c r="IO52" s="28">
        <v>85.065087979735026</v>
      </c>
      <c r="IP52" s="45">
        <v>-35.220390446053941</v>
      </c>
      <c r="IQ52" s="23"/>
      <c r="IR52" s="24" t="s">
        <v>14</v>
      </c>
      <c r="IS52" s="28">
        <v>81.669866824500616</v>
      </c>
      <c r="IT52" s="45">
        <v>40.158023718660559</v>
      </c>
      <c r="IU52" s="28">
        <v>72.140014375635488</v>
      </c>
      <c r="IV52" s="45">
        <v>22.143410077328966</v>
      </c>
      <c r="IW52" s="28">
        <v>103.96304785045363</v>
      </c>
      <c r="IX52" s="45">
        <v>65.935548857493785</v>
      </c>
      <c r="IY52" s="23"/>
      <c r="IZ52" s="24" t="s">
        <v>14</v>
      </c>
      <c r="JA52" s="28">
        <v>114.61678859290326</v>
      </c>
      <c r="JB52" s="45">
        <v>38.470063300195363</v>
      </c>
      <c r="JC52" s="28">
        <v>151.67390632224865</v>
      </c>
      <c r="JD52" s="45">
        <v>29.337361660252952</v>
      </c>
      <c r="JE52" s="28">
        <v>204.80446144361949</v>
      </c>
      <c r="JF52" s="45">
        <v>54.018267811045945</v>
      </c>
      <c r="JG52" s="23"/>
      <c r="JH52" s="24" t="s">
        <v>14</v>
      </c>
      <c r="JI52" s="28">
        <v>164.69651695093043</v>
      </c>
      <c r="JJ52" s="45">
        <v>7.9955470709064684</v>
      </c>
      <c r="JK52" s="28">
        <v>169.04099150625828</v>
      </c>
      <c r="JL52" s="45">
        <v>29.861071626369636</v>
      </c>
      <c r="JM52" s="28">
        <v>117.70313892997746</v>
      </c>
      <c r="JN52" s="45">
        <v>-5.928600689497344</v>
      </c>
      <c r="JO52" s="23"/>
      <c r="JP52" s="24" t="s">
        <v>14</v>
      </c>
      <c r="JQ52" s="28">
        <v>105.48536350107889</v>
      </c>
      <c r="JR52" s="45">
        <v>-19.981841884721163</v>
      </c>
      <c r="JS52" s="28">
        <v>103.99255185652969</v>
      </c>
      <c r="JT52" s="45">
        <v>-3.1155557814822998</v>
      </c>
      <c r="JU52" s="28">
        <v>134.57572749146991</v>
      </c>
      <c r="JV52" s="45">
        <v>65.322246092485415</v>
      </c>
      <c r="JW52" s="23"/>
      <c r="JX52" s="24" t="s">
        <v>14</v>
      </c>
      <c r="JY52" s="28">
        <v>81.219136174772771</v>
      </c>
      <c r="JZ52" s="45">
        <v>-13.113362557464342</v>
      </c>
      <c r="KA52" s="28">
        <v>120.20684002639113</v>
      </c>
      <c r="KB52" s="45">
        <v>26.217734131425473</v>
      </c>
      <c r="KC52" s="28">
        <v>130.58615303076007</v>
      </c>
      <c r="KD52" s="45">
        <v>61.027416265400291</v>
      </c>
      <c r="KE52" s="23"/>
      <c r="KF52" s="24" t="s">
        <v>14</v>
      </c>
      <c r="KG52" s="28">
        <v>103.86993389379741</v>
      </c>
      <c r="KH52" s="45">
        <v>-9.699867034483205</v>
      </c>
      <c r="KI52" s="28">
        <v>139.78005021535466</v>
      </c>
      <c r="KJ52" s="45">
        <v>15.989414017232988</v>
      </c>
      <c r="KK52" s="28">
        <v>106.69682349826668</v>
      </c>
      <c r="KL52" s="45">
        <v>-5.4664965609035931</v>
      </c>
      <c r="KM52" s="23"/>
      <c r="KN52" s="24" t="s">
        <v>14</v>
      </c>
      <c r="KO52" s="28">
        <v>61.621292971949458</v>
      </c>
      <c r="KP52" s="45">
        <v>-12.885933786393394</v>
      </c>
      <c r="KQ52" s="28">
        <v>130.90404461997744</v>
      </c>
      <c r="KR52" s="45">
        <v>-4.7603492710813526</v>
      </c>
      <c r="KS52" s="28">
        <v>117.77628702562443</v>
      </c>
      <c r="KT52" s="45">
        <v>13.957264748263725</v>
      </c>
      <c r="KU52" s="23"/>
      <c r="KV52" s="24" t="s">
        <v>14</v>
      </c>
      <c r="KW52" s="28">
        <v>101.8960467870473</v>
      </c>
      <c r="KX52" s="45">
        <v>14.289039282716558</v>
      </c>
      <c r="KY52" s="28">
        <v>132.0168059571478</v>
      </c>
      <c r="KZ52" s="45">
        <v>2.1121299466549743</v>
      </c>
      <c r="LA52" s="28">
        <v>127.65248337530109</v>
      </c>
      <c r="LB52" s="45">
        <v>13.487317564880442</v>
      </c>
      <c r="LC52" s="23"/>
      <c r="LD52" s="24" t="s">
        <v>14</v>
      </c>
      <c r="LE52" s="28">
        <v>136.59681330731701</v>
      </c>
      <c r="LF52" s="45">
        <v>0.93526517592738401</v>
      </c>
      <c r="LG52" s="28">
        <v>130.6679350340959</v>
      </c>
      <c r="LH52" s="45">
        <v>-9.2815104934661292</v>
      </c>
      <c r="LI52" s="28">
        <v>77.330094562003453</v>
      </c>
      <c r="LJ52" s="45">
        <v>-15.119937111997089</v>
      </c>
      <c r="LK52" s="23"/>
      <c r="LL52" s="24" t="s">
        <v>14</v>
      </c>
      <c r="LM52" s="28">
        <v>199.88841496887554</v>
      </c>
      <c r="LN52" s="45">
        <v>25.03215752157773</v>
      </c>
      <c r="LO52" s="28">
        <v>86.281097174216072</v>
      </c>
      <c r="LP52" s="45">
        <v>-8.0960524656574506</v>
      </c>
      <c r="LQ52" s="28">
        <v>197.39267335728789</v>
      </c>
      <c r="LR52" s="45">
        <v>50.444295112678901</v>
      </c>
      <c r="LS52" s="23"/>
      <c r="LT52" s="24" t="s">
        <v>14</v>
      </c>
      <c r="LU52" s="28">
        <v>102.20124487842561</v>
      </c>
      <c r="LV52" s="45">
        <v>-17.136217201987421</v>
      </c>
      <c r="LW52" s="28">
        <v>148.70705624064237</v>
      </c>
      <c r="LX52" s="45">
        <v>8.7822522033493158</v>
      </c>
      <c r="LY52" s="28">
        <v>100.65634422720082</v>
      </c>
      <c r="LZ52" s="45">
        <v>85.25697085110815</v>
      </c>
      <c r="MA52" s="23"/>
      <c r="MB52" s="24" t="s">
        <v>14</v>
      </c>
      <c r="MC52" s="28">
        <v>131.13335698052182</v>
      </c>
      <c r="MD52" s="45">
        <v>23.165245197094393</v>
      </c>
      <c r="ME52" s="28">
        <v>78.221976912880734</v>
      </c>
      <c r="MF52" s="45">
        <v>41.706631720082243</v>
      </c>
      <c r="MG52" s="28">
        <v>89.106749442996104</v>
      </c>
      <c r="MH52" s="45">
        <v>-0.63974338957957855</v>
      </c>
      <c r="MI52" s="23"/>
      <c r="MJ52" s="24" t="s">
        <v>14</v>
      </c>
      <c r="MK52" s="28">
        <v>73.211862625510577</v>
      </c>
      <c r="ML52" s="45">
        <v>50.133930475660407</v>
      </c>
      <c r="MM52" s="28">
        <v>109.38369967141779</v>
      </c>
      <c r="MN52" s="45">
        <v>48.85866543443089</v>
      </c>
      <c r="MO52" s="28">
        <v>144.52907266227172</v>
      </c>
      <c r="MP52" s="45">
        <v>-8.7854346751089878</v>
      </c>
    </row>
    <row r="53" spans="1:361" ht="15" customHeight="1" x14ac:dyDescent="0.25">
      <c r="A53" s="23"/>
      <c r="B53" s="24" t="s">
        <v>15</v>
      </c>
      <c r="C53" s="28">
        <v>83.793923666629681</v>
      </c>
      <c r="D53" s="45">
        <v>-2.9602845170264089</v>
      </c>
      <c r="E53" s="28">
        <v>75.01218796790117</v>
      </c>
      <c r="F53" s="45">
        <v>-8.652454649038674</v>
      </c>
      <c r="G53" s="28">
        <v>92.097599541803973</v>
      </c>
      <c r="H53" s="45">
        <v>1.9314483733961225</v>
      </c>
      <c r="I53" s="23"/>
      <c r="J53" s="24" t="s">
        <v>15</v>
      </c>
      <c r="K53" s="28">
        <v>98.928187575640706</v>
      </c>
      <c r="L53" s="45">
        <v>-10.887493452121149</v>
      </c>
      <c r="M53" s="28">
        <v>113.6990339432944</v>
      </c>
      <c r="N53" s="45">
        <v>-16.657362285078975</v>
      </c>
      <c r="O53" s="28">
        <v>97.927990145168962</v>
      </c>
      <c r="P53" s="45">
        <v>-13.084368693091591</v>
      </c>
      <c r="Q53" s="23"/>
      <c r="R53" s="24" t="s">
        <v>15</v>
      </c>
      <c r="S53" s="28">
        <v>130.84154623078791</v>
      </c>
      <c r="T53" s="45">
        <v>4.9721596392159171</v>
      </c>
      <c r="U53" s="28">
        <v>138.07947314557606</v>
      </c>
      <c r="V53" s="45">
        <v>12.117221355033948</v>
      </c>
      <c r="W53" s="28">
        <v>136.5586779028973</v>
      </c>
      <c r="X53" s="45">
        <v>-1.1146678101424214</v>
      </c>
      <c r="Y53" s="23"/>
      <c r="Z53" s="24" t="s">
        <v>15</v>
      </c>
      <c r="AA53" s="28">
        <v>156.42099055882852</v>
      </c>
      <c r="AB53" s="45">
        <v>1.9689598153668015</v>
      </c>
      <c r="AC53" s="28">
        <v>131.45107059150138</v>
      </c>
      <c r="AD53" s="45">
        <v>5.5295657207897051</v>
      </c>
      <c r="AE53" s="28">
        <v>141.79756929660257</v>
      </c>
      <c r="AF53" s="45">
        <v>13.559470879287304</v>
      </c>
      <c r="AG53" s="23"/>
      <c r="AH53" s="24" t="s">
        <v>15</v>
      </c>
      <c r="AI53" s="28">
        <v>101.84814111120689</v>
      </c>
      <c r="AJ53" s="45">
        <v>-4.9167199407657591</v>
      </c>
      <c r="AK53" s="28">
        <v>186.03410311904929</v>
      </c>
      <c r="AL53" s="45">
        <v>24.378599581095074</v>
      </c>
      <c r="AM53" s="28">
        <v>95.219844445859636</v>
      </c>
      <c r="AN53" s="45">
        <v>-23.993627159334665</v>
      </c>
      <c r="AO53" s="23"/>
      <c r="AP53" s="24" t="s">
        <v>15</v>
      </c>
      <c r="AQ53" s="28">
        <v>169.3510804684999</v>
      </c>
      <c r="AR53" s="45">
        <v>24.005149000480614</v>
      </c>
      <c r="AS53" s="28">
        <v>123.6035962974518</v>
      </c>
      <c r="AT53" s="45">
        <v>2.8769967487402255</v>
      </c>
      <c r="AU53" s="28">
        <v>132.82478353018462</v>
      </c>
      <c r="AV53" s="45">
        <v>4.7358889952002698</v>
      </c>
      <c r="AW53" s="23"/>
      <c r="AX53" s="24" t="s">
        <v>15</v>
      </c>
      <c r="AY53" s="28">
        <v>124.86035407692883</v>
      </c>
      <c r="AZ53" s="45">
        <v>-12.563017942485715</v>
      </c>
      <c r="BA53" s="28">
        <v>120.86569744667536</v>
      </c>
      <c r="BB53" s="45">
        <v>0.7507736361698818</v>
      </c>
      <c r="BC53" s="28">
        <v>174.62088275479678</v>
      </c>
      <c r="BD53" s="45">
        <v>17.322911600859996</v>
      </c>
      <c r="BE53" s="23"/>
      <c r="BF53" s="24" t="s">
        <v>15</v>
      </c>
      <c r="BG53" s="28">
        <v>145.20022380901264</v>
      </c>
      <c r="BH53" s="45">
        <v>-5.4346143445489332</v>
      </c>
      <c r="BI53" s="28">
        <v>111.23435412967689</v>
      </c>
      <c r="BJ53" s="45">
        <v>-3.1833422319813423</v>
      </c>
      <c r="BK53" s="28">
        <v>175.38021576116691</v>
      </c>
      <c r="BL53" s="45">
        <v>31.728693713296337</v>
      </c>
      <c r="BM53" s="23"/>
      <c r="BN53" s="24" t="s">
        <v>15</v>
      </c>
      <c r="BO53" s="28">
        <v>110.18754462426908</v>
      </c>
      <c r="BP53" s="45">
        <v>-17.790762219100017</v>
      </c>
      <c r="BQ53" s="28">
        <v>68.089751562282984</v>
      </c>
      <c r="BR53" s="45">
        <v>-43.580534895257607</v>
      </c>
      <c r="BS53" s="28">
        <v>137.19009867846634</v>
      </c>
      <c r="BT53" s="45">
        <v>15.072524843311058</v>
      </c>
      <c r="BU53" s="23"/>
      <c r="BV53" s="24" t="s">
        <v>15</v>
      </c>
      <c r="BW53" s="28">
        <v>114.5331427065576</v>
      </c>
      <c r="BX53" s="45">
        <v>6.9832291799387036</v>
      </c>
      <c r="BY53" s="28">
        <v>21.349403818832343</v>
      </c>
      <c r="BZ53" s="45">
        <v>-81.807025238648649</v>
      </c>
      <c r="CA53" s="28">
        <v>118.58691606896271</v>
      </c>
      <c r="CB53" s="45">
        <v>21.809291177345202</v>
      </c>
      <c r="CC53" s="23"/>
      <c r="CD53" s="24" t="s">
        <v>15</v>
      </c>
      <c r="CE53" s="28">
        <v>116.91959827740357</v>
      </c>
      <c r="CF53" s="45">
        <v>24.38633335444058</v>
      </c>
      <c r="CG53" s="28">
        <v>81.182864108452392</v>
      </c>
      <c r="CH53" s="45">
        <v>-16.785034899548933</v>
      </c>
      <c r="CI53" s="28">
        <v>105.56302224408228</v>
      </c>
      <c r="CJ53" s="45">
        <v>-9.4747271547302319</v>
      </c>
      <c r="CK53" s="23"/>
      <c r="CL53" s="24" t="s">
        <v>15</v>
      </c>
      <c r="CM53" s="28">
        <v>81.286082818609771</v>
      </c>
      <c r="CN53" s="45">
        <v>-6.6917246410639279</v>
      </c>
      <c r="CO53" s="28">
        <v>74.195909417167726</v>
      </c>
      <c r="CP53" s="45">
        <v>-19.092342254168983</v>
      </c>
      <c r="CQ53" s="28">
        <v>69.717434926219696</v>
      </c>
      <c r="CR53" s="45">
        <v>-16.213508766920825</v>
      </c>
      <c r="CS53" s="23"/>
      <c r="CT53" s="24" t="s">
        <v>15</v>
      </c>
      <c r="CU53" s="28">
        <v>134.47638237700366</v>
      </c>
      <c r="CV53" s="45">
        <v>13.170676959786974</v>
      </c>
      <c r="CW53" s="28">
        <v>51.932800397442698</v>
      </c>
      <c r="CX53" s="45">
        <v>-31.975366072695053</v>
      </c>
      <c r="CY53" s="28">
        <v>130.58991712628918</v>
      </c>
      <c r="CZ53" s="45">
        <v>-4.5569761724151903</v>
      </c>
      <c r="DA53" s="23"/>
      <c r="DB53" s="24" t="s">
        <v>15</v>
      </c>
      <c r="DC53" s="28">
        <v>72.19809555090643</v>
      </c>
      <c r="DD53" s="45">
        <v>-31.998213950612325</v>
      </c>
      <c r="DE53" s="28">
        <v>243.60714185919815</v>
      </c>
      <c r="DF53" s="45">
        <v>12.576662012398046</v>
      </c>
      <c r="DG53" s="28">
        <v>121.33983800628023</v>
      </c>
      <c r="DH53" s="45">
        <v>6.2715995974447623</v>
      </c>
      <c r="DI53" s="23"/>
      <c r="DJ53" s="24" t="s">
        <v>15</v>
      </c>
      <c r="DK53" s="28">
        <v>165.80545110004405</v>
      </c>
      <c r="DL53" s="45">
        <v>26.630290322473414</v>
      </c>
      <c r="DM53" s="28">
        <v>53.500434935352075</v>
      </c>
      <c r="DN53" s="45">
        <v>-24.43764572983207</v>
      </c>
      <c r="DO53" s="28">
        <v>101.03075022691303</v>
      </c>
      <c r="DP53" s="45">
        <v>-9.9970214568156734</v>
      </c>
      <c r="DQ53" s="23"/>
      <c r="DR53" s="24" t="s">
        <v>15</v>
      </c>
      <c r="DS53" s="28">
        <v>133.02726250730674</v>
      </c>
      <c r="DT53" s="45">
        <v>-11.77493716588603</v>
      </c>
      <c r="DU53" s="28">
        <v>111.94795476627587</v>
      </c>
      <c r="DV53" s="45">
        <v>-9.16202003692392</v>
      </c>
      <c r="DW53" s="28">
        <v>99.485894489437285</v>
      </c>
      <c r="DX53" s="45">
        <v>-27.043306060630982</v>
      </c>
      <c r="DY53" s="23"/>
      <c r="DZ53" s="24" t="s">
        <v>15</v>
      </c>
      <c r="EA53" s="28">
        <v>115.51111645883201</v>
      </c>
      <c r="EB53" s="45">
        <v>18.108904900848202</v>
      </c>
      <c r="EC53" s="28">
        <v>111.92032000168074</v>
      </c>
      <c r="ED53" s="45">
        <v>4.3678583936070225</v>
      </c>
      <c r="EE53" s="28">
        <v>121.67948180350781</v>
      </c>
      <c r="EF53" s="45">
        <v>4.0627210468506831</v>
      </c>
      <c r="EG53" s="23"/>
      <c r="EH53" s="24" t="s">
        <v>15</v>
      </c>
      <c r="EI53" s="28">
        <v>137.86747074337876</v>
      </c>
      <c r="EJ53" s="45">
        <v>5.7461761060019683</v>
      </c>
      <c r="EK53" s="28">
        <v>138.87904443602818</v>
      </c>
      <c r="EL53" s="45">
        <v>19.994366618715816</v>
      </c>
      <c r="EM53" s="28">
        <v>110.43840169493376</v>
      </c>
      <c r="EN53" s="45">
        <v>15.012825259203581</v>
      </c>
      <c r="EO53" s="23"/>
      <c r="EP53" s="24" t="s">
        <v>15</v>
      </c>
      <c r="EQ53" s="28">
        <v>76.191590077526854</v>
      </c>
      <c r="ER53" s="45">
        <v>-24.536031980868174</v>
      </c>
      <c r="ES53" s="28">
        <v>153.19685951934434</v>
      </c>
      <c r="ET53" s="45">
        <v>44.471741266781549</v>
      </c>
      <c r="EU53" s="28">
        <v>96.427326918281551</v>
      </c>
      <c r="EV53" s="45">
        <v>-23.962694545368706</v>
      </c>
      <c r="EW53" s="23"/>
      <c r="EX53" s="24" t="s">
        <v>15</v>
      </c>
      <c r="EY53" s="28">
        <v>96.044620228910901</v>
      </c>
      <c r="EZ53" s="45">
        <v>-5.1294446082453504</v>
      </c>
      <c r="FA53" s="28">
        <v>103.68108079827114</v>
      </c>
      <c r="FB53" s="45">
        <v>-0.26081363413655367</v>
      </c>
      <c r="FC53" s="28">
        <v>228.21002834831097</v>
      </c>
      <c r="FD53" s="45">
        <v>58.19252320405451</v>
      </c>
      <c r="FE53" s="23"/>
      <c r="FF53" s="24" t="s">
        <v>15</v>
      </c>
      <c r="FG53" s="28">
        <v>124.37203572778704</v>
      </c>
      <c r="FH53" s="45">
        <v>-1.307605764177012</v>
      </c>
      <c r="FI53" s="28">
        <v>183.15400651068774</v>
      </c>
      <c r="FJ53" s="45">
        <v>14.544450913736796</v>
      </c>
      <c r="FK53" s="28">
        <v>106.15915160404801</v>
      </c>
      <c r="FL53" s="45">
        <v>21.939847635573443</v>
      </c>
      <c r="FM53" s="23"/>
      <c r="FN53" s="24" t="s">
        <v>15</v>
      </c>
      <c r="FO53" s="28">
        <v>111.50691260162517</v>
      </c>
      <c r="FP53" s="45">
        <v>-32.138231296920623</v>
      </c>
      <c r="FQ53" s="28">
        <v>292.78656503098858</v>
      </c>
      <c r="FR53" s="45">
        <v>9.4580605487170999</v>
      </c>
      <c r="FS53" s="28">
        <v>135.14976905893073</v>
      </c>
      <c r="FT53" s="45">
        <v>7.1032014252721183</v>
      </c>
      <c r="FU53" s="23"/>
      <c r="FV53" s="24" t="s">
        <v>15</v>
      </c>
      <c r="FW53" s="28">
        <v>129.60910553735761</v>
      </c>
      <c r="FX53" s="45">
        <v>-16.281710440486449</v>
      </c>
      <c r="FY53" s="28">
        <v>152.82280708061904</v>
      </c>
      <c r="FZ53" s="45">
        <v>27.83856709005579</v>
      </c>
      <c r="GA53" s="28">
        <v>101.774996925428</v>
      </c>
      <c r="GB53" s="45">
        <v>-16.422702083023609</v>
      </c>
      <c r="GC53" s="23"/>
      <c r="GD53" s="24" t="s">
        <v>15</v>
      </c>
      <c r="GE53" s="28">
        <v>156.57287142910567</v>
      </c>
      <c r="GF53" s="45">
        <v>8.8483531346457625</v>
      </c>
      <c r="GG53" s="28">
        <v>130.01840403447659</v>
      </c>
      <c r="GH53" s="45">
        <v>34.682082992184462</v>
      </c>
      <c r="GI53" s="28">
        <v>94.258919614158785</v>
      </c>
      <c r="GJ53" s="45">
        <v>-8.0940421155880244</v>
      </c>
      <c r="GK53" s="23"/>
      <c r="GL53" s="24" t="s">
        <v>15</v>
      </c>
      <c r="GM53" s="28">
        <v>134.87365288856859</v>
      </c>
      <c r="GN53" s="45">
        <v>6.7037062868058968</v>
      </c>
      <c r="GO53" s="28">
        <v>122.54294072951018</v>
      </c>
      <c r="GP53" s="45">
        <v>-11.126758904996663</v>
      </c>
      <c r="GQ53" s="28">
        <v>89.60811619064016</v>
      </c>
      <c r="GR53" s="45">
        <v>-36.036242934328556</v>
      </c>
      <c r="GS53" s="23"/>
      <c r="GT53" s="24" t="s">
        <v>15</v>
      </c>
      <c r="GU53" s="28">
        <v>64.821569761663639</v>
      </c>
      <c r="GV53" s="45">
        <v>-46.089925308135705</v>
      </c>
      <c r="GW53" s="28">
        <v>95.790129876503102</v>
      </c>
      <c r="GX53" s="45">
        <v>-9.9396521633110524E-3</v>
      </c>
      <c r="GY53" s="28">
        <v>80.88011407927111</v>
      </c>
      <c r="GZ53" s="45">
        <v>-33.60901592964629</v>
      </c>
      <c r="HA53" s="23"/>
      <c r="HB53" s="24" t="s">
        <v>15</v>
      </c>
      <c r="HC53" s="28">
        <v>88.651433160843794</v>
      </c>
      <c r="HD53" s="45">
        <v>-8.6432934256919651</v>
      </c>
      <c r="HE53" s="28">
        <v>133.59061714598445</v>
      </c>
      <c r="HF53" s="45">
        <v>16.266091463986825</v>
      </c>
      <c r="HG53" s="28">
        <v>65.866724446849616</v>
      </c>
      <c r="HH53" s="45">
        <v>-26.55920407393161</v>
      </c>
      <c r="HI53" s="23"/>
      <c r="HJ53" s="24" t="s">
        <v>15</v>
      </c>
      <c r="HK53" s="28">
        <v>76.630832826484848</v>
      </c>
      <c r="HL53" s="45">
        <v>-20.002059995698289</v>
      </c>
      <c r="HM53" s="28">
        <v>67.261970624363315</v>
      </c>
      <c r="HN53" s="45">
        <v>-34.227513908368408</v>
      </c>
      <c r="HO53" s="28">
        <v>88.26847395623507</v>
      </c>
      <c r="HP53" s="45">
        <v>-8.8173052512612315</v>
      </c>
      <c r="HQ53" s="23"/>
      <c r="HR53" s="24" t="s">
        <v>15</v>
      </c>
      <c r="HS53" s="28">
        <v>97.305624759837769</v>
      </c>
      <c r="HT53" s="45">
        <v>-10.401621729171367</v>
      </c>
      <c r="HU53" s="28">
        <v>132.08805904432828</v>
      </c>
      <c r="HV53" s="45">
        <v>-8.6776100387677957</v>
      </c>
      <c r="HW53" s="28">
        <v>68.665787984927078</v>
      </c>
      <c r="HX53" s="45">
        <v>-37.616524853702515</v>
      </c>
      <c r="HY53" s="23"/>
      <c r="HZ53" s="24" t="s">
        <v>15</v>
      </c>
      <c r="IA53" s="28">
        <v>88.830354321259847</v>
      </c>
      <c r="IB53" s="45">
        <v>-20.66748881311203</v>
      </c>
      <c r="IC53" s="28">
        <v>78.895987714796547</v>
      </c>
      <c r="ID53" s="45">
        <v>-16.435243883118773</v>
      </c>
      <c r="IE53" s="28">
        <v>97.259617460439529</v>
      </c>
      <c r="IF53" s="45">
        <v>-27.912916709332009</v>
      </c>
      <c r="IG53" s="23"/>
      <c r="IH53" s="24" t="s">
        <v>15</v>
      </c>
      <c r="II53" s="28">
        <v>105.95828681375865</v>
      </c>
      <c r="IJ53" s="45">
        <v>-21.024228380427985</v>
      </c>
      <c r="IK53" s="28">
        <v>88.079282560053684</v>
      </c>
      <c r="IL53" s="45">
        <v>-24.042617932832016</v>
      </c>
      <c r="IM53" s="28">
        <v>72.278312453246926</v>
      </c>
      <c r="IN53" s="45">
        <v>-13.599472956792198</v>
      </c>
      <c r="IO53" s="28">
        <v>113.94052172948784</v>
      </c>
      <c r="IP53" s="45">
        <v>-11.142374466858357</v>
      </c>
      <c r="IQ53" s="23"/>
      <c r="IR53" s="24" t="s">
        <v>15</v>
      </c>
      <c r="IS53" s="28">
        <v>84.273551112814843</v>
      </c>
      <c r="IT53" s="45">
        <v>-4.1542446130614792</v>
      </c>
      <c r="IU53" s="28">
        <v>87.313106342708579</v>
      </c>
      <c r="IV53" s="45">
        <v>-12.980551263878453</v>
      </c>
      <c r="IW53" s="28">
        <v>108.95653730509468</v>
      </c>
      <c r="IX53" s="45">
        <v>19.681361963705243</v>
      </c>
      <c r="IY53" s="23"/>
      <c r="IZ53" s="24" t="s">
        <v>15</v>
      </c>
      <c r="JA53" s="28">
        <v>109.45896564552579</v>
      </c>
      <c r="JB53" s="45">
        <v>-4.625671871688894</v>
      </c>
      <c r="JC53" s="28">
        <v>158.62608099109255</v>
      </c>
      <c r="JD53" s="45">
        <v>11.560363341962329</v>
      </c>
      <c r="JE53" s="28">
        <v>163.57337392505977</v>
      </c>
      <c r="JF53" s="45">
        <v>-12.170820401048204</v>
      </c>
      <c r="JG53" s="23"/>
      <c r="JH53" s="24" t="s">
        <v>15</v>
      </c>
      <c r="JI53" s="28">
        <v>181.10861726939456</v>
      </c>
      <c r="JJ53" s="45">
        <v>-6.1331641523488969</v>
      </c>
      <c r="JK53" s="28">
        <v>197.60269493410513</v>
      </c>
      <c r="JL53" s="45">
        <v>18.337935768535772</v>
      </c>
      <c r="JM53" s="28">
        <v>116.11423175415212</v>
      </c>
      <c r="JN53" s="45">
        <v>-19.552578668634752</v>
      </c>
      <c r="JO53" s="23"/>
      <c r="JP53" s="24" t="s">
        <v>15</v>
      </c>
      <c r="JQ53" s="28">
        <v>103.0715693071832</v>
      </c>
      <c r="JR53" s="45">
        <v>-13.717106588392198</v>
      </c>
      <c r="JS53" s="28">
        <v>123.91086401546961</v>
      </c>
      <c r="JT53" s="45">
        <v>-3.2274226722853143</v>
      </c>
      <c r="JU53" s="28">
        <v>126.27571662869967</v>
      </c>
      <c r="JV53" s="45">
        <v>8.3184271875279165</v>
      </c>
      <c r="JW53" s="23"/>
      <c r="JX53" s="24" t="s">
        <v>15</v>
      </c>
      <c r="JY53" s="28">
        <v>96.49225935020614</v>
      </c>
      <c r="JZ53" s="45">
        <v>-18.427698475128622</v>
      </c>
      <c r="KA53" s="28">
        <v>177.31455172629967</v>
      </c>
      <c r="KB53" s="45">
        <v>21.605205208125412</v>
      </c>
      <c r="KC53" s="28">
        <v>144.67208838178124</v>
      </c>
      <c r="KD53" s="45">
        <v>8.8666942498826273</v>
      </c>
      <c r="KE53" s="23"/>
      <c r="KF53" s="24" t="s">
        <v>15</v>
      </c>
      <c r="KG53" s="28">
        <v>98.241111222894517</v>
      </c>
      <c r="KH53" s="45">
        <v>-25.124521293164065</v>
      </c>
      <c r="KI53" s="28">
        <v>132.30203557305919</v>
      </c>
      <c r="KJ53" s="45">
        <v>-2.0911054588426765</v>
      </c>
      <c r="KK53" s="28">
        <v>126.62434070956989</v>
      </c>
      <c r="KL53" s="45">
        <v>20.4547140209459</v>
      </c>
      <c r="KM53" s="23"/>
      <c r="KN53" s="24" t="s">
        <v>15</v>
      </c>
      <c r="KO53" s="28">
        <v>67.197170707042474</v>
      </c>
      <c r="KP53" s="45">
        <v>6.1518598448220274</v>
      </c>
      <c r="KQ53" s="28">
        <v>148.27832655184753</v>
      </c>
      <c r="KR53" s="45">
        <v>2.3976491266129329</v>
      </c>
      <c r="KS53" s="28">
        <v>101.4903466763476</v>
      </c>
      <c r="KT53" s="45">
        <v>7.7938532182046742</v>
      </c>
      <c r="KU53" s="23"/>
      <c r="KV53" s="24" t="s">
        <v>15</v>
      </c>
      <c r="KW53" s="28">
        <v>121.58612350807259</v>
      </c>
      <c r="KX53" s="45">
        <v>33.045390873952016</v>
      </c>
      <c r="KY53" s="28">
        <v>151.62377770187004</v>
      </c>
      <c r="KZ53" s="45">
        <v>15.48827109811694</v>
      </c>
      <c r="LA53" s="28">
        <v>150.87900613793002</v>
      </c>
      <c r="LB53" s="45">
        <v>-3.3766057457560663</v>
      </c>
      <c r="LC53" s="23"/>
      <c r="LD53" s="24" t="s">
        <v>15</v>
      </c>
      <c r="LE53" s="28">
        <v>137.59482226342416</v>
      </c>
      <c r="LF53" s="45">
        <v>5.1318801060862569</v>
      </c>
      <c r="LG53" s="28">
        <v>122.58566746463771</v>
      </c>
      <c r="LH53" s="45">
        <v>30.180310820114187</v>
      </c>
      <c r="LI53" s="28">
        <v>58.188071274028765</v>
      </c>
      <c r="LJ53" s="45">
        <v>-17.17795420519758</v>
      </c>
      <c r="LK53" s="23"/>
      <c r="LL53" s="24" t="s">
        <v>15</v>
      </c>
      <c r="LM53" s="28">
        <v>172.02109331175757</v>
      </c>
      <c r="LN53" s="45">
        <v>62.390694606269733</v>
      </c>
      <c r="LO53" s="28">
        <v>100.08599994892863</v>
      </c>
      <c r="LP53" s="45">
        <v>-25.168138617169774</v>
      </c>
      <c r="LQ53" s="28">
        <v>163.7153746440558</v>
      </c>
      <c r="LR53" s="45">
        <v>15.621237594869797</v>
      </c>
      <c r="LS53" s="23"/>
      <c r="LT53" s="24" t="s">
        <v>15</v>
      </c>
      <c r="LU53" s="28">
        <v>116.40922788798419</v>
      </c>
      <c r="LV53" s="45">
        <v>-10.453044422969782</v>
      </c>
      <c r="LW53" s="28">
        <v>137.22260655493599</v>
      </c>
      <c r="LX53" s="45">
        <v>25.449860015573165</v>
      </c>
      <c r="LY53" s="28">
        <v>39.107638745257383</v>
      </c>
      <c r="LZ53" s="45">
        <v>-67.015079061310871</v>
      </c>
      <c r="MA53" s="23"/>
      <c r="MB53" s="24" t="s">
        <v>15</v>
      </c>
      <c r="MC53" s="28">
        <v>115.71571393685527</v>
      </c>
      <c r="MD53" s="45">
        <v>-16.952251789066182</v>
      </c>
      <c r="ME53" s="28">
        <v>104.92550532146639</v>
      </c>
      <c r="MF53" s="45">
        <v>-7.9076476676768266</v>
      </c>
      <c r="MG53" s="28">
        <v>86.156902280878214</v>
      </c>
      <c r="MH53" s="45">
        <v>-2.0455151528463063</v>
      </c>
      <c r="MI53" s="23"/>
      <c r="MJ53" s="24" t="s">
        <v>15</v>
      </c>
      <c r="MK53" s="28">
        <v>59.768996113401094</v>
      </c>
      <c r="ML53" s="45">
        <v>-38.524341868060276</v>
      </c>
      <c r="MM53" s="28">
        <v>90.308951385956917</v>
      </c>
      <c r="MN53" s="45">
        <v>-31.820807700593576</v>
      </c>
      <c r="MO53" s="28">
        <v>133.79856208054795</v>
      </c>
      <c r="MP53" s="45">
        <v>-28.753736521617114</v>
      </c>
    </row>
    <row r="54" spans="1:361" ht="15" customHeight="1" x14ac:dyDescent="0.25">
      <c r="A54" s="23"/>
      <c r="B54" s="24" t="s">
        <v>16</v>
      </c>
      <c r="C54" s="28">
        <v>91.349117660084914</v>
      </c>
      <c r="D54" s="45">
        <v>-1.1955186758565048</v>
      </c>
      <c r="E54" s="28">
        <v>77.922448364746757</v>
      </c>
      <c r="F54" s="45">
        <v>-7.0022573860689192</v>
      </c>
      <c r="G54" s="28">
        <v>104.04486639775023</v>
      </c>
      <c r="H54" s="45">
        <v>3.375461065101959</v>
      </c>
      <c r="I54" s="23"/>
      <c r="J54" s="24" t="s">
        <v>16</v>
      </c>
      <c r="K54" s="28">
        <v>96.397049828111037</v>
      </c>
      <c r="L54" s="45">
        <v>5.7419296977626431</v>
      </c>
      <c r="M54" s="28">
        <v>114.80659587212809</v>
      </c>
      <c r="N54" s="45">
        <v>13.947254888015891</v>
      </c>
      <c r="O54" s="28">
        <v>95.390476592140388</v>
      </c>
      <c r="P54" s="45">
        <v>2.7925534433034045</v>
      </c>
      <c r="Q54" s="23"/>
      <c r="R54" s="24" t="s">
        <v>16</v>
      </c>
      <c r="S54" s="28">
        <v>138.58125434887947</v>
      </c>
      <c r="T54" s="45">
        <v>3.3479070135972648</v>
      </c>
      <c r="U54" s="28">
        <v>153.6380771565143</v>
      </c>
      <c r="V54" s="45">
        <v>14.393918986808643</v>
      </c>
      <c r="W54" s="28">
        <v>150.49751010056744</v>
      </c>
      <c r="X54" s="45">
        <v>5.5019514399006653E-2</v>
      </c>
      <c r="Y54" s="23"/>
      <c r="Z54" s="24" t="s">
        <v>16</v>
      </c>
      <c r="AA54" s="28">
        <v>133.5731873589271</v>
      </c>
      <c r="AB54" s="45">
        <v>7.9114234949829552</v>
      </c>
      <c r="AC54" s="28">
        <v>147.2293677270425</v>
      </c>
      <c r="AD54" s="45">
        <v>9.2214713910302919</v>
      </c>
      <c r="AE54" s="28">
        <v>145.10476050043229</v>
      </c>
      <c r="AF54" s="45">
        <v>18.611506447058957</v>
      </c>
      <c r="AG54" s="23"/>
      <c r="AH54" s="24" t="s">
        <v>16</v>
      </c>
      <c r="AI54" s="28">
        <v>118.52213445420632</v>
      </c>
      <c r="AJ54" s="45">
        <v>11.867391569234826</v>
      </c>
      <c r="AK54" s="28">
        <v>152.53728067017258</v>
      </c>
      <c r="AL54" s="45">
        <v>12.93204536401926</v>
      </c>
      <c r="AM54" s="28">
        <v>103.14648415433111</v>
      </c>
      <c r="AN54" s="45">
        <v>-4.8843984409042491</v>
      </c>
      <c r="AO54" s="23"/>
      <c r="AP54" s="24" t="s">
        <v>16</v>
      </c>
      <c r="AQ54" s="28">
        <v>136.48626427279453</v>
      </c>
      <c r="AR54" s="45">
        <v>32.832996197153818</v>
      </c>
      <c r="AS54" s="28">
        <v>134.64381166390879</v>
      </c>
      <c r="AT54" s="45">
        <v>13.196611438730628</v>
      </c>
      <c r="AU54" s="28">
        <v>144.62426658061054</v>
      </c>
      <c r="AV54" s="45">
        <v>10.686211650509605</v>
      </c>
      <c r="AW54" s="23"/>
      <c r="AX54" s="24" t="s">
        <v>16</v>
      </c>
      <c r="AY54" s="28">
        <v>139.60500380567916</v>
      </c>
      <c r="AZ54" s="45">
        <v>-0.59473810399171612</v>
      </c>
      <c r="BA54" s="28">
        <v>110.31590482789038</v>
      </c>
      <c r="BB54" s="45">
        <v>-11.473324793666492</v>
      </c>
      <c r="BC54" s="28">
        <v>161.42129602944055</v>
      </c>
      <c r="BD54" s="45">
        <v>22.602944514815533</v>
      </c>
      <c r="BE54" s="23"/>
      <c r="BF54" s="24" t="s">
        <v>16</v>
      </c>
      <c r="BG54" s="28">
        <v>137.83089075619344</v>
      </c>
      <c r="BH54" s="45">
        <v>21.80989104813753</v>
      </c>
      <c r="BI54" s="28">
        <v>129.42236979847144</v>
      </c>
      <c r="BJ54" s="45">
        <v>1.6608020859568455</v>
      </c>
      <c r="BK54" s="28">
        <v>180.20414759684331</v>
      </c>
      <c r="BL54" s="45">
        <v>28.910748416381693</v>
      </c>
      <c r="BM54" s="23"/>
      <c r="BN54" s="24" t="s">
        <v>16</v>
      </c>
      <c r="BO54" s="28">
        <v>125.51394312877373</v>
      </c>
      <c r="BP54" s="45">
        <v>2.3330175007784817</v>
      </c>
      <c r="BQ54" s="28">
        <v>178.17794001435166</v>
      </c>
      <c r="BR54" s="45">
        <v>22.527067380768415</v>
      </c>
      <c r="BS54" s="28">
        <v>124.68913997058689</v>
      </c>
      <c r="BT54" s="45">
        <v>8.4033489353088129</v>
      </c>
      <c r="BU54" s="23"/>
      <c r="BV54" s="24" t="s">
        <v>16</v>
      </c>
      <c r="BW54" s="28">
        <v>127.24417562707409</v>
      </c>
      <c r="BX54" s="45">
        <v>3.3211102201316436</v>
      </c>
      <c r="BY54" s="28">
        <v>121.07740029396098</v>
      </c>
      <c r="BZ54" s="45">
        <v>6.446691237471498</v>
      </c>
      <c r="CA54" s="28">
        <v>119.597037596947</v>
      </c>
      <c r="CB54" s="45">
        <v>23.09457213303557</v>
      </c>
      <c r="CC54" s="23"/>
      <c r="CD54" s="24" t="s">
        <v>16</v>
      </c>
      <c r="CE54" s="28">
        <v>137.17694493532238</v>
      </c>
      <c r="CF54" s="45">
        <v>11.133625867661422</v>
      </c>
      <c r="CG54" s="28">
        <v>77.630159625957603</v>
      </c>
      <c r="CH54" s="45">
        <v>-14.824596563233655</v>
      </c>
      <c r="CI54" s="28">
        <v>156.0678235266133</v>
      </c>
      <c r="CJ54" s="45">
        <v>2.1565246966987814</v>
      </c>
      <c r="CK54" s="23"/>
      <c r="CL54" s="24" t="s">
        <v>16</v>
      </c>
      <c r="CM54" s="28">
        <v>159.95686740147701</v>
      </c>
      <c r="CN54" s="45">
        <v>10.176205514621444</v>
      </c>
      <c r="CO54" s="28">
        <v>88.19198443882361</v>
      </c>
      <c r="CP54" s="45">
        <v>-3.5266901125371248</v>
      </c>
      <c r="CQ54" s="28">
        <v>96.047315652017559</v>
      </c>
      <c r="CR54" s="45">
        <v>6.6606783204643989</v>
      </c>
      <c r="CS54" s="23"/>
      <c r="CT54" s="24" t="s">
        <v>16</v>
      </c>
      <c r="CU54" s="28">
        <v>144.94767755168581</v>
      </c>
      <c r="CV54" s="45">
        <v>18.497634842422457</v>
      </c>
      <c r="CW54" s="28">
        <v>92.889712369834342</v>
      </c>
      <c r="CX54" s="45">
        <v>0.29077297164943161</v>
      </c>
      <c r="CY54" s="28">
        <v>190.06258188342176</v>
      </c>
      <c r="CZ54" s="45">
        <v>20.946762479653145</v>
      </c>
      <c r="DA54" s="23"/>
      <c r="DB54" s="24" t="s">
        <v>16</v>
      </c>
      <c r="DC54" s="28">
        <v>94.178025392917604</v>
      </c>
      <c r="DD54" s="45">
        <v>-14.987000296859975</v>
      </c>
      <c r="DE54" s="28">
        <v>306.2939549024357</v>
      </c>
      <c r="DF54" s="45">
        <v>3.3963710507773754</v>
      </c>
      <c r="DG54" s="28">
        <v>119.32196309565155</v>
      </c>
      <c r="DH54" s="45">
        <v>15.683534319753704</v>
      </c>
      <c r="DI54" s="23"/>
      <c r="DJ54" s="24" t="s">
        <v>16</v>
      </c>
      <c r="DK54" s="28">
        <v>190.77443356791829</v>
      </c>
      <c r="DL54" s="45">
        <v>36.548336801142995</v>
      </c>
      <c r="DM54" s="28">
        <v>61.33787686454599</v>
      </c>
      <c r="DN54" s="45">
        <v>-27.404766925416425</v>
      </c>
      <c r="DO54" s="28">
        <v>116.21786206116974</v>
      </c>
      <c r="DP54" s="45">
        <v>-5.9660479944273419</v>
      </c>
      <c r="DQ54" s="23"/>
      <c r="DR54" s="24" t="s">
        <v>16</v>
      </c>
      <c r="DS54" s="28">
        <v>154.30273467548599</v>
      </c>
      <c r="DT54" s="45">
        <v>1.7560346255600194</v>
      </c>
      <c r="DU54" s="28">
        <v>130.20262763949941</v>
      </c>
      <c r="DV54" s="45">
        <v>4.9587576478274258</v>
      </c>
      <c r="DW54" s="28">
        <v>132.2228354926709</v>
      </c>
      <c r="DX54" s="45">
        <v>-9.0544378425848322</v>
      </c>
      <c r="DY54" s="23"/>
      <c r="DZ54" s="24" t="s">
        <v>16</v>
      </c>
      <c r="EA54" s="28">
        <v>116.11530269884423</v>
      </c>
      <c r="EB54" s="45">
        <v>8.3687190961873767</v>
      </c>
      <c r="EC54" s="28">
        <v>142.02018310185755</v>
      </c>
      <c r="ED54" s="45">
        <v>17.796092729379453</v>
      </c>
      <c r="EE54" s="28">
        <v>125.85833913663866</v>
      </c>
      <c r="EF54" s="45">
        <v>9.9057696601920497</v>
      </c>
      <c r="EG54" s="23"/>
      <c r="EH54" s="24" t="s">
        <v>16</v>
      </c>
      <c r="EI54" s="28">
        <v>139.44552617566822</v>
      </c>
      <c r="EJ54" s="45">
        <v>4.6494974832271225</v>
      </c>
      <c r="EK54" s="28">
        <v>129.34183570425395</v>
      </c>
      <c r="EL54" s="45">
        <v>4.9868774381489231</v>
      </c>
      <c r="EM54" s="28">
        <v>110.42455495636909</v>
      </c>
      <c r="EN54" s="45">
        <v>12.742090295923234</v>
      </c>
      <c r="EO54" s="23"/>
      <c r="EP54" s="24" t="s">
        <v>16</v>
      </c>
      <c r="EQ54" s="28">
        <v>81.436762516790637</v>
      </c>
      <c r="ER54" s="45">
        <v>-24.929466023577291</v>
      </c>
      <c r="ES54" s="28">
        <v>148.48411264034317</v>
      </c>
      <c r="ET54" s="45">
        <v>27.50232037614478</v>
      </c>
      <c r="EU54" s="28">
        <v>83.030567852531519</v>
      </c>
      <c r="EV54" s="45">
        <v>-9.9407048184892659</v>
      </c>
      <c r="EW54" s="23"/>
      <c r="EX54" s="24" t="s">
        <v>16</v>
      </c>
      <c r="EY54" s="28">
        <v>103.37740461298684</v>
      </c>
      <c r="EZ54" s="45">
        <v>13.70651382786167</v>
      </c>
      <c r="FA54" s="28">
        <v>103.59871104005133</v>
      </c>
      <c r="FB54" s="45">
        <v>20.594103465133443</v>
      </c>
      <c r="FC54" s="28">
        <v>213.09841523041709</v>
      </c>
      <c r="FD54" s="45">
        <v>26.962326373889226</v>
      </c>
      <c r="FE54" s="23"/>
      <c r="FF54" s="24" t="s">
        <v>16</v>
      </c>
      <c r="FG54" s="28">
        <v>123.12903446225842</v>
      </c>
      <c r="FH54" s="45">
        <v>-3.1488855335210815</v>
      </c>
      <c r="FI54" s="28">
        <v>174.12832771774438</v>
      </c>
      <c r="FJ54" s="45">
        <v>22.177755620782264</v>
      </c>
      <c r="FK54" s="28">
        <v>127.33977581363008</v>
      </c>
      <c r="FL54" s="45">
        <v>-0.50197811471520026</v>
      </c>
      <c r="FM54" s="23"/>
      <c r="FN54" s="24" t="s">
        <v>16</v>
      </c>
      <c r="FO54" s="28">
        <v>128.1830281782687</v>
      </c>
      <c r="FP54" s="45">
        <v>-6.9443807719368493</v>
      </c>
      <c r="FQ54" s="28">
        <v>238.85444752648388</v>
      </c>
      <c r="FR54" s="45">
        <v>-14.327517254285809</v>
      </c>
      <c r="FS54" s="28">
        <v>137.18846438437663</v>
      </c>
      <c r="FT54" s="45">
        <v>3.6811398716142207</v>
      </c>
      <c r="FU54" s="23"/>
      <c r="FV54" s="24" t="s">
        <v>16</v>
      </c>
      <c r="FW54" s="28">
        <v>130.67421799190791</v>
      </c>
      <c r="FX54" s="45">
        <v>-4.1289786823307253</v>
      </c>
      <c r="FY54" s="28">
        <v>157.95330446455401</v>
      </c>
      <c r="FZ54" s="45">
        <v>15.239874134410812</v>
      </c>
      <c r="GA54" s="28">
        <v>120.6555494237554</v>
      </c>
      <c r="GB54" s="45">
        <v>3.955311407020659</v>
      </c>
      <c r="GC54" s="23"/>
      <c r="GD54" s="24" t="s">
        <v>16</v>
      </c>
      <c r="GE54" s="28">
        <v>144.0206551344784</v>
      </c>
      <c r="GF54" s="45">
        <v>14.191552770290627</v>
      </c>
      <c r="GG54" s="28">
        <v>125.76109628487279</v>
      </c>
      <c r="GH54" s="45">
        <v>15.495692261019983</v>
      </c>
      <c r="GI54" s="28">
        <v>88.312135622670027</v>
      </c>
      <c r="GJ54" s="45">
        <v>-4.4473051844622375</v>
      </c>
      <c r="GK54" s="23"/>
      <c r="GL54" s="24" t="s">
        <v>16</v>
      </c>
      <c r="GM54" s="28">
        <v>142.46263138823687</v>
      </c>
      <c r="GN54" s="45">
        <v>2.0377993173075879</v>
      </c>
      <c r="GO54" s="28">
        <v>130.07289737168773</v>
      </c>
      <c r="GP54" s="45">
        <v>-13.522810831904707</v>
      </c>
      <c r="GQ54" s="28">
        <v>124.47514940672458</v>
      </c>
      <c r="GR54" s="45">
        <v>-0.81017012227478347</v>
      </c>
      <c r="GS54" s="23"/>
      <c r="GT54" s="24" t="s">
        <v>16</v>
      </c>
      <c r="GU54" s="28">
        <v>107.50495436089697</v>
      </c>
      <c r="GV54" s="45">
        <v>11.371408957921943</v>
      </c>
      <c r="GW54" s="28">
        <v>96.031657359898304</v>
      </c>
      <c r="GX54" s="45">
        <v>8.5450692778427992</v>
      </c>
      <c r="GY54" s="28">
        <v>162.12637192918791</v>
      </c>
      <c r="GZ54" s="45">
        <v>2.7980842953073477</v>
      </c>
      <c r="HA54" s="23"/>
      <c r="HB54" s="24" t="s">
        <v>16</v>
      </c>
      <c r="HC54" s="28">
        <v>97.715717544862414</v>
      </c>
      <c r="HD54" s="45">
        <v>-8.1175398664286575</v>
      </c>
      <c r="HE54" s="28">
        <v>168.14104483364204</v>
      </c>
      <c r="HF54" s="45">
        <v>24.890436359220743</v>
      </c>
      <c r="HG54" s="28">
        <v>83.905925608142127</v>
      </c>
      <c r="HH54" s="45">
        <v>-8.3549006662183842</v>
      </c>
      <c r="HI54" s="23"/>
      <c r="HJ54" s="24" t="s">
        <v>16</v>
      </c>
      <c r="HK54" s="28">
        <v>80.019758552556539</v>
      </c>
      <c r="HL54" s="45">
        <v>-20.637227465240244</v>
      </c>
      <c r="HM54" s="28">
        <v>113.86107827705332</v>
      </c>
      <c r="HN54" s="45">
        <v>-5.5891722961024897</v>
      </c>
      <c r="HO54" s="28">
        <v>89.31172508371246</v>
      </c>
      <c r="HP54" s="45">
        <v>-10.957363515435276</v>
      </c>
      <c r="HQ54" s="23"/>
      <c r="HR54" s="24" t="s">
        <v>16</v>
      </c>
      <c r="HS54" s="28">
        <v>117.04018984044775</v>
      </c>
      <c r="HT54" s="45">
        <v>5.4298795197008616</v>
      </c>
      <c r="HU54" s="28">
        <v>142.77751778982321</v>
      </c>
      <c r="HV54" s="45">
        <v>16.142495478986092</v>
      </c>
      <c r="HW54" s="28">
        <v>91.970663834760032</v>
      </c>
      <c r="HX54" s="45">
        <v>-6.4344351772579813</v>
      </c>
      <c r="HY54" s="23"/>
      <c r="HZ54" s="24" t="s">
        <v>16</v>
      </c>
      <c r="IA54" s="28">
        <v>109.3263773558926</v>
      </c>
      <c r="IB54" s="45">
        <v>-6.7736252293891255</v>
      </c>
      <c r="IC54" s="28">
        <v>80.96099903678352</v>
      </c>
      <c r="ID54" s="45">
        <v>-18.567415289268595</v>
      </c>
      <c r="IE54" s="28">
        <v>114.77446560618041</v>
      </c>
      <c r="IF54" s="45">
        <v>4.9799884477314151</v>
      </c>
      <c r="IG54" s="23"/>
      <c r="IH54" s="24" t="s">
        <v>16</v>
      </c>
      <c r="II54" s="28">
        <v>135.23901386147782</v>
      </c>
      <c r="IJ54" s="45">
        <v>11.068849208975394</v>
      </c>
      <c r="IK54" s="28">
        <v>140.1675861016893</v>
      </c>
      <c r="IL54" s="45">
        <v>9.6859946066287392</v>
      </c>
      <c r="IM54" s="28">
        <v>102.83272666289264</v>
      </c>
      <c r="IN54" s="45">
        <v>8.5650875678420704</v>
      </c>
      <c r="IO54" s="28">
        <v>168.08997113428885</v>
      </c>
      <c r="IP54" s="45">
        <v>35.610977877525016</v>
      </c>
      <c r="IQ54" s="23"/>
      <c r="IR54" s="24" t="s">
        <v>16</v>
      </c>
      <c r="IS54" s="28">
        <v>99.215038838364947</v>
      </c>
      <c r="IT54" s="45">
        <v>-0.32910534057162977</v>
      </c>
      <c r="IU54" s="28">
        <v>93.157838718727916</v>
      </c>
      <c r="IV54" s="45">
        <v>0.59241103546861495</v>
      </c>
      <c r="IW54" s="28">
        <v>110.19315950706677</v>
      </c>
      <c r="IX54" s="45">
        <v>11.572282763096069</v>
      </c>
      <c r="IY54" s="23"/>
      <c r="IZ54" s="24" t="s">
        <v>16</v>
      </c>
      <c r="JA54" s="28">
        <v>129.77058276784004</v>
      </c>
      <c r="JB54" s="45">
        <v>5.9272492113956616</v>
      </c>
      <c r="JC54" s="28">
        <v>178.04104189925474</v>
      </c>
      <c r="JD54" s="45">
        <v>24.193297289028308</v>
      </c>
      <c r="JE54" s="28">
        <v>175.86808576390149</v>
      </c>
      <c r="JF54" s="45">
        <v>-7.4889292542641215</v>
      </c>
      <c r="JG54" s="23"/>
      <c r="JH54" s="24" t="s">
        <v>16</v>
      </c>
      <c r="JI54" s="28">
        <v>216.45601980105562</v>
      </c>
      <c r="JJ54" s="45">
        <v>3.0552861991631772</v>
      </c>
      <c r="JK54" s="28">
        <v>220.99130177772795</v>
      </c>
      <c r="JL54" s="45">
        <v>43.754421786845427</v>
      </c>
      <c r="JM54" s="28">
        <v>122.07460343005232</v>
      </c>
      <c r="JN54" s="45">
        <v>-17.921186890486027</v>
      </c>
      <c r="JO54" s="23"/>
      <c r="JP54" s="24" t="s">
        <v>16</v>
      </c>
      <c r="JQ54" s="28">
        <v>113.74650907873814</v>
      </c>
      <c r="JR54" s="45">
        <v>-0.8424987889629989</v>
      </c>
      <c r="JS54" s="28">
        <v>116.97292075357716</v>
      </c>
      <c r="JT54" s="45">
        <v>1.7581417996853901</v>
      </c>
      <c r="JU54" s="28">
        <v>122.54006965488719</v>
      </c>
      <c r="JV54" s="45">
        <v>15.858628452316339</v>
      </c>
      <c r="JW54" s="23"/>
      <c r="JX54" s="24" t="s">
        <v>16</v>
      </c>
      <c r="JY54" s="28">
        <v>103.64607198061753</v>
      </c>
      <c r="JZ54" s="45">
        <v>-18.029309878360579</v>
      </c>
      <c r="KA54" s="28">
        <v>187.5490789738445</v>
      </c>
      <c r="KB54" s="45">
        <v>24.575425972995916</v>
      </c>
      <c r="KC54" s="28">
        <v>165.69144647778674</v>
      </c>
      <c r="KD54" s="45">
        <v>19.791912592536207</v>
      </c>
      <c r="KE54" s="23"/>
      <c r="KF54" s="24" t="s">
        <v>16</v>
      </c>
      <c r="KG54" s="28">
        <v>86.033566880841477</v>
      </c>
      <c r="KH54" s="45">
        <v>-33.604430656608997</v>
      </c>
      <c r="KI54" s="28">
        <v>134.34708282809325</v>
      </c>
      <c r="KJ54" s="45">
        <v>18.062053427933634</v>
      </c>
      <c r="KK54" s="28">
        <v>107.06933532179049</v>
      </c>
      <c r="KL54" s="45">
        <v>4.461524457097326</v>
      </c>
      <c r="KM54" s="23"/>
      <c r="KN54" s="24" t="s">
        <v>16</v>
      </c>
      <c r="KO54" s="28">
        <v>60.115587240310496</v>
      </c>
      <c r="KP54" s="45">
        <v>-20.701811471312155</v>
      </c>
      <c r="KQ54" s="28">
        <v>159.57052159741087</v>
      </c>
      <c r="KR54" s="45">
        <v>25.055658015450717</v>
      </c>
      <c r="KS54" s="28">
        <v>108.27408866630357</v>
      </c>
      <c r="KT54" s="45">
        <v>-0.62680944193310495</v>
      </c>
      <c r="KU54" s="23"/>
      <c r="KV54" s="24" t="s">
        <v>16</v>
      </c>
      <c r="KW54" s="28">
        <v>124.8802541847985</v>
      </c>
      <c r="KX54" s="45">
        <v>19.502378233724158</v>
      </c>
      <c r="KY54" s="28">
        <v>164.81026525161118</v>
      </c>
      <c r="KZ54" s="45">
        <v>16.724912628796801</v>
      </c>
      <c r="LA54" s="28">
        <v>152.69411409036556</v>
      </c>
      <c r="LB54" s="45">
        <v>16.179568063942341</v>
      </c>
      <c r="LC54" s="23"/>
      <c r="LD54" s="24" t="s">
        <v>16</v>
      </c>
      <c r="LE54" s="28">
        <v>141.06341395441981</v>
      </c>
      <c r="LF54" s="45">
        <v>5.5242272101488652</v>
      </c>
      <c r="LG54" s="28">
        <v>135.38099021022319</v>
      </c>
      <c r="LH54" s="45">
        <v>23.95394931262669</v>
      </c>
      <c r="LI54" s="28">
        <v>57.317414795897662</v>
      </c>
      <c r="LJ54" s="45">
        <v>-15.575901615610007</v>
      </c>
      <c r="LK54" s="23"/>
      <c r="LL54" s="24" t="s">
        <v>16</v>
      </c>
      <c r="LM54" s="28">
        <v>145.05592508617119</v>
      </c>
      <c r="LN54" s="45">
        <v>28.023248300130433</v>
      </c>
      <c r="LO54" s="28">
        <v>89.580303778180181</v>
      </c>
      <c r="LP54" s="45">
        <v>-28.602743273313862</v>
      </c>
      <c r="LQ54" s="28">
        <v>134.52561833740003</v>
      </c>
      <c r="LR54" s="45">
        <v>16.175596094614448</v>
      </c>
      <c r="LS54" s="23"/>
      <c r="LT54" s="24" t="s">
        <v>16</v>
      </c>
      <c r="LU54" s="28">
        <v>113.78383698228203</v>
      </c>
      <c r="LV54" s="45">
        <v>17.821150013007639</v>
      </c>
      <c r="LW54" s="28">
        <v>129.94663949521873</v>
      </c>
      <c r="LX54" s="45">
        <v>12.552014927509319</v>
      </c>
      <c r="LY54" s="28">
        <v>134.09383514243723</v>
      </c>
      <c r="LZ54" s="45">
        <v>0.53280190299260255</v>
      </c>
      <c r="MA54" s="23"/>
      <c r="MB54" s="24" t="s">
        <v>16</v>
      </c>
      <c r="MC54" s="28">
        <v>132.41927838540434</v>
      </c>
      <c r="MD54" s="45">
        <v>2.3580305330145137</v>
      </c>
      <c r="ME54" s="28">
        <v>97.876594674672219</v>
      </c>
      <c r="MF54" s="45">
        <v>3.5583364747336219</v>
      </c>
      <c r="MG54" s="28">
        <v>111.13424228637257</v>
      </c>
      <c r="MH54" s="45">
        <v>0.98703704580245244</v>
      </c>
      <c r="MI54" s="23"/>
      <c r="MJ54" s="24" t="s">
        <v>16</v>
      </c>
      <c r="MK54" s="28">
        <v>97.639063525108057</v>
      </c>
      <c r="ML54" s="45">
        <v>1.5294780430510855</v>
      </c>
      <c r="MM54" s="28">
        <v>134.99766151197707</v>
      </c>
      <c r="MN54" s="45">
        <v>-1.6140124969454348</v>
      </c>
      <c r="MO54" s="28">
        <v>142.4587658147008</v>
      </c>
      <c r="MP54" s="45">
        <v>-9.4287066833688584</v>
      </c>
    </row>
    <row r="55" spans="1:361" ht="15" customHeight="1" x14ac:dyDescent="0.25">
      <c r="A55" s="23"/>
      <c r="B55" s="24"/>
      <c r="C55" s="28"/>
      <c r="D55" s="45"/>
      <c r="E55" s="28"/>
      <c r="F55" s="45"/>
      <c r="G55" s="28"/>
      <c r="H55" s="45"/>
      <c r="I55" s="23"/>
      <c r="J55" s="24"/>
      <c r="K55" s="28"/>
      <c r="L55" s="45"/>
      <c r="M55" s="28"/>
      <c r="N55" s="45"/>
      <c r="O55" s="28"/>
      <c r="P55" s="45"/>
      <c r="Q55" s="23"/>
      <c r="R55" s="24"/>
      <c r="S55" s="28"/>
      <c r="T55" s="45"/>
      <c r="U55" s="28"/>
      <c r="V55" s="45"/>
      <c r="W55" s="28"/>
      <c r="X55" s="45"/>
      <c r="Y55" s="23"/>
      <c r="Z55" s="24"/>
      <c r="AA55" s="28"/>
      <c r="AB55" s="45"/>
      <c r="AC55" s="28"/>
      <c r="AD55" s="45"/>
      <c r="AE55" s="28"/>
      <c r="AF55" s="45"/>
      <c r="AG55" s="23"/>
      <c r="AH55" s="24"/>
      <c r="AI55" s="28"/>
      <c r="AJ55" s="45"/>
      <c r="AK55" s="28"/>
      <c r="AL55" s="45"/>
      <c r="AM55" s="28"/>
      <c r="AN55" s="45"/>
      <c r="AO55" s="23"/>
      <c r="AP55" s="24"/>
      <c r="AQ55" s="28"/>
      <c r="AR55" s="45"/>
      <c r="AS55" s="28"/>
      <c r="AT55" s="45"/>
      <c r="AU55" s="28"/>
      <c r="AV55" s="45"/>
      <c r="AW55" s="23"/>
      <c r="AX55" s="24"/>
      <c r="AY55" s="28"/>
      <c r="AZ55" s="45"/>
      <c r="BA55" s="28"/>
      <c r="BB55" s="45"/>
      <c r="BC55" s="28"/>
      <c r="BD55" s="45"/>
      <c r="BE55" s="23"/>
      <c r="BF55" s="24"/>
      <c r="BG55" s="28"/>
      <c r="BH55" s="45"/>
      <c r="BI55" s="28"/>
      <c r="BJ55" s="45"/>
      <c r="BK55" s="28"/>
      <c r="BL55" s="45"/>
      <c r="BM55" s="23"/>
      <c r="BN55" s="24"/>
      <c r="BO55" s="28"/>
      <c r="BP55" s="45"/>
      <c r="BQ55" s="28"/>
      <c r="BR55" s="45"/>
      <c r="BS55" s="28"/>
      <c r="BT55" s="45"/>
      <c r="BU55" s="23"/>
      <c r="BV55" s="24"/>
      <c r="BW55" s="28"/>
      <c r="BX55" s="45"/>
      <c r="BY55" s="28"/>
      <c r="BZ55" s="45"/>
      <c r="CA55" s="28"/>
      <c r="CB55" s="45"/>
      <c r="CC55" s="23"/>
      <c r="CD55" s="24"/>
      <c r="CE55" s="28"/>
      <c r="CF55" s="45"/>
      <c r="CG55" s="28"/>
      <c r="CH55" s="45"/>
      <c r="CI55" s="28"/>
      <c r="CJ55" s="45"/>
      <c r="CK55" s="23"/>
      <c r="CL55" s="24"/>
      <c r="CM55" s="28"/>
      <c r="CN55" s="45"/>
      <c r="CO55" s="28"/>
      <c r="CP55" s="45"/>
      <c r="CQ55" s="28"/>
      <c r="CR55" s="45"/>
      <c r="CS55" s="23"/>
      <c r="CT55" s="24"/>
      <c r="CU55" s="28"/>
      <c r="CV55" s="45"/>
      <c r="CW55" s="28"/>
      <c r="CX55" s="45"/>
      <c r="CY55" s="28"/>
      <c r="CZ55" s="45"/>
      <c r="DA55" s="23"/>
      <c r="DB55" s="24"/>
      <c r="DC55" s="28"/>
      <c r="DD55" s="45"/>
      <c r="DE55" s="28"/>
      <c r="DF55" s="45"/>
      <c r="DG55" s="28"/>
      <c r="DH55" s="45"/>
      <c r="DI55" s="23"/>
      <c r="DJ55" s="24"/>
      <c r="DK55" s="28"/>
      <c r="DL55" s="45"/>
      <c r="DM55" s="28"/>
      <c r="DN55" s="45"/>
      <c r="DO55" s="28"/>
      <c r="DP55" s="45"/>
      <c r="DQ55" s="23"/>
      <c r="DR55" s="24"/>
      <c r="DS55" s="28"/>
      <c r="DT55" s="45"/>
      <c r="DU55" s="28"/>
      <c r="DV55" s="45"/>
      <c r="DW55" s="28"/>
      <c r="DX55" s="45"/>
      <c r="DY55" s="23"/>
      <c r="DZ55" s="24"/>
      <c r="EA55" s="28"/>
      <c r="EB55" s="45"/>
      <c r="EC55" s="28"/>
      <c r="ED55" s="45"/>
      <c r="EE55" s="28"/>
      <c r="EF55" s="45"/>
      <c r="EG55" s="23"/>
      <c r="EH55" s="24"/>
      <c r="EI55" s="28"/>
      <c r="EJ55" s="45"/>
      <c r="EK55" s="28"/>
      <c r="EL55" s="45"/>
      <c r="EM55" s="28"/>
      <c r="EN55" s="45"/>
      <c r="EO55" s="23"/>
      <c r="EP55" s="24"/>
      <c r="EQ55" s="28"/>
      <c r="ER55" s="45"/>
      <c r="ES55" s="28"/>
      <c r="ET55" s="45"/>
      <c r="EU55" s="28"/>
      <c r="EV55" s="45"/>
      <c r="EW55" s="23"/>
      <c r="EX55" s="24"/>
      <c r="EY55" s="28"/>
      <c r="EZ55" s="45"/>
      <c r="FA55" s="28"/>
      <c r="FB55" s="45"/>
      <c r="FC55" s="28"/>
      <c r="FD55" s="45"/>
      <c r="FE55" s="23"/>
      <c r="FF55" s="24"/>
      <c r="FG55" s="28"/>
      <c r="FH55" s="45"/>
      <c r="FI55" s="28"/>
      <c r="FJ55" s="45"/>
      <c r="FK55" s="28"/>
      <c r="FL55" s="45"/>
      <c r="FM55" s="23"/>
      <c r="FN55" s="24"/>
      <c r="FO55" s="28"/>
      <c r="FP55" s="45"/>
      <c r="FQ55" s="28"/>
      <c r="FR55" s="45"/>
      <c r="FS55" s="28"/>
      <c r="FT55" s="45"/>
      <c r="FU55" s="23"/>
      <c r="FV55" s="24"/>
      <c r="FW55" s="28"/>
      <c r="FX55" s="45"/>
      <c r="FY55" s="28"/>
      <c r="FZ55" s="45"/>
      <c r="GA55" s="28"/>
      <c r="GB55" s="45"/>
      <c r="GC55" s="23"/>
      <c r="GD55" s="24"/>
      <c r="GE55" s="28"/>
      <c r="GF55" s="45"/>
      <c r="GG55" s="28"/>
      <c r="GH55" s="45"/>
      <c r="GI55" s="28"/>
      <c r="GJ55" s="45"/>
      <c r="GK55" s="23"/>
      <c r="GL55" s="24"/>
      <c r="GM55" s="28"/>
      <c r="GN55" s="45"/>
      <c r="GO55" s="28"/>
      <c r="GP55" s="45"/>
      <c r="GQ55" s="28"/>
      <c r="GR55" s="45"/>
      <c r="GS55" s="23"/>
      <c r="GT55" s="24"/>
      <c r="GU55" s="28"/>
      <c r="GV55" s="45"/>
      <c r="GW55" s="28"/>
      <c r="GX55" s="45"/>
      <c r="GY55" s="28"/>
      <c r="GZ55" s="45"/>
      <c r="HA55" s="23"/>
      <c r="HB55" s="24"/>
      <c r="HC55" s="28"/>
      <c r="HD55" s="45"/>
      <c r="HE55" s="28"/>
      <c r="HF55" s="45"/>
      <c r="HG55" s="28"/>
      <c r="HH55" s="45"/>
      <c r="HI55" s="23"/>
      <c r="HJ55" s="24"/>
      <c r="HK55" s="28"/>
      <c r="HL55" s="45"/>
      <c r="HM55" s="28"/>
      <c r="HN55" s="45"/>
      <c r="HO55" s="28"/>
      <c r="HP55" s="45"/>
      <c r="HQ55" s="23"/>
      <c r="HR55" s="24"/>
      <c r="HS55" s="28"/>
      <c r="HT55" s="45"/>
      <c r="HU55" s="28"/>
      <c r="HV55" s="45"/>
      <c r="HW55" s="28"/>
      <c r="HX55" s="45"/>
      <c r="HY55" s="23"/>
      <c r="HZ55" s="24"/>
      <c r="IA55" s="28"/>
      <c r="IB55" s="45"/>
      <c r="IC55" s="28"/>
      <c r="ID55" s="45"/>
      <c r="IE55" s="28"/>
      <c r="IF55" s="45"/>
      <c r="IG55" s="23"/>
      <c r="IH55" s="24"/>
      <c r="II55" s="28"/>
      <c r="IJ55" s="45"/>
      <c r="IK55" s="28"/>
      <c r="IL55" s="45"/>
      <c r="IM55" s="28"/>
      <c r="IN55" s="45"/>
      <c r="IO55" s="28"/>
      <c r="IP55" s="45"/>
      <c r="IQ55" s="23"/>
      <c r="IR55" s="24"/>
      <c r="IS55" s="28"/>
      <c r="IT55" s="45"/>
      <c r="IU55" s="28"/>
      <c r="IV55" s="45"/>
      <c r="IW55" s="28"/>
      <c r="IX55" s="45"/>
      <c r="IY55" s="23"/>
      <c r="IZ55" s="24"/>
      <c r="JA55" s="28"/>
      <c r="JB55" s="45"/>
      <c r="JC55" s="28"/>
      <c r="JD55" s="45"/>
      <c r="JE55" s="28"/>
      <c r="JF55" s="45"/>
      <c r="JG55" s="23"/>
      <c r="JH55" s="24"/>
      <c r="JI55" s="28"/>
      <c r="JJ55" s="45"/>
      <c r="JK55" s="28"/>
      <c r="JL55" s="45"/>
      <c r="JM55" s="28"/>
      <c r="JN55" s="45"/>
      <c r="JO55" s="23"/>
      <c r="JP55" s="24"/>
      <c r="JQ55" s="28"/>
      <c r="JR55" s="45"/>
      <c r="JS55" s="28"/>
      <c r="JT55" s="45"/>
      <c r="JU55" s="28"/>
      <c r="JV55" s="45"/>
      <c r="JW55" s="23"/>
      <c r="JX55" s="24"/>
      <c r="JY55" s="28"/>
      <c r="JZ55" s="45"/>
      <c r="KA55" s="28"/>
      <c r="KB55" s="45"/>
      <c r="KC55" s="28"/>
      <c r="KD55" s="45"/>
      <c r="KE55" s="23"/>
      <c r="KF55" s="24"/>
      <c r="KG55" s="28"/>
      <c r="KH55" s="45"/>
      <c r="KI55" s="28"/>
      <c r="KJ55" s="45"/>
      <c r="KK55" s="28"/>
      <c r="KL55" s="45"/>
      <c r="KM55" s="23"/>
      <c r="KN55" s="24"/>
      <c r="KO55" s="28"/>
      <c r="KP55" s="45"/>
      <c r="KQ55" s="28"/>
      <c r="KR55" s="45"/>
      <c r="KS55" s="28"/>
      <c r="KT55" s="45"/>
      <c r="KU55" s="23"/>
      <c r="KV55" s="24"/>
      <c r="KW55" s="28"/>
      <c r="KX55" s="45"/>
      <c r="KY55" s="28"/>
      <c r="KZ55" s="45"/>
      <c r="LA55" s="28"/>
      <c r="LB55" s="45"/>
      <c r="LC55" s="23"/>
      <c r="LD55" s="24"/>
      <c r="LE55" s="28"/>
      <c r="LF55" s="45"/>
      <c r="LG55" s="28"/>
      <c r="LH55" s="45"/>
      <c r="LI55" s="28"/>
      <c r="LJ55" s="45"/>
      <c r="LK55" s="23"/>
      <c r="LL55" s="24"/>
      <c r="LM55" s="28"/>
      <c r="LN55" s="45"/>
      <c r="LO55" s="28"/>
      <c r="LP55" s="45"/>
      <c r="LQ55" s="28"/>
      <c r="LR55" s="45"/>
      <c r="LS55" s="23"/>
      <c r="LT55" s="24"/>
      <c r="LU55" s="28"/>
      <c r="LV55" s="45"/>
      <c r="LW55" s="28"/>
      <c r="LX55" s="45"/>
      <c r="LY55" s="28"/>
      <c r="LZ55" s="45"/>
      <c r="MA55" s="23"/>
      <c r="MB55" s="24"/>
      <c r="MC55" s="28"/>
      <c r="MD55" s="45"/>
      <c r="ME55" s="28"/>
      <c r="MF55" s="45"/>
      <c r="MG55" s="28"/>
      <c r="MH55" s="45"/>
      <c r="MI55" s="23"/>
      <c r="MJ55" s="24"/>
      <c r="MK55" s="28"/>
      <c r="ML55" s="45"/>
      <c r="MM55" s="28"/>
      <c r="MN55" s="45"/>
      <c r="MO55" s="28"/>
      <c r="MP55" s="45"/>
    </row>
    <row r="56" spans="1:361" ht="15" hidden="1" customHeight="1" x14ac:dyDescent="0.25">
      <c r="A56" s="23"/>
      <c r="B56" s="24"/>
      <c r="C56" s="46"/>
      <c r="D56" s="141"/>
      <c r="E56" s="46"/>
      <c r="F56" s="46"/>
      <c r="G56" s="46"/>
      <c r="H56" s="46"/>
      <c r="I56" s="23"/>
      <c r="J56" s="24"/>
      <c r="K56" s="46"/>
      <c r="L56" s="46"/>
      <c r="M56" s="46"/>
      <c r="N56" s="46"/>
      <c r="O56" s="46"/>
      <c r="P56" s="46"/>
      <c r="Q56" s="23"/>
      <c r="R56" s="24"/>
      <c r="S56" s="46"/>
      <c r="T56" s="46"/>
      <c r="U56" s="46"/>
      <c r="V56" s="46"/>
      <c r="W56" s="46"/>
      <c r="X56" s="46"/>
      <c r="Y56" s="23"/>
      <c r="Z56" s="24"/>
      <c r="AA56" s="46"/>
      <c r="AB56" s="46"/>
      <c r="AC56" s="46"/>
      <c r="AD56" s="46"/>
      <c r="AE56" s="46"/>
      <c r="AF56" s="46"/>
      <c r="AG56" s="23"/>
      <c r="AH56" s="24"/>
      <c r="AI56" s="46"/>
      <c r="AJ56" s="46"/>
      <c r="AK56" s="46"/>
      <c r="AL56" s="46"/>
      <c r="AM56" s="46"/>
      <c r="AN56" s="46"/>
      <c r="AO56" s="23"/>
      <c r="AP56" s="24"/>
      <c r="AQ56" s="46"/>
      <c r="AR56" s="46"/>
      <c r="AS56" s="46"/>
      <c r="AT56" s="46"/>
      <c r="AU56" s="46"/>
      <c r="AV56" s="46"/>
      <c r="AW56" s="23"/>
      <c r="AX56" s="24"/>
      <c r="AY56" s="46"/>
      <c r="AZ56" s="46"/>
      <c r="BA56" s="46"/>
      <c r="BB56" s="46"/>
      <c r="BC56" s="46"/>
      <c r="BD56" s="46"/>
      <c r="BE56" s="23"/>
      <c r="BF56" s="24"/>
      <c r="BI56" s="46"/>
      <c r="BJ56" s="46"/>
      <c r="BK56" s="46"/>
      <c r="BL56" s="46"/>
      <c r="BM56" s="23"/>
      <c r="BN56" s="24"/>
      <c r="BO56" s="46"/>
      <c r="BP56" s="46"/>
      <c r="BQ56" s="46"/>
      <c r="BR56" s="46"/>
      <c r="BS56" s="46"/>
      <c r="BT56" s="46"/>
      <c r="BU56" s="23"/>
      <c r="BV56" s="24"/>
      <c r="BW56" s="46"/>
      <c r="BX56" s="46"/>
      <c r="BY56" s="46"/>
      <c r="BZ56" s="46"/>
      <c r="CA56" s="46"/>
      <c r="CB56" s="46"/>
      <c r="CC56" s="23"/>
      <c r="CD56" s="24"/>
      <c r="CE56" s="46"/>
      <c r="CF56" s="46"/>
      <c r="CG56" s="46"/>
      <c r="CH56" s="46"/>
      <c r="CI56" s="46"/>
      <c r="CJ56" s="46"/>
      <c r="CK56" s="23"/>
      <c r="CL56" s="24"/>
      <c r="CM56" s="46"/>
      <c r="CN56" s="46"/>
      <c r="CO56" s="46"/>
      <c r="CP56" s="46"/>
      <c r="CQ56" s="46"/>
      <c r="CR56" s="46"/>
      <c r="CS56" s="23"/>
      <c r="CT56" s="24"/>
      <c r="CU56" s="46"/>
      <c r="CV56" s="46"/>
      <c r="CW56" s="46"/>
      <c r="CX56" s="46"/>
      <c r="CY56" s="46"/>
      <c r="CZ56" s="46"/>
      <c r="DA56" s="23"/>
      <c r="DB56" s="24"/>
      <c r="DC56" s="46"/>
      <c r="DD56" s="46"/>
      <c r="DE56" s="46"/>
      <c r="DF56" s="46"/>
      <c r="DG56" s="46"/>
      <c r="DH56" s="46"/>
      <c r="DI56" s="23"/>
      <c r="DJ56" s="24"/>
      <c r="DK56" s="46"/>
      <c r="DL56" s="46"/>
      <c r="DM56" s="46"/>
      <c r="DN56" s="46"/>
      <c r="DO56" s="46"/>
      <c r="DP56" s="46"/>
      <c r="DQ56" s="23"/>
      <c r="DR56" s="24"/>
      <c r="DS56" s="46"/>
      <c r="DT56" s="46"/>
      <c r="DU56" s="46"/>
      <c r="DV56" s="46"/>
      <c r="DW56" s="46"/>
      <c r="DX56" s="46"/>
      <c r="DY56" s="23"/>
      <c r="DZ56" s="24"/>
      <c r="EA56" s="46"/>
      <c r="EB56" s="46"/>
      <c r="EC56" s="46"/>
      <c r="ED56" s="46"/>
      <c r="EE56" s="46"/>
      <c r="EF56" s="46"/>
      <c r="EG56" s="23"/>
      <c r="EH56" s="24"/>
      <c r="EI56" s="46"/>
      <c r="EJ56" s="46"/>
      <c r="EK56" s="46"/>
      <c r="EL56" s="46"/>
      <c r="EM56" s="46"/>
      <c r="EN56" s="46"/>
      <c r="EO56" s="23"/>
      <c r="EP56" s="24"/>
      <c r="EQ56" s="46"/>
      <c r="ER56" s="46"/>
      <c r="ES56" s="46"/>
      <c r="ET56" s="46"/>
      <c r="EU56" s="46"/>
      <c r="EV56" s="46"/>
      <c r="EW56" s="23"/>
      <c r="EX56" s="24"/>
      <c r="EY56" s="46"/>
      <c r="EZ56" s="46"/>
      <c r="FA56" s="46"/>
      <c r="FB56" s="46"/>
      <c r="FC56" s="46"/>
      <c r="FD56" s="46"/>
      <c r="FE56" s="23"/>
      <c r="FF56" s="24"/>
      <c r="FG56" s="46"/>
      <c r="FH56" s="46"/>
      <c r="FI56" s="46"/>
      <c r="FJ56" s="46"/>
      <c r="FK56" s="46"/>
      <c r="FL56" s="46"/>
      <c r="FM56" s="23"/>
      <c r="FN56" s="24"/>
      <c r="FO56" s="46"/>
      <c r="FP56" s="46"/>
      <c r="FQ56" s="46"/>
      <c r="FR56" s="46"/>
      <c r="FS56" s="46"/>
      <c r="FT56" s="46"/>
      <c r="FU56" s="23"/>
      <c r="FV56" s="24"/>
      <c r="FW56" s="46"/>
      <c r="FX56" s="46"/>
      <c r="GA56" s="46"/>
      <c r="GB56" s="46"/>
      <c r="GC56" s="23"/>
      <c r="GD56" s="24"/>
      <c r="GE56" s="46"/>
      <c r="GF56" s="46"/>
      <c r="GG56" s="46"/>
      <c r="GH56" s="46"/>
      <c r="GI56" s="46"/>
      <c r="GJ56" s="46"/>
      <c r="GK56" s="23"/>
      <c r="GL56" s="24"/>
      <c r="GM56" s="46"/>
      <c r="GN56" s="46"/>
      <c r="GO56" s="46"/>
      <c r="GP56" s="46"/>
      <c r="GQ56" s="46"/>
      <c r="GR56" s="46"/>
      <c r="GS56" s="23"/>
      <c r="GT56" s="24"/>
      <c r="GU56" s="46"/>
      <c r="GV56" s="46"/>
      <c r="GW56" s="46"/>
      <c r="GX56" s="46"/>
      <c r="GY56" s="46"/>
      <c r="GZ56" s="46"/>
      <c r="HA56" s="23"/>
      <c r="HB56" s="24"/>
      <c r="HC56" s="46"/>
      <c r="HD56" s="46"/>
      <c r="HE56" s="46"/>
      <c r="HF56" s="46"/>
      <c r="HG56" s="46"/>
      <c r="HH56" s="46"/>
      <c r="HI56" s="23"/>
      <c r="HJ56" s="24"/>
      <c r="HK56" s="46"/>
      <c r="HL56" s="46"/>
      <c r="HM56" s="46"/>
      <c r="HN56" s="46"/>
      <c r="HO56" s="46"/>
      <c r="HP56" s="46"/>
      <c r="HQ56" s="23"/>
      <c r="HR56" s="24"/>
      <c r="HS56" s="46"/>
      <c r="HT56" s="46"/>
      <c r="HU56" s="46"/>
      <c r="HV56" s="46"/>
      <c r="HW56" s="46"/>
      <c r="HX56" s="46"/>
      <c r="HY56" s="23"/>
      <c r="HZ56" s="24"/>
      <c r="IA56" s="46"/>
      <c r="IB56" s="46"/>
      <c r="IC56" s="46"/>
      <c r="ID56" s="46"/>
      <c r="IE56" s="46"/>
      <c r="IF56" s="46"/>
      <c r="IG56" s="23"/>
      <c r="IH56" s="24"/>
      <c r="II56" s="46"/>
      <c r="IJ56" s="46"/>
      <c r="IK56" s="46"/>
      <c r="IL56" s="46"/>
      <c r="IM56" s="46"/>
      <c r="IN56" s="46"/>
      <c r="IO56" s="325"/>
      <c r="IP56" s="46"/>
      <c r="IQ56" s="23"/>
      <c r="IR56" s="24"/>
      <c r="IY56" s="23"/>
      <c r="IZ56" s="24"/>
      <c r="JG56" s="23"/>
      <c r="JH56" s="24"/>
      <c r="JO56" s="23"/>
      <c r="JP56" s="24"/>
      <c r="JW56" s="23"/>
      <c r="JX56" s="24"/>
      <c r="KE56" s="23"/>
      <c r="KF56" s="24"/>
      <c r="KM56" s="23"/>
      <c r="KN56" s="24"/>
      <c r="KU56" s="23"/>
      <c r="KV56" s="24"/>
      <c r="LC56" s="23"/>
      <c r="LD56" s="24"/>
      <c r="LK56" s="23"/>
      <c r="LL56" s="24"/>
      <c r="LS56" s="23"/>
      <c r="LT56" s="24"/>
      <c r="MA56" s="23"/>
      <c r="MB56" s="24"/>
      <c r="MI56" s="23"/>
      <c r="MJ56" s="24"/>
    </row>
    <row r="57" spans="1:361" ht="15" hidden="1" customHeight="1" x14ac:dyDescent="0.25">
      <c r="A57" s="23">
        <v>2015</v>
      </c>
      <c r="B57" s="24" t="s">
        <v>17</v>
      </c>
      <c r="C57" s="5">
        <v>107.23567732269066</v>
      </c>
      <c r="D57" s="45"/>
      <c r="E57" s="494">
        <v>109.01738248059245</v>
      </c>
      <c r="F57" s="45"/>
      <c r="G57" s="494">
        <v>105.55096456841309</v>
      </c>
      <c r="H57" s="45"/>
      <c r="I57" s="23">
        <v>2015</v>
      </c>
      <c r="J57" s="24" t="s">
        <v>17</v>
      </c>
      <c r="K57" s="5">
        <v>69.776789323977567</v>
      </c>
      <c r="L57" s="45"/>
      <c r="M57" s="5">
        <v>74.560572993853555</v>
      </c>
      <c r="N57" s="45"/>
      <c r="O57" s="5">
        <v>76.844485916272603</v>
      </c>
      <c r="P57" s="45"/>
      <c r="Q57" s="23">
        <v>2015</v>
      </c>
      <c r="R57" s="24" t="s">
        <v>17</v>
      </c>
      <c r="S57" s="5">
        <v>128.02812447760516</v>
      </c>
      <c r="T57" s="45"/>
      <c r="U57" s="5">
        <v>112.34695845977861</v>
      </c>
      <c r="V57" s="45"/>
      <c r="W57" s="5">
        <v>87.106734652327106</v>
      </c>
      <c r="X57" s="45"/>
      <c r="Y57" s="23">
        <v>2015</v>
      </c>
      <c r="Z57" s="24" t="s">
        <v>17</v>
      </c>
      <c r="AA57" s="5">
        <v>99.658849157286326</v>
      </c>
      <c r="AB57" s="45"/>
      <c r="AC57" s="5">
        <v>100.40687016613232</v>
      </c>
      <c r="AD57" s="45"/>
      <c r="AE57" s="5">
        <v>107.24235403902465</v>
      </c>
      <c r="AF57" s="45"/>
      <c r="AG57" s="23">
        <v>2015</v>
      </c>
      <c r="AH57" s="24" t="s">
        <v>17</v>
      </c>
      <c r="AI57" s="5">
        <v>96.091990381112424</v>
      </c>
      <c r="AJ57" s="45"/>
      <c r="AK57" s="5">
        <v>115.24978364498024</v>
      </c>
      <c r="AL57" s="45"/>
      <c r="AM57" s="5">
        <v>136.64064041354595</v>
      </c>
      <c r="AN57" s="45"/>
      <c r="AO57" s="23">
        <v>2015</v>
      </c>
      <c r="AP57" s="24" t="s">
        <v>17</v>
      </c>
      <c r="AQ57" s="5">
        <v>96.785022369179629</v>
      </c>
      <c r="AR57" s="45"/>
      <c r="AS57" s="5">
        <v>108.16550128773356</v>
      </c>
      <c r="AT57" s="45"/>
      <c r="AU57" s="5">
        <v>90.08092330590604</v>
      </c>
      <c r="AV57" s="45"/>
      <c r="AW57" s="23">
        <v>2015</v>
      </c>
      <c r="AX57" s="24" t="s">
        <v>17</v>
      </c>
      <c r="AY57" s="5">
        <v>111.15152018296645</v>
      </c>
      <c r="AZ57" s="45"/>
      <c r="BA57" s="5">
        <v>98.828316785070953</v>
      </c>
      <c r="BB57" s="45"/>
      <c r="BC57" s="5">
        <v>90.723281779082285</v>
      </c>
      <c r="BD57" s="45"/>
      <c r="BE57" s="23">
        <v>2015</v>
      </c>
      <c r="BF57" s="24" t="s">
        <v>17</v>
      </c>
      <c r="BG57" s="5">
        <v>119.57827251160829</v>
      </c>
      <c r="BH57" s="45"/>
      <c r="BI57" s="5">
        <v>101.21187288885281</v>
      </c>
      <c r="BJ57" s="45"/>
      <c r="BK57" s="5">
        <v>117.83504113927441</v>
      </c>
      <c r="BL57" s="45"/>
      <c r="BM57" s="23">
        <v>2015</v>
      </c>
      <c r="BN57" s="24" t="s">
        <v>17</v>
      </c>
      <c r="BO57" s="5">
        <v>114.57846518792751</v>
      </c>
      <c r="BP57" s="45"/>
      <c r="BQ57" s="5">
        <v>97.82126472499499</v>
      </c>
      <c r="BR57" s="45"/>
      <c r="BS57" s="5">
        <v>96.289711745386811</v>
      </c>
      <c r="BT57" s="45"/>
      <c r="BU57" s="23">
        <v>2015</v>
      </c>
      <c r="BV57" s="24" t="s">
        <v>17</v>
      </c>
      <c r="BW57" s="5">
        <v>97.409636337903606</v>
      </c>
      <c r="BX57" s="45"/>
      <c r="BY57" s="5">
        <v>98.092769272604031</v>
      </c>
      <c r="BZ57" s="45"/>
      <c r="CA57" s="5">
        <v>73.14787178399304</v>
      </c>
      <c r="CB57" s="45"/>
      <c r="CC57" s="23">
        <v>2015</v>
      </c>
      <c r="CD57" s="24" t="s">
        <v>17</v>
      </c>
      <c r="CE57" s="5">
        <v>95.991187425020755</v>
      </c>
      <c r="CF57" s="45"/>
      <c r="CG57" s="5">
        <v>85.606588779537248</v>
      </c>
      <c r="CH57" s="45"/>
      <c r="CI57" s="5">
        <v>93.807047926627774</v>
      </c>
      <c r="CJ57" s="45"/>
      <c r="CK57" s="23">
        <v>2015</v>
      </c>
      <c r="CL57" s="24" t="s">
        <v>17</v>
      </c>
      <c r="CM57" s="5">
        <v>69.116888593965129</v>
      </c>
      <c r="CN57" s="45"/>
      <c r="CO57" s="5">
        <v>140.22615376260589</v>
      </c>
      <c r="CP57" s="45"/>
      <c r="CQ57" s="5">
        <v>112.96185575776231</v>
      </c>
      <c r="CR57" s="45"/>
      <c r="CS57" s="23">
        <v>2015</v>
      </c>
      <c r="CT57" s="24" t="s">
        <v>17</v>
      </c>
      <c r="CU57" s="5">
        <v>84.612772912327685</v>
      </c>
      <c r="CV57" s="45"/>
      <c r="CW57" s="5">
        <v>90.063722542924296</v>
      </c>
      <c r="CX57" s="45"/>
      <c r="CY57" s="5">
        <v>103.85223225692484</v>
      </c>
      <c r="CZ57" s="45"/>
      <c r="DA57" s="23">
        <v>2015</v>
      </c>
      <c r="DB57" s="24" t="s">
        <v>17</v>
      </c>
      <c r="DC57" s="5">
        <v>102.17393554175337</v>
      </c>
      <c r="DD57" s="45"/>
      <c r="DE57" s="5">
        <v>81.814593294613374</v>
      </c>
      <c r="DF57" s="45"/>
      <c r="DG57" s="5">
        <v>96.31913347221024</v>
      </c>
      <c r="DH57" s="45"/>
      <c r="DI57" s="23">
        <v>2015</v>
      </c>
      <c r="DJ57" s="24" t="s">
        <v>17</v>
      </c>
      <c r="DK57" s="5">
        <v>82.936160899188891</v>
      </c>
      <c r="DL57" s="45"/>
      <c r="DM57" s="5">
        <v>88.827565336564447</v>
      </c>
      <c r="DN57" s="45"/>
      <c r="DO57" s="5">
        <v>112.90499840437144</v>
      </c>
      <c r="DP57" s="45"/>
      <c r="DQ57" s="23">
        <v>2015</v>
      </c>
      <c r="DR57" s="24" t="s">
        <v>17</v>
      </c>
      <c r="DS57" s="5">
        <v>93.900766685438398</v>
      </c>
      <c r="DT57" s="45"/>
      <c r="DU57" s="5">
        <v>94.838011270700491</v>
      </c>
      <c r="DV57" s="45"/>
      <c r="DW57" s="5">
        <v>72.011278494583266</v>
      </c>
      <c r="DX57" s="45"/>
      <c r="DY57" s="23">
        <v>2015</v>
      </c>
      <c r="DZ57" s="24" t="s">
        <v>17</v>
      </c>
      <c r="EA57" s="5">
        <v>107.81538204432954</v>
      </c>
      <c r="EB57" s="45"/>
      <c r="EC57" s="5">
        <v>82.825271813002672</v>
      </c>
      <c r="ED57" s="45"/>
      <c r="EE57" s="5">
        <v>99.6181775885467</v>
      </c>
      <c r="EF57" s="45"/>
      <c r="EG57" s="23">
        <v>2015</v>
      </c>
      <c r="EH57" s="24" t="s">
        <v>17</v>
      </c>
      <c r="EI57" s="5">
        <v>88.078980715823079</v>
      </c>
      <c r="EJ57" s="45"/>
      <c r="EK57" s="5">
        <v>88.050417331802535</v>
      </c>
      <c r="EL57" s="45"/>
      <c r="EM57" s="5">
        <v>103.70080119847907</v>
      </c>
      <c r="EN57" s="45"/>
      <c r="EO57" s="23">
        <v>2015</v>
      </c>
      <c r="EP57" s="24" t="s">
        <v>17</v>
      </c>
      <c r="EQ57" s="5">
        <v>103.22002334144599</v>
      </c>
      <c r="ER57" s="45"/>
      <c r="ES57" s="5">
        <v>102.65592847473627</v>
      </c>
      <c r="ET57" s="45"/>
      <c r="EU57" s="5">
        <v>107.65244858440465</v>
      </c>
      <c r="EV57" s="45"/>
      <c r="EW57" s="23">
        <v>2015</v>
      </c>
      <c r="EX57" s="24" t="s">
        <v>17</v>
      </c>
      <c r="EY57" s="5">
        <v>118.74459585523633</v>
      </c>
      <c r="EZ57" s="45"/>
      <c r="FA57" s="5">
        <v>103.79111646140971</v>
      </c>
      <c r="FB57" s="45"/>
      <c r="FC57" s="5">
        <v>91.5530327620245</v>
      </c>
      <c r="FD57" s="45"/>
      <c r="FE57" s="23">
        <v>2015</v>
      </c>
      <c r="FF57" s="24" t="s">
        <v>17</v>
      </c>
      <c r="FG57" s="5">
        <v>88.628678793469689</v>
      </c>
      <c r="FH57" s="45"/>
      <c r="FI57" s="5">
        <v>77.308025694589773</v>
      </c>
      <c r="FJ57" s="45"/>
      <c r="FK57" s="5">
        <v>85.698816345969504</v>
      </c>
      <c r="FL57" s="45"/>
      <c r="FM57" s="23">
        <v>2015</v>
      </c>
      <c r="FN57" s="24" t="s">
        <v>17</v>
      </c>
      <c r="FO57" s="5">
        <v>96.075627478719511</v>
      </c>
      <c r="FP57" s="45"/>
      <c r="FQ57" s="5">
        <v>95.981911634913018</v>
      </c>
      <c r="FR57" s="45"/>
      <c r="FS57" s="5">
        <v>89.465049496837011</v>
      </c>
      <c r="FT57" s="45"/>
      <c r="FU57" s="23">
        <v>2015</v>
      </c>
      <c r="FV57" s="24" t="s">
        <v>17</v>
      </c>
      <c r="FW57" s="5">
        <v>102.948399810487</v>
      </c>
      <c r="FX57" s="45"/>
      <c r="FY57" s="5">
        <v>101.60410689795185</v>
      </c>
      <c r="FZ57" s="45"/>
      <c r="GA57" s="5">
        <v>101.73121146558225</v>
      </c>
      <c r="GB57" s="45"/>
      <c r="GC57" s="23">
        <v>2015</v>
      </c>
      <c r="GD57" s="24" t="s">
        <v>17</v>
      </c>
      <c r="GE57" s="5">
        <v>107.08231891354554</v>
      </c>
      <c r="GF57" s="45"/>
      <c r="GG57" s="5">
        <v>101.8731282797264</v>
      </c>
      <c r="GH57" s="45"/>
      <c r="GI57" s="5">
        <v>91.414266826114101</v>
      </c>
      <c r="GJ57" s="45"/>
      <c r="GK57" s="23">
        <v>2015</v>
      </c>
      <c r="GL57" s="24" t="s">
        <v>17</v>
      </c>
      <c r="GM57" s="5">
        <v>92.367963644556298</v>
      </c>
      <c r="GN57" s="45"/>
      <c r="GO57" s="5">
        <v>82.922522497216647</v>
      </c>
      <c r="GP57" s="45"/>
      <c r="GQ57" s="5">
        <v>83.833864494420581</v>
      </c>
      <c r="GR57" s="45"/>
      <c r="GS57" s="23">
        <v>2015</v>
      </c>
      <c r="GT57" s="24" t="s">
        <v>17</v>
      </c>
      <c r="GU57" s="5">
        <v>116.78745390612663</v>
      </c>
      <c r="GV57" s="45"/>
      <c r="GW57" s="5">
        <v>101.21395708449195</v>
      </c>
      <c r="GX57" s="45"/>
      <c r="GY57" s="5">
        <v>92.471404315625435</v>
      </c>
      <c r="GZ57" s="45"/>
      <c r="HA57" s="23">
        <v>2015</v>
      </c>
      <c r="HB57" s="24" t="s">
        <v>17</v>
      </c>
      <c r="HC57" s="5">
        <v>92.389831195354148</v>
      </c>
      <c r="HD57" s="45"/>
      <c r="HE57" s="5">
        <v>100.26986620933009</v>
      </c>
      <c r="HF57" s="45"/>
      <c r="HG57" s="5">
        <v>88.092617206829274</v>
      </c>
      <c r="HH57" s="45"/>
      <c r="HI57" s="23">
        <v>2015</v>
      </c>
      <c r="HJ57" s="24" t="s">
        <v>17</v>
      </c>
      <c r="HK57" s="5">
        <v>81.488374884532547</v>
      </c>
      <c r="HL57" s="45"/>
      <c r="HM57" s="5">
        <v>119.59704730583043</v>
      </c>
      <c r="HN57" s="45"/>
      <c r="HO57" s="5">
        <v>87.490250937396354</v>
      </c>
      <c r="HP57" s="45"/>
      <c r="HQ57" s="23">
        <v>2015</v>
      </c>
      <c r="HR57" s="24" t="s">
        <v>17</v>
      </c>
      <c r="HS57" s="5">
        <v>104.25027235043704</v>
      </c>
      <c r="HT57" s="45"/>
      <c r="HU57" s="5">
        <v>97.846093514578257</v>
      </c>
      <c r="HV57" s="45"/>
      <c r="HW57" s="5">
        <v>89.417476719404576</v>
      </c>
      <c r="HX57" s="45"/>
      <c r="HY57" s="23">
        <v>2015</v>
      </c>
      <c r="HZ57" s="24" t="s">
        <v>17</v>
      </c>
      <c r="IA57" s="5">
        <v>103.26693326132443</v>
      </c>
      <c r="IB57" s="45"/>
      <c r="IC57" s="5">
        <v>78.895987714796547</v>
      </c>
      <c r="ID57" s="45"/>
      <c r="IE57" s="5">
        <v>75.442266713069301</v>
      </c>
      <c r="IF57" s="45"/>
      <c r="IG57" s="23">
        <v>2015</v>
      </c>
      <c r="IH57" s="24" t="s">
        <v>17</v>
      </c>
      <c r="II57" s="5">
        <v>103.84457771374606</v>
      </c>
      <c r="IJ57" s="45"/>
      <c r="IK57" s="5">
        <v>99.957330128711561</v>
      </c>
      <c r="IL57" s="45"/>
      <c r="IM57" s="5">
        <v>76.945998512392435</v>
      </c>
      <c r="IN57" s="45"/>
      <c r="IO57" s="5">
        <v>99.946902633354767</v>
      </c>
      <c r="IP57" s="45"/>
      <c r="IQ57" s="23">
        <v>2015</v>
      </c>
      <c r="IR57" s="24" t="s">
        <v>17</v>
      </c>
      <c r="IS57" s="5">
        <v>92.887325262851746</v>
      </c>
      <c r="IT57" s="45"/>
      <c r="IU57" s="5">
        <v>237.21545302880023</v>
      </c>
      <c r="IV57" s="45"/>
      <c r="IW57" s="5">
        <v>106.49222084376973</v>
      </c>
      <c r="IX57" s="45"/>
      <c r="IY57" s="23">
        <v>2015</v>
      </c>
      <c r="IZ57" s="24" t="s">
        <v>17</v>
      </c>
      <c r="JA57" s="5">
        <v>94.123448177583967</v>
      </c>
      <c r="JB57" s="45"/>
      <c r="JC57" s="5">
        <v>100.1355514688541</v>
      </c>
      <c r="JD57" s="45"/>
      <c r="JE57" s="5">
        <v>105.51797445851457</v>
      </c>
      <c r="JF57" s="45"/>
      <c r="JG57" s="23">
        <v>2015</v>
      </c>
      <c r="JH57" s="24" t="s">
        <v>17</v>
      </c>
      <c r="JI57" s="5">
        <v>94.768736317483544</v>
      </c>
      <c r="JJ57" s="45"/>
      <c r="JK57" s="5">
        <v>101.22465501278049</v>
      </c>
      <c r="JL57" s="45"/>
      <c r="JM57" s="5">
        <v>81.16425200339873</v>
      </c>
      <c r="JN57" s="45"/>
      <c r="JO57" s="23">
        <v>2015</v>
      </c>
      <c r="JP57" s="24" t="s">
        <v>17</v>
      </c>
      <c r="JQ57" s="5">
        <v>91.656703516924864</v>
      </c>
      <c r="JR57" s="45"/>
      <c r="JS57" s="5">
        <v>121.96300645362318</v>
      </c>
      <c r="JT57" s="45"/>
      <c r="JU57" s="5">
        <v>100.03097194243981</v>
      </c>
      <c r="JV57" s="45"/>
      <c r="JW57" s="23">
        <v>2015</v>
      </c>
      <c r="JX57" s="24" t="s">
        <v>17</v>
      </c>
      <c r="JY57" s="5">
        <v>103.16781659895956</v>
      </c>
      <c r="JZ57" s="45"/>
      <c r="KA57" s="5">
        <v>90.94894120521792</v>
      </c>
      <c r="KB57" s="45"/>
      <c r="KC57" s="5">
        <v>82.769498177459894</v>
      </c>
      <c r="KD57" s="45"/>
      <c r="KE57" s="23">
        <v>2015</v>
      </c>
      <c r="KF57" s="24" t="s">
        <v>17</v>
      </c>
      <c r="KG57" s="5">
        <v>103.4754722486478</v>
      </c>
      <c r="KH57" s="45"/>
      <c r="KI57" s="5">
        <v>99.623526723525089</v>
      </c>
      <c r="KJ57" s="45"/>
      <c r="KK57" s="5">
        <v>88.302700116928847</v>
      </c>
      <c r="KL57" s="45"/>
      <c r="KM57" s="23">
        <v>2015</v>
      </c>
      <c r="KN57" s="24" t="s">
        <v>17</v>
      </c>
      <c r="KO57" s="5">
        <v>85.894100649552669</v>
      </c>
      <c r="KP57" s="45"/>
      <c r="KQ57" s="5">
        <v>96.160624502645831</v>
      </c>
      <c r="KR57" s="45"/>
      <c r="KS57" s="5">
        <v>91.913964510061078</v>
      </c>
      <c r="KT57" s="45"/>
      <c r="KU57" s="23">
        <v>2015</v>
      </c>
      <c r="KV57" s="24" t="s">
        <v>17</v>
      </c>
      <c r="KW57" s="5">
        <v>84.621176909078741</v>
      </c>
      <c r="KX57" s="45"/>
      <c r="KY57" s="5">
        <v>98.518067773311259</v>
      </c>
      <c r="KZ57" s="45"/>
      <c r="LA57" s="5">
        <v>103.89070063922392</v>
      </c>
      <c r="LB57" s="45"/>
      <c r="LC57" s="23">
        <v>2015</v>
      </c>
      <c r="LD57" s="24" t="s">
        <v>17</v>
      </c>
      <c r="LE57" s="5">
        <v>136.92632453281871</v>
      </c>
      <c r="LF57" s="45"/>
      <c r="LG57" s="5">
        <v>119.10056583250281</v>
      </c>
      <c r="LH57" s="45"/>
      <c r="LI57" s="5">
        <v>106.57149695165592</v>
      </c>
      <c r="LJ57" s="45"/>
      <c r="LK57" s="23">
        <v>2015</v>
      </c>
      <c r="LL57" s="24" t="s">
        <v>17</v>
      </c>
      <c r="LM57" s="5">
        <v>89.308769661242721</v>
      </c>
      <c r="LN57" s="45"/>
      <c r="LO57" s="5">
        <v>119.76795221029147</v>
      </c>
      <c r="LP57" s="45"/>
      <c r="LQ57" s="5">
        <v>112.44981187933145</v>
      </c>
      <c r="LR57" s="45"/>
      <c r="LS57" s="23">
        <v>2015</v>
      </c>
      <c r="LT57" s="24" t="s">
        <v>17</v>
      </c>
      <c r="LU57" s="5">
        <v>94.711632525923875</v>
      </c>
      <c r="LV57" s="45"/>
      <c r="LW57" s="5">
        <v>65.183097753070925</v>
      </c>
      <c r="LX57" s="45"/>
      <c r="LY57" s="5">
        <v>106.42687312918163</v>
      </c>
      <c r="LZ57" s="45"/>
      <c r="MA57" s="23">
        <v>2015</v>
      </c>
      <c r="MB57" s="24" t="s">
        <v>17</v>
      </c>
      <c r="MC57" s="5">
        <v>108.60573731122429</v>
      </c>
      <c r="MD57" s="45"/>
      <c r="ME57" s="5">
        <v>100.20313679241146</v>
      </c>
      <c r="MF57" s="45"/>
      <c r="MG57" s="5">
        <v>79.897829088997568</v>
      </c>
      <c r="MH57" s="45"/>
      <c r="MI57" s="23">
        <v>2015</v>
      </c>
      <c r="MJ57" s="24" t="s">
        <v>17</v>
      </c>
      <c r="MK57" s="5">
        <v>101.64157029279583</v>
      </c>
      <c r="ML57" s="45"/>
      <c r="MM57" s="5">
        <v>102.74674964997472</v>
      </c>
      <c r="MN57" s="45"/>
      <c r="MO57" s="5">
        <v>129.34728379921091</v>
      </c>
      <c r="MP57" s="45"/>
    </row>
    <row r="58" spans="1:361" ht="15" hidden="1" customHeight="1" x14ac:dyDescent="0.25">
      <c r="A58" s="23"/>
      <c r="B58" s="24" t="s">
        <v>18</v>
      </c>
      <c r="C58" s="5">
        <v>96.261929728059599</v>
      </c>
      <c r="D58" s="45"/>
      <c r="E58" s="494">
        <v>97.40436554449947</v>
      </c>
      <c r="F58" s="45"/>
      <c r="G58" s="494">
        <v>95.181685792993278</v>
      </c>
      <c r="H58" s="45"/>
      <c r="I58" s="23"/>
      <c r="J58" s="24" t="s">
        <v>18</v>
      </c>
      <c r="K58" s="5">
        <v>67.428687196353792</v>
      </c>
      <c r="L58" s="45"/>
      <c r="M58" s="5">
        <v>58.240352998635849</v>
      </c>
      <c r="N58" s="45"/>
      <c r="O58" s="5">
        <v>60.64727682972476</v>
      </c>
      <c r="P58" s="45"/>
      <c r="Q58" s="23"/>
      <c r="R58" s="24" t="s">
        <v>18</v>
      </c>
      <c r="S58" s="5">
        <v>104.96638395628617</v>
      </c>
      <c r="T58" s="45"/>
      <c r="U58" s="5">
        <v>96.09599770639467</v>
      </c>
      <c r="V58" s="45"/>
      <c r="W58" s="5">
        <v>99.386404988076123</v>
      </c>
      <c r="X58" s="45"/>
      <c r="Y58" s="23"/>
      <c r="Z58" s="24" t="s">
        <v>18</v>
      </c>
      <c r="AA58" s="5">
        <v>89.440795537494949</v>
      </c>
      <c r="AB58" s="45"/>
      <c r="AC58" s="5">
        <v>97.256981172269448</v>
      </c>
      <c r="AD58" s="45"/>
      <c r="AE58" s="5">
        <v>83.189629317539712</v>
      </c>
      <c r="AF58" s="45"/>
      <c r="AG58" s="23"/>
      <c r="AH58" s="24" t="s">
        <v>18</v>
      </c>
      <c r="AI58" s="5">
        <v>77.402937446541472</v>
      </c>
      <c r="AJ58" s="45"/>
      <c r="AK58" s="5">
        <v>91.418268634730083</v>
      </c>
      <c r="AL58" s="45"/>
      <c r="AM58" s="5">
        <v>107.17691452138487</v>
      </c>
      <c r="AN58" s="45"/>
      <c r="AO58" s="23"/>
      <c r="AP58" s="24" t="s">
        <v>18</v>
      </c>
      <c r="AQ58" s="5">
        <v>89.026747203903852</v>
      </c>
      <c r="AR58" s="45"/>
      <c r="AS58" s="5">
        <v>82.497604852908196</v>
      </c>
      <c r="AT58" s="45"/>
      <c r="AU58" s="5">
        <v>84.077942479422802</v>
      </c>
      <c r="AV58" s="45"/>
      <c r="AW58" s="23"/>
      <c r="AX58" s="24" t="s">
        <v>18</v>
      </c>
      <c r="AY58" s="5">
        <v>93.151649804639632</v>
      </c>
      <c r="AZ58" s="45"/>
      <c r="BA58" s="5">
        <v>94.175568388664502</v>
      </c>
      <c r="BB58" s="45"/>
      <c r="BC58" s="5">
        <v>89.784068626209717</v>
      </c>
      <c r="BD58" s="45"/>
      <c r="BE58" s="23"/>
      <c r="BF58" s="24" t="s">
        <v>18</v>
      </c>
      <c r="BG58" s="5">
        <v>93.885624595086838</v>
      </c>
      <c r="BH58" s="45"/>
      <c r="BI58" s="5">
        <v>92.38345048198191</v>
      </c>
      <c r="BJ58" s="45"/>
      <c r="BK58" s="5">
        <v>82.757936310206134</v>
      </c>
      <c r="BL58" s="45"/>
      <c r="BM58" s="23"/>
      <c r="BN58" s="24" t="s">
        <v>18</v>
      </c>
      <c r="BO58" s="5">
        <v>90.411729338580571</v>
      </c>
      <c r="BP58" s="45"/>
      <c r="BQ58" s="5">
        <v>75.988285306344977</v>
      </c>
      <c r="BR58" s="45"/>
      <c r="BS58" s="5">
        <v>80.839116840198031</v>
      </c>
      <c r="BT58" s="45"/>
      <c r="BU58" s="23"/>
      <c r="BV58" s="24" t="s">
        <v>18</v>
      </c>
      <c r="BW58" s="5">
        <v>71.987354602948926</v>
      </c>
      <c r="BX58" s="45"/>
      <c r="BY58" s="5">
        <v>99.136474830002868</v>
      </c>
      <c r="BZ58" s="45"/>
      <c r="CA58" s="5">
        <v>84.603278940276098</v>
      </c>
      <c r="CB58" s="45"/>
      <c r="CC58" s="23"/>
      <c r="CD58" s="24" t="s">
        <v>18</v>
      </c>
      <c r="CE58" s="5">
        <v>94.045851329594328</v>
      </c>
      <c r="CF58" s="45"/>
      <c r="CG58" s="5">
        <v>90.362924977152517</v>
      </c>
      <c r="CH58" s="45"/>
      <c r="CI58" s="5">
        <v>87.029469626979733</v>
      </c>
      <c r="CJ58" s="45"/>
      <c r="CK58" s="23"/>
      <c r="CL58" s="24" t="s">
        <v>18</v>
      </c>
      <c r="CM58" s="5">
        <v>70.013132969596626</v>
      </c>
      <c r="CN58" s="45"/>
      <c r="CO58" s="5">
        <v>97.693011044773357</v>
      </c>
      <c r="CP58" s="45"/>
      <c r="CQ58" s="5">
        <v>109.7465247708694</v>
      </c>
      <c r="CR58" s="45"/>
      <c r="CS58" s="23"/>
      <c r="CT58" s="24" t="s">
        <v>18</v>
      </c>
      <c r="CU58" s="5">
        <v>81.865957161635464</v>
      </c>
      <c r="CV58" s="45"/>
      <c r="CW58" s="5">
        <v>94.93545300606857</v>
      </c>
      <c r="CX58" s="45"/>
      <c r="CY58" s="5">
        <v>95.010583228973132</v>
      </c>
      <c r="CZ58" s="45"/>
      <c r="DA58" s="23"/>
      <c r="DB58" s="24" t="s">
        <v>18</v>
      </c>
      <c r="DC58" s="5">
        <v>89.77442929547334</v>
      </c>
      <c r="DD58" s="45"/>
      <c r="DE58" s="5">
        <v>80.744239712983045</v>
      </c>
      <c r="DF58" s="45"/>
      <c r="DG58" s="5">
        <v>91.081328745507889</v>
      </c>
      <c r="DH58" s="45"/>
      <c r="DI58" s="23"/>
      <c r="DJ58" s="24" t="s">
        <v>18</v>
      </c>
      <c r="DK58" s="5">
        <v>93.022165310500924</v>
      </c>
      <c r="DL58" s="45"/>
      <c r="DM58" s="5">
        <v>107.60344482259347</v>
      </c>
      <c r="DN58" s="45"/>
      <c r="DO58" s="5">
        <v>74.576978980046349</v>
      </c>
      <c r="DP58" s="45"/>
      <c r="DQ58" s="23"/>
      <c r="DR58" s="24" t="s">
        <v>18</v>
      </c>
      <c r="DS58" s="5">
        <v>81.112032375261137</v>
      </c>
      <c r="DT58" s="45"/>
      <c r="DU58" s="5">
        <v>70.073441267909729</v>
      </c>
      <c r="DV58" s="45"/>
      <c r="DW58" s="5">
        <v>113.60750458816793</v>
      </c>
      <c r="DX58" s="45"/>
      <c r="DY58" s="23"/>
      <c r="DZ58" s="24" t="s">
        <v>18</v>
      </c>
      <c r="EA58" s="5">
        <v>99.881007387093845</v>
      </c>
      <c r="EB58" s="45"/>
      <c r="EC58" s="5">
        <v>96.243539259849044</v>
      </c>
      <c r="ED58" s="45"/>
      <c r="EE58" s="5">
        <v>91.952212375255286</v>
      </c>
      <c r="EF58" s="45"/>
      <c r="EG58" s="23"/>
      <c r="EH58" s="24" t="s">
        <v>18</v>
      </c>
      <c r="EI58" s="5">
        <v>88.640784397037763</v>
      </c>
      <c r="EJ58" s="45"/>
      <c r="EK58" s="5">
        <v>85.329115665586698</v>
      </c>
      <c r="EL58" s="45"/>
      <c r="EM58" s="5">
        <v>98.186605661577303</v>
      </c>
      <c r="EN58" s="45"/>
      <c r="EO58" s="23"/>
      <c r="EP58" s="24" t="s">
        <v>18</v>
      </c>
      <c r="EQ58" s="5">
        <v>98.48661038666836</v>
      </c>
      <c r="ER58" s="45"/>
      <c r="ES58" s="5">
        <v>88.173723243195241</v>
      </c>
      <c r="ET58" s="45"/>
      <c r="EU58" s="5">
        <v>92.724780854604887</v>
      </c>
      <c r="EV58" s="45"/>
      <c r="EW58" s="23"/>
      <c r="EX58" s="24" t="s">
        <v>18</v>
      </c>
      <c r="EY58" s="5">
        <v>98.860578277981929</v>
      </c>
      <c r="EZ58" s="45"/>
      <c r="FA58" s="5">
        <v>94.688880127047298</v>
      </c>
      <c r="FB58" s="45"/>
      <c r="FC58" s="5">
        <v>99.694592433664283</v>
      </c>
      <c r="FD58" s="45"/>
      <c r="FE58" s="23"/>
      <c r="FF58" s="24" t="s">
        <v>18</v>
      </c>
      <c r="FG58" s="5">
        <v>88.154719527861147</v>
      </c>
      <c r="FH58" s="45"/>
      <c r="FI58" s="5">
        <v>86.762921916194117</v>
      </c>
      <c r="FJ58" s="45"/>
      <c r="FK58" s="5">
        <v>79.300813073892328</v>
      </c>
      <c r="FL58" s="45"/>
      <c r="FM58" s="23"/>
      <c r="FN58" s="24" t="s">
        <v>18</v>
      </c>
      <c r="FO58" s="5">
        <v>89.135071421745479</v>
      </c>
      <c r="FP58" s="45"/>
      <c r="FQ58" s="5">
        <v>88.459176075373705</v>
      </c>
      <c r="FR58" s="45"/>
      <c r="FS58" s="5">
        <v>90.230805263711218</v>
      </c>
      <c r="FT58" s="45"/>
      <c r="FU58" s="23"/>
      <c r="FV58" s="24" t="s">
        <v>18</v>
      </c>
      <c r="FW58" s="5">
        <v>86.683320904846497</v>
      </c>
      <c r="FX58" s="45"/>
      <c r="FY58" s="5">
        <v>96.09082699949731</v>
      </c>
      <c r="FZ58" s="45"/>
      <c r="GA58" s="5">
        <v>103.77051906876675</v>
      </c>
      <c r="GB58" s="45"/>
      <c r="GC58" s="23"/>
      <c r="GD58" s="24" t="s">
        <v>18</v>
      </c>
      <c r="GE58" s="5">
        <v>96.260982556104793</v>
      </c>
      <c r="GF58" s="45"/>
      <c r="GG58" s="5">
        <v>94.118724679812232</v>
      </c>
      <c r="GH58" s="45"/>
      <c r="GI58" s="5">
        <v>79.337056366235132</v>
      </c>
      <c r="GJ58" s="45"/>
      <c r="GK58" s="23"/>
      <c r="GL58" s="24" t="s">
        <v>18</v>
      </c>
      <c r="GM58" s="5">
        <v>93.229167704420462</v>
      </c>
      <c r="GN58" s="45"/>
      <c r="GO58" s="5">
        <v>82.889451661010966</v>
      </c>
      <c r="GP58" s="45"/>
      <c r="GQ58" s="5">
        <v>86.371627593598731</v>
      </c>
      <c r="GR58" s="45"/>
      <c r="GS58" s="23"/>
      <c r="GT58" s="24" t="s">
        <v>18</v>
      </c>
      <c r="GU58" s="5">
        <v>109.31630639814611</v>
      </c>
      <c r="GV58" s="45"/>
      <c r="GW58" s="5">
        <v>91.749272037708977</v>
      </c>
      <c r="GX58" s="45"/>
      <c r="GY58" s="5">
        <v>79.492975142774839</v>
      </c>
      <c r="GZ58" s="45"/>
      <c r="HA58" s="23"/>
      <c r="HB58" s="24" t="s">
        <v>18</v>
      </c>
      <c r="HC58" s="5">
        <v>86.550887093912692</v>
      </c>
      <c r="HD58" s="45"/>
      <c r="HE58" s="5">
        <v>82.016104929911961</v>
      </c>
      <c r="HF58" s="45"/>
      <c r="HG58" s="5">
        <v>95.114477603597152</v>
      </c>
      <c r="HH58" s="45"/>
      <c r="HI58" s="23"/>
      <c r="HJ58" s="24" t="s">
        <v>18</v>
      </c>
      <c r="HK58" s="5">
        <v>75.036622033340478</v>
      </c>
      <c r="HL58" s="45"/>
      <c r="HM58" s="5">
        <v>107.6544656216944</v>
      </c>
      <c r="HN58" s="45"/>
      <c r="HO58" s="5">
        <v>84.06059965454422</v>
      </c>
      <c r="HP58" s="45"/>
      <c r="HQ58" s="23"/>
      <c r="HR58" s="24" t="s">
        <v>18</v>
      </c>
      <c r="HS58" s="5">
        <v>100.68477562882157</v>
      </c>
      <c r="HT58" s="45"/>
      <c r="HU58" s="5">
        <v>100.91447802154215</v>
      </c>
      <c r="HV58" s="45"/>
      <c r="HW58" s="5">
        <v>79.030492970692492</v>
      </c>
      <c r="HX58" s="45"/>
      <c r="HY58" s="23"/>
      <c r="HZ58" s="24" t="s">
        <v>18</v>
      </c>
      <c r="IA58" s="5">
        <v>114.62446966886806</v>
      </c>
      <c r="IB58" s="45"/>
      <c r="IC58" s="5">
        <v>80.96099903678352</v>
      </c>
      <c r="ID58" s="45"/>
      <c r="IE58" s="5">
        <v>81.233513074985552</v>
      </c>
      <c r="IF58" s="45"/>
      <c r="IG58" s="23"/>
      <c r="IH58" s="24" t="s">
        <v>18</v>
      </c>
      <c r="II58" s="5">
        <v>103.25395546387109</v>
      </c>
      <c r="IJ58" s="45"/>
      <c r="IK58" s="5">
        <v>82.970092543158728</v>
      </c>
      <c r="IL58" s="45"/>
      <c r="IM58" s="5">
        <v>89.826183398833436</v>
      </c>
      <c r="IN58" s="45"/>
      <c r="IO58" s="5">
        <v>96.885995724461381</v>
      </c>
      <c r="IP58" s="45"/>
      <c r="IQ58" s="23"/>
      <c r="IR58" s="24" t="s">
        <v>18</v>
      </c>
      <c r="IS58" s="5">
        <v>83.894061090838179</v>
      </c>
      <c r="IT58" s="45"/>
      <c r="IU58" s="5">
        <v>84.647765614943722</v>
      </c>
      <c r="IV58" s="45"/>
      <c r="IW58" s="5">
        <v>76.28354481812157</v>
      </c>
      <c r="IX58" s="45"/>
      <c r="IY58" s="23"/>
      <c r="IZ58" s="24" t="s">
        <v>18</v>
      </c>
      <c r="JA58" s="5">
        <v>77.777132064300943</v>
      </c>
      <c r="JB58" s="45"/>
      <c r="JC58" s="5">
        <v>83.218186702344909</v>
      </c>
      <c r="JD58" s="45"/>
      <c r="JE58" s="5">
        <v>59.556511489272189</v>
      </c>
      <c r="JF58" s="45"/>
      <c r="JG58" s="23"/>
      <c r="JH58" s="24" t="s">
        <v>18</v>
      </c>
      <c r="JI58" s="5">
        <v>78.244304207989444</v>
      </c>
      <c r="JJ58" s="45"/>
      <c r="JK58" s="5">
        <v>73.760847235328981</v>
      </c>
      <c r="JL58" s="45"/>
      <c r="JM58" s="5">
        <v>114.62592690741459</v>
      </c>
      <c r="JN58" s="45"/>
      <c r="JO58" s="23"/>
      <c r="JP58" s="24" t="s">
        <v>18</v>
      </c>
      <c r="JQ58" s="5">
        <v>85.280360502996501</v>
      </c>
      <c r="JR58" s="45"/>
      <c r="JS58" s="5">
        <v>90.630155777673394</v>
      </c>
      <c r="JT58" s="45"/>
      <c r="JU58" s="5">
        <v>82.187445380720519</v>
      </c>
      <c r="JV58" s="45"/>
      <c r="JW58" s="23"/>
      <c r="JX58" s="24" t="s">
        <v>18</v>
      </c>
      <c r="JY58" s="5">
        <v>79.978125653849133</v>
      </c>
      <c r="JZ58" s="45"/>
      <c r="KA58" s="5">
        <v>79.344450233876429</v>
      </c>
      <c r="KB58" s="45"/>
      <c r="KC58" s="5">
        <v>72.630886190524308</v>
      </c>
      <c r="KD58" s="45"/>
      <c r="KE58" s="23"/>
      <c r="KF58" s="24" t="s">
        <v>18</v>
      </c>
      <c r="KG58" s="5">
        <v>164.27936148259232</v>
      </c>
      <c r="KH58" s="45"/>
      <c r="KI58" s="5">
        <v>101.85647700521173</v>
      </c>
      <c r="KJ58" s="45"/>
      <c r="KK58" s="5">
        <v>82.87075761220909</v>
      </c>
      <c r="KL58" s="45"/>
      <c r="KM58" s="23"/>
      <c r="KN58" s="24" t="s">
        <v>18</v>
      </c>
      <c r="KO58" s="5">
        <v>72.889370864652065</v>
      </c>
      <c r="KP58" s="45"/>
      <c r="KQ58" s="5">
        <v>96.799975883736877</v>
      </c>
      <c r="KR58" s="45"/>
      <c r="KS58" s="5">
        <v>83.700957886512057</v>
      </c>
      <c r="KT58" s="45"/>
      <c r="KU58" s="23"/>
      <c r="KV58" s="24" t="s">
        <v>18</v>
      </c>
      <c r="KW58" s="5">
        <v>90.102762261389842</v>
      </c>
      <c r="KX58" s="45"/>
      <c r="KY58" s="5">
        <v>92.891961942047146</v>
      </c>
      <c r="KZ58" s="45"/>
      <c r="LA58" s="5">
        <v>67.372458324759009</v>
      </c>
      <c r="LB58" s="45"/>
      <c r="LC58" s="23"/>
      <c r="LD58" s="24" t="s">
        <v>18</v>
      </c>
      <c r="LE58" s="5">
        <v>84.056414885381429</v>
      </c>
      <c r="LF58" s="45"/>
      <c r="LG58" s="5">
        <v>98.252234879091247</v>
      </c>
      <c r="LH58" s="45"/>
      <c r="LI58" s="5">
        <v>101.87385080808167</v>
      </c>
      <c r="LJ58" s="45"/>
      <c r="LK58" s="23"/>
      <c r="LL58" s="24" t="s">
        <v>18</v>
      </c>
      <c r="LM58" s="5">
        <v>120.83280542755438</v>
      </c>
      <c r="LN58" s="45"/>
      <c r="LO58" s="5">
        <v>99.473007348379454</v>
      </c>
      <c r="LP58" s="45"/>
      <c r="LQ58" s="5">
        <v>80.921876894444907</v>
      </c>
      <c r="LR58" s="45"/>
      <c r="LS58" s="23"/>
      <c r="LT58" s="24" t="s">
        <v>18</v>
      </c>
      <c r="LU58" s="5">
        <v>70.824211183945337</v>
      </c>
      <c r="LV58" s="45"/>
      <c r="LW58" s="5">
        <v>108.14946640583263</v>
      </c>
      <c r="LX58" s="45"/>
      <c r="LY58" s="5">
        <v>97.950043268669276</v>
      </c>
      <c r="LZ58" s="45"/>
      <c r="MA58" s="23"/>
      <c r="MB58" s="24" t="s">
        <v>18</v>
      </c>
      <c r="MC58" s="5">
        <v>98.791253687228377</v>
      </c>
      <c r="MD58" s="45"/>
      <c r="ME58" s="5">
        <v>88.981695499260724</v>
      </c>
      <c r="MF58" s="45"/>
      <c r="MG58" s="5">
        <v>94.759330739432016</v>
      </c>
      <c r="MH58" s="45"/>
      <c r="MI58" s="23"/>
      <c r="MJ58" s="24" t="s">
        <v>18</v>
      </c>
      <c r="MK58" s="5">
        <v>102.89722530713166</v>
      </c>
      <c r="ML58" s="45"/>
      <c r="MM58" s="5">
        <v>99.191981516792836</v>
      </c>
      <c r="MN58" s="45"/>
      <c r="MO58" s="5">
        <v>128.31451207452528</v>
      </c>
      <c r="MP58" s="45"/>
    </row>
    <row r="59" spans="1:361" ht="15" hidden="1" customHeight="1" x14ac:dyDescent="0.25">
      <c r="A59" s="23"/>
      <c r="B59" s="24" t="s">
        <v>19</v>
      </c>
      <c r="C59" s="5">
        <v>107.74430867399884</v>
      </c>
      <c r="D59" s="45"/>
      <c r="E59" s="494">
        <v>111.44803394146845</v>
      </c>
      <c r="F59" s="45"/>
      <c r="G59" s="494">
        <v>104.2422066742525</v>
      </c>
      <c r="H59" s="45"/>
      <c r="I59" s="23"/>
      <c r="J59" s="24" t="s">
        <v>19</v>
      </c>
      <c r="K59" s="5">
        <v>89.883695031075888</v>
      </c>
      <c r="L59" s="45"/>
      <c r="M59" s="5">
        <v>85.416686283887927</v>
      </c>
      <c r="N59" s="45"/>
      <c r="O59" s="5">
        <v>92.84294653824459</v>
      </c>
      <c r="P59" s="45"/>
      <c r="Q59" s="23"/>
      <c r="R59" s="24" t="s">
        <v>19</v>
      </c>
      <c r="S59" s="5">
        <v>90.193115144919332</v>
      </c>
      <c r="T59" s="45"/>
      <c r="U59" s="5">
        <v>98.929765596631569</v>
      </c>
      <c r="V59" s="45"/>
      <c r="W59" s="5">
        <v>107.33266889270162</v>
      </c>
      <c r="X59" s="45"/>
      <c r="Y59" s="23"/>
      <c r="Z59" s="24" t="s">
        <v>19</v>
      </c>
      <c r="AA59" s="5">
        <v>98.132155375297671</v>
      </c>
      <c r="AB59" s="45"/>
      <c r="AC59" s="5">
        <v>104.61227900904548</v>
      </c>
      <c r="AD59" s="45"/>
      <c r="AE59" s="5">
        <v>98.245869793324886</v>
      </c>
      <c r="AF59" s="45"/>
      <c r="AG59" s="23"/>
      <c r="AH59" s="24" t="s">
        <v>19</v>
      </c>
      <c r="AI59" s="5">
        <v>97.087509678707789</v>
      </c>
      <c r="AJ59" s="45"/>
      <c r="AK59" s="5">
        <v>93.525870518185187</v>
      </c>
      <c r="AL59" s="45"/>
      <c r="AM59" s="5">
        <v>79.136056725753505</v>
      </c>
      <c r="AN59" s="45"/>
      <c r="AO59" s="23"/>
      <c r="AP59" s="24" t="s">
        <v>19</v>
      </c>
      <c r="AQ59" s="5">
        <v>98.809513592305777</v>
      </c>
      <c r="AR59" s="45"/>
      <c r="AS59" s="5">
        <v>105.53496366968687</v>
      </c>
      <c r="AT59" s="45"/>
      <c r="AU59" s="5">
        <v>92.287985574077808</v>
      </c>
      <c r="AV59" s="45"/>
      <c r="AW59" s="23"/>
      <c r="AX59" s="24" t="s">
        <v>19</v>
      </c>
      <c r="AY59" s="5">
        <v>96.015272690657241</v>
      </c>
      <c r="AZ59" s="45"/>
      <c r="BA59" s="5">
        <v>99.924181183447928</v>
      </c>
      <c r="BB59" s="45"/>
      <c r="BC59" s="5">
        <v>88.553403656993083</v>
      </c>
      <c r="BD59" s="45"/>
      <c r="BE59" s="23"/>
      <c r="BF59" s="24" t="s">
        <v>19</v>
      </c>
      <c r="BG59" s="5">
        <v>94.82446282633758</v>
      </c>
      <c r="BH59" s="45"/>
      <c r="BI59" s="5">
        <v>92.495281465827802</v>
      </c>
      <c r="BJ59" s="45"/>
      <c r="BK59" s="5">
        <v>87.85159681266714</v>
      </c>
      <c r="BL59" s="45"/>
      <c r="BM59" s="23"/>
      <c r="BN59" s="24" t="s">
        <v>19</v>
      </c>
      <c r="BO59" s="5">
        <v>101.88209537349024</v>
      </c>
      <c r="BP59" s="45"/>
      <c r="BQ59" s="5">
        <v>102.2085083238005</v>
      </c>
      <c r="BR59" s="45"/>
      <c r="BS59" s="5">
        <v>86.369933840798836</v>
      </c>
      <c r="BT59" s="45"/>
      <c r="BU59" s="23"/>
      <c r="BV59" s="24" t="s">
        <v>19</v>
      </c>
      <c r="BW59" s="5">
        <v>100.96518701867312</v>
      </c>
      <c r="BX59" s="45"/>
      <c r="BY59" s="5">
        <v>101.32562439666378</v>
      </c>
      <c r="BZ59" s="45"/>
      <c r="CA59" s="5">
        <v>118.50107706935451</v>
      </c>
      <c r="CB59" s="45"/>
      <c r="CC59" s="23"/>
      <c r="CD59" s="24" t="s">
        <v>19</v>
      </c>
      <c r="CE59" s="5">
        <v>99.572360022487487</v>
      </c>
      <c r="CF59" s="45"/>
      <c r="CG59" s="5">
        <v>100.68958027956262</v>
      </c>
      <c r="CH59" s="45"/>
      <c r="CI59" s="5">
        <v>94.821703452319539</v>
      </c>
      <c r="CJ59" s="45"/>
      <c r="CK59" s="23"/>
      <c r="CL59" s="24" t="s">
        <v>19</v>
      </c>
      <c r="CM59" s="5">
        <v>81.505701082926819</v>
      </c>
      <c r="CN59" s="45"/>
      <c r="CO59" s="5">
        <v>90.234125579084974</v>
      </c>
      <c r="CP59" s="45"/>
      <c r="CQ59" s="5">
        <v>102.64883018172712</v>
      </c>
      <c r="CR59" s="45"/>
      <c r="CS59" s="23"/>
      <c r="CT59" s="24" t="s">
        <v>19</v>
      </c>
      <c r="CU59" s="5">
        <v>86.945286287620931</v>
      </c>
      <c r="CV59" s="45"/>
      <c r="CW59" s="5">
        <v>120.49980005669187</v>
      </c>
      <c r="CX59" s="45"/>
      <c r="CY59" s="5">
        <v>104.49763572872865</v>
      </c>
      <c r="CZ59" s="45"/>
      <c r="DA59" s="23"/>
      <c r="DB59" s="24" t="s">
        <v>19</v>
      </c>
      <c r="DC59" s="5">
        <v>100.40780876980442</v>
      </c>
      <c r="DD59" s="45"/>
      <c r="DE59" s="5">
        <v>94.020354705611226</v>
      </c>
      <c r="DF59" s="45"/>
      <c r="DG59" s="5">
        <v>111.59731672944108</v>
      </c>
      <c r="DH59" s="45"/>
      <c r="DI59" s="23"/>
      <c r="DJ59" s="24" t="s">
        <v>19</v>
      </c>
      <c r="DK59" s="5">
        <v>101.45763834415197</v>
      </c>
      <c r="DL59" s="45"/>
      <c r="DM59" s="5">
        <v>108.41856070672847</v>
      </c>
      <c r="DN59" s="45"/>
      <c r="DO59" s="5">
        <v>98.382076746504097</v>
      </c>
      <c r="DP59" s="45"/>
      <c r="DQ59" s="23"/>
      <c r="DR59" s="24" t="s">
        <v>19</v>
      </c>
      <c r="DS59" s="5">
        <v>101.80100761608392</v>
      </c>
      <c r="DT59" s="45"/>
      <c r="DU59" s="5">
        <v>80.887166884874247</v>
      </c>
      <c r="DV59" s="45"/>
      <c r="DW59" s="5">
        <v>96.113994780331197</v>
      </c>
      <c r="DX59" s="45"/>
      <c r="DY59" s="23"/>
      <c r="DZ59" s="24" t="s">
        <v>19</v>
      </c>
      <c r="EA59" s="5">
        <v>106.99136426092481</v>
      </c>
      <c r="EB59" s="45"/>
      <c r="EC59" s="5">
        <v>94.738772037406747</v>
      </c>
      <c r="ED59" s="45"/>
      <c r="EE59" s="5">
        <v>102.9954938604146</v>
      </c>
      <c r="EF59" s="45"/>
      <c r="EG59" s="23"/>
      <c r="EH59" s="24" t="s">
        <v>19</v>
      </c>
      <c r="EI59" s="5">
        <v>94.872189302450764</v>
      </c>
      <c r="EJ59" s="45"/>
      <c r="EK59" s="5">
        <v>94.085514493465965</v>
      </c>
      <c r="EL59" s="45"/>
      <c r="EM59" s="5">
        <v>105.10602296719438</v>
      </c>
      <c r="EN59" s="45"/>
      <c r="EO59" s="23"/>
      <c r="EP59" s="24" t="s">
        <v>19</v>
      </c>
      <c r="EQ59" s="5">
        <v>107.78185829985011</v>
      </c>
      <c r="ER59" s="45"/>
      <c r="ES59" s="5">
        <v>108.45068490532262</v>
      </c>
      <c r="ET59" s="45"/>
      <c r="EU59" s="5">
        <v>109.79349799140716</v>
      </c>
      <c r="EV59" s="45"/>
      <c r="EW59" s="23"/>
      <c r="EX59" s="24" t="s">
        <v>19</v>
      </c>
      <c r="EY59" s="5">
        <v>93.682456354172032</v>
      </c>
      <c r="EZ59" s="45"/>
      <c r="FA59" s="5">
        <v>91.858610565434915</v>
      </c>
      <c r="FB59" s="45"/>
      <c r="FC59" s="5">
        <v>94.756856464286031</v>
      </c>
      <c r="FD59" s="45"/>
      <c r="FE59" s="23"/>
      <c r="FF59" s="24" t="s">
        <v>19</v>
      </c>
      <c r="FG59" s="5">
        <v>115.60621536578299</v>
      </c>
      <c r="FH59" s="45"/>
      <c r="FI59" s="5">
        <v>93.257723276733259</v>
      </c>
      <c r="FJ59" s="45"/>
      <c r="FK59" s="5">
        <v>100.92079576762106</v>
      </c>
      <c r="FL59" s="45"/>
      <c r="FM59" s="23"/>
      <c r="FN59" s="24" t="s">
        <v>19</v>
      </c>
      <c r="FO59" s="5">
        <v>107.01739350619931</v>
      </c>
      <c r="FP59" s="45"/>
      <c r="FQ59" s="5">
        <v>103.95477614122051</v>
      </c>
      <c r="FR59" s="45"/>
      <c r="FS59" s="5">
        <v>96.924573644252021</v>
      </c>
      <c r="FT59" s="45"/>
      <c r="FU59" s="23"/>
      <c r="FV59" s="24" t="s">
        <v>19</v>
      </c>
      <c r="FW59" s="5">
        <v>94.483023004037634</v>
      </c>
      <c r="FX59" s="45"/>
      <c r="FY59" s="5">
        <v>77.0718049351768</v>
      </c>
      <c r="FZ59" s="45"/>
      <c r="GA59" s="5">
        <v>86.79614521807963</v>
      </c>
      <c r="GB59" s="45"/>
      <c r="GC59" s="23"/>
      <c r="GD59" s="24" t="s">
        <v>19</v>
      </c>
      <c r="GE59" s="5">
        <v>102.05694058209507</v>
      </c>
      <c r="GF59" s="45"/>
      <c r="GG59" s="5">
        <v>93.760121698069895</v>
      </c>
      <c r="GH59" s="45"/>
      <c r="GI59" s="5">
        <v>113.52599905209978</v>
      </c>
      <c r="GJ59" s="45"/>
      <c r="GK59" s="23"/>
      <c r="GL59" s="24" t="s">
        <v>19</v>
      </c>
      <c r="GM59" s="5">
        <v>95.024306427378392</v>
      </c>
      <c r="GN59" s="45"/>
      <c r="GO59" s="5">
        <v>86.336381234758719</v>
      </c>
      <c r="GP59" s="45"/>
      <c r="GQ59" s="5">
        <v>93.256742072412436</v>
      </c>
      <c r="GR59" s="45"/>
      <c r="GS59" s="23"/>
      <c r="GT59" s="24" t="s">
        <v>19</v>
      </c>
      <c r="GU59" s="5">
        <v>120.2578032081049</v>
      </c>
      <c r="GV59" s="45"/>
      <c r="GW59" s="5">
        <v>100.96612485129562</v>
      </c>
      <c r="GX59" s="45"/>
      <c r="GY59" s="5">
        <v>102.57747238281091</v>
      </c>
      <c r="GZ59" s="45"/>
      <c r="HA59" s="23"/>
      <c r="HB59" s="24" t="s">
        <v>19</v>
      </c>
      <c r="HC59" s="5">
        <v>98.847635791337353</v>
      </c>
      <c r="HD59" s="45"/>
      <c r="HE59" s="5">
        <v>91.873276785079796</v>
      </c>
      <c r="HF59" s="45"/>
      <c r="HG59" s="5">
        <v>96.397758359782571</v>
      </c>
      <c r="HH59" s="45"/>
      <c r="HI59" s="23"/>
      <c r="HJ59" s="24" t="s">
        <v>19</v>
      </c>
      <c r="HK59" s="5">
        <v>106.96653589120017</v>
      </c>
      <c r="HL59" s="45"/>
      <c r="HM59" s="5">
        <v>110.69913438967828</v>
      </c>
      <c r="HN59" s="45"/>
      <c r="HO59" s="5">
        <v>93.546850248944196</v>
      </c>
      <c r="HP59" s="45"/>
      <c r="HQ59" s="23"/>
      <c r="HR59" s="24" t="s">
        <v>19</v>
      </c>
      <c r="HS59" s="5">
        <v>92.916682425944359</v>
      </c>
      <c r="HT59" s="45"/>
      <c r="HU59" s="5">
        <v>115.69240697807125</v>
      </c>
      <c r="HV59" s="45"/>
      <c r="HW59" s="5">
        <v>97.754474113999819</v>
      </c>
      <c r="HX59" s="45"/>
      <c r="HY59" s="23"/>
      <c r="HZ59" s="24" t="s">
        <v>19</v>
      </c>
      <c r="IA59" s="5">
        <v>120.74749585873923</v>
      </c>
      <c r="IB59" s="45"/>
      <c r="IC59" s="5">
        <v>81.300474241635868</v>
      </c>
      <c r="ID59" s="45"/>
      <c r="IE59" s="5">
        <v>99.010764903982292</v>
      </c>
      <c r="IF59" s="45"/>
      <c r="IG59" s="23"/>
      <c r="IH59" s="24" t="s">
        <v>19</v>
      </c>
      <c r="II59" s="5">
        <v>114.53147088622183</v>
      </c>
      <c r="IJ59" s="45"/>
      <c r="IK59" s="5">
        <v>76.80809323987107</v>
      </c>
      <c r="IL59" s="45"/>
      <c r="IM59" s="5">
        <v>90.660044155063858</v>
      </c>
      <c r="IN59" s="45"/>
      <c r="IO59" s="5">
        <v>106.84625054301694</v>
      </c>
      <c r="IP59" s="45"/>
      <c r="IQ59" s="23"/>
      <c r="IR59" s="24" t="s">
        <v>19</v>
      </c>
      <c r="IS59" s="5">
        <v>102.63405474641935</v>
      </c>
      <c r="IT59" s="45"/>
      <c r="IU59" s="5">
        <v>94.714474004839786</v>
      </c>
      <c r="IV59" s="45"/>
      <c r="IW59" s="5">
        <v>95.802814496593186</v>
      </c>
      <c r="IX59" s="45"/>
      <c r="IY59" s="23"/>
      <c r="IZ59" s="24" t="s">
        <v>19</v>
      </c>
      <c r="JA59" s="5">
        <v>107.49079320206312</v>
      </c>
      <c r="JB59" s="45"/>
      <c r="JC59" s="5">
        <v>102.3782879870885</v>
      </c>
      <c r="JD59" s="45"/>
      <c r="JE59" s="5">
        <v>105.13710660931824</v>
      </c>
      <c r="JF59" s="45"/>
      <c r="JG59" s="23"/>
      <c r="JH59" s="24" t="s">
        <v>19</v>
      </c>
      <c r="JI59" s="5">
        <v>105.40475142388395</v>
      </c>
      <c r="JJ59" s="45"/>
      <c r="JK59" s="5">
        <v>83.700727962572188</v>
      </c>
      <c r="JL59" s="45"/>
      <c r="JM59" s="5">
        <v>177.46590556943434</v>
      </c>
      <c r="JN59" s="45"/>
      <c r="JO59" s="23"/>
      <c r="JP59" s="24" t="s">
        <v>19</v>
      </c>
      <c r="JQ59" s="5">
        <v>86.192303265692331</v>
      </c>
      <c r="JR59" s="45"/>
      <c r="JS59" s="5">
        <v>96.520332329256703</v>
      </c>
      <c r="JT59" s="45"/>
      <c r="JU59" s="5">
        <v>77.024566714010518</v>
      </c>
      <c r="JV59" s="45"/>
      <c r="JW59" s="23"/>
      <c r="JX59" s="24" t="s">
        <v>19</v>
      </c>
      <c r="JY59" s="5">
        <v>119.24134520825366</v>
      </c>
      <c r="JZ59" s="45"/>
      <c r="KA59" s="5">
        <v>63.650468666362549</v>
      </c>
      <c r="KB59" s="45"/>
      <c r="KC59" s="5">
        <v>102.38846201790432</v>
      </c>
      <c r="KD59" s="45"/>
      <c r="KE59" s="23"/>
      <c r="KF59" s="24" t="s">
        <v>19</v>
      </c>
      <c r="KG59" s="5">
        <v>97.476278198959875</v>
      </c>
      <c r="KH59" s="45"/>
      <c r="KI59" s="5">
        <v>142.34759003113146</v>
      </c>
      <c r="KJ59" s="45"/>
      <c r="KK59" s="5">
        <v>86.394290868442852</v>
      </c>
      <c r="KL59" s="45"/>
      <c r="KM59" s="23"/>
      <c r="KN59" s="24" t="s">
        <v>19</v>
      </c>
      <c r="KO59" s="5">
        <v>77.97273791791936</v>
      </c>
      <c r="KP59" s="45"/>
      <c r="KQ59" s="5">
        <v>95.034691980154392</v>
      </c>
      <c r="KR59" s="45"/>
      <c r="KS59" s="5">
        <v>107.56062731148762</v>
      </c>
      <c r="KT59" s="45"/>
      <c r="KU59" s="23"/>
      <c r="KV59" s="24" t="s">
        <v>19</v>
      </c>
      <c r="KW59" s="5">
        <v>107.37352517041219</v>
      </c>
      <c r="KX59" s="45"/>
      <c r="KY59" s="5">
        <v>105.11552775558248</v>
      </c>
      <c r="KZ59" s="45"/>
      <c r="LA59" s="5">
        <v>93.360862848698901</v>
      </c>
      <c r="LB59" s="45"/>
      <c r="LC59" s="23"/>
      <c r="LD59" s="24" t="s">
        <v>19</v>
      </c>
      <c r="LE59" s="5">
        <v>98.116003046472841</v>
      </c>
      <c r="LF59" s="45"/>
      <c r="LG59" s="5">
        <v>125.29228439593193</v>
      </c>
      <c r="LH59" s="45"/>
      <c r="LI59" s="5">
        <v>120.2028613166848</v>
      </c>
      <c r="LJ59" s="45"/>
      <c r="LK59" s="23"/>
      <c r="LL59" s="24" t="s">
        <v>19</v>
      </c>
      <c r="LM59" s="5">
        <v>123.35969041829591</v>
      </c>
      <c r="LN59" s="45"/>
      <c r="LO59" s="5">
        <v>120.43808313138618</v>
      </c>
      <c r="LP59" s="45"/>
      <c r="LQ59" s="5">
        <v>120.04502941202928</v>
      </c>
      <c r="LR59" s="45"/>
      <c r="LS59" s="23"/>
      <c r="LT59" s="24" t="s">
        <v>19</v>
      </c>
      <c r="LU59" s="5">
        <v>96.792112482763415</v>
      </c>
      <c r="LV59" s="45"/>
      <c r="LW59" s="5">
        <v>84.856867322443236</v>
      </c>
      <c r="LX59" s="45"/>
      <c r="LY59" s="5">
        <v>113.3166962096839</v>
      </c>
      <c r="LZ59" s="45"/>
      <c r="MA59" s="23"/>
      <c r="MB59" s="24" t="s">
        <v>19</v>
      </c>
      <c r="MC59" s="5">
        <v>95.902664646794889</v>
      </c>
      <c r="MD59" s="45"/>
      <c r="ME59" s="5">
        <v>98.093064313583724</v>
      </c>
      <c r="MF59" s="45"/>
      <c r="MG59" s="5">
        <v>112.20857597590623</v>
      </c>
      <c r="MH59" s="45"/>
      <c r="MI59" s="23"/>
      <c r="MJ59" s="24" t="s">
        <v>19</v>
      </c>
      <c r="MK59" s="5">
        <v>113.11537803251839</v>
      </c>
      <c r="ML59" s="45"/>
      <c r="MM59" s="5">
        <v>92.639195643676828</v>
      </c>
      <c r="MN59" s="45"/>
      <c r="MO59" s="5">
        <v>119.45549501392152</v>
      </c>
      <c r="MP59" s="45"/>
      <c r="MW59" s="37"/>
    </row>
    <row r="60" spans="1:361" ht="15" hidden="1" customHeight="1" x14ac:dyDescent="0.25">
      <c r="A60" s="23"/>
      <c r="B60" s="24" t="s">
        <v>20</v>
      </c>
      <c r="C60" s="5">
        <v>96.050619810336471</v>
      </c>
      <c r="D60" s="45"/>
      <c r="E60" s="494">
        <v>100.3140842305535</v>
      </c>
      <c r="F60" s="45"/>
      <c r="G60" s="494">
        <v>92.019249718436996</v>
      </c>
      <c r="H60" s="45"/>
      <c r="I60" s="23"/>
      <c r="J60" s="24" t="s">
        <v>20</v>
      </c>
      <c r="K60" s="5">
        <v>101.80323350237175</v>
      </c>
      <c r="L60" s="45"/>
      <c r="M60" s="5">
        <v>112.27710141523187</v>
      </c>
      <c r="N60" s="45"/>
      <c r="O60" s="5">
        <v>96.007633628029339</v>
      </c>
      <c r="P60" s="45"/>
      <c r="Q60" s="23"/>
      <c r="R60" s="24" t="s">
        <v>20</v>
      </c>
      <c r="S60" s="5">
        <v>92.250659320054012</v>
      </c>
      <c r="T60" s="45"/>
      <c r="U60" s="5">
        <v>96.69912542614918</v>
      </c>
      <c r="V60" s="45"/>
      <c r="W60" s="5">
        <v>105.56795320941404</v>
      </c>
      <c r="X60" s="45"/>
      <c r="Y60" s="23"/>
      <c r="Z60" s="24" t="s">
        <v>20</v>
      </c>
      <c r="AA60" s="5">
        <v>104.09029395139869</v>
      </c>
      <c r="AB60" s="45"/>
      <c r="AC60" s="5">
        <v>94.505247084241134</v>
      </c>
      <c r="AD60" s="45"/>
      <c r="AE60" s="5">
        <v>91.653616132626851</v>
      </c>
      <c r="AF60" s="45"/>
      <c r="AG60" s="23"/>
      <c r="AH60" s="24" t="s">
        <v>20</v>
      </c>
      <c r="AI60" s="5">
        <v>100.85790110060786</v>
      </c>
      <c r="AJ60" s="45"/>
      <c r="AK60" s="5">
        <v>92.503830730274885</v>
      </c>
      <c r="AL60" s="45"/>
      <c r="AM60" s="5">
        <v>76.503400957764214</v>
      </c>
      <c r="AN60" s="45"/>
      <c r="AO60" s="23"/>
      <c r="AP60" s="24" t="s">
        <v>20</v>
      </c>
      <c r="AQ60" s="5">
        <v>97.541818328308779</v>
      </c>
      <c r="AR60" s="45"/>
      <c r="AS60" s="5">
        <v>109.11252963846385</v>
      </c>
      <c r="AT60" s="45"/>
      <c r="AU60" s="5">
        <v>93.265215113078924</v>
      </c>
      <c r="AV60" s="45"/>
      <c r="AW60" s="23"/>
      <c r="AX60" s="24" t="s">
        <v>20</v>
      </c>
      <c r="AY60" s="5">
        <v>106.26031538054266</v>
      </c>
      <c r="AZ60" s="45"/>
      <c r="BA60" s="5">
        <v>101.16752836902954</v>
      </c>
      <c r="BB60" s="45"/>
      <c r="BC60" s="5">
        <v>92.150596987635709</v>
      </c>
      <c r="BD60" s="45"/>
      <c r="BE60" s="23"/>
      <c r="BF60" s="24" t="s">
        <v>20</v>
      </c>
      <c r="BG60" s="5">
        <v>101.67991415891296</v>
      </c>
      <c r="BH60" s="45"/>
      <c r="BI60" s="5">
        <v>94.810940245244339</v>
      </c>
      <c r="BJ60" s="45"/>
      <c r="BK60" s="5">
        <v>95.837684434711846</v>
      </c>
      <c r="BL60" s="45"/>
      <c r="BM60" s="23"/>
      <c r="BN60" s="24" t="s">
        <v>20</v>
      </c>
      <c r="BO60" s="5">
        <v>103.35888895981888</v>
      </c>
      <c r="BP60" s="45"/>
      <c r="BQ60" s="5">
        <v>105.14083782535558</v>
      </c>
      <c r="BR60" s="45"/>
      <c r="BS60" s="5">
        <v>94.899003116127005</v>
      </c>
      <c r="BT60" s="45"/>
      <c r="BU60" s="23"/>
      <c r="BV60" s="24" t="s">
        <v>20</v>
      </c>
      <c r="BW60" s="5">
        <v>102.4844016905833</v>
      </c>
      <c r="BX60" s="45"/>
      <c r="BY60" s="5">
        <v>97.639826626634417</v>
      </c>
      <c r="BZ60" s="45"/>
      <c r="CA60" s="5">
        <v>118.24368779113586</v>
      </c>
      <c r="CB60" s="45"/>
      <c r="CC60" s="23"/>
      <c r="CD60" s="24" t="s">
        <v>20</v>
      </c>
      <c r="CE60" s="5">
        <v>94.288739051483546</v>
      </c>
      <c r="CF60" s="45"/>
      <c r="CG60" s="5">
        <v>109.48487472452483</v>
      </c>
      <c r="CH60" s="45"/>
      <c r="CI60" s="5">
        <v>100.43800558849136</v>
      </c>
      <c r="CJ60" s="45"/>
      <c r="CK60" s="23"/>
      <c r="CL60" s="24" t="s">
        <v>20</v>
      </c>
      <c r="CM60" s="5">
        <v>86.14673066090738</v>
      </c>
      <c r="CN60" s="45"/>
      <c r="CO60" s="5">
        <v>92.060829694332156</v>
      </c>
      <c r="CP60" s="45"/>
      <c r="CQ60" s="5">
        <v>111.53844860323638</v>
      </c>
      <c r="CR60" s="45"/>
      <c r="CS60" s="23"/>
      <c r="CT60" s="24" t="s">
        <v>20</v>
      </c>
      <c r="CU60" s="5">
        <v>90.856887261382937</v>
      </c>
      <c r="CV60" s="45"/>
      <c r="CW60" s="5">
        <v>127.59895812952811</v>
      </c>
      <c r="CX60" s="45"/>
      <c r="CY60" s="5">
        <v>90.947948178454368</v>
      </c>
      <c r="CZ60" s="45"/>
      <c r="DA60" s="23"/>
      <c r="DB60" s="24" t="s">
        <v>20</v>
      </c>
      <c r="DC60" s="5">
        <v>97.982930968931498</v>
      </c>
      <c r="DD60" s="45"/>
      <c r="DE60" s="5">
        <v>107.79732901398819</v>
      </c>
      <c r="DF60" s="45"/>
      <c r="DG60" s="5">
        <v>97.627838158130672</v>
      </c>
      <c r="DH60" s="45"/>
      <c r="DI60" s="23"/>
      <c r="DJ60" s="24" t="s">
        <v>20</v>
      </c>
      <c r="DK60" s="5">
        <v>100.22467117702264</v>
      </c>
      <c r="DL60" s="45"/>
      <c r="DM60" s="5">
        <v>93.885177134548599</v>
      </c>
      <c r="DN60" s="45"/>
      <c r="DO60" s="5">
        <v>107.29245384004312</v>
      </c>
      <c r="DP60" s="45"/>
      <c r="DQ60" s="23"/>
      <c r="DR60" s="24" t="s">
        <v>20</v>
      </c>
      <c r="DS60" s="5">
        <v>97.901371160315222</v>
      </c>
      <c r="DT60" s="45"/>
      <c r="DU60" s="5">
        <v>103.08793756734835</v>
      </c>
      <c r="DV60" s="45"/>
      <c r="DW60" s="5">
        <v>96.378049370870841</v>
      </c>
      <c r="DX60" s="45"/>
      <c r="DY60" s="23"/>
      <c r="DZ60" s="24" t="s">
        <v>20</v>
      </c>
      <c r="EA60" s="5">
        <v>91.090237893699694</v>
      </c>
      <c r="EB60" s="45"/>
      <c r="EC60" s="5">
        <v>110.77914335802245</v>
      </c>
      <c r="ED60" s="45"/>
      <c r="EE60" s="5">
        <v>91.723408861728316</v>
      </c>
      <c r="EF60" s="45"/>
      <c r="EG60" s="23"/>
      <c r="EH60" s="24" t="s">
        <v>20</v>
      </c>
      <c r="EI60" s="5">
        <v>97.876391273199502</v>
      </c>
      <c r="EJ60" s="45"/>
      <c r="EK60" s="5">
        <v>111.97069539152501</v>
      </c>
      <c r="EL60" s="45"/>
      <c r="EM60" s="5">
        <v>101.45774119857444</v>
      </c>
      <c r="EN60" s="45"/>
      <c r="EO60" s="23"/>
      <c r="EP60" s="24" t="s">
        <v>20</v>
      </c>
      <c r="EQ60" s="5">
        <v>100.47643880443177</v>
      </c>
      <c r="ER60" s="45"/>
      <c r="ES60" s="5">
        <v>105.20351655294508</v>
      </c>
      <c r="ET60" s="45"/>
      <c r="EU60" s="5">
        <v>95.174909958054158</v>
      </c>
      <c r="EV60" s="45"/>
      <c r="EW60" s="23"/>
      <c r="EX60" s="24" t="s">
        <v>20</v>
      </c>
      <c r="EY60" s="5">
        <v>83.452655239525271</v>
      </c>
      <c r="EZ60" s="45"/>
      <c r="FA60" s="5">
        <v>94.298125003547483</v>
      </c>
      <c r="FB60" s="45"/>
      <c r="FC60" s="5">
        <v>80.252203043173168</v>
      </c>
      <c r="FD60" s="45"/>
      <c r="FE60" s="23"/>
      <c r="FF60" s="24" t="s">
        <v>20</v>
      </c>
      <c r="FG60" s="5">
        <v>97.227699303810383</v>
      </c>
      <c r="FH60" s="45"/>
      <c r="FI60" s="5">
        <v>101.74562558891702</v>
      </c>
      <c r="FJ60" s="45"/>
      <c r="FK60" s="5">
        <v>105.14843078125195</v>
      </c>
      <c r="FL60" s="45"/>
      <c r="FM60" s="23"/>
      <c r="FN60" s="24" t="s">
        <v>20</v>
      </c>
      <c r="FO60" s="5">
        <v>103.23695150958328</v>
      </c>
      <c r="FP60" s="45"/>
      <c r="FQ60" s="5">
        <v>101.8664306982121</v>
      </c>
      <c r="FR60" s="45"/>
      <c r="FS60" s="5">
        <v>86.627907669387199</v>
      </c>
      <c r="FT60" s="45"/>
      <c r="FU60" s="23"/>
      <c r="FV60" s="24" t="s">
        <v>20</v>
      </c>
      <c r="FW60" s="5">
        <v>95.433648259035152</v>
      </c>
      <c r="FX60" s="45"/>
      <c r="FY60" s="5">
        <v>78.617629580748343</v>
      </c>
      <c r="FZ60" s="45"/>
      <c r="GA60" s="5">
        <v>81.817276452709649</v>
      </c>
      <c r="GB60" s="45"/>
      <c r="GC60" s="23"/>
      <c r="GD60" s="24" t="s">
        <v>20</v>
      </c>
      <c r="GE60" s="5">
        <v>97.432795480750386</v>
      </c>
      <c r="GF60" s="45"/>
      <c r="GG60" s="5">
        <v>97.932224212383105</v>
      </c>
      <c r="GH60" s="45"/>
      <c r="GI60" s="5">
        <v>96.069848822701957</v>
      </c>
      <c r="GJ60" s="45"/>
      <c r="GK60" s="23"/>
      <c r="GL60" s="24" t="s">
        <v>20</v>
      </c>
      <c r="GM60" s="5">
        <v>90.258093712169824</v>
      </c>
      <c r="GN60" s="45"/>
      <c r="GO60" s="5">
        <v>82.653957310868009</v>
      </c>
      <c r="GP60" s="45"/>
      <c r="GQ60" s="5">
        <v>92.916249070116663</v>
      </c>
      <c r="GR60" s="45"/>
      <c r="GS60" s="23"/>
      <c r="GT60" s="24" t="s">
        <v>20</v>
      </c>
      <c r="GU60" s="5">
        <v>94.08162050156983</v>
      </c>
      <c r="GV60" s="45"/>
      <c r="GW60" s="5">
        <v>108.86811905813225</v>
      </c>
      <c r="GX60" s="45"/>
      <c r="GY60" s="5">
        <v>89.706959051587347</v>
      </c>
      <c r="GZ60" s="45"/>
      <c r="HA60" s="23"/>
      <c r="HB60" s="24" t="s">
        <v>20</v>
      </c>
      <c r="HC60" s="5">
        <v>92.720136763501401</v>
      </c>
      <c r="HD60" s="45"/>
      <c r="HE60" s="5">
        <v>101.77808408931799</v>
      </c>
      <c r="HF60" s="45"/>
      <c r="HG60" s="5">
        <v>101.1118410854708</v>
      </c>
      <c r="HH60" s="45"/>
      <c r="HI60" s="23"/>
      <c r="HJ60" s="24" t="s">
        <v>20</v>
      </c>
      <c r="HK60" s="5">
        <v>111.45534380470525</v>
      </c>
      <c r="HL60" s="45"/>
      <c r="HM60" s="5">
        <v>111.48378578798881</v>
      </c>
      <c r="HN60" s="45"/>
      <c r="HO60" s="5">
        <v>93.368727554891223</v>
      </c>
      <c r="HP60" s="45"/>
      <c r="HQ60" s="23"/>
      <c r="HR60" s="24" t="s">
        <v>20</v>
      </c>
      <c r="HS60" s="5">
        <v>89.924994340144707</v>
      </c>
      <c r="HT60" s="45"/>
      <c r="HU60" s="5">
        <v>121.1268839642823</v>
      </c>
      <c r="HV60" s="45"/>
      <c r="HW60" s="5">
        <v>106.40298434902741</v>
      </c>
      <c r="HX60" s="45"/>
      <c r="HY60" s="23"/>
      <c r="HZ60" s="24" t="s">
        <v>20</v>
      </c>
      <c r="IA60" s="5">
        <v>77.94138788643842</v>
      </c>
      <c r="IB60" s="45"/>
      <c r="IC60" s="5">
        <v>99.051702283253661</v>
      </c>
      <c r="ID60" s="45"/>
      <c r="IE60" s="5">
        <v>106.14922045391944</v>
      </c>
      <c r="IF60" s="45"/>
      <c r="IG60" s="23"/>
      <c r="IH60" s="24" t="s">
        <v>20</v>
      </c>
      <c r="II60" s="5">
        <v>97.260263409755439</v>
      </c>
      <c r="IJ60" s="45"/>
      <c r="IK60" s="5">
        <v>111.24017547228719</v>
      </c>
      <c r="IL60" s="45"/>
      <c r="IM60" s="5">
        <v>87.66347512214881</v>
      </c>
      <c r="IN60" s="45"/>
      <c r="IO60" s="5">
        <v>122.3914991842377</v>
      </c>
      <c r="IP60" s="45"/>
      <c r="IQ60" s="23"/>
      <c r="IR60" s="24" t="s">
        <v>20</v>
      </c>
      <c r="IS60" s="5">
        <v>105.0606594717309</v>
      </c>
      <c r="IT60" s="45"/>
      <c r="IU60" s="5">
        <v>93.743726429748506</v>
      </c>
      <c r="IV60" s="45"/>
      <c r="IW60" s="5">
        <v>94.987502819599698</v>
      </c>
      <c r="IX60" s="45"/>
      <c r="IY60" s="23"/>
      <c r="IZ60" s="24" t="s">
        <v>20</v>
      </c>
      <c r="JA60" s="5">
        <v>108.6737869818365</v>
      </c>
      <c r="JB60" s="45"/>
      <c r="JC60" s="5">
        <v>96.41805522387746</v>
      </c>
      <c r="JD60" s="45"/>
      <c r="JE60" s="5">
        <v>88.866956685732958</v>
      </c>
      <c r="JF60" s="45"/>
      <c r="JG60" s="23"/>
      <c r="JH60" s="24" t="s">
        <v>20</v>
      </c>
      <c r="JI60" s="5">
        <v>100.25158646997922</v>
      </c>
      <c r="JJ60" s="45"/>
      <c r="JK60" s="5">
        <v>74.446231848915147</v>
      </c>
      <c r="JL60" s="45"/>
      <c r="JM60" s="5">
        <v>91.510923693516204</v>
      </c>
      <c r="JN60" s="45"/>
      <c r="JO60" s="23"/>
      <c r="JP60" s="24" t="s">
        <v>20</v>
      </c>
      <c r="JQ60" s="5">
        <v>97.368541688113311</v>
      </c>
      <c r="JR60" s="45"/>
      <c r="JS60" s="5">
        <v>121.03809471977581</v>
      </c>
      <c r="JT60" s="45"/>
      <c r="JU60" s="5">
        <v>90.299457967902313</v>
      </c>
      <c r="JV60" s="45"/>
      <c r="JW60" s="23"/>
      <c r="JX60" s="24" t="s">
        <v>20</v>
      </c>
      <c r="JY60" s="5">
        <v>113.14187956191842</v>
      </c>
      <c r="JZ60" s="45"/>
      <c r="KA60" s="5">
        <v>66.868213838671821</v>
      </c>
      <c r="KB60" s="45"/>
      <c r="KC60" s="5">
        <v>102.85154663249955</v>
      </c>
      <c r="KD60" s="45"/>
      <c r="KE60" s="23"/>
      <c r="KF60" s="24" t="s">
        <v>20</v>
      </c>
      <c r="KG60" s="5">
        <v>86.121217372078959</v>
      </c>
      <c r="KH60" s="45"/>
      <c r="KI60" s="5">
        <v>83.323799040613494</v>
      </c>
      <c r="KJ60" s="45"/>
      <c r="KK60" s="5">
        <v>83.631660200295556</v>
      </c>
      <c r="KL60" s="45"/>
      <c r="KM60" s="23"/>
      <c r="KN60" s="24" t="s">
        <v>20</v>
      </c>
      <c r="KO60" s="5">
        <v>81.350470928082132</v>
      </c>
      <c r="KP60" s="45"/>
      <c r="KQ60" s="5">
        <v>103.55660404162199</v>
      </c>
      <c r="KR60" s="45"/>
      <c r="KS60" s="5">
        <v>110.41464542469664</v>
      </c>
      <c r="KT60" s="45"/>
      <c r="KU60" s="23"/>
      <c r="KV60" s="24" t="s">
        <v>20</v>
      </c>
      <c r="KW60" s="5">
        <v>113.71378381725204</v>
      </c>
      <c r="KX60" s="45"/>
      <c r="KY60" s="5">
        <v>108.06230148285356</v>
      </c>
      <c r="KZ60" s="45"/>
      <c r="LA60" s="5">
        <v>77.939961304942315</v>
      </c>
      <c r="LB60" s="45"/>
      <c r="LC60" s="23"/>
      <c r="LD60" s="24" t="s">
        <v>20</v>
      </c>
      <c r="LE60" s="5">
        <v>86.403760280933412</v>
      </c>
      <c r="LF60" s="45"/>
      <c r="LG60" s="5">
        <v>136.15518158067752</v>
      </c>
      <c r="LH60" s="45"/>
      <c r="LI60" s="5">
        <v>117.68233522043873</v>
      </c>
      <c r="LJ60" s="45"/>
      <c r="LK60" s="23"/>
      <c r="LL60" s="24" t="s">
        <v>20</v>
      </c>
      <c r="LM60" s="5">
        <v>116.73613036948622</v>
      </c>
      <c r="LN60" s="45"/>
      <c r="LO60" s="5">
        <v>115.7830665544962</v>
      </c>
      <c r="LP60" s="45"/>
      <c r="LQ60" s="5">
        <v>149.84756149054175</v>
      </c>
      <c r="LR60" s="45"/>
      <c r="LS60" s="23"/>
      <c r="LT60" s="24" t="s">
        <v>20</v>
      </c>
      <c r="LU60" s="5">
        <v>92.815507345582191</v>
      </c>
      <c r="LV60" s="45"/>
      <c r="LW60" s="5">
        <v>70.141003532133041</v>
      </c>
      <c r="LX60" s="45"/>
      <c r="LY60" s="5">
        <v>121.32538407520279</v>
      </c>
      <c r="LZ60" s="45"/>
      <c r="MA60" s="23"/>
      <c r="MB60" s="24" t="s">
        <v>20</v>
      </c>
      <c r="MC60" s="5">
        <v>101.550252272972</v>
      </c>
      <c r="MD60" s="45"/>
      <c r="ME60" s="5">
        <v>73.035856209270975</v>
      </c>
      <c r="MF60" s="45"/>
      <c r="MG60" s="5">
        <v>86.599675617986051</v>
      </c>
      <c r="MH60" s="45"/>
      <c r="MI60" s="23"/>
      <c r="MJ60" s="24" t="s">
        <v>20</v>
      </c>
      <c r="MK60" s="5">
        <v>98.49715500024061</v>
      </c>
      <c r="ML60" s="45"/>
      <c r="MM60" s="5">
        <v>91.546403444301149</v>
      </c>
      <c r="MN60" s="45"/>
      <c r="MO60" s="5">
        <v>86.093059524278658</v>
      </c>
      <c r="MP60" s="45"/>
    </row>
    <row r="61" spans="1:361" ht="15" hidden="1" customHeight="1" x14ac:dyDescent="0.25">
      <c r="A61" s="23"/>
      <c r="B61" s="24" t="s">
        <v>21</v>
      </c>
      <c r="C61" s="5">
        <v>103.50392117902544</v>
      </c>
      <c r="D61" s="45"/>
      <c r="E61" s="494">
        <v>105.98089504646747</v>
      </c>
      <c r="F61" s="45"/>
      <c r="G61" s="494">
        <v>101.16178872911649</v>
      </c>
      <c r="H61" s="45"/>
      <c r="I61" s="23"/>
      <c r="J61" s="24" t="s">
        <v>21</v>
      </c>
      <c r="K61" s="5">
        <v>108.85403249974375</v>
      </c>
      <c r="L61" s="45"/>
      <c r="M61" s="5">
        <v>107.99337750773149</v>
      </c>
      <c r="N61" s="45"/>
      <c r="O61" s="5">
        <v>115.26251140035954</v>
      </c>
      <c r="P61" s="45"/>
      <c r="Q61" s="23"/>
      <c r="R61" s="24" t="s">
        <v>21</v>
      </c>
      <c r="S61" s="5">
        <v>92.375251519781727</v>
      </c>
      <c r="T61" s="45"/>
      <c r="U61" s="5">
        <v>92.529425438565397</v>
      </c>
      <c r="V61" s="45"/>
      <c r="W61" s="5">
        <v>99.946000122434057</v>
      </c>
      <c r="X61" s="45"/>
      <c r="Y61" s="23"/>
      <c r="Z61" s="24" t="s">
        <v>21</v>
      </c>
      <c r="AA61" s="5">
        <v>95.058636094622216</v>
      </c>
      <c r="AB61" s="45"/>
      <c r="AC61" s="5">
        <v>92.798828767657639</v>
      </c>
      <c r="AD61" s="45"/>
      <c r="AE61" s="5">
        <v>92.598217197363027</v>
      </c>
      <c r="AF61" s="45"/>
      <c r="AG61" s="23"/>
      <c r="AH61" s="24" t="s">
        <v>21</v>
      </c>
      <c r="AI61" s="5">
        <v>100.06446326799795</v>
      </c>
      <c r="AJ61" s="45"/>
      <c r="AK61" s="5">
        <v>92.62395266267491</v>
      </c>
      <c r="AL61" s="45"/>
      <c r="AM61" s="5">
        <v>83.1288316505686</v>
      </c>
      <c r="AN61" s="45"/>
      <c r="AO61" s="23"/>
      <c r="AP61" s="24" t="s">
        <v>21</v>
      </c>
      <c r="AQ61" s="5">
        <v>94.245661764022998</v>
      </c>
      <c r="AR61" s="45"/>
      <c r="AS61" s="5">
        <v>99.007964125109211</v>
      </c>
      <c r="AT61" s="45"/>
      <c r="AU61" s="5">
        <v>98.974843262205425</v>
      </c>
      <c r="AV61" s="45"/>
      <c r="AW61" s="23"/>
      <c r="AX61" s="24" t="s">
        <v>21</v>
      </c>
      <c r="AY61" s="5">
        <v>88.415102283008025</v>
      </c>
      <c r="AZ61" s="45"/>
      <c r="BA61" s="5">
        <v>106.27584905485028</v>
      </c>
      <c r="BB61" s="45"/>
      <c r="BC61" s="5">
        <v>95.264975081105106</v>
      </c>
      <c r="BD61" s="45"/>
      <c r="BE61" s="23"/>
      <c r="BF61" s="24" t="s">
        <v>21</v>
      </c>
      <c r="BG61" s="5">
        <v>99.331202048348274</v>
      </c>
      <c r="BH61" s="45"/>
      <c r="BI61" s="5">
        <v>99.478431696761234</v>
      </c>
      <c r="BJ61" s="45"/>
      <c r="BK61" s="5">
        <v>88.894872916038238</v>
      </c>
      <c r="BL61" s="45"/>
      <c r="BM61" s="23"/>
      <c r="BN61" s="24" t="s">
        <v>21</v>
      </c>
      <c r="BO61" s="5">
        <v>96.226016819607281</v>
      </c>
      <c r="BP61" s="45"/>
      <c r="BQ61" s="5">
        <v>98.033396699249636</v>
      </c>
      <c r="BR61" s="45"/>
      <c r="BS61" s="5">
        <v>102.1808563490102</v>
      </c>
      <c r="BT61" s="45"/>
      <c r="BU61" s="23"/>
      <c r="BV61" s="24" t="s">
        <v>21</v>
      </c>
      <c r="BW61" s="5">
        <v>99.791425115884763</v>
      </c>
      <c r="BX61" s="45"/>
      <c r="BY61" s="5">
        <v>101.39288200630148</v>
      </c>
      <c r="BZ61" s="45"/>
      <c r="CA61" s="5">
        <v>105.54380356661289</v>
      </c>
      <c r="CB61" s="45"/>
      <c r="CC61" s="23"/>
      <c r="CD61" s="24" t="s">
        <v>21</v>
      </c>
      <c r="CE61" s="5">
        <v>105.40310552807233</v>
      </c>
      <c r="CF61" s="45"/>
      <c r="CG61" s="5">
        <v>107.47255596980986</v>
      </c>
      <c r="CH61" s="45"/>
      <c r="CI61" s="5">
        <v>119.17570904535485</v>
      </c>
      <c r="CJ61" s="45"/>
      <c r="CK61" s="23"/>
      <c r="CL61" s="24" t="s">
        <v>21</v>
      </c>
      <c r="CM61" s="5">
        <v>101.45384075406365</v>
      </c>
      <c r="CN61" s="45"/>
      <c r="CO61" s="5">
        <v>107.75973994267119</v>
      </c>
      <c r="CP61" s="45"/>
      <c r="CQ61" s="5">
        <v>116.9071275808742</v>
      </c>
      <c r="CR61" s="45"/>
      <c r="CS61" s="23"/>
      <c r="CT61" s="24" t="s">
        <v>21</v>
      </c>
      <c r="CU61" s="5">
        <v>89.2998255206236</v>
      </c>
      <c r="CV61" s="45"/>
      <c r="CW61" s="5">
        <v>89.971970025114814</v>
      </c>
      <c r="CX61" s="45"/>
      <c r="CY61" s="5">
        <v>93.97339524495996</v>
      </c>
      <c r="CZ61" s="45"/>
      <c r="DA61" s="23"/>
      <c r="DB61" s="24" t="s">
        <v>21</v>
      </c>
      <c r="DC61" s="5">
        <v>97.582885223731054</v>
      </c>
      <c r="DD61" s="45"/>
      <c r="DE61" s="5">
        <v>130.74132303508321</v>
      </c>
      <c r="DF61" s="45"/>
      <c r="DG61" s="5">
        <v>102.53792385198005</v>
      </c>
      <c r="DH61" s="45"/>
      <c r="DI61" s="23"/>
      <c r="DJ61" s="24" t="s">
        <v>21</v>
      </c>
      <c r="DK61" s="5">
        <v>92.96323670315364</v>
      </c>
      <c r="DL61" s="45"/>
      <c r="DM61" s="5">
        <v>95.459999283730809</v>
      </c>
      <c r="DN61" s="45"/>
      <c r="DO61" s="5">
        <v>84.882259747284678</v>
      </c>
      <c r="DP61" s="45"/>
      <c r="DQ61" s="23"/>
      <c r="DR61" s="24" t="s">
        <v>21</v>
      </c>
      <c r="DS61" s="5">
        <v>94.090884603873207</v>
      </c>
      <c r="DT61" s="45"/>
      <c r="DU61" s="5">
        <v>102.33761218056345</v>
      </c>
      <c r="DV61" s="45"/>
      <c r="DW61" s="5">
        <v>98.924496533800422</v>
      </c>
      <c r="DX61" s="45"/>
      <c r="DY61" s="23"/>
      <c r="DZ61" s="24" t="s">
        <v>21</v>
      </c>
      <c r="EA61" s="5">
        <v>100.56993891607299</v>
      </c>
      <c r="EB61" s="45"/>
      <c r="EC61" s="5">
        <v>103.64958632039516</v>
      </c>
      <c r="ED61" s="45"/>
      <c r="EE61" s="5">
        <v>98.426398568181554</v>
      </c>
      <c r="EF61" s="45"/>
      <c r="EG61" s="23"/>
      <c r="EH61" s="24" t="s">
        <v>21</v>
      </c>
      <c r="EI61" s="5">
        <v>98.65467089201357</v>
      </c>
      <c r="EJ61" s="45"/>
      <c r="EK61" s="5">
        <v>96.803181679283398</v>
      </c>
      <c r="EL61" s="45"/>
      <c r="EM61" s="5">
        <v>102.11432740418509</v>
      </c>
      <c r="EN61" s="45"/>
      <c r="EO61" s="23"/>
      <c r="EP61" s="24" t="s">
        <v>21</v>
      </c>
      <c r="EQ61" s="5">
        <v>96.053972487502207</v>
      </c>
      <c r="ER61" s="45"/>
      <c r="ES61" s="5">
        <v>112.2524780767465</v>
      </c>
      <c r="ET61" s="45"/>
      <c r="EU61" s="5">
        <v>95.70959102942281</v>
      </c>
      <c r="EV61" s="45"/>
      <c r="EW61" s="23"/>
      <c r="EX61" s="24" t="s">
        <v>21</v>
      </c>
      <c r="EY61" s="5">
        <v>99.423457922273727</v>
      </c>
      <c r="EZ61" s="45"/>
      <c r="FA61" s="5">
        <v>110.64080217496513</v>
      </c>
      <c r="FB61" s="45"/>
      <c r="FC61" s="5">
        <v>75.176542209142028</v>
      </c>
      <c r="FD61" s="45"/>
      <c r="FE61" s="23"/>
      <c r="FF61" s="24" t="s">
        <v>21</v>
      </c>
      <c r="FG61" s="5">
        <v>99.536982210530581</v>
      </c>
      <c r="FH61" s="45"/>
      <c r="FI61" s="5">
        <v>120.810057002439</v>
      </c>
      <c r="FJ61" s="45"/>
      <c r="FK61" s="5">
        <v>106.45095595443928</v>
      </c>
      <c r="FL61" s="45"/>
      <c r="FM61" s="23"/>
      <c r="FN61" s="24" t="s">
        <v>21</v>
      </c>
      <c r="FO61" s="5">
        <v>100.02406105660754</v>
      </c>
      <c r="FP61" s="45"/>
      <c r="FQ61" s="5">
        <v>96.630154089146814</v>
      </c>
      <c r="FR61" s="45"/>
      <c r="FS61" s="5">
        <v>90.727351628503996</v>
      </c>
      <c r="FT61" s="45"/>
      <c r="FU61" s="23"/>
      <c r="FV61" s="24" t="s">
        <v>21</v>
      </c>
      <c r="FW61" s="5">
        <v>100.74251678330772</v>
      </c>
      <c r="FX61" s="45"/>
      <c r="FY61" s="5">
        <v>104.95310481420665</v>
      </c>
      <c r="FZ61" s="45"/>
      <c r="GA61" s="5">
        <v>104.99657549775981</v>
      </c>
      <c r="GB61" s="45"/>
      <c r="GC61" s="23"/>
      <c r="GD61" s="24" t="s">
        <v>21</v>
      </c>
      <c r="GE61" s="5">
        <v>102.79423262289022</v>
      </c>
      <c r="GF61" s="45"/>
      <c r="GG61" s="5">
        <v>104.77469154207795</v>
      </c>
      <c r="GH61" s="45"/>
      <c r="GI61" s="5">
        <v>162.06347521234193</v>
      </c>
      <c r="GJ61" s="45"/>
      <c r="GK61" s="23"/>
      <c r="GL61" s="24" t="s">
        <v>21</v>
      </c>
      <c r="GM61" s="5">
        <v>93.723138927672807</v>
      </c>
      <c r="GN61" s="45"/>
      <c r="GO61" s="5">
        <v>102.55650926728211</v>
      </c>
      <c r="GP61" s="45"/>
      <c r="GQ61" s="5">
        <v>96.591126324621115</v>
      </c>
      <c r="GR61" s="45"/>
      <c r="GS61" s="23"/>
      <c r="GT61" s="24" t="s">
        <v>21</v>
      </c>
      <c r="GU61" s="5">
        <v>94.242615112078511</v>
      </c>
      <c r="GV61" s="45"/>
      <c r="GW61" s="5">
        <v>103.79491887965132</v>
      </c>
      <c r="GX61" s="45"/>
      <c r="GY61" s="5">
        <v>95.533991914655971</v>
      </c>
      <c r="GZ61" s="45"/>
      <c r="HA61" s="23"/>
      <c r="HB61" s="24" t="s">
        <v>21</v>
      </c>
      <c r="HC61" s="5">
        <v>91.8101244863076</v>
      </c>
      <c r="HD61" s="45"/>
      <c r="HE61" s="5">
        <v>97.503542057749399</v>
      </c>
      <c r="HF61" s="45"/>
      <c r="HG61" s="5">
        <v>105.23638400110342</v>
      </c>
      <c r="HH61" s="45"/>
      <c r="HI61" s="23"/>
      <c r="HJ61" s="24" t="s">
        <v>21</v>
      </c>
      <c r="HK61" s="5">
        <v>86.452899694273015</v>
      </c>
      <c r="HL61" s="45"/>
      <c r="HM61" s="5">
        <v>101.97182514541525</v>
      </c>
      <c r="HN61" s="45"/>
      <c r="HO61" s="5">
        <v>111.02782347113481</v>
      </c>
      <c r="HP61" s="45"/>
      <c r="HQ61" s="23"/>
      <c r="HR61" s="24" t="s">
        <v>21</v>
      </c>
      <c r="HS61" s="5">
        <v>92.00008756008107</v>
      </c>
      <c r="HT61" s="45"/>
      <c r="HU61" s="5">
        <v>111.81035733875952</v>
      </c>
      <c r="HV61" s="45"/>
      <c r="HW61" s="5">
        <v>112.10819034668052</v>
      </c>
      <c r="HX61" s="45"/>
      <c r="HY61" s="23"/>
      <c r="HZ61" s="24" t="s">
        <v>21</v>
      </c>
      <c r="IA61" s="5">
        <v>68.525774695978342</v>
      </c>
      <c r="IB61" s="45"/>
      <c r="IC61" s="5">
        <v>96.381871395944344</v>
      </c>
      <c r="ID61" s="45"/>
      <c r="IE61" s="5">
        <v>101.79831374772755</v>
      </c>
      <c r="IF61" s="45"/>
      <c r="IG61" s="23"/>
      <c r="IH61" s="24" t="s">
        <v>21</v>
      </c>
      <c r="II61" s="5">
        <v>89.036294178241803</v>
      </c>
      <c r="IJ61" s="45"/>
      <c r="IK61" s="5">
        <v>105.15163538258719</v>
      </c>
      <c r="IL61" s="45"/>
      <c r="IM61" s="5">
        <v>95.969687458460939</v>
      </c>
      <c r="IN61" s="45"/>
      <c r="IO61" s="5">
        <v>121.01104095528221</v>
      </c>
      <c r="IP61" s="45"/>
      <c r="IQ61" s="23"/>
      <c r="IR61" s="24" t="s">
        <v>21</v>
      </c>
      <c r="IS61" s="5">
        <v>101.94637898071798</v>
      </c>
      <c r="IT61" s="45"/>
      <c r="IU61" s="5">
        <v>91.94755551473763</v>
      </c>
      <c r="IV61" s="45"/>
      <c r="IW61" s="5">
        <v>98.516556381346177</v>
      </c>
      <c r="IX61" s="45"/>
      <c r="IY61" s="23"/>
      <c r="IZ61" s="24" t="s">
        <v>21</v>
      </c>
      <c r="JA61" s="5">
        <v>110.70007827679581</v>
      </c>
      <c r="JB61" s="45"/>
      <c r="JC61" s="5">
        <v>101.7110409927935</v>
      </c>
      <c r="JD61" s="45"/>
      <c r="JE61" s="5">
        <v>99.110889541595157</v>
      </c>
      <c r="JF61" s="45"/>
      <c r="JG61" s="23"/>
      <c r="JH61" s="24" t="s">
        <v>21</v>
      </c>
      <c r="JI61" s="5">
        <v>92.394939347710761</v>
      </c>
      <c r="JJ61" s="45"/>
      <c r="JK61" s="5">
        <v>82.961909013678138</v>
      </c>
      <c r="JL61" s="45"/>
      <c r="JM61" s="5">
        <v>74.604822906588296</v>
      </c>
      <c r="JN61" s="45"/>
      <c r="JO61" s="23"/>
      <c r="JP61" s="24" t="s">
        <v>21</v>
      </c>
      <c r="JQ61" s="5">
        <v>103.233061247263</v>
      </c>
      <c r="JR61" s="45"/>
      <c r="JS61" s="5">
        <v>88.936216163889696</v>
      </c>
      <c r="JT61" s="45"/>
      <c r="JU61" s="5">
        <v>103.94232064250249</v>
      </c>
      <c r="JV61" s="45"/>
      <c r="JW61" s="23"/>
      <c r="JX61" s="24" t="s">
        <v>21</v>
      </c>
      <c r="JY61" s="5">
        <v>87.142393740626204</v>
      </c>
      <c r="JZ61" s="45"/>
      <c r="KA61" s="5">
        <v>86.543511947907433</v>
      </c>
      <c r="KB61" s="45"/>
      <c r="KC61" s="5">
        <v>106.30590591658162</v>
      </c>
      <c r="KD61" s="45"/>
      <c r="KE61" s="23"/>
      <c r="KF61" s="24" t="s">
        <v>21</v>
      </c>
      <c r="KG61" s="5">
        <v>99.104988093705273</v>
      </c>
      <c r="KH61" s="45"/>
      <c r="KI61" s="5">
        <v>80.692576236280289</v>
      </c>
      <c r="KJ61" s="45"/>
      <c r="KK61" s="5">
        <v>84.541771489619066</v>
      </c>
      <c r="KL61" s="45"/>
      <c r="KM61" s="23"/>
      <c r="KN61" s="24" t="s">
        <v>21</v>
      </c>
      <c r="KO61" s="5">
        <v>82.235757454812713</v>
      </c>
      <c r="KP61" s="45"/>
      <c r="KQ61" s="5">
        <v>95.918125016438609</v>
      </c>
      <c r="KR61" s="45"/>
      <c r="KS61" s="5">
        <v>99.386389348308569</v>
      </c>
      <c r="KT61" s="45"/>
      <c r="KU61" s="23"/>
      <c r="KV61" s="24" t="s">
        <v>21</v>
      </c>
      <c r="KW61" s="5">
        <v>109.74714500488452</v>
      </c>
      <c r="KX61" s="45"/>
      <c r="KY61" s="5">
        <v>106.07729159806404</v>
      </c>
      <c r="KZ61" s="45"/>
      <c r="LA61" s="5">
        <v>107.04442308779089</v>
      </c>
      <c r="LB61" s="45"/>
      <c r="LC61" s="23"/>
      <c r="LD61" s="24" t="s">
        <v>21</v>
      </c>
      <c r="LE61" s="5">
        <v>94.520439015825445</v>
      </c>
      <c r="LF61" s="45"/>
      <c r="LG61" s="5">
        <v>97.694344631886707</v>
      </c>
      <c r="LH61" s="45"/>
      <c r="LI61" s="5">
        <v>111.67791345305443</v>
      </c>
      <c r="LJ61" s="45"/>
      <c r="LK61" s="23"/>
      <c r="LL61" s="24" t="s">
        <v>21</v>
      </c>
      <c r="LM61" s="5">
        <v>122.74946537205717</v>
      </c>
      <c r="LN61" s="45"/>
      <c r="LO61" s="5">
        <v>104.17544167124868</v>
      </c>
      <c r="LP61" s="45"/>
      <c r="LQ61" s="5">
        <v>137.95343960104481</v>
      </c>
      <c r="LR61" s="45"/>
      <c r="LS61" s="23"/>
      <c r="LT61" s="24" t="s">
        <v>21</v>
      </c>
      <c r="LU61" s="5">
        <v>93.07605772665751</v>
      </c>
      <c r="LV61" s="45"/>
      <c r="LW61" s="5">
        <v>82.022626074674847</v>
      </c>
      <c r="LX61" s="45"/>
      <c r="LY61" s="5">
        <v>99.055965693252247</v>
      </c>
      <c r="LZ61" s="45"/>
      <c r="MA61" s="23"/>
      <c r="MB61" s="24" t="s">
        <v>21</v>
      </c>
      <c r="MC61" s="5">
        <v>96.751096606903971</v>
      </c>
      <c r="MD61" s="45"/>
      <c r="ME61" s="5">
        <v>112.92252987990051</v>
      </c>
      <c r="MF61" s="45"/>
      <c r="MG61" s="5">
        <v>93.30038978043946</v>
      </c>
      <c r="MH61" s="45"/>
      <c r="MI61" s="23"/>
      <c r="MJ61" s="24" t="s">
        <v>21</v>
      </c>
      <c r="MK61" s="5">
        <v>104.03731527759982</v>
      </c>
      <c r="ML61" s="45"/>
      <c r="MM61" s="5">
        <v>96.986797010529301</v>
      </c>
      <c r="MN61" s="45"/>
      <c r="MO61" s="5">
        <v>53.912739496869946</v>
      </c>
      <c r="MP61" s="45"/>
    </row>
    <row r="62" spans="1:361" ht="15" hidden="1" customHeight="1" x14ac:dyDescent="0.25">
      <c r="A62" s="23"/>
      <c r="B62" s="24" t="s">
        <v>22</v>
      </c>
      <c r="C62" s="5">
        <v>96.875211649943736</v>
      </c>
      <c r="D62" s="45"/>
      <c r="E62" s="494">
        <v>92.41081195136114</v>
      </c>
      <c r="F62" s="45"/>
      <c r="G62" s="494">
        <v>101.09657851249041</v>
      </c>
      <c r="H62" s="45"/>
      <c r="I62" s="23"/>
      <c r="J62" s="24" t="s">
        <v>22</v>
      </c>
      <c r="K62" s="5">
        <v>106.04170843531897</v>
      </c>
      <c r="L62" s="45"/>
      <c r="M62" s="5">
        <v>131.43244315256229</v>
      </c>
      <c r="N62" s="45"/>
      <c r="O62" s="5">
        <v>104.1726633875806</v>
      </c>
      <c r="P62" s="45"/>
      <c r="Q62" s="23"/>
      <c r="R62" s="24" t="s">
        <v>22</v>
      </c>
      <c r="S62" s="5">
        <v>92.200250204733976</v>
      </c>
      <c r="T62" s="45"/>
      <c r="U62" s="5">
        <v>87.130073565392109</v>
      </c>
      <c r="V62" s="45"/>
      <c r="W62" s="5">
        <v>100.05699655256385</v>
      </c>
      <c r="X62" s="45"/>
      <c r="Y62" s="23"/>
      <c r="Z62" s="24" t="s">
        <v>22</v>
      </c>
      <c r="AA62" s="5">
        <v>94.87417814443846</v>
      </c>
      <c r="AB62" s="45"/>
      <c r="AC62" s="5">
        <v>91.78140134877043</v>
      </c>
      <c r="AD62" s="45"/>
      <c r="AE62" s="5">
        <v>95.638746924574406</v>
      </c>
      <c r="AF62" s="45"/>
      <c r="AG62" s="23"/>
      <c r="AH62" s="24" t="s">
        <v>22</v>
      </c>
      <c r="AI62" s="5">
        <v>97.005417530429384</v>
      </c>
      <c r="AJ62" s="45"/>
      <c r="AK62" s="5">
        <v>86.147602112488102</v>
      </c>
      <c r="AL62" s="45"/>
      <c r="AM62" s="5">
        <v>84.823486526349285</v>
      </c>
      <c r="AN62" s="45"/>
      <c r="AO62" s="23"/>
      <c r="AP62" s="24" t="s">
        <v>22</v>
      </c>
      <c r="AQ62" s="5">
        <v>102.22775002934287</v>
      </c>
      <c r="AR62" s="45"/>
      <c r="AS62" s="5">
        <v>91.513772919577747</v>
      </c>
      <c r="AT62" s="45"/>
      <c r="AU62" s="5">
        <v>102.78892039115614</v>
      </c>
      <c r="AV62" s="45"/>
      <c r="AW62" s="23"/>
      <c r="AX62" s="24" t="s">
        <v>22</v>
      </c>
      <c r="AY62" s="5">
        <v>86.003751905482005</v>
      </c>
      <c r="AZ62" s="45"/>
      <c r="BA62" s="5">
        <v>89.660668141090866</v>
      </c>
      <c r="BB62" s="45"/>
      <c r="BC62" s="5">
        <v>95.548081883325693</v>
      </c>
      <c r="BD62" s="45"/>
      <c r="BE62" s="23"/>
      <c r="BF62" s="24" t="s">
        <v>22</v>
      </c>
      <c r="BG62" s="5">
        <v>96.534941096571842</v>
      </c>
      <c r="BH62" s="45"/>
      <c r="BI62" s="5">
        <v>101.45558211033529</v>
      </c>
      <c r="BJ62" s="45"/>
      <c r="BK62" s="5">
        <v>94.694790218369292</v>
      </c>
      <c r="BL62" s="45"/>
      <c r="BM62" s="23"/>
      <c r="BN62" s="24" t="s">
        <v>22</v>
      </c>
      <c r="BO62" s="5">
        <v>91.95777510371822</v>
      </c>
      <c r="BP62" s="45"/>
      <c r="BQ62" s="5">
        <v>96.520424476122614</v>
      </c>
      <c r="BR62" s="45"/>
      <c r="BS62" s="5">
        <v>110.07237843374129</v>
      </c>
      <c r="BT62" s="45"/>
      <c r="BU62" s="23"/>
      <c r="BV62" s="24" t="s">
        <v>22</v>
      </c>
      <c r="BW62" s="5">
        <v>97.83501747760873</v>
      </c>
      <c r="BX62" s="45"/>
      <c r="BY62" s="5">
        <v>103.5412369047523</v>
      </c>
      <c r="BZ62" s="45"/>
      <c r="CA62" s="5">
        <v>84.764436042281318</v>
      </c>
      <c r="CB62" s="45"/>
      <c r="CC62" s="23"/>
      <c r="CD62" s="24" t="s">
        <v>22</v>
      </c>
      <c r="CE62" s="5">
        <v>101.63845833228122</v>
      </c>
      <c r="CF62" s="45"/>
      <c r="CG62" s="5">
        <v>101.0720002075136</v>
      </c>
      <c r="CH62" s="45"/>
      <c r="CI62" s="5">
        <v>86.222764216390473</v>
      </c>
      <c r="CJ62" s="45"/>
      <c r="CK62" s="23"/>
      <c r="CL62" s="24" t="s">
        <v>22</v>
      </c>
      <c r="CM62" s="5">
        <v>104.42761925980416</v>
      </c>
      <c r="CN62" s="45"/>
      <c r="CO62" s="5">
        <v>106.58120873127301</v>
      </c>
      <c r="CP62" s="45"/>
      <c r="CQ62" s="5">
        <v>109.31091970420567</v>
      </c>
      <c r="CR62" s="45"/>
      <c r="CS62" s="23"/>
      <c r="CT62" s="24" t="s">
        <v>22</v>
      </c>
      <c r="CU62" s="5">
        <v>94.336319314505857</v>
      </c>
      <c r="CV62" s="45"/>
      <c r="CW62" s="5">
        <v>92.009461221064143</v>
      </c>
      <c r="CX62" s="45"/>
      <c r="CY62" s="5">
        <v>97.565699612947185</v>
      </c>
      <c r="CZ62" s="45"/>
      <c r="DA62" s="23"/>
      <c r="DB62" s="24" t="s">
        <v>22</v>
      </c>
      <c r="DC62" s="5">
        <v>114.60747969153823</v>
      </c>
      <c r="DD62" s="45"/>
      <c r="DE62" s="5">
        <v>130.46110786237077</v>
      </c>
      <c r="DF62" s="45"/>
      <c r="DG62" s="5">
        <v>98.225670133592843</v>
      </c>
      <c r="DH62" s="45"/>
      <c r="DI62" s="23"/>
      <c r="DJ62" s="24" t="s">
        <v>22</v>
      </c>
      <c r="DK62" s="5">
        <v>99.392828805063203</v>
      </c>
      <c r="DL62" s="45"/>
      <c r="DM62" s="5">
        <v>88.918115172550188</v>
      </c>
      <c r="DN62" s="45"/>
      <c r="DO62" s="5">
        <v>85.576874403998218</v>
      </c>
      <c r="DP62" s="45"/>
      <c r="DQ62" s="23"/>
      <c r="DR62" s="24" t="s">
        <v>22</v>
      </c>
      <c r="DS62" s="5">
        <v>98.970214993619322</v>
      </c>
      <c r="DT62" s="45"/>
      <c r="DU62" s="5">
        <v>109.93926527401533</v>
      </c>
      <c r="DV62" s="45"/>
      <c r="DW62" s="5">
        <v>101.67981948876749</v>
      </c>
      <c r="DX62" s="45"/>
      <c r="DY62" s="23"/>
      <c r="DZ62" s="24" t="s">
        <v>22</v>
      </c>
      <c r="EA62" s="5">
        <v>102.61852714567478</v>
      </c>
      <c r="EB62" s="45"/>
      <c r="EC62" s="5">
        <v>105.37845254653574</v>
      </c>
      <c r="ED62" s="45"/>
      <c r="EE62" s="5">
        <v>97.14519704202651</v>
      </c>
      <c r="EF62" s="45"/>
      <c r="EG62" s="23"/>
      <c r="EH62" s="24" t="s">
        <v>22</v>
      </c>
      <c r="EI62" s="5">
        <v>112.92847612158525</v>
      </c>
      <c r="EJ62" s="45"/>
      <c r="EK62" s="5">
        <v>106.52695095935707</v>
      </c>
      <c r="EL62" s="45"/>
      <c r="EM62" s="5">
        <v>103.22007520723015</v>
      </c>
      <c r="EN62" s="45"/>
      <c r="EO62" s="23"/>
      <c r="EP62" s="24" t="s">
        <v>22</v>
      </c>
      <c r="EQ62" s="5">
        <v>92.451743477750114</v>
      </c>
      <c r="ER62" s="45"/>
      <c r="ES62" s="5">
        <v>113.99737994801667</v>
      </c>
      <c r="ET62" s="45"/>
      <c r="EU62" s="5">
        <v>100.16245710231514</v>
      </c>
      <c r="EV62" s="45"/>
      <c r="EW62" s="23"/>
      <c r="EX62" s="24" t="s">
        <v>22</v>
      </c>
      <c r="EY62" s="5">
        <v>103.65176217742989</v>
      </c>
      <c r="EZ62" s="45"/>
      <c r="FA62" s="5">
        <v>107.69349872874501</v>
      </c>
      <c r="FB62" s="45"/>
      <c r="FC62" s="5">
        <v>104.61310701155027</v>
      </c>
      <c r="FD62" s="45"/>
      <c r="FE62" s="23"/>
      <c r="FF62" s="24" t="s">
        <v>22</v>
      </c>
      <c r="FG62" s="5">
        <v>102.9747310699882</v>
      </c>
      <c r="FH62" s="45"/>
      <c r="FI62" s="5">
        <v>90.701882039402108</v>
      </c>
      <c r="FJ62" s="45"/>
      <c r="FK62" s="5">
        <v>101.12611064346162</v>
      </c>
      <c r="FL62" s="45"/>
      <c r="FM62" s="23"/>
      <c r="FN62" s="24" t="s">
        <v>22</v>
      </c>
      <c r="FO62" s="5">
        <v>98.216356902112182</v>
      </c>
      <c r="FP62" s="45"/>
      <c r="FQ62" s="5">
        <v>88.803806073608072</v>
      </c>
      <c r="FR62" s="45"/>
      <c r="FS62" s="5">
        <v>100.16081837073742</v>
      </c>
      <c r="FT62" s="45"/>
      <c r="FU62" s="23"/>
      <c r="FV62" s="24" t="s">
        <v>22</v>
      </c>
      <c r="FW62" s="5">
        <v>100.60046798022749</v>
      </c>
      <c r="FX62" s="45"/>
      <c r="FY62" s="5">
        <v>106.52800589182627</v>
      </c>
      <c r="FZ62" s="45"/>
      <c r="GA62" s="5">
        <v>99.009323351557569</v>
      </c>
      <c r="GB62" s="45"/>
      <c r="GC62" s="23"/>
      <c r="GD62" s="24" t="s">
        <v>22</v>
      </c>
      <c r="GE62" s="5">
        <v>97.906381782548621</v>
      </c>
      <c r="GF62" s="45"/>
      <c r="GG62" s="5">
        <v>82.771682225291968</v>
      </c>
      <c r="GH62" s="45"/>
      <c r="GI62" s="5">
        <v>97.794881550463643</v>
      </c>
      <c r="GJ62" s="45"/>
      <c r="GK62" s="23"/>
      <c r="GL62" s="24" t="s">
        <v>22</v>
      </c>
      <c r="GM62" s="5">
        <v>100.92219486678006</v>
      </c>
      <c r="GN62" s="45"/>
      <c r="GO62" s="5">
        <v>95.759620759647078</v>
      </c>
      <c r="GP62" s="45"/>
      <c r="GQ62" s="5">
        <v>97.445711009585409</v>
      </c>
      <c r="GR62" s="45"/>
      <c r="GS62" s="23"/>
      <c r="GT62" s="24" t="s">
        <v>22</v>
      </c>
      <c r="GU62" s="5">
        <v>95.695162561020737</v>
      </c>
      <c r="GV62" s="45"/>
      <c r="GW62" s="5">
        <v>100.87190576342674</v>
      </c>
      <c r="GX62" s="45"/>
      <c r="GY62" s="5">
        <v>108.6728848276025</v>
      </c>
      <c r="GZ62" s="45"/>
      <c r="HA62" s="23"/>
      <c r="HB62" s="24" t="s">
        <v>22</v>
      </c>
      <c r="HC62" s="5">
        <v>92.999569575829099</v>
      </c>
      <c r="HD62" s="45"/>
      <c r="HE62" s="5">
        <v>99.064495541954372</v>
      </c>
      <c r="HF62" s="45"/>
      <c r="HG62" s="5">
        <v>110.64084522290024</v>
      </c>
      <c r="HH62" s="45"/>
      <c r="HI62" s="23"/>
      <c r="HJ62" s="24" t="s">
        <v>22</v>
      </c>
      <c r="HK62" s="5">
        <v>97.753834693387773</v>
      </c>
      <c r="HL62" s="45"/>
      <c r="HM62" s="5">
        <v>94.146584398638836</v>
      </c>
      <c r="HN62" s="45"/>
      <c r="HO62" s="5">
        <v>108.02722640168321</v>
      </c>
      <c r="HP62" s="45"/>
      <c r="HQ62" s="23"/>
      <c r="HR62" s="24" t="s">
        <v>22</v>
      </c>
      <c r="HS62" s="5">
        <v>94.00244881757267</v>
      </c>
      <c r="HT62" s="45"/>
      <c r="HU62" s="5">
        <v>104.18222332306674</v>
      </c>
      <c r="HV62" s="45"/>
      <c r="HW62" s="5">
        <v>118.86565727311911</v>
      </c>
      <c r="HX62" s="45"/>
      <c r="HY62" s="23"/>
      <c r="HZ62" s="24" t="s">
        <v>22</v>
      </c>
      <c r="IA62" s="5">
        <v>116.43536709777439</v>
      </c>
      <c r="IB62" s="45"/>
      <c r="IC62" s="5">
        <v>101.35129143205693</v>
      </c>
      <c r="ID62" s="45"/>
      <c r="IE62" s="5">
        <v>108.16529455457855</v>
      </c>
      <c r="IF62" s="45"/>
      <c r="IG62" s="23"/>
      <c r="IH62" s="24" t="s">
        <v>22</v>
      </c>
      <c r="II62" s="5">
        <v>93.893100091279919</v>
      </c>
      <c r="IJ62" s="45"/>
      <c r="IK62" s="5">
        <v>117.45162062464436</v>
      </c>
      <c r="IL62" s="45"/>
      <c r="IM62" s="5">
        <v>106.4719996619371</v>
      </c>
      <c r="IN62" s="45"/>
      <c r="IO62" s="5">
        <v>108.85702045160588</v>
      </c>
      <c r="IP62" s="45"/>
      <c r="IQ62" s="23"/>
      <c r="IR62" s="24" t="s">
        <v>22</v>
      </c>
      <c r="IS62" s="5">
        <v>103.59478782258034</v>
      </c>
      <c r="IT62" s="45"/>
      <c r="IU62" s="5">
        <v>92.06786962572653</v>
      </c>
      <c r="IV62" s="45"/>
      <c r="IW62" s="5">
        <v>116.32314453610046</v>
      </c>
      <c r="IX62" s="45"/>
      <c r="IY62" s="23"/>
      <c r="IZ62" s="24" t="s">
        <v>22</v>
      </c>
      <c r="JA62" s="5">
        <v>104.11062103584921</v>
      </c>
      <c r="JB62" s="45"/>
      <c r="JC62" s="5">
        <v>115.74146340089079</v>
      </c>
      <c r="JD62" s="45"/>
      <c r="JE62" s="5">
        <v>101.31365994035642</v>
      </c>
      <c r="JF62" s="45"/>
      <c r="JG62" s="23"/>
      <c r="JH62" s="24" t="s">
        <v>22</v>
      </c>
      <c r="JI62" s="5">
        <v>89.77460855480733</v>
      </c>
      <c r="JJ62" s="45"/>
      <c r="JK62" s="5">
        <v>102.0431480868241</v>
      </c>
      <c r="JL62" s="45"/>
      <c r="JM62" s="5">
        <v>115.47043668350737</v>
      </c>
      <c r="JN62" s="45"/>
      <c r="JO62" s="23"/>
      <c r="JP62" s="24" t="s">
        <v>22</v>
      </c>
      <c r="JQ62" s="5">
        <v>104.62883435962813</v>
      </c>
      <c r="JR62" s="45"/>
      <c r="JS62" s="5">
        <v>111.51761548480745</v>
      </c>
      <c r="JT62" s="45"/>
      <c r="JU62" s="5">
        <v>107.56920610075042</v>
      </c>
      <c r="JV62" s="45"/>
      <c r="JW62" s="23"/>
      <c r="JX62" s="24" t="s">
        <v>22</v>
      </c>
      <c r="JY62" s="5">
        <v>101.36065346541002</v>
      </c>
      <c r="JZ62" s="45"/>
      <c r="KA62" s="5">
        <v>93.638884859473123</v>
      </c>
      <c r="KB62" s="45"/>
      <c r="KC62" s="5">
        <v>109.77940246525709</v>
      </c>
      <c r="KD62" s="45"/>
      <c r="KE62" s="23"/>
      <c r="KF62" s="24" t="s">
        <v>22</v>
      </c>
      <c r="KG62" s="5">
        <v>102.03282072993504</v>
      </c>
      <c r="KH62" s="45"/>
      <c r="KI62" s="5">
        <v>81.350118125047075</v>
      </c>
      <c r="KJ62" s="45"/>
      <c r="KK62" s="5">
        <v>99.88764772170336</v>
      </c>
      <c r="KL62" s="45"/>
      <c r="KM62" s="23"/>
      <c r="KN62" s="24" t="s">
        <v>22</v>
      </c>
      <c r="KO62" s="5">
        <v>104.88400233363056</v>
      </c>
      <c r="KP62" s="45"/>
      <c r="KQ62" s="5">
        <v>102.43185468211298</v>
      </c>
      <c r="KR62" s="45"/>
      <c r="KS62" s="5">
        <v>99.89199416986861</v>
      </c>
      <c r="KT62" s="45"/>
      <c r="KU62" s="23"/>
      <c r="KV62" s="24" t="s">
        <v>22</v>
      </c>
      <c r="KW62" s="5">
        <v>102.15563044125415</v>
      </c>
      <c r="KX62" s="45"/>
      <c r="KY62" s="5">
        <v>95.372761842813816</v>
      </c>
      <c r="KZ62" s="45"/>
      <c r="LA62" s="5">
        <v>116.61449269724727</v>
      </c>
      <c r="LB62" s="45"/>
      <c r="LC62" s="23"/>
      <c r="LD62" s="24" t="s">
        <v>22</v>
      </c>
      <c r="LE62" s="5">
        <v>82.657661504904581</v>
      </c>
      <c r="LF62" s="45"/>
      <c r="LG62" s="5">
        <v>92.641141240706446</v>
      </c>
      <c r="LH62" s="45"/>
      <c r="LI62" s="5">
        <v>102.88880650719256</v>
      </c>
      <c r="LJ62" s="45"/>
      <c r="LK62" s="23"/>
      <c r="LL62" s="24" t="s">
        <v>22</v>
      </c>
      <c r="LM62" s="5">
        <v>114.55456150558014</v>
      </c>
      <c r="LN62" s="45"/>
      <c r="LO62" s="5">
        <v>105.91508957578692</v>
      </c>
      <c r="LP62" s="45"/>
      <c r="LQ62" s="5">
        <v>115.29753607146635</v>
      </c>
      <c r="LR62" s="45"/>
      <c r="LS62" s="23"/>
      <c r="LT62" s="24" t="s">
        <v>22</v>
      </c>
      <c r="LU62" s="5">
        <v>94.024850363462107</v>
      </c>
      <c r="LV62" s="45"/>
      <c r="LW62" s="5">
        <v>80.690856973648721</v>
      </c>
      <c r="LX62" s="45"/>
      <c r="LY62" s="5">
        <v>99.257520019516548</v>
      </c>
      <c r="LZ62" s="45"/>
      <c r="MA62" s="23"/>
      <c r="MB62" s="24" t="s">
        <v>22</v>
      </c>
      <c r="MC62" s="5">
        <v>107.91312810961598</v>
      </c>
      <c r="MD62" s="45"/>
      <c r="ME62" s="5">
        <v>96.71875045180883</v>
      </c>
      <c r="MF62" s="45"/>
      <c r="MG62" s="5">
        <v>108.1976445941563</v>
      </c>
      <c r="MH62" s="45"/>
      <c r="MI62" s="23"/>
      <c r="MJ62" s="24" t="s">
        <v>22</v>
      </c>
      <c r="MK62" s="5">
        <v>107.68664775445241</v>
      </c>
      <c r="ML62" s="45"/>
      <c r="MM62" s="5">
        <v>93.483658526014935</v>
      </c>
      <c r="MN62" s="45"/>
      <c r="MO62" s="5">
        <v>92.864120637443264</v>
      </c>
      <c r="MP62" s="45"/>
    </row>
    <row r="63" spans="1:361" ht="15" hidden="1" customHeight="1" x14ac:dyDescent="0.25">
      <c r="A63" s="23"/>
      <c r="B63" s="24" t="s">
        <v>23</v>
      </c>
      <c r="C63" s="5">
        <v>100.08122848742443</v>
      </c>
      <c r="D63" s="45"/>
      <c r="E63" s="494">
        <v>95.26723263909156</v>
      </c>
      <c r="F63" s="45"/>
      <c r="G63" s="494">
        <v>104.63316019663978</v>
      </c>
      <c r="H63" s="45"/>
      <c r="I63" s="23"/>
      <c r="J63" s="24" t="s">
        <v>23</v>
      </c>
      <c r="K63" s="5">
        <v>109.15010774433647</v>
      </c>
      <c r="L63" s="45"/>
      <c r="M63" s="5">
        <v>90.279148334840059</v>
      </c>
      <c r="N63" s="45"/>
      <c r="O63" s="5">
        <v>96.626020760516013</v>
      </c>
      <c r="P63" s="45"/>
      <c r="Q63" s="23"/>
      <c r="R63" s="24" t="s">
        <v>23</v>
      </c>
      <c r="S63" s="5">
        <v>92.017323686877504</v>
      </c>
      <c r="T63" s="45"/>
      <c r="U63" s="5">
        <v>88.592727592149416</v>
      </c>
      <c r="V63" s="45"/>
      <c r="W63" s="5">
        <v>95.588859644747615</v>
      </c>
      <c r="X63" s="45"/>
      <c r="Y63" s="23"/>
      <c r="Z63" s="24" t="s">
        <v>23</v>
      </c>
      <c r="AA63" s="5">
        <v>98.331524613906396</v>
      </c>
      <c r="AB63" s="45"/>
      <c r="AC63" s="5">
        <v>88.197753601016046</v>
      </c>
      <c r="AD63" s="45"/>
      <c r="AE63" s="5">
        <v>85.365628462610474</v>
      </c>
      <c r="AF63" s="45"/>
      <c r="AG63" s="23"/>
      <c r="AH63" s="24" t="s">
        <v>23</v>
      </c>
      <c r="AI63" s="5">
        <v>93.418795284237149</v>
      </c>
      <c r="AJ63" s="45"/>
      <c r="AK63" s="5">
        <v>86.10044604148402</v>
      </c>
      <c r="AL63" s="45"/>
      <c r="AM63" s="5">
        <v>83.45194160755085</v>
      </c>
      <c r="AN63" s="45"/>
      <c r="AO63" s="23"/>
      <c r="AP63" s="24" t="s">
        <v>23</v>
      </c>
      <c r="AQ63" s="5">
        <v>100.25437354968578</v>
      </c>
      <c r="AR63" s="45"/>
      <c r="AS63" s="5">
        <v>101.33150232878585</v>
      </c>
      <c r="AT63" s="45"/>
      <c r="AU63" s="5">
        <v>104.91598825569967</v>
      </c>
      <c r="AV63" s="45"/>
      <c r="AW63" s="23"/>
      <c r="AX63" s="24" t="s">
        <v>23</v>
      </c>
      <c r="AY63" s="5">
        <v>87.136989262419874</v>
      </c>
      <c r="AZ63" s="45"/>
      <c r="BA63" s="5">
        <v>100.98563253107982</v>
      </c>
      <c r="BB63" s="45"/>
      <c r="BC63" s="5">
        <v>103.67158319451987</v>
      </c>
      <c r="BD63" s="45"/>
      <c r="BE63" s="23"/>
      <c r="BF63" s="24" t="s">
        <v>23</v>
      </c>
      <c r="BG63" s="5">
        <v>92.166569796492382</v>
      </c>
      <c r="BH63" s="45"/>
      <c r="BI63" s="5">
        <v>98.151832588772308</v>
      </c>
      <c r="BJ63" s="45"/>
      <c r="BK63" s="5">
        <v>89.48053541318599</v>
      </c>
      <c r="BL63" s="45"/>
      <c r="BM63" s="23"/>
      <c r="BN63" s="24" t="s">
        <v>23</v>
      </c>
      <c r="BO63" s="5">
        <v>95.338398386995067</v>
      </c>
      <c r="BP63" s="45"/>
      <c r="BQ63" s="5">
        <v>92.56308707260159</v>
      </c>
      <c r="BR63" s="45"/>
      <c r="BS63" s="5">
        <v>108.3936823829761</v>
      </c>
      <c r="BT63" s="45"/>
      <c r="BU63" s="23"/>
      <c r="BV63" s="24" t="s">
        <v>23</v>
      </c>
      <c r="BW63" s="5">
        <v>96.659450826899473</v>
      </c>
      <c r="BX63" s="45"/>
      <c r="BY63" s="5">
        <v>99.8583371817939</v>
      </c>
      <c r="BZ63" s="45"/>
      <c r="CA63" s="5">
        <v>108.2422918356489</v>
      </c>
      <c r="CB63" s="45"/>
      <c r="CC63" s="23"/>
      <c r="CD63" s="24" t="s">
        <v>23</v>
      </c>
      <c r="CE63" s="5">
        <v>102.6582861254229</v>
      </c>
      <c r="CF63" s="45"/>
      <c r="CG63" s="5">
        <v>95.38246571163603</v>
      </c>
      <c r="CH63" s="45"/>
      <c r="CI63" s="5">
        <v>87.513979591500416</v>
      </c>
      <c r="CJ63" s="45"/>
      <c r="CK63" s="23"/>
      <c r="CL63" s="24" t="s">
        <v>23</v>
      </c>
      <c r="CM63" s="5">
        <v>108.82895892198886</v>
      </c>
      <c r="CN63" s="45"/>
      <c r="CO63" s="5">
        <v>79.353587837247773</v>
      </c>
      <c r="CP63" s="45"/>
      <c r="CQ63" s="5">
        <v>91.345498168974032</v>
      </c>
      <c r="CR63" s="45"/>
      <c r="CS63" s="23"/>
      <c r="CT63" s="24" t="s">
        <v>23</v>
      </c>
      <c r="CU63" s="5">
        <v>107.53122150056134</v>
      </c>
      <c r="CV63" s="45"/>
      <c r="CW63" s="5">
        <v>89.472031099378356</v>
      </c>
      <c r="CX63" s="45"/>
      <c r="CY63" s="5">
        <v>99.699694963266268</v>
      </c>
      <c r="CZ63" s="45"/>
      <c r="DA63" s="23"/>
      <c r="DB63" s="24" t="s">
        <v>23</v>
      </c>
      <c r="DC63" s="5">
        <v>95.677265791678749</v>
      </c>
      <c r="DD63" s="45"/>
      <c r="DE63" s="5">
        <v>98.893221550755456</v>
      </c>
      <c r="DF63" s="45"/>
      <c r="DG63" s="5">
        <v>100.87302749647475</v>
      </c>
      <c r="DH63" s="45"/>
      <c r="DI63" s="23"/>
      <c r="DJ63" s="24" t="s">
        <v>23</v>
      </c>
      <c r="DK63" s="5">
        <v>99.219605890710127</v>
      </c>
      <c r="DL63" s="45"/>
      <c r="DM63" s="5">
        <v>108.64126612380116</v>
      </c>
      <c r="DN63" s="45"/>
      <c r="DO63" s="5">
        <v>82.812050743175618</v>
      </c>
      <c r="DP63" s="45"/>
      <c r="DQ63" s="23"/>
      <c r="DR63" s="24" t="s">
        <v>23</v>
      </c>
      <c r="DS63" s="5">
        <v>98.38957526223227</v>
      </c>
      <c r="DT63" s="45"/>
      <c r="DU63" s="5">
        <v>107.7883622385564</v>
      </c>
      <c r="DV63" s="45"/>
      <c r="DW63" s="5">
        <v>97.373944953032222</v>
      </c>
      <c r="DX63" s="45"/>
      <c r="DY63" s="23"/>
      <c r="DZ63" s="24" t="s">
        <v>23</v>
      </c>
      <c r="EA63" s="5">
        <v>98.959599546827008</v>
      </c>
      <c r="EB63" s="45"/>
      <c r="EC63" s="5">
        <v>98.661856435830742</v>
      </c>
      <c r="ED63" s="45"/>
      <c r="EE63" s="5">
        <v>105.6834854536222</v>
      </c>
      <c r="EF63" s="45"/>
      <c r="EG63" s="23"/>
      <c r="EH63" s="24" t="s">
        <v>23</v>
      </c>
      <c r="EI63" s="5">
        <v>98.500872035448765</v>
      </c>
      <c r="EJ63" s="45"/>
      <c r="EK63" s="5">
        <v>109.56363595169054</v>
      </c>
      <c r="EL63" s="45"/>
      <c r="EM63" s="5">
        <v>99.160221733906525</v>
      </c>
      <c r="EN63" s="45"/>
      <c r="EO63" s="23"/>
      <c r="EP63" s="24" t="s">
        <v>23</v>
      </c>
      <c r="EQ63" s="5">
        <v>93.902422301095868</v>
      </c>
      <c r="ER63" s="45"/>
      <c r="ES63" s="5">
        <v>102.77184164356589</v>
      </c>
      <c r="ET63" s="45"/>
      <c r="EU63" s="5">
        <v>100.71141183639712</v>
      </c>
      <c r="EV63" s="45"/>
      <c r="EW63" s="23"/>
      <c r="EX63" s="24" t="s">
        <v>23</v>
      </c>
      <c r="EY63" s="5">
        <v>102.22907638463397</v>
      </c>
      <c r="EZ63" s="45"/>
      <c r="FA63" s="5">
        <v>99.271527900946339</v>
      </c>
      <c r="FB63" s="45"/>
      <c r="FC63" s="5">
        <v>94.404629223079084</v>
      </c>
      <c r="FD63" s="45"/>
      <c r="FE63" s="23"/>
      <c r="FF63" s="24" t="s">
        <v>23</v>
      </c>
      <c r="FG63" s="5">
        <v>100.48418485754439</v>
      </c>
      <c r="FH63" s="45"/>
      <c r="FI63" s="5">
        <v>108.96604596591004</v>
      </c>
      <c r="FJ63" s="45"/>
      <c r="FK63" s="5">
        <v>93.515924388860867</v>
      </c>
      <c r="FL63" s="45"/>
      <c r="FM63" s="23"/>
      <c r="FN63" s="24" t="s">
        <v>23</v>
      </c>
      <c r="FO63" s="5">
        <v>102.49237559425711</v>
      </c>
      <c r="FP63" s="45"/>
      <c r="FQ63" s="5">
        <v>105.09902159145106</v>
      </c>
      <c r="FR63" s="45"/>
      <c r="FS63" s="5">
        <v>99.850925312977452</v>
      </c>
      <c r="FT63" s="45"/>
      <c r="FU63" s="23"/>
      <c r="FV63" s="24" t="s">
        <v>23</v>
      </c>
      <c r="FW63" s="5">
        <v>101.48473769273622</v>
      </c>
      <c r="FX63" s="45"/>
      <c r="FY63" s="5">
        <v>105.35624314358631</v>
      </c>
      <c r="FZ63" s="45"/>
      <c r="GA63" s="5">
        <v>98.985454855248889</v>
      </c>
      <c r="GB63" s="45"/>
      <c r="GC63" s="23"/>
      <c r="GD63" s="24" t="s">
        <v>23</v>
      </c>
      <c r="GE63" s="5">
        <v>103.46623472731099</v>
      </c>
      <c r="GF63" s="45"/>
      <c r="GG63" s="5">
        <v>95.663610837076419</v>
      </c>
      <c r="GH63" s="45"/>
      <c r="GI63" s="5">
        <v>100.46472708620169</v>
      </c>
      <c r="GJ63" s="45"/>
      <c r="GK63" s="23"/>
      <c r="GL63" s="24" t="s">
        <v>23</v>
      </c>
      <c r="GM63" s="5">
        <v>104.66068192722504</v>
      </c>
      <c r="GN63" s="45"/>
      <c r="GO63" s="5">
        <v>99.974014841152098</v>
      </c>
      <c r="GP63" s="45"/>
      <c r="GQ63" s="5">
        <v>102.03271825925675</v>
      </c>
      <c r="GR63" s="45"/>
      <c r="GS63" s="23"/>
      <c r="GT63" s="24" t="s">
        <v>23</v>
      </c>
      <c r="GU63" s="5">
        <v>104.4963787267224</v>
      </c>
      <c r="GV63" s="45"/>
      <c r="GW63" s="5">
        <v>103.82167813029322</v>
      </c>
      <c r="GX63" s="45"/>
      <c r="GY63" s="5">
        <v>101.5839791650627</v>
      </c>
      <c r="GZ63" s="45"/>
      <c r="HA63" s="23"/>
      <c r="HB63" s="24" t="s">
        <v>23</v>
      </c>
      <c r="HC63" s="5">
        <v>92.061247823172465</v>
      </c>
      <c r="HD63" s="45"/>
      <c r="HE63" s="5">
        <v>100.15164461302912</v>
      </c>
      <c r="HF63" s="45"/>
      <c r="HG63" s="5">
        <v>103.1389088267606</v>
      </c>
      <c r="HH63" s="45"/>
      <c r="HI63" s="23"/>
      <c r="HJ63" s="24" t="s">
        <v>23</v>
      </c>
      <c r="HK63" s="5">
        <v>93.494068083494085</v>
      </c>
      <c r="HL63" s="45"/>
      <c r="HM63" s="5">
        <v>86.6278086891882</v>
      </c>
      <c r="HN63" s="45"/>
      <c r="HO63" s="5">
        <v>96.035249070491133</v>
      </c>
      <c r="HP63" s="45"/>
      <c r="HQ63" s="23"/>
      <c r="HR63" s="24" t="s">
        <v>23</v>
      </c>
      <c r="HS63" s="5">
        <v>113.55540566603611</v>
      </c>
      <c r="HT63" s="45"/>
      <c r="HU63" s="5">
        <v>106.85189232176278</v>
      </c>
      <c r="HV63" s="45"/>
      <c r="HW63" s="5">
        <v>106.23880959419378</v>
      </c>
      <c r="HX63" s="45"/>
      <c r="HY63" s="23"/>
      <c r="HZ63" s="24" t="s">
        <v>23</v>
      </c>
      <c r="IA63" s="5">
        <v>108.10763505607714</v>
      </c>
      <c r="IB63" s="45"/>
      <c r="IC63" s="5">
        <v>107.83840467611172</v>
      </c>
      <c r="ID63" s="45"/>
      <c r="IE63" s="5">
        <v>109.21633206192652</v>
      </c>
      <c r="IF63" s="45"/>
      <c r="IG63" s="23"/>
      <c r="IH63" s="24" t="s">
        <v>23</v>
      </c>
      <c r="II63" s="5">
        <v>88.993163720880119</v>
      </c>
      <c r="IJ63" s="45"/>
      <c r="IK63" s="5">
        <v>111.70607463998653</v>
      </c>
      <c r="IL63" s="45"/>
      <c r="IM63" s="5">
        <v>106.03253852881423</v>
      </c>
      <c r="IN63" s="45"/>
      <c r="IO63" s="5">
        <v>95.361131421978612</v>
      </c>
      <c r="IP63" s="45"/>
      <c r="IQ63" s="23"/>
      <c r="IR63" s="24" t="s">
        <v>23</v>
      </c>
      <c r="IS63" s="5">
        <v>99.790032960385375</v>
      </c>
      <c r="IT63" s="45"/>
      <c r="IU63" s="5">
        <v>84.812725150757842</v>
      </c>
      <c r="IV63" s="45"/>
      <c r="IW63" s="5">
        <v>110.62057425920892</v>
      </c>
      <c r="IX63" s="45"/>
      <c r="IY63" s="23"/>
      <c r="IZ63" s="24" t="s">
        <v>23</v>
      </c>
      <c r="JA63" s="5">
        <v>100.91819060806844</v>
      </c>
      <c r="JB63" s="45"/>
      <c r="JC63" s="5">
        <v>96.934949021733388</v>
      </c>
      <c r="JD63" s="45"/>
      <c r="JE63" s="5">
        <v>110.46136883589234</v>
      </c>
      <c r="JF63" s="45"/>
      <c r="JG63" s="23"/>
      <c r="JH63" s="24" t="s">
        <v>23</v>
      </c>
      <c r="JI63" s="5">
        <v>97.642830357778834</v>
      </c>
      <c r="JJ63" s="45"/>
      <c r="JK63" s="5">
        <v>98.564389727930418</v>
      </c>
      <c r="JL63" s="45"/>
      <c r="JM63" s="5">
        <v>77.207861250654247</v>
      </c>
      <c r="JN63" s="45"/>
      <c r="JO63" s="23"/>
      <c r="JP63" s="24" t="s">
        <v>23</v>
      </c>
      <c r="JQ63" s="5">
        <v>99.079685267745987</v>
      </c>
      <c r="JR63" s="45"/>
      <c r="JS63" s="5">
        <v>124.94747410347586</v>
      </c>
      <c r="JT63" s="45"/>
      <c r="JU63" s="5">
        <v>112.65752316100178</v>
      </c>
      <c r="JV63" s="45"/>
      <c r="JW63" s="23"/>
      <c r="JX63" s="24" t="s">
        <v>23</v>
      </c>
      <c r="JY63" s="5">
        <v>94.901420727538934</v>
      </c>
      <c r="JZ63" s="45"/>
      <c r="KA63" s="5">
        <v>110.33972342662356</v>
      </c>
      <c r="KB63" s="45"/>
      <c r="KC63" s="5">
        <v>110.6876001652989</v>
      </c>
      <c r="KD63" s="45"/>
      <c r="KE63" s="23"/>
      <c r="KF63" s="24" t="s">
        <v>23</v>
      </c>
      <c r="KG63" s="5">
        <v>95.604664480981157</v>
      </c>
      <c r="KH63" s="45"/>
      <c r="KI63" s="5">
        <v>110.44684554387706</v>
      </c>
      <c r="KJ63" s="45"/>
      <c r="KK63" s="5">
        <v>98.122300510810106</v>
      </c>
      <c r="KL63" s="45"/>
      <c r="KM63" s="23"/>
      <c r="KN63" s="24" t="s">
        <v>23</v>
      </c>
      <c r="KO63" s="5">
        <v>89.720661700028046</v>
      </c>
      <c r="KP63" s="45"/>
      <c r="KQ63" s="5">
        <v>98.900450720584246</v>
      </c>
      <c r="KR63" s="45"/>
      <c r="KS63" s="5">
        <v>100.7814455295446</v>
      </c>
      <c r="KT63" s="45"/>
      <c r="KU63" s="23"/>
      <c r="KV63" s="24" t="s">
        <v>23</v>
      </c>
      <c r="KW63" s="5">
        <v>94.856358870303666</v>
      </c>
      <c r="KX63" s="45"/>
      <c r="KY63" s="5">
        <v>93.552482645412766</v>
      </c>
      <c r="KZ63" s="45"/>
      <c r="LA63" s="5">
        <v>104.37993369766326</v>
      </c>
      <c r="LB63" s="45"/>
      <c r="LC63" s="23"/>
      <c r="LD63" s="24" t="s">
        <v>23</v>
      </c>
      <c r="LE63" s="5">
        <v>100.50584624332602</v>
      </c>
      <c r="LF63" s="45"/>
      <c r="LG63" s="5">
        <v>72.542413361764687</v>
      </c>
      <c r="LH63" s="45"/>
      <c r="LI63" s="5">
        <v>83.073435724792816</v>
      </c>
      <c r="LJ63" s="45"/>
      <c r="LK63" s="23"/>
      <c r="LL63" s="24" t="s">
        <v>23</v>
      </c>
      <c r="LM63" s="5">
        <v>82.387811177284036</v>
      </c>
      <c r="LN63" s="45"/>
      <c r="LO63" s="5">
        <v>100.21448926263534</v>
      </c>
      <c r="LP63" s="45"/>
      <c r="LQ63" s="5">
        <v>81.616332982382772</v>
      </c>
      <c r="LR63" s="45"/>
      <c r="LS63" s="23"/>
      <c r="LT63" s="24" t="s">
        <v>23</v>
      </c>
      <c r="LU63" s="5">
        <v>117.74796228087419</v>
      </c>
      <c r="LV63" s="45"/>
      <c r="LW63" s="5">
        <v>194.09294569515112</v>
      </c>
      <c r="LX63" s="45"/>
      <c r="LY63" s="5">
        <v>79.155272678854743</v>
      </c>
      <c r="LZ63" s="45"/>
      <c r="MA63" s="23"/>
      <c r="MB63" s="24" t="s">
        <v>23</v>
      </c>
      <c r="MC63" s="5">
        <v>101.73141326999939</v>
      </c>
      <c r="MD63" s="45"/>
      <c r="ME63" s="5">
        <v>70.610782358167995</v>
      </c>
      <c r="MF63" s="45"/>
      <c r="MG63" s="5">
        <v>88.192532509200049</v>
      </c>
      <c r="MH63" s="45"/>
      <c r="MI63" s="23"/>
      <c r="MJ63" s="24" t="s">
        <v>23</v>
      </c>
      <c r="MK63" s="5">
        <v>103.07619521669677</v>
      </c>
      <c r="ML63" s="45"/>
      <c r="MM63" s="5">
        <v>96.685237705561221</v>
      </c>
      <c r="MN63" s="45"/>
      <c r="MO63" s="5">
        <v>92.035294913471489</v>
      </c>
      <c r="MP63" s="45"/>
    </row>
    <row r="64" spans="1:361" ht="15" hidden="1" customHeight="1" x14ac:dyDescent="0.25">
      <c r="A64" s="23"/>
      <c r="B64" s="24" t="s">
        <v>24</v>
      </c>
      <c r="C64" s="5">
        <v>91.268326310178352</v>
      </c>
      <c r="D64" s="45"/>
      <c r="E64" s="494">
        <v>90.287946515140092</v>
      </c>
      <c r="F64" s="45"/>
      <c r="G64" s="494">
        <v>92.195336223918517</v>
      </c>
      <c r="H64" s="45"/>
      <c r="I64" s="23"/>
      <c r="J64" s="24" t="s">
        <v>25</v>
      </c>
      <c r="K64" s="5">
        <v>123.29955871262274</v>
      </c>
      <c r="L64" s="45"/>
      <c r="M64" s="5">
        <v>136.62591102427825</v>
      </c>
      <c r="N64" s="45"/>
      <c r="O64" s="5">
        <v>124.75709985396996</v>
      </c>
      <c r="P64" s="45"/>
      <c r="Q64" s="23"/>
      <c r="R64" s="24" t="s">
        <v>25</v>
      </c>
      <c r="S64" s="5">
        <v>102.42851230424394</v>
      </c>
      <c r="T64" s="45"/>
      <c r="U64" s="5">
        <v>92.558893607316008</v>
      </c>
      <c r="V64" s="45"/>
      <c r="W64" s="5">
        <v>104.05493715327742</v>
      </c>
      <c r="X64" s="45"/>
      <c r="Y64" s="23"/>
      <c r="Z64" s="24" t="s">
        <v>25</v>
      </c>
      <c r="AA64" s="5">
        <v>101.44618498917491</v>
      </c>
      <c r="AB64" s="45"/>
      <c r="AC64" s="5">
        <v>95.164708731873517</v>
      </c>
      <c r="AD64" s="45"/>
      <c r="AE64" s="5">
        <v>85.515750756905604</v>
      </c>
      <c r="AF64" s="45"/>
      <c r="AG64" s="23"/>
      <c r="AH64" s="24" t="s">
        <v>25</v>
      </c>
      <c r="AI64" s="5">
        <v>93.766508922435705</v>
      </c>
      <c r="AJ64" s="45"/>
      <c r="AK64" s="5">
        <v>84.130724192822115</v>
      </c>
      <c r="AL64" s="45"/>
      <c r="AM64" s="5">
        <v>85.837981116870907</v>
      </c>
      <c r="AN64" s="45"/>
      <c r="AO64" s="23"/>
      <c r="AP64" s="24" t="s">
        <v>25</v>
      </c>
      <c r="AQ64" s="5">
        <v>96.059738897528973</v>
      </c>
      <c r="AR64" s="45"/>
      <c r="AS64" s="5">
        <v>109.87125331871225</v>
      </c>
      <c r="AT64" s="45"/>
      <c r="AU64" s="5">
        <v>109.11977898960573</v>
      </c>
      <c r="AV64" s="45"/>
      <c r="AW64" s="23"/>
      <c r="AX64" s="24" t="s">
        <v>25</v>
      </c>
      <c r="AY64" s="5">
        <v>92.491558644460042</v>
      </c>
      <c r="AZ64" s="45"/>
      <c r="BA64" s="5">
        <v>101.12953846615916</v>
      </c>
      <c r="BB64" s="45"/>
      <c r="BC64" s="5">
        <v>101.52548815170375</v>
      </c>
      <c r="BD64" s="45"/>
      <c r="BE64" s="23"/>
      <c r="BF64" s="24" t="s">
        <v>25</v>
      </c>
      <c r="BG64" s="5">
        <v>91.623960770621764</v>
      </c>
      <c r="BH64" s="45"/>
      <c r="BI64" s="5">
        <v>99.31805249315336</v>
      </c>
      <c r="BJ64" s="45"/>
      <c r="BK64" s="5">
        <v>87.37382473771882</v>
      </c>
      <c r="BL64" s="45"/>
      <c r="BM64" s="23"/>
      <c r="BN64" s="24" t="s">
        <v>25</v>
      </c>
      <c r="BO64" s="5">
        <v>99.99504897430333</v>
      </c>
      <c r="BP64" s="45"/>
      <c r="BQ64" s="5">
        <v>95.882522726495353</v>
      </c>
      <c r="BR64" s="45"/>
      <c r="BS64" s="5">
        <v>96.25635186864146</v>
      </c>
      <c r="BT64" s="45"/>
      <c r="BU64" s="23"/>
      <c r="BV64" s="24" t="s">
        <v>25</v>
      </c>
      <c r="BW64" s="5">
        <v>108.67789584752344</v>
      </c>
      <c r="BX64" s="45"/>
      <c r="BY64" s="5">
        <v>108.17358173758944</v>
      </c>
      <c r="BZ64" s="45"/>
      <c r="CA64" s="5">
        <v>107.51333787125782</v>
      </c>
      <c r="CB64" s="45"/>
      <c r="CC64" s="23"/>
      <c r="CD64" s="24" t="s">
        <v>25</v>
      </c>
      <c r="CE64" s="5">
        <v>93.746751203809978</v>
      </c>
      <c r="CF64" s="45"/>
      <c r="CG64" s="5">
        <v>97.743254803112933</v>
      </c>
      <c r="CH64" s="45"/>
      <c r="CI64" s="5">
        <v>86.761116988636289</v>
      </c>
      <c r="CJ64" s="45"/>
      <c r="CK64" s="23"/>
      <c r="CL64" s="24" t="s">
        <v>25</v>
      </c>
      <c r="CM64" s="5">
        <v>100.49162573964333</v>
      </c>
      <c r="CN64" s="45"/>
      <c r="CO64" s="5">
        <v>98.227731232711491</v>
      </c>
      <c r="CP64" s="45"/>
      <c r="CQ64" s="5">
        <v>86.825146730161279</v>
      </c>
      <c r="CR64" s="45"/>
      <c r="CS64" s="23"/>
      <c r="CT64" s="24" t="s">
        <v>25</v>
      </c>
      <c r="CU64" s="5">
        <v>107.50440194860369</v>
      </c>
      <c r="CV64" s="45"/>
      <c r="CW64" s="5">
        <v>90.918898109546419</v>
      </c>
      <c r="CX64" s="45"/>
      <c r="CY64" s="5">
        <v>97.474851030405887</v>
      </c>
      <c r="CZ64" s="45"/>
      <c r="DA64" s="23"/>
      <c r="DB64" s="24" t="s">
        <v>25</v>
      </c>
      <c r="DC64" s="5">
        <v>91.692335130803926</v>
      </c>
      <c r="DD64" s="45"/>
      <c r="DE64" s="5">
        <v>97.565050483062649</v>
      </c>
      <c r="DF64" s="45"/>
      <c r="DG64" s="5">
        <v>98.003739606064556</v>
      </c>
      <c r="DH64" s="45"/>
      <c r="DI64" s="23"/>
      <c r="DJ64" s="24" t="s">
        <v>25</v>
      </c>
      <c r="DK64" s="5">
        <v>99.734259544629566</v>
      </c>
      <c r="DL64" s="45"/>
      <c r="DM64" s="5">
        <v>107.70787954498769</v>
      </c>
      <c r="DN64" s="45"/>
      <c r="DO64" s="5">
        <v>82.013519225004828</v>
      </c>
      <c r="DP64" s="45"/>
      <c r="DQ64" s="23"/>
      <c r="DR64" s="24" t="s">
        <v>25</v>
      </c>
      <c r="DS64" s="5">
        <v>101.7599462899458</v>
      </c>
      <c r="DT64" s="45"/>
      <c r="DU64" s="5">
        <v>101.99430916418544</v>
      </c>
      <c r="DV64" s="45"/>
      <c r="DW64" s="5">
        <v>97.149180991707567</v>
      </c>
      <c r="DX64" s="45"/>
      <c r="DY64" s="23"/>
      <c r="DZ64" s="24" t="s">
        <v>25</v>
      </c>
      <c r="EA64" s="5">
        <v>88.552255982179247</v>
      </c>
      <c r="EB64" s="45"/>
      <c r="EC64" s="5">
        <v>98.194582707609797</v>
      </c>
      <c r="ED64" s="45"/>
      <c r="EE64" s="5">
        <v>105.60853807851019</v>
      </c>
      <c r="EF64" s="45"/>
      <c r="EG64" s="23"/>
      <c r="EH64" s="24" t="s">
        <v>25</v>
      </c>
      <c r="EI64" s="5">
        <v>104.19482402820159</v>
      </c>
      <c r="EJ64" s="45"/>
      <c r="EK64" s="5">
        <v>111.76247905939714</v>
      </c>
      <c r="EL64" s="45"/>
      <c r="EM64" s="5">
        <v>97.997696751278383</v>
      </c>
      <c r="EN64" s="45"/>
      <c r="EO64" s="23"/>
      <c r="EP64" s="24" t="s">
        <v>25</v>
      </c>
      <c r="EQ64" s="5">
        <v>94.411776428351615</v>
      </c>
      <c r="ER64" s="45"/>
      <c r="ES64" s="5">
        <v>90.583775443281198</v>
      </c>
      <c r="ET64" s="45"/>
      <c r="EU64" s="5">
        <v>90.413384002324264</v>
      </c>
      <c r="EV64" s="45"/>
      <c r="EW64" s="23"/>
      <c r="EX64" s="24" t="s">
        <v>25</v>
      </c>
      <c r="EY64" s="5">
        <v>100.51055808245395</v>
      </c>
      <c r="EZ64" s="45"/>
      <c r="FA64" s="5">
        <v>105.37195496776452</v>
      </c>
      <c r="FB64" s="45"/>
      <c r="FC64" s="5">
        <v>93.247889615015595</v>
      </c>
      <c r="FD64" s="45"/>
      <c r="FE64" s="23"/>
      <c r="FF64" s="24" t="s">
        <v>25</v>
      </c>
      <c r="FG64" s="5">
        <v>101.87594691870071</v>
      </c>
      <c r="FH64" s="45"/>
      <c r="FI64" s="5">
        <v>100.02631235293266</v>
      </c>
      <c r="FJ64" s="45"/>
      <c r="FK64" s="5">
        <v>106.14970376959101</v>
      </c>
      <c r="FL64" s="45"/>
      <c r="FM64" s="23"/>
      <c r="FN64" s="24" t="s">
        <v>25</v>
      </c>
      <c r="FO64" s="5">
        <v>107.77842245316661</v>
      </c>
      <c r="FP64" s="45"/>
      <c r="FQ64" s="5">
        <v>101.4787957900332</v>
      </c>
      <c r="FR64" s="45"/>
      <c r="FS64" s="5">
        <v>111.27772957601002</v>
      </c>
      <c r="FT64" s="45"/>
      <c r="FU64" s="23"/>
      <c r="FV64" s="24" t="s">
        <v>25</v>
      </c>
      <c r="FW64" s="5">
        <v>110.28758058459449</v>
      </c>
      <c r="FX64" s="45"/>
      <c r="FY64" s="5">
        <v>103.49970830294866</v>
      </c>
      <c r="FZ64" s="45"/>
      <c r="GA64" s="5">
        <v>110.11582697710405</v>
      </c>
      <c r="GB64" s="45"/>
      <c r="GC64" s="23"/>
      <c r="GD64" s="24" t="s">
        <v>25</v>
      </c>
      <c r="GE64" s="5">
        <v>104.29091667083259</v>
      </c>
      <c r="GF64" s="45"/>
      <c r="GG64" s="5">
        <v>101.40375072002924</v>
      </c>
      <c r="GH64" s="45"/>
      <c r="GI64" s="5">
        <v>85.880843095472812</v>
      </c>
      <c r="GJ64" s="45"/>
      <c r="GK64" s="23"/>
      <c r="GL64" s="24" t="s">
        <v>25</v>
      </c>
      <c r="GM64" s="5">
        <v>100.63768104938785</v>
      </c>
      <c r="GN64" s="45"/>
      <c r="GO64" s="5">
        <v>104.37533428833882</v>
      </c>
      <c r="GP64" s="45"/>
      <c r="GQ64" s="5">
        <v>107.68580612172101</v>
      </c>
      <c r="GR64" s="45"/>
      <c r="GS64" s="23"/>
      <c r="GT64" s="24" t="s">
        <v>25</v>
      </c>
      <c r="GU64" s="5">
        <v>94.243731428535725</v>
      </c>
      <c r="GV64" s="45"/>
      <c r="GW64" s="5">
        <v>99.301562228813481</v>
      </c>
      <c r="GX64" s="45"/>
      <c r="GY64" s="5">
        <v>102.0306190219093</v>
      </c>
      <c r="GZ64" s="45"/>
      <c r="HA64" s="23"/>
      <c r="HB64" s="24" t="s">
        <v>25</v>
      </c>
      <c r="HC64" s="5">
        <v>97.129260886132954</v>
      </c>
      <c r="HD64" s="45"/>
      <c r="HE64" s="5">
        <v>105.74722883070102</v>
      </c>
      <c r="HF64" s="45"/>
      <c r="HG64" s="5">
        <v>99.284499750529008</v>
      </c>
      <c r="HH64" s="45"/>
      <c r="HI64" s="23"/>
      <c r="HJ64" s="24" t="s">
        <v>25</v>
      </c>
      <c r="HK64" s="5">
        <v>102.0868056389843</v>
      </c>
      <c r="HL64" s="45"/>
      <c r="HM64" s="5">
        <v>87.966398135282873</v>
      </c>
      <c r="HN64" s="45"/>
      <c r="HO64" s="5">
        <v>90.946069129815157</v>
      </c>
      <c r="HP64" s="45"/>
      <c r="HQ64" s="23"/>
      <c r="HR64" s="24" t="s">
        <v>25</v>
      </c>
      <c r="HS64" s="5">
        <v>87.450637632881865</v>
      </c>
      <c r="HT64" s="45"/>
      <c r="HU64" s="5">
        <v>91.018252490195678</v>
      </c>
      <c r="HV64" s="45"/>
      <c r="HW64" s="5">
        <v>104.81858169134888</v>
      </c>
      <c r="HX64" s="45"/>
      <c r="HY64" s="23"/>
      <c r="HZ64" s="24" t="s">
        <v>25</v>
      </c>
      <c r="IA64" s="5">
        <v>92.879348864755727</v>
      </c>
      <c r="IB64" s="45"/>
      <c r="IC64" s="5">
        <v>122.26648849770238</v>
      </c>
      <c r="ID64" s="45"/>
      <c r="IE64" s="5">
        <v>101.39797458008061</v>
      </c>
      <c r="IF64" s="45"/>
      <c r="IG64" s="23"/>
      <c r="IH64" s="24" t="s">
        <v>25</v>
      </c>
      <c r="II64" s="5">
        <v>87.268578170464011</v>
      </c>
      <c r="IJ64" s="45"/>
      <c r="IK64" s="5">
        <v>94.745517837613477</v>
      </c>
      <c r="IL64" s="45"/>
      <c r="IM64" s="5">
        <v>110.34389261457167</v>
      </c>
      <c r="IN64" s="45"/>
      <c r="IO64" s="5">
        <v>93.07408165485721</v>
      </c>
      <c r="IP64" s="45"/>
      <c r="IQ64" s="23"/>
      <c r="IR64" s="24" t="s">
        <v>25</v>
      </c>
      <c r="IS64" s="5">
        <v>98.747695970216029</v>
      </c>
      <c r="IT64" s="45"/>
      <c r="IU64" s="5">
        <v>89.948204963826157</v>
      </c>
      <c r="IV64" s="45"/>
      <c r="IW64" s="5">
        <v>93.615117414200384</v>
      </c>
      <c r="IX64" s="45"/>
      <c r="IY64" s="23"/>
      <c r="IZ64" s="24" t="s">
        <v>25</v>
      </c>
      <c r="JA64" s="5">
        <v>97.188352563692661</v>
      </c>
      <c r="JB64" s="45"/>
      <c r="JC64" s="5">
        <v>98.084191376773973</v>
      </c>
      <c r="JD64" s="45"/>
      <c r="JE64" s="5">
        <v>99.575893456425845</v>
      </c>
      <c r="JF64" s="45"/>
      <c r="JG64" s="23"/>
      <c r="JH64" s="24" t="s">
        <v>25</v>
      </c>
      <c r="JI64" s="5">
        <v>110.48921558739413</v>
      </c>
      <c r="JJ64" s="45"/>
      <c r="JK64" s="5">
        <v>106.44796839737143</v>
      </c>
      <c r="JL64" s="45"/>
      <c r="JM64" s="5">
        <v>82.297878915528841</v>
      </c>
      <c r="JN64" s="45"/>
      <c r="JO64" s="23"/>
      <c r="JP64" s="24" t="s">
        <v>25</v>
      </c>
      <c r="JQ64" s="5">
        <v>95.351144414072252</v>
      </c>
      <c r="JR64" s="45"/>
      <c r="JS64" s="5">
        <v>75.566981816691026</v>
      </c>
      <c r="JT64" s="45"/>
      <c r="JU64" s="5">
        <v>116.73232411253417</v>
      </c>
      <c r="JV64" s="45"/>
      <c r="JW64" s="23"/>
      <c r="JX64" s="24" t="s">
        <v>25</v>
      </c>
      <c r="JY64" s="5">
        <v>89.457028489358905</v>
      </c>
      <c r="JZ64" s="45"/>
      <c r="KA64" s="5">
        <v>114.99022990058808</v>
      </c>
      <c r="KB64" s="45"/>
      <c r="KC64" s="5">
        <v>70.497628102352834</v>
      </c>
      <c r="KD64" s="45"/>
      <c r="KE64" s="23"/>
      <c r="KF64" s="24" t="s">
        <v>25</v>
      </c>
      <c r="KG64" s="5">
        <v>72.341692297774202</v>
      </c>
      <c r="KH64" s="45"/>
      <c r="KI64" s="5">
        <v>138.31860878992364</v>
      </c>
      <c r="KJ64" s="45"/>
      <c r="KK64" s="5">
        <v>114.20330448659477</v>
      </c>
      <c r="KL64" s="45"/>
      <c r="KM64" s="23"/>
      <c r="KN64" s="24" t="s">
        <v>25</v>
      </c>
      <c r="KO64" s="5">
        <v>97.190509805295306</v>
      </c>
      <c r="KP64" s="45"/>
      <c r="KQ64" s="5">
        <v>100.73159532692597</v>
      </c>
      <c r="KR64" s="45"/>
      <c r="KS64" s="5">
        <v>92.549347364340576</v>
      </c>
      <c r="KT64" s="45"/>
      <c r="KU64" s="23"/>
      <c r="KV64" s="24" t="s">
        <v>25</v>
      </c>
      <c r="KW64" s="5">
        <v>104.9055079430473</v>
      </c>
      <c r="KX64" s="45"/>
      <c r="KY64" s="5">
        <v>99.809925324891523</v>
      </c>
      <c r="KZ64" s="45"/>
      <c r="LA64" s="5">
        <v>102.45964332424148</v>
      </c>
      <c r="LB64" s="45"/>
      <c r="LC64" s="23"/>
      <c r="LD64" s="24" t="s">
        <v>25</v>
      </c>
      <c r="LE64" s="5">
        <v>90.098004891036055</v>
      </c>
      <c r="LF64" s="45"/>
      <c r="LG64" s="5">
        <v>87.791044922510537</v>
      </c>
      <c r="LH64" s="45"/>
      <c r="LI64" s="5">
        <v>86.257347684610494</v>
      </c>
      <c r="LJ64" s="45"/>
      <c r="LK64" s="23"/>
      <c r="LL64" s="24" t="s">
        <v>25</v>
      </c>
      <c r="LM64" s="5">
        <v>98.59752358663016</v>
      </c>
      <c r="LN64" s="45"/>
      <c r="LO64" s="5">
        <v>106.30550067044257</v>
      </c>
      <c r="LP64" s="45"/>
      <c r="LQ64" s="5">
        <v>100.66560663710911</v>
      </c>
      <c r="LR64" s="45"/>
      <c r="LS64" s="23"/>
      <c r="LT64" s="24" t="s">
        <v>25</v>
      </c>
      <c r="LU64" s="5">
        <v>124.80071029806875</v>
      </c>
      <c r="LV64" s="45"/>
      <c r="LW64" s="5">
        <v>124.42893116725133</v>
      </c>
      <c r="LX64" s="45"/>
      <c r="LY64" s="5">
        <v>93.926045744827888</v>
      </c>
      <c r="LZ64" s="45"/>
      <c r="MA64" s="23"/>
      <c r="MB64" s="24" t="s">
        <v>25</v>
      </c>
      <c r="MC64" s="5">
        <v>104.49644204384974</v>
      </c>
      <c r="MD64" s="45"/>
      <c r="ME64" s="5">
        <v>124.01396830658112</v>
      </c>
      <c r="MF64" s="45"/>
      <c r="MG64" s="5">
        <v>98.023392705276251</v>
      </c>
      <c r="MH64" s="45"/>
      <c r="MI64" s="23"/>
      <c r="MJ64" s="24" t="s">
        <v>25</v>
      </c>
      <c r="MK64" s="5">
        <v>100.23683407400632</v>
      </c>
      <c r="ML64" s="45"/>
      <c r="MM64" s="5">
        <v>98.949972052374179</v>
      </c>
      <c r="MN64" s="45"/>
      <c r="MO64" s="5">
        <v>72.42274733562931</v>
      </c>
      <c r="MP64" s="45"/>
    </row>
    <row r="65" spans="1:361" ht="15" hidden="1" customHeight="1" x14ac:dyDescent="0.25">
      <c r="A65" s="23"/>
      <c r="B65" s="24" t="s">
        <v>25</v>
      </c>
      <c r="C65" s="5">
        <v>96.827098942426531</v>
      </c>
      <c r="D65" s="45"/>
      <c r="E65" s="494">
        <v>96.727403865713612</v>
      </c>
      <c r="F65" s="45"/>
      <c r="G65" s="494">
        <v>96.921366822009176</v>
      </c>
      <c r="H65" s="45"/>
      <c r="I65" s="23"/>
      <c r="J65" s="24" t="s">
        <v>25</v>
      </c>
      <c r="K65" s="5">
        <v>117.77266050208949</v>
      </c>
      <c r="L65" s="45"/>
      <c r="M65" s="5">
        <v>109.1029026735897</v>
      </c>
      <c r="N65" s="45"/>
      <c r="O65" s="5">
        <v>114.08847206187033</v>
      </c>
      <c r="P65" s="45"/>
      <c r="Q65" s="23"/>
      <c r="R65" s="24" t="s">
        <v>25</v>
      </c>
      <c r="S65" s="5">
        <v>100.50356714090975</v>
      </c>
      <c r="T65" s="45"/>
      <c r="U65" s="5">
        <v>104.49497946245283</v>
      </c>
      <c r="V65" s="45"/>
      <c r="W65" s="5">
        <v>106.27004362219792</v>
      </c>
      <c r="X65" s="45"/>
      <c r="Y65" s="23"/>
      <c r="Z65" s="24" t="s">
        <v>25</v>
      </c>
      <c r="AA65" s="5">
        <v>104.64167242451038</v>
      </c>
      <c r="AB65" s="45"/>
      <c r="AC65" s="5">
        <v>111.10981553051086</v>
      </c>
      <c r="AD65" s="45"/>
      <c r="AE65" s="5">
        <v>102.6572088558931</v>
      </c>
      <c r="AF65" s="45"/>
      <c r="AG65" s="23"/>
      <c r="AH65" s="24" t="s">
        <v>25</v>
      </c>
      <c r="AI65" s="5">
        <v>102.3003305975779</v>
      </c>
      <c r="AJ65" s="45"/>
      <c r="AK65" s="5">
        <v>113.44761681709878</v>
      </c>
      <c r="AL65" s="45"/>
      <c r="AM65" s="5">
        <v>101.54416570249491</v>
      </c>
      <c r="AN65" s="45"/>
      <c r="AO65" s="23"/>
      <c r="AP65" s="24" t="s">
        <v>25</v>
      </c>
      <c r="AQ65" s="5">
        <v>99.321202507016011</v>
      </c>
      <c r="AR65" s="45"/>
      <c r="AS65" s="5">
        <v>108.63507504600759</v>
      </c>
      <c r="AT65" s="45"/>
      <c r="AU65" s="5">
        <v>105.06081692245846</v>
      </c>
      <c r="AV65" s="45"/>
      <c r="AW65" s="23"/>
      <c r="AX65" s="24" t="s">
        <v>25</v>
      </c>
      <c r="AY65" s="5">
        <v>94.069009821920488</v>
      </c>
      <c r="AZ65" s="45"/>
      <c r="BA65" s="5">
        <v>96.618792975604137</v>
      </c>
      <c r="BB65" s="45"/>
      <c r="BC65" s="5">
        <v>102.02419491679788</v>
      </c>
      <c r="BD65" s="45"/>
      <c r="BE65" s="23"/>
      <c r="BF65" s="24" t="s">
        <v>25</v>
      </c>
      <c r="BG65" s="5">
        <v>91.919605248113641</v>
      </c>
      <c r="BH65" s="45"/>
      <c r="BI65" s="5">
        <v>106.22975094638649</v>
      </c>
      <c r="BJ65" s="45"/>
      <c r="BK65" s="5">
        <v>94.939306763863399</v>
      </c>
      <c r="BL65" s="45"/>
      <c r="BM65" s="23"/>
      <c r="BN65" s="24" t="s">
        <v>25</v>
      </c>
      <c r="BO65" s="5">
        <v>101.74959286975054</v>
      </c>
      <c r="BP65" s="45"/>
      <c r="BQ65" s="5">
        <v>101.1207481067556</v>
      </c>
      <c r="BR65" s="45"/>
      <c r="BS65" s="5">
        <v>99.134877151330215</v>
      </c>
      <c r="BT65" s="45"/>
      <c r="BU65" s="23"/>
      <c r="BV65" s="24" t="s">
        <v>25</v>
      </c>
      <c r="BW65" s="5">
        <v>100.39892843667764</v>
      </c>
      <c r="BX65" s="45"/>
      <c r="BY65" s="5">
        <v>101.26915059666464</v>
      </c>
      <c r="BZ65" s="45"/>
      <c r="CA65" s="5">
        <v>108.43617970788715</v>
      </c>
      <c r="CB65" s="45"/>
      <c r="CC65" s="23"/>
      <c r="CD65" s="24" t="s">
        <v>25</v>
      </c>
      <c r="CE65" s="5">
        <v>99.509576317568175</v>
      </c>
      <c r="CF65" s="45"/>
      <c r="CG65" s="5">
        <v>99.138449641485536</v>
      </c>
      <c r="CH65" s="45"/>
      <c r="CI65" s="5">
        <v>102.65829243228431</v>
      </c>
      <c r="CJ65" s="45"/>
      <c r="CK65" s="23"/>
      <c r="CL65" s="24" t="s">
        <v>25</v>
      </c>
      <c r="CM65" s="5">
        <v>108.70686423608184</v>
      </c>
      <c r="CN65" s="45"/>
      <c r="CO65" s="5">
        <v>87.334525794169522</v>
      </c>
      <c r="CP65" s="45"/>
      <c r="CQ65" s="5">
        <v>85.715314494375207</v>
      </c>
      <c r="CR65" s="45"/>
      <c r="CS65" s="23"/>
      <c r="CT65" s="24" t="s">
        <v>25</v>
      </c>
      <c r="CU65" s="5">
        <v>110.51637786224593</v>
      </c>
      <c r="CV65" s="45"/>
      <c r="CW65" s="5">
        <v>101.00892578576855</v>
      </c>
      <c r="CX65" s="45"/>
      <c r="CY65" s="5">
        <v>98.583014469529445</v>
      </c>
      <c r="CZ65" s="45"/>
      <c r="DA65" s="23"/>
      <c r="DB65" s="24" t="s">
        <v>25</v>
      </c>
      <c r="DC65" s="5">
        <v>94.991192693790168</v>
      </c>
      <c r="DD65" s="45"/>
      <c r="DE65" s="5">
        <v>95.682307858682108</v>
      </c>
      <c r="DF65" s="45"/>
      <c r="DG65" s="5">
        <v>101.44293875176754</v>
      </c>
      <c r="DH65" s="45"/>
      <c r="DI65" s="23"/>
      <c r="DJ65" s="24" t="s">
        <v>25</v>
      </c>
      <c r="DK65" s="5">
        <v>105.62627230331286</v>
      </c>
      <c r="DL65" s="45"/>
      <c r="DM65" s="5">
        <v>109.41755417371049</v>
      </c>
      <c r="DN65" s="45"/>
      <c r="DO65" s="5">
        <v>159.11109551069885</v>
      </c>
      <c r="DP65" s="45"/>
      <c r="DQ65" s="23"/>
      <c r="DR65" s="24" t="s">
        <v>25</v>
      </c>
      <c r="DS65" s="5">
        <v>107.31100190756072</v>
      </c>
      <c r="DT65" s="45"/>
      <c r="DU65" s="5">
        <v>105.959694424155</v>
      </c>
      <c r="DV65" s="45"/>
      <c r="DW65" s="5">
        <v>94.390259622599189</v>
      </c>
      <c r="DX65" s="45"/>
      <c r="DY65" s="23"/>
      <c r="DZ65" s="24" t="s">
        <v>25</v>
      </c>
      <c r="EA65" s="5">
        <v>94.632791837649236</v>
      </c>
      <c r="EB65" s="45"/>
      <c r="EC65" s="5">
        <v>85.012204509827114</v>
      </c>
      <c r="ED65" s="45"/>
      <c r="EE65" s="5">
        <v>103.69287967042652</v>
      </c>
      <c r="EF65" s="45"/>
      <c r="EG65" s="23"/>
      <c r="EH65" s="24" t="s">
        <v>25</v>
      </c>
      <c r="EI65" s="5">
        <v>100.66704479623296</v>
      </c>
      <c r="EJ65" s="45"/>
      <c r="EK65" s="5">
        <v>112.32320573248414</v>
      </c>
      <c r="EL65" s="45"/>
      <c r="EM65" s="5">
        <v>101.58108950656727</v>
      </c>
      <c r="EN65" s="45"/>
      <c r="EO65" s="23"/>
      <c r="EP65" s="24" t="s">
        <v>25</v>
      </c>
      <c r="EQ65" s="5">
        <v>115.12610018835559</v>
      </c>
      <c r="ER65" s="45"/>
      <c r="ES65" s="5">
        <v>88.887634486569738</v>
      </c>
      <c r="ET65" s="45"/>
      <c r="EU65" s="5">
        <v>98.864425715973269</v>
      </c>
      <c r="EV65" s="45"/>
      <c r="EW65" s="23"/>
      <c r="EX65" s="24" t="s">
        <v>25</v>
      </c>
      <c r="EY65" s="5">
        <v>129.92701829437917</v>
      </c>
      <c r="EZ65" s="45"/>
      <c r="FA65" s="5">
        <v>106.07495514616426</v>
      </c>
      <c r="FB65" s="45"/>
      <c r="FC65" s="5">
        <v>170.04542170399645</v>
      </c>
      <c r="FD65" s="45"/>
      <c r="FE65" s="23"/>
      <c r="FF65" s="24" t="s">
        <v>25</v>
      </c>
      <c r="FG65" s="5">
        <v>101.68624156811519</v>
      </c>
      <c r="FH65" s="45"/>
      <c r="FI65" s="5">
        <v>121.14215358239078</v>
      </c>
      <c r="FJ65" s="45"/>
      <c r="FK65" s="5">
        <v>107.72762013284117</v>
      </c>
      <c r="FL65" s="45"/>
      <c r="FM65" s="23"/>
      <c r="FN65" s="24" t="s">
        <v>25</v>
      </c>
      <c r="FO65" s="5">
        <v>109.26292182232372</v>
      </c>
      <c r="FP65" s="45"/>
      <c r="FQ65" s="5">
        <v>101.83128773578446</v>
      </c>
      <c r="FR65" s="45"/>
      <c r="FS65" s="5">
        <v>121.69320598121389</v>
      </c>
      <c r="FT65" s="45"/>
      <c r="FU65" s="23"/>
      <c r="FV65" s="24" t="s">
        <v>25</v>
      </c>
      <c r="FW65" s="5">
        <v>108.24904215321358</v>
      </c>
      <c r="FX65" s="45"/>
      <c r="FY65" s="5">
        <v>106.04580408842958</v>
      </c>
      <c r="FZ65" s="45"/>
      <c r="GA65" s="5">
        <v>106.71391846082018</v>
      </c>
      <c r="GB65" s="45"/>
      <c r="GC65" s="23"/>
      <c r="GD65" s="24" t="s">
        <v>25</v>
      </c>
      <c r="GE65" s="5">
        <v>105.11558338402521</v>
      </c>
      <c r="GF65" s="45"/>
      <c r="GG65" s="5">
        <v>108.4668090106061</v>
      </c>
      <c r="GH65" s="45"/>
      <c r="GI65" s="5">
        <v>100.28176619941915</v>
      </c>
      <c r="GJ65" s="45"/>
      <c r="GK65" s="23"/>
      <c r="GL65" s="24" t="s">
        <v>25</v>
      </c>
      <c r="GM65" s="5">
        <v>104.29686529032418</v>
      </c>
      <c r="GN65" s="45"/>
      <c r="GO65" s="5">
        <v>118.62202936114971</v>
      </c>
      <c r="GP65" s="45"/>
      <c r="GQ65" s="5">
        <v>108.58928565242041</v>
      </c>
      <c r="GR65" s="45"/>
      <c r="GS65" s="23"/>
      <c r="GT65" s="24" t="s">
        <v>25</v>
      </c>
      <c r="GU65" s="5">
        <v>93.449904811474568</v>
      </c>
      <c r="GV65" s="45"/>
      <c r="GW65" s="5">
        <v>92.728642357745102</v>
      </c>
      <c r="GX65" s="45"/>
      <c r="GY65" s="5">
        <v>99.620477746368834</v>
      </c>
      <c r="GZ65" s="45"/>
      <c r="HA65" s="23"/>
      <c r="HB65" s="24" t="s">
        <v>25</v>
      </c>
      <c r="HC65" s="5">
        <v>115.6194995760432</v>
      </c>
      <c r="HD65" s="45"/>
      <c r="HE65" s="5">
        <v>99.797387836537993</v>
      </c>
      <c r="HF65" s="45"/>
      <c r="HG65" s="5">
        <v>97.941639255099531</v>
      </c>
      <c r="HH65" s="45"/>
      <c r="HI65" s="23"/>
      <c r="HJ65" s="24" t="s">
        <v>25</v>
      </c>
      <c r="HK65" s="5">
        <v>107.89815941882719</v>
      </c>
      <c r="HL65" s="45"/>
      <c r="HM65" s="5">
        <v>89.999616862369308</v>
      </c>
      <c r="HN65" s="45"/>
      <c r="HO65" s="5">
        <v>104.9281842611548</v>
      </c>
      <c r="HP65" s="45"/>
      <c r="HQ65" s="23"/>
      <c r="HR65" s="24" t="s">
        <v>25</v>
      </c>
      <c r="HS65" s="5">
        <v>88.968161380310619</v>
      </c>
      <c r="HT65" s="45"/>
      <c r="HU65" s="5">
        <v>100.46460390853026</v>
      </c>
      <c r="HV65" s="45"/>
      <c r="HW65" s="5">
        <v>99.856305414561689</v>
      </c>
      <c r="HX65" s="45"/>
      <c r="HY65" s="23"/>
      <c r="HZ65" s="24" t="s">
        <v>25</v>
      </c>
      <c r="IA65" s="5">
        <v>104.72898124288362</v>
      </c>
      <c r="IB65" s="45"/>
      <c r="IC65" s="5">
        <v>115.3655481086743</v>
      </c>
      <c r="ID65" s="45"/>
      <c r="IE65" s="5">
        <v>119.378422938254</v>
      </c>
      <c r="IF65" s="45"/>
      <c r="IG65" s="23"/>
      <c r="IH65" s="24" t="s">
        <v>25</v>
      </c>
      <c r="II65" s="5">
        <v>100.7059573608152</v>
      </c>
      <c r="IJ65" s="45"/>
      <c r="IK65" s="5">
        <v>96.726382465048246</v>
      </c>
      <c r="IL65" s="45"/>
      <c r="IM65" s="5">
        <v>111.03016842071621</v>
      </c>
      <c r="IN65" s="45"/>
      <c r="IO65" s="5">
        <v>88.270076297884202</v>
      </c>
      <c r="IP65" s="45"/>
      <c r="IQ65" s="23"/>
      <c r="IR65" s="24" t="s">
        <v>25</v>
      </c>
      <c r="IS65" s="5">
        <v>104.33885171199188</v>
      </c>
      <c r="IT65" s="45"/>
      <c r="IU65" s="5">
        <v>85.596915271371387</v>
      </c>
      <c r="IV65" s="45"/>
      <c r="IW65" s="5">
        <v>99.761435010153463</v>
      </c>
      <c r="IX65" s="45"/>
      <c r="IY65" s="23"/>
      <c r="IZ65" s="24" t="s">
        <v>25</v>
      </c>
      <c r="JA65" s="5">
        <v>96.484005274414727</v>
      </c>
      <c r="JB65" s="45"/>
      <c r="JC65" s="5">
        <v>96.652436189554791</v>
      </c>
      <c r="JD65" s="45"/>
      <c r="JE65" s="5">
        <v>107.63323834576812</v>
      </c>
      <c r="JF65" s="45"/>
      <c r="JG65" s="23"/>
      <c r="JH65" s="24" t="s">
        <v>25</v>
      </c>
      <c r="JI65" s="5">
        <v>111.97481073388438</v>
      </c>
      <c r="JJ65" s="45"/>
      <c r="JK65" s="5">
        <v>121.49872673619974</v>
      </c>
      <c r="JL65" s="45"/>
      <c r="JM65" s="5">
        <v>82.957879656917555</v>
      </c>
      <c r="JN65" s="45"/>
      <c r="JO65" s="23"/>
      <c r="JP65" s="24" t="s">
        <v>25</v>
      </c>
      <c r="JQ65" s="5">
        <v>102.76727307068049</v>
      </c>
      <c r="JR65" s="45"/>
      <c r="JS65" s="5">
        <v>90.512013498530948</v>
      </c>
      <c r="JT65" s="45"/>
      <c r="JU65" s="5">
        <v>108.97596548324462</v>
      </c>
      <c r="JV65" s="45"/>
      <c r="JW65" s="23"/>
      <c r="JX65" s="24" t="s">
        <v>25</v>
      </c>
      <c r="JY65" s="5">
        <v>116.26669533367694</v>
      </c>
      <c r="JZ65" s="45"/>
      <c r="KA65" s="5">
        <v>133.30269753069297</v>
      </c>
      <c r="KB65" s="45"/>
      <c r="KC65" s="5">
        <v>117.65847909755793</v>
      </c>
      <c r="KD65" s="45"/>
      <c r="KE65" s="23"/>
      <c r="KF65" s="24" t="s">
        <v>25</v>
      </c>
      <c r="KG65" s="5">
        <v>85.35659145326153</v>
      </c>
      <c r="KH65" s="45"/>
      <c r="KI65" s="5">
        <v>85.574286068986893</v>
      </c>
      <c r="KJ65" s="45"/>
      <c r="KK65" s="5">
        <v>121.0525985210999</v>
      </c>
      <c r="KL65" s="45"/>
      <c r="KM65" s="23"/>
      <c r="KN65" s="24" t="s">
        <v>25</v>
      </c>
      <c r="KO65" s="5">
        <v>143.89111995491061</v>
      </c>
      <c r="KP65" s="45"/>
      <c r="KQ65" s="5">
        <v>100.14235007411339</v>
      </c>
      <c r="KR65" s="45"/>
      <c r="KS65" s="5">
        <v>105.52559191105642</v>
      </c>
      <c r="KT65" s="45"/>
      <c r="KU65" s="23"/>
      <c r="KV65" s="24" t="s">
        <v>25</v>
      </c>
      <c r="KW65" s="5">
        <v>89.529729177403283</v>
      </c>
      <c r="KX65" s="45"/>
      <c r="KY65" s="5">
        <v>103.06034994538253</v>
      </c>
      <c r="KZ65" s="45"/>
      <c r="LA65" s="5">
        <v>115.84483631356282</v>
      </c>
      <c r="LB65" s="45"/>
      <c r="LC65" s="23"/>
      <c r="LD65" s="24" t="s">
        <v>25</v>
      </c>
      <c r="LE65" s="5">
        <v>95.97537517445636</v>
      </c>
      <c r="LF65" s="45"/>
      <c r="LG65" s="5">
        <v>102.66644500733217</v>
      </c>
      <c r="LH65" s="45"/>
      <c r="LI65" s="5">
        <v>91.929075131782625</v>
      </c>
      <c r="LJ65" s="45"/>
      <c r="LK65" s="23"/>
      <c r="LL65" s="24" t="s">
        <v>25</v>
      </c>
      <c r="LM65" s="5">
        <v>82.690104176326386</v>
      </c>
      <c r="LN65" s="45"/>
      <c r="LO65" s="5">
        <v>89.954605361321583</v>
      </c>
      <c r="LP65" s="45"/>
      <c r="LQ65" s="5">
        <v>83.296351255926169</v>
      </c>
      <c r="LR65" s="45"/>
      <c r="LS65" s="23"/>
      <c r="LT65" s="24" t="s">
        <v>25</v>
      </c>
      <c r="LU65" s="5">
        <v>111.66504445339707</v>
      </c>
      <c r="LV65" s="45"/>
      <c r="LW65" s="5">
        <v>93.954402749319115</v>
      </c>
      <c r="LX65" s="45"/>
      <c r="LY65" s="5">
        <v>88.156476483141773</v>
      </c>
      <c r="LZ65" s="45"/>
      <c r="MA65" s="23"/>
      <c r="MB65" s="24" t="s">
        <v>25</v>
      </c>
      <c r="MC65" s="5">
        <v>98.510389090606893</v>
      </c>
      <c r="MD65" s="45"/>
      <c r="ME65" s="5">
        <v>124.38563221658721</v>
      </c>
      <c r="MF65" s="45"/>
      <c r="MG65" s="5">
        <v>116.29604812381682</v>
      </c>
      <c r="MH65" s="45"/>
      <c r="MI65" s="23"/>
      <c r="MJ65" s="24" t="s">
        <v>25</v>
      </c>
      <c r="MK65" s="5">
        <v>81.73390448156853</v>
      </c>
      <c r="ML65" s="45"/>
      <c r="MM65" s="5">
        <v>100.3645981206754</v>
      </c>
      <c r="MN65" s="45"/>
      <c r="MO65" s="5">
        <v>81.124104373929768</v>
      </c>
      <c r="MP65" s="45"/>
    </row>
    <row r="66" spans="1:361" ht="15" hidden="1" customHeight="1" x14ac:dyDescent="0.25">
      <c r="A66" s="23"/>
      <c r="B66" s="24" t="s">
        <v>26</v>
      </c>
      <c r="C66" s="5">
        <v>100.11564370001028</v>
      </c>
      <c r="D66" s="45"/>
      <c r="E66" s="494">
        <v>96.831180322243398</v>
      </c>
      <c r="F66" s="45"/>
      <c r="G66" s="494">
        <v>103.22130757427206</v>
      </c>
      <c r="H66" s="45"/>
      <c r="I66" s="23"/>
      <c r="J66" s="24" t="s">
        <v>26</v>
      </c>
      <c r="K66" s="5">
        <v>122.48593792880186</v>
      </c>
      <c r="L66" s="45"/>
      <c r="M66" s="5">
        <v>111.20881810779048</v>
      </c>
      <c r="N66" s="45"/>
      <c r="O66" s="5">
        <v>118.30278300568833</v>
      </c>
      <c r="P66" s="45"/>
      <c r="Q66" s="23"/>
      <c r="R66" s="24" t="s">
        <v>26</v>
      </c>
      <c r="S66" s="5">
        <v>106.30287573130795</v>
      </c>
      <c r="T66" s="45"/>
      <c r="U66" s="5">
        <v>110.34621452497016</v>
      </c>
      <c r="V66" s="45"/>
      <c r="W66" s="5">
        <v>101.32420228389461</v>
      </c>
      <c r="X66" s="45"/>
      <c r="Y66" s="23"/>
      <c r="Z66" s="24" t="s">
        <v>26</v>
      </c>
      <c r="AA66" s="5">
        <v>105.16238221694215</v>
      </c>
      <c r="AB66" s="45"/>
      <c r="AC66" s="5">
        <v>109.73386720576129</v>
      </c>
      <c r="AD66" s="45"/>
      <c r="AE66" s="5">
        <v>118.67379274562286</v>
      </c>
      <c r="AF66" s="45"/>
      <c r="AG66" s="23"/>
      <c r="AH66" s="24" t="s">
        <v>26</v>
      </c>
      <c r="AI66" s="5">
        <v>110.45072470957682</v>
      </c>
      <c r="AJ66" s="45"/>
      <c r="AK66" s="5">
        <v>115.21739884249182</v>
      </c>
      <c r="AL66" s="45"/>
      <c r="AM66" s="5">
        <v>120.91740795624317</v>
      </c>
      <c r="AN66" s="45"/>
      <c r="AO66" s="23"/>
      <c r="AP66" s="24" t="s">
        <v>26</v>
      </c>
      <c r="AQ66" s="5">
        <v>106.50426752297923</v>
      </c>
      <c r="AR66" s="45"/>
      <c r="AS66" s="5">
        <v>98.935967266707991</v>
      </c>
      <c r="AT66" s="45"/>
      <c r="AU66" s="5">
        <v>101.8600990012887</v>
      </c>
      <c r="AV66" s="45"/>
      <c r="AW66" s="23"/>
      <c r="AX66" s="24" t="s">
        <v>26</v>
      </c>
      <c r="AY66" s="5">
        <v>112.84957196283405</v>
      </c>
      <c r="AZ66" s="45"/>
      <c r="BA66" s="5">
        <v>104.37458042555986</v>
      </c>
      <c r="BB66" s="45"/>
      <c r="BC66" s="5">
        <v>107.05343277707703</v>
      </c>
      <c r="BD66" s="45"/>
      <c r="BE66" s="23"/>
      <c r="BF66" s="24" t="s">
        <v>26</v>
      </c>
      <c r="BG66" s="5">
        <v>94.18945574138597</v>
      </c>
      <c r="BH66" s="45"/>
      <c r="BI66" s="5">
        <v>105.09670155910659</v>
      </c>
      <c r="BJ66" s="45"/>
      <c r="BK66" s="5">
        <v>116.6290101102626</v>
      </c>
      <c r="BL66" s="45"/>
      <c r="BM66" s="23"/>
      <c r="BN66" s="24" t="s">
        <v>26</v>
      </c>
      <c r="BO66" s="5">
        <v>95.487272262887743</v>
      </c>
      <c r="BP66" s="45"/>
      <c r="BQ66" s="5">
        <v>105.33747589101401</v>
      </c>
      <c r="BR66" s="45"/>
      <c r="BS66" s="5">
        <v>105.82627186254609</v>
      </c>
      <c r="BT66" s="45"/>
      <c r="BU66" s="23"/>
      <c r="BV66" s="24" t="s">
        <v>26</v>
      </c>
      <c r="BW66" s="5">
        <v>109.47306526545738</v>
      </c>
      <c r="BX66" s="45"/>
      <c r="BY66" s="5">
        <v>103.31669297866632</v>
      </c>
      <c r="BZ66" s="45"/>
      <c r="CA66" s="5">
        <v>104.63737566794126</v>
      </c>
      <c r="CB66" s="45"/>
      <c r="CC66" s="23"/>
      <c r="CD66" s="24" t="s">
        <v>26</v>
      </c>
      <c r="CE66" s="5">
        <v>99.137049269240038</v>
      </c>
      <c r="CF66" s="45"/>
      <c r="CG66" s="5">
        <v>106.10281960936867</v>
      </c>
      <c r="CH66" s="45"/>
      <c r="CI66" s="5">
        <v>114.99867873891588</v>
      </c>
      <c r="CJ66" s="45"/>
      <c r="CK66" s="23"/>
      <c r="CL66" s="24" t="s">
        <v>26</v>
      </c>
      <c r="CM66" s="5">
        <v>111.22735549107271</v>
      </c>
      <c r="CN66" s="45"/>
      <c r="CO66" s="5">
        <v>86.035998299232006</v>
      </c>
      <c r="CP66" s="45"/>
      <c r="CQ66" s="5">
        <v>80.622102798646679</v>
      </c>
      <c r="CR66" s="45"/>
      <c r="CS66" s="23"/>
      <c r="CT66" s="24" t="s">
        <v>26</v>
      </c>
      <c r="CU66" s="5">
        <v>114.70149641047132</v>
      </c>
      <c r="CV66" s="45"/>
      <c r="CW66" s="5">
        <v>103.35967251178577</v>
      </c>
      <c r="CX66" s="45"/>
      <c r="CY66" s="5">
        <v>104.14181211377525</v>
      </c>
      <c r="CZ66" s="45"/>
      <c r="DA66" s="23"/>
      <c r="DB66" s="24" t="s">
        <v>26</v>
      </c>
      <c r="DC66" s="5">
        <v>107.94958126004934</v>
      </c>
      <c r="DD66" s="45"/>
      <c r="DE66" s="5">
        <v>97.199390499351779</v>
      </c>
      <c r="DF66" s="45"/>
      <c r="DG66" s="5">
        <v>98.812181137304592</v>
      </c>
      <c r="DH66" s="45"/>
      <c r="DI66" s="23"/>
      <c r="DJ66" s="24" t="s">
        <v>26</v>
      </c>
      <c r="DK66" s="5">
        <v>107.04931915240381</v>
      </c>
      <c r="DL66" s="45"/>
      <c r="DM66" s="5">
        <v>102.62154871638917</v>
      </c>
      <c r="DN66" s="45"/>
      <c r="DO66" s="5">
        <v>83.007803930111564</v>
      </c>
      <c r="DP66" s="45"/>
      <c r="DQ66" s="23"/>
      <c r="DR66" s="24" t="s">
        <v>26</v>
      </c>
      <c r="DS66" s="5">
        <v>110.41696688005304</v>
      </c>
      <c r="DT66" s="45"/>
      <c r="DU66" s="5">
        <v>112.79397957562809</v>
      </c>
      <c r="DV66" s="45"/>
      <c r="DW66" s="5">
        <v>103.45776818820774</v>
      </c>
      <c r="DX66" s="45"/>
      <c r="DY66" s="23"/>
      <c r="DZ66" s="24" t="s">
        <v>26</v>
      </c>
      <c r="EA66" s="5">
        <v>106.48172301528933</v>
      </c>
      <c r="EB66" s="45"/>
      <c r="EC66" s="5">
        <v>118.25168539055667</v>
      </c>
      <c r="ED66" s="45"/>
      <c r="EE66" s="5">
        <v>108.5117025043604</v>
      </c>
      <c r="EF66" s="45"/>
      <c r="EG66" s="23"/>
      <c r="EH66" s="24" t="s">
        <v>26</v>
      </c>
      <c r="EI66" s="5">
        <v>121.83623340741882</v>
      </c>
      <c r="EJ66" s="45"/>
      <c r="EK66" s="5">
        <v>116.14157821758812</v>
      </c>
      <c r="EL66" s="45"/>
      <c r="EM66" s="5">
        <v>101.32676585373386</v>
      </c>
      <c r="EN66" s="45"/>
      <c r="EO66" s="23"/>
      <c r="EP66" s="24" t="s">
        <v>26</v>
      </c>
      <c r="EQ66" s="5">
        <v>118.67399599677331</v>
      </c>
      <c r="ER66" s="45"/>
      <c r="ES66" s="5">
        <v>100.70687619413962</v>
      </c>
      <c r="ET66" s="45"/>
      <c r="EU66" s="5">
        <v>107.3984290574743</v>
      </c>
      <c r="EV66" s="45"/>
      <c r="EW66" s="23"/>
      <c r="EX66" s="24" t="s">
        <v>26</v>
      </c>
      <c r="EY66" s="5">
        <v>102.45618292859682</v>
      </c>
      <c r="EZ66" s="45"/>
      <c r="FA66" s="5">
        <v>116.80433397202199</v>
      </c>
      <c r="FB66" s="45"/>
      <c r="FC66" s="5">
        <v>98.268167417892755</v>
      </c>
      <c r="FD66" s="45"/>
      <c r="FE66" s="23"/>
      <c r="FF66" s="24" t="s">
        <v>26</v>
      </c>
      <c r="FG66" s="5">
        <v>104.3017653871525</v>
      </c>
      <c r="FH66" s="45"/>
      <c r="FI66" s="5">
        <v>104.73253058904888</v>
      </c>
      <c r="FJ66" s="45"/>
      <c r="FK66" s="5">
        <v>109.05622869321277</v>
      </c>
      <c r="FL66" s="45"/>
      <c r="FM66" s="23"/>
      <c r="FN66" s="24" t="s">
        <v>26</v>
      </c>
      <c r="FO66" s="5">
        <v>101.91206455340648</v>
      </c>
      <c r="FP66" s="45"/>
      <c r="FQ66" s="5">
        <v>103.73071418563343</v>
      </c>
      <c r="FR66" s="45"/>
      <c r="FS66" s="5">
        <v>104.25971671793586</v>
      </c>
      <c r="FT66" s="45"/>
      <c r="FU66" s="23"/>
      <c r="FV66" s="24" t="s">
        <v>26</v>
      </c>
      <c r="FW66" s="5">
        <v>104.19891837977889</v>
      </c>
      <c r="FX66" s="45"/>
      <c r="FY66" s="5">
        <v>112.15440816884288</v>
      </c>
      <c r="FZ66" s="45"/>
      <c r="GA66" s="5">
        <v>103.0561288037716</v>
      </c>
      <c r="GB66" s="45"/>
      <c r="GC66" s="23"/>
      <c r="GD66" s="24" t="s">
        <v>26</v>
      </c>
      <c r="GE66" s="5">
        <v>99.728694637707704</v>
      </c>
      <c r="GF66" s="45"/>
      <c r="GG66" s="5">
        <v>102.6576627393644</v>
      </c>
      <c r="GH66" s="45"/>
      <c r="GI66" s="5">
        <v>82.080560331516025</v>
      </c>
      <c r="GJ66" s="45"/>
      <c r="GK66" s="23"/>
      <c r="GL66" s="24" t="s">
        <v>26</v>
      </c>
      <c r="GM66" s="5">
        <v>105.85670554209814</v>
      </c>
      <c r="GN66" s="45"/>
      <c r="GO66" s="5">
        <v>105.43216264905804</v>
      </c>
      <c r="GP66" s="45"/>
      <c r="GQ66" s="5">
        <v>109.21956890001759</v>
      </c>
      <c r="GR66" s="45"/>
      <c r="GS66" s="23"/>
      <c r="GT66" s="24" t="s">
        <v>26</v>
      </c>
      <c r="GU66" s="5">
        <v>92.190441670688841</v>
      </c>
      <c r="GV66" s="45"/>
      <c r="GW66" s="5">
        <v>98.203109704655262</v>
      </c>
      <c r="GX66" s="45"/>
      <c r="GY66" s="5">
        <v>110.46270750791525</v>
      </c>
      <c r="GZ66" s="45"/>
      <c r="HA66" s="23"/>
      <c r="HB66" s="24" t="s">
        <v>26</v>
      </c>
      <c r="HC66" s="5">
        <v>112.38392373817804</v>
      </c>
      <c r="HD66" s="45"/>
      <c r="HE66" s="5">
        <v>111.21326910764624</v>
      </c>
      <c r="HF66" s="45"/>
      <c r="HG66" s="5">
        <v>100.56750686801148</v>
      </c>
      <c r="HH66" s="45"/>
      <c r="HI66" s="23"/>
      <c r="HJ66" s="24" t="s">
        <v>26</v>
      </c>
      <c r="HK66" s="5">
        <v>109.95192953003868</v>
      </c>
      <c r="HL66" s="45"/>
      <c r="HM66" s="5">
        <v>94.720642623851816</v>
      </c>
      <c r="HN66" s="45"/>
      <c r="HO66" s="5">
        <v>106.79430707104929</v>
      </c>
      <c r="HP66" s="45"/>
      <c r="HQ66" s="23"/>
      <c r="HR66" s="24" t="s">
        <v>26</v>
      </c>
      <c r="HS66" s="5">
        <v>103.13403329058283</v>
      </c>
      <c r="HT66" s="45"/>
      <c r="HU66" s="5">
        <v>94.188731458005392</v>
      </c>
      <c r="HV66" s="45"/>
      <c r="HW66" s="5">
        <v>96.588073832167424</v>
      </c>
      <c r="HX66" s="45"/>
      <c r="HY66" s="23"/>
      <c r="HZ66" s="24" t="s">
        <v>26</v>
      </c>
      <c r="IA66" s="5">
        <v>91.892163109606187</v>
      </c>
      <c r="IB66" s="45"/>
      <c r="IC66" s="5">
        <v>111.81304938401577</v>
      </c>
      <c r="ID66" s="45"/>
      <c r="IE66" s="5">
        <v>91.365231436153977</v>
      </c>
      <c r="IF66" s="45"/>
      <c r="IG66" s="23"/>
      <c r="IH66" s="24" t="s">
        <v>26</v>
      </c>
      <c r="II66" s="5">
        <v>105.84699543916986</v>
      </c>
      <c r="IJ66" s="45"/>
      <c r="IK66" s="5">
        <v>86.024455873498596</v>
      </c>
      <c r="IL66" s="45"/>
      <c r="IM66" s="5">
        <v>111.10061600807614</v>
      </c>
      <c r="IN66" s="45"/>
      <c r="IO66" s="5">
        <v>85.574026234440453</v>
      </c>
      <c r="IP66" s="45"/>
      <c r="IQ66" s="23"/>
      <c r="IR66" s="24" t="s">
        <v>26</v>
      </c>
      <c r="IS66" s="5">
        <v>103.05466157293729</v>
      </c>
      <c r="IT66" s="45"/>
      <c r="IU66" s="5">
        <v>81.246821680917662</v>
      </c>
      <c r="IV66" s="45"/>
      <c r="IW66" s="5">
        <v>98.86961782358398</v>
      </c>
      <c r="IX66" s="45"/>
      <c r="IY66" s="23"/>
      <c r="IZ66" s="24" t="s">
        <v>26</v>
      </c>
      <c r="JA66" s="5">
        <v>99.250723076543807</v>
      </c>
      <c r="JB66" s="45"/>
      <c r="JC66" s="5">
        <v>101.66844974695223</v>
      </c>
      <c r="JD66" s="45"/>
      <c r="JE66" s="5">
        <v>110.05423866171378</v>
      </c>
      <c r="JF66" s="45"/>
      <c r="JG66" s="23"/>
      <c r="JH66" s="24" t="s">
        <v>26</v>
      </c>
      <c r="JI66" s="5">
        <v>112.20153826404312</v>
      </c>
      <c r="JJ66" s="45"/>
      <c r="JK66" s="5">
        <v>102.67697284912212</v>
      </c>
      <c r="JL66" s="45"/>
      <c r="JM66" s="5">
        <v>104.43817567475661</v>
      </c>
      <c r="JN66" s="45"/>
      <c r="JO66" s="23"/>
      <c r="JP66" s="24" t="s">
        <v>26</v>
      </c>
      <c r="JQ66" s="5">
        <v>109.80508841911903</v>
      </c>
      <c r="JR66" s="45"/>
      <c r="JS66" s="5">
        <v>112.43184921208315</v>
      </c>
      <c r="JT66" s="45"/>
      <c r="JU66" s="5">
        <v>106.0251915923799</v>
      </c>
      <c r="JV66" s="45"/>
      <c r="JW66" s="23"/>
      <c r="JX66" s="24" t="s">
        <v>26</v>
      </c>
      <c r="JY66" s="5">
        <v>106.87317489524862</v>
      </c>
      <c r="JZ66" s="45"/>
      <c r="KA66" s="5">
        <v>139.4191456429061</v>
      </c>
      <c r="KB66" s="45"/>
      <c r="KC66" s="5">
        <v>119.54608674356649</v>
      </c>
      <c r="KD66" s="45"/>
      <c r="KE66" s="23"/>
      <c r="KF66" s="24" t="s">
        <v>26</v>
      </c>
      <c r="KG66" s="5">
        <v>76.459513334303239</v>
      </c>
      <c r="KH66" s="45"/>
      <c r="KI66" s="5">
        <v>104.28604092115056</v>
      </c>
      <c r="KJ66" s="45"/>
      <c r="KK66" s="5">
        <v>117.98728074712939</v>
      </c>
      <c r="KL66" s="45"/>
      <c r="KM66" s="23"/>
      <c r="KN66" s="24" t="s">
        <v>26</v>
      </c>
      <c r="KO66" s="5">
        <v>114.76898616283711</v>
      </c>
      <c r="KP66" s="45"/>
      <c r="KQ66" s="5">
        <v>103.58076325660201</v>
      </c>
      <c r="KR66" s="45"/>
      <c r="KS66" s="5">
        <v>98.423812831513402</v>
      </c>
      <c r="KT66" s="45"/>
      <c r="KU66" s="23"/>
      <c r="KV66" s="24" t="s">
        <v>26</v>
      </c>
      <c r="KW66" s="5">
        <v>93.77020333218978</v>
      </c>
      <c r="KX66" s="45"/>
      <c r="KY66" s="5">
        <v>100.36322645824285</v>
      </c>
      <c r="KZ66" s="45"/>
      <c r="LA66" s="5">
        <v>117.2878043419331</v>
      </c>
      <c r="LB66" s="45"/>
      <c r="LC66" s="23"/>
      <c r="LD66" s="24" t="s">
        <v>26</v>
      </c>
      <c r="LE66" s="5">
        <v>90.046150725109825</v>
      </c>
      <c r="LF66" s="45"/>
      <c r="LG66" s="5">
        <v>85.902161984385756</v>
      </c>
      <c r="LH66" s="45"/>
      <c r="LI66" s="5">
        <v>92.196204121192878</v>
      </c>
      <c r="LJ66" s="45"/>
      <c r="LK66" s="23"/>
      <c r="LL66" s="24" t="s">
        <v>26</v>
      </c>
      <c r="LM66" s="5">
        <v>73.212430085279081</v>
      </c>
      <c r="LN66" s="45"/>
      <c r="LO66" s="5">
        <v>84.390125391517373</v>
      </c>
      <c r="LP66" s="45"/>
      <c r="LQ66" s="5">
        <v>69.537856555096511</v>
      </c>
      <c r="LR66" s="45"/>
      <c r="LS66" s="23"/>
      <c r="LT66" s="24" t="s">
        <v>26</v>
      </c>
      <c r="LU66" s="5">
        <v>103.6761447940054</v>
      </c>
      <c r="LV66" s="45"/>
      <c r="LW66" s="5">
        <v>94.217883013631948</v>
      </c>
      <c r="LX66" s="45"/>
      <c r="LY66" s="5">
        <v>107.65817725631298</v>
      </c>
      <c r="LZ66" s="45"/>
      <c r="MA66" s="23"/>
      <c r="MB66" s="24" t="s">
        <v>26</v>
      </c>
      <c r="MC66" s="5">
        <v>97.748993511316186</v>
      </c>
      <c r="MD66" s="45"/>
      <c r="ME66" s="5">
        <v>89.048271033341791</v>
      </c>
      <c r="MF66" s="45"/>
      <c r="MG66" s="5">
        <v>103.7559006578373</v>
      </c>
      <c r="MH66" s="45"/>
      <c r="MI66" s="23"/>
      <c r="MJ66" s="24" t="s">
        <v>26</v>
      </c>
      <c r="MK66" s="5">
        <v>97.866879066738392</v>
      </c>
      <c r="ML66" s="45"/>
      <c r="MM66" s="5">
        <v>108.0486679933806</v>
      </c>
      <c r="MN66" s="45"/>
      <c r="MO66" s="5">
        <v>111.88050254008351</v>
      </c>
      <c r="MP66" s="45"/>
    </row>
    <row r="67" spans="1:361" ht="15" hidden="1" customHeight="1" x14ac:dyDescent="0.25">
      <c r="A67" s="23"/>
      <c r="B67" s="24" t="s">
        <v>27</v>
      </c>
      <c r="C67" s="5">
        <v>98.746074318316801</v>
      </c>
      <c r="D67" s="45"/>
      <c r="E67" s="494">
        <v>99.847024559410769</v>
      </c>
      <c r="F67" s="45"/>
      <c r="G67" s="494">
        <v>97.705057568283792</v>
      </c>
      <c r="H67" s="45"/>
      <c r="I67" s="23"/>
      <c r="J67" s="24" t="s">
        <v>27</v>
      </c>
      <c r="K67" s="5">
        <v>99.377159883938504</v>
      </c>
      <c r="L67" s="45"/>
      <c r="M67" s="5">
        <v>100.14411942500641</v>
      </c>
      <c r="N67" s="45"/>
      <c r="O67" s="5">
        <v>106.92403802052856</v>
      </c>
      <c r="P67" s="45"/>
      <c r="Q67" s="23"/>
      <c r="R67" s="24" t="s">
        <v>27</v>
      </c>
      <c r="S67" s="5">
        <v>94.962450610169014</v>
      </c>
      <c r="T67" s="45"/>
      <c r="U67" s="5">
        <v>111.72140432029239</v>
      </c>
      <c r="V67" s="45"/>
      <c r="W67" s="5">
        <v>95.87467394071102</v>
      </c>
      <c r="X67" s="45"/>
      <c r="Y67" s="23"/>
      <c r="Z67" s="24" t="s">
        <v>27</v>
      </c>
      <c r="AA67" s="5">
        <v>103.80206708920399</v>
      </c>
      <c r="AB67" s="45"/>
      <c r="AC67" s="5">
        <v>105.44943135030613</v>
      </c>
      <c r="AD67" s="45"/>
      <c r="AE67" s="5">
        <v>115.93105121319687</v>
      </c>
      <c r="AF67" s="45"/>
      <c r="AG67" s="23"/>
      <c r="AH67" s="24" t="s">
        <v>27</v>
      </c>
      <c r="AI67" s="5">
        <v>114.02455277958234</v>
      </c>
      <c r="AJ67" s="45"/>
      <c r="AK67" s="5">
        <v>113.73567498303753</v>
      </c>
      <c r="AL67" s="45"/>
      <c r="AM67" s="5">
        <v>113.12106682075643</v>
      </c>
      <c r="AN67" s="45"/>
      <c r="AO67" s="23"/>
      <c r="AP67" s="24" t="s">
        <v>27</v>
      </c>
      <c r="AQ67" s="5">
        <v>111.16265681369748</v>
      </c>
      <c r="AR67" s="45"/>
      <c r="AS67" s="5">
        <v>83.643470880234489</v>
      </c>
      <c r="AT67" s="45"/>
      <c r="AU67" s="5">
        <v>104.69180787389445</v>
      </c>
      <c r="AV67" s="45"/>
      <c r="AW67" s="23"/>
      <c r="AX67" s="24" t="s">
        <v>27</v>
      </c>
      <c r="AY67" s="5">
        <v>112.88027694156331</v>
      </c>
      <c r="AZ67" s="45"/>
      <c r="BA67" s="5">
        <v>96.159538795504375</v>
      </c>
      <c r="BB67" s="45"/>
      <c r="BC67" s="5">
        <v>114.36534152591337</v>
      </c>
      <c r="BD67" s="45"/>
      <c r="BE67" s="23"/>
      <c r="BF67" s="24" t="s">
        <v>27</v>
      </c>
      <c r="BG67" s="5">
        <v>102.29278995746121</v>
      </c>
      <c r="BH67" s="45"/>
      <c r="BI67" s="5">
        <v>102.91410412886302</v>
      </c>
      <c r="BJ67" s="45"/>
      <c r="BK67" s="5">
        <v>120.71725278243514</v>
      </c>
      <c r="BL67" s="45"/>
      <c r="BM67" s="23"/>
      <c r="BN67" s="24" t="s">
        <v>27</v>
      </c>
      <c r="BO67" s="5">
        <v>106.58074138407572</v>
      </c>
      <c r="BP67" s="45"/>
      <c r="BQ67" s="5">
        <v>112.60446101378184</v>
      </c>
      <c r="BR67" s="45"/>
      <c r="BS67" s="5">
        <v>107.50782591157054</v>
      </c>
      <c r="BT67" s="45"/>
      <c r="BU67" s="23"/>
      <c r="BV67" s="24" t="s">
        <v>27</v>
      </c>
      <c r="BW67" s="5">
        <v>105.29797700409316</v>
      </c>
      <c r="BX67" s="45"/>
      <c r="BY67" s="5">
        <v>90.032350966703419</v>
      </c>
      <c r="BZ67" s="45"/>
      <c r="CA67" s="5">
        <v>97.385100174950225</v>
      </c>
      <c r="CB67" s="45"/>
      <c r="CC67" s="23"/>
      <c r="CD67" s="24" t="s">
        <v>27</v>
      </c>
      <c r="CE67" s="5">
        <v>118.53000761515533</v>
      </c>
      <c r="CF67" s="45"/>
      <c r="CG67" s="5">
        <v>103.80290998743035</v>
      </c>
      <c r="CH67" s="45"/>
      <c r="CI67" s="5">
        <v>108.38888895367171</v>
      </c>
      <c r="CJ67" s="45"/>
      <c r="CK67" s="23"/>
      <c r="CL67" s="24" t="s">
        <v>27</v>
      </c>
      <c r="CM67" s="5">
        <v>123.32813382648625</v>
      </c>
      <c r="CN67" s="45"/>
      <c r="CO67" s="5">
        <v>102.95707943563964</v>
      </c>
      <c r="CP67" s="45"/>
      <c r="CQ67" s="5">
        <v>89.134403339078403</v>
      </c>
      <c r="CR67" s="45"/>
      <c r="CS67" s="23"/>
      <c r="CT67" s="24" t="s">
        <v>27</v>
      </c>
      <c r="CU67" s="5">
        <v>115.10013479019102</v>
      </c>
      <c r="CV67" s="45"/>
      <c r="CW67" s="5">
        <v>104.00486783936728</v>
      </c>
      <c r="CX67" s="45"/>
      <c r="CY67" s="5">
        <v>98.198800672531874</v>
      </c>
      <c r="CZ67" s="45"/>
      <c r="DA67" s="23"/>
      <c r="DB67" s="24" t="s">
        <v>27</v>
      </c>
      <c r="DC67" s="5">
        <v>100.66212742600013</v>
      </c>
      <c r="DD67" s="45"/>
      <c r="DE67" s="5">
        <v>97.774810574472497</v>
      </c>
      <c r="DF67" s="45"/>
      <c r="DG67" s="5">
        <v>96.595134730169022</v>
      </c>
      <c r="DH67" s="45"/>
      <c r="DI67" s="23"/>
      <c r="DJ67" s="24" t="s">
        <v>27</v>
      </c>
      <c r="DK67" s="5">
        <v>108.33297127096772</v>
      </c>
      <c r="DL67" s="45"/>
      <c r="DM67" s="5">
        <v>100.20792309077305</v>
      </c>
      <c r="DN67" s="45"/>
      <c r="DO67" s="5">
        <v>112.89519949545155</v>
      </c>
      <c r="DP67" s="45"/>
      <c r="DQ67" s="23"/>
      <c r="DR67" s="24" t="s">
        <v>27</v>
      </c>
      <c r="DS67" s="5">
        <v>111.01859668854239</v>
      </c>
      <c r="DT67" s="45"/>
      <c r="DU67" s="5">
        <v>104.70152783632896</v>
      </c>
      <c r="DV67" s="45"/>
      <c r="DW67" s="5">
        <v>93.764489564229663</v>
      </c>
      <c r="DX67" s="45"/>
      <c r="DY67" s="23"/>
      <c r="DZ67" s="24" t="s">
        <v>27</v>
      </c>
      <c r="EA67" s="5">
        <v>95.892737222955589</v>
      </c>
      <c r="EB67" s="45"/>
      <c r="EC67" s="5">
        <v>114.00039667377592</v>
      </c>
      <c r="ED67" s="45"/>
      <c r="EE67" s="5">
        <v>84.907710738509593</v>
      </c>
      <c r="EF67" s="45"/>
      <c r="EG67" s="23"/>
      <c r="EH67" s="24" t="s">
        <v>27</v>
      </c>
      <c r="EI67" s="5">
        <v>96.162315866391396</v>
      </c>
      <c r="EJ67" s="45"/>
      <c r="EK67" s="5">
        <v>81.437875106910894</v>
      </c>
      <c r="EL67" s="45"/>
      <c r="EM67" s="5">
        <v>93.986365207307401</v>
      </c>
      <c r="EN67" s="45"/>
      <c r="EO67" s="23"/>
      <c r="EP67" s="24" t="s">
        <v>27</v>
      </c>
      <c r="EQ67" s="5">
        <v>89.548603571290002</v>
      </c>
      <c r="ER67" s="45"/>
      <c r="ES67" s="5">
        <v>95.419336151470645</v>
      </c>
      <c r="ET67" s="45"/>
      <c r="EU67" s="5">
        <v>98.905470569612774</v>
      </c>
      <c r="EV67" s="45"/>
      <c r="EW67" s="23"/>
      <c r="EX67" s="24" t="s">
        <v>27</v>
      </c>
      <c r="EY67" s="5">
        <v>83.978431631179348</v>
      </c>
      <c r="EZ67" s="45"/>
      <c r="FA67" s="5">
        <v>75.857061691448024</v>
      </c>
      <c r="FB67" s="45"/>
      <c r="FC67" s="5">
        <v>105.34993845390468</v>
      </c>
      <c r="FD67" s="45"/>
      <c r="FE67" s="23"/>
      <c r="FF67" s="24" t="s">
        <v>27</v>
      </c>
      <c r="FG67" s="5">
        <v>100.35063689608809</v>
      </c>
      <c r="FH67" s="45"/>
      <c r="FI67" s="5">
        <v>91.341195523567123</v>
      </c>
      <c r="FJ67" s="45"/>
      <c r="FK67" s="5">
        <v>105.22471586960289</v>
      </c>
      <c r="FL67" s="45"/>
      <c r="FM67" s="23"/>
      <c r="FN67" s="24" t="s">
        <v>27</v>
      </c>
      <c r="FO67" s="5">
        <v>96.902080685291338</v>
      </c>
      <c r="FP67" s="45"/>
      <c r="FQ67" s="5">
        <v>104.69342810500619</v>
      </c>
      <c r="FR67" s="45"/>
      <c r="FS67" s="5">
        <v>107.39111985617572</v>
      </c>
      <c r="FT67" s="45"/>
      <c r="FU67" s="23"/>
      <c r="FV67" s="24" t="s">
        <v>27</v>
      </c>
      <c r="FW67" s="5">
        <v>98.193283166907364</v>
      </c>
      <c r="FX67" s="45"/>
      <c r="FY67" s="5">
        <v>104.08721012289762</v>
      </c>
      <c r="FZ67" s="45"/>
      <c r="GA67" s="5">
        <v>104.82091012861285</v>
      </c>
      <c r="GB67" s="45"/>
      <c r="GC67" s="23"/>
      <c r="GD67" s="24" t="s">
        <v>27</v>
      </c>
      <c r="GE67" s="5">
        <v>90.358374354840521</v>
      </c>
      <c r="GF67" s="45"/>
      <c r="GG67" s="5">
        <v>110.44536293285125</v>
      </c>
      <c r="GH67" s="45"/>
      <c r="GI67" s="5">
        <v>105.20908725622812</v>
      </c>
      <c r="GJ67" s="45"/>
      <c r="GK67" s="23"/>
      <c r="GL67" s="24" t="s">
        <v>27</v>
      </c>
      <c r="GM67" s="5">
        <v>108.91466463205455</v>
      </c>
      <c r="GN67" s="45"/>
      <c r="GO67" s="5">
        <v>117.60228978635858</v>
      </c>
      <c r="GP67" s="45"/>
      <c r="GQ67" s="5">
        <v>109.36212327622125</v>
      </c>
      <c r="GR67" s="45"/>
      <c r="GS67" s="23"/>
      <c r="GT67" s="24" t="s">
        <v>27</v>
      </c>
      <c r="GU67" s="5">
        <v>91.170631317513326</v>
      </c>
      <c r="GV67" s="45"/>
      <c r="GW67" s="5">
        <v>95.150916077960332</v>
      </c>
      <c r="GX67" s="45"/>
      <c r="GY67" s="5">
        <v>106.99877950110798</v>
      </c>
      <c r="GZ67" s="45"/>
      <c r="HA67" s="23"/>
      <c r="HB67" s="24" t="s">
        <v>27</v>
      </c>
      <c r="HC67" s="5">
        <v>105.27553744275031</v>
      </c>
      <c r="HD67" s="45"/>
      <c r="HE67" s="5">
        <v>101.48839527698432</v>
      </c>
      <c r="HF67" s="45"/>
      <c r="HG67" s="5">
        <v>99.619095720969028</v>
      </c>
      <c r="HH67" s="45"/>
      <c r="HI67" s="23"/>
      <c r="HJ67" s="24" t="s">
        <v>27</v>
      </c>
      <c r="HK67" s="5">
        <v>113.22174020613205</v>
      </c>
      <c r="HL67" s="45"/>
      <c r="HM67" s="5">
        <v>95.001323474721005</v>
      </c>
      <c r="HN67" s="45"/>
      <c r="HO67" s="5">
        <v>111.14396020594451</v>
      </c>
      <c r="HP67" s="45"/>
      <c r="HQ67" s="23"/>
      <c r="HR67" s="24" t="s">
        <v>27</v>
      </c>
      <c r="HS67" s="5">
        <v>116.14163264150136</v>
      </c>
      <c r="HT67" s="45"/>
      <c r="HU67" s="5">
        <v>77.831287304614918</v>
      </c>
      <c r="HV67" s="45"/>
      <c r="HW67" s="5">
        <v>100.07851375199009</v>
      </c>
      <c r="HX67" s="45"/>
      <c r="HY67" s="23"/>
      <c r="HZ67" s="24" t="s">
        <v>27</v>
      </c>
      <c r="IA67" s="5">
        <v>99.036529111914149</v>
      </c>
      <c r="IB67" s="45"/>
      <c r="IC67" s="5">
        <v>101.76986797066354</v>
      </c>
      <c r="ID67" s="45"/>
      <c r="IE67" s="5">
        <v>100.8451558390192</v>
      </c>
      <c r="IF67" s="45"/>
      <c r="IG67" s="23"/>
      <c r="IH67" s="24" t="s">
        <v>27</v>
      </c>
      <c r="II67" s="5">
        <v>102.71610609444113</v>
      </c>
      <c r="IJ67" s="45"/>
      <c r="IK67" s="5">
        <v>89.641350402067275</v>
      </c>
      <c r="IL67" s="45"/>
      <c r="IM67" s="5">
        <v>105.18136878904183</v>
      </c>
      <c r="IN67" s="45"/>
      <c r="IO67" s="5">
        <v>86.84569567158583</v>
      </c>
      <c r="IP67" s="45"/>
      <c r="IQ67" s="23"/>
      <c r="IR67" s="24" t="s">
        <v>27</v>
      </c>
      <c r="IS67" s="5">
        <v>102.80485075377173</v>
      </c>
      <c r="IT67" s="45"/>
      <c r="IU67" s="5">
        <v>85.713413228863502</v>
      </c>
      <c r="IV67" s="45"/>
      <c r="IW67" s="5">
        <v>100.58671623615452</v>
      </c>
      <c r="IX67" s="45"/>
      <c r="IY67" s="23"/>
      <c r="IZ67" s="24" t="s">
        <v>27</v>
      </c>
      <c r="JA67" s="5">
        <v>102.46869269180061</v>
      </c>
      <c r="JB67" s="45"/>
      <c r="JC67" s="5">
        <v>101.04735010978051</v>
      </c>
      <c r="JD67" s="45"/>
      <c r="JE67" s="5">
        <v>99.670426995877321</v>
      </c>
      <c r="JF67" s="45"/>
      <c r="JG67" s="23"/>
      <c r="JH67" s="24" t="s">
        <v>27</v>
      </c>
      <c r="JI67" s="5">
        <v>112.45378407240548</v>
      </c>
      <c r="JJ67" s="45"/>
      <c r="JK67" s="5">
        <v>115.85836917110504</v>
      </c>
      <c r="JL67" s="45"/>
      <c r="JM67" s="5">
        <v>100.46331175284142</v>
      </c>
      <c r="JN67" s="45"/>
      <c r="JO67" s="23"/>
      <c r="JP67" s="24" t="s">
        <v>27</v>
      </c>
      <c r="JQ67" s="5">
        <v>109.8671662876344</v>
      </c>
      <c r="JR67" s="45"/>
      <c r="JS67" s="5">
        <v>82.604610524254099</v>
      </c>
      <c r="JT67" s="45"/>
      <c r="JU67" s="5">
        <v>93.770875702578905</v>
      </c>
      <c r="JV67" s="45"/>
      <c r="JW67" s="23"/>
      <c r="JX67" s="24" t="s">
        <v>27</v>
      </c>
      <c r="JY67" s="5">
        <v>86.638485497083082</v>
      </c>
      <c r="JZ67" s="45"/>
      <c r="KA67" s="5">
        <v>121.76474861609761</v>
      </c>
      <c r="KB67" s="45"/>
      <c r="KC67" s="5">
        <v>109.18458215777773</v>
      </c>
      <c r="KD67" s="45"/>
      <c r="KE67" s="23"/>
      <c r="KF67" s="24" t="s">
        <v>27</v>
      </c>
      <c r="KG67" s="5">
        <v>120.03045009443179</v>
      </c>
      <c r="KH67" s="45"/>
      <c r="KI67" s="5">
        <v>79.682465213711325</v>
      </c>
      <c r="KJ67" s="45"/>
      <c r="KK67" s="5">
        <v>122.10049388846814</v>
      </c>
      <c r="KL67" s="45"/>
      <c r="KM67" s="23"/>
      <c r="KN67" s="24" t="s">
        <v>27</v>
      </c>
      <c r="KO67" s="5">
        <v>151.04944132992449</v>
      </c>
      <c r="KP67" s="45"/>
      <c r="KQ67" s="5">
        <v>101.45434472172779</v>
      </c>
      <c r="KR67" s="45"/>
      <c r="KS67" s="5">
        <v>98.828670454478967</v>
      </c>
      <c r="KT67" s="45"/>
      <c r="KU67" s="23"/>
      <c r="KV67" s="24" t="s">
        <v>27</v>
      </c>
      <c r="KW67" s="5">
        <v>105.81435565163117</v>
      </c>
      <c r="KX67" s="45"/>
      <c r="KY67" s="5">
        <v>92.575408563687162</v>
      </c>
      <c r="KZ67" s="45"/>
      <c r="LA67" s="5">
        <v>87.347510899920124</v>
      </c>
      <c r="LB67" s="45"/>
      <c r="LC67" s="23"/>
      <c r="LD67" s="24" t="s">
        <v>27</v>
      </c>
      <c r="LE67" s="5">
        <v>138.73179442703582</v>
      </c>
      <c r="LF67" s="45"/>
      <c r="LG67" s="5">
        <v>88.454318464654875</v>
      </c>
      <c r="LH67" s="45"/>
      <c r="LI67" s="5">
        <v>92.302018723994451</v>
      </c>
      <c r="LJ67" s="45"/>
      <c r="LK67" s="23"/>
      <c r="LL67" s="24" t="s">
        <v>27</v>
      </c>
      <c r="LM67" s="5">
        <v>78.200016708206988</v>
      </c>
      <c r="LN67" s="45"/>
      <c r="LO67" s="5">
        <v>76.791319411247102</v>
      </c>
      <c r="LP67" s="45"/>
      <c r="LQ67" s="5">
        <v>67.513487175466096</v>
      </c>
      <c r="LR67" s="45"/>
      <c r="LS67" s="23"/>
      <c r="LT67" s="24" t="s">
        <v>27</v>
      </c>
      <c r="LU67" s="5">
        <v>96.94859683581204</v>
      </c>
      <c r="LV67" s="45"/>
      <c r="LW67" s="5">
        <v>95.706971358606594</v>
      </c>
      <c r="LX67" s="45"/>
      <c r="LY67" s="5">
        <v>97.817076303407944</v>
      </c>
      <c r="LZ67" s="45"/>
      <c r="MA67" s="23"/>
      <c r="MB67" s="24" t="s">
        <v>27</v>
      </c>
      <c r="MC67" s="5">
        <v>90.330872287719004</v>
      </c>
      <c r="MD67" s="45"/>
      <c r="ME67" s="5">
        <v>111.75320117226352</v>
      </c>
      <c r="MF67" s="45"/>
      <c r="MG67" s="5">
        <v>103.44794200741875</v>
      </c>
      <c r="MH67" s="45"/>
      <c r="MI67" s="23"/>
      <c r="MJ67" s="24" t="s">
        <v>27</v>
      </c>
      <c r="MK67" s="5">
        <v>93.447983157267103</v>
      </c>
      <c r="ML67" s="45"/>
      <c r="MM67" s="5">
        <v>106.2623937488206</v>
      </c>
      <c r="MN67" s="45"/>
      <c r="MO67" s="5">
        <v>106.21305565526332</v>
      </c>
      <c r="MP67" s="45"/>
    </row>
    <row r="68" spans="1:361" ht="15" hidden="1" customHeight="1" x14ac:dyDescent="0.25">
      <c r="A68" s="23"/>
      <c r="B68" s="24" t="s">
        <v>28</v>
      </c>
      <c r="C68" s="5">
        <v>105.28995987758884</v>
      </c>
      <c r="D68" s="45"/>
      <c r="E68" s="494">
        <v>104.46363890345792</v>
      </c>
      <c r="F68" s="45"/>
      <c r="G68" s="494">
        <v>106.07129761917389</v>
      </c>
      <c r="H68" s="45"/>
      <c r="I68" s="23"/>
      <c r="J68" s="24" t="s">
        <v>28</v>
      </c>
      <c r="K68" s="5">
        <v>84.126429239369173</v>
      </c>
      <c r="L68" s="45"/>
      <c r="M68" s="5">
        <v>82.718566082592162</v>
      </c>
      <c r="N68" s="45"/>
      <c r="O68" s="5">
        <v>93.524068597215418</v>
      </c>
      <c r="P68" s="45"/>
      <c r="Q68" s="23"/>
      <c r="R68" s="24" t="s">
        <v>28</v>
      </c>
      <c r="S68" s="5">
        <v>103.77148590311144</v>
      </c>
      <c r="T68" s="45"/>
      <c r="U68" s="5">
        <v>108.55443429990775</v>
      </c>
      <c r="V68" s="45"/>
      <c r="W68" s="5">
        <v>97.490524937654683</v>
      </c>
      <c r="X68" s="45"/>
      <c r="Y68" s="23"/>
      <c r="Z68" s="24" t="s">
        <v>28</v>
      </c>
      <c r="AA68" s="5">
        <v>105.36126040572387</v>
      </c>
      <c r="AB68" s="45"/>
      <c r="AC68" s="5">
        <v>108.98281603241556</v>
      </c>
      <c r="AD68" s="45"/>
      <c r="AE68" s="5">
        <v>123.28813456131753</v>
      </c>
      <c r="AF68" s="45"/>
      <c r="AG68" s="23"/>
      <c r="AH68" s="24" t="s">
        <v>28</v>
      </c>
      <c r="AI68" s="5">
        <v>117.52886830119323</v>
      </c>
      <c r="AJ68" s="45"/>
      <c r="AK68" s="5">
        <v>115.89883081973235</v>
      </c>
      <c r="AL68" s="45"/>
      <c r="AM68" s="5">
        <v>127.71810600071726</v>
      </c>
      <c r="AN68" s="45"/>
      <c r="AO68" s="23"/>
      <c r="AP68" s="24" t="s">
        <v>28</v>
      </c>
      <c r="AQ68" s="5">
        <v>108.06124742202879</v>
      </c>
      <c r="AR68" s="45"/>
      <c r="AS68" s="5">
        <v>101.75039466607237</v>
      </c>
      <c r="AT68" s="45"/>
      <c r="AU68" s="5">
        <v>112.8756788312057</v>
      </c>
      <c r="AV68" s="45"/>
      <c r="AW68" s="23"/>
      <c r="AX68" s="24" t="s">
        <v>28</v>
      </c>
      <c r="AY68" s="5">
        <v>119.57498111950615</v>
      </c>
      <c r="AZ68" s="45"/>
      <c r="BA68" s="5">
        <v>110.6998048839386</v>
      </c>
      <c r="BB68" s="45"/>
      <c r="BC68" s="5">
        <v>119.3355514196366</v>
      </c>
      <c r="BD68" s="45"/>
      <c r="BE68" s="23"/>
      <c r="BF68" s="24" t="s">
        <v>28</v>
      </c>
      <c r="BG68" s="5">
        <v>121.97320124905914</v>
      </c>
      <c r="BH68" s="45"/>
      <c r="BI68" s="5">
        <v>106.45399939471476</v>
      </c>
      <c r="BJ68" s="45"/>
      <c r="BK68" s="5">
        <v>122.98814836126714</v>
      </c>
      <c r="BL68" s="45"/>
      <c r="BM68" s="23"/>
      <c r="BN68" s="24" t="s">
        <v>28</v>
      </c>
      <c r="BO68" s="5">
        <v>102.43397533884492</v>
      </c>
      <c r="BP68" s="45"/>
      <c r="BQ68" s="5">
        <v>116.77898783348336</v>
      </c>
      <c r="BR68" s="45"/>
      <c r="BS68" s="5">
        <v>112.22999049767348</v>
      </c>
      <c r="BT68" s="45"/>
      <c r="BU68" s="23"/>
      <c r="BV68" s="24" t="s">
        <v>28</v>
      </c>
      <c r="BW68" s="5">
        <v>109.01966037574624</v>
      </c>
      <c r="BX68" s="45"/>
      <c r="BY68" s="5">
        <v>96.221072501623453</v>
      </c>
      <c r="BZ68" s="45"/>
      <c r="CA68" s="5">
        <v>88.981559548660854</v>
      </c>
      <c r="CB68" s="45"/>
      <c r="CC68" s="23"/>
      <c r="CD68" s="24" t="s">
        <v>28</v>
      </c>
      <c r="CE68" s="5">
        <v>95.47862777986397</v>
      </c>
      <c r="CF68" s="45"/>
      <c r="CG68" s="5">
        <v>103.14157530886591</v>
      </c>
      <c r="CH68" s="45"/>
      <c r="CI68" s="5">
        <v>118.18434343882775</v>
      </c>
      <c r="CJ68" s="45"/>
      <c r="CK68" s="23"/>
      <c r="CL68" s="24" t="s">
        <v>28</v>
      </c>
      <c r="CM68" s="5">
        <v>134.75314846346316</v>
      </c>
      <c r="CN68" s="45"/>
      <c r="CO68" s="5">
        <v>111.53600864625899</v>
      </c>
      <c r="CP68" s="45"/>
      <c r="CQ68" s="5">
        <v>103.24382787008911</v>
      </c>
      <c r="CR68" s="45"/>
      <c r="CS68" s="23"/>
      <c r="CT68" s="24" t="s">
        <v>28</v>
      </c>
      <c r="CU68" s="5">
        <v>116.72931902983009</v>
      </c>
      <c r="CV68" s="45"/>
      <c r="CW68" s="5">
        <v>96.156239672761885</v>
      </c>
      <c r="CX68" s="45"/>
      <c r="CY68" s="5">
        <v>116.05433249950319</v>
      </c>
      <c r="CZ68" s="45"/>
      <c r="DA68" s="23"/>
      <c r="DB68" s="24" t="s">
        <v>28</v>
      </c>
      <c r="DC68" s="5">
        <v>106.49802820644562</v>
      </c>
      <c r="DD68" s="45"/>
      <c r="DE68" s="5">
        <v>87.306271409025626</v>
      </c>
      <c r="DF68" s="45"/>
      <c r="DG68" s="5">
        <v>106.8837671873566</v>
      </c>
      <c r="DH68" s="45"/>
      <c r="DI68" s="23"/>
      <c r="DJ68" s="24" t="s">
        <v>28</v>
      </c>
      <c r="DK68" s="5">
        <v>110.04087059889467</v>
      </c>
      <c r="DL68" s="45"/>
      <c r="DM68" s="5">
        <v>88.290965893622356</v>
      </c>
      <c r="DN68" s="45"/>
      <c r="DO68" s="5">
        <v>116.5446889733098</v>
      </c>
      <c r="DP68" s="45"/>
      <c r="DQ68" s="23"/>
      <c r="DR68" s="24" t="s">
        <v>28</v>
      </c>
      <c r="DS68" s="5">
        <v>103.32763553707473</v>
      </c>
      <c r="DT68" s="45"/>
      <c r="DU68" s="5">
        <v>105.59869231573457</v>
      </c>
      <c r="DV68" s="45"/>
      <c r="DW68" s="5">
        <v>135.14921342370224</v>
      </c>
      <c r="DX68" s="45"/>
      <c r="DY68" s="23"/>
      <c r="DZ68" s="24" t="s">
        <v>28</v>
      </c>
      <c r="EA68" s="5">
        <v>106.51443474730408</v>
      </c>
      <c r="EB68" s="45"/>
      <c r="EC68" s="5">
        <v>92.264508947187792</v>
      </c>
      <c r="ED68" s="45"/>
      <c r="EE68" s="5">
        <v>109.73479525841815</v>
      </c>
      <c r="EF68" s="45"/>
      <c r="EG68" s="23"/>
      <c r="EH68" s="24" t="s">
        <v>28</v>
      </c>
      <c r="EI68" s="5">
        <v>97.587217164196502</v>
      </c>
      <c r="EJ68" s="45"/>
      <c r="EK68" s="5">
        <v>86.00535041090842</v>
      </c>
      <c r="EL68" s="45"/>
      <c r="EM68" s="5">
        <v>92.162287309965905</v>
      </c>
      <c r="EN68" s="45"/>
      <c r="EO68" s="23"/>
      <c r="EP68" s="24" t="s">
        <v>28</v>
      </c>
      <c r="EQ68" s="5">
        <v>89.86645471648508</v>
      </c>
      <c r="ER68" s="45"/>
      <c r="ES68" s="5">
        <v>90.896824880010527</v>
      </c>
      <c r="ET68" s="45"/>
      <c r="EU68" s="5">
        <v>102.48919329800944</v>
      </c>
      <c r="EV68" s="45"/>
      <c r="EW68" s="23"/>
      <c r="EX68" s="24" t="s">
        <v>28</v>
      </c>
      <c r="EY68" s="5">
        <v>83.083226852137514</v>
      </c>
      <c r="EZ68" s="45"/>
      <c r="FA68" s="5">
        <v>93.649133260505167</v>
      </c>
      <c r="FB68" s="45"/>
      <c r="FC68" s="5">
        <v>92.637619662271149</v>
      </c>
      <c r="FD68" s="45"/>
      <c r="FE68" s="23"/>
      <c r="FF68" s="24" t="s">
        <v>28</v>
      </c>
      <c r="FG68" s="5">
        <v>99.172198100956152</v>
      </c>
      <c r="FH68" s="45"/>
      <c r="FI68" s="5">
        <v>103.20552646787513</v>
      </c>
      <c r="FJ68" s="45"/>
      <c r="FK68" s="5">
        <v>99.6798845792555</v>
      </c>
      <c r="FL68" s="45"/>
      <c r="FM68" s="23"/>
      <c r="FN68" s="24" t="s">
        <v>28</v>
      </c>
      <c r="FO68" s="5">
        <v>87.946673016587454</v>
      </c>
      <c r="FP68" s="45"/>
      <c r="FQ68" s="5">
        <v>107.47049787961745</v>
      </c>
      <c r="FR68" s="45"/>
      <c r="FS68" s="5">
        <v>101.39079648225824</v>
      </c>
      <c r="FT68" s="45"/>
      <c r="FU68" s="23"/>
      <c r="FV68" s="24" t="s">
        <v>28</v>
      </c>
      <c r="FW68" s="5">
        <v>96.695061280827943</v>
      </c>
      <c r="FX68" s="45"/>
      <c r="FY68" s="5">
        <v>103.99114705388756</v>
      </c>
      <c r="FZ68" s="45"/>
      <c r="GA68" s="5">
        <v>98.186709719986681</v>
      </c>
      <c r="GB68" s="45"/>
      <c r="GC68" s="23"/>
      <c r="GD68" s="24" t="s">
        <v>28</v>
      </c>
      <c r="GE68" s="5">
        <v>93.506544287348419</v>
      </c>
      <c r="GF68" s="45"/>
      <c r="GG68" s="5">
        <v>106.13223112271112</v>
      </c>
      <c r="GH68" s="45"/>
      <c r="GI68" s="5">
        <v>85.877488201205807</v>
      </c>
      <c r="GJ68" s="45"/>
      <c r="GK68" s="23"/>
      <c r="GL68" s="24" t="s">
        <v>28</v>
      </c>
      <c r="GM68" s="5">
        <v>110.10853627593262</v>
      </c>
      <c r="GN68" s="45"/>
      <c r="GO68" s="5">
        <v>120.8757263431592</v>
      </c>
      <c r="GP68" s="45"/>
      <c r="GQ68" s="5">
        <v>112.69517722560805</v>
      </c>
      <c r="GR68" s="45"/>
      <c r="GS68" s="23"/>
      <c r="GT68" s="24" t="s">
        <v>28</v>
      </c>
      <c r="GU68" s="5">
        <v>94.067950358018592</v>
      </c>
      <c r="GV68" s="45"/>
      <c r="GW68" s="5">
        <v>103.32979382582577</v>
      </c>
      <c r="GX68" s="45"/>
      <c r="GY68" s="5">
        <v>110.84774942257894</v>
      </c>
      <c r="GZ68" s="45"/>
      <c r="HA68" s="23"/>
      <c r="HB68" s="24" t="s">
        <v>28</v>
      </c>
      <c r="HC68" s="5">
        <v>122.21234562748083</v>
      </c>
      <c r="HD68" s="45"/>
      <c r="HE68" s="5">
        <v>109.09670472175765</v>
      </c>
      <c r="HF68" s="45"/>
      <c r="HG68" s="5">
        <v>102.8544260989469</v>
      </c>
      <c r="HH68" s="45"/>
      <c r="HI68" s="23"/>
      <c r="HJ68" s="24" t="s">
        <v>28</v>
      </c>
      <c r="HK68" s="5">
        <v>114.19368612108454</v>
      </c>
      <c r="HL68" s="45"/>
      <c r="HM68" s="5">
        <v>100.13136756534077</v>
      </c>
      <c r="HN68" s="45"/>
      <c r="HO68" s="5">
        <v>112.63075199295099</v>
      </c>
      <c r="HP68" s="45"/>
      <c r="HQ68" s="23"/>
      <c r="HR68" s="24" t="s">
        <v>28</v>
      </c>
      <c r="HS68" s="5">
        <v>116.97086826568577</v>
      </c>
      <c r="HT68" s="45"/>
      <c r="HU68" s="5">
        <v>78.072789376590748</v>
      </c>
      <c r="HV68" s="45"/>
      <c r="HW68" s="5">
        <v>88.840439942814285</v>
      </c>
      <c r="HX68" s="45"/>
      <c r="HY68" s="23"/>
      <c r="HZ68" s="24" t="s">
        <v>28</v>
      </c>
      <c r="IA68" s="5">
        <v>101.81391414564027</v>
      </c>
      <c r="IB68" s="45"/>
      <c r="IC68" s="5">
        <v>103.00431525836149</v>
      </c>
      <c r="ID68" s="45"/>
      <c r="IE68" s="5">
        <v>105.99750969630276</v>
      </c>
      <c r="IF68" s="45"/>
      <c r="IG68" s="23"/>
      <c r="IH68" s="24" t="s">
        <v>28</v>
      </c>
      <c r="II68" s="5">
        <v>112.64953747111375</v>
      </c>
      <c r="IJ68" s="45"/>
      <c r="IK68" s="5">
        <v>127.57727139052584</v>
      </c>
      <c r="IL68" s="45"/>
      <c r="IM68" s="5">
        <v>108.77402732994332</v>
      </c>
      <c r="IN68" s="45"/>
      <c r="IO68" s="5">
        <v>94.936279227294762</v>
      </c>
      <c r="IP68" s="45"/>
      <c r="IQ68" s="23"/>
      <c r="IR68" s="24" t="s">
        <v>28</v>
      </c>
      <c r="IS68" s="5">
        <v>101.24663965555916</v>
      </c>
      <c r="IT68" s="45"/>
      <c r="IU68" s="5">
        <v>78.345075485467092</v>
      </c>
      <c r="IV68" s="45"/>
      <c r="IW68" s="5">
        <v>108.14075536116796</v>
      </c>
      <c r="IX68" s="45"/>
      <c r="IY68" s="23"/>
      <c r="IZ68" s="24" t="s">
        <v>28</v>
      </c>
      <c r="JA68" s="5">
        <v>100.81417604705013</v>
      </c>
      <c r="JB68" s="45"/>
      <c r="JC68" s="5">
        <v>106.01003777935603</v>
      </c>
      <c r="JD68" s="45"/>
      <c r="JE68" s="5">
        <v>113.10173497953313</v>
      </c>
      <c r="JF68" s="45"/>
      <c r="JG68" s="23"/>
      <c r="JH68" s="24" t="s">
        <v>28</v>
      </c>
      <c r="JI68" s="5">
        <v>94.39889466263989</v>
      </c>
      <c r="JJ68" s="45"/>
      <c r="JK68" s="5">
        <v>136.81605395817223</v>
      </c>
      <c r="JL68" s="45"/>
      <c r="JM68" s="5">
        <v>97.792624985441577</v>
      </c>
      <c r="JN68" s="45"/>
      <c r="JO68" s="23"/>
      <c r="JP68" s="24" t="s">
        <v>28</v>
      </c>
      <c r="JQ68" s="5">
        <v>114.76983796012973</v>
      </c>
      <c r="JR68" s="45"/>
      <c r="JS68" s="5">
        <v>83.33164991593857</v>
      </c>
      <c r="JT68" s="45"/>
      <c r="JU68" s="5">
        <v>100.78415119993448</v>
      </c>
      <c r="JV68" s="45"/>
      <c r="JW68" s="23"/>
      <c r="JX68" s="24" t="s">
        <v>28</v>
      </c>
      <c r="JY68" s="5">
        <v>101.83098082807642</v>
      </c>
      <c r="JZ68" s="45"/>
      <c r="KA68" s="5">
        <v>99.188984131582401</v>
      </c>
      <c r="KB68" s="45"/>
      <c r="KC68" s="5">
        <v>95.699922333219405</v>
      </c>
      <c r="KD68" s="45"/>
      <c r="KE68" s="23"/>
      <c r="KF68" s="24" t="s">
        <v>28</v>
      </c>
      <c r="KG68" s="5">
        <v>97.716950213328715</v>
      </c>
      <c r="KH68" s="45"/>
      <c r="KI68" s="5">
        <v>92.497666300541198</v>
      </c>
      <c r="KJ68" s="45"/>
      <c r="KK68" s="5">
        <v>100.90519383669893</v>
      </c>
      <c r="KL68" s="45"/>
      <c r="KM68" s="23"/>
      <c r="KN68" s="24" t="s">
        <v>28</v>
      </c>
      <c r="KO68" s="5">
        <v>98.152840898354839</v>
      </c>
      <c r="KP68" s="45"/>
      <c r="KQ68" s="5">
        <v>105.28861979333585</v>
      </c>
      <c r="KR68" s="45"/>
      <c r="KS68" s="5">
        <v>111.0225532581313</v>
      </c>
      <c r="KT68" s="45"/>
      <c r="KU68" s="23"/>
      <c r="KV68" s="24" t="s">
        <v>28</v>
      </c>
      <c r="KW68" s="5">
        <v>103.40982142115347</v>
      </c>
      <c r="KX68" s="45"/>
      <c r="KY68" s="5">
        <v>104.60069466771077</v>
      </c>
      <c r="KZ68" s="45"/>
      <c r="LA68" s="5">
        <v>106.4573725200171</v>
      </c>
      <c r="LB68" s="45"/>
      <c r="LC68" s="23"/>
      <c r="LD68" s="24" t="s">
        <v>28</v>
      </c>
      <c r="LE68" s="5">
        <v>101.96222527269954</v>
      </c>
      <c r="LF68" s="45"/>
      <c r="LG68" s="5">
        <v>93.507863698555397</v>
      </c>
      <c r="LH68" s="45"/>
      <c r="LI68" s="5">
        <v>93.344654356518632</v>
      </c>
      <c r="LJ68" s="45"/>
      <c r="LK68" s="23"/>
      <c r="LL68" s="24" t="s">
        <v>28</v>
      </c>
      <c r="LM68" s="5">
        <v>97.370691512056794</v>
      </c>
      <c r="LN68" s="45"/>
      <c r="LO68" s="5">
        <v>76.791319411247102</v>
      </c>
      <c r="LP68" s="45"/>
      <c r="LQ68" s="5">
        <v>80.855110045160345</v>
      </c>
      <c r="LR68" s="45"/>
      <c r="LS68" s="23"/>
      <c r="LT68" s="24" t="s">
        <v>28</v>
      </c>
      <c r="LU68" s="5">
        <v>102.91716970950806</v>
      </c>
      <c r="LV68" s="45"/>
      <c r="LW68" s="5">
        <v>106.55494795423643</v>
      </c>
      <c r="LX68" s="45"/>
      <c r="LY68" s="5">
        <v>95.954469137948337</v>
      </c>
      <c r="LZ68" s="45"/>
      <c r="MA68" s="23"/>
      <c r="MB68" s="24" t="s">
        <v>28</v>
      </c>
      <c r="MC68" s="5">
        <v>97.667757161769515</v>
      </c>
      <c r="MD68" s="45"/>
      <c r="ME68" s="5">
        <v>110.23311176682211</v>
      </c>
      <c r="MF68" s="45"/>
      <c r="MG68" s="5">
        <v>115.32073819953321</v>
      </c>
      <c r="MH68" s="45"/>
      <c r="MI68" s="23"/>
      <c r="MJ68" s="24" t="s">
        <v>28</v>
      </c>
      <c r="MK68" s="5">
        <v>95.762912338984165</v>
      </c>
      <c r="ML68" s="45"/>
      <c r="MM68" s="5">
        <v>113.14428568024985</v>
      </c>
      <c r="MN68" s="45"/>
      <c r="MO68" s="5">
        <v>126.33708463537296</v>
      </c>
      <c r="MP68" s="45"/>
    </row>
    <row r="69" spans="1:361" ht="15" hidden="1" customHeight="1" x14ac:dyDescent="0.25">
      <c r="A69" s="23"/>
      <c r="B69" s="24"/>
      <c r="C69" s="5"/>
      <c r="D69" s="45"/>
      <c r="E69" s="369"/>
      <c r="F69" s="45"/>
      <c r="G69" s="369"/>
      <c r="H69" s="45"/>
      <c r="I69" s="23"/>
      <c r="J69" s="24"/>
      <c r="K69" s="338"/>
      <c r="L69" s="45"/>
      <c r="M69" s="338"/>
      <c r="N69" s="45"/>
      <c r="O69" s="338"/>
      <c r="P69" s="45"/>
      <c r="Q69" s="23"/>
      <c r="R69" s="24"/>
      <c r="S69" s="338"/>
      <c r="T69" s="45"/>
      <c r="U69" s="338"/>
      <c r="V69" s="45"/>
      <c r="W69" s="338"/>
      <c r="X69" s="45"/>
      <c r="Y69" s="23"/>
      <c r="Z69" s="24"/>
      <c r="AA69" s="338"/>
      <c r="AB69" s="45"/>
      <c r="AC69" s="338"/>
      <c r="AD69" s="45"/>
      <c r="AE69" s="338"/>
      <c r="AF69" s="45"/>
      <c r="AG69" s="23"/>
      <c r="AH69" s="24"/>
      <c r="AI69" s="5"/>
      <c r="AJ69" s="45"/>
      <c r="AK69" s="5"/>
      <c r="AL69" s="45"/>
      <c r="AM69" s="5"/>
      <c r="AN69" s="45"/>
      <c r="AO69" s="23"/>
      <c r="AP69" s="24"/>
      <c r="AQ69" s="5"/>
      <c r="AR69" s="45"/>
      <c r="AS69" s="5"/>
      <c r="AT69" s="45"/>
      <c r="AU69" s="5"/>
      <c r="AV69" s="45"/>
      <c r="AW69" s="23"/>
      <c r="AX69" s="24"/>
      <c r="AY69" s="5"/>
      <c r="AZ69" s="45"/>
      <c r="BA69" s="5"/>
      <c r="BB69" s="45"/>
      <c r="BC69" s="5"/>
      <c r="BD69" s="45"/>
      <c r="BE69" s="23"/>
      <c r="BF69" s="24"/>
      <c r="BG69" s="5"/>
      <c r="BH69" s="45"/>
      <c r="BI69" s="5"/>
      <c r="BJ69" s="45"/>
      <c r="BK69" s="5"/>
      <c r="BL69" s="45"/>
      <c r="BM69" s="23"/>
      <c r="BN69" s="24"/>
      <c r="BO69" s="5"/>
      <c r="BP69" s="45"/>
      <c r="BQ69" s="5"/>
      <c r="BR69" s="45"/>
      <c r="BS69" s="5"/>
      <c r="BT69" s="45"/>
      <c r="BU69" s="23"/>
      <c r="BV69" s="24"/>
      <c r="BW69" s="5"/>
      <c r="BX69" s="45"/>
      <c r="BY69" s="5"/>
      <c r="BZ69" s="45"/>
      <c r="CA69" s="5"/>
      <c r="CB69" s="45"/>
      <c r="CC69" s="23"/>
      <c r="CD69" s="24"/>
      <c r="CE69" s="5"/>
      <c r="CF69" s="45"/>
      <c r="CG69" s="5"/>
      <c r="CH69" s="45"/>
      <c r="CI69" s="5"/>
      <c r="CJ69" s="45"/>
      <c r="CK69" s="23"/>
      <c r="CL69" s="24"/>
      <c r="CM69" s="5"/>
      <c r="CN69" s="45"/>
      <c r="CO69" s="5"/>
      <c r="CP69" s="45"/>
      <c r="CQ69" s="5"/>
      <c r="CR69" s="45"/>
      <c r="CS69" s="23"/>
      <c r="CT69" s="24"/>
      <c r="CU69" s="5"/>
      <c r="CV69" s="45"/>
      <c r="CW69" s="5"/>
      <c r="CX69" s="45"/>
      <c r="CY69" s="5"/>
      <c r="CZ69" s="45"/>
      <c r="DA69" s="23"/>
      <c r="DB69" s="24"/>
      <c r="DC69" s="5"/>
      <c r="DD69" s="45"/>
      <c r="DE69" s="5"/>
      <c r="DF69" s="45"/>
      <c r="DG69" s="5"/>
      <c r="DH69" s="45"/>
      <c r="DI69" s="23"/>
      <c r="DJ69" s="24"/>
      <c r="DK69" s="5"/>
      <c r="DL69" s="45"/>
      <c r="DM69" s="5"/>
      <c r="DN69" s="45"/>
      <c r="DO69" s="5"/>
      <c r="DP69" s="45"/>
      <c r="DQ69" s="23"/>
      <c r="DR69" s="24"/>
      <c r="DS69" s="5"/>
      <c r="DT69" s="45"/>
      <c r="DU69" s="5"/>
      <c r="DV69" s="45"/>
      <c r="DW69" s="5"/>
      <c r="DX69" s="45"/>
      <c r="DY69" s="23"/>
      <c r="DZ69" s="24"/>
      <c r="EA69" s="5"/>
      <c r="EB69" s="45"/>
      <c r="EC69" s="5"/>
      <c r="ED69" s="45"/>
      <c r="EE69" s="5"/>
      <c r="EF69" s="45"/>
      <c r="EG69" s="23"/>
      <c r="EH69" s="24"/>
      <c r="EI69" s="5"/>
      <c r="EJ69" s="45"/>
      <c r="EK69" s="5"/>
      <c r="EL69" s="45"/>
      <c r="EM69" s="5"/>
      <c r="EN69" s="45"/>
      <c r="EO69" s="23"/>
      <c r="EP69" s="24"/>
      <c r="EQ69" s="5"/>
      <c r="ER69" s="45"/>
      <c r="ES69" s="5"/>
      <c r="ET69" s="45"/>
      <c r="EU69" s="5"/>
      <c r="EV69" s="45"/>
      <c r="EW69" s="23"/>
      <c r="EX69" s="24"/>
      <c r="EY69" s="5"/>
      <c r="EZ69" s="45"/>
      <c r="FA69" s="5"/>
      <c r="FB69" s="45"/>
      <c r="FC69" s="5"/>
      <c r="FD69" s="45"/>
      <c r="FE69" s="23"/>
      <c r="FF69" s="24"/>
      <c r="FG69" s="5"/>
      <c r="FH69" s="45"/>
      <c r="FI69" s="5"/>
      <c r="FJ69" s="45"/>
      <c r="FK69" s="5"/>
      <c r="FL69" s="45"/>
      <c r="FM69" s="23"/>
      <c r="FN69" s="24"/>
      <c r="FO69" s="5"/>
      <c r="FP69" s="45"/>
      <c r="FQ69" s="5"/>
      <c r="FR69" s="45"/>
      <c r="FS69" s="5"/>
      <c r="FT69" s="45"/>
      <c r="FU69" s="23"/>
      <c r="FV69" s="24"/>
      <c r="FW69" s="5"/>
      <c r="FX69" s="45"/>
      <c r="FY69" s="5"/>
      <c r="FZ69" s="45"/>
      <c r="GA69" s="5"/>
      <c r="GB69" s="45"/>
      <c r="GC69" s="23"/>
      <c r="GD69" s="24"/>
      <c r="GE69" s="5"/>
      <c r="GF69" s="45"/>
      <c r="GG69" s="5"/>
      <c r="GH69" s="45"/>
      <c r="GI69" s="5"/>
      <c r="GJ69" s="45"/>
      <c r="GK69" s="23"/>
      <c r="GL69" s="24"/>
      <c r="GM69" s="5"/>
      <c r="GN69" s="45"/>
      <c r="GO69" s="5"/>
      <c r="GP69" s="45"/>
      <c r="GQ69" s="5"/>
      <c r="GR69" s="45"/>
      <c r="GS69" s="23"/>
      <c r="GT69" s="24"/>
      <c r="GU69" s="5"/>
      <c r="GV69" s="45"/>
      <c r="GW69" s="5"/>
      <c r="GX69" s="45"/>
      <c r="GY69" s="5"/>
      <c r="GZ69" s="45"/>
      <c r="HA69" s="23"/>
      <c r="HB69" s="24"/>
      <c r="HC69" s="5"/>
      <c r="HD69" s="45"/>
      <c r="HE69" s="5"/>
      <c r="HF69" s="45"/>
      <c r="HG69" s="5"/>
      <c r="HH69" s="45"/>
      <c r="HI69" s="23"/>
      <c r="HJ69" s="24"/>
      <c r="HK69" s="5"/>
      <c r="HL69" s="45"/>
      <c r="HM69" s="5"/>
      <c r="HN69" s="45"/>
      <c r="HO69" s="5"/>
      <c r="HP69" s="45"/>
      <c r="HQ69" s="23"/>
      <c r="HR69" s="24"/>
      <c r="HS69" s="5"/>
      <c r="HT69" s="45"/>
      <c r="HU69" s="5"/>
      <c r="HV69" s="45"/>
      <c r="HW69" s="5"/>
      <c r="HX69" s="45"/>
      <c r="HY69" s="23"/>
      <c r="HZ69" s="24"/>
      <c r="IA69" s="5"/>
      <c r="IB69" s="45"/>
      <c r="IC69" s="5"/>
      <c r="ID69" s="45"/>
      <c r="IE69" s="5"/>
      <c r="IF69" s="45"/>
      <c r="IG69" s="23"/>
      <c r="IH69" s="24"/>
      <c r="II69" s="5"/>
      <c r="IJ69" s="45"/>
      <c r="IK69" s="5"/>
      <c r="IL69" s="45"/>
      <c r="IM69" s="5"/>
      <c r="IN69" s="45"/>
      <c r="IO69" s="5"/>
      <c r="IP69" s="45"/>
      <c r="IQ69" s="23"/>
      <c r="IR69" s="24"/>
      <c r="IS69" s="5"/>
      <c r="IT69" s="45"/>
      <c r="IU69" s="5"/>
      <c r="IV69" s="45"/>
      <c r="IW69" s="5"/>
      <c r="IX69" s="45"/>
      <c r="IY69" s="23"/>
      <c r="IZ69" s="24"/>
      <c r="JA69" s="5"/>
      <c r="JB69" s="45"/>
      <c r="JC69" s="5"/>
      <c r="JD69" s="45"/>
      <c r="JE69" s="5"/>
      <c r="JF69" s="45"/>
      <c r="JG69" s="23"/>
      <c r="JH69" s="24"/>
      <c r="JI69" s="5"/>
      <c r="JJ69" s="45"/>
      <c r="JK69" s="5"/>
      <c r="JL69" s="45"/>
      <c r="JM69" s="5"/>
      <c r="JN69" s="45"/>
      <c r="JO69" s="23"/>
      <c r="JP69" s="24"/>
      <c r="JQ69" s="5"/>
      <c r="JR69" s="45"/>
      <c r="JS69" s="5"/>
      <c r="JT69" s="45"/>
      <c r="JU69" s="5"/>
      <c r="JV69" s="45"/>
      <c r="JW69" s="23"/>
      <c r="JX69" s="24"/>
      <c r="JY69" s="5"/>
      <c r="JZ69" s="45"/>
      <c r="KA69" s="5"/>
      <c r="KB69" s="45"/>
      <c r="KC69" s="5"/>
      <c r="KD69" s="45"/>
      <c r="KE69" s="23"/>
      <c r="KF69" s="24"/>
      <c r="KG69" s="5"/>
      <c r="KH69" s="45"/>
      <c r="KI69" s="5"/>
      <c r="KJ69" s="45"/>
      <c r="KK69" s="5"/>
      <c r="KL69" s="45"/>
      <c r="KM69" s="23"/>
      <c r="KN69" s="24"/>
      <c r="KO69" s="5"/>
      <c r="KP69" s="45"/>
      <c r="KQ69" s="5"/>
      <c r="KR69" s="45"/>
      <c r="KS69" s="5"/>
      <c r="KT69" s="45"/>
      <c r="KU69" s="23"/>
      <c r="KV69" s="24"/>
      <c r="KW69" s="5"/>
      <c r="KX69" s="45"/>
      <c r="KY69" s="5"/>
      <c r="KZ69" s="45"/>
      <c r="LA69" s="5"/>
      <c r="LB69" s="45"/>
      <c r="LC69" s="23"/>
      <c r="LD69" s="24"/>
      <c r="LE69" s="5"/>
      <c r="LF69" s="45"/>
      <c r="LG69" s="5"/>
      <c r="LH69" s="45"/>
      <c r="LI69" s="5"/>
      <c r="LJ69" s="45"/>
      <c r="LK69" s="23"/>
      <c r="LL69" s="24"/>
      <c r="LM69" s="5"/>
      <c r="LN69" s="45"/>
      <c r="LO69" s="5"/>
      <c r="LP69" s="45"/>
      <c r="LQ69" s="5"/>
      <c r="LR69" s="45"/>
      <c r="LS69" s="23"/>
      <c r="LT69" s="24"/>
      <c r="LU69" s="5"/>
      <c r="LV69" s="45"/>
      <c r="LW69" s="5"/>
      <c r="LX69" s="45"/>
      <c r="LY69" s="5"/>
      <c r="LZ69" s="45"/>
      <c r="MA69" s="23"/>
      <c r="MB69" s="24"/>
      <c r="MC69" s="5"/>
      <c r="MD69" s="45"/>
      <c r="ME69" s="5"/>
      <c r="MF69" s="45"/>
      <c r="MG69" s="5"/>
      <c r="MH69" s="45"/>
      <c r="MI69" s="23"/>
      <c r="MJ69" s="24"/>
      <c r="MK69" s="5"/>
      <c r="ML69" s="45"/>
      <c r="MM69" s="5"/>
      <c r="MN69" s="45"/>
      <c r="MO69" s="5"/>
      <c r="MP69" s="45"/>
    </row>
    <row r="70" spans="1:361" ht="15" hidden="1" customHeight="1" x14ac:dyDescent="0.25">
      <c r="A70" s="23">
        <v>2016</v>
      </c>
      <c r="B70" s="24" t="s">
        <v>17</v>
      </c>
      <c r="C70" s="5">
        <v>106.92705862885487</v>
      </c>
      <c r="D70" s="45">
        <v>-0.28779479138002273</v>
      </c>
      <c r="E70" s="494">
        <v>105.215</v>
      </c>
      <c r="F70" s="45">
        <v>-3.4878680757808098</v>
      </c>
      <c r="G70" s="494">
        <v>108.54600000000001</v>
      </c>
      <c r="H70" s="45">
        <v>2.8375254019073139</v>
      </c>
      <c r="I70" s="23">
        <v>2016</v>
      </c>
      <c r="J70" s="24" t="s">
        <v>17</v>
      </c>
      <c r="K70" s="5">
        <v>67.922125898408012</v>
      </c>
      <c r="L70" s="45">
        <v>-2.6579947910160371</v>
      </c>
      <c r="M70" s="5">
        <v>76.456213986252209</v>
      </c>
      <c r="N70" s="45">
        <v>2.5424174148378995</v>
      </c>
      <c r="O70" s="5">
        <v>77.208770237285634</v>
      </c>
      <c r="P70" s="45">
        <v>0.47405395022089181</v>
      </c>
      <c r="Q70" s="23">
        <v>2016</v>
      </c>
      <c r="R70" s="24" t="s">
        <v>17</v>
      </c>
      <c r="S70" s="5">
        <v>127.26322088871062</v>
      </c>
      <c r="T70" s="45">
        <v>-0.59744965570305908</v>
      </c>
      <c r="U70" s="5">
        <v>114.123514268139</v>
      </c>
      <c r="V70" s="45">
        <v>1.5813118866020943</v>
      </c>
      <c r="W70" s="5">
        <v>98.77992048471404</v>
      </c>
      <c r="X70" s="45">
        <v>13.401014145437358</v>
      </c>
      <c r="Y70" s="23">
        <v>2016</v>
      </c>
      <c r="Z70" s="24" t="s">
        <v>17</v>
      </c>
      <c r="AA70" s="5">
        <v>108.84763865136789</v>
      </c>
      <c r="AB70" s="45">
        <v>9.2202444356741324</v>
      </c>
      <c r="AC70" s="5">
        <v>106.73831080526712</v>
      </c>
      <c r="AD70" s="45">
        <v>6.3057842841419642</v>
      </c>
      <c r="AE70" s="5">
        <v>111.53874545815621</v>
      </c>
      <c r="AF70" s="45">
        <v>4.0062449744138888</v>
      </c>
      <c r="AG70" s="23">
        <v>2016</v>
      </c>
      <c r="AH70" s="24" t="s">
        <v>17</v>
      </c>
      <c r="AI70" s="5">
        <v>105.95534282080263</v>
      </c>
      <c r="AJ70" s="45">
        <v>10.264489683865392</v>
      </c>
      <c r="AK70" s="5">
        <v>114.40777124934432</v>
      </c>
      <c r="AL70" s="45">
        <v>-0.73059781025679627</v>
      </c>
      <c r="AM70" s="5">
        <v>137.68859296267064</v>
      </c>
      <c r="AN70" s="45">
        <v>0.76694060123915619</v>
      </c>
      <c r="AO70" s="23">
        <v>2016</v>
      </c>
      <c r="AP70" s="24" t="s">
        <v>17</v>
      </c>
      <c r="AQ70" s="5">
        <v>105.98989440059408</v>
      </c>
      <c r="AR70" s="45">
        <v>9.5106368796435561</v>
      </c>
      <c r="AS70" s="5">
        <v>94.39915084392392</v>
      </c>
      <c r="AT70" s="45">
        <v>-12.727117500421372</v>
      </c>
      <c r="AU70" s="5">
        <v>104.92627468369396</v>
      </c>
      <c r="AV70" s="45">
        <v>16.480016892560641</v>
      </c>
      <c r="AW70" s="23">
        <v>2016</v>
      </c>
      <c r="AX70" s="24" t="s">
        <v>17</v>
      </c>
      <c r="AY70" s="5">
        <v>118.32700859426504</v>
      </c>
      <c r="AZ70" s="45">
        <v>6.4555917899161699</v>
      </c>
      <c r="BA70" s="5">
        <v>107.89651388950642</v>
      </c>
      <c r="BB70" s="45">
        <v>9.1757073270373866</v>
      </c>
      <c r="BC70" s="5">
        <v>104.28416557724427</v>
      </c>
      <c r="BD70" s="45">
        <v>14.947523427540574</v>
      </c>
      <c r="BE70" s="23">
        <v>2016</v>
      </c>
      <c r="BF70" s="24" t="s">
        <v>17</v>
      </c>
      <c r="BG70" s="5">
        <v>126.00526700820734</v>
      </c>
      <c r="BH70" s="45">
        <v>5.3747176318968286</v>
      </c>
      <c r="BI70" s="5">
        <v>100.8680889765034</v>
      </c>
      <c r="BJ70" s="45">
        <v>-0.33966757311856099</v>
      </c>
      <c r="BK70" s="5">
        <v>128.56208149751845</v>
      </c>
      <c r="BL70" s="45">
        <v>9.1034383783727577</v>
      </c>
      <c r="BM70" s="23">
        <v>2016</v>
      </c>
      <c r="BN70" s="24" t="s">
        <v>17</v>
      </c>
      <c r="BO70" s="5">
        <v>111.7437838201303</v>
      </c>
      <c r="BP70" s="45">
        <v>-2.47400884899956</v>
      </c>
      <c r="BQ70" s="5">
        <v>111.17142175136227</v>
      </c>
      <c r="BR70" s="45">
        <v>13.647499921309134</v>
      </c>
      <c r="BS70" s="5">
        <v>109.43085008006732</v>
      </c>
      <c r="BT70" s="45">
        <v>13.647499921309176</v>
      </c>
      <c r="BU70" s="23">
        <v>2016</v>
      </c>
      <c r="BV70" s="24" t="s">
        <v>17</v>
      </c>
      <c r="BW70" s="5">
        <v>110.70361638046653</v>
      </c>
      <c r="BX70" s="45">
        <v>13.647499921309162</v>
      </c>
      <c r="BY70" s="5">
        <v>106.86608340336551</v>
      </c>
      <c r="BZ70" s="45">
        <v>8.9438948414026953</v>
      </c>
      <c r="CA70" s="5">
        <v>76.446042963967614</v>
      </c>
      <c r="CB70" s="45">
        <v>4.5089092813446854</v>
      </c>
      <c r="CC70" s="23">
        <v>2016</v>
      </c>
      <c r="CD70" s="24" t="s">
        <v>17</v>
      </c>
      <c r="CE70" s="5">
        <v>100.31934298410046</v>
      </c>
      <c r="CF70" s="45">
        <v>4.5089092813446712</v>
      </c>
      <c r="CG70" s="5">
        <v>89.466512206460379</v>
      </c>
      <c r="CH70" s="45">
        <v>4.5089092813446854</v>
      </c>
      <c r="CI70" s="5">
        <v>99.706332106437529</v>
      </c>
      <c r="CJ70" s="45">
        <v>6.2887430211256117</v>
      </c>
      <c r="CK70" s="23">
        <v>2016</v>
      </c>
      <c r="CL70" s="24" t="s">
        <v>17</v>
      </c>
      <c r="CM70" s="5">
        <v>101.33174782039512</v>
      </c>
      <c r="CN70" s="45">
        <v>46.609243965942625</v>
      </c>
      <c r="CO70" s="5">
        <v>140.36457614462941</v>
      </c>
      <c r="CP70" s="45">
        <v>9.8713669532628501E-2</v>
      </c>
      <c r="CQ70" s="5">
        <v>113.07336455075296</v>
      </c>
      <c r="CR70" s="45">
        <v>9.8713669532628501E-2</v>
      </c>
      <c r="CS70" s="23">
        <v>2016</v>
      </c>
      <c r="CT70" s="24" t="s">
        <v>17</v>
      </c>
      <c r="CU70" s="5">
        <v>102.31411642161446</v>
      </c>
      <c r="CV70" s="45">
        <v>20.920415322670237</v>
      </c>
      <c r="CW70" s="5">
        <v>93.022238939902039</v>
      </c>
      <c r="CX70" s="45">
        <v>3.2849146287149154</v>
      </c>
      <c r="CY70" s="5">
        <v>101.65942191280426</v>
      </c>
      <c r="CZ70" s="45">
        <v>-2.1114715557540364</v>
      </c>
      <c r="DA70" s="23">
        <v>2016</v>
      </c>
      <c r="DB70" s="24" t="s">
        <v>17</v>
      </c>
      <c r="DC70" s="5">
        <v>121.69037937438317</v>
      </c>
      <c r="DD70" s="45">
        <v>19.101196140824399</v>
      </c>
      <c r="DE70" s="5">
        <v>93.465739408291427</v>
      </c>
      <c r="DF70" s="45">
        <v>14.240914297187075</v>
      </c>
      <c r="DG70" s="5">
        <v>113.31058087020286</v>
      </c>
      <c r="DH70" s="45">
        <v>17.640781001102908</v>
      </c>
      <c r="DI70" s="23">
        <v>2016</v>
      </c>
      <c r="DJ70" s="24" t="s">
        <v>17</v>
      </c>
      <c r="DK70" s="5">
        <v>100.44164858285167</v>
      </c>
      <c r="DL70" s="45">
        <v>21.10718351786403</v>
      </c>
      <c r="DM70" s="5">
        <v>100.5911142356905</v>
      </c>
      <c r="DN70" s="45">
        <v>13.243128813172333</v>
      </c>
      <c r="DO70" s="5">
        <v>117.14329833235161</v>
      </c>
      <c r="DP70" s="45">
        <v>3.7538638571169543</v>
      </c>
      <c r="DQ70" s="23">
        <v>2016</v>
      </c>
      <c r="DR70" s="24" t="s">
        <v>17</v>
      </c>
      <c r="DS70" s="5">
        <v>104.35739214566233</v>
      </c>
      <c r="DT70" s="45">
        <v>11.135825435007334</v>
      </c>
      <c r="DU70" s="5">
        <v>98.481794719238891</v>
      </c>
      <c r="DV70" s="45">
        <v>3.8421128825000324</v>
      </c>
      <c r="DW70" s="5">
        <v>98.178594986054605</v>
      </c>
      <c r="DX70" s="45">
        <v>36.337802964350459</v>
      </c>
      <c r="DY70" s="23">
        <v>2016</v>
      </c>
      <c r="DZ70" s="24" t="s">
        <v>17</v>
      </c>
      <c r="EA70" s="5">
        <v>107.17918708870337</v>
      </c>
      <c r="EB70" s="45">
        <v>-0.59007809791425814</v>
      </c>
      <c r="EC70" s="5">
        <v>86.053490464449396</v>
      </c>
      <c r="ED70" s="45">
        <v>3.8976251822453207</v>
      </c>
      <c r="EE70" s="5">
        <v>103.50092076433171</v>
      </c>
      <c r="EF70" s="45">
        <v>3.8976251822452781</v>
      </c>
      <c r="EG70" s="23">
        <v>2016</v>
      </c>
      <c r="EH70" s="24" t="s">
        <v>17</v>
      </c>
      <c r="EI70" s="5">
        <v>91.511969248467963</v>
      </c>
      <c r="EJ70" s="45">
        <v>3.8976251822452781</v>
      </c>
      <c r="EK70" s="5">
        <v>91.482292570798961</v>
      </c>
      <c r="EL70" s="45">
        <v>3.8976251822453065</v>
      </c>
      <c r="EM70" s="5">
        <v>107.74266974018114</v>
      </c>
      <c r="EN70" s="45">
        <v>3.8976251822453207</v>
      </c>
      <c r="EO70" s="23">
        <v>2016</v>
      </c>
      <c r="EP70" s="24" t="s">
        <v>17</v>
      </c>
      <c r="EQ70" s="5">
        <v>103.06927434874083</v>
      </c>
      <c r="ER70" s="45">
        <v>-0.14604626876172233</v>
      </c>
      <c r="ES70" s="5">
        <v>102.5060033215362</v>
      </c>
      <c r="ET70" s="45">
        <v>-0.14604626876173654</v>
      </c>
      <c r="EU70" s="5">
        <v>107.4952262000165</v>
      </c>
      <c r="EV70" s="45">
        <v>-0.14604626876170812</v>
      </c>
      <c r="EW70" s="23">
        <v>2016</v>
      </c>
      <c r="EX70" s="24" t="s">
        <v>17</v>
      </c>
      <c r="EY70" s="5">
        <v>118.57117380363358</v>
      </c>
      <c r="EZ70" s="45">
        <v>-0.14604626876170812</v>
      </c>
      <c r="FA70" s="5">
        <v>103.63953340851171</v>
      </c>
      <c r="FB70" s="45">
        <v>-0.14604626876170812</v>
      </c>
      <c r="FC70" s="5">
        <v>91.419322973737366</v>
      </c>
      <c r="FD70" s="45">
        <v>-0.14604626876172233</v>
      </c>
      <c r="FE70" s="23">
        <v>2016</v>
      </c>
      <c r="FF70" s="24" t="s">
        <v>17</v>
      </c>
      <c r="FG70" s="5">
        <v>88.499239915038999</v>
      </c>
      <c r="FH70" s="45">
        <v>-0.14604626876175075</v>
      </c>
      <c r="FI70" s="5">
        <v>80.338218532139365</v>
      </c>
      <c r="FJ70" s="45">
        <v>3.9196355233809328</v>
      </c>
      <c r="FK70" s="5">
        <v>94.718611030645619</v>
      </c>
      <c r="FL70" s="45">
        <v>10.524993307098725</v>
      </c>
      <c r="FM70" s="23">
        <v>2016</v>
      </c>
      <c r="FN70" s="24" t="s">
        <v>17</v>
      </c>
      <c r="FO70" s="5">
        <v>97.487321050522922</v>
      </c>
      <c r="FP70" s="45">
        <v>1.4693565983902772</v>
      </c>
      <c r="FQ70" s="5">
        <v>104.24968340369668</v>
      </c>
      <c r="FR70" s="45">
        <v>8.6138852914618269</v>
      </c>
      <c r="FS70" s="5">
        <v>91.177328404087064</v>
      </c>
      <c r="FT70" s="45">
        <v>1.913908187476693</v>
      </c>
      <c r="FU70" s="23">
        <v>2016</v>
      </c>
      <c r="FV70" s="24" t="s">
        <v>17</v>
      </c>
      <c r="FW70" s="5">
        <v>103.15246474351858</v>
      </c>
      <c r="FX70" s="45">
        <v>0.19822059731595232</v>
      </c>
      <c r="FY70" s="5">
        <v>102.17698619119108</v>
      </c>
      <c r="FZ70" s="45">
        <v>0.56383478063008852</v>
      </c>
      <c r="GA70" s="5">
        <v>102.30480741858153</v>
      </c>
      <c r="GB70" s="45">
        <v>0.56383478063007431</v>
      </c>
      <c r="GC70" s="23">
        <v>2016</v>
      </c>
      <c r="GD70" s="24" t="s">
        <v>17</v>
      </c>
      <c r="GE70" s="5">
        <v>107.68608627148534</v>
      </c>
      <c r="GF70" s="45">
        <v>0.56383478063008852</v>
      </c>
      <c r="GG70" s="5">
        <v>102.44752440908341</v>
      </c>
      <c r="GH70" s="45">
        <v>0.56383478063008852</v>
      </c>
      <c r="GI70" s="5">
        <v>91.874479987451394</v>
      </c>
      <c r="GJ70" s="45">
        <v>0.50343691123475764</v>
      </c>
      <c r="GK70" s="23">
        <v>2016</v>
      </c>
      <c r="GL70" s="24" t="s">
        <v>17</v>
      </c>
      <c r="GM70" s="5">
        <v>92.88876634974406</v>
      </c>
      <c r="GN70" s="45">
        <v>0.56383478063008852</v>
      </c>
      <c r="GO70" s="5">
        <v>106.52883352459033</v>
      </c>
      <c r="GP70" s="45">
        <v>28.467912355374921</v>
      </c>
      <c r="GQ70" s="5">
        <v>107.69961556281601</v>
      </c>
      <c r="GR70" s="45">
        <v>28.467912355374921</v>
      </c>
      <c r="GS70" s="23">
        <v>2016</v>
      </c>
      <c r="GT70" s="24" t="s">
        <v>17</v>
      </c>
      <c r="GU70" s="5">
        <v>121.65688100297058</v>
      </c>
      <c r="GV70" s="45">
        <v>4.1694779139187119</v>
      </c>
      <c r="GW70" s="5">
        <v>104.37840869987366</v>
      </c>
      <c r="GX70" s="45">
        <v>3.1264972801528472</v>
      </c>
      <c r="GY70" s="5">
        <v>96.326979095255879</v>
      </c>
      <c r="GZ70" s="45">
        <v>4.1694779139186835</v>
      </c>
      <c r="HA70" s="23">
        <v>2016</v>
      </c>
      <c r="HB70" s="24" t="s">
        <v>17</v>
      </c>
      <c r="HC70" s="5">
        <v>96.242004801751222</v>
      </c>
      <c r="HD70" s="45">
        <v>4.1694779139187119</v>
      </c>
      <c r="HE70" s="5">
        <v>104.45059613524394</v>
      </c>
      <c r="HF70" s="45">
        <v>4.1694779139187119</v>
      </c>
      <c r="HG70" s="5">
        <v>96.289722938620997</v>
      </c>
      <c r="HH70" s="45">
        <v>9.3050995551035243</v>
      </c>
      <c r="HI70" s="23">
        <v>2016</v>
      </c>
      <c r="HJ70" s="24" t="s">
        <v>17</v>
      </c>
      <c r="HK70" s="5">
        <v>88.263286710412814</v>
      </c>
      <c r="HL70" s="45">
        <v>8.3139611453537867</v>
      </c>
      <c r="HM70" s="5">
        <v>115.69733532040934</v>
      </c>
      <c r="HN70" s="45">
        <v>-3.2607092509975217</v>
      </c>
      <c r="HO70" s="5">
        <v>91.138137627063159</v>
      </c>
      <c r="HP70" s="45">
        <v>4.1694779139187261</v>
      </c>
      <c r="HQ70" s="23">
        <v>2016</v>
      </c>
      <c r="HR70" s="24" t="s">
        <v>17</v>
      </c>
      <c r="HS70" s="5">
        <v>97.595801722643259</v>
      </c>
      <c r="HT70" s="45">
        <v>-6.3831685786151127</v>
      </c>
      <c r="HU70" s="5">
        <v>91.600412417953322</v>
      </c>
      <c r="HV70" s="45">
        <v>-6.3831685786151269</v>
      </c>
      <c r="HW70" s="5">
        <v>83.709808441661053</v>
      </c>
      <c r="HX70" s="45">
        <v>-6.3831685786151127</v>
      </c>
      <c r="HY70" s="23">
        <v>2016</v>
      </c>
      <c r="HZ70" s="24" t="s">
        <v>17</v>
      </c>
      <c r="IA70" s="5">
        <v>96.675230825288111</v>
      </c>
      <c r="IB70" s="45">
        <v>-6.3831685786151269</v>
      </c>
      <c r="IC70" s="5">
        <v>95.242886255043672</v>
      </c>
      <c r="ID70" s="45">
        <v>20.719556233125587</v>
      </c>
      <c r="IE70" s="5">
        <v>91.382537368037177</v>
      </c>
      <c r="IF70" s="45">
        <v>21.129098248855314</v>
      </c>
      <c r="IG70" s="23">
        <v>2016</v>
      </c>
      <c r="IH70" s="24" t="s">
        <v>17</v>
      </c>
      <c r="II70" s="5">
        <v>96.566399848835459</v>
      </c>
      <c r="IJ70" s="45">
        <v>-7.0087220971453519</v>
      </c>
      <c r="IK70" s="5">
        <v>89.889051455336471</v>
      </c>
      <c r="IL70" s="45">
        <v>-10.072576628858059</v>
      </c>
      <c r="IM70" s="5">
        <v>84.688229817613248</v>
      </c>
      <c r="IN70" s="45">
        <v>10.061902444444712</v>
      </c>
      <c r="IO70" s="5">
        <v>110.00346247256707</v>
      </c>
      <c r="IP70" s="45">
        <v>10.061902444444712</v>
      </c>
      <c r="IQ70" s="23">
        <v>2016</v>
      </c>
      <c r="IR70" s="24" t="s">
        <v>17</v>
      </c>
      <c r="IS70" s="5">
        <v>102.23355731405394</v>
      </c>
      <c r="IT70" s="45">
        <v>10.061902444444712</v>
      </c>
      <c r="IU70" s="5">
        <v>261.08384049570572</v>
      </c>
      <c r="IV70" s="45">
        <v>10.06190244444474</v>
      </c>
      <c r="IW70" s="5">
        <v>117.20736421599246</v>
      </c>
      <c r="IX70" s="45">
        <v>10.061902444444712</v>
      </c>
      <c r="IY70" s="23">
        <v>2016</v>
      </c>
      <c r="IZ70" s="24" t="s">
        <v>17</v>
      </c>
      <c r="JA70" s="5">
        <v>103.59405771055994</v>
      </c>
      <c r="JB70" s="45">
        <v>10.061902444444712</v>
      </c>
      <c r="JC70" s="5">
        <v>100.06381408546071</v>
      </c>
      <c r="JD70" s="45">
        <v>-7.164027394976813E-2</v>
      </c>
      <c r="JE70" s="5">
        <v>109.17723939340243</v>
      </c>
      <c r="JF70" s="45">
        <v>3.4679067274235251</v>
      </c>
      <c r="JG70" s="23">
        <v>2016</v>
      </c>
      <c r="JH70" s="24" t="s">
        <v>17</v>
      </c>
      <c r="JI70" s="5">
        <v>81.251189164968366</v>
      </c>
      <c r="JJ70" s="45">
        <v>-14.263719954258136</v>
      </c>
      <c r="JK70" s="5">
        <v>106.07368145789937</v>
      </c>
      <c r="JL70" s="45">
        <v>4.7903610484092383</v>
      </c>
      <c r="JM70" s="5">
        <v>78.330268547393359</v>
      </c>
      <c r="JN70" s="45">
        <v>-3.4916646011678836</v>
      </c>
      <c r="JO70" s="23">
        <v>2016</v>
      </c>
      <c r="JP70" s="24" t="s">
        <v>17</v>
      </c>
      <c r="JQ70" s="5">
        <v>115.12081266117549</v>
      </c>
      <c r="JR70" s="45">
        <v>25.599992410721882</v>
      </c>
      <c r="JS70" s="5">
        <v>116.19897387255774</v>
      </c>
      <c r="JT70" s="45">
        <v>-4.7260499299492267</v>
      </c>
      <c r="JU70" s="5">
        <v>95.303458263026599</v>
      </c>
      <c r="JV70" s="45">
        <v>-4.7260499299492267</v>
      </c>
      <c r="JW70" s="23">
        <v>2016</v>
      </c>
      <c r="JX70" s="24" t="s">
        <v>17</v>
      </c>
      <c r="JY70" s="5">
        <v>88.232870380326077</v>
      </c>
      <c r="JZ70" s="45">
        <v>-14.476361631931738</v>
      </c>
      <c r="KA70" s="5">
        <v>141.34665647742938</v>
      </c>
      <c r="KB70" s="45">
        <v>55.413196244356101</v>
      </c>
      <c r="KC70" s="5">
        <v>85.400923528525809</v>
      </c>
      <c r="KD70" s="45">
        <v>3.1792211007780651</v>
      </c>
      <c r="KE70" s="23">
        <v>2016</v>
      </c>
      <c r="KF70" s="24" t="s">
        <v>17</v>
      </c>
      <c r="KG70" s="5">
        <v>97.413283949205606</v>
      </c>
      <c r="KH70" s="45">
        <v>-5.8585751460742017</v>
      </c>
      <c r="KI70" s="5">
        <v>101.97739504267369</v>
      </c>
      <c r="KJ70" s="45">
        <v>2.3627634922833494</v>
      </c>
      <c r="KK70" s="5">
        <v>88.093223584206385</v>
      </c>
      <c r="KL70" s="45">
        <v>-0.23722551229472799</v>
      </c>
      <c r="KM70" s="23">
        <v>2016</v>
      </c>
      <c r="KN70" s="24" t="s">
        <v>17</v>
      </c>
      <c r="KO70" s="5">
        <v>85.690337929255804</v>
      </c>
      <c r="KP70" s="45">
        <v>-0.2372255122947422</v>
      </c>
      <c r="KQ70" s="5">
        <v>115.24012099197176</v>
      </c>
      <c r="KR70" s="45">
        <v>19.841277641453942</v>
      </c>
      <c r="KS70" s="5">
        <v>94.081859380821811</v>
      </c>
      <c r="KT70" s="45">
        <v>2.3586131686479774</v>
      </c>
      <c r="KU70" s="23">
        <v>2016</v>
      </c>
      <c r="KV70" s="24" t="s">
        <v>17</v>
      </c>
      <c r="KW70" s="5">
        <v>83.950587660803606</v>
      </c>
      <c r="KX70" s="45">
        <v>-0.79246031876353129</v>
      </c>
      <c r="KY70" s="5">
        <v>96.572208801500267</v>
      </c>
      <c r="KZ70" s="45">
        <v>-1.975129045657269</v>
      </c>
      <c r="LA70" s="5">
        <v>107.07297414048475</v>
      </c>
      <c r="LB70" s="45">
        <v>3.0630975454788256</v>
      </c>
      <c r="LC70" s="23">
        <v>2016</v>
      </c>
      <c r="LD70" s="24" t="s">
        <v>17</v>
      </c>
      <c r="LE70" s="5">
        <v>129.2558894589807</v>
      </c>
      <c r="LF70" s="45">
        <v>-5.6018702758646981</v>
      </c>
      <c r="LG70" s="5">
        <v>119.11488135461532</v>
      </c>
      <c r="LH70" s="45">
        <v>1.2019692780171454E-2</v>
      </c>
      <c r="LI70" s="5">
        <v>104.30961138188839</v>
      </c>
      <c r="LJ70" s="45">
        <v>-2.1224113712070505</v>
      </c>
      <c r="LK70" s="23">
        <v>2016</v>
      </c>
      <c r="LL70" s="24" t="s">
        <v>17</v>
      </c>
      <c r="LM70" s="5">
        <v>89.319504300981762</v>
      </c>
      <c r="LN70" s="45">
        <v>1.2019692780171454E-2</v>
      </c>
      <c r="LO70" s="5">
        <v>119.78234795019625</v>
      </c>
      <c r="LP70" s="45">
        <v>1.2019692780171454E-2</v>
      </c>
      <c r="LQ70" s="5">
        <v>112.46332800125123</v>
      </c>
      <c r="LR70" s="45">
        <v>1.2019692780171454E-2</v>
      </c>
      <c r="LS70" s="23">
        <v>2016</v>
      </c>
      <c r="LT70" s="24" t="s">
        <v>17</v>
      </c>
      <c r="LU70" s="5">
        <v>100.37767761991267</v>
      </c>
      <c r="LV70" s="45">
        <v>5.9824173049048994</v>
      </c>
      <c r="LW70" s="5">
        <v>64.419738096784698</v>
      </c>
      <c r="LX70" s="45">
        <v>-1.1711006113548308</v>
      </c>
      <c r="LY70" s="5">
        <v>85.852861912756893</v>
      </c>
      <c r="LZ70" s="45">
        <v>-19.331594184348404</v>
      </c>
      <c r="MA70" s="23">
        <v>2016</v>
      </c>
      <c r="MB70" s="24" t="s">
        <v>17</v>
      </c>
      <c r="MC70" s="5">
        <v>128.87543406202619</v>
      </c>
      <c r="MD70" s="45">
        <v>18.66355981978775</v>
      </c>
      <c r="ME70" s="5">
        <v>101.49479655912313</v>
      </c>
      <c r="MF70" s="45">
        <v>1.2890412496642512</v>
      </c>
      <c r="MG70" s="5">
        <v>96.279440546385132</v>
      </c>
      <c r="MH70" s="45">
        <v>20.503199704137415</v>
      </c>
      <c r="MI70" s="23">
        <v>2016</v>
      </c>
      <c r="MJ70" s="24" t="s">
        <v>17</v>
      </c>
      <c r="MK70" s="5">
        <v>101.85665122512057</v>
      </c>
      <c r="ML70" s="45">
        <v>0.21160725056211049</v>
      </c>
      <c r="MM70" s="5">
        <v>111.14079085807091</v>
      </c>
      <c r="MN70" s="45">
        <v>8.1696416058824326</v>
      </c>
      <c r="MO70" s="5">
        <v>134.3318527515346</v>
      </c>
      <c r="MP70" s="45">
        <v>3.8536324891532701</v>
      </c>
    </row>
    <row r="71" spans="1:361" ht="15" hidden="1" customHeight="1" x14ac:dyDescent="0.25">
      <c r="A71" s="23"/>
      <c r="B71" s="24" t="s">
        <v>18</v>
      </c>
      <c r="C71" s="5">
        <v>98.44804939591107</v>
      </c>
      <c r="D71" s="45">
        <v>2.2710116803468026</v>
      </c>
      <c r="E71" s="494">
        <v>98.036000000000001</v>
      </c>
      <c r="F71" s="45">
        <v>0.64846626942194519</v>
      </c>
      <c r="G71" s="494">
        <v>98.837999999999994</v>
      </c>
      <c r="H71" s="45">
        <v>3.8414051784695999</v>
      </c>
      <c r="I71" s="23"/>
      <c r="J71" s="24" t="s">
        <v>18</v>
      </c>
      <c r="K71" s="5">
        <v>62.692999999999998</v>
      </c>
      <c r="L71" s="45">
        <v>-7.0232528516584836</v>
      </c>
      <c r="M71" s="5">
        <v>70.513000000000005</v>
      </c>
      <c r="N71" s="45">
        <v>21.072411772043381</v>
      </c>
      <c r="O71" s="5">
        <v>61.667000000000002</v>
      </c>
      <c r="P71" s="45">
        <v>1.6813997652990196</v>
      </c>
      <c r="Q71" s="23"/>
      <c r="R71" s="24" t="s">
        <v>18</v>
      </c>
      <c r="S71" s="5">
        <v>101.47</v>
      </c>
      <c r="T71" s="45">
        <v>-3.3309558970253335</v>
      </c>
      <c r="U71" s="5">
        <v>101.91500000000001</v>
      </c>
      <c r="V71" s="45">
        <v>6.0554054617178963</v>
      </c>
      <c r="W71" s="5">
        <v>110.476</v>
      </c>
      <c r="X71" s="45">
        <v>11.158060313434561</v>
      </c>
      <c r="Y71" s="23"/>
      <c r="Z71" s="24" t="s">
        <v>18</v>
      </c>
      <c r="AA71" s="5">
        <v>96.863</v>
      </c>
      <c r="AB71" s="45">
        <v>8.2984553277967592</v>
      </c>
      <c r="AC71" s="5">
        <v>104.289</v>
      </c>
      <c r="AD71" s="45">
        <v>7.2303486525814264</v>
      </c>
      <c r="AE71" s="5">
        <v>86.97</v>
      </c>
      <c r="AF71" s="45">
        <v>4.5442811964342127</v>
      </c>
      <c r="AG71" s="23"/>
      <c r="AH71" s="24" t="s">
        <v>18</v>
      </c>
      <c r="AI71" s="5">
        <v>86.692999999999998</v>
      </c>
      <c r="AJ71" s="45">
        <v>12.002209295835485</v>
      </c>
      <c r="AK71" s="5">
        <v>95.266999999999996</v>
      </c>
      <c r="AL71" s="45">
        <v>4.2100243449674934</v>
      </c>
      <c r="AM71" s="5">
        <v>112.413</v>
      </c>
      <c r="AN71" s="45">
        <v>4.8854601776862694</v>
      </c>
      <c r="AO71" s="23"/>
      <c r="AP71" s="24" t="s">
        <v>18</v>
      </c>
      <c r="AQ71" s="5">
        <v>96.834000000000003</v>
      </c>
      <c r="AR71" s="45">
        <v>8.7695586341200169</v>
      </c>
      <c r="AS71" s="5">
        <v>93.838999999999999</v>
      </c>
      <c r="AT71" s="45">
        <v>13.747544752739557</v>
      </c>
      <c r="AU71" s="5">
        <v>92.992999999999995</v>
      </c>
      <c r="AV71" s="45">
        <v>10.603325031127</v>
      </c>
      <c r="AW71" s="23"/>
      <c r="AX71" s="24" t="s">
        <v>18</v>
      </c>
      <c r="AY71" s="5">
        <v>101.786</v>
      </c>
      <c r="AZ71" s="45">
        <v>9.2691328746926018</v>
      </c>
      <c r="BA71" s="5">
        <v>101.73099999999999</v>
      </c>
      <c r="BB71" s="45">
        <v>8.0227087986918946</v>
      </c>
      <c r="BC71" s="5">
        <v>91.257000000000005</v>
      </c>
      <c r="BD71" s="45">
        <v>1.6405264278258898</v>
      </c>
      <c r="BE71" s="23"/>
      <c r="BF71" s="24" t="s">
        <v>18</v>
      </c>
      <c r="BG71" s="5">
        <v>98.527000000000001</v>
      </c>
      <c r="BH71" s="45">
        <v>4.9436486415578997</v>
      </c>
      <c r="BI71" s="5">
        <v>100.962</v>
      </c>
      <c r="BJ71" s="45">
        <v>9.2858076563087764</v>
      </c>
      <c r="BK71" s="5">
        <v>94.766000000000005</v>
      </c>
      <c r="BL71" s="45">
        <v>14.509863615718245</v>
      </c>
      <c r="BM71" s="23"/>
      <c r="BN71" s="24" t="s">
        <v>18</v>
      </c>
      <c r="BO71" s="5">
        <v>94.284999999999997</v>
      </c>
      <c r="BP71" s="45">
        <v>4.2840355889162538</v>
      </c>
      <c r="BQ71" s="5">
        <v>83.134</v>
      </c>
      <c r="BR71" s="45">
        <v>9.403705669692684</v>
      </c>
      <c r="BS71" s="5">
        <v>88.441999999999993</v>
      </c>
      <c r="BT71" s="45">
        <v>9.4049557404632083</v>
      </c>
      <c r="BU71" s="23"/>
      <c r="BV71" s="24" t="s">
        <v>18</v>
      </c>
      <c r="BW71" s="5">
        <v>78.757000000000005</v>
      </c>
      <c r="BX71" s="45">
        <v>9.4039368919576418</v>
      </c>
      <c r="BY71" s="5">
        <v>106.774</v>
      </c>
      <c r="BZ71" s="45">
        <v>7.7040515946263071</v>
      </c>
      <c r="CA71" s="5">
        <v>88.531000000000006</v>
      </c>
      <c r="CB71" s="45">
        <v>4.6425163527014064</v>
      </c>
      <c r="CC71" s="23"/>
      <c r="CD71" s="24" t="s">
        <v>18</v>
      </c>
      <c r="CE71" s="5">
        <v>98.412000000000006</v>
      </c>
      <c r="CF71" s="45">
        <v>4.6425744556280506</v>
      </c>
      <c r="CG71" s="5">
        <v>94.558000000000007</v>
      </c>
      <c r="CH71" s="45">
        <v>4.6424736958306454</v>
      </c>
      <c r="CI71" s="5">
        <v>94.768000000000001</v>
      </c>
      <c r="CJ71" s="45">
        <v>8.8918505492319611</v>
      </c>
      <c r="CK71" s="23"/>
      <c r="CL71" s="24" t="s">
        <v>18</v>
      </c>
      <c r="CM71" s="5">
        <v>102.789</v>
      </c>
      <c r="CN71" s="45">
        <v>46.813884253167714</v>
      </c>
      <c r="CO71" s="5">
        <v>101.039</v>
      </c>
      <c r="CP71" s="45">
        <v>3.4250034055078373</v>
      </c>
      <c r="CQ71" s="5">
        <v>113.505</v>
      </c>
      <c r="CR71" s="45">
        <v>3.4246872390516216</v>
      </c>
      <c r="CS71" s="23"/>
      <c r="CT71" s="24" t="s">
        <v>18</v>
      </c>
      <c r="CU71" s="5">
        <v>105.221</v>
      </c>
      <c r="CV71" s="45">
        <v>28.52839403349617</v>
      </c>
      <c r="CW71" s="5">
        <v>87.378</v>
      </c>
      <c r="CX71" s="45">
        <v>-7.960622472181683</v>
      </c>
      <c r="CY71" s="5">
        <v>102.203</v>
      </c>
      <c r="CZ71" s="45">
        <v>7.5701216923311847</v>
      </c>
      <c r="DA71" s="23"/>
      <c r="DB71" s="24" t="s">
        <v>18</v>
      </c>
      <c r="DC71" s="5">
        <v>92.581999999999994</v>
      </c>
      <c r="DD71" s="45">
        <v>3.1273612392300976</v>
      </c>
      <c r="DE71" s="5">
        <v>103.878</v>
      </c>
      <c r="DF71" s="45">
        <v>28.650663340504821</v>
      </c>
      <c r="DG71" s="5">
        <v>100.545</v>
      </c>
      <c r="DH71" s="45">
        <v>10.390352649481798</v>
      </c>
      <c r="DI71" s="23"/>
      <c r="DJ71" s="24" t="s">
        <v>18</v>
      </c>
      <c r="DK71" s="5">
        <v>97.135000000000005</v>
      </c>
      <c r="DL71" s="45">
        <v>4.4213491222987074</v>
      </c>
      <c r="DM71" s="5">
        <v>102.581</v>
      </c>
      <c r="DN71" s="45">
        <v>-4.6675502172574568</v>
      </c>
      <c r="DO71" s="5">
        <v>94.143000000000001</v>
      </c>
      <c r="DP71" s="45">
        <v>26.236006456079025</v>
      </c>
      <c r="DQ71" s="23"/>
      <c r="DR71" s="24" t="s">
        <v>18</v>
      </c>
      <c r="DS71" s="5">
        <v>89.54</v>
      </c>
      <c r="DT71" s="45">
        <v>10.390527000664051</v>
      </c>
      <c r="DU71" s="5">
        <v>85.623000000000005</v>
      </c>
      <c r="DV71" s="45">
        <v>22.190374057183959</v>
      </c>
      <c r="DW71" s="5">
        <v>89.010999999999996</v>
      </c>
      <c r="DX71" s="45">
        <v>-21.650422370715134</v>
      </c>
      <c r="DY71" s="23"/>
      <c r="DZ71" s="24" t="s">
        <v>18</v>
      </c>
      <c r="EA71" s="5">
        <v>101.84</v>
      </c>
      <c r="EB71" s="45">
        <v>1.9613264464924498</v>
      </c>
      <c r="EC71" s="5">
        <v>99.444000000000003</v>
      </c>
      <c r="ED71" s="45">
        <v>3.3253772302678897</v>
      </c>
      <c r="EE71" s="5">
        <v>95.01</v>
      </c>
      <c r="EF71" s="45">
        <v>3.3254095206170149</v>
      </c>
      <c r="EG71" s="23"/>
      <c r="EH71" s="24" t="s">
        <v>18</v>
      </c>
      <c r="EI71" s="5">
        <v>91.587999999999994</v>
      </c>
      <c r="EJ71" s="45">
        <v>3.3248979270773731</v>
      </c>
      <c r="EK71" s="5">
        <v>88.165999999999997</v>
      </c>
      <c r="EL71" s="45">
        <v>3.3246381522707082</v>
      </c>
      <c r="EM71" s="5">
        <v>101.45099999999999</v>
      </c>
      <c r="EN71" s="45">
        <v>3.3246839692922805</v>
      </c>
      <c r="EO71" s="23"/>
      <c r="EP71" s="24" t="s">
        <v>18</v>
      </c>
      <c r="EQ71" s="5">
        <v>103.312</v>
      </c>
      <c r="ER71" s="45">
        <v>4.8995387234738672</v>
      </c>
      <c r="ES71" s="5">
        <v>92.494</v>
      </c>
      <c r="ET71" s="45">
        <v>4.8997327070887593</v>
      </c>
      <c r="EU71" s="5">
        <v>97.268000000000001</v>
      </c>
      <c r="EV71" s="45">
        <v>4.8996817285758851</v>
      </c>
      <c r="EW71" s="23"/>
      <c r="EX71" s="24" t="s">
        <v>18</v>
      </c>
      <c r="EY71" s="5">
        <v>103.70399999999999</v>
      </c>
      <c r="EZ71" s="45">
        <v>4.8992447812707098</v>
      </c>
      <c r="FA71" s="5">
        <v>99.328000000000003</v>
      </c>
      <c r="FB71" s="45">
        <v>4.8993291152332148</v>
      </c>
      <c r="FC71" s="5">
        <v>104.57899999999999</v>
      </c>
      <c r="FD71" s="45">
        <v>4.8993706148964264</v>
      </c>
      <c r="FE71" s="23"/>
      <c r="FF71" s="24" t="s">
        <v>18</v>
      </c>
      <c r="FG71" s="5">
        <v>92.474000000000004</v>
      </c>
      <c r="FH71" s="45">
        <v>4.8996587990660601</v>
      </c>
      <c r="FI71" s="5">
        <v>90.516999999999996</v>
      </c>
      <c r="FJ71" s="45">
        <v>4.3268230263522156</v>
      </c>
      <c r="FK71" s="5">
        <v>84.537999999999997</v>
      </c>
      <c r="FL71" s="45">
        <v>6.6042033153275099</v>
      </c>
      <c r="FM71" s="23"/>
      <c r="FN71" s="24" t="s">
        <v>18</v>
      </c>
      <c r="FO71" s="5">
        <v>95.221000000000004</v>
      </c>
      <c r="FP71" s="45">
        <v>6.8277598045092276</v>
      </c>
      <c r="FQ71" s="5">
        <v>92.21</v>
      </c>
      <c r="FR71" s="45">
        <v>4.2401750627095112</v>
      </c>
      <c r="FS71" s="5">
        <v>93.572999999999993</v>
      </c>
      <c r="FT71" s="45">
        <v>3.7040506582211918</v>
      </c>
      <c r="FU71" s="23"/>
      <c r="FV71" s="24" t="s">
        <v>18</v>
      </c>
      <c r="FW71" s="5">
        <v>93.143000000000001</v>
      </c>
      <c r="FX71" s="45">
        <v>7.4520438623301004</v>
      </c>
      <c r="FY71" s="5">
        <v>100.027</v>
      </c>
      <c r="FZ71" s="45">
        <v>4.0963046353251542</v>
      </c>
      <c r="GA71" s="5">
        <v>108.021</v>
      </c>
      <c r="GB71" s="45">
        <v>4.0960389996859874</v>
      </c>
      <c r="GC71" s="23"/>
      <c r="GD71" s="24" t="s">
        <v>18</v>
      </c>
      <c r="GE71" s="5">
        <v>100.20399999999999</v>
      </c>
      <c r="GF71" s="45">
        <v>4.096174108338289</v>
      </c>
      <c r="GG71" s="5">
        <v>97.974000000000004</v>
      </c>
      <c r="GH71" s="45">
        <v>4.0961831275373299</v>
      </c>
      <c r="GI71" s="5">
        <v>82.052999999999997</v>
      </c>
      <c r="GJ71" s="45">
        <v>3.4232977099976551</v>
      </c>
      <c r="GK71" s="23"/>
      <c r="GL71" s="24" t="s">
        <v>18</v>
      </c>
      <c r="GM71" s="5">
        <v>97.048000000000002</v>
      </c>
      <c r="GN71" s="45">
        <v>4.096177612232907</v>
      </c>
      <c r="GO71" s="5">
        <v>103.64</v>
      </c>
      <c r="GP71" s="45">
        <v>25.034003631549595</v>
      </c>
      <c r="GQ71" s="5">
        <v>107.994</v>
      </c>
      <c r="GR71" s="45">
        <v>25.034114799989908</v>
      </c>
      <c r="GS71" s="23"/>
      <c r="GT71" s="24" t="s">
        <v>18</v>
      </c>
      <c r="GU71" s="5">
        <v>110.83799999999999</v>
      </c>
      <c r="GV71" s="45">
        <v>1.3920097119926993</v>
      </c>
      <c r="GW71" s="5">
        <v>91.072999999999993</v>
      </c>
      <c r="GX71" s="45">
        <v>-0.73708708820167601</v>
      </c>
      <c r="GY71" s="5">
        <v>80.599000000000004</v>
      </c>
      <c r="GZ71" s="45">
        <v>1.3913491792685733</v>
      </c>
      <c r="HA71" s="23"/>
      <c r="HB71" s="24" t="s">
        <v>18</v>
      </c>
      <c r="HC71" s="5">
        <v>87.754999999999995</v>
      </c>
      <c r="HD71" s="45">
        <v>1.3912196009970188</v>
      </c>
      <c r="HE71" s="5">
        <v>83.156999999999996</v>
      </c>
      <c r="HF71" s="45">
        <v>1.3910622444982153</v>
      </c>
      <c r="HG71" s="5">
        <v>90.412999999999997</v>
      </c>
      <c r="HH71" s="45">
        <v>-4.94296738209637</v>
      </c>
      <c r="HI71" s="23"/>
      <c r="HJ71" s="24" t="s">
        <v>18</v>
      </c>
      <c r="HK71" s="5">
        <v>77.429000000000002</v>
      </c>
      <c r="HL71" s="45">
        <v>3.1882804713630861</v>
      </c>
      <c r="HM71" s="5">
        <v>110.434</v>
      </c>
      <c r="HN71" s="45">
        <v>2.5819034651781863</v>
      </c>
      <c r="HO71" s="5">
        <v>85.23</v>
      </c>
      <c r="HP71" s="45">
        <v>1.391139666218848</v>
      </c>
      <c r="HQ71" s="23"/>
      <c r="HR71" s="24" t="s">
        <v>18</v>
      </c>
      <c r="HS71" s="5">
        <v>88.251000000000005</v>
      </c>
      <c r="HT71" s="45">
        <v>-12.349211239899034</v>
      </c>
      <c r="HU71" s="5">
        <v>88.451999999999998</v>
      </c>
      <c r="HV71" s="45">
        <v>-12.349544154488711</v>
      </c>
      <c r="HW71" s="5">
        <v>69.271000000000001</v>
      </c>
      <c r="HX71" s="45">
        <v>-12.349022008899382</v>
      </c>
      <c r="HY71" s="23"/>
      <c r="HZ71" s="24" t="s">
        <v>18</v>
      </c>
      <c r="IA71" s="5">
        <v>100.46899999999999</v>
      </c>
      <c r="IB71" s="45">
        <v>-12.349430893561362</v>
      </c>
      <c r="IC71" s="5">
        <v>99.301902098099561</v>
      </c>
      <c r="ID71" s="45">
        <v>22.653997949040999</v>
      </c>
      <c r="IE71" s="5">
        <v>83.686000000000007</v>
      </c>
      <c r="IF71" s="45">
        <v>3.0190580613577538</v>
      </c>
      <c r="IG71" s="23"/>
      <c r="IH71" s="24" t="s">
        <v>18</v>
      </c>
      <c r="II71" s="5">
        <v>99.879000000000005</v>
      </c>
      <c r="IJ71" s="45">
        <v>-3.2685967803451348</v>
      </c>
      <c r="IK71" s="5">
        <v>80.853999999999999</v>
      </c>
      <c r="IL71" s="45">
        <v>-2.5504280859491644</v>
      </c>
      <c r="IM71" s="5">
        <v>99.881</v>
      </c>
      <c r="IN71" s="45">
        <v>11.193636666630496</v>
      </c>
      <c r="IO71" s="5">
        <v>107.73099999999999</v>
      </c>
      <c r="IP71" s="45">
        <v>11.193572605045233</v>
      </c>
      <c r="IQ71" s="23"/>
      <c r="IR71" s="24" t="s">
        <v>18</v>
      </c>
      <c r="IS71" s="5">
        <v>93.284000000000006</v>
      </c>
      <c r="IT71" s="45">
        <v>11.19261457493954</v>
      </c>
      <c r="IU71" s="5">
        <v>94.123000000000005</v>
      </c>
      <c r="IV71" s="45">
        <v>11.193720609423295</v>
      </c>
      <c r="IW71" s="5">
        <v>84.822000000000003</v>
      </c>
      <c r="IX71" s="45">
        <v>11.193049827765833</v>
      </c>
      <c r="IY71" s="23"/>
      <c r="IZ71" s="24" t="s">
        <v>18</v>
      </c>
      <c r="JA71" s="5">
        <v>86.483000000000004</v>
      </c>
      <c r="JB71" s="45">
        <v>11.193351702016514</v>
      </c>
      <c r="JC71" s="5">
        <v>90.816000000000003</v>
      </c>
      <c r="JD71" s="45">
        <v>9.1299914102081772</v>
      </c>
      <c r="JE71" s="5">
        <v>66.793999999999997</v>
      </c>
      <c r="JF71" s="45">
        <v>12.152304306862376</v>
      </c>
      <c r="JG71" s="23"/>
      <c r="JH71" s="24" t="s">
        <v>18</v>
      </c>
      <c r="JI71" s="5">
        <v>72.832999999999998</v>
      </c>
      <c r="JJ71" s="45">
        <v>-6.9159081453457532</v>
      </c>
      <c r="JK71" s="5">
        <v>82.980999999999995</v>
      </c>
      <c r="JL71" s="45">
        <v>12.500063529984601</v>
      </c>
      <c r="JM71" s="5">
        <v>129.065</v>
      </c>
      <c r="JN71" s="45">
        <v>12.59669036678595</v>
      </c>
      <c r="JO71" s="23"/>
      <c r="JP71" s="24" t="s">
        <v>18</v>
      </c>
      <c r="JQ71" s="5">
        <v>113.607</v>
      </c>
      <c r="JR71" s="45">
        <v>33.215900272851428</v>
      </c>
      <c r="JS71" s="5">
        <v>99.688999999999993</v>
      </c>
      <c r="JT71" s="45">
        <v>9.9953973868797306</v>
      </c>
      <c r="JU71" s="5">
        <v>90.403000000000006</v>
      </c>
      <c r="JV71" s="45">
        <v>9.9961187274068664</v>
      </c>
      <c r="JW71" s="23"/>
      <c r="JX71" s="24" t="s">
        <v>18</v>
      </c>
      <c r="JY71" s="5">
        <v>78.284999999999997</v>
      </c>
      <c r="JZ71" s="45">
        <v>-2.1169859133447346</v>
      </c>
      <c r="KA71" s="5">
        <v>74.94</v>
      </c>
      <c r="KB71" s="45">
        <v>-5.5510501627950504</v>
      </c>
      <c r="KC71" s="5">
        <v>83.513000000000005</v>
      </c>
      <c r="KD71" s="45">
        <v>14.982763367267609</v>
      </c>
      <c r="KE71" s="23"/>
      <c r="KF71" s="24" t="s">
        <v>18</v>
      </c>
      <c r="KG71" s="5">
        <v>162.85499999999999</v>
      </c>
      <c r="KH71" s="45">
        <v>-0.86703616920452475</v>
      </c>
      <c r="KI71" s="5">
        <v>121.28700000000001</v>
      </c>
      <c r="KJ71" s="45">
        <v>19.076374488972434</v>
      </c>
      <c r="KK71" s="5">
        <v>83.590999999999994</v>
      </c>
      <c r="KL71" s="45">
        <v>0.8691152446816659</v>
      </c>
      <c r="KM71" s="23"/>
      <c r="KN71" s="24" t="s">
        <v>18</v>
      </c>
      <c r="KO71" s="5">
        <v>86.171000000000006</v>
      </c>
      <c r="KP71" s="45">
        <v>18.221626799345742</v>
      </c>
      <c r="KQ71" s="5">
        <v>116.13500000000001</v>
      </c>
      <c r="KR71" s="45">
        <v>19.974203443486147</v>
      </c>
      <c r="KS71" s="5">
        <v>91.07</v>
      </c>
      <c r="KT71" s="45">
        <v>8.804011685839285</v>
      </c>
      <c r="KU71" s="23"/>
      <c r="KV71" s="24" t="s">
        <v>18</v>
      </c>
      <c r="KW71" s="5">
        <v>80.103999999999999</v>
      </c>
      <c r="KX71" s="45">
        <v>-11.097065184731235</v>
      </c>
      <c r="KY71" s="5">
        <v>94.120999999999995</v>
      </c>
      <c r="KZ71" s="45">
        <v>1.323083324173524</v>
      </c>
      <c r="LA71" s="5">
        <v>68.798000000000002</v>
      </c>
      <c r="LB71" s="45">
        <v>2.1159116212880065</v>
      </c>
      <c r="LC71" s="23"/>
      <c r="LD71" s="24" t="s">
        <v>18</v>
      </c>
      <c r="LE71" s="5">
        <v>79.382000000000005</v>
      </c>
      <c r="LF71" s="45">
        <v>-5.5610447956356666</v>
      </c>
      <c r="LG71" s="5">
        <v>111.015</v>
      </c>
      <c r="LH71" s="45">
        <v>12.989796249026341</v>
      </c>
      <c r="LI71" s="5">
        <v>108.71299999999999</v>
      </c>
      <c r="LJ71" s="45">
        <v>6.713351009772353</v>
      </c>
      <c r="LK71" s="23"/>
      <c r="LL71" s="24" t="s">
        <v>18</v>
      </c>
      <c r="LM71" s="5">
        <v>136.529</v>
      </c>
      <c r="LN71" s="45">
        <v>12.990010880659653</v>
      </c>
      <c r="LO71" s="5">
        <v>112.395</v>
      </c>
      <c r="LP71" s="45">
        <v>12.990451375783252</v>
      </c>
      <c r="LQ71" s="5">
        <v>91.433999999999997</v>
      </c>
      <c r="LR71" s="45">
        <v>12.990458833854262</v>
      </c>
      <c r="LS71" s="23"/>
      <c r="LT71" s="24" t="s">
        <v>18</v>
      </c>
      <c r="LU71" s="5">
        <v>73.231999999999999</v>
      </c>
      <c r="LV71" s="45">
        <v>3.3996690902792182</v>
      </c>
      <c r="LW71" s="5">
        <v>105.34</v>
      </c>
      <c r="LX71" s="45">
        <v>-2.5977626142786931</v>
      </c>
      <c r="LY71" s="5">
        <v>80.525000000000006</v>
      </c>
      <c r="LZ71" s="45">
        <v>-17.789724932406358</v>
      </c>
      <c r="MA71" s="23"/>
      <c r="MB71" s="24" t="s">
        <v>18</v>
      </c>
      <c r="MC71" s="5">
        <v>115.03700000000001</v>
      </c>
      <c r="MD71" s="45">
        <v>16.444518827755147</v>
      </c>
      <c r="ME71" s="5">
        <v>95.007999999999996</v>
      </c>
      <c r="MF71" s="45">
        <v>6.7725215471864573</v>
      </c>
      <c r="MG71" s="5">
        <v>94.573999999999998</v>
      </c>
      <c r="MH71" s="45">
        <v>-0.19558046472661772</v>
      </c>
      <c r="MI71" s="23"/>
      <c r="MJ71" s="24" t="s">
        <v>18</v>
      </c>
      <c r="MK71" s="5">
        <v>99.183000000000007</v>
      </c>
      <c r="ML71" s="45">
        <v>-3.6096457373318742</v>
      </c>
      <c r="MM71" s="5">
        <v>108.40665273046648</v>
      </c>
      <c r="MN71" s="45">
        <v>9.2897339812831916</v>
      </c>
      <c r="MO71" s="5">
        <v>123.43300000000001</v>
      </c>
      <c r="MP71" s="45">
        <v>-3.8043335828531184</v>
      </c>
    </row>
    <row r="72" spans="1:361" ht="15" hidden="1" customHeight="1" x14ac:dyDescent="0.25">
      <c r="A72" s="23"/>
      <c r="B72" s="24" t="s">
        <v>19</v>
      </c>
      <c r="C72" s="5">
        <v>104.02678271493446</v>
      </c>
      <c r="D72" s="45">
        <v>-3.4503223463175914</v>
      </c>
      <c r="E72" s="494">
        <v>103.95699999999999</v>
      </c>
      <c r="F72" s="45">
        <v>-6.7215487582335243</v>
      </c>
      <c r="G72" s="494">
        <v>104.093</v>
      </c>
      <c r="H72" s="45">
        <v>-0.14313460834415537</v>
      </c>
      <c r="I72" s="23"/>
      <c r="J72" s="24" t="s">
        <v>19</v>
      </c>
      <c r="K72" s="5">
        <v>73.311000000000007</v>
      </c>
      <c r="L72" s="45">
        <v>-18.437932514174165</v>
      </c>
      <c r="M72" s="5">
        <v>137.12100000000001</v>
      </c>
      <c r="N72" s="45">
        <v>60.531865570468767</v>
      </c>
      <c r="O72" s="5">
        <v>76.754999999999995</v>
      </c>
      <c r="P72" s="45">
        <v>-17.32813007137544</v>
      </c>
      <c r="Q72" s="23"/>
      <c r="R72" s="24" t="s">
        <v>19</v>
      </c>
      <c r="S72" s="5">
        <v>92.141000000000005</v>
      </c>
      <c r="T72" s="45">
        <v>2.1596824235983831</v>
      </c>
      <c r="U72" s="5">
        <v>104.09699999999999</v>
      </c>
      <c r="V72" s="45">
        <v>5.223134182321715</v>
      </c>
      <c r="W72" s="5">
        <v>114.727</v>
      </c>
      <c r="X72" s="45">
        <v>6.8891710078413837</v>
      </c>
      <c r="Y72" s="23"/>
      <c r="Z72" s="24" t="s">
        <v>19</v>
      </c>
      <c r="AA72" s="5">
        <v>105.739</v>
      </c>
      <c r="AB72" s="45">
        <v>7.7516330866377388</v>
      </c>
      <c r="AC72" s="5">
        <v>115.527</v>
      </c>
      <c r="AD72" s="45">
        <v>10.43349891078347</v>
      </c>
      <c r="AE72" s="5">
        <v>99.06</v>
      </c>
      <c r="AF72" s="45">
        <v>0.82866608885214532</v>
      </c>
      <c r="AG72" s="23"/>
      <c r="AH72" s="24" t="s">
        <v>19</v>
      </c>
      <c r="AI72" s="5">
        <v>117.584</v>
      </c>
      <c r="AJ72" s="45">
        <v>21.111356537129609</v>
      </c>
      <c r="AK72" s="5">
        <v>109.58199999999999</v>
      </c>
      <c r="AL72" s="45">
        <v>17.167580898049863</v>
      </c>
      <c r="AM72" s="5">
        <v>88.533000000000001</v>
      </c>
      <c r="AN72" s="45">
        <v>11.874414347952239</v>
      </c>
      <c r="AO72" s="23"/>
      <c r="AP72" s="24" t="s">
        <v>19</v>
      </c>
      <c r="AQ72" s="5">
        <v>114.247</v>
      </c>
      <c r="AR72" s="45">
        <v>15.623481835352663</v>
      </c>
      <c r="AS72" s="5">
        <v>99.384</v>
      </c>
      <c r="AT72" s="45">
        <v>-5.8283657432609175</v>
      </c>
      <c r="AU72" s="5">
        <v>100.44799999999999</v>
      </c>
      <c r="AV72" s="45">
        <v>8.841903282602587</v>
      </c>
      <c r="AW72" s="23"/>
      <c r="AX72" s="24" t="s">
        <v>19</v>
      </c>
      <c r="AY72" s="5">
        <v>107.372</v>
      </c>
      <c r="AZ72" s="45">
        <v>11.828042551034514</v>
      </c>
      <c r="BA72" s="5">
        <v>109.789</v>
      </c>
      <c r="BB72" s="45">
        <v>9.8723038805207182</v>
      </c>
      <c r="BC72" s="5">
        <v>97.521000000000001</v>
      </c>
      <c r="BD72" s="45">
        <v>10.126766417406643</v>
      </c>
      <c r="BE72" s="23"/>
      <c r="BF72" s="24" t="s">
        <v>19</v>
      </c>
      <c r="BG72" s="5">
        <v>93.313000000000002</v>
      </c>
      <c r="BH72" s="45">
        <v>-1.5939587541937215</v>
      </c>
      <c r="BI72" s="5">
        <v>99.968000000000004</v>
      </c>
      <c r="BJ72" s="45">
        <v>8.0790267522273354</v>
      </c>
      <c r="BK72" s="5">
        <v>101.458</v>
      </c>
      <c r="BL72" s="45">
        <v>15.487940664694875</v>
      </c>
      <c r="BM72" s="23"/>
      <c r="BN72" s="24" t="s">
        <v>19</v>
      </c>
      <c r="BO72" s="5">
        <v>105.953</v>
      </c>
      <c r="BP72" s="45">
        <v>3.9957017094968563</v>
      </c>
      <c r="BQ72" s="5">
        <v>104.518</v>
      </c>
      <c r="BR72" s="45">
        <v>2.2595884766099346</v>
      </c>
      <c r="BS72" s="5">
        <v>88.322000000000003</v>
      </c>
      <c r="BT72" s="45">
        <v>2.2601223277527396</v>
      </c>
      <c r="BU72" s="23"/>
      <c r="BV72" s="24" t="s">
        <v>19</v>
      </c>
      <c r="BW72" s="5">
        <v>103.247</v>
      </c>
      <c r="BX72" s="45">
        <v>2.2599997570497976</v>
      </c>
      <c r="BY72" s="5">
        <v>108.075</v>
      </c>
      <c r="BZ72" s="45">
        <v>6.6610747710906395</v>
      </c>
      <c r="CA72" s="5">
        <v>122.96599999999999</v>
      </c>
      <c r="CB72" s="45">
        <v>3.7678332054588139</v>
      </c>
      <c r="CC72" s="23"/>
      <c r="CD72" s="24" t="s">
        <v>19</v>
      </c>
      <c r="CE72" s="5">
        <v>103.324</v>
      </c>
      <c r="CF72" s="45">
        <v>3.767752392998645</v>
      </c>
      <c r="CG72" s="5">
        <v>104.483</v>
      </c>
      <c r="CH72" s="45">
        <v>3.7674401958028199</v>
      </c>
      <c r="CI72" s="5">
        <v>106.81399999999999</v>
      </c>
      <c r="CJ72" s="45">
        <v>12.647206400073486</v>
      </c>
      <c r="CK72" s="23"/>
      <c r="CL72" s="24" t="s">
        <v>19</v>
      </c>
      <c r="CM72" s="5">
        <v>127.675</v>
      </c>
      <c r="CN72" s="45">
        <v>56.64548406264106</v>
      </c>
      <c r="CO72" s="5">
        <v>87.841999999999999</v>
      </c>
      <c r="CP72" s="45">
        <v>-2.6510209565763603</v>
      </c>
      <c r="CQ72" s="5">
        <v>99.927000000000007</v>
      </c>
      <c r="CR72" s="45">
        <v>-2.6515939606018435</v>
      </c>
      <c r="CS72" s="23"/>
      <c r="CT72" s="24" t="s">
        <v>19</v>
      </c>
      <c r="CU72" s="5">
        <v>107.306</v>
      </c>
      <c r="CV72" s="45">
        <v>23.417846535146765</v>
      </c>
      <c r="CW72" s="5">
        <v>98.3</v>
      </c>
      <c r="CX72" s="45">
        <v>-18.423101155559991</v>
      </c>
      <c r="CY72" s="5">
        <v>104.479</v>
      </c>
      <c r="CZ72" s="45">
        <v>-1.7833636712154544E-2</v>
      </c>
      <c r="DA72" s="23"/>
      <c r="DB72" s="24" t="s">
        <v>19</v>
      </c>
      <c r="DC72" s="5">
        <v>100.67700000000001</v>
      </c>
      <c r="DD72" s="45">
        <v>0.26809790343371276</v>
      </c>
      <c r="DE72" s="5">
        <v>104.07</v>
      </c>
      <c r="DF72" s="45">
        <v>10.688797469287763</v>
      </c>
      <c r="DG72" s="5">
        <v>113.11499999999999</v>
      </c>
      <c r="DH72" s="45">
        <v>1.3599639445081095</v>
      </c>
      <c r="DI72" s="23"/>
      <c r="DJ72" s="24" t="s">
        <v>19</v>
      </c>
      <c r="DK72" s="5">
        <v>102.837</v>
      </c>
      <c r="DL72" s="45">
        <v>1.3595444151470701</v>
      </c>
      <c r="DM72" s="5">
        <v>107.247</v>
      </c>
      <c r="DN72" s="45">
        <v>-1.0805905364281045</v>
      </c>
      <c r="DO72" s="5">
        <v>107.922</v>
      </c>
      <c r="DP72" s="45">
        <v>9.696810200578426</v>
      </c>
      <c r="DQ72" s="23"/>
      <c r="DR72" s="24" t="s">
        <v>19</v>
      </c>
      <c r="DS72" s="5">
        <v>103.185</v>
      </c>
      <c r="DT72" s="45">
        <v>1.3595075494099689</v>
      </c>
      <c r="DU72" s="5">
        <v>81.602999999999994</v>
      </c>
      <c r="DV72" s="45">
        <v>0.88497736129711768</v>
      </c>
      <c r="DW72" s="5">
        <v>99.588999999999999</v>
      </c>
      <c r="DX72" s="45">
        <v>3.6155038895334002</v>
      </c>
      <c r="DY72" s="23"/>
      <c r="DZ72" s="24" t="s">
        <v>19</v>
      </c>
      <c r="EA72" s="5">
        <v>109.47499999999999</v>
      </c>
      <c r="EB72" s="45">
        <v>2.3213422468548259</v>
      </c>
      <c r="EC72" s="5">
        <v>99.617000000000004</v>
      </c>
      <c r="ED72" s="45">
        <v>5.1491357315325246</v>
      </c>
      <c r="EE72" s="5">
        <v>108.29900000000001</v>
      </c>
      <c r="EF72" s="45">
        <v>5.1492603615970012</v>
      </c>
      <c r="EG72" s="23"/>
      <c r="EH72" s="24" t="s">
        <v>19</v>
      </c>
      <c r="EI72" s="5">
        <v>99.757000000000005</v>
      </c>
      <c r="EJ72" s="45">
        <v>5.1488331127012827</v>
      </c>
      <c r="EK72" s="5">
        <v>98.93</v>
      </c>
      <c r="EL72" s="45">
        <v>5.1490237712102669</v>
      </c>
      <c r="EM72" s="5">
        <v>110.518</v>
      </c>
      <c r="EN72" s="45">
        <v>5.149064611163908</v>
      </c>
      <c r="EO72" s="23"/>
      <c r="EP72" s="24" t="s">
        <v>19</v>
      </c>
      <c r="EQ72" s="5">
        <v>109.87</v>
      </c>
      <c r="ER72" s="45">
        <v>1.9373777118786109</v>
      </c>
      <c r="ES72" s="5">
        <v>110.551</v>
      </c>
      <c r="ET72" s="45">
        <v>1.9366545232157364</v>
      </c>
      <c r="EU72" s="5">
        <v>111.92</v>
      </c>
      <c r="EV72" s="45">
        <v>1.9368196181883661</v>
      </c>
      <c r="EW72" s="23"/>
      <c r="EX72" s="24" t="s">
        <v>19</v>
      </c>
      <c r="EY72" s="5">
        <v>95.497</v>
      </c>
      <c r="EZ72" s="45">
        <v>1.9369086982176924</v>
      </c>
      <c r="FA72" s="5">
        <v>93.638000000000005</v>
      </c>
      <c r="FB72" s="45">
        <v>1.937095960424486</v>
      </c>
      <c r="FC72" s="5">
        <v>96.591999999999999</v>
      </c>
      <c r="FD72" s="45">
        <v>1.936686804722811</v>
      </c>
      <c r="FE72" s="23"/>
      <c r="FF72" s="24" t="s">
        <v>19</v>
      </c>
      <c r="FG72" s="5">
        <v>117.846</v>
      </c>
      <c r="FH72" s="45">
        <v>1.9374257924889662</v>
      </c>
      <c r="FI72" s="5">
        <v>96.819000000000003</v>
      </c>
      <c r="FJ72" s="45">
        <v>3.8187472287941233</v>
      </c>
      <c r="FK72" s="5">
        <v>102.572</v>
      </c>
      <c r="FL72" s="45">
        <v>1.6361387361441189</v>
      </c>
      <c r="FM72" s="23"/>
      <c r="FN72" s="24" t="s">
        <v>19</v>
      </c>
      <c r="FO72" s="5">
        <v>97.903999999999996</v>
      </c>
      <c r="FP72" s="45">
        <v>-8.5158058962363015</v>
      </c>
      <c r="FQ72" s="5">
        <v>115.62</v>
      </c>
      <c r="FR72" s="45">
        <v>11.221440987889309</v>
      </c>
      <c r="FS72" s="5">
        <v>96.903999999999996</v>
      </c>
      <c r="FT72" s="45">
        <v>-2.12264480290969E-2</v>
      </c>
      <c r="FU72" s="23"/>
      <c r="FV72" s="24" t="s">
        <v>19</v>
      </c>
      <c r="FW72" s="5">
        <v>97.376000000000005</v>
      </c>
      <c r="FX72" s="45">
        <v>3.061901391362909</v>
      </c>
      <c r="FY72" s="5">
        <v>81.634</v>
      </c>
      <c r="FZ72" s="45">
        <v>5.9194086198712341</v>
      </c>
      <c r="GA72" s="5">
        <v>88.997</v>
      </c>
      <c r="GB72" s="45">
        <v>2.5356595922441159</v>
      </c>
      <c r="GC72" s="23"/>
      <c r="GD72" s="24" t="s">
        <v>19</v>
      </c>
      <c r="GE72" s="5">
        <v>104.645</v>
      </c>
      <c r="GF72" s="45">
        <v>2.5358975128429364</v>
      </c>
      <c r="GG72" s="5">
        <v>96.138000000000005</v>
      </c>
      <c r="GH72" s="45">
        <v>2.5361297093741513</v>
      </c>
      <c r="GI72" s="5">
        <v>101.218</v>
      </c>
      <c r="GJ72" s="45">
        <v>-10.841568587695349</v>
      </c>
      <c r="GK72" s="23"/>
      <c r="GL72" s="24" t="s">
        <v>19</v>
      </c>
      <c r="GM72" s="5">
        <v>97.665000000000006</v>
      </c>
      <c r="GN72" s="45">
        <v>2.778966426489788</v>
      </c>
      <c r="GO72" s="5">
        <v>106.89400000000001</v>
      </c>
      <c r="GP72" s="45">
        <v>23.811073004487767</v>
      </c>
      <c r="GQ72" s="5">
        <v>115.462</v>
      </c>
      <c r="GR72" s="45">
        <v>23.810887485588466</v>
      </c>
      <c r="GS72" s="23"/>
      <c r="GT72" s="24" t="s">
        <v>19</v>
      </c>
      <c r="GU72" s="5">
        <v>122.91</v>
      </c>
      <c r="GV72" s="45">
        <v>2.2054259442154489</v>
      </c>
      <c r="GW72" s="5">
        <v>103.309</v>
      </c>
      <c r="GX72" s="45">
        <v>2.3204566404375555</v>
      </c>
      <c r="GY72" s="5">
        <v>104.839</v>
      </c>
      <c r="GZ72" s="45">
        <v>2.2047020312113546</v>
      </c>
      <c r="HA72" s="23"/>
      <c r="HB72" s="24" t="s">
        <v>19</v>
      </c>
      <c r="HC72" s="5">
        <v>101.027</v>
      </c>
      <c r="HD72" s="45">
        <v>2.2047712028876276</v>
      </c>
      <c r="HE72" s="5">
        <v>93.899000000000001</v>
      </c>
      <c r="HF72" s="45">
        <v>2.2049101608283763</v>
      </c>
      <c r="HG72" s="5">
        <v>95.152000000000001</v>
      </c>
      <c r="HH72" s="45">
        <v>-1.2923105069861265</v>
      </c>
      <c r="HI72" s="23"/>
      <c r="HJ72" s="24" t="s">
        <v>19</v>
      </c>
      <c r="HK72" s="5">
        <v>109.154</v>
      </c>
      <c r="HL72" s="45">
        <v>2.0449985507848822</v>
      </c>
      <c r="HM72" s="5">
        <v>106.446</v>
      </c>
      <c r="HN72" s="45">
        <v>-3.8420665284577495</v>
      </c>
      <c r="HO72" s="5">
        <v>95.61</v>
      </c>
      <c r="HP72" s="45">
        <v>2.2054721731040701</v>
      </c>
      <c r="HQ72" s="23"/>
      <c r="HR72" s="24" t="s">
        <v>19</v>
      </c>
      <c r="HS72" s="5">
        <v>91.003</v>
      </c>
      <c r="HT72" s="45">
        <v>-2.0595681808480322</v>
      </c>
      <c r="HU72" s="5">
        <v>113.31</v>
      </c>
      <c r="HV72" s="45">
        <v>-2.0592595834943808</v>
      </c>
      <c r="HW72" s="5">
        <v>95.742000000000004</v>
      </c>
      <c r="HX72" s="45">
        <v>-2.0587028187097616</v>
      </c>
      <c r="HY72" s="23"/>
      <c r="HZ72" s="24" t="s">
        <v>19</v>
      </c>
      <c r="IA72" s="5">
        <v>118.261</v>
      </c>
      <c r="IB72" s="45">
        <v>-2.0592525261543813</v>
      </c>
      <c r="IC72" s="5">
        <v>87.055292497017575</v>
      </c>
      <c r="ID72" s="45">
        <v>7.0784559488270844</v>
      </c>
      <c r="IE72" s="5">
        <v>89.203000000000003</v>
      </c>
      <c r="IF72" s="45">
        <v>-9.9057561200477267</v>
      </c>
      <c r="IG72" s="23"/>
      <c r="IH72" s="24" t="s">
        <v>19</v>
      </c>
      <c r="II72" s="5">
        <v>118.294</v>
      </c>
      <c r="IJ72" s="45">
        <v>3.2851486885346617</v>
      </c>
      <c r="IK72" s="5">
        <v>74.593000000000004</v>
      </c>
      <c r="IL72" s="45">
        <v>-2.8839320785549916</v>
      </c>
      <c r="IM72" s="5">
        <v>97.888999999999996</v>
      </c>
      <c r="IN72" s="45">
        <v>7.9736954821815687</v>
      </c>
      <c r="IO72" s="5">
        <v>115.366</v>
      </c>
      <c r="IP72" s="45">
        <v>7.9738403675222713</v>
      </c>
      <c r="IQ72" s="23"/>
      <c r="IR72" s="24" t="s">
        <v>19</v>
      </c>
      <c r="IS72" s="5">
        <v>110.818</v>
      </c>
      <c r="IT72" s="45">
        <v>7.973908147545103</v>
      </c>
      <c r="IU72" s="5">
        <v>102.267</v>
      </c>
      <c r="IV72" s="45">
        <v>7.9739934941456738</v>
      </c>
      <c r="IW72" s="5">
        <v>103.44199999999999</v>
      </c>
      <c r="IX72" s="45">
        <v>7.973863339556118</v>
      </c>
      <c r="IY72" s="23"/>
      <c r="IZ72" s="24" t="s">
        <v>19</v>
      </c>
      <c r="JA72" s="5">
        <v>116.062</v>
      </c>
      <c r="JB72" s="45">
        <v>7.9738985475942741</v>
      </c>
      <c r="JC72" s="5">
        <v>104.65900000000001</v>
      </c>
      <c r="JD72" s="45">
        <v>2.2277301738031952</v>
      </c>
      <c r="JE72" s="5">
        <v>122.601</v>
      </c>
      <c r="JF72" s="45">
        <v>16.610589689876392</v>
      </c>
      <c r="JG72" s="23"/>
      <c r="JH72" s="24" t="s">
        <v>19</v>
      </c>
      <c r="JI72" s="5">
        <v>125.071</v>
      </c>
      <c r="JJ72" s="45">
        <v>18.657838769552669</v>
      </c>
      <c r="JK72" s="5">
        <v>86.741</v>
      </c>
      <c r="JL72" s="45">
        <v>3.6323125394886802</v>
      </c>
      <c r="JM72" s="5">
        <v>178.07</v>
      </c>
      <c r="JN72" s="45">
        <v>0.34040027498652137</v>
      </c>
      <c r="JO72" s="23"/>
      <c r="JP72" s="24" t="s">
        <v>19</v>
      </c>
      <c r="JQ72" s="5">
        <v>108.05200000000001</v>
      </c>
      <c r="JR72" s="45">
        <v>25.361541467251442</v>
      </c>
      <c r="JS72" s="5">
        <v>113.012</v>
      </c>
      <c r="JT72" s="45">
        <v>17.086211032185219</v>
      </c>
      <c r="JU72" s="5">
        <v>90.185000000000002</v>
      </c>
      <c r="JV72" s="45">
        <v>17.086020535310126</v>
      </c>
      <c r="JW72" s="23"/>
      <c r="JX72" s="24" t="s">
        <v>19</v>
      </c>
      <c r="JY72" s="5">
        <v>112.307</v>
      </c>
      <c r="JZ72" s="45">
        <v>-5.8153865977802468</v>
      </c>
      <c r="KA72" s="5">
        <v>66.587000000000003</v>
      </c>
      <c r="KB72" s="45">
        <v>4.6135266482167054</v>
      </c>
      <c r="KC72" s="5">
        <v>125.306</v>
      </c>
      <c r="KD72" s="45">
        <v>22.3829301958732</v>
      </c>
      <c r="KE72" s="23"/>
      <c r="KF72" s="24" t="s">
        <v>19</v>
      </c>
      <c r="KG72" s="5">
        <v>101.76</v>
      </c>
      <c r="KH72" s="45">
        <v>4.3946300373682448</v>
      </c>
      <c r="KI72" s="5">
        <v>177.345</v>
      </c>
      <c r="KJ72" s="45">
        <v>24.585881616411356</v>
      </c>
      <c r="KK72" s="5">
        <v>89.176000000000002</v>
      </c>
      <c r="KL72" s="45">
        <v>3.2197835106870798</v>
      </c>
      <c r="KM72" s="23"/>
      <c r="KN72" s="24" t="s">
        <v>19</v>
      </c>
      <c r="KO72" s="5">
        <v>86.66</v>
      </c>
      <c r="KP72" s="45">
        <v>11.141409567053515</v>
      </c>
      <c r="KQ72" s="5">
        <v>116.08799999999999</v>
      </c>
      <c r="KR72" s="45">
        <v>22.153286953612735</v>
      </c>
      <c r="KS72" s="5">
        <v>102.294</v>
      </c>
      <c r="KT72" s="45">
        <v>-4.8964267345111949</v>
      </c>
      <c r="KU72" s="23"/>
      <c r="KV72" s="24" t="s">
        <v>19</v>
      </c>
      <c r="KW72" s="5">
        <v>127.006</v>
      </c>
      <c r="KX72" s="45">
        <v>18.28427892111128</v>
      </c>
      <c r="KY72" s="5">
        <v>105.756</v>
      </c>
      <c r="KZ72" s="45">
        <v>0.60930317156069691</v>
      </c>
      <c r="LA72" s="5">
        <v>101.194</v>
      </c>
      <c r="LB72" s="45">
        <v>8.3901721902415574</v>
      </c>
      <c r="LC72" s="23"/>
      <c r="LD72" s="24" t="s">
        <v>19</v>
      </c>
      <c r="LE72" s="5">
        <v>94.63</v>
      </c>
      <c r="LF72" s="45">
        <v>-3.5529403341284649</v>
      </c>
      <c r="LG72" s="5">
        <v>133.01900000000001</v>
      </c>
      <c r="LH72" s="45">
        <v>6.166952451478295</v>
      </c>
      <c r="LI72" s="5">
        <v>123.074</v>
      </c>
      <c r="LJ72" s="45">
        <v>2.3885776526990838</v>
      </c>
      <c r="LK72" s="23"/>
      <c r="LL72" s="24" t="s">
        <v>19</v>
      </c>
      <c r="LM72" s="5">
        <v>130.96700000000001</v>
      </c>
      <c r="LN72" s="45">
        <v>6.1667709734912108</v>
      </c>
      <c r="LO72" s="5">
        <v>127.866</v>
      </c>
      <c r="LP72" s="45">
        <v>6.1674153851408278</v>
      </c>
      <c r="LQ72" s="5">
        <v>127.44799999999999</v>
      </c>
      <c r="LR72" s="45">
        <v>6.1668280846194534</v>
      </c>
      <c r="LS72" s="23"/>
      <c r="LT72" s="24" t="s">
        <v>19</v>
      </c>
      <c r="LU72" s="5">
        <v>96.968999999999994</v>
      </c>
      <c r="LV72" s="45">
        <v>0.18274992940988</v>
      </c>
      <c r="LW72" s="5">
        <v>85.004000000000005</v>
      </c>
      <c r="LX72" s="45">
        <v>0.17338924025757763</v>
      </c>
      <c r="LY72" s="5">
        <v>87.176000000000002</v>
      </c>
      <c r="LZ72" s="45">
        <v>-23.068706628467652</v>
      </c>
      <c r="MA72" s="23"/>
      <c r="MB72" s="24" t="s">
        <v>19</v>
      </c>
      <c r="MC72" s="5">
        <v>112.821</v>
      </c>
      <c r="MD72" s="45">
        <v>17.641152532637719</v>
      </c>
      <c r="ME72" s="5">
        <v>127.446</v>
      </c>
      <c r="MF72" s="45">
        <v>29.923558706027222</v>
      </c>
      <c r="MG72" s="5">
        <v>90.251000000000005</v>
      </c>
      <c r="MH72" s="45">
        <v>-19.568536348434733</v>
      </c>
      <c r="MI72" s="23"/>
      <c r="MJ72" s="24" t="s">
        <v>19</v>
      </c>
      <c r="MK72" s="5">
        <v>104.072</v>
      </c>
      <c r="ML72" s="45">
        <v>-7.9948263355656195</v>
      </c>
      <c r="MM72" s="5">
        <v>102.62577941696436</v>
      </c>
      <c r="MN72" s="45">
        <v>10.780084718890976</v>
      </c>
      <c r="MO72" s="5">
        <v>122.91200000000001</v>
      </c>
      <c r="MP72" s="45">
        <v>2.8935504270235981</v>
      </c>
      <c r="MW72" s="37"/>
    </row>
    <row r="73" spans="1:361" ht="15" hidden="1" customHeight="1" x14ac:dyDescent="0.25">
      <c r="A73" s="23"/>
      <c r="B73" s="24" t="s">
        <v>20</v>
      </c>
      <c r="C73" s="5">
        <v>97.691486020118745</v>
      </c>
      <c r="D73" s="45">
        <v>1.7083348478358147</v>
      </c>
      <c r="E73" s="494">
        <v>98.591999999999999</v>
      </c>
      <c r="F73" s="45">
        <v>-1.7166923705305521</v>
      </c>
      <c r="G73" s="494">
        <v>96.84</v>
      </c>
      <c r="H73" s="45">
        <v>5.2388498018769667</v>
      </c>
      <c r="I73" s="23"/>
      <c r="J73" s="24" t="s">
        <v>20</v>
      </c>
      <c r="K73" s="5">
        <v>78.228999999999999</v>
      </c>
      <c r="L73" s="45">
        <v>-23.156664765292092</v>
      </c>
      <c r="M73" s="5">
        <v>82.426000000000002</v>
      </c>
      <c r="N73" s="45">
        <v>-26.586989723607317</v>
      </c>
      <c r="O73" s="5">
        <v>78.512</v>
      </c>
      <c r="P73" s="45">
        <v>-18.223169311530143</v>
      </c>
      <c r="Q73" s="23"/>
      <c r="R73" s="24" t="s">
        <v>20</v>
      </c>
      <c r="S73" s="5">
        <v>104.904</v>
      </c>
      <c r="T73" s="45">
        <v>13.716260429149401</v>
      </c>
      <c r="U73" s="5">
        <v>107.279</v>
      </c>
      <c r="V73" s="45">
        <v>10.941024055001265</v>
      </c>
      <c r="W73" s="5">
        <v>113.42400000000001</v>
      </c>
      <c r="X73" s="45">
        <v>7.4416966055996312</v>
      </c>
      <c r="Y73" s="23"/>
      <c r="Z73" s="24" t="s">
        <v>20</v>
      </c>
      <c r="AA73" s="5">
        <v>115.854</v>
      </c>
      <c r="AB73" s="45">
        <v>11.301443777355431</v>
      </c>
      <c r="AC73" s="5">
        <v>119.245</v>
      </c>
      <c r="AD73" s="45">
        <v>26.178179179518011</v>
      </c>
      <c r="AE73" s="5">
        <v>109.642</v>
      </c>
      <c r="AF73" s="45">
        <v>19.626485703895355</v>
      </c>
      <c r="AG73" s="23"/>
      <c r="AH73" s="24" t="s">
        <v>20</v>
      </c>
      <c r="AI73" s="5">
        <v>119.871</v>
      </c>
      <c r="AJ73" s="45">
        <v>18.851372764961823</v>
      </c>
      <c r="AK73" s="5">
        <v>116.464</v>
      </c>
      <c r="AL73" s="45">
        <v>25.901813017440119</v>
      </c>
      <c r="AM73" s="5">
        <v>87.72</v>
      </c>
      <c r="AN73" s="45">
        <v>14.661569161386964</v>
      </c>
      <c r="AO73" s="23"/>
      <c r="AP73" s="24" t="s">
        <v>20</v>
      </c>
      <c r="AQ73" s="5">
        <v>120.22499999999999</v>
      </c>
      <c r="AR73" s="45">
        <v>23.254827581072533</v>
      </c>
      <c r="AS73" s="5">
        <v>112.79</v>
      </c>
      <c r="AT73" s="45">
        <v>3.3703465346474673</v>
      </c>
      <c r="AU73" s="5">
        <v>103.913</v>
      </c>
      <c r="AV73" s="45">
        <v>11.416673273107463</v>
      </c>
      <c r="AW73" s="23"/>
      <c r="AX73" s="24" t="s">
        <v>20</v>
      </c>
      <c r="AY73" s="5">
        <v>110.47799999999999</v>
      </c>
      <c r="AZ73" s="45">
        <v>3.969200170687273</v>
      </c>
      <c r="BA73" s="5">
        <v>110.292</v>
      </c>
      <c r="BB73" s="45">
        <v>9.0191702595392655</v>
      </c>
      <c r="BC73" s="5">
        <v>99.897999999999996</v>
      </c>
      <c r="BD73" s="45">
        <v>8.4073280755889073</v>
      </c>
      <c r="BE73" s="23"/>
      <c r="BF73" s="24" t="s">
        <v>20</v>
      </c>
      <c r="BG73" s="5">
        <v>105.443</v>
      </c>
      <c r="BH73" s="45">
        <v>3.700913668363043</v>
      </c>
      <c r="BI73" s="5">
        <v>105.80500000000001</v>
      </c>
      <c r="BJ73" s="45">
        <v>11.595771254158734</v>
      </c>
      <c r="BK73" s="5">
        <v>114.53</v>
      </c>
      <c r="BL73" s="45">
        <v>19.504139395210501</v>
      </c>
      <c r="BM73" s="23"/>
      <c r="BN73" s="24" t="s">
        <v>20</v>
      </c>
      <c r="BO73" s="5">
        <v>106.343</v>
      </c>
      <c r="BP73" s="45">
        <v>2.8871353690162209</v>
      </c>
      <c r="BQ73" s="5">
        <v>109.331</v>
      </c>
      <c r="BR73" s="45">
        <v>3.9852851292706077</v>
      </c>
      <c r="BS73" s="5">
        <v>98.680999999999997</v>
      </c>
      <c r="BT73" s="45">
        <v>3.9852862092186569</v>
      </c>
      <c r="BU73" s="23"/>
      <c r="BV73" s="24" t="s">
        <v>20</v>
      </c>
      <c r="BW73" s="5">
        <v>106.568</v>
      </c>
      <c r="BX73" s="45">
        <v>3.9846047223320227</v>
      </c>
      <c r="BY73" s="5">
        <v>103.08799999999999</v>
      </c>
      <c r="BZ73" s="45">
        <v>5.5798679305309378</v>
      </c>
      <c r="CA73" s="5">
        <v>121.97199999999999</v>
      </c>
      <c r="CB73" s="45">
        <v>3.153075042322584</v>
      </c>
      <c r="CC73" s="23"/>
      <c r="CD73" s="24" t="s">
        <v>20</v>
      </c>
      <c r="CE73" s="5">
        <v>97.260999999999996</v>
      </c>
      <c r="CF73" s="45">
        <v>3.1522968473398834</v>
      </c>
      <c r="CG73" s="5">
        <v>112.937</v>
      </c>
      <c r="CH73" s="45">
        <v>3.1530613558823291</v>
      </c>
      <c r="CI73" s="5">
        <v>106.901</v>
      </c>
      <c r="CJ73" s="45">
        <v>6.4348095859135555</v>
      </c>
      <c r="CK73" s="23"/>
      <c r="CL73" s="24" t="s">
        <v>20</v>
      </c>
      <c r="CM73" s="5">
        <v>110.651</v>
      </c>
      <c r="CN73" s="45">
        <v>28.444804754746713</v>
      </c>
      <c r="CO73" s="5">
        <v>94.759</v>
      </c>
      <c r="CP73" s="45">
        <v>2.9308559510342604</v>
      </c>
      <c r="CQ73" s="5">
        <v>114.80800000000001</v>
      </c>
      <c r="CR73" s="45">
        <v>2.9313222818743441</v>
      </c>
      <c r="CS73" s="23"/>
      <c r="CT73" s="24" t="s">
        <v>20</v>
      </c>
      <c r="CU73" s="5">
        <v>112.495</v>
      </c>
      <c r="CV73" s="45">
        <v>23.815599885528925</v>
      </c>
      <c r="CW73" s="5">
        <v>97.180999999999997</v>
      </c>
      <c r="CX73" s="45">
        <v>-23.838719826105688</v>
      </c>
      <c r="CY73" s="5">
        <v>107.083</v>
      </c>
      <c r="CZ73" s="45">
        <v>17.740973979848434</v>
      </c>
      <c r="DA73" s="23"/>
      <c r="DB73" s="24" t="s">
        <v>20</v>
      </c>
      <c r="DC73" s="5">
        <v>104.788</v>
      </c>
      <c r="DD73" s="45">
        <v>6.9451576552922916</v>
      </c>
      <c r="DE73" s="5">
        <v>105.086</v>
      </c>
      <c r="DF73" s="45">
        <v>-2.515209828284668</v>
      </c>
      <c r="DG73" s="5">
        <v>102.958</v>
      </c>
      <c r="DH73" s="45">
        <v>5.4596741487155498</v>
      </c>
      <c r="DI73" s="23"/>
      <c r="DJ73" s="24" t="s">
        <v>20</v>
      </c>
      <c r="DK73" s="5">
        <v>105.696</v>
      </c>
      <c r="DL73" s="45">
        <v>5.4590638799039652</v>
      </c>
      <c r="DM73" s="5">
        <v>99.691000000000003</v>
      </c>
      <c r="DN73" s="45">
        <v>6.1839611349201249</v>
      </c>
      <c r="DO73" s="5">
        <v>113.42100000000001</v>
      </c>
      <c r="DP73" s="45">
        <v>5.7120011152821775</v>
      </c>
      <c r="DQ73" s="23"/>
      <c r="DR73" s="24" t="s">
        <v>20</v>
      </c>
      <c r="DS73" s="5">
        <v>103.246</v>
      </c>
      <c r="DT73" s="45">
        <v>5.4591971249645184</v>
      </c>
      <c r="DU73" s="5">
        <v>100.464</v>
      </c>
      <c r="DV73" s="45">
        <v>-2.545339085510463</v>
      </c>
      <c r="DW73" s="5">
        <v>113.56399999999999</v>
      </c>
      <c r="DX73" s="45">
        <v>17.831809982993292</v>
      </c>
      <c r="DY73" s="23"/>
      <c r="DZ73" s="24" t="s">
        <v>20</v>
      </c>
      <c r="EA73" s="5">
        <v>95.772000000000006</v>
      </c>
      <c r="EB73" s="45">
        <v>5.1396968704416253</v>
      </c>
      <c r="EC73" s="5">
        <v>116.483</v>
      </c>
      <c r="ED73" s="45">
        <v>5.1488542599968525</v>
      </c>
      <c r="EE73" s="5">
        <v>96.445999999999998</v>
      </c>
      <c r="EF73" s="45">
        <v>5.1487305115217765</v>
      </c>
      <c r="EG73" s="23"/>
      <c r="EH73" s="24" t="s">
        <v>20</v>
      </c>
      <c r="EI73" s="5">
        <v>102.916</v>
      </c>
      <c r="EJ73" s="45">
        <v>5.1489523277718661</v>
      </c>
      <c r="EK73" s="5">
        <v>117.736</v>
      </c>
      <c r="EL73" s="45">
        <v>5.1489406119302998</v>
      </c>
      <c r="EM73" s="5">
        <v>106.682</v>
      </c>
      <c r="EN73" s="45">
        <v>5.1491968377263504</v>
      </c>
      <c r="EO73" s="23"/>
      <c r="EP73" s="24" t="s">
        <v>20</v>
      </c>
      <c r="EQ73" s="5">
        <v>101.44499999999999</v>
      </c>
      <c r="ER73" s="45">
        <v>0.96396847568756527</v>
      </c>
      <c r="ES73" s="5">
        <v>106.218</v>
      </c>
      <c r="ET73" s="45">
        <v>0.96430564328558432</v>
      </c>
      <c r="EU73" s="5">
        <v>96.093000000000004</v>
      </c>
      <c r="EV73" s="45">
        <v>0.96463452642137781</v>
      </c>
      <c r="EW73" s="23"/>
      <c r="EX73" s="24" t="s">
        <v>20</v>
      </c>
      <c r="EY73" s="5">
        <v>84.257000000000005</v>
      </c>
      <c r="EZ73" s="45">
        <v>0.96383363497076857</v>
      </c>
      <c r="FA73" s="5">
        <v>95.207999999999998</v>
      </c>
      <c r="FB73" s="45">
        <v>0.96489192804023105</v>
      </c>
      <c r="FC73" s="5">
        <v>81.025999999999996</v>
      </c>
      <c r="FD73" s="45">
        <v>0.96420649836932171</v>
      </c>
      <c r="FE73" s="23"/>
      <c r="FF73" s="24" t="s">
        <v>20</v>
      </c>
      <c r="FG73" s="5">
        <v>98.165000000000006</v>
      </c>
      <c r="FH73" s="45">
        <v>0.96402640698183006</v>
      </c>
      <c r="FI73" s="5">
        <v>107.122</v>
      </c>
      <c r="FJ73" s="45">
        <v>5.2841332292801866</v>
      </c>
      <c r="FK73" s="5">
        <v>108.57599999999999</v>
      </c>
      <c r="FL73" s="45">
        <v>3.2597435770379377</v>
      </c>
      <c r="FM73" s="23"/>
      <c r="FN73" s="24" t="s">
        <v>20</v>
      </c>
      <c r="FO73" s="5">
        <v>99.194000000000003</v>
      </c>
      <c r="FP73" s="45">
        <v>-3.9161864530724415</v>
      </c>
      <c r="FQ73" s="5">
        <v>111.717</v>
      </c>
      <c r="FR73" s="45">
        <v>9.6700838875674719</v>
      </c>
      <c r="FS73" s="5">
        <v>94.927999999999997</v>
      </c>
      <c r="FT73" s="45">
        <v>9.5813145600721015</v>
      </c>
      <c r="FU73" s="23"/>
      <c r="FV73" s="24" t="s">
        <v>20</v>
      </c>
      <c r="FW73" s="5">
        <v>102.33799999999999</v>
      </c>
      <c r="FX73" s="45">
        <v>7.23471424064644</v>
      </c>
      <c r="FY73" s="5">
        <v>80.313000000000002</v>
      </c>
      <c r="FZ73" s="45">
        <v>2.1564761342878427</v>
      </c>
      <c r="GA73" s="5">
        <v>83.581999999999994</v>
      </c>
      <c r="GB73" s="45">
        <v>2.156908203013046</v>
      </c>
      <c r="GC73" s="23"/>
      <c r="GD73" s="24" t="s">
        <v>20</v>
      </c>
      <c r="GE73" s="5">
        <v>99.534000000000006</v>
      </c>
      <c r="GF73" s="45">
        <v>2.1565680312074704</v>
      </c>
      <c r="GG73" s="5">
        <v>100.044</v>
      </c>
      <c r="GH73" s="45">
        <v>2.1563645721321905</v>
      </c>
      <c r="GI73" s="5">
        <v>94.634</v>
      </c>
      <c r="GJ73" s="45">
        <v>-1.4945884065580657</v>
      </c>
      <c r="GK73" s="23"/>
      <c r="GL73" s="24" t="s">
        <v>20</v>
      </c>
      <c r="GM73" s="5">
        <v>92.204999999999998</v>
      </c>
      <c r="GN73" s="45">
        <v>2.1570434381638961</v>
      </c>
      <c r="GO73" s="5">
        <v>101.02</v>
      </c>
      <c r="GP73" s="45">
        <v>22.220403337804953</v>
      </c>
      <c r="GQ73" s="5">
        <v>113.562</v>
      </c>
      <c r="GR73" s="45">
        <v>22.219742118844678</v>
      </c>
      <c r="GS73" s="23"/>
      <c r="GT73" s="24" t="s">
        <v>20</v>
      </c>
      <c r="GU73" s="5">
        <v>97.147999999999996</v>
      </c>
      <c r="GV73" s="45">
        <v>3.2592758097517986</v>
      </c>
      <c r="GW73" s="5">
        <v>112.503</v>
      </c>
      <c r="GX73" s="45">
        <v>3.3387928195276686</v>
      </c>
      <c r="GY73" s="5">
        <v>92.631</v>
      </c>
      <c r="GZ73" s="45">
        <v>3.2595475081605798</v>
      </c>
      <c r="HA73" s="23"/>
      <c r="HB73" s="24" t="s">
        <v>20</v>
      </c>
      <c r="HC73" s="5">
        <v>95.742000000000004</v>
      </c>
      <c r="HD73" s="45">
        <v>3.2591229283951435</v>
      </c>
      <c r="HE73" s="5">
        <v>105.096</v>
      </c>
      <c r="HF73" s="45">
        <v>3.2599512364275682</v>
      </c>
      <c r="HG73" s="5">
        <v>94.878</v>
      </c>
      <c r="HH73" s="45">
        <v>-6.1652928267830447</v>
      </c>
      <c r="HI73" s="23"/>
      <c r="HJ73" s="24" t="s">
        <v>20</v>
      </c>
      <c r="HK73" s="5">
        <v>116.417</v>
      </c>
      <c r="HL73" s="45">
        <v>4.4516987933648835</v>
      </c>
      <c r="HM73" s="5">
        <v>116.699</v>
      </c>
      <c r="HN73" s="45">
        <v>4.6780024334023551</v>
      </c>
      <c r="HO73" s="5">
        <v>96.412000000000006</v>
      </c>
      <c r="HP73" s="45">
        <v>3.2594130013388565</v>
      </c>
      <c r="HQ73" s="23"/>
      <c r="HR73" s="24" t="s">
        <v>20</v>
      </c>
      <c r="HS73" s="5">
        <v>85.167000000000002</v>
      </c>
      <c r="HT73" s="45">
        <v>-5.291069935625913</v>
      </c>
      <c r="HU73" s="5">
        <v>114.718</v>
      </c>
      <c r="HV73" s="45">
        <v>-5.2910499754721201</v>
      </c>
      <c r="HW73" s="5">
        <v>100.773</v>
      </c>
      <c r="HX73" s="45">
        <v>-5.2911902645133608</v>
      </c>
      <c r="HY73" s="23"/>
      <c r="HZ73" s="24" t="s">
        <v>20</v>
      </c>
      <c r="IA73" s="5">
        <v>73.817999999999998</v>
      </c>
      <c r="IB73" s="45">
        <v>-5.2903701079152512</v>
      </c>
      <c r="IC73" s="5">
        <v>110.03266354968288</v>
      </c>
      <c r="ID73" s="45">
        <v>11.08609040865089</v>
      </c>
      <c r="IE73" s="5">
        <v>95.51</v>
      </c>
      <c r="IF73" s="45">
        <v>-10.022890802611244</v>
      </c>
      <c r="IG73" s="23"/>
      <c r="IH73" s="24" t="s">
        <v>20</v>
      </c>
      <c r="II73" s="5">
        <v>105.902</v>
      </c>
      <c r="IJ73" s="45">
        <v>8.885166754933735</v>
      </c>
      <c r="IK73" s="5">
        <v>102.205</v>
      </c>
      <c r="IL73" s="45">
        <v>-8.1222233189825204</v>
      </c>
      <c r="IM73" s="5">
        <v>92.759</v>
      </c>
      <c r="IN73" s="45">
        <v>5.8125974024543012</v>
      </c>
      <c r="IO73" s="5">
        <v>129.506</v>
      </c>
      <c r="IP73" s="45">
        <v>5.812904379129094</v>
      </c>
      <c r="IQ73" s="23"/>
      <c r="IR73" s="24" t="s">
        <v>20</v>
      </c>
      <c r="IS73" s="5">
        <v>111.167</v>
      </c>
      <c r="IT73" s="45">
        <v>5.8122046434633035</v>
      </c>
      <c r="IU73" s="5">
        <v>99.192999999999998</v>
      </c>
      <c r="IV73" s="45">
        <v>5.8129474662341067</v>
      </c>
      <c r="IW73" s="5">
        <v>100.509</v>
      </c>
      <c r="IX73" s="45">
        <v>5.8128669735499017</v>
      </c>
      <c r="IY73" s="23"/>
      <c r="IZ73" s="24" t="s">
        <v>20</v>
      </c>
      <c r="JA73" s="5">
        <v>114.991</v>
      </c>
      <c r="JB73" s="45">
        <v>5.813005319506658</v>
      </c>
      <c r="JC73" s="5">
        <v>100.399</v>
      </c>
      <c r="JD73" s="45">
        <v>4.128837453606593</v>
      </c>
      <c r="JE73" s="5">
        <v>112.97</v>
      </c>
      <c r="JF73" s="45">
        <v>27.122615889170689</v>
      </c>
      <c r="JG73" s="23"/>
      <c r="JH73" s="24" t="s">
        <v>20</v>
      </c>
      <c r="JI73" s="5">
        <v>122.973</v>
      </c>
      <c r="JJ73" s="45">
        <v>22.664392983770696</v>
      </c>
      <c r="JK73" s="5">
        <v>91.932000000000002</v>
      </c>
      <c r="JL73" s="45">
        <v>23.487781338041842</v>
      </c>
      <c r="JM73" s="5">
        <v>81.102000000000004</v>
      </c>
      <c r="JN73" s="45">
        <v>-11.374514946846389</v>
      </c>
      <c r="JO73" s="23"/>
      <c r="JP73" s="24" t="s">
        <v>20</v>
      </c>
      <c r="JQ73" s="5">
        <v>105.82</v>
      </c>
      <c r="JR73" s="45">
        <v>8.6798653501025171</v>
      </c>
      <c r="JS73" s="5">
        <v>131.601</v>
      </c>
      <c r="JT73" s="45">
        <v>8.7269262662132547</v>
      </c>
      <c r="JU73" s="5">
        <v>98.18</v>
      </c>
      <c r="JV73" s="45">
        <v>8.7271199732991818</v>
      </c>
      <c r="JW73" s="23"/>
      <c r="JX73" s="24" t="s">
        <v>20</v>
      </c>
      <c r="JY73" s="5">
        <v>119.601</v>
      </c>
      <c r="JZ73" s="45">
        <v>5.7088678949749578</v>
      </c>
      <c r="KA73" s="5">
        <v>66.180999999999997</v>
      </c>
      <c r="KB73" s="45">
        <v>-1.0277137659603426</v>
      </c>
      <c r="KC73" s="5">
        <v>110.36199999999999</v>
      </c>
      <c r="KD73" s="45">
        <v>7.3022269605105237</v>
      </c>
      <c r="KE73" s="23"/>
      <c r="KF73" s="24" t="s">
        <v>20</v>
      </c>
      <c r="KG73" s="5">
        <v>81.938999999999993</v>
      </c>
      <c r="KH73" s="45">
        <v>-4.8561986229364038</v>
      </c>
      <c r="KI73" s="5">
        <v>91.905000000000001</v>
      </c>
      <c r="KJ73" s="45">
        <v>10.298619431891098</v>
      </c>
      <c r="KK73" s="5">
        <v>93.152000000000001</v>
      </c>
      <c r="KL73" s="45">
        <v>11.383655157512692</v>
      </c>
      <c r="KM73" s="23"/>
      <c r="KN73" s="24" t="s">
        <v>20</v>
      </c>
      <c r="KO73" s="5">
        <v>88.641000000000005</v>
      </c>
      <c r="KP73" s="45">
        <v>8.9618769120132953</v>
      </c>
      <c r="KQ73" s="5">
        <v>120.729</v>
      </c>
      <c r="KR73" s="45">
        <v>16.582617899941937</v>
      </c>
      <c r="KS73" s="5">
        <v>99.432000000000002</v>
      </c>
      <c r="KT73" s="45">
        <v>-9.9467288804426488</v>
      </c>
      <c r="KU73" s="23"/>
      <c r="KV73" s="24" t="s">
        <v>20</v>
      </c>
      <c r="KW73" s="5">
        <v>125.517</v>
      </c>
      <c r="KX73" s="45">
        <v>10.379758536323763</v>
      </c>
      <c r="KY73" s="5">
        <v>109.46</v>
      </c>
      <c r="KZ73" s="45">
        <v>1.2934191646549493</v>
      </c>
      <c r="LA73" s="5">
        <v>92.832999999999998</v>
      </c>
      <c r="LB73" s="45">
        <v>19.1083475610005</v>
      </c>
      <c r="LC73" s="23"/>
      <c r="LD73" s="24" t="s">
        <v>20</v>
      </c>
      <c r="LE73" s="5">
        <v>90.537999999999997</v>
      </c>
      <c r="LF73" s="45">
        <v>4.7847914322530727</v>
      </c>
      <c r="LG73" s="5">
        <v>133.255</v>
      </c>
      <c r="LH73" s="45">
        <v>-2.130055975107382</v>
      </c>
      <c r="LI73" s="5">
        <v>112.486</v>
      </c>
      <c r="LJ73" s="45">
        <v>-4.4155609341921433</v>
      </c>
      <c r="LK73" s="23"/>
      <c r="LL73" s="24" t="s">
        <v>20</v>
      </c>
      <c r="LM73" s="5">
        <v>114.249</v>
      </c>
      <c r="LN73" s="45">
        <v>-2.1305574903109346</v>
      </c>
      <c r="LO73" s="5">
        <v>113.316</v>
      </c>
      <c r="LP73" s="45">
        <v>-2.1307662924396737</v>
      </c>
      <c r="LQ73" s="5">
        <v>146.655</v>
      </c>
      <c r="LR73" s="45">
        <v>-2.130539502134809</v>
      </c>
      <c r="LS73" s="23"/>
      <c r="LT73" s="24" t="s">
        <v>20</v>
      </c>
      <c r="LU73" s="5">
        <v>100.45399999999999</v>
      </c>
      <c r="LV73" s="45">
        <v>8.2297590918478818</v>
      </c>
      <c r="LW73" s="5">
        <v>77.102999999999994</v>
      </c>
      <c r="LX73" s="45">
        <v>9.9257155120079119</v>
      </c>
      <c r="LY73" s="5">
        <v>80.421000000000006</v>
      </c>
      <c r="LZ73" s="45">
        <v>-33.714613299594802</v>
      </c>
      <c r="MA73" s="23"/>
      <c r="MB73" s="24" t="s">
        <v>20</v>
      </c>
      <c r="MC73" s="5">
        <v>116.232</v>
      </c>
      <c r="MD73" s="45">
        <v>14.457618172688285</v>
      </c>
      <c r="ME73" s="5">
        <v>69.477000000000004</v>
      </c>
      <c r="MF73" s="45">
        <v>-4.8727520891570322</v>
      </c>
      <c r="MG73" s="5">
        <v>95.668000000000006</v>
      </c>
      <c r="MH73" s="45">
        <v>10.471545438595768</v>
      </c>
      <c r="MI73" s="23"/>
      <c r="MJ73" s="24" t="s">
        <v>20</v>
      </c>
      <c r="MK73" s="5">
        <v>100.52800000000001</v>
      </c>
      <c r="ML73" s="45">
        <v>2.061831125735992</v>
      </c>
      <c r="MM73" s="5">
        <v>100.35181757510068</v>
      </c>
      <c r="MN73" s="45">
        <v>9.6185254685149317</v>
      </c>
      <c r="MO73" s="5">
        <v>84.608000000000004</v>
      </c>
      <c r="MP73" s="45">
        <v>-1.7249468569064561</v>
      </c>
    </row>
    <row r="74" spans="1:361" ht="15" hidden="1" customHeight="1" x14ac:dyDescent="0.25">
      <c r="A74" s="23"/>
      <c r="B74" s="24" t="s">
        <v>21</v>
      </c>
      <c r="C74" s="5">
        <v>102.42831213759615</v>
      </c>
      <c r="D74" s="45">
        <v>-1.0391964180457052</v>
      </c>
      <c r="E74" s="494">
        <v>100.328</v>
      </c>
      <c r="F74" s="45">
        <v>-5.3338812094282986</v>
      </c>
      <c r="G74" s="494">
        <v>104.414</v>
      </c>
      <c r="H74" s="45">
        <v>3.2148613737861496</v>
      </c>
      <c r="I74" s="23"/>
      <c r="J74" s="24" t="s">
        <v>21</v>
      </c>
      <c r="K74" s="5">
        <v>82.034000000000006</v>
      </c>
      <c r="L74" s="45">
        <v>-24.638529123674758</v>
      </c>
      <c r="M74" s="5">
        <v>94.734999999999999</v>
      </c>
      <c r="N74" s="45">
        <v>-12.27702828979703</v>
      </c>
      <c r="O74" s="5">
        <v>81.094999999999999</v>
      </c>
      <c r="P74" s="45">
        <v>-29.643212684894678</v>
      </c>
      <c r="Q74" s="23"/>
      <c r="R74" s="24" t="s">
        <v>21</v>
      </c>
      <c r="S74" s="5">
        <v>111.378</v>
      </c>
      <c r="T74" s="45">
        <v>20.57125492767824</v>
      </c>
      <c r="U74" s="5">
        <v>113.241</v>
      </c>
      <c r="V74" s="45">
        <v>22.383770852641874</v>
      </c>
      <c r="W74" s="5">
        <v>105.172</v>
      </c>
      <c r="X74" s="45">
        <v>5.2288234358194359</v>
      </c>
      <c r="Y74" s="23"/>
      <c r="Z74" s="24" t="s">
        <v>21</v>
      </c>
      <c r="AA74" s="5">
        <v>109.482</v>
      </c>
      <c r="AB74" s="45">
        <v>15.173123135304238</v>
      </c>
      <c r="AC74" s="5">
        <v>100.68899999999999</v>
      </c>
      <c r="AD74" s="45">
        <v>8.5024469997322143</v>
      </c>
      <c r="AE74" s="5">
        <v>103.01600000000001</v>
      </c>
      <c r="AF74" s="45">
        <v>11.250522005658709</v>
      </c>
      <c r="AG74" s="23"/>
      <c r="AH74" s="24" t="s">
        <v>21</v>
      </c>
      <c r="AI74" s="5">
        <v>136.27099999999999</v>
      </c>
      <c r="AJ74" s="45">
        <v>36.183211851176139</v>
      </c>
      <c r="AK74" s="5">
        <v>117.723</v>
      </c>
      <c r="AL74" s="45">
        <v>27.097793406347861</v>
      </c>
      <c r="AM74" s="5">
        <v>87.460999999999999</v>
      </c>
      <c r="AN74" s="45">
        <v>5.2113908777662488</v>
      </c>
      <c r="AO74" s="23"/>
      <c r="AP74" s="24" t="s">
        <v>21</v>
      </c>
      <c r="AQ74" s="5">
        <v>110.93300000000001</v>
      </c>
      <c r="AR74" s="45">
        <v>17.706213658682344</v>
      </c>
      <c r="AS74" s="5">
        <v>104.84099999999999</v>
      </c>
      <c r="AT74" s="45">
        <v>5.8914814847823749</v>
      </c>
      <c r="AU74" s="5">
        <v>94.391999999999996</v>
      </c>
      <c r="AV74" s="45">
        <v>-4.630311209550996</v>
      </c>
      <c r="AW74" s="23"/>
      <c r="AX74" s="24" t="s">
        <v>21</v>
      </c>
      <c r="AY74" s="5">
        <v>130.755</v>
      </c>
      <c r="AZ74" s="45">
        <v>47.887630759580105</v>
      </c>
      <c r="BA74" s="5">
        <v>121.333</v>
      </c>
      <c r="BB74" s="45">
        <v>14.167989321241308</v>
      </c>
      <c r="BC74" s="5">
        <v>105.474</v>
      </c>
      <c r="BD74" s="45">
        <v>10.716451571213142</v>
      </c>
      <c r="BE74" s="23"/>
      <c r="BF74" s="24" t="s">
        <v>21</v>
      </c>
      <c r="BG74" s="5">
        <v>91.62</v>
      </c>
      <c r="BH74" s="45">
        <v>-7.7631216469070097</v>
      </c>
      <c r="BI74" s="5">
        <v>107.254</v>
      </c>
      <c r="BJ74" s="45">
        <v>7.816335833420581</v>
      </c>
      <c r="BK74" s="5">
        <v>117.658</v>
      </c>
      <c r="BL74" s="45">
        <v>32.356339730783702</v>
      </c>
      <c r="BM74" s="23"/>
      <c r="BN74" s="24" t="s">
        <v>21</v>
      </c>
      <c r="BO74" s="5">
        <v>108.119</v>
      </c>
      <c r="BP74" s="45">
        <v>12.359425832504556</v>
      </c>
      <c r="BQ74" s="5">
        <v>107.31</v>
      </c>
      <c r="BR74" s="45">
        <v>9.4626970125389676</v>
      </c>
      <c r="BS74" s="5">
        <v>111.85</v>
      </c>
      <c r="BT74" s="45">
        <v>9.4627741403573253</v>
      </c>
      <c r="BU74" s="23"/>
      <c r="BV74" s="24" t="s">
        <v>21</v>
      </c>
      <c r="BW74" s="5">
        <v>109.23399999999999</v>
      </c>
      <c r="BX74" s="45">
        <v>9.4623108880846729</v>
      </c>
      <c r="BY74" s="5">
        <v>105.062</v>
      </c>
      <c r="BZ74" s="45">
        <v>3.6187135833366284</v>
      </c>
      <c r="CA74" s="5">
        <v>108.98099999999999</v>
      </c>
      <c r="CB74" s="45">
        <v>3.2566539363135121</v>
      </c>
      <c r="CC74" s="23"/>
      <c r="CD74" s="24" t="s">
        <v>21</v>
      </c>
      <c r="CE74" s="5">
        <v>108.83499999999999</v>
      </c>
      <c r="CF74" s="45">
        <v>3.2559709267898427</v>
      </c>
      <c r="CG74" s="5">
        <v>110.97199999999999</v>
      </c>
      <c r="CH74" s="45">
        <v>3.2561280399557688</v>
      </c>
      <c r="CI74" s="5">
        <v>127.57299999999999</v>
      </c>
      <c r="CJ74" s="45">
        <v>7.0461430621313781</v>
      </c>
      <c r="CK74" s="23"/>
      <c r="CL74" s="24" t="s">
        <v>21</v>
      </c>
      <c r="CM74" s="5">
        <v>106.602</v>
      </c>
      <c r="CN74" s="45">
        <v>5.0743857577714806</v>
      </c>
      <c r="CO74" s="5">
        <v>117.91</v>
      </c>
      <c r="CP74" s="45">
        <v>9.4193434976075565</v>
      </c>
      <c r="CQ74" s="5">
        <v>127.919</v>
      </c>
      <c r="CR74" s="45">
        <v>9.4193336599669379</v>
      </c>
      <c r="CS74" s="23"/>
      <c r="CT74" s="24" t="s">
        <v>21</v>
      </c>
      <c r="CU74" s="5">
        <v>102.81</v>
      </c>
      <c r="CV74" s="45">
        <v>15.129004340838549</v>
      </c>
      <c r="CW74" s="5">
        <v>95.45</v>
      </c>
      <c r="CX74" s="45">
        <v>6.0885962298658569</v>
      </c>
      <c r="CY74" s="5">
        <v>103.85599999999999</v>
      </c>
      <c r="CZ74" s="45">
        <v>10.516385759266328</v>
      </c>
      <c r="DA74" s="23"/>
      <c r="DB74" s="24" t="s">
        <v>21</v>
      </c>
      <c r="DC74" s="5">
        <v>98.018000000000001</v>
      </c>
      <c r="DD74" s="45">
        <v>0.44589251001478658</v>
      </c>
      <c r="DE74" s="5">
        <v>95.48</v>
      </c>
      <c r="DF74" s="45">
        <v>-26.97029693176745</v>
      </c>
      <c r="DG74" s="5">
        <v>107.795</v>
      </c>
      <c r="DH74" s="45">
        <v>5.1269578615701761</v>
      </c>
      <c r="DI74" s="23"/>
      <c r="DJ74" s="24" t="s">
        <v>21</v>
      </c>
      <c r="DK74" s="5">
        <v>97.728999999999999</v>
      </c>
      <c r="DL74" s="45">
        <v>5.126503191863037</v>
      </c>
      <c r="DM74" s="5">
        <v>100.625</v>
      </c>
      <c r="DN74" s="45">
        <v>5.4106439922731795</v>
      </c>
      <c r="DO74" s="5">
        <v>90.988</v>
      </c>
      <c r="DP74" s="45">
        <v>7.1931876824363741</v>
      </c>
      <c r="DQ74" s="23"/>
      <c r="DR74" s="24" t="s">
        <v>21</v>
      </c>
      <c r="DS74" s="5">
        <v>98.915000000000006</v>
      </c>
      <c r="DT74" s="45">
        <v>5.127080499281675</v>
      </c>
      <c r="DU74" s="5">
        <v>98.802000000000007</v>
      </c>
      <c r="DV74" s="45">
        <v>-3.4548511590491842</v>
      </c>
      <c r="DW74" s="5">
        <v>114.73099999999999</v>
      </c>
      <c r="DX74" s="45">
        <v>15.978351187057925</v>
      </c>
      <c r="DY74" s="23"/>
      <c r="DZ74" s="24" t="s">
        <v>21</v>
      </c>
      <c r="EA74" s="5">
        <v>105.336</v>
      </c>
      <c r="EB74" s="45">
        <v>4.7390513858264853</v>
      </c>
      <c r="EC74" s="5">
        <v>111.101</v>
      </c>
      <c r="ED74" s="45">
        <v>7.1890433373959581</v>
      </c>
      <c r="EE74" s="5">
        <v>105.502</v>
      </c>
      <c r="EF74" s="45">
        <v>7.1887232843504449</v>
      </c>
      <c r="EG74" s="23"/>
      <c r="EH74" s="24" t="s">
        <v>21</v>
      </c>
      <c r="EI74" s="5">
        <v>105.747</v>
      </c>
      <c r="EJ74" s="45">
        <v>7.1890454287254499</v>
      </c>
      <c r="EK74" s="5">
        <v>103.762</v>
      </c>
      <c r="EL74" s="45">
        <v>7.1886256215955058</v>
      </c>
      <c r="EM74" s="5">
        <v>109.455</v>
      </c>
      <c r="EN74" s="45">
        <v>7.1886803570270246</v>
      </c>
      <c r="EO74" s="23"/>
      <c r="EP74" s="24" t="s">
        <v>21</v>
      </c>
      <c r="EQ74" s="5">
        <v>100.765</v>
      </c>
      <c r="ER74" s="45">
        <v>4.9045629144705742</v>
      </c>
      <c r="ES74" s="5">
        <v>117.758</v>
      </c>
      <c r="ET74" s="45">
        <v>4.9045883151812291</v>
      </c>
      <c r="EU74" s="5">
        <v>100.40300000000001</v>
      </c>
      <c r="EV74" s="45">
        <v>4.9038021373786478</v>
      </c>
      <c r="EW74" s="23"/>
      <c r="EX74" s="24" t="s">
        <v>21</v>
      </c>
      <c r="EY74" s="5">
        <v>104.29900000000001</v>
      </c>
      <c r="EZ74" s="45">
        <v>4.9038146324963208</v>
      </c>
      <c r="FA74" s="5">
        <v>116.06699999999999</v>
      </c>
      <c r="FB74" s="45">
        <v>4.9043370242869173</v>
      </c>
      <c r="FC74" s="5">
        <v>78.863</v>
      </c>
      <c r="FD74" s="45">
        <v>4.9037341736231923</v>
      </c>
      <c r="FE74" s="23"/>
      <c r="FF74" s="24" t="s">
        <v>21</v>
      </c>
      <c r="FG74" s="5">
        <v>104.419</v>
      </c>
      <c r="FH74" s="45">
        <v>4.9047275505534884</v>
      </c>
      <c r="FI74" s="5">
        <v>124.482</v>
      </c>
      <c r="FJ74" s="45">
        <v>3.0394348688097068</v>
      </c>
      <c r="FK74" s="5">
        <v>111.81399999999999</v>
      </c>
      <c r="FL74" s="45">
        <v>5.038042164558945</v>
      </c>
      <c r="FM74" s="23"/>
      <c r="FN74" s="24" t="s">
        <v>21</v>
      </c>
      <c r="FO74" s="5">
        <v>100.831</v>
      </c>
      <c r="FP74" s="45">
        <v>0.80674483206175296</v>
      </c>
      <c r="FQ74" s="5">
        <v>96.614000000000004</v>
      </c>
      <c r="FR74" s="45">
        <v>-1.6717441153929258E-2</v>
      </c>
      <c r="FS74" s="5">
        <v>101.67400000000001</v>
      </c>
      <c r="FT74" s="45">
        <v>12.065433604100576</v>
      </c>
      <c r="FU74" s="23"/>
      <c r="FV74" s="24" t="s">
        <v>21</v>
      </c>
      <c r="FW74" s="5">
        <v>100.874</v>
      </c>
      <c r="FX74" s="45">
        <v>0.13051412739180535</v>
      </c>
      <c r="FY74" s="5">
        <v>111.149</v>
      </c>
      <c r="FZ74" s="45">
        <v>5.903489179059207</v>
      </c>
      <c r="GA74" s="5">
        <v>111.19499999999999</v>
      </c>
      <c r="GB74" s="45">
        <v>5.9034539677653015</v>
      </c>
      <c r="GC74" s="23"/>
      <c r="GD74" s="24" t="s">
        <v>21</v>
      </c>
      <c r="GE74" s="5">
        <v>108.863</v>
      </c>
      <c r="GF74" s="45">
        <v>5.9038014315196108</v>
      </c>
      <c r="GG74" s="5">
        <v>110.96</v>
      </c>
      <c r="GH74" s="45">
        <v>5.9034375256910181</v>
      </c>
      <c r="GI74" s="5">
        <v>167.49</v>
      </c>
      <c r="GJ74" s="45">
        <v>3.3483946833473937</v>
      </c>
      <c r="GK74" s="23"/>
      <c r="GL74" s="24" t="s">
        <v>21</v>
      </c>
      <c r="GM74" s="5">
        <v>99.256</v>
      </c>
      <c r="GN74" s="45">
        <v>5.9034099109686906</v>
      </c>
      <c r="GO74" s="5">
        <v>117.646</v>
      </c>
      <c r="GP74" s="45">
        <v>14.713342761493337</v>
      </c>
      <c r="GQ74" s="5">
        <v>110.803</v>
      </c>
      <c r="GR74" s="45">
        <v>14.713436126229624</v>
      </c>
      <c r="GS74" s="23"/>
      <c r="GT74" s="24" t="s">
        <v>21</v>
      </c>
      <c r="GU74" s="5">
        <v>97.304000000000002</v>
      </c>
      <c r="GV74" s="45">
        <v>3.2484082538252181</v>
      </c>
      <c r="GW74" s="5">
        <v>105.958</v>
      </c>
      <c r="GX74" s="45">
        <v>2.0839951933068477</v>
      </c>
      <c r="GY74" s="5">
        <v>98.638000000000005</v>
      </c>
      <c r="GZ74" s="45">
        <v>3.2491137689681722</v>
      </c>
      <c r="HA74" s="23"/>
      <c r="HB74" s="24" t="s">
        <v>21</v>
      </c>
      <c r="HC74" s="5">
        <v>94.793000000000006</v>
      </c>
      <c r="HD74" s="45">
        <v>3.2489614085397136</v>
      </c>
      <c r="HE74" s="5">
        <v>100.67100000000001</v>
      </c>
      <c r="HF74" s="45">
        <v>3.2485567964029229</v>
      </c>
      <c r="HG74" s="5">
        <v>99.47</v>
      </c>
      <c r="HH74" s="45">
        <v>-5.4794585122223083</v>
      </c>
      <c r="HI74" s="23"/>
      <c r="HJ74" s="24" t="s">
        <v>21</v>
      </c>
      <c r="HK74" s="5">
        <v>91.683999999999997</v>
      </c>
      <c r="HL74" s="45">
        <v>6.0508095439550686</v>
      </c>
      <c r="HM74" s="5">
        <v>110.6</v>
      </c>
      <c r="HN74" s="45">
        <v>8.4613321790413067</v>
      </c>
      <c r="HO74" s="5">
        <v>114.63500000000001</v>
      </c>
      <c r="HP74" s="45">
        <v>3.2488942105606498</v>
      </c>
      <c r="HQ74" s="23"/>
      <c r="HR74" s="24" t="s">
        <v>21</v>
      </c>
      <c r="HS74" s="5">
        <v>93.263999999999996</v>
      </c>
      <c r="HT74" s="45">
        <v>1.3738165619608935</v>
      </c>
      <c r="HU74" s="5">
        <v>113.34699999999999</v>
      </c>
      <c r="HV74" s="45">
        <v>1.3743294430093016</v>
      </c>
      <c r="HW74" s="5">
        <v>113.649</v>
      </c>
      <c r="HX74" s="45">
        <v>1.3743952592176498</v>
      </c>
      <c r="HY74" s="23"/>
      <c r="HZ74" s="24" t="s">
        <v>21</v>
      </c>
      <c r="IA74" s="5">
        <v>69.466999999999999</v>
      </c>
      <c r="IB74" s="45">
        <v>1.3735347147806749</v>
      </c>
      <c r="IC74" s="5">
        <v>105.1577583586849</v>
      </c>
      <c r="ID74" s="45">
        <v>9.1053294936435947</v>
      </c>
      <c r="IE74" s="5">
        <v>101.456</v>
      </c>
      <c r="IF74" s="45">
        <v>-0.33626661889101683</v>
      </c>
      <c r="IG74" s="23"/>
      <c r="IH74" s="24" t="s">
        <v>21</v>
      </c>
      <c r="II74" s="5">
        <v>111.494</v>
      </c>
      <c r="IJ74" s="45">
        <v>25.223091357329082</v>
      </c>
      <c r="IK74" s="5">
        <v>102.44499999999999</v>
      </c>
      <c r="IL74" s="45">
        <v>-2.5740307059792968</v>
      </c>
      <c r="IM74" s="5">
        <v>100.879</v>
      </c>
      <c r="IN74" s="45">
        <v>5.1154824732173836</v>
      </c>
      <c r="IO74" s="5">
        <v>127.202</v>
      </c>
      <c r="IP74" s="45">
        <v>5.1160282531620851</v>
      </c>
      <c r="IQ74" s="23"/>
      <c r="IR74" s="24" t="s">
        <v>21</v>
      </c>
      <c r="IS74" s="5">
        <v>107.16200000000001</v>
      </c>
      <c r="IT74" s="45">
        <v>5.1160434254055218</v>
      </c>
      <c r="IU74" s="5">
        <v>96.650999999999996</v>
      </c>
      <c r="IV74" s="45">
        <v>5.1153556600082482</v>
      </c>
      <c r="IW74" s="5">
        <v>103.556</v>
      </c>
      <c r="IX74" s="45">
        <v>5.1153266047452064</v>
      </c>
      <c r="IY74" s="23"/>
      <c r="IZ74" s="24" t="s">
        <v>21</v>
      </c>
      <c r="JA74" s="5">
        <v>116.363</v>
      </c>
      <c r="JB74" s="45">
        <v>5.1155534949528771</v>
      </c>
      <c r="JC74" s="5">
        <v>104.76</v>
      </c>
      <c r="JD74" s="45">
        <v>2.99766768430041</v>
      </c>
      <c r="JE74" s="5">
        <v>111.563</v>
      </c>
      <c r="JF74" s="45">
        <v>12.563816666360268</v>
      </c>
      <c r="JG74" s="23"/>
      <c r="JH74" s="24" t="s">
        <v>21</v>
      </c>
      <c r="JI74" s="5">
        <v>118.849</v>
      </c>
      <c r="JJ74" s="45">
        <v>28.63150388868641</v>
      </c>
      <c r="JK74" s="5">
        <v>99.968999999999994</v>
      </c>
      <c r="JL74" s="45">
        <v>20.499879027033785</v>
      </c>
      <c r="JM74" s="5">
        <v>59.462000000000003</v>
      </c>
      <c r="JN74" s="45">
        <v>-20.297377993308046</v>
      </c>
      <c r="JO74" s="23"/>
      <c r="JP74" s="24" t="s">
        <v>21</v>
      </c>
      <c r="JQ74" s="5">
        <v>104.05800000000001</v>
      </c>
      <c r="JR74" s="45">
        <v>0.79910325507167101</v>
      </c>
      <c r="JS74" s="5">
        <v>91.438000000000002</v>
      </c>
      <c r="JT74" s="45">
        <v>2.8130090800131171</v>
      </c>
      <c r="JU74" s="5">
        <v>106.866</v>
      </c>
      <c r="JV74" s="45">
        <v>2.81279015075404</v>
      </c>
      <c r="JW74" s="23"/>
      <c r="JX74" s="24" t="s">
        <v>21</v>
      </c>
      <c r="JY74" s="5">
        <v>91.686000000000007</v>
      </c>
      <c r="JZ74" s="45">
        <v>5.2140021226609434</v>
      </c>
      <c r="KA74" s="5">
        <v>99.47</v>
      </c>
      <c r="KB74" s="45">
        <v>14.936403389630556</v>
      </c>
      <c r="KC74" s="5">
        <v>120.96299999999999</v>
      </c>
      <c r="KD74" s="45">
        <v>13.78765738087948</v>
      </c>
      <c r="KE74" s="23"/>
      <c r="KF74" s="24" t="s">
        <v>21</v>
      </c>
      <c r="KG74" s="5">
        <v>101.024</v>
      </c>
      <c r="KH74" s="45">
        <v>1.9363424013332917</v>
      </c>
      <c r="KI74" s="5">
        <v>99.231999999999999</v>
      </c>
      <c r="KJ74" s="45">
        <v>22.975377201284815</v>
      </c>
      <c r="KK74" s="5">
        <v>85.884</v>
      </c>
      <c r="KL74" s="45">
        <v>1.5876512719463847</v>
      </c>
      <c r="KM74" s="23"/>
      <c r="KN74" s="24" t="s">
        <v>21</v>
      </c>
      <c r="KO74" s="5">
        <v>82.712999999999994</v>
      </c>
      <c r="KP74" s="45">
        <v>0.58033458918345104</v>
      </c>
      <c r="KQ74" s="5">
        <v>111.04</v>
      </c>
      <c r="KR74" s="45">
        <v>15.765398855502838</v>
      </c>
      <c r="KS74" s="5">
        <v>92.602000000000004</v>
      </c>
      <c r="KT74" s="45">
        <v>-6.8262761056064392</v>
      </c>
      <c r="KU74" s="23"/>
      <c r="KV74" s="24" t="s">
        <v>21</v>
      </c>
      <c r="KW74" s="5">
        <v>117.03400000000001</v>
      </c>
      <c r="KX74" s="45">
        <v>6.6396761344371953</v>
      </c>
      <c r="KY74" s="5">
        <v>108.985</v>
      </c>
      <c r="KZ74" s="45">
        <v>2.7411224005921184</v>
      </c>
      <c r="LA74" s="5">
        <v>123.88200000000001</v>
      </c>
      <c r="LB74" s="45">
        <v>15.729522778033967</v>
      </c>
      <c r="LC74" s="23"/>
      <c r="LD74" s="24" t="s">
        <v>21</v>
      </c>
      <c r="LE74" s="5">
        <v>97.173000000000002</v>
      </c>
      <c r="LF74" s="45">
        <v>2.8063358695683149</v>
      </c>
      <c r="LG74" s="5">
        <v>103.378</v>
      </c>
      <c r="LH74" s="45">
        <v>5.8177936394674106</v>
      </c>
      <c r="LI74" s="5">
        <v>114.834</v>
      </c>
      <c r="LJ74" s="45">
        <v>2.8260615276200411</v>
      </c>
      <c r="LK74" s="23"/>
      <c r="LL74" s="24" t="s">
        <v>21</v>
      </c>
      <c r="LM74" s="5">
        <v>129.88999999999999</v>
      </c>
      <c r="LN74" s="45">
        <v>5.8171614892982575</v>
      </c>
      <c r="LO74" s="5">
        <v>110.236</v>
      </c>
      <c r="LP74" s="45">
        <v>5.817645916853337</v>
      </c>
      <c r="LQ74" s="5">
        <v>145.97900000000001</v>
      </c>
      <c r="LR74" s="45">
        <v>5.8175862973513119</v>
      </c>
      <c r="LS74" s="23"/>
      <c r="LT74" s="24" t="s">
        <v>21</v>
      </c>
      <c r="LU74" s="5">
        <v>93.903000000000006</v>
      </c>
      <c r="LV74" s="45">
        <v>0.8884586364530378</v>
      </c>
      <c r="LW74" s="5">
        <v>82.64</v>
      </c>
      <c r="LX74" s="45">
        <v>0.75268734356674827</v>
      </c>
      <c r="LY74" s="5">
        <v>71.427000000000007</v>
      </c>
      <c r="LZ74" s="45">
        <v>-27.892278369998607</v>
      </c>
      <c r="MA74" s="23"/>
      <c r="MB74" s="24" t="s">
        <v>21</v>
      </c>
      <c r="MC74" s="5">
        <v>108.188</v>
      </c>
      <c r="MD74" s="45">
        <v>11.820954794511266</v>
      </c>
      <c r="ME74" s="5">
        <v>92.028999999999996</v>
      </c>
      <c r="MF74" s="45">
        <v>-18.50253434998487</v>
      </c>
      <c r="MG74" s="5">
        <v>89.995999999999995</v>
      </c>
      <c r="MH74" s="45">
        <v>-3.5416677124453315</v>
      </c>
      <c r="MI74" s="23"/>
      <c r="MJ74" s="24" t="s">
        <v>21</v>
      </c>
      <c r="MK74" s="5">
        <v>93.018000000000001</v>
      </c>
      <c r="ML74" s="45">
        <v>-10.591695151107359</v>
      </c>
      <c r="MM74" s="5">
        <v>103.51415660400451</v>
      </c>
      <c r="MN74" s="45">
        <v>6.7301527575620099</v>
      </c>
      <c r="MO74" s="5">
        <v>62.371000000000002</v>
      </c>
      <c r="MP74" s="45">
        <v>15.688797456899991</v>
      </c>
    </row>
    <row r="75" spans="1:361" ht="15" hidden="1" customHeight="1" x14ac:dyDescent="0.25">
      <c r="A75" s="23"/>
      <c r="B75" s="24" t="s">
        <v>22</v>
      </c>
      <c r="C75" s="5">
        <v>103.7224019051777</v>
      </c>
      <c r="D75" s="45">
        <v>7.0680519181481856</v>
      </c>
      <c r="E75" s="494">
        <v>103.157</v>
      </c>
      <c r="F75" s="45">
        <v>11.62871294139795</v>
      </c>
      <c r="G75" s="494">
        <v>104.25700000000001</v>
      </c>
      <c r="H75" s="45">
        <v>3.1261408981503109</v>
      </c>
      <c r="I75" s="23"/>
      <c r="J75" s="24" t="s">
        <v>22</v>
      </c>
      <c r="K75" s="5">
        <v>92.135999999999996</v>
      </c>
      <c r="L75" s="45">
        <v>-13.113433044886179</v>
      </c>
      <c r="M75" s="5">
        <v>77.436999999999998</v>
      </c>
      <c r="N75" s="45">
        <v>-41.082279121819433</v>
      </c>
      <c r="O75" s="5">
        <v>86.725999999999999</v>
      </c>
      <c r="P75" s="45">
        <v>-16.74783270412243</v>
      </c>
      <c r="Q75" s="23"/>
      <c r="R75" s="24" t="s">
        <v>22</v>
      </c>
      <c r="S75" s="5">
        <v>111.271</v>
      </c>
      <c r="T75" s="45">
        <v>20.684054276337378</v>
      </c>
      <c r="U75" s="5">
        <v>106.751</v>
      </c>
      <c r="V75" s="45">
        <v>22.51912070277568</v>
      </c>
      <c r="W75" s="5">
        <v>107.108</v>
      </c>
      <c r="X75" s="45">
        <v>7.0469869078390701</v>
      </c>
      <c r="Y75" s="23"/>
      <c r="Z75" s="24" t="s">
        <v>22</v>
      </c>
      <c r="AA75" s="5">
        <v>114.874</v>
      </c>
      <c r="AB75" s="45">
        <v>21.080363747776957</v>
      </c>
      <c r="AC75" s="5">
        <v>109.554</v>
      </c>
      <c r="AD75" s="45">
        <v>19.364052400653023</v>
      </c>
      <c r="AE75" s="5">
        <v>105.61199999999999</v>
      </c>
      <c r="AF75" s="45">
        <v>10.428046577493319</v>
      </c>
      <c r="AG75" s="23"/>
      <c r="AH75" s="24" t="s">
        <v>22</v>
      </c>
      <c r="AI75" s="5">
        <v>113.28100000000001</v>
      </c>
      <c r="AJ75" s="45">
        <v>16.778013933567351</v>
      </c>
      <c r="AK75" s="5">
        <v>112.93899999999999</v>
      </c>
      <c r="AL75" s="45">
        <v>31.099412207119542</v>
      </c>
      <c r="AM75" s="5">
        <v>97.084999999999994</v>
      </c>
      <c r="AN75" s="45">
        <v>14.455328324475119</v>
      </c>
      <c r="AO75" s="23"/>
      <c r="AP75" s="24" t="s">
        <v>22</v>
      </c>
      <c r="AQ75" s="5">
        <v>125.70399999999999</v>
      </c>
      <c r="AR75" s="45">
        <v>22.964654865160043</v>
      </c>
      <c r="AS75" s="5">
        <v>97.295000000000002</v>
      </c>
      <c r="AT75" s="45">
        <v>6.3173300542452608</v>
      </c>
      <c r="AU75" s="5">
        <v>100.13200000000001</v>
      </c>
      <c r="AV75" s="45">
        <v>-2.5848314984196747</v>
      </c>
      <c r="AW75" s="23"/>
      <c r="AX75" s="24" t="s">
        <v>22</v>
      </c>
      <c r="AY75" s="5">
        <v>119.85899999999999</v>
      </c>
      <c r="AZ75" s="45">
        <v>39.364850189006717</v>
      </c>
      <c r="BA75" s="5">
        <v>104.777</v>
      </c>
      <c r="BB75" s="45">
        <v>16.859490535049247</v>
      </c>
      <c r="BC75" s="5">
        <v>109.863</v>
      </c>
      <c r="BD75" s="45">
        <v>14.981900038720127</v>
      </c>
      <c r="BE75" s="23"/>
      <c r="BF75" s="24" t="s">
        <v>22</v>
      </c>
      <c r="BG75" s="5">
        <v>93.813999999999993</v>
      </c>
      <c r="BH75" s="45">
        <v>-2.8186075069439056</v>
      </c>
      <c r="BI75" s="5">
        <v>118.806</v>
      </c>
      <c r="BJ75" s="45">
        <v>17.101491636798968</v>
      </c>
      <c r="BK75" s="5">
        <v>118.601</v>
      </c>
      <c r="BL75" s="45">
        <v>25.245538562894751</v>
      </c>
      <c r="BM75" s="23"/>
      <c r="BN75" s="24" t="s">
        <v>22</v>
      </c>
      <c r="BO75" s="5">
        <v>103.393</v>
      </c>
      <c r="BP75" s="45">
        <v>12.435299661593717</v>
      </c>
      <c r="BQ75" s="5">
        <v>108.91500000000001</v>
      </c>
      <c r="BR75" s="45">
        <v>12.841401797754813</v>
      </c>
      <c r="BS75" s="5">
        <v>124.20699999999999</v>
      </c>
      <c r="BT75" s="45">
        <v>12.841206638200447</v>
      </c>
      <c r="BU75" s="23"/>
      <c r="BV75" s="24" t="s">
        <v>22</v>
      </c>
      <c r="BW75" s="5">
        <v>110.399</v>
      </c>
      <c r="BX75" s="45">
        <v>12.842009789865628</v>
      </c>
      <c r="BY75" s="5">
        <v>107.98</v>
      </c>
      <c r="BZ75" s="45">
        <v>4.2869519699971477</v>
      </c>
      <c r="CA75" s="5">
        <v>91.347999999999999</v>
      </c>
      <c r="CB75" s="45">
        <v>7.7668940715121835</v>
      </c>
      <c r="CC75" s="23"/>
      <c r="CD75" s="24" t="s">
        <v>22</v>
      </c>
      <c r="CE75" s="5">
        <v>109.533</v>
      </c>
      <c r="CF75" s="45">
        <v>7.7672780532636239</v>
      </c>
      <c r="CG75" s="5">
        <v>108.922</v>
      </c>
      <c r="CH75" s="45">
        <v>7.7667403201374867</v>
      </c>
      <c r="CI75" s="5">
        <v>99.956000000000003</v>
      </c>
      <c r="CJ75" s="45">
        <v>15.927621792713211</v>
      </c>
      <c r="CK75" s="23"/>
      <c r="CL75" s="24" t="s">
        <v>22</v>
      </c>
      <c r="CM75" s="5">
        <v>94.938999999999993</v>
      </c>
      <c r="CN75" s="45">
        <v>-9.0863119613955377</v>
      </c>
      <c r="CO75" s="5">
        <v>120.999</v>
      </c>
      <c r="CP75" s="45">
        <v>13.527517130227977</v>
      </c>
      <c r="CQ75" s="5">
        <v>124.098</v>
      </c>
      <c r="CR75" s="45">
        <v>13.527541745882303</v>
      </c>
      <c r="CS75" s="23"/>
      <c r="CT75" s="24" t="s">
        <v>22</v>
      </c>
      <c r="CU75" s="5">
        <v>122.02500000000001</v>
      </c>
      <c r="CV75" s="45">
        <v>29.351029260727728</v>
      </c>
      <c r="CW75" s="5">
        <v>94.343000000000004</v>
      </c>
      <c r="CX75" s="45">
        <v>2.5361943738907939</v>
      </c>
      <c r="CY75" s="5">
        <v>109.57899999999999</v>
      </c>
      <c r="CZ75" s="45">
        <v>12.313036686776968</v>
      </c>
      <c r="DA75" s="23"/>
      <c r="DB75" s="24" t="s">
        <v>22</v>
      </c>
      <c r="DC75" s="5">
        <v>115.51300000000001</v>
      </c>
      <c r="DD75" s="45">
        <v>0.79010576874995309</v>
      </c>
      <c r="DE75" s="5">
        <v>127.498</v>
      </c>
      <c r="DF75" s="45">
        <v>-2.2712576268298079</v>
      </c>
      <c r="DG75" s="5">
        <v>103.892</v>
      </c>
      <c r="DH75" s="45">
        <v>5.7686853738952379</v>
      </c>
      <c r="DI75" s="23"/>
      <c r="DJ75" s="24" t="s">
        <v>22</v>
      </c>
      <c r="DK75" s="5">
        <v>105.126</v>
      </c>
      <c r="DL75" s="45">
        <v>5.7681940074179039</v>
      </c>
      <c r="DM75" s="5">
        <v>93.558999999999997</v>
      </c>
      <c r="DN75" s="45">
        <v>5.2192793543182319</v>
      </c>
      <c r="DO75" s="5">
        <v>88.647999999999996</v>
      </c>
      <c r="DP75" s="45">
        <v>3.5887330746661377</v>
      </c>
      <c r="DQ75" s="23"/>
      <c r="DR75" s="24" t="s">
        <v>22</v>
      </c>
      <c r="DS75" s="5">
        <v>104.679</v>
      </c>
      <c r="DT75" s="45">
        <v>5.7681849097213131</v>
      </c>
      <c r="DU75" s="5">
        <v>111.35299999999999</v>
      </c>
      <c r="DV75" s="45">
        <v>1.2859233891194748</v>
      </c>
      <c r="DW75" s="5">
        <v>132.86199999999999</v>
      </c>
      <c r="DX75" s="45">
        <v>30.667029768554187</v>
      </c>
      <c r="DY75" s="23"/>
      <c r="DZ75" s="24" t="s">
        <v>22</v>
      </c>
      <c r="EA75" s="5">
        <v>107.836</v>
      </c>
      <c r="EB75" s="45">
        <v>5.0843380814836934</v>
      </c>
      <c r="EC75" s="5">
        <v>111.253</v>
      </c>
      <c r="ED75" s="45">
        <v>5.5747141009401417</v>
      </c>
      <c r="EE75" s="5">
        <v>102.56100000000001</v>
      </c>
      <c r="EF75" s="45">
        <v>5.5749569951775868</v>
      </c>
      <c r="EG75" s="23"/>
      <c r="EH75" s="24" t="s">
        <v>22</v>
      </c>
      <c r="EI75" s="5">
        <v>119.224</v>
      </c>
      <c r="EJ75" s="45">
        <v>5.574788657943671</v>
      </c>
      <c r="EK75" s="5">
        <v>112.46599999999999</v>
      </c>
      <c r="EL75" s="45">
        <v>5.5751610152710072</v>
      </c>
      <c r="EM75" s="5">
        <v>108.97499999999999</v>
      </c>
      <c r="EN75" s="45">
        <v>5.575392946784774</v>
      </c>
      <c r="EO75" s="23"/>
      <c r="EP75" s="24" t="s">
        <v>22</v>
      </c>
      <c r="EQ75" s="5">
        <v>97.619</v>
      </c>
      <c r="ER75" s="45">
        <v>5.5891390771807892</v>
      </c>
      <c r="ES75" s="5">
        <v>120.369</v>
      </c>
      <c r="ET75" s="45">
        <v>5.5892688541515696</v>
      </c>
      <c r="EU75" s="5">
        <v>105.761</v>
      </c>
      <c r="EV75" s="45">
        <v>5.5894624190039366</v>
      </c>
      <c r="EW75" s="23"/>
      <c r="EX75" s="24" t="s">
        <v>22</v>
      </c>
      <c r="EY75" s="5">
        <v>109.44499999999999</v>
      </c>
      <c r="EZ75" s="45">
        <v>5.589135872724782</v>
      </c>
      <c r="FA75" s="5">
        <v>113.71299999999999</v>
      </c>
      <c r="FB75" s="45">
        <v>5.5894750772437192</v>
      </c>
      <c r="FC75" s="5">
        <v>110.46</v>
      </c>
      <c r="FD75" s="45">
        <v>5.5890635078873743</v>
      </c>
      <c r="FE75" s="23"/>
      <c r="FF75" s="24" t="s">
        <v>22</v>
      </c>
      <c r="FG75" s="5">
        <v>108.73</v>
      </c>
      <c r="FH75" s="45">
        <v>5.5890108866612849</v>
      </c>
      <c r="FI75" s="5">
        <v>93.691999999999993</v>
      </c>
      <c r="FJ75" s="45">
        <v>3.2966437888234168</v>
      </c>
      <c r="FK75" s="5">
        <v>106.28100000000001</v>
      </c>
      <c r="FL75" s="45">
        <v>5.0974860238745663</v>
      </c>
      <c r="FM75" s="23"/>
      <c r="FN75" s="24" t="s">
        <v>22</v>
      </c>
      <c r="FO75" s="5">
        <v>95.006</v>
      </c>
      <c r="FP75" s="45">
        <v>-3.2686580966465755</v>
      </c>
      <c r="FQ75" s="5">
        <v>94.816000000000003</v>
      </c>
      <c r="FR75" s="45">
        <v>6.7701984770883712</v>
      </c>
      <c r="FS75" s="5">
        <v>106.657</v>
      </c>
      <c r="FT75" s="45">
        <v>6.4857513496120447</v>
      </c>
      <c r="FU75" s="23"/>
      <c r="FV75" s="24" t="s">
        <v>22</v>
      </c>
      <c r="FW75" s="5">
        <v>101.97</v>
      </c>
      <c r="FX75" s="45">
        <v>1.3613575038653636</v>
      </c>
      <c r="FY75" s="5">
        <v>110.318</v>
      </c>
      <c r="FZ75" s="45">
        <v>3.5577443475495869</v>
      </c>
      <c r="GA75" s="5">
        <v>102.532</v>
      </c>
      <c r="GB75" s="45">
        <v>3.5579241723875583</v>
      </c>
      <c r="GC75" s="23"/>
      <c r="GD75" s="24" t="s">
        <v>22</v>
      </c>
      <c r="GE75" s="5">
        <v>101.39</v>
      </c>
      <c r="GF75" s="45">
        <v>3.5581114877562641</v>
      </c>
      <c r="GG75" s="5">
        <v>85.716999999999999</v>
      </c>
      <c r="GH75" s="45">
        <v>3.5583640389128703</v>
      </c>
      <c r="GI75" s="5">
        <v>101.3</v>
      </c>
      <c r="GJ75" s="45">
        <v>3.5841532746554492</v>
      </c>
      <c r="GK75" s="23"/>
      <c r="GL75" s="24" t="s">
        <v>22</v>
      </c>
      <c r="GM75" s="5">
        <v>104.51300000000001</v>
      </c>
      <c r="GN75" s="45">
        <v>3.5579934998043967</v>
      </c>
      <c r="GO75" s="5">
        <v>115.623</v>
      </c>
      <c r="GP75" s="45">
        <v>20.742959383902786</v>
      </c>
      <c r="GQ75" s="5">
        <v>117.65900000000001</v>
      </c>
      <c r="GR75" s="45">
        <v>20.743128436331375</v>
      </c>
      <c r="GS75" s="23"/>
      <c r="GT75" s="24" t="s">
        <v>22</v>
      </c>
      <c r="GU75" s="5">
        <v>98.594999999999999</v>
      </c>
      <c r="GV75" s="45">
        <v>3.0302863398451905</v>
      </c>
      <c r="GW75" s="5">
        <v>111.742</v>
      </c>
      <c r="GX75" s="45">
        <v>10.77613648151619</v>
      </c>
      <c r="GY75" s="5">
        <v>111.96599999999999</v>
      </c>
      <c r="GZ75" s="45">
        <v>3.0303006841326123</v>
      </c>
      <c r="HA75" s="23"/>
      <c r="HB75" s="24" t="s">
        <v>22</v>
      </c>
      <c r="HC75" s="5">
        <v>95.816999999999993</v>
      </c>
      <c r="HD75" s="45">
        <v>3.029509100978828</v>
      </c>
      <c r="HE75" s="5">
        <v>102.066</v>
      </c>
      <c r="HF75" s="45">
        <v>3.0298488289121508</v>
      </c>
      <c r="HG75" s="5">
        <v>103.339</v>
      </c>
      <c r="HH75" s="45">
        <v>-6.5995927708160025</v>
      </c>
      <c r="HI75" s="23"/>
      <c r="HJ75" s="24" t="s">
        <v>22</v>
      </c>
      <c r="HK75" s="5">
        <v>105.911</v>
      </c>
      <c r="HL75" s="45">
        <v>8.3445987896002123</v>
      </c>
      <c r="HM75" s="5">
        <v>97.796000000000006</v>
      </c>
      <c r="HN75" s="45">
        <v>3.8763122684394773</v>
      </c>
      <c r="HO75" s="5">
        <v>111.3</v>
      </c>
      <c r="HP75" s="45">
        <v>3.0295821778738059</v>
      </c>
      <c r="HQ75" s="23"/>
      <c r="HR75" s="24" t="s">
        <v>22</v>
      </c>
      <c r="HS75" s="5">
        <v>98.417000000000002</v>
      </c>
      <c r="HT75" s="45">
        <v>4.6962087030248512</v>
      </c>
      <c r="HU75" s="5">
        <v>109.074</v>
      </c>
      <c r="HV75" s="45">
        <v>4.6954043798470195</v>
      </c>
      <c r="HW75" s="5">
        <v>124.447</v>
      </c>
      <c r="HX75" s="45">
        <v>4.6955048707269356</v>
      </c>
      <c r="HY75" s="23"/>
      <c r="HZ75" s="24" t="s">
        <v>22</v>
      </c>
      <c r="IA75" s="5">
        <v>121.90300000000001</v>
      </c>
      <c r="IB75" s="45">
        <v>4.695852332937875</v>
      </c>
      <c r="IC75" s="5">
        <v>103.97271142984863</v>
      </c>
      <c r="ID75" s="45">
        <v>2.5864692602847015</v>
      </c>
      <c r="IE75" s="5">
        <v>107.98399999999999</v>
      </c>
      <c r="IF75" s="45">
        <v>-0.16760880218107843</v>
      </c>
      <c r="IG75" s="23"/>
      <c r="IH75" s="24" t="s">
        <v>22</v>
      </c>
      <c r="II75" s="5">
        <v>110.465</v>
      </c>
      <c r="IJ75" s="45">
        <v>17.64975263635921</v>
      </c>
      <c r="IK75" s="5">
        <v>146.75</v>
      </c>
      <c r="IL75" s="45">
        <v>24.945061821657049</v>
      </c>
      <c r="IM75" s="5">
        <v>107.17400000000001</v>
      </c>
      <c r="IN75" s="45">
        <v>0.65932859370711583</v>
      </c>
      <c r="IO75" s="5">
        <v>109.575</v>
      </c>
      <c r="IP75" s="45">
        <v>0.65956200658028763</v>
      </c>
      <c r="IQ75" s="23"/>
      <c r="IR75" s="24" t="s">
        <v>22</v>
      </c>
      <c r="IS75" s="5">
        <v>104.27800000000001</v>
      </c>
      <c r="IT75" s="45">
        <v>0.65950439378256931</v>
      </c>
      <c r="IU75" s="5">
        <v>92.674999999999997</v>
      </c>
      <c r="IV75" s="45">
        <v>0.65943784377932957</v>
      </c>
      <c r="IW75" s="5">
        <v>117.09099999999999</v>
      </c>
      <c r="IX75" s="45">
        <v>0.66010549058121626</v>
      </c>
      <c r="IY75" s="23"/>
      <c r="IZ75" s="24" t="s">
        <v>22</v>
      </c>
      <c r="JA75" s="5">
        <v>104.797</v>
      </c>
      <c r="JB75" s="45">
        <v>0.65927852251928698</v>
      </c>
      <c r="JC75" s="5">
        <v>127.36499999999999</v>
      </c>
      <c r="JD75" s="45">
        <v>10.042672917352917</v>
      </c>
      <c r="JE75" s="5">
        <v>122.47499999999999</v>
      </c>
      <c r="JF75" s="45">
        <v>20.886956479611257</v>
      </c>
      <c r="JG75" s="23"/>
      <c r="JH75" s="24" t="s">
        <v>22</v>
      </c>
      <c r="JI75" s="5">
        <v>118.84</v>
      </c>
      <c r="JJ75" s="45">
        <v>32.375960099506614</v>
      </c>
      <c r="JK75" s="5">
        <v>111.42100000000001</v>
      </c>
      <c r="JL75" s="45">
        <v>9.1900848699774542</v>
      </c>
      <c r="JM75" s="5">
        <v>117.02200000000001</v>
      </c>
      <c r="JN75" s="45">
        <v>1.3436887926087167</v>
      </c>
      <c r="JO75" s="23"/>
      <c r="JP75" s="24" t="s">
        <v>22</v>
      </c>
      <c r="JQ75" s="5">
        <v>105.786</v>
      </c>
      <c r="JR75" s="45">
        <v>1.1059720271703384</v>
      </c>
      <c r="JS75" s="5">
        <v>112.67700000000001</v>
      </c>
      <c r="JT75" s="45">
        <v>1.0396424906973607</v>
      </c>
      <c r="JU75" s="5">
        <v>108.688</v>
      </c>
      <c r="JV75" s="45">
        <v>1.0400689377605801</v>
      </c>
      <c r="JW75" s="23"/>
      <c r="JX75" s="24" t="s">
        <v>22</v>
      </c>
      <c r="JY75" s="5">
        <v>101.71</v>
      </c>
      <c r="JZ75" s="45">
        <v>0.34465694788478629</v>
      </c>
      <c r="KA75" s="5">
        <v>102.837</v>
      </c>
      <c r="KB75" s="45">
        <v>9.8229652716719045</v>
      </c>
      <c r="KC75" s="5">
        <v>125.331</v>
      </c>
      <c r="KD75" s="45">
        <v>14.166225344198494</v>
      </c>
      <c r="KE75" s="23"/>
      <c r="KF75" s="24" t="s">
        <v>22</v>
      </c>
      <c r="KG75" s="5">
        <v>106.045</v>
      </c>
      <c r="KH75" s="45">
        <v>3.9322438028882516</v>
      </c>
      <c r="KI75" s="5">
        <v>100.123</v>
      </c>
      <c r="KJ75" s="45">
        <v>23.076649804117366</v>
      </c>
      <c r="KK75" s="5">
        <v>97.67</v>
      </c>
      <c r="KL75" s="45">
        <v>-2.2201421019363039</v>
      </c>
      <c r="KM75" s="23"/>
      <c r="KN75" s="24" t="s">
        <v>22</v>
      </c>
      <c r="KO75" s="5">
        <v>93.863</v>
      </c>
      <c r="KP75" s="45">
        <v>-10.507801083499203</v>
      </c>
      <c r="KQ75" s="5">
        <v>114.003</v>
      </c>
      <c r="KR75" s="45">
        <v>11.296432495337427</v>
      </c>
      <c r="KS75" s="5">
        <v>99.644000000000005</v>
      </c>
      <c r="KT75" s="45">
        <v>-0.24826230763487445</v>
      </c>
      <c r="KU75" s="23"/>
      <c r="KV75" s="24" t="s">
        <v>22</v>
      </c>
      <c r="KW75" s="5">
        <v>100.113</v>
      </c>
      <c r="KX75" s="45">
        <v>-1.9995280068569343</v>
      </c>
      <c r="KY75" s="5">
        <v>109.331</v>
      </c>
      <c r="KZ75" s="45">
        <v>14.635455540431039</v>
      </c>
      <c r="LA75" s="5">
        <v>132.20599999999999</v>
      </c>
      <c r="LB75" s="45">
        <v>13.370128310921984</v>
      </c>
      <c r="LC75" s="23"/>
      <c r="LD75" s="24" t="s">
        <v>22</v>
      </c>
      <c r="LE75" s="5">
        <v>95.536000000000001</v>
      </c>
      <c r="LF75" s="45">
        <v>15.580332495047983</v>
      </c>
      <c r="LG75" s="5">
        <v>103.193</v>
      </c>
      <c r="LH75" s="45">
        <v>11.390035375187153</v>
      </c>
      <c r="LI75" s="5">
        <v>111.685</v>
      </c>
      <c r="LJ75" s="45">
        <v>8.549222982961254</v>
      </c>
      <c r="LK75" s="23"/>
      <c r="LL75" s="24" t="s">
        <v>22</v>
      </c>
      <c r="LM75" s="5">
        <v>127.60299999999999</v>
      </c>
      <c r="LN75" s="45">
        <v>11.390588312613147</v>
      </c>
      <c r="LO75" s="5">
        <v>117.979</v>
      </c>
      <c r="LP75" s="45">
        <v>11.39017157284357</v>
      </c>
      <c r="LQ75" s="5">
        <v>128.43100000000001</v>
      </c>
      <c r="LR75" s="45">
        <v>11.390931997361136</v>
      </c>
      <c r="LS75" s="23"/>
      <c r="LT75" s="24" t="s">
        <v>22</v>
      </c>
      <c r="LU75" s="5">
        <v>95.022000000000006</v>
      </c>
      <c r="LV75" s="45">
        <v>1.0605171214666456</v>
      </c>
      <c r="LW75" s="5">
        <v>82.350999999999999</v>
      </c>
      <c r="LX75" s="45">
        <v>2.0574115688143308</v>
      </c>
      <c r="LY75" s="5">
        <v>84.71</v>
      </c>
      <c r="LZ75" s="45">
        <v>-14.65634041295425</v>
      </c>
      <c r="MA75" s="23"/>
      <c r="MB75" s="24" t="s">
        <v>22</v>
      </c>
      <c r="MC75" s="5">
        <v>119.986</v>
      </c>
      <c r="MD75" s="45">
        <v>11.187584033446456</v>
      </c>
      <c r="ME75" s="5">
        <v>91.869</v>
      </c>
      <c r="MF75" s="45">
        <v>-5.0142815422592406</v>
      </c>
      <c r="MG75" s="5">
        <v>110.01900000000001</v>
      </c>
      <c r="MH75" s="45">
        <v>1.6833595709735789</v>
      </c>
      <c r="MI75" s="23"/>
      <c r="MJ75" s="24" t="s">
        <v>22</v>
      </c>
      <c r="MK75" s="5">
        <v>91.778000000000006</v>
      </c>
      <c r="ML75" s="45">
        <v>-14.773092194983519</v>
      </c>
      <c r="MM75" s="5">
        <v>105.02788455557506</v>
      </c>
      <c r="MN75" s="45">
        <v>12.348924091741182</v>
      </c>
      <c r="MO75" s="5">
        <v>97.537999999999997</v>
      </c>
      <c r="MP75" s="45">
        <v>5.0330303355849537</v>
      </c>
    </row>
    <row r="76" spans="1:361" ht="15" hidden="1" customHeight="1" x14ac:dyDescent="0.25">
      <c r="A76" s="23"/>
      <c r="B76" s="24" t="s">
        <v>23</v>
      </c>
      <c r="C76" s="5">
        <v>103.3103600412267</v>
      </c>
      <c r="D76" s="45">
        <v>3.2265107079576012</v>
      </c>
      <c r="E76" s="494">
        <v>106.235</v>
      </c>
      <c r="F76" s="45">
        <v>11.512633522649395</v>
      </c>
      <c r="G76" s="494">
        <v>100.545</v>
      </c>
      <c r="H76" s="45">
        <v>-3.9071363121947087</v>
      </c>
      <c r="I76" s="23"/>
      <c r="J76" s="24" t="s">
        <v>23</v>
      </c>
      <c r="K76" s="5">
        <v>95.305999999999997</v>
      </c>
      <c r="L76" s="45">
        <v>-12.683549316106664</v>
      </c>
      <c r="M76" s="5">
        <v>113.496</v>
      </c>
      <c r="N76" s="45">
        <v>25.716737578261146</v>
      </c>
      <c r="O76" s="5">
        <v>86.965999999999994</v>
      </c>
      <c r="P76" s="45">
        <v>-9.9973285503063636</v>
      </c>
      <c r="Q76" s="23"/>
      <c r="R76" s="24" t="s">
        <v>23</v>
      </c>
      <c r="S76" s="5">
        <v>98.567999999999998</v>
      </c>
      <c r="T76" s="45">
        <v>7.1189598334913171</v>
      </c>
      <c r="U76" s="5">
        <v>93.096999999999994</v>
      </c>
      <c r="V76" s="45">
        <v>5.0842462245735476</v>
      </c>
      <c r="W76" s="5">
        <v>104.563</v>
      </c>
      <c r="X76" s="45">
        <v>9.3882701275069564</v>
      </c>
      <c r="Y76" s="23"/>
      <c r="Z76" s="24" t="s">
        <v>23</v>
      </c>
      <c r="AA76" s="5">
        <v>102.349</v>
      </c>
      <c r="AB76" s="45">
        <v>4.0856433395780414</v>
      </c>
      <c r="AC76" s="5">
        <v>95.706999999999994</v>
      </c>
      <c r="AD76" s="45">
        <v>8.5141016549626016</v>
      </c>
      <c r="AE76" s="5">
        <v>85.751999999999995</v>
      </c>
      <c r="AF76" s="45">
        <v>0.45260785206863829</v>
      </c>
      <c r="AG76" s="23"/>
      <c r="AH76" s="24" t="s">
        <v>23</v>
      </c>
      <c r="AI76" s="5">
        <v>106.26900000000001</v>
      </c>
      <c r="AJ76" s="45">
        <v>13.755481085647347</v>
      </c>
      <c r="AK76" s="5">
        <v>108.482</v>
      </c>
      <c r="AL76" s="45">
        <v>25.994701523070304</v>
      </c>
      <c r="AM76" s="5">
        <v>92.215999999999994</v>
      </c>
      <c r="AN76" s="45">
        <v>10.501922691821662</v>
      </c>
      <c r="AO76" s="23"/>
      <c r="AP76" s="24" t="s">
        <v>23</v>
      </c>
      <c r="AQ76" s="5">
        <v>93.135000000000005</v>
      </c>
      <c r="AR76" s="45">
        <v>-7.1013096961375197</v>
      </c>
      <c r="AS76" s="5">
        <v>106.38</v>
      </c>
      <c r="AT76" s="45">
        <v>4.9821600935447492</v>
      </c>
      <c r="AU76" s="5">
        <v>101.843</v>
      </c>
      <c r="AV76" s="45">
        <v>-2.9289990084354258</v>
      </c>
      <c r="AW76" s="23"/>
      <c r="AX76" s="24" t="s">
        <v>23</v>
      </c>
      <c r="AY76" s="5">
        <v>119.6</v>
      </c>
      <c r="AZ76" s="45">
        <v>37.255143897404139</v>
      </c>
      <c r="BA76" s="5">
        <v>118.643</v>
      </c>
      <c r="BB76" s="45">
        <v>17.485029331757531</v>
      </c>
      <c r="BC76" s="5">
        <v>121.19799999999999</v>
      </c>
      <c r="BD76" s="45">
        <v>16.905709612435601</v>
      </c>
      <c r="BE76" s="23"/>
      <c r="BF76" s="24" t="s">
        <v>23</v>
      </c>
      <c r="BG76" s="5">
        <v>81.873999999999995</v>
      </c>
      <c r="BH76" s="45">
        <v>-11.167356905241036</v>
      </c>
      <c r="BI76" s="5">
        <v>114.273</v>
      </c>
      <c r="BJ76" s="45">
        <v>16.424723803956567</v>
      </c>
      <c r="BK76" s="5">
        <v>107.36</v>
      </c>
      <c r="BL76" s="45">
        <v>19.981400987660237</v>
      </c>
      <c r="BM76" s="23"/>
      <c r="BN76" s="24" t="s">
        <v>23</v>
      </c>
      <c r="BO76" s="5">
        <v>96.801000000000002</v>
      </c>
      <c r="BP76" s="45">
        <v>1.5341159886785363</v>
      </c>
      <c r="BQ76" s="5">
        <v>100.64400000000001</v>
      </c>
      <c r="BR76" s="45">
        <v>8.7301679135443919</v>
      </c>
      <c r="BS76" s="5">
        <v>117.85599999999999</v>
      </c>
      <c r="BT76" s="45">
        <v>8.7295840578528185</v>
      </c>
      <c r="BU76" s="23"/>
      <c r="BV76" s="24" t="s">
        <v>23</v>
      </c>
      <c r="BW76" s="5">
        <v>105.098</v>
      </c>
      <c r="BX76" s="45">
        <v>8.730185306155434</v>
      </c>
      <c r="BY76" s="5">
        <v>101.961</v>
      </c>
      <c r="BZ76" s="45">
        <v>2.1056457352961502</v>
      </c>
      <c r="CA76" s="5">
        <v>112.108</v>
      </c>
      <c r="CB76" s="45">
        <v>3.5713472976169385</v>
      </c>
      <c r="CC76" s="23"/>
      <c r="CD76" s="24" t="s">
        <v>23</v>
      </c>
      <c r="CE76" s="5">
        <v>106.325</v>
      </c>
      <c r="CF76" s="45">
        <v>3.5717661115998851</v>
      </c>
      <c r="CG76" s="5">
        <v>98.789000000000001</v>
      </c>
      <c r="CH76" s="45">
        <v>3.5714470819644646</v>
      </c>
      <c r="CI76" s="5">
        <v>93.567999999999998</v>
      </c>
      <c r="CJ76" s="45">
        <v>6.9177752363207077</v>
      </c>
      <c r="CK76" s="23"/>
      <c r="CL76" s="24" t="s">
        <v>23</v>
      </c>
      <c r="CM76" s="5">
        <v>99.905000000000001</v>
      </c>
      <c r="CN76" s="45">
        <v>-8.1999855648584798</v>
      </c>
      <c r="CO76" s="5">
        <v>94.031000000000006</v>
      </c>
      <c r="CP76" s="45">
        <v>18.49621745251801</v>
      </c>
      <c r="CQ76" s="5">
        <v>108.241</v>
      </c>
      <c r="CR76" s="45">
        <v>18.496261085326935</v>
      </c>
      <c r="CS76" s="23"/>
      <c r="CT76" s="24" t="s">
        <v>23</v>
      </c>
      <c r="CU76" s="5">
        <v>102.941</v>
      </c>
      <c r="CV76" s="45">
        <v>-4.2687337096206761</v>
      </c>
      <c r="CW76" s="5">
        <v>86.343000000000004</v>
      </c>
      <c r="CX76" s="45">
        <v>-3.4972170195878078</v>
      </c>
      <c r="CY76" s="5">
        <v>118.836</v>
      </c>
      <c r="CZ76" s="45">
        <v>19.193945421582654</v>
      </c>
      <c r="DA76" s="23"/>
      <c r="DB76" s="24" t="s">
        <v>23</v>
      </c>
      <c r="DC76" s="5">
        <v>122.376</v>
      </c>
      <c r="DD76" s="45">
        <v>27.904992881436726</v>
      </c>
      <c r="DE76" s="5">
        <v>110.53400000000001</v>
      </c>
      <c r="DF76" s="45">
        <v>11.771057982240052</v>
      </c>
      <c r="DG76" s="5">
        <v>102.976</v>
      </c>
      <c r="DH76" s="45">
        <v>2.0847718718452768</v>
      </c>
      <c r="DI76" s="23"/>
      <c r="DJ76" s="24" t="s">
        <v>23</v>
      </c>
      <c r="DK76" s="5">
        <v>101.288</v>
      </c>
      <c r="DL76" s="45">
        <v>2.0846626941536215</v>
      </c>
      <c r="DM76" s="5">
        <v>92.856999999999999</v>
      </c>
      <c r="DN76" s="45">
        <v>-14.528794340277983</v>
      </c>
      <c r="DO76" s="5">
        <v>85.7</v>
      </c>
      <c r="DP76" s="45">
        <v>3.487353870490125</v>
      </c>
      <c r="DQ76" s="23"/>
      <c r="DR76" s="24" t="s">
        <v>23</v>
      </c>
      <c r="DS76" s="5">
        <v>100.441</v>
      </c>
      <c r="DT76" s="45">
        <v>2.0850021278170772</v>
      </c>
      <c r="DU76" s="5">
        <v>108.437</v>
      </c>
      <c r="DV76" s="45">
        <v>0.60176975322070803</v>
      </c>
      <c r="DW76" s="5">
        <v>126.101</v>
      </c>
      <c r="DX76" s="45">
        <v>29.501788246151591</v>
      </c>
      <c r="DY76" s="23"/>
      <c r="DZ76" s="24" t="s">
        <v>23</v>
      </c>
      <c r="EA76" s="5">
        <v>102.53100000000001</v>
      </c>
      <c r="EB76" s="45">
        <v>3.6089479641467648</v>
      </c>
      <c r="EC76" s="5">
        <v>104.208</v>
      </c>
      <c r="ED76" s="45">
        <v>5.6213655048913864</v>
      </c>
      <c r="EE76" s="5">
        <v>111.625</v>
      </c>
      <c r="EF76" s="45">
        <v>5.6219895860504749</v>
      </c>
      <c r="EG76" s="23"/>
      <c r="EH76" s="24" t="s">
        <v>23</v>
      </c>
      <c r="EI76" s="5">
        <v>104.038</v>
      </c>
      <c r="EJ76" s="45">
        <v>5.6213999430974724</v>
      </c>
      <c r="EK76" s="5">
        <v>115.723</v>
      </c>
      <c r="EL76" s="45">
        <v>5.6217229328034364</v>
      </c>
      <c r="EM76" s="5">
        <v>104.735</v>
      </c>
      <c r="EN76" s="45">
        <v>5.621990520607369</v>
      </c>
      <c r="EO76" s="23"/>
      <c r="EP76" s="24" t="s">
        <v>23</v>
      </c>
      <c r="EQ76" s="5">
        <v>95.421999999999997</v>
      </c>
      <c r="ER76" s="45">
        <v>1.6182518636544359</v>
      </c>
      <c r="ES76" s="5">
        <v>104.435</v>
      </c>
      <c r="ET76" s="45">
        <v>1.6183015988000733</v>
      </c>
      <c r="EU76" s="5">
        <v>102.34099999999999</v>
      </c>
      <c r="EV76" s="45">
        <v>1.6180769724984998</v>
      </c>
      <c r="EW76" s="23"/>
      <c r="EX76" s="24" t="s">
        <v>23</v>
      </c>
      <c r="EY76" s="5">
        <v>103.883</v>
      </c>
      <c r="EZ76" s="45">
        <v>1.6178602740605612</v>
      </c>
      <c r="FA76" s="5">
        <v>100.878</v>
      </c>
      <c r="FB76" s="45">
        <v>1.6182606765724472</v>
      </c>
      <c r="FC76" s="5">
        <v>95.932000000000002</v>
      </c>
      <c r="FD76" s="45">
        <v>1.6178981788188764</v>
      </c>
      <c r="FE76" s="23"/>
      <c r="FF76" s="24" t="s">
        <v>23</v>
      </c>
      <c r="FG76" s="5">
        <v>102.11</v>
      </c>
      <c r="FH76" s="45">
        <v>1.6179811228607832</v>
      </c>
      <c r="FI76" s="5">
        <v>111.303</v>
      </c>
      <c r="FJ76" s="45">
        <v>2.1446625995964439</v>
      </c>
      <c r="FK76" s="5">
        <v>98.936999999999998</v>
      </c>
      <c r="FL76" s="45">
        <v>5.7969545257308823</v>
      </c>
      <c r="FM76" s="23"/>
      <c r="FN76" s="24" t="s">
        <v>23</v>
      </c>
      <c r="FO76" s="5">
        <v>98.376999999999995</v>
      </c>
      <c r="FP76" s="45">
        <v>-4.0152992555747744</v>
      </c>
      <c r="FQ76" s="5">
        <v>109.376</v>
      </c>
      <c r="FR76" s="45">
        <v>4.069474999657686</v>
      </c>
      <c r="FS76" s="5">
        <v>100.767</v>
      </c>
      <c r="FT76" s="45">
        <v>0.91744236135133406</v>
      </c>
      <c r="FU76" s="23"/>
      <c r="FV76" s="24" t="s">
        <v>23</v>
      </c>
      <c r="FW76" s="5">
        <v>104.65</v>
      </c>
      <c r="FX76" s="45">
        <v>3.1189540212905627</v>
      </c>
      <c r="FY76" s="5">
        <v>106.057</v>
      </c>
      <c r="FZ76" s="45">
        <v>0.66513083183752997</v>
      </c>
      <c r="GA76" s="5">
        <v>99.644000000000005</v>
      </c>
      <c r="GB76" s="45">
        <v>0.66529486146640693</v>
      </c>
      <c r="GC76" s="23"/>
      <c r="GD76" s="24" t="s">
        <v>23</v>
      </c>
      <c r="GE76" s="5">
        <v>104.154</v>
      </c>
      <c r="GF76" s="45">
        <v>0.66472436587802974</v>
      </c>
      <c r="GG76" s="5">
        <v>96.3</v>
      </c>
      <c r="GH76" s="45">
        <v>0.66523640217532432</v>
      </c>
      <c r="GI76" s="5">
        <v>101.203</v>
      </c>
      <c r="GJ76" s="45">
        <v>0.73485783041529373</v>
      </c>
      <c r="GK76" s="23"/>
      <c r="GL76" s="24" t="s">
        <v>23</v>
      </c>
      <c r="GM76" s="5">
        <v>105.357</v>
      </c>
      <c r="GN76" s="45">
        <v>0.66531008584402684</v>
      </c>
      <c r="GO76" s="5">
        <v>119.803</v>
      </c>
      <c r="GP76" s="45">
        <v>19.834139091396906</v>
      </c>
      <c r="GQ76" s="5">
        <v>122.27</v>
      </c>
      <c r="GR76" s="45">
        <v>19.834110161920776</v>
      </c>
      <c r="GS76" s="23"/>
      <c r="GT76" s="24" t="s">
        <v>23</v>
      </c>
      <c r="GU76" s="5">
        <v>106.569</v>
      </c>
      <c r="GV76" s="45">
        <v>1.9834383722501059</v>
      </c>
      <c r="GW76" s="5">
        <v>109.999</v>
      </c>
      <c r="GX76" s="45">
        <v>5.9499345232644174</v>
      </c>
      <c r="GY76" s="5">
        <v>103.598</v>
      </c>
      <c r="GZ76" s="45">
        <v>1.9826166010535502</v>
      </c>
      <c r="HA76" s="23"/>
      <c r="HB76" s="24" t="s">
        <v>23</v>
      </c>
      <c r="HC76" s="5">
        <v>93.887</v>
      </c>
      <c r="HD76" s="45">
        <v>1.9831929503436356</v>
      </c>
      <c r="HE76" s="5">
        <v>102.13800000000001</v>
      </c>
      <c r="HF76" s="45">
        <v>1.9833477469549905</v>
      </c>
      <c r="HG76" s="5">
        <v>95.364999999999995</v>
      </c>
      <c r="HH76" s="45">
        <v>-7.5373192475966562</v>
      </c>
      <c r="HI76" s="23"/>
      <c r="HJ76" s="24" t="s">
        <v>23</v>
      </c>
      <c r="HK76" s="5">
        <v>99.998000000000005</v>
      </c>
      <c r="HL76" s="45">
        <v>6.9565182581397949</v>
      </c>
      <c r="HM76" s="5">
        <v>95.126000000000005</v>
      </c>
      <c r="HN76" s="45">
        <v>9.8100037844688615</v>
      </c>
      <c r="HO76" s="5">
        <v>97.94</v>
      </c>
      <c r="HP76" s="45">
        <v>1.9833872957530048</v>
      </c>
      <c r="HQ76" s="23"/>
      <c r="HR76" s="24" t="s">
        <v>23</v>
      </c>
      <c r="HS76" s="5">
        <v>112.72</v>
      </c>
      <c r="HT76" s="45">
        <v>-0.7356811075053713</v>
      </c>
      <c r="HU76" s="5">
        <v>106.066</v>
      </c>
      <c r="HV76" s="45">
        <v>-0.73549686831583472</v>
      </c>
      <c r="HW76" s="5">
        <v>105.45699999999999</v>
      </c>
      <c r="HX76" s="45">
        <v>-0.7358983004234716</v>
      </c>
      <c r="HY76" s="23"/>
      <c r="HZ76" s="24" t="s">
        <v>23</v>
      </c>
      <c r="IA76" s="5">
        <v>107.312</v>
      </c>
      <c r="IB76" s="45">
        <v>-0.73596564725927749</v>
      </c>
      <c r="IC76" s="5">
        <v>113.61606869698528</v>
      </c>
      <c r="ID76" s="45">
        <v>5.3577053909750845</v>
      </c>
      <c r="IE76" s="5">
        <v>102.85</v>
      </c>
      <c r="IF76" s="45">
        <v>-5.8291026092295084</v>
      </c>
      <c r="IG76" s="23"/>
      <c r="IH76" s="24" t="s">
        <v>23</v>
      </c>
      <c r="II76" s="5">
        <v>108.645</v>
      </c>
      <c r="IJ76" s="45">
        <v>22.082411117281168</v>
      </c>
      <c r="IK76" s="5">
        <v>117.447</v>
      </c>
      <c r="IL76" s="45">
        <v>5.1393134872169668</v>
      </c>
      <c r="IM76" s="5">
        <v>108.396</v>
      </c>
      <c r="IN76" s="45">
        <v>2.2289964042910384</v>
      </c>
      <c r="IO76" s="5">
        <v>97.486999999999995</v>
      </c>
      <c r="IP76" s="45">
        <v>2.2292820421921107</v>
      </c>
      <c r="IQ76" s="23"/>
      <c r="IR76" s="24" t="s">
        <v>23</v>
      </c>
      <c r="IS76" s="5">
        <v>102.014</v>
      </c>
      <c r="IT76" s="45">
        <v>2.228646462615643</v>
      </c>
      <c r="IU76" s="5">
        <v>86.703000000000003</v>
      </c>
      <c r="IV76" s="45">
        <v>2.2287632497153282</v>
      </c>
      <c r="IW76" s="5">
        <v>113.086</v>
      </c>
      <c r="IX76" s="45">
        <v>2.2287226018317625</v>
      </c>
      <c r="IY76" s="23"/>
      <c r="IZ76" s="24" t="s">
        <v>23</v>
      </c>
      <c r="JA76" s="5">
        <v>103.167</v>
      </c>
      <c r="JB76" s="45">
        <v>2.228348901602061</v>
      </c>
      <c r="JC76" s="5">
        <v>106.04600000000001</v>
      </c>
      <c r="JD76" s="45">
        <v>9.3991393921544812</v>
      </c>
      <c r="JE76" s="5">
        <v>122.473</v>
      </c>
      <c r="JF76" s="45">
        <v>10.874056052983391</v>
      </c>
      <c r="JG76" s="23"/>
      <c r="JH76" s="24" t="s">
        <v>23</v>
      </c>
      <c r="JI76" s="5">
        <v>121.8</v>
      </c>
      <c r="JJ76" s="45">
        <v>24.740341460510166</v>
      </c>
      <c r="JK76" s="5">
        <v>113.485</v>
      </c>
      <c r="JL76" s="45">
        <v>15.137931978532308</v>
      </c>
      <c r="JM76" s="5">
        <v>81.284000000000006</v>
      </c>
      <c r="JN76" s="45">
        <v>5.2794348701262805</v>
      </c>
      <c r="JO76" s="23"/>
      <c r="JP76" s="24" t="s">
        <v>23</v>
      </c>
      <c r="JQ76" s="5">
        <v>103.131</v>
      </c>
      <c r="JR76" s="45">
        <v>4.0889459038005782</v>
      </c>
      <c r="JS76" s="5">
        <v>117.596</v>
      </c>
      <c r="JT76" s="45">
        <v>-5.8836516353965607</v>
      </c>
      <c r="JU76" s="5">
        <v>106.029</v>
      </c>
      <c r="JV76" s="45">
        <v>-5.8837820813162978</v>
      </c>
      <c r="JW76" s="23"/>
      <c r="JX76" s="24" t="s">
        <v>23</v>
      </c>
      <c r="JY76" s="5">
        <v>105.056</v>
      </c>
      <c r="JZ76" s="45">
        <v>10.700134091369165</v>
      </c>
      <c r="KA76" s="5">
        <v>99.786000000000001</v>
      </c>
      <c r="KB76" s="45">
        <v>-9.5647542869199214</v>
      </c>
      <c r="KC76" s="5">
        <v>115.172</v>
      </c>
      <c r="KD76" s="45">
        <v>4.0514021697138247</v>
      </c>
      <c r="KE76" s="23"/>
      <c r="KF76" s="24" t="s">
        <v>23</v>
      </c>
      <c r="KG76" s="5">
        <v>98.450999999999993</v>
      </c>
      <c r="KH76" s="45">
        <v>2.9771931468731481</v>
      </c>
      <c r="KI76" s="5">
        <v>121.376</v>
      </c>
      <c r="KJ76" s="45">
        <v>9.8953975573536184</v>
      </c>
      <c r="KK76" s="5">
        <v>101.53400000000001</v>
      </c>
      <c r="KL76" s="45">
        <v>3.4769868535787509</v>
      </c>
      <c r="KM76" s="23"/>
      <c r="KN76" s="24" t="s">
        <v>23</v>
      </c>
      <c r="KO76" s="5">
        <v>97.459000000000003</v>
      </c>
      <c r="KP76" s="45">
        <v>8.6249233491437138</v>
      </c>
      <c r="KQ76" s="5">
        <v>106.303</v>
      </c>
      <c r="KR76" s="45">
        <v>7.4848488813560579</v>
      </c>
      <c r="KS76" s="5">
        <v>96.161000000000001</v>
      </c>
      <c r="KT76" s="45">
        <v>-4.5846192275443087</v>
      </c>
      <c r="KU76" s="23"/>
      <c r="KV76" s="24" t="s">
        <v>23</v>
      </c>
      <c r="KW76" s="5">
        <v>96.076999999999998</v>
      </c>
      <c r="KX76" s="45">
        <v>1.2868311036114051</v>
      </c>
      <c r="KY76" s="5">
        <v>104.73399999999999</v>
      </c>
      <c r="KZ76" s="45">
        <v>11.952133218065384</v>
      </c>
      <c r="LA76" s="5">
        <v>105.589</v>
      </c>
      <c r="LB76" s="45">
        <v>1.1583321233358959</v>
      </c>
      <c r="LC76" s="23"/>
      <c r="LD76" s="24" t="s">
        <v>23</v>
      </c>
      <c r="LE76" s="5">
        <v>112.488</v>
      </c>
      <c r="LF76" s="45">
        <v>11.921847538764084</v>
      </c>
      <c r="LG76" s="5">
        <v>79.608000000000004</v>
      </c>
      <c r="LH76" s="45">
        <v>9.7399387624446092</v>
      </c>
      <c r="LI76" s="5">
        <v>89.320999999999998</v>
      </c>
      <c r="LJ76" s="45">
        <v>7.5205319494720584</v>
      </c>
      <c r="LK76" s="23"/>
      <c r="LL76" s="24" t="s">
        <v>23</v>
      </c>
      <c r="LM76" s="5">
        <v>90.412999999999997</v>
      </c>
      <c r="LN76" s="45">
        <v>9.7407477004664855</v>
      </c>
      <c r="LO76" s="5">
        <v>109.976</v>
      </c>
      <c r="LP76" s="45">
        <v>9.7406181573029329</v>
      </c>
      <c r="LQ76" s="5">
        <v>89.566000000000003</v>
      </c>
      <c r="LR76" s="45">
        <v>9.7402893846421534</v>
      </c>
      <c r="LS76" s="23"/>
      <c r="LT76" s="24" t="s">
        <v>23</v>
      </c>
      <c r="LU76" s="5">
        <v>115.872</v>
      </c>
      <c r="LV76" s="45">
        <v>-1.593201482671347</v>
      </c>
      <c r="LW76" s="5">
        <v>193.28200000000001</v>
      </c>
      <c r="LX76" s="45">
        <v>-0.41781307004573875</v>
      </c>
      <c r="LY76" s="5">
        <v>67.391000000000005</v>
      </c>
      <c r="LZ76" s="45">
        <v>-14.862272948744959</v>
      </c>
      <c r="MA76" s="23"/>
      <c r="MB76" s="24" t="s">
        <v>23</v>
      </c>
      <c r="MC76" s="5">
        <v>103.119</v>
      </c>
      <c r="MD76" s="45">
        <v>1.3639707592755883</v>
      </c>
      <c r="ME76" s="5">
        <v>66.319000000000003</v>
      </c>
      <c r="MF76" s="45">
        <v>-6.0780835657622987</v>
      </c>
      <c r="MG76" s="5">
        <v>82.822000000000003</v>
      </c>
      <c r="MH76" s="45">
        <v>-6.0895547008356914</v>
      </c>
      <c r="MI76" s="23"/>
      <c r="MJ76" s="24" t="s">
        <v>23</v>
      </c>
      <c r="MK76" s="5">
        <v>88.853999999999999</v>
      </c>
      <c r="ML76" s="45">
        <v>-13.79774950637001</v>
      </c>
      <c r="MM76" s="5">
        <v>107.48428365201794</v>
      </c>
      <c r="MN76" s="45">
        <v>11.169281063716682</v>
      </c>
      <c r="MO76" s="5">
        <v>123.214</v>
      </c>
      <c r="MP76" s="45">
        <v>33.876900286832011</v>
      </c>
    </row>
    <row r="77" spans="1:361" ht="15" hidden="1" customHeight="1" x14ac:dyDescent="0.25">
      <c r="A77" s="23"/>
      <c r="B77" s="24" t="s">
        <v>24</v>
      </c>
      <c r="C77" s="5">
        <v>94.821744238819889</v>
      </c>
      <c r="D77" s="45">
        <v>3.8933747032515242</v>
      </c>
      <c r="E77" s="494">
        <v>97.441999999999993</v>
      </c>
      <c r="F77" s="45">
        <v>7.9235975132741174</v>
      </c>
      <c r="G77" s="494">
        <v>92.343999999999994</v>
      </c>
      <c r="H77" s="45">
        <v>0.16124869453311419</v>
      </c>
      <c r="I77" s="23"/>
      <c r="J77" s="24" t="s">
        <v>24</v>
      </c>
      <c r="K77" s="5">
        <v>102.309</v>
      </c>
      <c r="L77" s="45">
        <v>-17.024033931496817</v>
      </c>
      <c r="M77" s="5">
        <v>132.10300000000001</v>
      </c>
      <c r="N77" s="45">
        <v>-3.3104343022272928</v>
      </c>
      <c r="O77" s="5">
        <v>101.78</v>
      </c>
      <c r="P77" s="45">
        <v>-18.417468729928004</v>
      </c>
      <c r="Q77" s="23"/>
      <c r="R77" s="24" t="s">
        <v>24</v>
      </c>
      <c r="S77" s="5">
        <v>109.411</v>
      </c>
      <c r="T77" s="45">
        <v>6.8169375290895005</v>
      </c>
      <c r="U77" s="5">
        <v>107.82</v>
      </c>
      <c r="V77" s="45">
        <v>16.487995694319451</v>
      </c>
      <c r="W77" s="5">
        <v>110.89700000000001</v>
      </c>
      <c r="X77" s="45">
        <v>6.5754331643523471</v>
      </c>
      <c r="Y77" s="23"/>
      <c r="Z77" s="24" t="s">
        <v>24</v>
      </c>
      <c r="AA77" s="5">
        <v>113.598</v>
      </c>
      <c r="AB77" s="45">
        <v>11.978582548098558</v>
      </c>
      <c r="AC77" s="5">
        <v>120.077</v>
      </c>
      <c r="AD77" s="45">
        <v>26.178077566881257</v>
      </c>
      <c r="AE77" s="5">
        <v>96.16</v>
      </c>
      <c r="AF77" s="45">
        <v>12.447121318448879</v>
      </c>
      <c r="AG77" s="23"/>
      <c r="AH77" s="24" t="s">
        <v>24</v>
      </c>
      <c r="AI77" s="5">
        <v>114.628</v>
      </c>
      <c r="AJ77" s="45">
        <v>22.248339324247496</v>
      </c>
      <c r="AK77" s="5">
        <v>111.316</v>
      </c>
      <c r="AL77" s="45">
        <v>32.313136571689313</v>
      </c>
      <c r="AM77" s="5">
        <v>99.129000000000005</v>
      </c>
      <c r="AN77" s="45">
        <v>15.483843760296494</v>
      </c>
      <c r="AO77" s="23"/>
      <c r="AP77" s="24" t="s">
        <v>24</v>
      </c>
      <c r="AQ77" s="5">
        <v>108.514</v>
      </c>
      <c r="AR77" s="45">
        <v>12.965120710724108</v>
      </c>
      <c r="AS77" s="5">
        <v>115.807</v>
      </c>
      <c r="AT77" s="45">
        <v>5.4024565134152596</v>
      </c>
      <c r="AU77" s="5">
        <v>104.205</v>
      </c>
      <c r="AV77" s="45">
        <v>-4.5040221260656068</v>
      </c>
      <c r="AW77" s="23"/>
      <c r="AX77" s="24" t="s">
        <v>24</v>
      </c>
      <c r="AY77" s="5">
        <v>124.276</v>
      </c>
      <c r="AZ77" s="45">
        <v>34.36469427196073</v>
      </c>
      <c r="BA77" s="5">
        <v>120.116</v>
      </c>
      <c r="BB77" s="45">
        <v>18.774397492374845</v>
      </c>
      <c r="BC77" s="5">
        <v>113.35299999999999</v>
      </c>
      <c r="BD77" s="45">
        <v>11.64979559676982</v>
      </c>
      <c r="BE77" s="23"/>
      <c r="BF77" s="24" t="s">
        <v>24</v>
      </c>
      <c r="BG77" s="5">
        <v>88.611999999999995</v>
      </c>
      <c r="BH77" s="45">
        <v>-3.2873068848902278</v>
      </c>
      <c r="BI77" s="5">
        <v>106.542</v>
      </c>
      <c r="BJ77" s="45">
        <v>7.2735492949226312</v>
      </c>
      <c r="BK77" s="5">
        <v>106.09099999999999</v>
      </c>
      <c r="BL77" s="45">
        <v>21.421947955771543</v>
      </c>
      <c r="BM77" s="23"/>
      <c r="BN77" s="24" t="s">
        <v>24</v>
      </c>
      <c r="BO77" s="5">
        <v>102.681</v>
      </c>
      <c r="BP77" s="45">
        <v>2.6860840144064611</v>
      </c>
      <c r="BQ77" s="5">
        <v>108.032</v>
      </c>
      <c r="BR77" s="45">
        <v>12.671211528466969</v>
      </c>
      <c r="BS77" s="5">
        <v>108.453</v>
      </c>
      <c r="BT77" s="45">
        <v>12.671006011118095</v>
      </c>
      <c r="BU77" s="23"/>
      <c r="BV77" s="24" t="s">
        <v>24</v>
      </c>
      <c r="BW77" s="5">
        <v>122.449</v>
      </c>
      <c r="BX77" s="45">
        <v>12.671485811427189</v>
      </c>
      <c r="BY77" s="5">
        <v>109.947</v>
      </c>
      <c r="BZ77" s="45">
        <v>1.6394190096363559</v>
      </c>
      <c r="CA77" s="5">
        <v>113.82299999999999</v>
      </c>
      <c r="CB77" s="45">
        <v>5.8687249914031128</v>
      </c>
      <c r="CC77" s="23"/>
      <c r="CD77" s="24" t="s">
        <v>24</v>
      </c>
      <c r="CE77" s="5">
        <v>99.248999999999995</v>
      </c>
      <c r="CF77" s="45">
        <v>5.869268775221741</v>
      </c>
      <c r="CG77" s="5">
        <v>103.48</v>
      </c>
      <c r="CH77" s="45">
        <v>5.8691980417909804</v>
      </c>
      <c r="CI77" s="5">
        <v>95.816000000000003</v>
      </c>
      <c r="CJ77" s="45">
        <v>10.436568045279657</v>
      </c>
      <c r="CK77" s="23"/>
      <c r="CL77" s="24" t="s">
        <v>24</v>
      </c>
      <c r="CM77" s="5">
        <v>105.68</v>
      </c>
      <c r="CN77" s="45">
        <v>5.1629916643988594</v>
      </c>
      <c r="CO77" s="5">
        <v>111.40300000000001</v>
      </c>
      <c r="CP77" s="45">
        <v>13.41298287351762</v>
      </c>
      <c r="CQ77" s="5">
        <v>98.471000000000004</v>
      </c>
      <c r="CR77" s="45">
        <v>13.412995783390016</v>
      </c>
      <c r="CS77" s="23"/>
      <c r="CT77" s="24" t="s">
        <v>24</v>
      </c>
      <c r="CU77" s="5">
        <v>114.10299999999999</v>
      </c>
      <c r="CV77" s="45">
        <v>6.1379794053000722</v>
      </c>
      <c r="CW77" s="5">
        <v>86.307000000000002</v>
      </c>
      <c r="CX77" s="45">
        <v>-5.0725406988430848</v>
      </c>
      <c r="CY77" s="5">
        <v>118.831</v>
      </c>
      <c r="CZ77" s="45">
        <v>21.909393801414851</v>
      </c>
      <c r="DA77" s="23"/>
      <c r="DB77" s="24" t="s">
        <v>24</v>
      </c>
      <c r="DC77" s="5">
        <v>97.206000000000003</v>
      </c>
      <c r="DD77" s="45">
        <v>6.0132233095934851</v>
      </c>
      <c r="DE77" s="5">
        <v>124.86499999999999</v>
      </c>
      <c r="DF77" s="45">
        <v>27.981279548127375</v>
      </c>
      <c r="DG77" s="5">
        <v>101.49</v>
      </c>
      <c r="DH77" s="45">
        <v>3.5572728223931165</v>
      </c>
      <c r="DI77" s="23"/>
      <c r="DJ77" s="24" t="s">
        <v>24</v>
      </c>
      <c r="DK77" s="5">
        <v>103.282</v>
      </c>
      <c r="DL77" s="45">
        <v>3.5571933571962404</v>
      </c>
      <c r="DM77" s="5">
        <v>97.26</v>
      </c>
      <c r="DN77" s="45">
        <v>-9.7001998267209331</v>
      </c>
      <c r="DO77" s="5">
        <v>85.123999999999995</v>
      </c>
      <c r="DP77" s="45">
        <v>3.7926439499097029</v>
      </c>
      <c r="DQ77" s="23"/>
      <c r="DR77" s="24" t="s">
        <v>24</v>
      </c>
      <c r="DS77" s="5">
        <v>105.38</v>
      </c>
      <c r="DT77" s="45">
        <v>3.5574445958722549</v>
      </c>
      <c r="DU77" s="5">
        <v>104.70099999999999</v>
      </c>
      <c r="DV77" s="45">
        <v>2.6537665267750015</v>
      </c>
      <c r="DW77" s="5">
        <v>120.07</v>
      </c>
      <c r="DX77" s="45">
        <v>23.593424848583027</v>
      </c>
      <c r="DY77" s="23"/>
      <c r="DZ77" s="24" t="s">
        <v>24</v>
      </c>
      <c r="EA77" s="5">
        <v>90.426000000000002</v>
      </c>
      <c r="EB77" s="45">
        <v>2.1159754735077883</v>
      </c>
      <c r="EC77" s="5">
        <v>108.846</v>
      </c>
      <c r="ED77" s="45">
        <v>10.847255519285142</v>
      </c>
      <c r="EE77" s="5">
        <v>117.06399999999999</v>
      </c>
      <c r="EF77" s="45">
        <v>10.847098283827876</v>
      </c>
      <c r="EG77" s="23"/>
      <c r="EH77" s="24" t="s">
        <v>24</v>
      </c>
      <c r="EI77" s="5">
        <v>115.497</v>
      </c>
      <c r="EJ77" s="45">
        <v>10.847156830687993</v>
      </c>
      <c r="EK77" s="5">
        <v>123.88500000000001</v>
      </c>
      <c r="EL77" s="45">
        <v>10.846682216274246</v>
      </c>
      <c r="EM77" s="5">
        <v>108.628</v>
      </c>
      <c r="EN77" s="45">
        <v>10.84750315683614</v>
      </c>
      <c r="EO77" s="23"/>
      <c r="EP77" s="24" t="s">
        <v>24</v>
      </c>
      <c r="EQ77" s="5">
        <v>97.236999999999995</v>
      </c>
      <c r="ER77" s="45">
        <v>2.9924482713154248</v>
      </c>
      <c r="ES77" s="5">
        <v>93.293999999999997</v>
      </c>
      <c r="ET77" s="45">
        <v>2.9919536290643975</v>
      </c>
      <c r="EU77" s="5">
        <v>93.119</v>
      </c>
      <c r="EV77" s="45">
        <v>2.992495002295442</v>
      </c>
      <c r="EW77" s="23"/>
      <c r="EX77" s="24" t="s">
        <v>24</v>
      </c>
      <c r="EY77" s="5">
        <v>103.518</v>
      </c>
      <c r="EZ77" s="45">
        <v>2.9921651763975774</v>
      </c>
      <c r="FA77" s="5">
        <v>108.52500000000001</v>
      </c>
      <c r="FB77" s="45">
        <v>2.9923000225250433</v>
      </c>
      <c r="FC77" s="5">
        <v>96.037999999999997</v>
      </c>
      <c r="FD77" s="45">
        <v>2.9921431964880867</v>
      </c>
      <c r="FE77" s="23"/>
      <c r="FF77" s="24" t="s">
        <v>24</v>
      </c>
      <c r="FG77" s="5">
        <v>104.92400000000001</v>
      </c>
      <c r="FH77" s="45">
        <v>2.9919261351570157</v>
      </c>
      <c r="FI77" s="5">
        <v>106.384</v>
      </c>
      <c r="FJ77" s="45">
        <v>6.3560152299075838</v>
      </c>
      <c r="FK77" s="5">
        <v>111.423</v>
      </c>
      <c r="FL77" s="45">
        <v>4.967791753668223</v>
      </c>
      <c r="FM77" s="23"/>
      <c r="FN77" s="24" t="s">
        <v>24</v>
      </c>
      <c r="FO77" s="5">
        <v>102.544</v>
      </c>
      <c r="FP77" s="45">
        <v>-4.8566515764703695</v>
      </c>
      <c r="FQ77" s="5">
        <v>102.70699999999999</v>
      </c>
      <c r="FR77" s="45">
        <v>1.2103062520647541</v>
      </c>
      <c r="FS77" s="5">
        <v>109.562</v>
      </c>
      <c r="FT77" s="45">
        <v>-1.541844520504938</v>
      </c>
      <c r="FU77" s="23"/>
      <c r="FV77" s="24" t="s">
        <v>24</v>
      </c>
      <c r="FW77" s="5">
        <v>114.84</v>
      </c>
      <c r="FX77" s="45">
        <v>4.1277715870406979</v>
      </c>
      <c r="FY77" s="5">
        <v>109.384</v>
      </c>
      <c r="FZ77" s="45">
        <v>5.6853220105971047</v>
      </c>
      <c r="GA77" s="5">
        <v>116.377</v>
      </c>
      <c r="GB77" s="45">
        <v>5.6859882859507707</v>
      </c>
      <c r="GC77" s="23"/>
      <c r="GD77" s="24" t="s">
        <v>24</v>
      </c>
      <c r="GE77" s="5">
        <v>110.22</v>
      </c>
      <c r="GF77" s="45">
        <v>5.6851387622577363</v>
      </c>
      <c r="GG77" s="5">
        <v>107.169</v>
      </c>
      <c r="GH77" s="45">
        <v>5.6854398767638656</v>
      </c>
      <c r="GI77" s="5">
        <v>88.941000000000003</v>
      </c>
      <c r="GJ77" s="45">
        <v>3.5632590391843735</v>
      </c>
      <c r="GK77" s="23"/>
      <c r="GL77" s="24" t="s">
        <v>24</v>
      </c>
      <c r="GM77" s="5">
        <v>106.36</v>
      </c>
      <c r="GN77" s="45">
        <v>5.6860600233861902</v>
      </c>
      <c r="GO77" s="5">
        <v>111.773</v>
      </c>
      <c r="GP77" s="45">
        <v>7.0875612155885364</v>
      </c>
      <c r="GQ77" s="5">
        <v>115.319</v>
      </c>
      <c r="GR77" s="45">
        <v>7.0883936826836162</v>
      </c>
      <c r="GS77" s="23"/>
      <c r="GT77" s="24" t="s">
        <v>24</v>
      </c>
      <c r="GU77" s="5">
        <v>100.08499999999999</v>
      </c>
      <c r="GV77" s="45">
        <v>6.1980446687784934</v>
      </c>
      <c r="GW77" s="5">
        <v>108.812</v>
      </c>
      <c r="GX77" s="45">
        <v>9.5773294575892862</v>
      </c>
      <c r="GY77" s="5">
        <v>108.355</v>
      </c>
      <c r="GZ77" s="45">
        <v>6.1985127981362638</v>
      </c>
      <c r="HA77" s="23"/>
      <c r="HB77" s="24" t="s">
        <v>24</v>
      </c>
      <c r="HC77" s="5">
        <v>103.149</v>
      </c>
      <c r="HD77" s="45">
        <v>6.1976576975337281</v>
      </c>
      <c r="HE77" s="5">
        <v>112.30200000000001</v>
      </c>
      <c r="HF77" s="45">
        <v>6.1985276037758155</v>
      </c>
      <c r="HG77" s="5">
        <v>102.14400000000001</v>
      </c>
      <c r="HH77" s="45">
        <v>2.8801074252839243</v>
      </c>
      <c r="HI77" s="23"/>
      <c r="HJ77" s="24" t="s">
        <v>24</v>
      </c>
      <c r="HK77" s="5">
        <v>112.599</v>
      </c>
      <c r="HL77" s="45">
        <v>10.29730952518058</v>
      </c>
      <c r="HM77" s="5">
        <v>94.924000000000007</v>
      </c>
      <c r="HN77" s="45">
        <v>7.9093858702923114</v>
      </c>
      <c r="HO77" s="5">
        <v>96.582999999999998</v>
      </c>
      <c r="HP77" s="45">
        <v>6.1981028142500207</v>
      </c>
      <c r="HQ77" s="23"/>
      <c r="HR77" s="24" t="s">
        <v>24</v>
      </c>
      <c r="HS77" s="5">
        <v>91.085999999999999</v>
      </c>
      <c r="HT77" s="45">
        <v>4.1570450090705862</v>
      </c>
      <c r="HU77" s="5">
        <v>94.802000000000007</v>
      </c>
      <c r="HV77" s="45">
        <v>4.1571304724971441</v>
      </c>
      <c r="HW77" s="5">
        <v>109.176</v>
      </c>
      <c r="HX77" s="45">
        <v>4.1571048170467151</v>
      </c>
      <c r="HY77" s="23"/>
      <c r="HZ77" s="24" t="s">
        <v>24</v>
      </c>
      <c r="IA77" s="5">
        <v>96.741</v>
      </c>
      <c r="IB77" s="45">
        <v>4.1577069417953538</v>
      </c>
      <c r="IC77" s="5">
        <v>119.36848006781744</v>
      </c>
      <c r="ID77" s="45">
        <v>-2.3702393562561497</v>
      </c>
      <c r="IE77" s="5">
        <v>102.871</v>
      </c>
      <c r="IF77" s="45">
        <v>1.452716808219904</v>
      </c>
      <c r="IG77" s="23"/>
      <c r="IH77" s="24" t="s">
        <v>24</v>
      </c>
      <c r="II77" s="5">
        <v>99.757999999999996</v>
      </c>
      <c r="IJ77" s="45">
        <v>14.311476239638125</v>
      </c>
      <c r="IK77" s="5">
        <v>96.183999999999997</v>
      </c>
      <c r="IL77" s="45">
        <v>1.5182588002231228</v>
      </c>
      <c r="IM77" s="5">
        <v>115.059</v>
      </c>
      <c r="IN77" s="45">
        <v>4.2731022748110519</v>
      </c>
      <c r="IO77" s="5">
        <v>97.051000000000002</v>
      </c>
      <c r="IP77" s="45">
        <v>4.272852629253137</v>
      </c>
      <c r="IQ77" s="23"/>
      <c r="IR77" s="24" t="s">
        <v>24</v>
      </c>
      <c r="IS77" s="5">
        <v>102.967</v>
      </c>
      <c r="IT77" s="45">
        <v>4.2728126345920998</v>
      </c>
      <c r="IU77" s="5">
        <v>93.792000000000002</v>
      </c>
      <c r="IV77" s="45">
        <v>4.2733426839587167</v>
      </c>
      <c r="IW77" s="5">
        <v>97.614999999999995</v>
      </c>
      <c r="IX77" s="45">
        <v>4.2726887454535074</v>
      </c>
      <c r="IY77" s="23"/>
      <c r="IZ77" s="24" t="s">
        <v>24</v>
      </c>
      <c r="JA77" s="5">
        <v>101.34099999999999</v>
      </c>
      <c r="JB77" s="45">
        <v>4.2727830308533044</v>
      </c>
      <c r="JC77" s="5">
        <v>108.709</v>
      </c>
      <c r="JD77" s="45">
        <v>10.832335439676115</v>
      </c>
      <c r="JE77" s="5">
        <v>114.587</v>
      </c>
      <c r="JF77" s="45">
        <v>15.075040777959956</v>
      </c>
      <c r="JG77" s="23"/>
      <c r="JH77" s="24" t="s">
        <v>24</v>
      </c>
      <c r="JI77" s="5">
        <v>131.49100000000001</v>
      </c>
      <c r="JJ77" s="45">
        <v>19.007994853573763</v>
      </c>
      <c r="JK77" s="5">
        <v>116.55800000000001</v>
      </c>
      <c r="JL77" s="45">
        <v>9.4976275779052202</v>
      </c>
      <c r="JM77" s="5">
        <v>93.918000000000006</v>
      </c>
      <c r="JN77" s="45">
        <v>14.11958757332998</v>
      </c>
      <c r="JO77" s="23"/>
      <c r="JP77" s="24" t="s">
        <v>24</v>
      </c>
      <c r="JQ77" s="5">
        <v>98.959000000000003</v>
      </c>
      <c r="JR77" s="45">
        <v>3.7837569838283827</v>
      </c>
      <c r="JS77" s="5">
        <v>75.655000000000001</v>
      </c>
      <c r="JT77" s="45">
        <v>0.11647703956536759</v>
      </c>
      <c r="JU77" s="5">
        <v>116.86799999999999</v>
      </c>
      <c r="JV77" s="45">
        <v>0.11622820713741078</v>
      </c>
      <c r="JW77" s="23"/>
      <c r="JX77" s="24" t="s">
        <v>24</v>
      </c>
      <c r="JY77" s="5">
        <v>102.99</v>
      </c>
      <c r="JZ77" s="45">
        <v>15.127901897893764</v>
      </c>
      <c r="KA77" s="5">
        <v>115.328</v>
      </c>
      <c r="KB77" s="45">
        <v>0.29373808514334598</v>
      </c>
      <c r="KC77" s="5">
        <v>89.683000000000007</v>
      </c>
      <c r="KD77" s="45">
        <v>27.21420906500947</v>
      </c>
      <c r="KE77" s="23"/>
      <c r="KF77" s="24" t="s">
        <v>24</v>
      </c>
      <c r="KG77" s="5">
        <v>77.427999999999997</v>
      </c>
      <c r="KH77" s="45">
        <v>7.0309492917160981</v>
      </c>
      <c r="KI77" s="5">
        <v>154.64599999999999</v>
      </c>
      <c r="KJ77" s="45">
        <v>11.8041898721481</v>
      </c>
      <c r="KK77" s="5">
        <v>120.107</v>
      </c>
      <c r="KL77" s="45">
        <v>5.1694611989955348</v>
      </c>
      <c r="KM77" s="23"/>
      <c r="KN77" s="24" t="s">
        <v>24</v>
      </c>
      <c r="KO77" s="5">
        <v>119.604</v>
      </c>
      <c r="KP77" s="45">
        <v>23.061397907682874</v>
      </c>
      <c r="KQ77" s="5">
        <v>111.607</v>
      </c>
      <c r="KR77" s="45">
        <v>10.796418579272697</v>
      </c>
      <c r="KS77" s="5">
        <v>95.986999999999995</v>
      </c>
      <c r="KT77" s="45">
        <v>3.7143996511680939</v>
      </c>
      <c r="KU77" s="23"/>
      <c r="KV77" s="24" t="s">
        <v>24</v>
      </c>
      <c r="KW77" s="5">
        <v>105.914</v>
      </c>
      <c r="KX77" s="45">
        <v>0.96133375332418325</v>
      </c>
      <c r="KY77" s="5">
        <v>114.777</v>
      </c>
      <c r="KZ77" s="45">
        <v>14.995577470265715</v>
      </c>
      <c r="LA77" s="5">
        <v>105.304</v>
      </c>
      <c r="LB77" s="45">
        <v>2.7760751291680208</v>
      </c>
      <c r="LC77" s="23"/>
      <c r="LD77" s="24" t="s">
        <v>24</v>
      </c>
      <c r="LE77" s="5">
        <v>101.72199999999999</v>
      </c>
      <c r="LF77" s="45">
        <v>12.901501118722791</v>
      </c>
      <c r="LG77" s="5">
        <v>97.284000000000006</v>
      </c>
      <c r="LH77" s="45">
        <v>10.813124602706921</v>
      </c>
      <c r="LI77" s="5">
        <v>94.308999999999997</v>
      </c>
      <c r="LJ77" s="45">
        <v>9.3344538540987685</v>
      </c>
      <c r="LK77" s="23"/>
      <c r="LL77" s="24" t="s">
        <v>24</v>
      </c>
      <c r="LM77" s="5">
        <v>109.259</v>
      </c>
      <c r="LN77" s="45">
        <v>10.813127982877191</v>
      </c>
      <c r="LO77" s="5">
        <v>117.8</v>
      </c>
      <c r="LP77" s="45">
        <v>10.812704194105166</v>
      </c>
      <c r="LQ77" s="5">
        <v>111.55</v>
      </c>
      <c r="LR77" s="45">
        <v>10.812425143503262</v>
      </c>
      <c r="LS77" s="23"/>
      <c r="LT77" s="24" t="s">
        <v>24</v>
      </c>
      <c r="LU77" s="5">
        <v>126.361</v>
      </c>
      <c r="LV77" s="45">
        <v>1.2502250173133831</v>
      </c>
      <c r="LW77" s="5">
        <v>136.066</v>
      </c>
      <c r="LX77" s="45">
        <v>9.3523818967043155</v>
      </c>
      <c r="LY77" s="5">
        <v>72.593999999999994</v>
      </c>
      <c r="LZ77" s="45">
        <v>-22.711533926150153</v>
      </c>
      <c r="MA77" s="23"/>
      <c r="MB77" s="24" t="s">
        <v>24</v>
      </c>
      <c r="MC77" s="5">
        <v>118.71</v>
      </c>
      <c r="MD77" s="45">
        <v>13.60195397866832</v>
      </c>
      <c r="ME77" s="5">
        <v>138.91399999999999</v>
      </c>
      <c r="MF77" s="45">
        <v>12.014801152547378</v>
      </c>
      <c r="MG77" s="5">
        <v>93.322999999999993</v>
      </c>
      <c r="MH77" s="45">
        <v>-4.7951744737185038</v>
      </c>
      <c r="MI77" s="23"/>
      <c r="MJ77" s="24" t="s">
        <v>24</v>
      </c>
      <c r="MK77" s="5">
        <v>96.370999999999995</v>
      </c>
      <c r="ML77" s="45">
        <v>-3.8567000940513765</v>
      </c>
      <c r="MM77" s="5">
        <v>111.64809792104879</v>
      </c>
      <c r="MN77" s="45">
        <v>12.832874638866485</v>
      </c>
      <c r="MO77" s="5">
        <v>88.688999999999993</v>
      </c>
      <c r="MP77" s="45">
        <v>22.460143066636036</v>
      </c>
    </row>
    <row r="78" spans="1:361" ht="15" hidden="1" customHeight="1" x14ac:dyDescent="0.25">
      <c r="A78" s="23"/>
      <c r="B78" s="24" t="s">
        <v>25</v>
      </c>
      <c r="C78" s="5">
        <v>96.483383535713671</v>
      </c>
      <c r="D78" s="45">
        <v>-0.3549785240568184</v>
      </c>
      <c r="E78" s="494">
        <v>95.483000000000004</v>
      </c>
      <c r="F78" s="45">
        <v>-1.2865060117205331</v>
      </c>
      <c r="G78" s="494">
        <v>97.429000000000002</v>
      </c>
      <c r="H78" s="45">
        <v>0.52375775810411085</v>
      </c>
      <c r="I78" s="23"/>
      <c r="J78" s="24" t="s">
        <v>25</v>
      </c>
      <c r="K78" s="5">
        <v>103.108</v>
      </c>
      <c r="L78" s="45">
        <v>-12.451667848523556</v>
      </c>
      <c r="M78" s="5">
        <v>116.408</v>
      </c>
      <c r="N78" s="45">
        <v>6.6956030934075557</v>
      </c>
      <c r="O78" s="5">
        <v>94.924000000000007</v>
      </c>
      <c r="P78" s="45">
        <v>-16.797904043694629</v>
      </c>
      <c r="Q78" s="23"/>
      <c r="R78" s="24" t="s">
        <v>25</v>
      </c>
      <c r="S78" s="5">
        <v>100.307</v>
      </c>
      <c r="T78" s="45">
        <v>-0.19558225295044451</v>
      </c>
      <c r="U78" s="5">
        <v>100.75700000000001</v>
      </c>
      <c r="V78" s="45">
        <v>-3.5771856999081564</v>
      </c>
      <c r="W78" s="5">
        <v>98.325999999999993</v>
      </c>
      <c r="X78" s="45">
        <v>-7.4753367472398082</v>
      </c>
      <c r="Y78" s="23"/>
      <c r="Z78" s="24" t="s">
        <v>25</v>
      </c>
      <c r="AA78" s="5">
        <v>110.027</v>
      </c>
      <c r="AB78" s="45">
        <v>5.1464463924490929</v>
      </c>
      <c r="AC78" s="5">
        <v>132.39400000000001</v>
      </c>
      <c r="AD78" s="45">
        <v>19.155989385694269</v>
      </c>
      <c r="AE78" s="5">
        <v>96.539000000000001</v>
      </c>
      <c r="AF78" s="45">
        <v>-5.9598433700663378</v>
      </c>
      <c r="AG78" s="23"/>
      <c r="AH78" s="24" t="s">
        <v>25</v>
      </c>
      <c r="AI78" s="5">
        <v>120.33499999999999</v>
      </c>
      <c r="AJ78" s="45">
        <v>17.629140880654276</v>
      </c>
      <c r="AK78" s="5">
        <v>115.636</v>
      </c>
      <c r="AL78" s="45">
        <v>1.9289811847077942</v>
      </c>
      <c r="AM78" s="5">
        <v>89.977999999999994</v>
      </c>
      <c r="AN78" s="45">
        <v>-11.390280891549779</v>
      </c>
      <c r="AO78" s="23"/>
      <c r="AP78" s="24" t="s">
        <v>25</v>
      </c>
      <c r="AQ78" s="5">
        <v>107.121</v>
      </c>
      <c r="AR78" s="45">
        <v>7.8531041671923134</v>
      </c>
      <c r="AS78" s="5">
        <v>98.754000000000005</v>
      </c>
      <c r="AT78" s="45">
        <v>-9.0956581397148994</v>
      </c>
      <c r="AU78" s="5">
        <v>96.224999999999994</v>
      </c>
      <c r="AV78" s="45">
        <v>-8.4101924783050634</v>
      </c>
      <c r="AW78" s="23"/>
      <c r="AX78" s="24" t="s">
        <v>25</v>
      </c>
      <c r="AY78" s="5">
        <v>115.46299999999999</v>
      </c>
      <c r="AZ78" s="45">
        <v>22.74286741040423</v>
      </c>
      <c r="BA78" s="5">
        <v>110.477</v>
      </c>
      <c r="BB78" s="45">
        <v>14.343179621272029</v>
      </c>
      <c r="BC78" s="5">
        <v>132.27699999999999</v>
      </c>
      <c r="BD78" s="45">
        <v>29.652579084670748</v>
      </c>
      <c r="BE78" s="23"/>
      <c r="BF78" s="24" t="s">
        <v>25</v>
      </c>
      <c r="BG78" s="5">
        <v>80.174000000000007</v>
      </c>
      <c r="BH78" s="45">
        <v>-12.778128470427347</v>
      </c>
      <c r="BI78" s="5">
        <v>108.238</v>
      </c>
      <c r="BJ78" s="45">
        <v>1.8904770421866743</v>
      </c>
      <c r="BK78" s="5">
        <v>112.946</v>
      </c>
      <c r="BL78" s="45">
        <v>18.966531197582384</v>
      </c>
      <c r="BM78" s="23"/>
      <c r="BN78" s="24" t="s">
        <v>25</v>
      </c>
      <c r="BO78" s="5">
        <v>103.399</v>
      </c>
      <c r="BP78" s="45">
        <v>1.6210454349049286</v>
      </c>
      <c r="BQ78" s="5">
        <v>114.863</v>
      </c>
      <c r="BR78" s="45">
        <v>13.589942865866036</v>
      </c>
      <c r="BS78" s="5">
        <v>112.607</v>
      </c>
      <c r="BT78" s="45">
        <v>13.58969036508158</v>
      </c>
      <c r="BU78" s="23"/>
      <c r="BV78" s="24" t="s">
        <v>25</v>
      </c>
      <c r="BW78" s="5">
        <v>114.04300000000001</v>
      </c>
      <c r="BX78" s="45">
        <v>13.589857756228739</v>
      </c>
      <c r="BY78" s="5">
        <v>103.809</v>
      </c>
      <c r="BZ78" s="45">
        <v>2.5080188669213612</v>
      </c>
      <c r="CA78" s="5">
        <v>114.782</v>
      </c>
      <c r="CB78" s="45">
        <v>5.8521245484741939</v>
      </c>
      <c r="CC78" s="23"/>
      <c r="CD78" s="24" t="s">
        <v>25</v>
      </c>
      <c r="CE78" s="5">
        <v>105.333</v>
      </c>
      <c r="CF78" s="45">
        <v>5.8521238838836354</v>
      </c>
      <c r="CG78" s="5">
        <v>104.94</v>
      </c>
      <c r="CH78" s="45">
        <v>5.8519680098837625</v>
      </c>
      <c r="CI78" s="5">
        <v>109.97199999999999</v>
      </c>
      <c r="CJ78" s="45">
        <v>7.1243222485314277</v>
      </c>
      <c r="CK78" s="23"/>
      <c r="CL78" s="24" t="s">
        <v>25</v>
      </c>
      <c r="CM78" s="5">
        <v>110.172</v>
      </c>
      <c r="CN78" s="45">
        <v>1.3477858773814688</v>
      </c>
      <c r="CO78" s="5">
        <v>92.322000000000003</v>
      </c>
      <c r="CP78" s="45">
        <v>5.7107703516762456</v>
      </c>
      <c r="CQ78" s="5">
        <v>90.61</v>
      </c>
      <c r="CR78" s="45">
        <v>5.7103978845530605</v>
      </c>
      <c r="CS78" s="23"/>
      <c r="CT78" s="24" t="s">
        <v>25</v>
      </c>
      <c r="CU78" s="5">
        <v>125.16500000000001</v>
      </c>
      <c r="CV78" s="45">
        <v>13.254707058905765</v>
      </c>
      <c r="CW78" s="5">
        <v>76.819999999999993</v>
      </c>
      <c r="CX78" s="45">
        <v>-23.947315148238729</v>
      </c>
      <c r="CY78" s="5">
        <v>115.19199999999999</v>
      </c>
      <c r="CZ78" s="45">
        <v>16.847715217314786</v>
      </c>
      <c r="DA78" s="23"/>
      <c r="DB78" s="24" t="s">
        <v>25</v>
      </c>
      <c r="DC78" s="5">
        <v>99.486999999999995</v>
      </c>
      <c r="DD78" s="45">
        <v>4.7328675203629871</v>
      </c>
      <c r="DE78" s="5">
        <v>129.416</v>
      </c>
      <c r="DF78" s="45">
        <v>35.255934870572759</v>
      </c>
      <c r="DG78" s="5">
        <v>102.40900000000001</v>
      </c>
      <c r="DH78" s="45">
        <v>0.95231985598960023</v>
      </c>
      <c r="DI78" s="23"/>
      <c r="DJ78" s="24" t="s">
        <v>25</v>
      </c>
      <c r="DK78" s="5">
        <v>106.63200000000001</v>
      </c>
      <c r="DL78" s="45">
        <v>0.95215676436930607</v>
      </c>
      <c r="DM78" s="5">
        <v>97.218999999999994</v>
      </c>
      <c r="DN78" s="45">
        <v>-11.148626256390415</v>
      </c>
      <c r="DO78" s="5">
        <v>166.05</v>
      </c>
      <c r="DP78" s="45">
        <v>4.3610437518699712</v>
      </c>
      <c r="DQ78" s="23"/>
      <c r="DR78" s="24" t="s">
        <v>25</v>
      </c>
      <c r="DS78" s="5">
        <v>108.33199999999999</v>
      </c>
      <c r="DT78" s="45">
        <v>0.95143841198945722</v>
      </c>
      <c r="DU78" s="5">
        <v>102.245</v>
      </c>
      <c r="DV78" s="45">
        <v>-3.5057617373688572</v>
      </c>
      <c r="DW78" s="5">
        <v>123.479</v>
      </c>
      <c r="DX78" s="45">
        <v>30.817523432721117</v>
      </c>
      <c r="DY78" s="23"/>
      <c r="DZ78" s="24" t="s">
        <v>25</v>
      </c>
      <c r="EA78" s="5">
        <v>98.055000000000007</v>
      </c>
      <c r="EB78" s="45">
        <v>3.6163026535472653</v>
      </c>
      <c r="EC78" s="5">
        <v>92.459000000000003</v>
      </c>
      <c r="ED78" s="45">
        <v>8.7596781345813355</v>
      </c>
      <c r="EE78" s="5">
        <v>112.776</v>
      </c>
      <c r="EF78" s="45">
        <v>8.7596374586595687</v>
      </c>
      <c r="EG78" s="23"/>
      <c r="EH78" s="24" t="s">
        <v>25</v>
      </c>
      <c r="EI78" s="5">
        <v>109.485</v>
      </c>
      <c r="EJ78" s="45">
        <v>8.7595252464359703</v>
      </c>
      <c r="EK78" s="5">
        <v>122.163</v>
      </c>
      <c r="EL78" s="45">
        <v>8.7602505674124984</v>
      </c>
      <c r="EM78" s="5">
        <v>110.48</v>
      </c>
      <c r="EN78" s="45">
        <v>8.7604007169635736</v>
      </c>
      <c r="EO78" s="23"/>
      <c r="EP78" s="24" t="s">
        <v>25</v>
      </c>
      <c r="EQ78" s="5">
        <v>119.142</v>
      </c>
      <c r="ER78" s="45">
        <v>3.4882618320902594</v>
      </c>
      <c r="ES78" s="5">
        <v>91.988</v>
      </c>
      <c r="ET78" s="45">
        <v>3.4879604247975493</v>
      </c>
      <c r="EU78" s="5">
        <v>102.313</v>
      </c>
      <c r="EV78" s="45">
        <v>3.4881852183454782</v>
      </c>
      <c r="EW78" s="23"/>
      <c r="EX78" s="24" t="s">
        <v>25</v>
      </c>
      <c r="EY78" s="5">
        <v>134.459</v>
      </c>
      <c r="EZ78" s="45">
        <v>3.4880979838639803</v>
      </c>
      <c r="FA78" s="5">
        <v>109.77500000000001</v>
      </c>
      <c r="FB78" s="45">
        <v>3.4881418038191327</v>
      </c>
      <c r="FC78" s="5">
        <v>175.976</v>
      </c>
      <c r="FD78" s="45">
        <v>3.4876436169666931</v>
      </c>
      <c r="FE78" s="23"/>
      <c r="FF78" s="24" t="s">
        <v>25</v>
      </c>
      <c r="FG78" s="5">
        <v>105.233</v>
      </c>
      <c r="FH78" s="45">
        <v>3.487943282384947</v>
      </c>
      <c r="FI78" s="5">
        <v>125.11499999999999</v>
      </c>
      <c r="FJ78" s="45">
        <v>3.2794913249641269</v>
      </c>
      <c r="FK78" s="5">
        <v>111.583</v>
      </c>
      <c r="FL78" s="45">
        <v>3.5788220907550823</v>
      </c>
      <c r="FM78" s="23"/>
      <c r="FN78" s="24" t="s">
        <v>25</v>
      </c>
      <c r="FO78" s="5">
        <v>98.98</v>
      </c>
      <c r="FP78" s="45">
        <v>-9.411172290491308</v>
      </c>
      <c r="FQ78" s="5">
        <v>104.167</v>
      </c>
      <c r="FR78" s="45">
        <v>2.293707873238219</v>
      </c>
      <c r="FS78" s="5">
        <v>113.389</v>
      </c>
      <c r="FT78" s="45">
        <v>-6.823886275537717</v>
      </c>
      <c r="FU78" s="23"/>
      <c r="FV78" s="24" t="s">
        <v>25</v>
      </c>
      <c r="FW78" s="5">
        <v>117.753</v>
      </c>
      <c r="FX78" s="45">
        <v>8.7797154207930106</v>
      </c>
      <c r="FY78" s="5">
        <v>108.548</v>
      </c>
      <c r="FZ78" s="45">
        <v>2.3595425892417978</v>
      </c>
      <c r="GA78" s="5">
        <v>109.23099999999999</v>
      </c>
      <c r="GB78" s="45">
        <v>2.3587190644713871</v>
      </c>
      <c r="GC78" s="23"/>
      <c r="GD78" s="24" t="s">
        <v>25</v>
      </c>
      <c r="GE78" s="5">
        <v>107.595</v>
      </c>
      <c r="GF78" s="45">
        <v>2.3587526569838673</v>
      </c>
      <c r="GG78" s="5">
        <v>111.026</v>
      </c>
      <c r="GH78" s="45">
        <v>2.3594231385046527</v>
      </c>
      <c r="GI78" s="5">
        <v>100.82299999999999</v>
      </c>
      <c r="GJ78" s="45">
        <v>0.539713071571299</v>
      </c>
      <c r="GK78" s="23"/>
      <c r="GL78" s="24" t="s">
        <v>25</v>
      </c>
      <c r="GM78" s="5">
        <v>106.75700000000001</v>
      </c>
      <c r="GN78" s="45">
        <v>2.3587810648265588</v>
      </c>
      <c r="GO78" s="5">
        <v>124.959</v>
      </c>
      <c r="GP78" s="45">
        <v>5.3421532855057734</v>
      </c>
      <c r="GQ78" s="5">
        <v>114.39</v>
      </c>
      <c r="GR78" s="45">
        <v>5.341884618475973</v>
      </c>
      <c r="GS78" s="23"/>
      <c r="GT78" s="24" t="s">
        <v>25</v>
      </c>
      <c r="GU78" s="5">
        <v>97.349000000000004</v>
      </c>
      <c r="GV78" s="45">
        <v>4.1723907545881929</v>
      </c>
      <c r="GW78" s="5">
        <v>98.206999999999994</v>
      </c>
      <c r="GX78" s="45">
        <v>5.9079454879965851</v>
      </c>
      <c r="GY78" s="5">
        <v>103.777</v>
      </c>
      <c r="GZ78" s="45">
        <v>4.1723572780021811</v>
      </c>
      <c r="HA78" s="23"/>
      <c r="HB78" s="24" t="s">
        <v>25</v>
      </c>
      <c r="HC78" s="5">
        <v>120.444</v>
      </c>
      <c r="HD78" s="45">
        <v>4.1727394095696866</v>
      </c>
      <c r="HE78" s="5">
        <v>103.961</v>
      </c>
      <c r="HF78" s="45">
        <v>4.1720652751770899</v>
      </c>
      <c r="HG78" s="5">
        <v>100.279</v>
      </c>
      <c r="HH78" s="45">
        <v>2.386483177816288</v>
      </c>
      <c r="HI78" s="23"/>
      <c r="HJ78" s="24" t="s">
        <v>25</v>
      </c>
      <c r="HK78" s="5">
        <v>114.56100000000001</v>
      </c>
      <c r="HL78" s="45">
        <v>6.1751197768904689</v>
      </c>
      <c r="HM78" s="5">
        <v>92.757999999999996</v>
      </c>
      <c r="HN78" s="45">
        <v>3.064883200390625</v>
      </c>
      <c r="HO78" s="5">
        <v>109.306</v>
      </c>
      <c r="HP78" s="45">
        <v>4.1722019395182599</v>
      </c>
      <c r="HQ78" s="23"/>
      <c r="HR78" s="24" t="s">
        <v>25</v>
      </c>
      <c r="HS78" s="5">
        <v>91.284999999999997</v>
      </c>
      <c r="HT78" s="45">
        <v>2.6041210515586926</v>
      </c>
      <c r="HU78" s="5">
        <v>103.081</v>
      </c>
      <c r="HV78" s="45">
        <v>2.604296428473333</v>
      </c>
      <c r="HW78" s="5">
        <v>102.45699999999999</v>
      </c>
      <c r="HX78" s="45">
        <v>2.6044370204177909</v>
      </c>
      <c r="HY78" s="23"/>
      <c r="HZ78" s="24" t="s">
        <v>25</v>
      </c>
      <c r="IA78" s="5">
        <v>107.456</v>
      </c>
      <c r="IB78" s="45">
        <v>2.6038816808424627</v>
      </c>
      <c r="IC78" s="5">
        <v>112.55847766720726</v>
      </c>
      <c r="ID78" s="45">
        <v>-2.4331964676514843</v>
      </c>
      <c r="IE78" s="5">
        <v>106.498</v>
      </c>
      <c r="IF78" s="45">
        <v>-10.789573711252771</v>
      </c>
      <c r="IG78" s="23"/>
      <c r="IH78" s="24" t="s">
        <v>25</v>
      </c>
      <c r="II78" s="5">
        <v>107.33799999999999</v>
      </c>
      <c r="IJ78" s="45">
        <v>6.5855514539453992</v>
      </c>
      <c r="IK78" s="5">
        <v>105.735</v>
      </c>
      <c r="IL78" s="45">
        <v>9.3135061038874198</v>
      </c>
      <c r="IM78" s="5">
        <v>116.72199999999999</v>
      </c>
      <c r="IN78" s="45">
        <v>5.1263829103782541</v>
      </c>
      <c r="IO78" s="5">
        <v>92.795000000000002</v>
      </c>
      <c r="IP78" s="45">
        <v>5.1262261140973635</v>
      </c>
      <c r="IQ78" s="23"/>
      <c r="IR78" s="24" t="s">
        <v>25</v>
      </c>
      <c r="IS78" s="5">
        <v>109.688</v>
      </c>
      <c r="IT78" s="45">
        <v>5.126708028926231</v>
      </c>
      <c r="IU78" s="5">
        <v>89.984999999999999</v>
      </c>
      <c r="IV78" s="45">
        <v>5.1264519459806195</v>
      </c>
      <c r="IW78" s="5">
        <v>104.876</v>
      </c>
      <c r="IX78" s="45">
        <v>5.1267957295582107</v>
      </c>
      <c r="IY78" s="23"/>
      <c r="IZ78" s="24" t="s">
        <v>25</v>
      </c>
      <c r="JA78" s="5">
        <v>101.43</v>
      </c>
      <c r="JB78" s="45">
        <v>5.1262328004710582</v>
      </c>
      <c r="JC78" s="5">
        <v>105.464</v>
      </c>
      <c r="JD78" s="45">
        <v>9.1167529322943892</v>
      </c>
      <c r="JE78" s="5">
        <v>136.529</v>
      </c>
      <c r="JF78" s="45">
        <v>26.846504015242218</v>
      </c>
      <c r="JG78" s="23"/>
      <c r="JH78" s="24" t="s">
        <v>25</v>
      </c>
      <c r="JI78" s="5">
        <v>129.99</v>
      </c>
      <c r="JJ78" s="45">
        <v>16.088608811253025</v>
      </c>
      <c r="JK78" s="5">
        <v>124.788</v>
      </c>
      <c r="JL78" s="45">
        <v>2.7072491639702463</v>
      </c>
      <c r="JM78" s="5">
        <v>90.747</v>
      </c>
      <c r="JN78" s="45">
        <v>9.3892471399887683</v>
      </c>
      <c r="JO78" s="23"/>
      <c r="JP78" s="24" t="s">
        <v>25</v>
      </c>
      <c r="JQ78" s="5">
        <v>112.46</v>
      </c>
      <c r="JR78" s="45">
        <v>9.4317253340497871</v>
      </c>
      <c r="JS78" s="5">
        <v>92.225999999999999</v>
      </c>
      <c r="JT78" s="45">
        <v>1.8936563614252861</v>
      </c>
      <c r="JU78" s="5">
        <v>111.04</v>
      </c>
      <c r="JV78" s="45">
        <v>1.8940272817062009</v>
      </c>
      <c r="JW78" s="23"/>
      <c r="JX78" s="24" t="s">
        <v>25</v>
      </c>
      <c r="JY78" s="5">
        <v>118.871</v>
      </c>
      <c r="JZ78" s="45">
        <v>2.2399403877859498</v>
      </c>
      <c r="KA78" s="5">
        <v>133.00399999999999</v>
      </c>
      <c r="KB78" s="45">
        <v>-0.22407463331654753</v>
      </c>
      <c r="KC78" s="5">
        <v>133.36500000000001</v>
      </c>
      <c r="KD78" s="45">
        <v>13.34924692458317</v>
      </c>
      <c r="KE78" s="23"/>
      <c r="KF78" s="24" t="s">
        <v>25</v>
      </c>
      <c r="KG78" s="5">
        <v>87.248999999999995</v>
      </c>
      <c r="KH78" s="45">
        <v>2.2170619919548784</v>
      </c>
      <c r="KI78" s="5">
        <v>85.662000000000006</v>
      </c>
      <c r="KJ78" s="45">
        <v>0.1025003363071022</v>
      </c>
      <c r="KK78" s="5">
        <v>123.886</v>
      </c>
      <c r="KL78" s="45">
        <v>2.3406366435052064</v>
      </c>
      <c r="KM78" s="23"/>
      <c r="KN78" s="24" t="s">
        <v>25</v>
      </c>
      <c r="KO78" s="5">
        <v>121.87</v>
      </c>
      <c r="KP78" s="45">
        <v>-15.304015954432131</v>
      </c>
      <c r="KQ78" s="5">
        <v>112.91200000000001</v>
      </c>
      <c r="KR78" s="45">
        <v>12.751498158806982</v>
      </c>
      <c r="KS78" s="5">
        <v>109.898</v>
      </c>
      <c r="KT78" s="45">
        <v>4.1434575345750346</v>
      </c>
      <c r="KU78" s="23"/>
      <c r="KV78" s="24" t="s">
        <v>25</v>
      </c>
      <c r="KW78" s="5">
        <v>85.081000000000003</v>
      </c>
      <c r="KX78" s="45">
        <v>-4.9689965760849333</v>
      </c>
      <c r="KY78" s="5">
        <v>120.143</v>
      </c>
      <c r="KZ78" s="45">
        <v>16.575385260840392</v>
      </c>
      <c r="LA78" s="5">
        <v>106.053</v>
      </c>
      <c r="LB78" s="45">
        <v>-8.4525444768714522</v>
      </c>
      <c r="LC78" s="23"/>
      <c r="LD78" s="24" t="s">
        <v>25</v>
      </c>
      <c r="LE78" s="5">
        <v>108.61199999999999</v>
      </c>
      <c r="LF78" s="45">
        <v>13.166528187645838</v>
      </c>
      <c r="LG78" s="5">
        <v>110.76600000000001</v>
      </c>
      <c r="LH78" s="45">
        <v>7.889193973833784</v>
      </c>
      <c r="LI78" s="5">
        <v>93.379000000000005</v>
      </c>
      <c r="LJ78" s="45">
        <v>1.5772212068258824</v>
      </c>
      <c r="LK78" s="23"/>
      <c r="LL78" s="24" t="s">
        <v>25</v>
      </c>
      <c r="LM78" s="5">
        <v>89.213999999999999</v>
      </c>
      <c r="LN78" s="45">
        <v>7.8895726262022947</v>
      </c>
      <c r="LO78" s="5">
        <v>97.051000000000002</v>
      </c>
      <c r="LP78" s="45">
        <v>7.8888619545094656</v>
      </c>
      <c r="LQ78" s="5">
        <v>89.867999999999995</v>
      </c>
      <c r="LR78" s="45">
        <v>7.889479725087341</v>
      </c>
      <c r="LS78" s="23"/>
      <c r="LT78" s="24" t="s">
        <v>25</v>
      </c>
      <c r="LU78" s="5">
        <v>112.5</v>
      </c>
      <c r="LV78" s="45">
        <v>0.7477322475355237</v>
      </c>
      <c r="LW78" s="5">
        <v>114.759</v>
      </c>
      <c r="LX78" s="45">
        <v>22.143291471065908</v>
      </c>
      <c r="LY78" s="5">
        <v>72.510999999999996</v>
      </c>
      <c r="LZ78" s="45">
        <v>-17.747393166438172</v>
      </c>
      <c r="MA78" s="23"/>
      <c r="MB78" s="24" t="s">
        <v>25</v>
      </c>
      <c r="MC78" s="5">
        <v>111.098</v>
      </c>
      <c r="MD78" s="45">
        <v>12.777952686609922</v>
      </c>
      <c r="ME78" s="5">
        <v>127.687</v>
      </c>
      <c r="MF78" s="45">
        <v>2.6541391675079211</v>
      </c>
      <c r="MG78" s="5">
        <v>113.07599999999999</v>
      </c>
      <c r="MH78" s="45">
        <v>-2.7688370978767409</v>
      </c>
      <c r="MI78" s="23"/>
      <c r="MJ78" s="24" t="s">
        <v>25</v>
      </c>
      <c r="MK78" s="5">
        <v>80.980999999999995</v>
      </c>
      <c r="ML78" s="45">
        <v>-0.92116544088301566</v>
      </c>
      <c r="MM78" s="5">
        <v>109.34404507360344</v>
      </c>
      <c r="MN78" s="45">
        <v>8.9468269898629273</v>
      </c>
      <c r="MO78" s="5">
        <v>93.191000000000003</v>
      </c>
      <c r="MP78" s="45">
        <v>14.874611829857159</v>
      </c>
    </row>
    <row r="79" spans="1:361" ht="15" hidden="1" customHeight="1" x14ac:dyDescent="0.25">
      <c r="A79" s="23"/>
      <c r="B79" s="24" t="s">
        <v>26</v>
      </c>
      <c r="C79" s="5">
        <v>104.34729531033493</v>
      </c>
      <c r="D79" s="45">
        <v>4.2267636244786075</v>
      </c>
      <c r="E79" s="494">
        <v>101.706</v>
      </c>
      <c r="F79" s="45">
        <v>5.0343491234267077</v>
      </c>
      <c r="G79" s="494">
        <v>106.845</v>
      </c>
      <c r="H79" s="45">
        <v>3.5106050396818773</v>
      </c>
      <c r="I79" s="23"/>
      <c r="J79" s="24" t="s">
        <v>26</v>
      </c>
      <c r="K79" s="5">
        <v>100.86799999999999</v>
      </c>
      <c r="L79" s="45">
        <v>-17.649322276788908</v>
      </c>
      <c r="M79" s="5">
        <v>153.55199999999999</v>
      </c>
      <c r="N79" s="45">
        <v>38.075381622316911</v>
      </c>
      <c r="O79" s="5">
        <v>108.34399999999999</v>
      </c>
      <c r="P79" s="45">
        <v>-8.4180462645662999</v>
      </c>
      <c r="Q79" s="23"/>
      <c r="R79" s="24" t="s">
        <v>26</v>
      </c>
      <c r="S79" s="5">
        <v>109.012</v>
      </c>
      <c r="T79" s="45">
        <v>2.5484957486377624</v>
      </c>
      <c r="U79" s="5">
        <v>108.31</v>
      </c>
      <c r="V79" s="45">
        <v>-1.8452962194814546</v>
      </c>
      <c r="W79" s="5">
        <v>105.584</v>
      </c>
      <c r="X79" s="45">
        <v>4.2041265759686013</v>
      </c>
      <c r="Y79" s="23"/>
      <c r="Z79" s="24" t="s">
        <v>26</v>
      </c>
      <c r="AA79" s="5">
        <v>105.56100000000001</v>
      </c>
      <c r="AB79" s="45">
        <v>0.37904978439489412</v>
      </c>
      <c r="AC79" s="5">
        <v>123.852</v>
      </c>
      <c r="AD79" s="45">
        <v>12.865793536434737</v>
      </c>
      <c r="AE79" s="5">
        <v>100.04300000000001</v>
      </c>
      <c r="AF79" s="45">
        <v>-15.699163492278316</v>
      </c>
      <c r="AG79" s="23"/>
      <c r="AH79" s="24" t="s">
        <v>26</v>
      </c>
      <c r="AI79" s="5">
        <v>130.88800000000001</v>
      </c>
      <c r="AJ79" s="45">
        <v>18.503523036323855</v>
      </c>
      <c r="AK79" s="5">
        <v>120.58799999999999</v>
      </c>
      <c r="AL79" s="45">
        <v>4.6612761713619761</v>
      </c>
      <c r="AM79" s="5">
        <v>95.186999999999998</v>
      </c>
      <c r="AN79" s="45">
        <v>-21.279324781386592</v>
      </c>
      <c r="AO79" s="23"/>
      <c r="AP79" s="24" t="s">
        <v>26</v>
      </c>
      <c r="AQ79" s="5">
        <v>110.20699999999999</v>
      </c>
      <c r="AR79" s="45">
        <v>3.4766048001051928</v>
      </c>
      <c r="AS79" s="5">
        <v>101.762</v>
      </c>
      <c r="AT79" s="45">
        <v>2.8564260413745046</v>
      </c>
      <c r="AU79" s="5">
        <v>95.259</v>
      </c>
      <c r="AV79" s="45">
        <v>-6.4805542759242627</v>
      </c>
      <c r="AW79" s="23"/>
      <c r="AX79" s="24" t="s">
        <v>26</v>
      </c>
      <c r="AY79" s="5">
        <v>112.47199999999999</v>
      </c>
      <c r="AZ79" s="45">
        <v>-0.33457988033698882</v>
      </c>
      <c r="BA79" s="5">
        <v>127.238</v>
      </c>
      <c r="BB79" s="45">
        <v>21.905160702175337</v>
      </c>
      <c r="BC79" s="5">
        <v>139.66399999999999</v>
      </c>
      <c r="BD79" s="45">
        <v>30.461953789776771</v>
      </c>
      <c r="BE79" s="23"/>
      <c r="BF79" s="24" t="s">
        <v>26</v>
      </c>
      <c r="BG79" s="5">
        <v>88.855000000000004</v>
      </c>
      <c r="BH79" s="45">
        <v>-5.6635381310968285</v>
      </c>
      <c r="BI79" s="5">
        <v>107.58799999999999</v>
      </c>
      <c r="BJ79" s="45">
        <v>2.370482045520987</v>
      </c>
      <c r="BK79" s="5">
        <v>130.148</v>
      </c>
      <c r="BL79" s="45">
        <v>11.591446996726091</v>
      </c>
      <c r="BM79" s="23"/>
      <c r="BN79" s="24" t="s">
        <v>26</v>
      </c>
      <c r="BO79" s="5">
        <v>90.427000000000007</v>
      </c>
      <c r="BP79" s="45">
        <v>-5.299420690284478</v>
      </c>
      <c r="BQ79" s="5">
        <v>118.521</v>
      </c>
      <c r="BR79" s="45">
        <v>12.515511689900507</v>
      </c>
      <c r="BS79" s="5">
        <v>119.071</v>
      </c>
      <c r="BT79" s="45">
        <v>12.515538820697557</v>
      </c>
      <c r="BU79" s="23"/>
      <c r="BV79" s="24" t="s">
        <v>26</v>
      </c>
      <c r="BW79" s="5">
        <v>123.17400000000001</v>
      </c>
      <c r="BX79" s="45">
        <v>12.515347680563906</v>
      </c>
      <c r="BY79" s="5">
        <v>95.165000000000006</v>
      </c>
      <c r="BZ79" s="45">
        <v>-7.8900057131615142</v>
      </c>
      <c r="CA79" s="5">
        <v>111.227</v>
      </c>
      <c r="CB79" s="45">
        <v>6.2975818057310846</v>
      </c>
      <c r="CC79" s="23"/>
      <c r="CD79" s="24" t="s">
        <v>26</v>
      </c>
      <c r="CE79" s="5">
        <v>105.381</v>
      </c>
      <c r="CF79" s="45">
        <v>6.2983019736671793</v>
      </c>
      <c r="CG79" s="5">
        <v>112.785</v>
      </c>
      <c r="CH79" s="45">
        <v>6.2978348881138686</v>
      </c>
      <c r="CI79" s="5">
        <v>120.36199999999999</v>
      </c>
      <c r="CJ79" s="45">
        <v>4.6638112019187474</v>
      </c>
      <c r="CK79" s="23"/>
      <c r="CL79" s="24" t="s">
        <v>26</v>
      </c>
      <c r="CM79" s="5">
        <v>120.746</v>
      </c>
      <c r="CN79" s="45">
        <v>8.5578268645353717</v>
      </c>
      <c r="CO79" s="5">
        <v>87.138999999999996</v>
      </c>
      <c r="CP79" s="45">
        <v>1.2820234815335851</v>
      </c>
      <c r="CQ79" s="5">
        <v>81.656000000000006</v>
      </c>
      <c r="CR79" s="45">
        <v>1.2823992000499942</v>
      </c>
      <c r="CS79" s="23"/>
      <c r="CT79" s="24" t="s">
        <v>26</v>
      </c>
      <c r="CU79" s="5">
        <v>120.64100000000001</v>
      </c>
      <c r="CV79" s="45">
        <v>5.1782267672197975</v>
      </c>
      <c r="CW79" s="5">
        <v>84.085999999999999</v>
      </c>
      <c r="CX79" s="45">
        <v>-18.647188060302796</v>
      </c>
      <c r="CY79" s="5">
        <v>109.96</v>
      </c>
      <c r="CZ79" s="45">
        <v>5.5867934003955639</v>
      </c>
      <c r="DA79" s="23"/>
      <c r="DB79" s="24" t="s">
        <v>26</v>
      </c>
      <c r="DC79" s="5">
        <v>127.13500000000001</v>
      </c>
      <c r="DD79" s="45">
        <v>17.77257356259048</v>
      </c>
      <c r="DE79" s="5">
        <v>173.02</v>
      </c>
      <c r="DF79" s="45">
        <v>78.005231422880058</v>
      </c>
      <c r="DG79" s="5">
        <v>98.962999999999994</v>
      </c>
      <c r="DH79" s="45">
        <v>0.15263185263142987</v>
      </c>
      <c r="DI79" s="23"/>
      <c r="DJ79" s="24" t="s">
        <v>26</v>
      </c>
      <c r="DK79" s="5">
        <v>107.21299999999999</v>
      </c>
      <c r="DL79" s="45">
        <v>0.15290227802677236</v>
      </c>
      <c r="DM79" s="5">
        <v>91.53</v>
      </c>
      <c r="DN79" s="45">
        <v>-10.808206322282672</v>
      </c>
      <c r="DO79" s="5">
        <v>88.076999999999998</v>
      </c>
      <c r="DP79" s="45">
        <v>6.1068909546823278</v>
      </c>
      <c r="DQ79" s="23"/>
      <c r="DR79" s="24" t="s">
        <v>26</v>
      </c>
      <c r="DS79" s="5">
        <v>110.586</v>
      </c>
      <c r="DT79" s="45">
        <v>0.15308618296911902</v>
      </c>
      <c r="DU79" s="5">
        <v>111.04300000000001</v>
      </c>
      <c r="DV79" s="45">
        <v>-1.5523697117664454</v>
      </c>
      <c r="DW79" s="5">
        <v>119.749</v>
      </c>
      <c r="DX79" s="45">
        <v>15.746745843343206</v>
      </c>
      <c r="DY79" s="23"/>
      <c r="DZ79" s="24" t="s">
        <v>26</v>
      </c>
      <c r="EA79" s="5">
        <v>108.71899999999999</v>
      </c>
      <c r="EB79" s="45">
        <v>2.1010901414409062</v>
      </c>
      <c r="EC79" s="5">
        <v>128.88200000000001</v>
      </c>
      <c r="ED79" s="45">
        <v>8.9895671037025551</v>
      </c>
      <c r="EE79" s="5">
        <v>118.26600000000001</v>
      </c>
      <c r="EF79" s="45">
        <v>8.9891663945164311</v>
      </c>
      <c r="EG79" s="23"/>
      <c r="EH79" s="24" t="s">
        <v>26</v>
      </c>
      <c r="EI79" s="5">
        <v>132.78899999999999</v>
      </c>
      <c r="EJ79" s="45">
        <v>8.9897449110686551</v>
      </c>
      <c r="EK79" s="5">
        <v>126.58199999999999</v>
      </c>
      <c r="EL79" s="45">
        <v>8.9893920356859809</v>
      </c>
      <c r="EM79" s="5">
        <v>110.43600000000001</v>
      </c>
      <c r="EN79" s="45">
        <v>8.9899584473222234</v>
      </c>
      <c r="EO79" s="23"/>
      <c r="EP79" s="24" t="s">
        <v>26</v>
      </c>
      <c r="EQ79" s="5">
        <v>119.983</v>
      </c>
      <c r="ER79" s="45">
        <v>1.1030251338821415</v>
      </c>
      <c r="ES79" s="5">
        <v>101.818</v>
      </c>
      <c r="ET79" s="45">
        <v>1.1033246664491827</v>
      </c>
      <c r="EU79" s="5">
        <v>108.583</v>
      </c>
      <c r="EV79" s="45">
        <v>1.1029685936018438</v>
      </c>
      <c r="EW79" s="23"/>
      <c r="EX79" s="24" t="s">
        <v>26</v>
      </c>
      <c r="EY79" s="5">
        <v>103.586</v>
      </c>
      <c r="EZ79" s="45">
        <v>1.1027319573193211</v>
      </c>
      <c r="FA79" s="5">
        <v>118.093</v>
      </c>
      <c r="FB79" s="45">
        <v>1.1032690176433704</v>
      </c>
      <c r="FC79" s="5">
        <v>99.352000000000004</v>
      </c>
      <c r="FD79" s="45">
        <v>1.1029335445914796</v>
      </c>
      <c r="FE79" s="23"/>
      <c r="FF79" s="24" t="s">
        <v>26</v>
      </c>
      <c r="FG79" s="5">
        <v>105.452</v>
      </c>
      <c r="FH79" s="45">
        <v>1.1027949609270706</v>
      </c>
      <c r="FI79" s="5">
        <v>110.09699999999999</v>
      </c>
      <c r="FJ79" s="45">
        <v>5.1220660675146803</v>
      </c>
      <c r="FK79" s="5">
        <v>115.096</v>
      </c>
      <c r="FL79" s="45">
        <v>5.5382176508026646</v>
      </c>
      <c r="FM79" s="23"/>
      <c r="FN79" s="24" t="s">
        <v>26</v>
      </c>
      <c r="FO79" s="5">
        <v>96.477000000000004</v>
      </c>
      <c r="FP79" s="45">
        <v>-5.3330923843253686</v>
      </c>
      <c r="FQ79" s="5">
        <v>97.468000000000004</v>
      </c>
      <c r="FR79" s="45">
        <v>-6.0374733123169904</v>
      </c>
      <c r="FS79" s="5">
        <v>102.78400000000001</v>
      </c>
      <c r="FT79" s="45">
        <v>-1.4154236788579198</v>
      </c>
      <c r="FU79" s="23"/>
      <c r="FV79" s="24" t="s">
        <v>26</v>
      </c>
      <c r="FW79" s="5">
        <v>111.309</v>
      </c>
      <c r="FX79" s="45">
        <v>6.8235656672621587</v>
      </c>
      <c r="FY79" s="5">
        <v>120.41500000000001</v>
      </c>
      <c r="FZ79" s="45">
        <v>7.3653741890565811</v>
      </c>
      <c r="GA79" s="5">
        <v>110.64700000000001</v>
      </c>
      <c r="GB79" s="45">
        <v>7.3657639621629016</v>
      </c>
      <c r="GC79" s="23"/>
      <c r="GD79" s="24" t="s">
        <v>26</v>
      </c>
      <c r="GE79" s="5">
        <v>107.074</v>
      </c>
      <c r="GF79" s="45">
        <v>7.3652877829958072</v>
      </c>
      <c r="GG79" s="5">
        <v>110.21899999999999</v>
      </c>
      <c r="GH79" s="45">
        <v>7.3655848563715551</v>
      </c>
      <c r="GI79" s="5">
        <v>90.966999999999999</v>
      </c>
      <c r="GJ79" s="45">
        <v>10.826485141661351</v>
      </c>
      <c r="GK79" s="23"/>
      <c r="GL79" s="24" t="s">
        <v>26</v>
      </c>
      <c r="GM79" s="5">
        <v>113.65300000000001</v>
      </c>
      <c r="GN79" s="45">
        <v>7.3649509664754902</v>
      </c>
      <c r="GO79" s="5">
        <v>120.35899999999999</v>
      </c>
      <c r="GP79" s="45">
        <v>14.15776455295476</v>
      </c>
      <c r="GQ79" s="5">
        <v>124.682</v>
      </c>
      <c r="GR79" s="45">
        <v>14.157198435874733</v>
      </c>
      <c r="GS79" s="23"/>
      <c r="GT79" s="24" t="s">
        <v>26</v>
      </c>
      <c r="GU79" s="5">
        <v>94.477999999999994</v>
      </c>
      <c r="GV79" s="45">
        <v>2.4813400259893399</v>
      </c>
      <c r="GW79" s="5">
        <v>99.209000000000003</v>
      </c>
      <c r="GX79" s="45">
        <v>1.024295766569864</v>
      </c>
      <c r="GY79" s="5">
        <v>113.20399999999999</v>
      </c>
      <c r="GZ79" s="45">
        <v>2.4816452121529977</v>
      </c>
      <c r="HA79" s="23"/>
      <c r="HB79" s="24" t="s">
        <v>26</v>
      </c>
      <c r="HC79" s="5">
        <v>115.173</v>
      </c>
      <c r="HD79" s="45">
        <v>2.4817395309312218</v>
      </c>
      <c r="HE79" s="5">
        <v>113.973</v>
      </c>
      <c r="HF79" s="45">
        <v>2.4814762793120764</v>
      </c>
      <c r="HG79" s="5">
        <v>104.486</v>
      </c>
      <c r="HH79" s="45">
        <v>3.8963809027614786</v>
      </c>
      <c r="HI79" s="23"/>
      <c r="HJ79" s="24" t="s">
        <v>26</v>
      </c>
      <c r="HK79" s="5">
        <v>113.83499999999999</v>
      </c>
      <c r="HL79" s="45">
        <v>3.531607391119465</v>
      </c>
      <c r="HM79" s="5">
        <v>102.541</v>
      </c>
      <c r="HN79" s="45">
        <v>8.2562334455477071</v>
      </c>
      <c r="HO79" s="5">
        <v>109.44499999999999</v>
      </c>
      <c r="HP79" s="45">
        <v>2.4820545229880224</v>
      </c>
      <c r="HQ79" s="23"/>
      <c r="HR79" s="24" t="s">
        <v>26</v>
      </c>
      <c r="HS79" s="5">
        <v>102.839</v>
      </c>
      <c r="HT79" s="45">
        <v>-0.28606782957044175</v>
      </c>
      <c r="HU79" s="5">
        <v>93.918999999999997</v>
      </c>
      <c r="HV79" s="45">
        <v>-0.28637338440601923</v>
      </c>
      <c r="HW79" s="5">
        <v>96.311999999999998</v>
      </c>
      <c r="HX79" s="45">
        <v>-0.28582600440623196</v>
      </c>
      <c r="HY79" s="23"/>
      <c r="HZ79" s="24" t="s">
        <v>26</v>
      </c>
      <c r="IA79" s="5">
        <v>91.629000000000005</v>
      </c>
      <c r="IB79" s="45">
        <v>-0.28638253872888697</v>
      </c>
      <c r="IC79" s="5">
        <v>115.90323103820232</v>
      </c>
      <c r="ID79" s="45">
        <v>3.6580539362083329</v>
      </c>
      <c r="IE79" s="5">
        <v>100.157</v>
      </c>
      <c r="IF79" s="45">
        <v>9.6226632665946852</v>
      </c>
      <c r="IG79" s="23"/>
      <c r="IH79" s="24" t="s">
        <v>26</v>
      </c>
      <c r="II79" s="5">
        <v>101.40600000000001</v>
      </c>
      <c r="IJ79" s="45">
        <v>-4.1956745401640489</v>
      </c>
      <c r="IK79" s="5">
        <v>89.846999999999994</v>
      </c>
      <c r="IL79" s="45">
        <v>4.4435551352077738</v>
      </c>
      <c r="IM79" s="5">
        <v>120.268</v>
      </c>
      <c r="IN79" s="45">
        <v>8.2514249887304345</v>
      </c>
      <c r="IO79" s="5">
        <v>92.635000000000005</v>
      </c>
      <c r="IP79" s="45">
        <v>8.2513048366044615</v>
      </c>
      <c r="IQ79" s="23"/>
      <c r="IR79" s="24" t="s">
        <v>26</v>
      </c>
      <c r="IS79" s="5">
        <v>111.55800000000001</v>
      </c>
      <c r="IT79" s="45">
        <v>8.2512894586961067</v>
      </c>
      <c r="IU79" s="5">
        <v>87.950999999999993</v>
      </c>
      <c r="IV79" s="45">
        <v>8.2516191776852423</v>
      </c>
      <c r="IW79" s="5">
        <v>107.02800000000001</v>
      </c>
      <c r="IX79" s="45">
        <v>8.2516574413924246</v>
      </c>
      <c r="IY79" s="23"/>
      <c r="IZ79" s="24" t="s">
        <v>26</v>
      </c>
      <c r="JA79" s="5">
        <v>107.441</v>
      </c>
      <c r="JB79" s="45">
        <v>8.25210806488505</v>
      </c>
      <c r="JC79" s="5">
        <v>109.65</v>
      </c>
      <c r="JD79" s="45">
        <v>7.8505674797967799</v>
      </c>
      <c r="JE79" s="5">
        <v>134.13200000000001</v>
      </c>
      <c r="JF79" s="45">
        <v>21.878086324595628</v>
      </c>
      <c r="JG79" s="23"/>
      <c r="JH79" s="24" t="s">
        <v>26</v>
      </c>
      <c r="JI79" s="5">
        <v>112.905</v>
      </c>
      <c r="JJ79" s="45">
        <v>0.62696264849901695</v>
      </c>
      <c r="JK79" s="5">
        <v>130.078</v>
      </c>
      <c r="JL79" s="45">
        <v>26.686633225097239</v>
      </c>
      <c r="JM79" s="5">
        <v>118.717</v>
      </c>
      <c r="JN79" s="45">
        <v>13.672035376901619</v>
      </c>
      <c r="JO79" s="23"/>
      <c r="JP79" s="24" t="s">
        <v>26</v>
      </c>
      <c r="JQ79" s="5">
        <v>126.44799999999999</v>
      </c>
      <c r="JR79" s="45">
        <v>15.156776266465926</v>
      </c>
      <c r="JS79" s="5">
        <v>121.499</v>
      </c>
      <c r="JT79" s="45">
        <v>8.0645749860551064</v>
      </c>
      <c r="JU79" s="5">
        <v>114.57599999999999</v>
      </c>
      <c r="JV79" s="45">
        <v>8.0648837122541295</v>
      </c>
      <c r="JW79" s="23"/>
      <c r="JX79" s="24" t="s">
        <v>26</v>
      </c>
      <c r="JY79" s="5">
        <v>117.258</v>
      </c>
      <c r="JZ79" s="45">
        <v>9.7169613562336963</v>
      </c>
      <c r="KA79" s="5">
        <v>126.46899999999999</v>
      </c>
      <c r="KB79" s="45">
        <v>-9.2886422328790417</v>
      </c>
      <c r="KC79" s="5">
        <v>126.744</v>
      </c>
      <c r="KD79" s="45">
        <v>6.0210362819098009</v>
      </c>
      <c r="KE79" s="23"/>
      <c r="KF79" s="24" t="s">
        <v>26</v>
      </c>
      <c r="KG79" s="5">
        <v>73.221000000000004</v>
      </c>
      <c r="KH79" s="45">
        <v>-4.2355923979577454</v>
      </c>
      <c r="KI79" s="5">
        <v>98.12</v>
      </c>
      <c r="KJ79" s="45">
        <v>-5.9126234601355918</v>
      </c>
      <c r="KK79" s="5">
        <v>123.41500000000001</v>
      </c>
      <c r="KL79" s="45">
        <v>4.6002579417889251</v>
      </c>
      <c r="KM79" s="23"/>
      <c r="KN79" s="24" t="s">
        <v>26</v>
      </c>
      <c r="KO79" s="5">
        <v>119.346</v>
      </c>
      <c r="KP79" s="45">
        <v>3.9880232371042297</v>
      </c>
      <c r="KQ79" s="5">
        <v>101.42</v>
      </c>
      <c r="KR79" s="45">
        <v>-2.0860661658276456</v>
      </c>
      <c r="KS79" s="5">
        <v>105.875</v>
      </c>
      <c r="KT79" s="45">
        <v>7.5705126169435317</v>
      </c>
      <c r="KU79" s="23"/>
      <c r="KV79" s="24" t="s">
        <v>26</v>
      </c>
      <c r="KW79" s="5">
        <v>87.316999999999993</v>
      </c>
      <c r="KX79" s="45">
        <v>-6.8819338157225758</v>
      </c>
      <c r="KY79" s="5">
        <v>117.88</v>
      </c>
      <c r="KZ79" s="45">
        <v>17.453378254081116</v>
      </c>
      <c r="LA79" s="5">
        <v>111.215</v>
      </c>
      <c r="LB79" s="45">
        <v>-5.1776946256311902</v>
      </c>
      <c r="LC79" s="23"/>
      <c r="LD79" s="24" t="s">
        <v>26</v>
      </c>
      <c r="LE79" s="5">
        <v>109.636</v>
      </c>
      <c r="LF79" s="45">
        <v>21.755343362420305</v>
      </c>
      <c r="LG79" s="5">
        <v>95.415999999999997</v>
      </c>
      <c r="LH79" s="45">
        <v>11.075202062252586</v>
      </c>
      <c r="LI79" s="5">
        <v>94.754999999999995</v>
      </c>
      <c r="LJ79" s="45">
        <v>2.7753809424122693</v>
      </c>
      <c r="LK79" s="23"/>
      <c r="LL79" s="24" t="s">
        <v>26</v>
      </c>
      <c r="LM79" s="5">
        <v>81.320999999999998</v>
      </c>
      <c r="LN79" s="45">
        <v>11.075400591505996</v>
      </c>
      <c r="LO79" s="5">
        <v>93.736999999999995</v>
      </c>
      <c r="LP79" s="45">
        <v>11.075791824125119</v>
      </c>
      <c r="LQ79" s="5">
        <v>77.239999999999995</v>
      </c>
      <c r="LR79" s="45">
        <v>11.076187599772936</v>
      </c>
      <c r="LS79" s="23"/>
      <c r="LT79" s="24" t="s">
        <v>26</v>
      </c>
      <c r="LU79" s="5">
        <v>103.988</v>
      </c>
      <c r="LV79" s="45">
        <v>0.30079745597623742</v>
      </c>
      <c r="LW79" s="5">
        <v>111.336</v>
      </c>
      <c r="LX79" s="45">
        <v>18.168649558695037</v>
      </c>
      <c r="LY79" s="5">
        <v>85.168999999999997</v>
      </c>
      <c r="LZ79" s="45">
        <v>-20.889427844176353</v>
      </c>
      <c r="MA79" s="23"/>
      <c r="MB79" s="24" t="s">
        <v>26</v>
      </c>
      <c r="MC79" s="5">
        <v>118.788</v>
      </c>
      <c r="MD79" s="45">
        <v>21.5235019133452</v>
      </c>
      <c r="ME79" s="5">
        <v>69.042000000000002</v>
      </c>
      <c r="MF79" s="45">
        <v>-22.466770888623955</v>
      </c>
      <c r="MG79" s="5">
        <v>107.422</v>
      </c>
      <c r="MH79" s="45">
        <v>3.5333887701024764</v>
      </c>
      <c r="MI79" s="23"/>
      <c r="MJ79" s="24" t="s">
        <v>26</v>
      </c>
      <c r="MK79" s="5">
        <v>93.768000000000001</v>
      </c>
      <c r="ML79" s="45">
        <v>-4.1882188395353239</v>
      </c>
      <c r="MM79" s="5">
        <v>113.80404237131414</v>
      </c>
      <c r="MN79" s="45">
        <v>5.3266500039464972</v>
      </c>
      <c r="MO79" s="5">
        <v>116.85299999999999</v>
      </c>
      <c r="MP79" s="45">
        <v>4.4444718668786578</v>
      </c>
    </row>
    <row r="80" spans="1:361" ht="15" hidden="1" customHeight="1" x14ac:dyDescent="0.25">
      <c r="A80" s="23"/>
      <c r="B80" s="24" t="s">
        <v>27</v>
      </c>
      <c r="C80" s="5">
        <v>104.53285075740108</v>
      </c>
      <c r="D80" s="45">
        <v>5.8602597409898891</v>
      </c>
      <c r="E80" s="494">
        <v>100.685</v>
      </c>
      <c r="F80" s="45">
        <v>0.83925930120294367</v>
      </c>
      <c r="G80" s="494">
        <v>108.17100000000001</v>
      </c>
      <c r="H80" s="45">
        <v>10.711771419203984</v>
      </c>
      <c r="I80" s="23"/>
      <c r="J80" s="24" t="s">
        <v>27</v>
      </c>
      <c r="K80" s="5">
        <v>94.68</v>
      </c>
      <c r="L80" s="45">
        <v>-4.7265990388780068</v>
      </c>
      <c r="M80" s="5">
        <v>161.446</v>
      </c>
      <c r="N80" s="45">
        <v>61.213659800463773</v>
      </c>
      <c r="O80" s="5">
        <v>94.76</v>
      </c>
      <c r="P80" s="45">
        <v>-11.376336178206387</v>
      </c>
      <c r="Q80" s="23"/>
      <c r="R80" s="24" t="s">
        <v>27</v>
      </c>
      <c r="S80" s="5">
        <v>102.85</v>
      </c>
      <c r="T80" s="45">
        <v>8.3059665574661778</v>
      </c>
      <c r="U80" s="5">
        <v>109.75700000000001</v>
      </c>
      <c r="V80" s="45">
        <v>-1.7583061475495469</v>
      </c>
      <c r="W80" s="5">
        <v>101.807</v>
      </c>
      <c r="X80" s="45">
        <v>6.1875840776861821</v>
      </c>
      <c r="Y80" s="23"/>
      <c r="Z80" s="24" t="s">
        <v>27</v>
      </c>
      <c r="AA80" s="5">
        <v>109.816</v>
      </c>
      <c r="AB80" s="45">
        <v>5.7936542878552046</v>
      </c>
      <c r="AC80" s="5">
        <v>121.331</v>
      </c>
      <c r="AD80" s="45">
        <v>15.060838589953931</v>
      </c>
      <c r="AE80" s="5">
        <v>104.709</v>
      </c>
      <c r="AF80" s="45">
        <v>-9.6799356995042984</v>
      </c>
      <c r="AG80" s="23"/>
      <c r="AH80" s="24" t="s">
        <v>27</v>
      </c>
      <c r="AI80" s="5">
        <v>136.49600000000001</v>
      </c>
      <c r="AJ80" s="45">
        <v>19.707551288411196</v>
      </c>
      <c r="AK80" s="5">
        <v>115.749</v>
      </c>
      <c r="AL80" s="45">
        <v>1.7701789849690783</v>
      </c>
      <c r="AM80" s="5">
        <v>98.168999999999997</v>
      </c>
      <c r="AN80" s="45">
        <v>-13.217756197833964</v>
      </c>
      <c r="AO80" s="23"/>
      <c r="AP80" s="24" t="s">
        <v>27</v>
      </c>
      <c r="AQ80" s="5">
        <v>109.057</v>
      </c>
      <c r="AR80" s="45">
        <v>-1.894212385753292</v>
      </c>
      <c r="AS80" s="5">
        <v>88.126000000000005</v>
      </c>
      <c r="AT80" s="45">
        <v>5.3590902823531223</v>
      </c>
      <c r="AU80" s="5">
        <v>99.323999999999998</v>
      </c>
      <c r="AV80" s="45">
        <v>-5.1272472821944177</v>
      </c>
      <c r="AW80" s="23"/>
      <c r="AX80" s="24" t="s">
        <v>27</v>
      </c>
      <c r="AY80" s="5">
        <v>106.623</v>
      </c>
      <c r="AZ80" s="45">
        <v>-5.5432863128096415</v>
      </c>
      <c r="BA80" s="5">
        <v>106.40900000000001</v>
      </c>
      <c r="BB80" s="45">
        <v>10.658808614184849</v>
      </c>
      <c r="BC80" s="5">
        <v>134.386</v>
      </c>
      <c r="BD80" s="45">
        <v>17.505879147442812</v>
      </c>
      <c r="BE80" s="23"/>
      <c r="BF80" s="24" t="s">
        <v>27</v>
      </c>
      <c r="BG80" s="5">
        <v>98.831999999999994</v>
      </c>
      <c r="BH80" s="45">
        <v>-3.3832198328937864</v>
      </c>
      <c r="BI80" s="5">
        <v>108.036</v>
      </c>
      <c r="BJ80" s="45">
        <v>4.9768648471386001</v>
      </c>
      <c r="BK80" s="5">
        <v>127.85</v>
      </c>
      <c r="BL80" s="45">
        <v>5.9086394472710424</v>
      </c>
      <c r="BM80" s="23"/>
      <c r="BN80" s="24" t="s">
        <v>27</v>
      </c>
      <c r="BO80" s="5">
        <v>98.771000000000001</v>
      </c>
      <c r="BP80" s="45">
        <v>-7.3275352400978733</v>
      </c>
      <c r="BQ80" s="5">
        <v>123.754</v>
      </c>
      <c r="BR80" s="45">
        <v>9.9015073522296291</v>
      </c>
      <c r="BS80" s="5">
        <v>118.15300000000001</v>
      </c>
      <c r="BT80" s="45">
        <v>9.9017666836510614</v>
      </c>
      <c r="BU80" s="23"/>
      <c r="BV80" s="24" t="s">
        <v>27</v>
      </c>
      <c r="BW80" s="5">
        <v>115.724</v>
      </c>
      <c r="BX80" s="45">
        <v>9.9014466303579241</v>
      </c>
      <c r="BY80" s="5">
        <v>93.117000000000004</v>
      </c>
      <c r="BZ80" s="45">
        <v>3.4261562651378199</v>
      </c>
      <c r="CA80" s="5">
        <v>103.824</v>
      </c>
      <c r="CB80" s="45">
        <v>6.611791550742808</v>
      </c>
      <c r="CC80" s="23"/>
      <c r="CD80" s="24" t="s">
        <v>27</v>
      </c>
      <c r="CE80" s="5">
        <v>126.367</v>
      </c>
      <c r="CF80" s="45">
        <v>6.6118213796880099</v>
      </c>
      <c r="CG80" s="5">
        <v>110.666</v>
      </c>
      <c r="CH80" s="45">
        <v>6.6116547343429062</v>
      </c>
      <c r="CI80" s="5">
        <v>116.386</v>
      </c>
      <c r="CJ80" s="45">
        <v>7.3781649793886857</v>
      </c>
      <c r="CK80" s="23"/>
      <c r="CL80" s="24" t="s">
        <v>27</v>
      </c>
      <c r="CM80" s="5">
        <v>130.52099999999999</v>
      </c>
      <c r="CN80" s="45">
        <v>5.8322995332383556</v>
      </c>
      <c r="CO80" s="5">
        <v>105.95699999999999</v>
      </c>
      <c r="CP80" s="45">
        <v>2.913758413510223</v>
      </c>
      <c r="CQ80" s="5">
        <v>91.730999999999995</v>
      </c>
      <c r="CR80" s="45">
        <v>2.9131250826281132</v>
      </c>
      <c r="CS80" s="23"/>
      <c r="CT80" s="24" t="s">
        <v>27</v>
      </c>
      <c r="CU80" s="5">
        <v>117.39700000000001</v>
      </c>
      <c r="CV80" s="45">
        <v>1.9955365074035853</v>
      </c>
      <c r="CW80" s="5">
        <v>91.152000000000001</v>
      </c>
      <c r="CX80" s="45">
        <v>-12.357948340666312</v>
      </c>
      <c r="CY80" s="5">
        <v>124.01900000000001</v>
      </c>
      <c r="CZ80" s="45">
        <v>26.293803132659392</v>
      </c>
      <c r="DA80" s="23"/>
      <c r="DB80" s="24" t="s">
        <v>27</v>
      </c>
      <c r="DC80" s="5">
        <v>107.002</v>
      </c>
      <c r="DD80" s="45">
        <v>6.2981706587321042</v>
      </c>
      <c r="DE80" s="5">
        <v>173.43</v>
      </c>
      <c r="DF80" s="45">
        <v>77.376973661230409</v>
      </c>
      <c r="DG80" s="5">
        <v>99.320999999999998</v>
      </c>
      <c r="DH80" s="45">
        <v>2.8219488253165821</v>
      </c>
      <c r="DI80" s="23"/>
      <c r="DJ80" s="24" t="s">
        <v>27</v>
      </c>
      <c r="DK80" s="5">
        <v>111.39</v>
      </c>
      <c r="DL80" s="45">
        <v>2.8218821040049562</v>
      </c>
      <c r="DM80" s="5">
        <v>87.426000000000002</v>
      </c>
      <c r="DN80" s="45">
        <v>-12.755401665389854</v>
      </c>
      <c r="DO80" s="5">
        <v>126.232</v>
      </c>
      <c r="DP80" s="45">
        <v>11.813434551825907</v>
      </c>
      <c r="DQ80" s="23"/>
      <c r="DR80" s="24" t="s">
        <v>27</v>
      </c>
      <c r="DS80" s="5">
        <v>114.152</v>
      </c>
      <c r="DT80" s="45">
        <v>2.822413005496955</v>
      </c>
      <c r="DU80" s="5">
        <v>107.47799999999999</v>
      </c>
      <c r="DV80" s="45">
        <v>2.6517971810413883</v>
      </c>
      <c r="DW80" s="5">
        <v>122.521</v>
      </c>
      <c r="DX80" s="45">
        <v>30.668871093327738</v>
      </c>
      <c r="DY80" s="23"/>
      <c r="DZ80" s="24" t="s">
        <v>27</v>
      </c>
      <c r="EA80" s="5">
        <v>100.93899999999999</v>
      </c>
      <c r="EB80" s="45">
        <v>5.2624035179135404</v>
      </c>
      <c r="EC80" s="5">
        <v>125.69199999999999</v>
      </c>
      <c r="ED80" s="45">
        <v>10.255756705549729</v>
      </c>
      <c r="EE80" s="5">
        <v>93.616</v>
      </c>
      <c r="EF80" s="45">
        <v>10.256181901204869</v>
      </c>
      <c r="EG80" s="23"/>
      <c r="EH80" s="24" t="s">
        <v>27</v>
      </c>
      <c r="EI80" s="5">
        <v>106.02500000000001</v>
      </c>
      <c r="EJ80" s="45">
        <v>10.256288073710593</v>
      </c>
      <c r="EK80" s="5">
        <v>89.79</v>
      </c>
      <c r="EL80" s="45">
        <v>10.255823696436721</v>
      </c>
      <c r="EM80" s="5">
        <v>103.626</v>
      </c>
      <c r="EN80" s="45">
        <v>10.256418334117171</v>
      </c>
      <c r="EO80" s="23"/>
      <c r="EP80" s="24" t="s">
        <v>27</v>
      </c>
      <c r="EQ80" s="5">
        <v>95.694999999999993</v>
      </c>
      <c r="ER80" s="45">
        <v>6.863754635567048</v>
      </c>
      <c r="ES80" s="5">
        <v>101.968</v>
      </c>
      <c r="ET80" s="45">
        <v>6.8630364794551468</v>
      </c>
      <c r="EU80" s="5">
        <v>105.694</v>
      </c>
      <c r="EV80" s="45">
        <v>6.8636541450042898</v>
      </c>
      <c r="EW80" s="23"/>
      <c r="EX80" s="24" t="s">
        <v>27</v>
      </c>
      <c r="EY80" s="5">
        <v>89.742000000000004</v>
      </c>
      <c r="EZ80" s="45">
        <v>6.8631531416702103</v>
      </c>
      <c r="FA80" s="5">
        <v>81.063000000000002</v>
      </c>
      <c r="FB80" s="45">
        <v>6.8628262055909346</v>
      </c>
      <c r="FC80" s="5">
        <v>112.58</v>
      </c>
      <c r="FD80" s="45">
        <v>6.862900588460036</v>
      </c>
      <c r="FE80" s="23"/>
      <c r="FF80" s="24" t="s">
        <v>27</v>
      </c>
      <c r="FG80" s="5">
        <v>107.238</v>
      </c>
      <c r="FH80" s="45">
        <v>6.8632978493636188</v>
      </c>
      <c r="FI80" s="5">
        <v>100.047</v>
      </c>
      <c r="FJ80" s="45">
        <v>9.5310822532278792</v>
      </c>
      <c r="FK80" s="5">
        <v>111.42</v>
      </c>
      <c r="FL80" s="45">
        <v>5.887670096514654</v>
      </c>
      <c r="FM80" s="23"/>
      <c r="FN80" s="24" t="s">
        <v>27</v>
      </c>
      <c r="FO80" s="5">
        <v>97.013000000000005</v>
      </c>
      <c r="FP80" s="45">
        <v>0.11446535917933431</v>
      </c>
      <c r="FQ80" s="5">
        <v>102.473</v>
      </c>
      <c r="FR80" s="45">
        <v>-2.1208858523374801</v>
      </c>
      <c r="FS80" s="5">
        <v>105.15900000000001</v>
      </c>
      <c r="FT80" s="45">
        <v>-2.0784957444946031</v>
      </c>
      <c r="FU80" s="23"/>
      <c r="FV80" s="24" t="s">
        <v>27</v>
      </c>
      <c r="FW80" s="5">
        <v>108.54</v>
      </c>
      <c r="FX80" s="45">
        <v>10.537092252537732</v>
      </c>
      <c r="FY80" s="5">
        <v>110.961</v>
      </c>
      <c r="FZ80" s="45">
        <v>6.6038756048763219</v>
      </c>
      <c r="GA80" s="5">
        <v>111.74299999999999</v>
      </c>
      <c r="GB80" s="45">
        <v>6.6037299837350218</v>
      </c>
      <c r="GC80" s="23"/>
      <c r="GD80" s="24" t="s">
        <v>27</v>
      </c>
      <c r="GE80" s="5">
        <v>96.325999999999993</v>
      </c>
      <c r="GF80" s="45">
        <v>6.60439686721719</v>
      </c>
      <c r="GG80" s="5">
        <v>117.739</v>
      </c>
      <c r="GH80" s="45">
        <v>6.603841821392848</v>
      </c>
      <c r="GI80" s="5">
        <v>106.852</v>
      </c>
      <c r="GJ80" s="45">
        <v>1.5615692395189313</v>
      </c>
      <c r="GK80" s="23"/>
      <c r="GL80" s="24" t="s">
        <v>27</v>
      </c>
      <c r="GM80" s="5">
        <v>116.107</v>
      </c>
      <c r="GN80" s="45">
        <v>6.6036427621966709</v>
      </c>
      <c r="GO80" s="5">
        <v>125.916</v>
      </c>
      <c r="GP80" s="45">
        <v>7.0693438271860742</v>
      </c>
      <c r="GQ80" s="5">
        <v>117.093</v>
      </c>
      <c r="GR80" s="45">
        <v>7.0690623884948707</v>
      </c>
      <c r="GS80" s="23"/>
      <c r="GT80" s="24" t="s">
        <v>27</v>
      </c>
      <c r="GU80" s="5">
        <v>95.084000000000003</v>
      </c>
      <c r="GV80" s="45">
        <v>4.2923566788277299</v>
      </c>
      <c r="GW80" s="5">
        <v>97.367999999999995</v>
      </c>
      <c r="GX80" s="45">
        <v>2.3300710213059119</v>
      </c>
      <c r="GY80" s="5">
        <v>111.592</v>
      </c>
      <c r="GZ80" s="45">
        <v>4.2927784039297876</v>
      </c>
      <c r="HA80" s="23"/>
      <c r="HB80" s="24" t="s">
        <v>27</v>
      </c>
      <c r="HC80" s="5">
        <v>109.794</v>
      </c>
      <c r="HD80" s="45">
        <v>4.2920346616200931</v>
      </c>
      <c r="HE80" s="5">
        <v>105.845</v>
      </c>
      <c r="HF80" s="45">
        <v>4.2927121974148292</v>
      </c>
      <c r="HG80" s="5">
        <v>102.193</v>
      </c>
      <c r="HH80" s="45">
        <v>2.5837458776381936</v>
      </c>
      <c r="HI80" s="23"/>
      <c r="HJ80" s="24" t="s">
        <v>27</v>
      </c>
      <c r="HK80" s="5">
        <v>117.979</v>
      </c>
      <c r="HL80" s="45">
        <v>4.2017193740414598</v>
      </c>
      <c r="HM80" s="5">
        <v>106.744</v>
      </c>
      <c r="HN80" s="45">
        <v>12.360539933323778</v>
      </c>
      <c r="HO80" s="5">
        <v>115.91500000000001</v>
      </c>
      <c r="HP80" s="45">
        <v>4.2926667227035864</v>
      </c>
      <c r="HQ80" s="23"/>
      <c r="HR80" s="24" t="s">
        <v>27</v>
      </c>
      <c r="HS80" s="5">
        <v>130.44399999999999</v>
      </c>
      <c r="HT80" s="45">
        <v>12.314591273782312</v>
      </c>
      <c r="HU80" s="5">
        <v>87.415999999999997</v>
      </c>
      <c r="HV80" s="45">
        <v>12.314729753694792</v>
      </c>
      <c r="HW80" s="5">
        <v>112.402</v>
      </c>
      <c r="HX80" s="45">
        <v>12.313818207322115</v>
      </c>
      <c r="HY80" s="23"/>
      <c r="HZ80" s="24" t="s">
        <v>27</v>
      </c>
      <c r="IA80" s="5">
        <v>111.232</v>
      </c>
      <c r="IB80" s="45">
        <v>12.314113789574165</v>
      </c>
      <c r="IC80" s="5">
        <v>103.46226648016766</v>
      </c>
      <c r="ID80" s="45">
        <v>1.6629662033087982</v>
      </c>
      <c r="IE80" s="5">
        <v>108.15</v>
      </c>
      <c r="IF80" s="45">
        <v>7.2436242476947967</v>
      </c>
      <c r="IG80" s="23"/>
      <c r="IH80" s="24" t="s">
        <v>27</v>
      </c>
      <c r="II80" s="5">
        <v>98.953000000000003</v>
      </c>
      <c r="IJ80" s="45">
        <v>-3.6635988624619245</v>
      </c>
      <c r="IK80" s="5">
        <v>97.641000000000005</v>
      </c>
      <c r="IL80" s="45">
        <v>8.9240619000628527</v>
      </c>
      <c r="IM80" s="5">
        <v>114.649</v>
      </c>
      <c r="IN80" s="45">
        <v>9.0012435852085559</v>
      </c>
      <c r="IO80" s="5">
        <v>94.662999999999997</v>
      </c>
      <c r="IP80" s="45">
        <v>9.0013722245670778</v>
      </c>
      <c r="IQ80" s="23"/>
      <c r="IR80" s="24" t="s">
        <v>27</v>
      </c>
      <c r="IS80" s="5">
        <v>112.059</v>
      </c>
      <c r="IT80" s="45">
        <v>9.0016659509509935</v>
      </c>
      <c r="IU80" s="5">
        <v>93.429000000000002</v>
      </c>
      <c r="IV80" s="45">
        <v>9.0016095270119507</v>
      </c>
      <c r="IW80" s="5">
        <v>109.64100000000001</v>
      </c>
      <c r="IX80" s="45">
        <v>9.0014706739089689</v>
      </c>
      <c r="IY80" s="23"/>
      <c r="IZ80" s="24" t="s">
        <v>27</v>
      </c>
      <c r="JA80" s="5">
        <v>111.69199999999999</v>
      </c>
      <c r="JB80" s="45">
        <v>9.0010978630719052</v>
      </c>
      <c r="JC80" s="5">
        <v>112.86</v>
      </c>
      <c r="JD80" s="45">
        <v>11.690212437422559</v>
      </c>
      <c r="JE80" s="5">
        <v>109.81399999999999</v>
      </c>
      <c r="JF80" s="45">
        <v>10.177114024546356</v>
      </c>
      <c r="JG80" s="23"/>
      <c r="JH80" s="24" t="s">
        <v>27</v>
      </c>
      <c r="JI80" s="5">
        <v>119.965</v>
      </c>
      <c r="JJ80" s="45">
        <v>6.6793803245947601</v>
      </c>
      <c r="JK80" s="5">
        <v>126.676</v>
      </c>
      <c r="JL80" s="45">
        <v>9.3369438101782407</v>
      </c>
      <c r="JM80" s="5">
        <v>109.157</v>
      </c>
      <c r="JN80" s="45">
        <v>8.6535951239062001</v>
      </c>
      <c r="JO80" s="23"/>
      <c r="JP80" s="24" t="s">
        <v>27</v>
      </c>
      <c r="JQ80" s="5">
        <v>116.05200000000001</v>
      </c>
      <c r="JR80" s="45">
        <v>5.6293740171413873</v>
      </c>
      <c r="JS80" s="5">
        <v>94.26</v>
      </c>
      <c r="JT80" s="45">
        <v>14.109853435267624</v>
      </c>
      <c r="JU80" s="5">
        <v>107.002</v>
      </c>
      <c r="JV80" s="45">
        <v>14.110057305412596</v>
      </c>
      <c r="JW80" s="23"/>
      <c r="JX80" s="24" t="s">
        <v>27</v>
      </c>
      <c r="JY80" s="5">
        <v>92.302000000000007</v>
      </c>
      <c r="JZ80" s="45">
        <v>6.5369500291041049</v>
      </c>
      <c r="KA80" s="5">
        <v>126.893</v>
      </c>
      <c r="KB80" s="45">
        <v>4.2116059386537756</v>
      </c>
      <c r="KC80" s="5">
        <v>130.625</v>
      </c>
      <c r="KD80" s="45">
        <v>19.63685478160248</v>
      </c>
      <c r="KE80" s="23"/>
      <c r="KF80" s="24" t="s">
        <v>27</v>
      </c>
      <c r="KG80" s="5">
        <v>127.327</v>
      </c>
      <c r="KH80" s="45">
        <v>6.078915724991262</v>
      </c>
      <c r="KI80" s="5">
        <v>78.447999999999993</v>
      </c>
      <c r="KJ80" s="45">
        <v>-1.5492307001301384</v>
      </c>
      <c r="KK80" s="5">
        <v>110.20399999999999</v>
      </c>
      <c r="KL80" s="45">
        <v>-9.7431988271357142</v>
      </c>
      <c r="KM80" s="23"/>
      <c r="KN80" s="24" t="s">
        <v>27</v>
      </c>
      <c r="KO80" s="5">
        <v>108.348</v>
      </c>
      <c r="KP80" s="45">
        <v>-28.26984393583777</v>
      </c>
      <c r="KQ80" s="5">
        <v>108.176</v>
      </c>
      <c r="KR80" s="45">
        <v>6.6253005691462334</v>
      </c>
      <c r="KS80" s="5">
        <v>95.334999999999994</v>
      </c>
      <c r="KT80" s="45">
        <v>-3.5350778659803694</v>
      </c>
      <c r="KU80" s="23"/>
      <c r="KV80" s="24" t="s">
        <v>27</v>
      </c>
      <c r="KW80" s="5">
        <v>110.71599999999999</v>
      </c>
      <c r="KX80" s="45">
        <v>4.6323056244904421</v>
      </c>
      <c r="KY80" s="5">
        <v>107.402</v>
      </c>
      <c r="KZ80" s="45">
        <v>16.015691063478158</v>
      </c>
      <c r="LA80" s="5">
        <v>98.266000000000005</v>
      </c>
      <c r="LB80" s="45">
        <v>12.50005751462102</v>
      </c>
      <c r="LC80" s="23"/>
      <c r="LD80" s="24" t="s">
        <v>27</v>
      </c>
      <c r="LE80" s="5">
        <v>186.47</v>
      </c>
      <c r="LF80" s="45">
        <v>34.410428964840833</v>
      </c>
      <c r="LG80" s="5">
        <v>98.736999999999995</v>
      </c>
      <c r="LH80" s="45">
        <v>11.624849655535968</v>
      </c>
      <c r="LI80" s="5">
        <v>98.069000000000003</v>
      </c>
      <c r="LJ80" s="45">
        <v>6.2479470717213985</v>
      </c>
      <c r="LK80" s="23"/>
      <c r="LL80" s="24" t="s">
        <v>27</v>
      </c>
      <c r="LM80" s="5">
        <v>87.290999999999997</v>
      </c>
      <c r="LN80" s="45">
        <v>11.625295843241076</v>
      </c>
      <c r="LO80" s="5">
        <v>85.718999999999994</v>
      </c>
      <c r="LP80" s="45">
        <v>11.625898157761455</v>
      </c>
      <c r="LQ80" s="5">
        <v>75.361999999999995</v>
      </c>
      <c r="LR80" s="45">
        <v>11.62510359468736</v>
      </c>
      <c r="LS80" s="23"/>
      <c r="LT80" s="24" t="s">
        <v>27</v>
      </c>
      <c r="LU80" s="5">
        <v>98.784999999999997</v>
      </c>
      <c r="LV80" s="45">
        <v>1.8942029324034593</v>
      </c>
      <c r="LW80" s="5">
        <v>106.76900000000001</v>
      </c>
      <c r="LX80" s="45">
        <v>11.558226620655304</v>
      </c>
      <c r="LY80" s="5">
        <v>73.962000000000003</v>
      </c>
      <c r="LZ80" s="45">
        <v>-24.387435409963103</v>
      </c>
      <c r="MA80" s="23"/>
      <c r="MB80" s="24" t="s">
        <v>27</v>
      </c>
      <c r="MC80" s="5">
        <v>118.39400000000001</v>
      </c>
      <c r="MD80" s="45">
        <v>31.06703943132004</v>
      </c>
      <c r="ME80" s="5">
        <v>82.043999999999997</v>
      </c>
      <c r="MF80" s="45">
        <v>-26.584653379609108</v>
      </c>
      <c r="MG80" s="5">
        <v>121.251</v>
      </c>
      <c r="MH80" s="45">
        <v>17.209678266296024</v>
      </c>
      <c r="MI80" s="23"/>
      <c r="MJ80" s="24" t="s">
        <v>27</v>
      </c>
      <c r="MK80" s="5">
        <v>90.370999999999995</v>
      </c>
      <c r="ML80" s="45">
        <v>-3.2927229173996579</v>
      </c>
      <c r="MM80" s="5">
        <v>119.3679844486272</v>
      </c>
      <c r="MN80" s="45">
        <v>12.333234964370504</v>
      </c>
      <c r="MO80" s="5">
        <v>112.426</v>
      </c>
      <c r="MP80" s="45">
        <v>5.8495109724571819</v>
      </c>
    </row>
    <row r="81" spans="1:384" ht="15" hidden="1" customHeight="1" x14ac:dyDescent="0.25">
      <c r="A81" s="23"/>
      <c r="B81" s="24" t="s">
        <v>28</v>
      </c>
      <c r="C81" s="5">
        <v>111.8247534738194</v>
      </c>
      <c r="D81" s="45">
        <v>6.2064736313205628</v>
      </c>
      <c r="E81" s="494">
        <v>103.63800000000001</v>
      </c>
      <c r="F81" s="45">
        <v>-0.7903600833022324</v>
      </c>
      <c r="G81" s="494">
        <v>119.565</v>
      </c>
      <c r="H81" s="45">
        <v>12.721351283240011</v>
      </c>
      <c r="I81" s="23"/>
      <c r="J81" s="24" t="s">
        <v>28</v>
      </c>
      <c r="K81" s="5">
        <v>88.594999999999999</v>
      </c>
      <c r="L81" s="45">
        <v>5.3117323545448301</v>
      </c>
      <c r="M81" s="5">
        <v>121.575</v>
      </c>
      <c r="N81" s="45">
        <v>46.974259537587727</v>
      </c>
      <c r="O81" s="5">
        <v>84.284999999999997</v>
      </c>
      <c r="P81" s="45">
        <v>-9.8788138024723366</v>
      </c>
      <c r="Q81" s="23"/>
      <c r="R81" s="24" t="s">
        <v>28</v>
      </c>
      <c r="S81" s="5">
        <v>109.627</v>
      </c>
      <c r="T81" s="45">
        <v>5.6427004450487317</v>
      </c>
      <c r="U81" s="5">
        <v>107.358</v>
      </c>
      <c r="V81" s="45">
        <v>-1.1021514760072506</v>
      </c>
      <c r="W81" s="5">
        <v>102.929</v>
      </c>
      <c r="X81" s="45">
        <v>5.5784652568269877</v>
      </c>
      <c r="Y81" s="23"/>
      <c r="Z81" s="24" t="s">
        <v>28</v>
      </c>
      <c r="AA81" s="5">
        <v>105.61799999999999</v>
      </c>
      <c r="AB81" s="45">
        <v>0.24367551535307541</v>
      </c>
      <c r="AC81" s="5">
        <v>119.821</v>
      </c>
      <c r="AD81" s="45">
        <v>9.9448558609100104</v>
      </c>
      <c r="AE81" s="5">
        <v>107.71599999999999</v>
      </c>
      <c r="AF81" s="45">
        <v>-12.63068389892193</v>
      </c>
      <c r="AG81" s="23"/>
      <c r="AH81" s="24" t="s">
        <v>28</v>
      </c>
      <c r="AI81" s="5">
        <v>136.892</v>
      </c>
      <c r="AJ81" s="45">
        <v>16.475213263506078</v>
      </c>
      <c r="AK81" s="5">
        <v>117.26</v>
      </c>
      <c r="AL81" s="45">
        <v>1.1744459979797313</v>
      </c>
      <c r="AM81" s="5">
        <v>105.655</v>
      </c>
      <c r="AN81" s="45">
        <v>-17.274845902109888</v>
      </c>
      <c r="AO81" s="23"/>
      <c r="AP81" s="24" t="s">
        <v>28</v>
      </c>
      <c r="AQ81" s="5">
        <v>114.08199999999999</v>
      </c>
      <c r="AR81" s="45">
        <v>5.5716112127203132</v>
      </c>
      <c r="AS81" s="5">
        <v>105.541</v>
      </c>
      <c r="AT81" s="45">
        <v>3.7253961975948613</v>
      </c>
      <c r="AU81" s="5">
        <v>105.855</v>
      </c>
      <c r="AV81" s="45">
        <v>-6.2198330977078058</v>
      </c>
      <c r="AW81" s="23"/>
      <c r="AX81" s="24" t="s">
        <v>28</v>
      </c>
      <c r="AY81" s="5">
        <v>119.83</v>
      </c>
      <c r="AZ81" s="45">
        <v>0.2132711024549252</v>
      </c>
      <c r="BA81" s="5">
        <v>121.916</v>
      </c>
      <c r="BB81" s="45">
        <v>10.132082100615108</v>
      </c>
      <c r="BC81" s="5">
        <v>137.29599999999999</v>
      </c>
      <c r="BD81" s="45">
        <v>15.050375488865427</v>
      </c>
      <c r="BE81" s="23"/>
      <c r="BF81" s="24" t="s">
        <v>28</v>
      </c>
      <c r="BG81" s="5">
        <v>109.708</v>
      </c>
      <c r="BH81" s="45">
        <v>-10.055652490430759</v>
      </c>
      <c r="BI81" s="5">
        <v>112.312</v>
      </c>
      <c r="BJ81" s="45">
        <v>5.5028468996873414</v>
      </c>
      <c r="BK81" s="5">
        <v>126.46299999999999</v>
      </c>
      <c r="BL81" s="45">
        <v>2.8253548695812469</v>
      </c>
      <c r="BM81" s="23"/>
      <c r="BN81" s="24" t="s">
        <v>28</v>
      </c>
      <c r="BO81" s="5">
        <v>98.325000000000003</v>
      </c>
      <c r="BP81" s="45">
        <v>-4.0113403050625465</v>
      </c>
      <c r="BQ81" s="5">
        <v>127.875</v>
      </c>
      <c r="BR81" s="45">
        <v>9.5017197634377482</v>
      </c>
      <c r="BS81" s="5">
        <v>122.893</v>
      </c>
      <c r="BT81" s="45">
        <v>9.5010339527272265</v>
      </c>
      <c r="BU81" s="23"/>
      <c r="BV81" s="24" t="s">
        <v>28</v>
      </c>
      <c r="BW81" s="5">
        <v>119.378</v>
      </c>
      <c r="BX81" s="45">
        <v>9.5013501129546825</v>
      </c>
      <c r="BY81" s="5">
        <v>96.947000000000003</v>
      </c>
      <c r="BZ81" s="45">
        <v>0.75443713056128558</v>
      </c>
      <c r="CA81" s="5">
        <v>93.165000000000006</v>
      </c>
      <c r="CB81" s="45">
        <v>4.7014690151068663</v>
      </c>
      <c r="CC81" s="23"/>
      <c r="CD81" s="24" t="s">
        <v>28</v>
      </c>
      <c r="CE81" s="5">
        <v>99.968000000000004</v>
      </c>
      <c r="CF81" s="45">
        <v>4.7019655859390213</v>
      </c>
      <c r="CG81" s="5">
        <v>107.991</v>
      </c>
      <c r="CH81" s="45">
        <v>4.7017167195789682</v>
      </c>
      <c r="CI81" s="5">
        <v>126.788</v>
      </c>
      <c r="CJ81" s="45">
        <v>7.2798615373494897</v>
      </c>
      <c r="CK81" s="23"/>
      <c r="CL81" s="24" t="s">
        <v>28</v>
      </c>
      <c r="CM81" s="5">
        <v>133.446</v>
      </c>
      <c r="CN81" s="45">
        <v>-0.97003185333186082</v>
      </c>
      <c r="CO81" s="5">
        <v>112.55200000000001</v>
      </c>
      <c r="CP81" s="45">
        <v>0.91090883210934237</v>
      </c>
      <c r="CQ81" s="5">
        <v>104.184</v>
      </c>
      <c r="CR81" s="45">
        <v>0.91063277031331324</v>
      </c>
      <c r="CS81" s="23"/>
      <c r="CT81" s="24" t="s">
        <v>28</v>
      </c>
      <c r="CU81" s="5">
        <v>118.54600000000001</v>
      </c>
      <c r="CV81" s="45">
        <v>1.5563193422773764</v>
      </c>
      <c r="CW81" s="5">
        <v>90.704999999999998</v>
      </c>
      <c r="CX81" s="45">
        <v>-5.6691481398539452</v>
      </c>
      <c r="CY81" s="5">
        <v>135.18100000000001</v>
      </c>
      <c r="CZ81" s="45">
        <v>16.480787135265885</v>
      </c>
      <c r="DA81" s="23"/>
      <c r="DB81" s="24" t="s">
        <v>28</v>
      </c>
      <c r="DC81" s="5">
        <v>108.979</v>
      </c>
      <c r="DD81" s="45">
        <v>2.3295941111182117</v>
      </c>
      <c r="DE81" s="5">
        <v>178.941</v>
      </c>
      <c r="DF81" s="45">
        <v>104.95778494728074</v>
      </c>
      <c r="DG81" s="5">
        <v>106.58499999999999</v>
      </c>
      <c r="DH81" s="45">
        <v>-0.27952531541379244</v>
      </c>
      <c r="DI81" s="23"/>
      <c r="DJ81" s="24" t="s">
        <v>28</v>
      </c>
      <c r="DK81" s="5">
        <v>109.73399999999999</v>
      </c>
      <c r="DL81" s="45">
        <v>-0.27886965745048542</v>
      </c>
      <c r="DM81" s="5">
        <v>82.192999999999998</v>
      </c>
      <c r="DN81" s="45">
        <v>-6.906670271304435</v>
      </c>
      <c r="DO81" s="5">
        <v>130.536</v>
      </c>
      <c r="DP81" s="45">
        <v>12.005103921890765</v>
      </c>
      <c r="DQ81" s="23"/>
      <c r="DR81" s="24" t="s">
        <v>28</v>
      </c>
      <c r="DS81" s="5">
        <v>103.039</v>
      </c>
      <c r="DT81" s="45">
        <v>-0.27934011610200571</v>
      </c>
      <c r="DU81" s="5">
        <v>123.99</v>
      </c>
      <c r="DV81" s="45">
        <v>17.416226736289858</v>
      </c>
      <c r="DW81" s="5">
        <v>117.057</v>
      </c>
      <c r="DX81" s="45">
        <v>-13.386843301101479</v>
      </c>
      <c r="DY81" s="23"/>
      <c r="DZ81" s="24" t="s">
        <v>28</v>
      </c>
      <c r="EA81" s="5">
        <v>108.919</v>
      </c>
      <c r="EB81" s="45">
        <v>2.2575017727883875</v>
      </c>
      <c r="EC81" s="5">
        <v>97.816999999999993</v>
      </c>
      <c r="ED81" s="45">
        <v>6.0180139862777082</v>
      </c>
      <c r="EE81" s="5">
        <v>116.33799999999999</v>
      </c>
      <c r="EF81" s="45">
        <v>6.0174211160933311</v>
      </c>
      <c r="EG81" s="23"/>
      <c r="EH81" s="24" t="s">
        <v>28</v>
      </c>
      <c r="EI81" s="5">
        <v>103.46</v>
      </c>
      <c r="EJ81" s="45">
        <v>6.017983713914262</v>
      </c>
      <c r="EK81" s="5">
        <v>91.180999999999997</v>
      </c>
      <c r="EL81" s="45">
        <v>6.0178228033067995</v>
      </c>
      <c r="EM81" s="5">
        <v>97.707999999999998</v>
      </c>
      <c r="EN81" s="45">
        <v>6.0173340440026237</v>
      </c>
      <c r="EO81" s="23"/>
      <c r="EP81" s="24" t="s">
        <v>28</v>
      </c>
      <c r="EQ81" s="5">
        <v>95.509</v>
      </c>
      <c r="ER81" s="45">
        <v>6.2788114890214501</v>
      </c>
      <c r="ES81" s="5">
        <v>96.603999999999999</v>
      </c>
      <c r="ET81" s="45">
        <v>6.2787397992430556</v>
      </c>
      <c r="EU81" s="5">
        <v>108.92400000000001</v>
      </c>
      <c r="EV81" s="45">
        <v>6.2785221494328596</v>
      </c>
      <c r="EW81" s="23"/>
      <c r="EX81" s="24" t="s">
        <v>28</v>
      </c>
      <c r="EY81" s="5">
        <v>88.3</v>
      </c>
      <c r="EZ81" s="45">
        <v>6.2789727187013682</v>
      </c>
      <c r="FA81" s="5">
        <v>99.528999999999996</v>
      </c>
      <c r="FB81" s="45">
        <v>6.2786130899244057</v>
      </c>
      <c r="FC81" s="5">
        <v>98.453999999999994</v>
      </c>
      <c r="FD81" s="45">
        <v>6.2786375113410742</v>
      </c>
      <c r="FE81" s="23"/>
      <c r="FF81" s="24" t="s">
        <v>28</v>
      </c>
      <c r="FG81" s="5">
        <v>105.399</v>
      </c>
      <c r="FH81" s="45">
        <v>6.2787777404157623</v>
      </c>
      <c r="FI81" s="5">
        <v>107.245</v>
      </c>
      <c r="FJ81" s="45">
        <v>3.9140089396106532</v>
      </c>
      <c r="FK81" s="5">
        <v>104.15600000000001</v>
      </c>
      <c r="FL81" s="45">
        <v>4.4904901722529189</v>
      </c>
      <c r="FM81" s="23"/>
      <c r="FN81" s="24" t="s">
        <v>28</v>
      </c>
      <c r="FO81" s="5">
        <v>98.29</v>
      </c>
      <c r="FP81" s="45">
        <v>11.760907637133371</v>
      </c>
      <c r="FQ81" s="5">
        <v>115.178</v>
      </c>
      <c r="FR81" s="45">
        <v>7.1717376139971662</v>
      </c>
      <c r="FS81" s="5">
        <v>95.046999999999997</v>
      </c>
      <c r="FT81" s="45">
        <v>-6.2567774416963999</v>
      </c>
      <c r="FU81" s="23"/>
      <c r="FV81" s="24" t="s">
        <v>28</v>
      </c>
      <c r="FW81" s="5">
        <v>101.151</v>
      </c>
      <c r="FX81" s="45">
        <v>4.6082381666120824</v>
      </c>
      <c r="FY81" s="5">
        <v>107.688</v>
      </c>
      <c r="FZ81" s="45">
        <v>3.5549689092252805</v>
      </c>
      <c r="GA81" s="5">
        <v>101.67700000000001</v>
      </c>
      <c r="GB81" s="45">
        <v>3.5547481833000631</v>
      </c>
      <c r="GC81" s="23"/>
      <c r="GD81" s="24" t="s">
        <v>28</v>
      </c>
      <c r="GE81" s="5">
        <v>96.831000000000003</v>
      </c>
      <c r="GF81" s="45">
        <v>3.5553187618991018</v>
      </c>
      <c r="GG81" s="5">
        <v>109.905</v>
      </c>
      <c r="GH81" s="45">
        <v>3.55478146212414</v>
      </c>
      <c r="GI81" s="5">
        <v>88.406000000000006</v>
      </c>
      <c r="GJ81" s="45">
        <v>2.9443243529317442</v>
      </c>
      <c r="GK81" s="23"/>
      <c r="GL81" s="24" t="s">
        <v>28</v>
      </c>
      <c r="GM81" s="5">
        <v>114.023</v>
      </c>
      <c r="GN81" s="45">
        <v>3.5550955960923005</v>
      </c>
      <c r="GO81" s="5">
        <v>129.429</v>
      </c>
      <c r="GP81" s="45">
        <v>7.0760887364255183</v>
      </c>
      <c r="GQ81" s="5">
        <v>120.669</v>
      </c>
      <c r="GR81" s="45">
        <v>7.0755670035718623</v>
      </c>
      <c r="GS81" s="23"/>
      <c r="GT81" s="24" t="s">
        <v>28</v>
      </c>
      <c r="GU81" s="5">
        <v>95.504999999999995</v>
      </c>
      <c r="GV81" s="45">
        <v>1.5276718972955621</v>
      </c>
      <c r="GW81" s="5">
        <v>103.986</v>
      </c>
      <c r="GX81" s="45">
        <v>0.63505998597106839</v>
      </c>
      <c r="GY81" s="5">
        <v>112.541</v>
      </c>
      <c r="GZ81" s="45">
        <v>1.5275461939835679</v>
      </c>
      <c r="HA81" s="23"/>
      <c r="HB81" s="24" t="s">
        <v>28</v>
      </c>
      <c r="HC81" s="5">
        <v>124.07899999999999</v>
      </c>
      <c r="HD81" s="45">
        <v>1.5273860942076851</v>
      </c>
      <c r="HE81" s="5">
        <v>110.76300000000001</v>
      </c>
      <c r="HF81" s="45">
        <v>1.5273561951225929</v>
      </c>
      <c r="HG81" s="5">
        <v>101.26900000000001</v>
      </c>
      <c r="HH81" s="45">
        <v>-1.5414271986911956</v>
      </c>
      <c r="HI81" s="23"/>
      <c r="HJ81" s="24" t="s">
        <v>28</v>
      </c>
      <c r="HK81" s="5">
        <v>116.846</v>
      </c>
      <c r="HL81" s="45">
        <v>2.3226449456260667</v>
      </c>
      <c r="HM81" s="5">
        <v>105.39400000000001</v>
      </c>
      <c r="HN81" s="45">
        <v>5.2557281125967847</v>
      </c>
      <c r="HO81" s="5">
        <v>114.351</v>
      </c>
      <c r="HP81" s="45">
        <v>1.5273342107816887</v>
      </c>
      <c r="HQ81" s="23"/>
      <c r="HR81" s="24" t="s">
        <v>28</v>
      </c>
      <c r="HS81" s="5">
        <v>128.149</v>
      </c>
      <c r="HT81" s="45">
        <v>9.5563381721031675</v>
      </c>
      <c r="HU81" s="5">
        <v>85.534000000000006</v>
      </c>
      <c r="HV81" s="45">
        <v>9.5567363264292595</v>
      </c>
      <c r="HW81" s="5">
        <v>97.331000000000003</v>
      </c>
      <c r="HX81" s="45">
        <v>9.5570891619300937</v>
      </c>
      <c r="HY81" s="23"/>
      <c r="HZ81" s="24" t="s">
        <v>28</v>
      </c>
      <c r="IA81" s="5">
        <v>111.544</v>
      </c>
      <c r="IB81" s="45">
        <v>9.5567348883584629</v>
      </c>
      <c r="IC81" s="5">
        <v>100.94632658540652</v>
      </c>
      <c r="ID81" s="45">
        <v>-1.9979635491901462</v>
      </c>
      <c r="IE81" s="5">
        <v>99.715000000000003</v>
      </c>
      <c r="IF81" s="45">
        <v>-5.9270351863010688</v>
      </c>
      <c r="IG81" s="23"/>
      <c r="IH81" s="24" t="s">
        <v>28</v>
      </c>
      <c r="II81" s="5">
        <v>101.931</v>
      </c>
      <c r="IJ81" s="45">
        <v>-9.5149413941111476</v>
      </c>
      <c r="IK81" s="5">
        <v>129.49199999999999</v>
      </c>
      <c r="IL81" s="45">
        <v>1.5008383457371366</v>
      </c>
      <c r="IM81" s="5">
        <v>113.93899999999999</v>
      </c>
      <c r="IN81" s="45">
        <v>4.7483510511105749</v>
      </c>
      <c r="IO81" s="5">
        <v>99.444000000000003</v>
      </c>
      <c r="IP81" s="45">
        <v>4.7481540348900211</v>
      </c>
      <c r="IQ81" s="23"/>
      <c r="IR81" s="24" t="s">
        <v>28</v>
      </c>
      <c r="IS81" s="5">
        <v>106.054</v>
      </c>
      <c r="IT81" s="45">
        <v>4.7481678017122135</v>
      </c>
      <c r="IU81" s="5">
        <v>82.064999999999998</v>
      </c>
      <c r="IV81" s="45">
        <v>4.74812806227105</v>
      </c>
      <c r="IW81" s="5">
        <v>113.276</v>
      </c>
      <c r="IX81" s="45">
        <v>4.7486672547101989</v>
      </c>
      <c r="IY81" s="23"/>
      <c r="IZ81" s="24" t="s">
        <v>28</v>
      </c>
      <c r="JA81" s="5">
        <v>105.601</v>
      </c>
      <c r="JB81" s="45">
        <v>4.7481655265583527</v>
      </c>
      <c r="JC81" s="5">
        <v>114.919</v>
      </c>
      <c r="JD81" s="45">
        <v>8.4038855256203533</v>
      </c>
      <c r="JE81" s="5">
        <v>127.895</v>
      </c>
      <c r="JF81" s="45">
        <v>13.079609276678056</v>
      </c>
      <c r="JG81" s="23"/>
      <c r="JH81" s="24" t="s">
        <v>28</v>
      </c>
      <c r="JI81" s="5">
        <v>126.268</v>
      </c>
      <c r="JJ81" s="45">
        <v>33.760040783584401</v>
      </c>
      <c r="JK81" s="5">
        <v>137.429</v>
      </c>
      <c r="JL81" s="45">
        <v>0.44800739686232305</v>
      </c>
      <c r="JM81" s="5">
        <v>108.03400000000001</v>
      </c>
      <c r="JN81" s="45">
        <v>10.47254331917469</v>
      </c>
      <c r="JO81" s="23"/>
      <c r="JP81" s="24" t="s">
        <v>28</v>
      </c>
      <c r="JQ81" s="5">
        <v>158.17099999999999</v>
      </c>
      <c r="JR81" s="45">
        <v>37.815825840015151</v>
      </c>
      <c r="JS81" s="5">
        <v>86.058999999999997</v>
      </c>
      <c r="JT81" s="45">
        <v>3.2728862164767634</v>
      </c>
      <c r="JU81" s="5">
        <v>104.08199999999999</v>
      </c>
      <c r="JV81" s="45">
        <v>3.2721898838273376</v>
      </c>
      <c r="JW81" s="23"/>
      <c r="JX81" s="24" t="s">
        <v>28</v>
      </c>
      <c r="JY81" s="5">
        <v>107.80200000000001</v>
      </c>
      <c r="JZ81" s="45">
        <v>5.8636567411685832</v>
      </c>
      <c r="KA81" s="5">
        <v>97.918999999999997</v>
      </c>
      <c r="KB81" s="45">
        <v>-1.2803681202114774</v>
      </c>
      <c r="KC81" s="5">
        <v>118.273</v>
      </c>
      <c r="KD81" s="45">
        <v>23.587352127813602</v>
      </c>
      <c r="KE81" s="23"/>
      <c r="KF81" s="24" t="s">
        <v>28</v>
      </c>
      <c r="KG81" s="5">
        <v>104.727</v>
      </c>
      <c r="KH81" s="45">
        <v>7.1738319415080412</v>
      </c>
      <c r="KI81" s="5">
        <v>92.013999999999996</v>
      </c>
      <c r="KJ81" s="45">
        <v>-0.5228956793025219</v>
      </c>
      <c r="KK81" s="5">
        <v>86.701999999999998</v>
      </c>
      <c r="KL81" s="45">
        <v>-14.075780737000343</v>
      </c>
      <c r="KM81" s="23"/>
      <c r="KN81" s="24" t="s">
        <v>28</v>
      </c>
      <c r="KO81" s="5">
        <v>97.98</v>
      </c>
      <c r="KP81" s="45">
        <v>-0.17609362782869198</v>
      </c>
      <c r="KQ81" s="5">
        <v>111.873</v>
      </c>
      <c r="KR81" s="45">
        <v>6.2536485135698427</v>
      </c>
      <c r="KS81" s="5">
        <v>108.09699999999999</v>
      </c>
      <c r="KT81" s="45">
        <v>-2.6350981600371597</v>
      </c>
      <c r="KU81" s="23"/>
      <c r="KV81" s="24" t="s">
        <v>28</v>
      </c>
      <c r="KW81" s="5">
        <v>107.80800000000001</v>
      </c>
      <c r="KX81" s="45">
        <v>4.2531536351215919</v>
      </c>
      <c r="KY81" s="5">
        <v>112.527</v>
      </c>
      <c r="KZ81" s="45">
        <v>7.5776794384292003</v>
      </c>
      <c r="LA81" s="5">
        <v>122.254</v>
      </c>
      <c r="LB81" s="45">
        <v>14.838453275758496</v>
      </c>
      <c r="LC81" s="23"/>
      <c r="LD81" s="24" t="s">
        <v>28</v>
      </c>
      <c r="LE81" s="5">
        <v>132.52600000000001</v>
      </c>
      <c r="LF81" s="45">
        <v>29.975586199258771</v>
      </c>
      <c r="LG81" s="5">
        <v>102.77</v>
      </c>
      <c r="LH81" s="45">
        <v>9.9051950660569759</v>
      </c>
      <c r="LI81" s="5">
        <v>97.847999999999999</v>
      </c>
      <c r="LJ81" s="45">
        <v>4.8244280023592694</v>
      </c>
      <c r="LK81" s="23"/>
      <c r="LL81" s="24" t="s">
        <v>28</v>
      </c>
      <c r="LM81" s="5">
        <v>107.01600000000001</v>
      </c>
      <c r="LN81" s="45">
        <v>9.905761516286347</v>
      </c>
      <c r="LO81" s="5">
        <v>84.397999999999996</v>
      </c>
      <c r="LP81" s="45">
        <v>9.9056516375453754</v>
      </c>
      <c r="LQ81" s="5">
        <v>88.864000000000004</v>
      </c>
      <c r="LR81" s="45">
        <v>9.905236602073046</v>
      </c>
      <c r="LS81" s="23"/>
      <c r="LT81" s="24" t="s">
        <v>28</v>
      </c>
      <c r="LU81" s="5">
        <v>103.105</v>
      </c>
      <c r="LV81" s="45">
        <v>0.1825062727843374</v>
      </c>
      <c r="LW81" s="5">
        <v>110.887</v>
      </c>
      <c r="LX81" s="45">
        <v>4.0655569064930859</v>
      </c>
      <c r="LY81" s="5">
        <v>82.105999999999995</v>
      </c>
      <c r="LZ81" s="45">
        <v>-14.432333649868028</v>
      </c>
      <c r="MA81" s="23"/>
      <c r="MB81" s="24" t="s">
        <v>28</v>
      </c>
      <c r="MC81" s="5">
        <v>118.53400000000001</v>
      </c>
      <c r="MD81" s="45">
        <v>21.364515214237187</v>
      </c>
      <c r="ME81" s="5">
        <v>105.13800000000001</v>
      </c>
      <c r="MF81" s="45">
        <v>-4.6221245913840079</v>
      </c>
      <c r="MG81" s="5">
        <v>113.102</v>
      </c>
      <c r="MH81" s="45">
        <v>-1.9239715546168696</v>
      </c>
      <c r="MI81" s="23"/>
      <c r="MJ81" s="24" t="s">
        <v>28</v>
      </c>
      <c r="MK81" s="5">
        <v>85.379000000000005</v>
      </c>
      <c r="ML81" s="45">
        <v>-10.843354786691222</v>
      </c>
      <c r="MM81" s="5">
        <v>125.40841624696083</v>
      </c>
      <c r="MN81" s="45">
        <v>10.839372481761814</v>
      </c>
      <c r="MO81" s="5">
        <v>107.438</v>
      </c>
      <c r="MP81" s="45">
        <v>-14.959253405220196</v>
      </c>
    </row>
    <row r="82" spans="1:384" s="29" customFormat="1" ht="15" hidden="1" customHeight="1" x14ac:dyDescent="0.25">
      <c r="A82" s="51"/>
      <c r="B82" s="51"/>
      <c r="C82" s="5"/>
      <c r="D82" s="51"/>
      <c r="E82" s="369"/>
      <c r="F82" s="495"/>
      <c r="G82" s="369"/>
      <c r="H82" s="51"/>
      <c r="I82" s="51"/>
      <c r="J82" s="51"/>
      <c r="K82" s="5"/>
      <c r="L82" s="51"/>
      <c r="M82" s="5"/>
      <c r="N82" s="51"/>
      <c r="O82" s="5"/>
      <c r="P82" s="51"/>
      <c r="Q82" s="51"/>
      <c r="R82" s="51"/>
      <c r="S82" s="5"/>
      <c r="T82" s="51"/>
      <c r="U82" s="5"/>
      <c r="V82" s="51"/>
      <c r="W82" s="5"/>
      <c r="X82" s="51"/>
      <c r="Y82" s="51"/>
      <c r="Z82" s="51"/>
      <c r="AA82" s="5"/>
      <c r="AB82" s="51"/>
      <c r="AC82" s="5"/>
      <c r="AD82" s="51"/>
      <c r="AE82" s="5"/>
      <c r="AF82" s="51"/>
      <c r="AG82" s="51"/>
      <c r="AH82" s="51"/>
      <c r="AI82" s="5"/>
      <c r="AJ82" s="333"/>
      <c r="AK82" s="5"/>
      <c r="AL82" s="333"/>
      <c r="AM82" s="5"/>
      <c r="AN82" s="333"/>
      <c r="AO82" s="51"/>
      <c r="AP82" s="51"/>
      <c r="AQ82" s="5"/>
      <c r="AR82" s="333"/>
      <c r="AS82" s="5"/>
      <c r="AT82" s="333"/>
      <c r="AU82" s="5"/>
      <c r="AV82" s="333"/>
      <c r="AW82" s="51"/>
      <c r="AX82" s="51"/>
      <c r="AY82" s="5"/>
      <c r="AZ82" s="333"/>
      <c r="BA82" s="5"/>
      <c r="BB82" s="333"/>
      <c r="BC82" s="5"/>
      <c r="BD82" s="333"/>
      <c r="BE82" s="51"/>
      <c r="BF82" s="51"/>
      <c r="BG82" s="5"/>
      <c r="BH82" s="333"/>
      <c r="BI82" s="5"/>
      <c r="BJ82" s="333"/>
      <c r="BK82" s="5"/>
      <c r="BL82" s="333"/>
      <c r="BM82" s="51"/>
      <c r="BN82" s="51"/>
      <c r="BO82" s="5"/>
      <c r="BP82" s="333"/>
      <c r="BQ82" s="5"/>
      <c r="BR82" s="333"/>
      <c r="BS82" s="5"/>
      <c r="BT82" s="333"/>
      <c r="BU82" s="51"/>
      <c r="BV82" s="51"/>
      <c r="BW82" s="5"/>
      <c r="BX82" s="333"/>
      <c r="BY82" s="5"/>
      <c r="BZ82" s="333"/>
      <c r="CA82" s="5"/>
      <c r="CB82" s="333"/>
      <c r="CC82" s="51"/>
      <c r="CD82" s="51"/>
      <c r="CE82" s="5"/>
      <c r="CF82" s="333"/>
      <c r="CG82" s="5"/>
      <c r="CH82" s="333"/>
      <c r="CI82" s="5"/>
      <c r="CJ82" s="333"/>
      <c r="CK82" s="51"/>
      <c r="CL82" s="51"/>
      <c r="CM82" s="5"/>
      <c r="CN82" s="333"/>
      <c r="CO82" s="5"/>
      <c r="CP82" s="333"/>
      <c r="CQ82" s="5"/>
      <c r="CR82" s="333"/>
      <c r="CS82" s="51"/>
      <c r="CT82" s="51"/>
      <c r="CU82" s="5"/>
      <c r="CV82" s="333"/>
      <c r="CW82" s="5"/>
      <c r="CX82" s="333"/>
      <c r="CY82" s="5"/>
      <c r="CZ82" s="333"/>
      <c r="DA82" s="51"/>
      <c r="DB82" s="51"/>
      <c r="DC82" s="5"/>
      <c r="DD82" s="333"/>
      <c r="DE82" s="5"/>
      <c r="DF82" s="333"/>
      <c r="DG82" s="5"/>
      <c r="DH82" s="333"/>
      <c r="DI82" s="51"/>
      <c r="DJ82" s="51"/>
      <c r="DK82" s="5"/>
      <c r="DL82" s="333"/>
      <c r="DM82" s="5"/>
      <c r="DN82" s="333"/>
      <c r="DO82" s="5"/>
      <c r="DP82" s="333"/>
      <c r="DQ82" s="51"/>
      <c r="DR82" s="51"/>
      <c r="DS82" s="5"/>
      <c r="DT82" s="333"/>
      <c r="DU82" s="5"/>
      <c r="DV82" s="333"/>
      <c r="DW82" s="5"/>
      <c r="DX82" s="333"/>
      <c r="DY82" s="51"/>
      <c r="DZ82" s="51"/>
      <c r="EA82" s="5"/>
      <c r="EB82" s="333"/>
      <c r="EC82" s="5"/>
      <c r="ED82" s="333"/>
      <c r="EE82" s="5"/>
      <c r="EF82" s="333"/>
      <c r="EG82" s="51"/>
      <c r="EH82" s="51"/>
      <c r="EI82" s="5"/>
      <c r="EJ82" s="333"/>
      <c r="EK82" s="5"/>
      <c r="EL82" s="333"/>
      <c r="EM82" s="5"/>
      <c r="EN82" s="333"/>
      <c r="EO82" s="51"/>
      <c r="EP82" s="51"/>
      <c r="EQ82" s="5"/>
      <c r="ER82" s="333"/>
      <c r="ES82" s="5"/>
      <c r="ET82" s="333"/>
      <c r="EU82" s="5"/>
      <c r="EV82" s="333"/>
      <c r="EW82" s="51"/>
      <c r="EX82" s="51"/>
      <c r="EY82" s="5"/>
      <c r="EZ82" s="333"/>
      <c r="FA82" s="5"/>
      <c r="FB82" s="333"/>
      <c r="FC82" s="5"/>
      <c r="FD82" s="333"/>
      <c r="FE82" s="51"/>
      <c r="FF82" s="51"/>
      <c r="FG82" s="5"/>
      <c r="FH82" s="333"/>
      <c r="FI82" s="5"/>
      <c r="FJ82" s="333"/>
      <c r="FK82" s="5"/>
      <c r="FL82" s="333"/>
      <c r="FM82" s="51"/>
      <c r="FN82" s="51"/>
      <c r="FO82" s="5"/>
      <c r="FP82" s="333"/>
      <c r="FQ82" s="5"/>
      <c r="FR82" s="333"/>
      <c r="FS82" s="5"/>
      <c r="FT82" s="333"/>
      <c r="FU82" s="51"/>
      <c r="FV82" s="51"/>
      <c r="FW82" s="5"/>
      <c r="FX82" s="333"/>
      <c r="FY82" s="5"/>
      <c r="FZ82" s="333"/>
      <c r="GA82" s="5"/>
      <c r="GB82" s="333"/>
      <c r="GC82" s="51"/>
      <c r="GD82" s="51"/>
      <c r="GE82" s="5"/>
      <c r="GF82" s="333"/>
      <c r="GG82" s="5"/>
      <c r="GH82" s="333"/>
      <c r="GI82" s="5"/>
      <c r="GJ82" s="333"/>
      <c r="GK82" s="51"/>
      <c r="GL82" s="51"/>
      <c r="GM82" s="5"/>
      <c r="GN82" s="333"/>
      <c r="GO82" s="5"/>
      <c r="GP82" s="333"/>
      <c r="GQ82" s="5"/>
      <c r="GR82" s="333"/>
      <c r="GS82" s="51"/>
      <c r="GT82" s="51"/>
      <c r="GU82" s="5"/>
      <c r="GV82" s="333"/>
      <c r="GW82" s="5"/>
      <c r="GX82" s="333"/>
      <c r="GY82" s="5"/>
      <c r="GZ82" s="333"/>
      <c r="HA82" s="51"/>
      <c r="HB82" s="51"/>
      <c r="HC82" s="5"/>
      <c r="HD82" s="333"/>
      <c r="HE82" s="5"/>
      <c r="HF82" s="333"/>
      <c r="HG82" s="5"/>
      <c r="HH82" s="333"/>
      <c r="HI82" s="51"/>
      <c r="HJ82" s="51"/>
      <c r="HK82" s="5"/>
      <c r="HL82" s="333"/>
      <c r="HM82" s="5"/>
      <c r="HN82" s="333"/>
      <c r="HO82" s="5"/>
      <c r="HP82" s="333"/>
      <c r="HQ82" s="51"/>
      <c r="HR82" s="51"/>
      <c r="HS82" s="5"/>
      <c r="HT82" s="333"/>
      <c r="HU82" s="5"/>
      <c r="HV82" s="333"/>
      <c r="HW82" s="5"/>
      <c r="HX82" s="333"/>
      <c r="HY82" s="51"/>
      <c r="HZ82" s="51"/>
      <c r="IA82" s="5"/>
      <c r="IB82" s="333"/>
      <c r="IC82" s="5"/>
      <c r="ID82" s="333"/>
      <c r="IE82" s="5"/>
      <c r="IF82" s="333"/>
      <c r="IG82" s="333"/>
      <c r="IH82" s="333"/>
      <c r="II82" s="5"/>
      <c r="IJ82" s="333"/>
      <c r="IK82" s="5"/>
      <c r="IL82" s="333"/>
      <c r="IM82" s="5"/>
      <c r="IN82" s="333"/>
      <c r="IO82" s="5"/>
      <c r="IP82" s="51"/>
      <c r="IQ82" s="51"/>
      <c r="IR82" s="51"/>
      <c r="IS82" s="5"/>
      <c r="IT82" s="333"/>
      <c r="IU82" s="5"/>
      <c r="IV82" s="333"/>
      <c r="IW82" s="5"/>
      <c r="IX82" s="333"/>
      <c r="IY82" s="51"/>
      <c r="IZ82" s="51"/>
      <c r="JA82" s="5"/>
      <c r="JB82" s="333"/>
      <c r="JC82" s="5"/>
      <c r="JD82" s="333"/>
      <c r="JE82" s="5"/>
      <c r="JF82" s="333"/>
      <c r="JG82" s="51"/>
      <c r="JH82" s="51"/>
      <c r="JI82" s="5"/>
      <c r="JJ82" s="333"/>
      <c r="JK82" s="5"/>
      <c r="JL82" s="333"/>
      <c r="JM82" s="5"/>
      <c r="JN82" s="333"/>
      <c r="JO82" s="51"/>
      <c r="JP82" s="51"/>
      <c r="JQ82" s="5"/>
      <c r="JR82" s="333"/>
      <c r="JS82" s="5"/>
      <c r="JT82" s="333"/>
      <c r="JU82" s="5"/>
      <c r="JV82" s="333"/>
      <c r="JW82" s="51"/>
      <c r="JX82" s="51"/>
      <c r="JY82" s="5"/>
      <c r="JZ82" s="333"/>
      <c r="KA82" s="5"/>
      <c r="KB82" s="333"/>
      <c r="KC82" s="5"/>
      <c r="KD82" s="333"/>
      <c r="KE82" s="51"/>
      <c r="KF82" s="51"/>
      <c r="KG82" s="5"/>
      <c r="KH82" s="333"/>
      <c r="KI82" s="5"/>
      <c r="KJ82" s="333"/>
      <c r="KK82" s="5"/>
      <c r="KL82" s="333"/>
      <c r="KM82" s="51"/>
      <c r="KN82" s="51"/>
      <c r="KO82" s="5"/>
      <c r="KP82" s="333"/>
      <c r="KQ82" s="5"/>
      <c r="KR82" s="333"/>
      <c r="KS82" s="5"/>
      <c r="KT82" s="333"/>
      <c r="KU82" s="51"/>
      <c r="KV82" s="51"/>
      <c r="KW82" s="5"/>
      <c r="KX82" s="333"/>
      <c r="KY82" s="5"/>
      <c r="KZ82" s="333"/>
      <c r="LA82" s="5"/>
      <c r="LB82" s="333"/>
      <c r="LC82" s="51"/>
      <c r="LD82" s="51"/>
      <c r="LE82" s="5"/>
      <c r="LF82" s="333"/>
      <c r="LG82" s="5"/>
      <c r="LH82" s="333"/>
      <c r="LI82" s="5"/>
      <c r="LJ82" s="333"/>
      <c r="LK82" s="51"/>
      <c r="LL82" s="51"/>
      <c r="LM82" s="5"/>
      <c r="LN82" s="333"/>
      <c r="LO82" s="5"/>
      <c r="LP82" s="333"/>
      <c r="LQ82" s="5"/>
      <c r="LR82" s="333"/>
      <c r="LS82" s="51"/>
      <c r="LT82" s="51"/>
      <c r="LU82" s="5"/>
      <c r="LV82" s="333"/>
      <c r="LW82" s="5"/>
      <c r="LX82" s="333"/>
      <c r="LY82" s="5"/>
      <c r="LZ82" s="333"/>
      <c r="MA82" s="51"/>
      <c r="MB82" s="51"/>
      <c r="MC82" s="5"/>
      <c r="MD82" s="333"/>
      <c r="ME82" s="5"/>
      <c r="MF82" s="333"/>
      <c r="MG82" s="5"/>
      <c r="MH82" s="333"/>
      <c r="MI82" s="51"/>
      <c r="MJ82" s="51"/>
      <c r="MK82" s="5"/>
      <c r="ML82" s="333"/>
      <c r="MM82" s="5"/>
      <c r="MN82" s="333"/>
      <c r="MO82" s="5"/>
      <c r="MP82" s="333"/>
      <c r="MQ82" s="44"/>
      <c r="MR82" s="44"/>
      <c r="MS82" s="44"/>
      <c r="MT82" s="44"/>
      <c r="MU82" s="44"/>
      <c r="MV82" s="44"/>
      <c r="MW82" s="44"/>
      <c r="MX82" s="44"/>
      <c r="MY82" s="44"/>
      <c r="MZ82" s="44"/>
      <c r="NA82" s="44"/>
      <c r="NB82" s="44"/>
      <c r="NC82" s="44"/>
      <c r="ND82" s="44"/>
      <c r="NE82" s="44"/>
      <c r="NF82" s="44"/>
      <c r="NG82" s="44"/>
      <c r="NH82" s="44"/>
      <c r="NI82" s="44"/>
      <c r="NJ82" s="44"/>
      <c r="NK82" s="44"/>
      <c r="NL82" s="44"/>
      <c r="NM82" s="44"/>
      <c r="NN82" s="44"/>
      <c r="NO82" s="44"/>
      <c r="NP82" s="44"/>
      <c r="NQ82" s="44"/>
      <c r="NR82" s="44"/>
      <c r="NS82" s="44"/>
      <c r="NT82" s="44"/>
    </row>
    <row r="83" spans="1:384" ht="15" hidden="1" customHeight="1" x14ac:dyDescent="0.25">
      <c r="A83" s="23">
        <v>2017</v>
      </c>
      <c r="B83" s="24" t="s">
        <v>17</v>
      </c>
      <c r="C83" s="5">
        <v>108.58412374732355</v>
      </c>
      <c r="D83" s="45">
        <v>1.5497154225670613</v>
      </c>
      <c r="E83" s="494">
        <v>106.848</v>
      </c>
      <c r="F83" s="45">
        <v>1.5520600674808804</v>
      </c>
      <c r="G83" s="494">
        <v>110.22499999999999</v>
      </c>
      <c r="H83" s="45">
        <v>1.5468096475226929</v>
      </c>
      <c r="I83" s="23">
        <v>2017</v>
      </c>
      <c r="J83" s="24" t="s">
        <v>17</v>
      </c>
      <c r="K83" s="5">
        <v>76.760000000000005</v>
      </c>
      <c r="L83" s="45">
        <v>13.011774859360131</v>
      </c>
      <c r="M83" s="5">
        <v>95.626000000000005</v>
      </c>
      <c r="N83" s="45">
        <v>25.072894686094145</v>
      </c>
      <c r="O83" s="5">
        <v>76.242000000000004</v>
      </c>
      <c r="P83" s="45">
        <v>-1.2521508040012321</v>
      </c>
      <c r="Q83" s="23">
        <v>2017</v>
      </c>
      <c r="R83" s="24" t="s">
        <v>17</v>
      </c>
      <c r="S83" s="5">
        <v>113.43</v>
      </c>
      <c r="T83" s="45">
        <v>-10.869771165706638</v>
      </c>
      <c r="U83" s="5">
        <v>117.636</v>
      </c>
      <c r="V83" s="45">
        <v>3.0777931738136317</v>
      </c>
      <c r="W83" s="5">
        <v>98.93</v>
      </c>
      <c r="X83" s="45">
        <v>0.15193322139714383</v>
      </c>
      <c r="Y83" s="23">
        <v>2017</v>
      </c>
      <c r="Z83" s="24" t="s">
        <v>17</v>
      </c>
      <c r="AA83" s="5">
        <v>92.540999999999997</v>
      </c>
      <c r="AB83" s="45">
        <v>-14.981159769204567</v>
      </c>
      <c r="AC83" s="5">
        <v>131.33699999999999</v>
      </c>
      <c r="AD83" s="45">
        <v>23.045792095783298</v>
      </c>
      <c r="AE83" s="5">
        <v>102.893</v>
      </c>
      <c r="AF83" s="45">
        <v>-7.751338266037493</v>
      </c>
      <c r="AG83" s="23">
        <v>2017</v>
      </c>
      <c r="AH83" s="24" t="s">
        <v>17</v>
      </c>
      <c r="AI83" s="5">
        <v>127.121</v>
      </c>
      <c r="AJ83" s="45">
        <v>19.976016891374584</v>
      </c>
      <c r="AK83" s="5">
        <v>122.194</v>
      </c>
      <c r="AL83" s="45">
        <v>6.8056816994416494</v>
      </c>
      <c r="AM83" s="5">
        <v>123.88</v>
      </c>
      <c r="AN83" s="45">
        <v>-10.028857631230466</v>
      </c>
      <c r="AO83" s="23">
        <v>2017</v>
      </c>
      <c r="AP83" s="24" t="s">
        <v>17</v>
      </c>
      <c r="AQ83" s="5">
        <v>111.652</v>
      </c>
      <c r="AR83" s="45">
        <v>5.3421183514021635</v>
      </c>
      <c r="AS83" s="5">
        <v>97.778000000000006</v>
      </c>
      <c r="AT83" s="45">
        <v>3.579321557312042</v>
      </c>
      <c r="AU83" s="5">
        <v>106.827</v>
      </c>
      <c r="AV83" s="45">
        <v>1.8114865147322377</v>
      </c>
      <c r="AW83" s="23">
        <v>2017</v>
      </c>
      <c r="AX83" s="24" t="s">
        <v>17</v>
      </c>
      <c r="AY83" s="5">
        <v>98.926000000000002</v>
      </c>
      <c r="AZ83" s="45">
        <v>-16.396094877028219</v>
      </c>
      <c r="BA83" s="5">
        <v>119.898</v>
      </c>
      <c r="BB83" s="45">
        <v>11.12314538983523</v>
      </c>
      <c r="BC83" s="5">
        <v>128.50200000000001</v>
      </c>
      <c r="BD83" s="45">
        <v>23.222925828387005</v>
      </c>
      <c r="BE83" s="23">
        <v>2017</v>
      </c>
      <c r="BF83" s="24" t="s">
        <v>17</v>
      </c>
      <c r="BG83" s="5">
        <v>109.682</v>
      </c>
      <c r="BH83" s="45">
        <v>-12.954432299361045</v>
      </c>
      <c r="BI83" s="5">
        <v>102.084</v>
      </c>
      <c r="BJ83" s="45">
        <v>1.2054466738036922</v>
      </c>
      <c r="BK83" s="5">
        <v>136.58799999999999</v>
      </c>
      <c r="BL83" s="45">
        <v>6.2428349082357215</v>
      </c>
      <c r="BM83" s="23">
        <v>2017</v>
      </c>
      <c r="BN83" s="24" t="s">
        <v>17</v>
      </c>
      <c r="BO83" s="5">
        <v>116.023</v>
      </c>
      <c r="BP83" s="45">
        <v>3.8294892418873019</v>
      </c>
      <c r="BQ83" s="5">
        <v>117.04900000000001</v>
      </c>
      <c r="BR83" s="45">
        <v>5.2869506893445077</v>
      </c>
      <c r="BS83" s="5">
        <v>115.21599999999999</v>
      </c>
      <c r="BT83" s="45">
        <v>5.2865804439057769</v>
      </c>
      <c r="BU83" s="23">
        <v>2017</v>
      </c>
      <c r="BV83" s="24" t="s">
        <v>17</v>
      </c>
      <c r="BW83" s="5">
        <v>116.556</v>
      </c>
      <c r="BX83" s="45">
        <v>5.2865333679976487</v>
      </c>
      <c r="BY83" s="5">
        <v>109.702</v>
      </c>
      <c r="BZ83" s="45">
        <v>2.6537106126836676</v>
      </c>
      <c r="CA83" s="5">
        <v>79.98</v>
      </c>
      <c r="CB83" s="45">
        <v>4.6228122464077046</v>
      </c>
      <c r="CC83" s="23">
        <v>2017</v>
      </c>
      <c r="CD83" s="24" t="s">
        <v>17</v>
      </c>
      <c r="CE83" s="5">
        <v>104.95699999999999</v>
      </c>
      <c r="CF83" s="45">
        <v>4.6228941278398992</v>
      </c>
      <c r="CG83" s="5">
        <v>93.602000000000004</v>
      </c>
      <c r="CH83" s="45">
        <v>4.6223862890689418</v>
      </c>
      <c r="CI83" s="5">
        <v>107.803</v>
      </c>
      <c r="CJ83" s="45">
        <v>8.1205152396130558</v>
      </c>
      <c r="CK83" s="23">
        <v>2017</v>
      </c>
      <c r="CL83" s="24" t="s">
        <v>17</v>
      </c>
      <c r="CM83" s="5">
        <v>133.23099999999999</v>
      </c>
      <c r="CN83" s="45">
        <v>31.480017729630504</v>
      </c>
      <c r="CO83" s="5">
        <v>139.417</v>
      </c>
      <c r="CP83" s="45">
        <v>-0.67508211163837473</v>
      </c>
      <c r="CQ83" s="5">
        <v>112.31</v>
      </c>
      <c r="CR83" s="45">
        <v>-0.67510554212819329</v>
      </c>
      <c r="CS83" s="23">
        <v>2017</v>
      </c>
      <c r="CT83" s="24" t="s">
        <v>17</v>
      </c>
      <c r="CU83" s="5">
        <v>136.327</v>
      </c>
      <c r="CV83" s="45">
        <v>33.243588243704068</v>
      </c>
      <c r="CW83" s="5">
        <v>80.542000000000002</v>
      </c>
      <c r="CX83" s="45">
        <v>-13.416403520415173</v>
      </c>
      <c r="CY83" s="5">
        <v>108.145</v>
      </c>
      <c r="CZ83" s="45">
        <v>6.3797117524026135</v>
      </c>
      <c r="DA83" s="23">
        <v>2017</v>
      </c>
      <c r="DB83" s="24" t="s">
        <v>17</v>
      </c>
      <c r="DC83" s="5">
        <v>81.292000000000002</v>
      </c>
      <c r="DD83" s="45">
        <v>-33.197677237981694</v>
      </c>
      <c r="DE83" s="5">
        <v>184.31700000000001</v>
      </c>
      <c r="DF83" s="45">
        <v>97.202740990298196</v>
      </c>
      <c r="DG83" s="5">
        <v>117.714</v>
      </c>
      <c r="DH83" s="45">
        <v>3.8861499923305871</v>
      </c>
      <c r="DI83" s="23">
        <v>2017</v>
      </c>
      <c r="DJ83" s="24" t="s">
        <v>17</v>
      </c>
      <c r="DK83" s="5">
        <v>105.5</v>
      </c>
      <c r="DL83" s="45">
        <v>5.036109510862758</v>
      </c>
      <c r="DM83" s="5">
        <v>88.707999999999998</v>
      </c>
      <c r="DN83" s="45">
        <v>-11.813284230899086</v>
      </c>
      <c r="DO83" s="5">
        <v>122.533</v>
      </c>
      <c r="DP83" s="45">
        <v>4.6009475099096733</v>
      </c>
      <c r="DQ83" s="23">
        <v>2017</v>
      </c>
      <c r="DR83" s="24" t="s">
        <v>17</v>
      </c>
      <c r="DS83" s="5">
        <v>108.413</v>
      </c>
      <c r="DT83" s="45">
        <v>3.886267921180746</v>
      </c>
      <c r="DU83" s="5">
        <v>107.369</v>
      </c>
      <c r="DV83" s="45">
        <v>9.0242113337775578</v>
      </c>
      <c r="DW83" s="5">
        <v>121.33799999999999</v>
      </c>
      <c r="DX83" s="45">
        <v>23.589057286096818</v>
      </c>
      <c r="DY83" s="23">
        <v>2017</v>
      </c>
      <c r="DZ83" s="24" t="s">
        <v>17</v>
      </c>
      <c r="EA83" s="5">
        <v>109.066</v>
      </c>
      <c r="EB83" s="45">
        <v>1.7604284586848706</v>
      </c>
      <c r="EC83" s="5">
        <v>87.629000000000005</v>
      </c>
      <c r="ED83" s="45">
        <v>1.8308490766002024</v>
      </c>
      <c r="EE83" s="5">
        <v>105.395</v>
      </c>
      <c r="EF83" s="45">
        <v>1.830011966735114</v>
      </c>
      <c r="EG83" s="23">
        <v>2017</v>
      </c>
      <c r="EH83" s="24" t="s">
        <v>17</v>
      </c>
      <c r="EI83" s="5">
        <v>93.186999999999998</v>
      </c>
      <c r="EJ83" s="45">
        <v>1.8303952644534291</v>
      </c>
      <c r="EK83" s="5">
        <v>93.156999999999996</v>
      </c>
      <c r="EL83" s="45">
        <v>1.8306356149797551</v>
      </c>
      <c r="EM83" s="5">
        <v>109.715</v>
      </c>
      <c r="EN83" s="45">
        <v>1.83059345436223</v>
      </c>
      <c r="EO83" s="23">
        <v>2017</v>
      </c>
      <c r="EP83" s="24" t="s">
        <v>17</v>
      </c>
      <c r="EQ83" s="5">
        <v>107.946</v>
      </c>
      <c r="ER83" s="45">
        <v>4.7315028480344949</v>
      </c>
      <c r="ES83" s="5">
        <v>107.35599999999999</v>
      </c>
      <c r="ET83" s="45">
        <v>4.7314269616488076</v>
      </c>
      <c r="EU83" s="5">
        <v>112.581</v>
      </c>
      <c r="EV83" s="45">
        <v>4.7311624708993065</v>
      </c>
      <c r="EW83" s="23">
        <v>2017</v>
      </c>
      <c r="EX83" s="24" t="s">
        <v>17</v>
      </c>
      <c r="EY83" s="5">
        <v>124.181</v>
      </c>
      <c r="EZ83" s="45">
        <v>4.731188885467958</v>
      </c>
      <c r="FA83" s="5">
        <v>108.54300000000001</v>
      </c>
      <c r="FB83" s="45">
        <v>4.7312704237682226</v>
      </c>
      <c r="FC83" s="5">
        <v>95.745000000000005</v>
      </c>
      <c r="FD83" s="45">
        <v>4.7316878812428911</v>
      </c>
      <c r="FE83" s="23">
        <v>2017</v>
      </c>
      <c r="FF83" s="24" t="s">
        <v>17</v>
      </c>
      <c r="FG83" s="5">
        <v>92.686999999999998</v>
      </c>
      <c r="FH83" s="45">
        <v>4.7319729400855124</v>
      </c>
      <c r="FI83" s="5">
        <v>82.44</v>
      </c>
      <c r="FJ83" s="45">
        <v>2.6161663853920345</v>
      </c>
      <c r="FK83" s="5">
        <v>97.352000000000004</v>
      </c>
      <c r="FL83" s="45">
        <v>2.780223380284113</v>
      </c>
      <c r="FM83" s="23">
        <v>2017</v>
      </c>
      <c r="FN83" s="24" t="s">
        <v>17</v>
      </c>
      <c r="FO83" s="5">
        <v>100.401</v>
      </c>
      <c r="FP83" s="45">
        <v>2.9887773282507766</v>
      </c>
      <c r="FQ83" s="5">
        <v>111.134</v>
      </c>
      <c r="FR83" s="45">
        <v>6.6036810583342174</v>
      </c>
      <c r="FS83" s="5">
        <v>95.561999999999998</v>
      </c>
      <c r="FT83" s="45">
        <v>4.8089494095292906</v>
      </c>
      <c r="FU83" s="23">
        <v>2017</v>
      </c>
      <c r="FV83" s="24" t="s">
        <v>17</v>
      </c>
      <c r="FW83" s="5">
        <v>106.251</v>
      </c>
      <c r="FX83" s="45">
        <v>3.003840251598163</v>
      </c>
      <c r="FY83" s="5">
        <v>103.752</v>
      </c>
      <c r="FZ83" s="45">
        <v>1.5414565133696527</v>
      </c>
      <c r="GA83" s="5">
        <v>103.881</v>
      </c>
      <c r="GB83" s="45">
        <v>1.5406828097231511</v>
      </c>
      <c r="GC83" s="23">
        <v>2017</v>
      </c>
      <c r="GD83" s="24" t="s">
        <v>17</v>
      </c>
      <c r="GE83" s="5">
        <v>109.346</v>
      </c>
      <c r="GF83" s="45">
        <v>1.5414375115554719</v>
      </c>
      <c r="GG83" s="5">
        <v>104.026</v>
      </c>
      <c r="GH83" s="45">
        <v>1.5407649916591168</v>
      </c>
      <c r="GI83" s="5">
        <v>92.153999999999996</v>
      </c>
      <c r="GJ83" s="45">
        <v>0.30424119144596773</v>
      </c>
      <c r="GK83" s="23">
        <v>2017</v>
      </c>
      <c r="GL83" s="24" t="s">
        <v>17</v>
      </c>
      <c r="GM83" s="5">
        <v>94.32</v>
      </c>
      <c r="GN83" s="45">
        <v>1.5408038092217282</v>
      </c>
      <c r="GO83" s="5">
        <v>108.45399999999999</v>
      </c>
      <c r="GP83" s="45">
        <v>1.8071787812876607</v>
      </c>
      <c r="GQ83" s="5">
        <v>109.646</v>
      </c>
      <c r="GR83" s="45">
        <v>1.80723434063583</v>
      </c>
      <c r="GS83" s="23">
        <v>2017</v>
      </c>
      <c r="GT83" s="24" t="s">
        <v>17</v>
      </c>
      <c r="GU83" s="5">
        <v>124.568</v>
      </c>
      <c r="GV83" s="45">
        <v>2.3928930061574789</v>
      </c>
      <c r="GW83" s="5">
        <v>103.61199999999999</v>
      </c>
      <c r="GX83" s="45">
        <v>-0.73425980470479146</v>
      </c>
      <c r="GY83" s="5">
        <v>98.632000000000005</v>
      </c>
      <c r="GZ83" s="45">
        <v>2.3929131032592039</v>
      </c>
      <c r="HA83" s="23">
        <v>2017</v>
      </c>
      <c r="HB83" s="24" t="s">
        <v>17</v>
      </c>
      <c r="HC83" s="5">
        <v>98.545000000000002</v>
      </c>
      <c r="HD83" s="45">
        <v>2.3929210566557799</v>
      </c>
      <c r="HE83" s="5">
        <v>106.95</v>
      </c>
      <c r="HF83" s="45">
        <v>2.3929053133596341</v>
      </c>
      <c r="HG83" s="5">
        <v>96.528000000000006</v>
      </c>
      <c r="HH83" s="45">
        <v>0.24745845569718483</v>
      </c>
      <c r="HI83" s="23">
        <v>2017</v>
      </c>
      <c r="HJ83" s="24" t="s">
        <v>17</v>
      </c>
      <c r="HK83" s="5">
        <v>88.153999999999996</v>
      </c>
      <c r="HL83" s="45">
        <v>-0.12381899030270915</v>
      </c>
      <c r="HM83" s="5">
        <v>124.571</v>
      </c>
      <c r="HN83" s="45">
        <v>7.6697226042554405</v>
      </c>
      <c r="HO83" s="5">
        <v>93.319000000000003</v>
      </c>
      <c r="HP83" s="45">
        <v>2.3929196160019472</v>
      </c>
      <c r="HQ83" s="23">
        <v>2017</v>
      </c>
      <c r="HR83" s="24" t="s">
        <v>17</v>
      </c>
      <c r="HS83" s="5">
        <v>105.10899999999999</v>
      </c>
      <c r="HT83" s="45">
        <v>7.6982801972449835</v>
      </c>
      <c r="HU83" s="5">
        <v>98.652000000000001</v>
      </c>
      <c r="HV83" s="45">
        <v>7.6982050581516859</v>
      </c>
      <c r="HW83" s="5">
        <v>90.153999999999996</v>
      </c>
      <c r="HX83" s="45">
        <v>7.6982514693364976</v>
      </c>
      <c r="HY83" s="23">
        <v>2017</v>
      </c>
      <c r="HZ83" s="24" t="s">
        <v>17</v>
      </c>
      <c r="IA83" s="5">
        <v>104.11799999999999</v>
      </c>
      <c r="IB83" s="45">
        <v>7.6987343202339815</v>
      </c>
      <c r="IC83" s="5">
        <v>94.059170107125667</v>
      </c>
      <c r="ID83" s="45">
        <v>-1.2428394334336161</v>
      </c>
      <c r="IE83" s="5">
        <v>95.376999999999995</v>
      </c>
      <c r="IF83" s="45">
        <v>4.3711443641309558</v>
      </c>
      <c r="IG83" s="23">
        <v>2017</v>
      </c>
      <c r="IH83" s="24" t="s">
        <v>17</v>
      </c>
      <c r="II83" s="5">
        <v>94.49</v>
      </c>
      <c r="IJ83" s="45">
        <v>-2.1502301546768336</v>
      </c>
      <c r="IK83" s="5">
        <v>88.134</v>
      </c>
      <c r="IL83" s="45">
        <v>-1.9524640953726333</v>
      </c>
      <c r="IM83" s="5">
        <v>88.753</v>
      </c>
      <c r="IN83" s="45">
        <v>4.7996872660353631</v>
      </c>
      <c r="IO83" s="5">
        <v>115.283</v>
      </c>
      <c r="IP83" s="45">
        <v>4.7994284986707214</v>
      </c>
      <c r="IQ83" s="23">
        <v>2017</v>
      </c>
      <c r="IR83" s="24" t="s">
        <v>17</v>
      </c>
      <c r="IS83" s="5">
        <v>107.14</v>
      </c>
      <c r="IT83" s="45">
        <v>4.7992487152470176</v>
      </c>
      <c r="IU83" s="5">
        <v>273.61500000000001</v>
      </c>
      <c r="IV83" s="45">
        <v>4.7996687502765525</v>
      </c>
      <c r="IW83" s="5">
        <v>122.833</v>
      </c>
      <c r="IX83" s="45">
        <v>4.7997289433456558</v>
      </c>
      <c r="IY83" s="23">
        <v>2017</v>
      </c>
      <c r="IZ83" s="24" t="s">
        <v>17</v>
      </c>
      <c r="JA83" s="5">
        <v>108.566</v>
      </c>
      <c r="JB83" s="45">
        <v>4.7994473807866314</v>
      </c>
      <c r="JC83" s="5">
        <v>109.128</v>
      </c>
      <c r="JD83" s="45">
        <v>9.0584053759912706</v>
      </c>
      <c r="JE83" s="5">
        <v>132.233</v>
      </c>
      <c r="JF83" s="45">
        <v>21.117735468214121</v>
      </c>
      <c r="JG83" s="23">
        <v>2017</v>
      </c>
      <c r="JH83" s="24" t="s">
        <v>17</v>
      </c>
      <c r="JI83" s="5">
        <v>87.738</v>
      </c>
      <c r="JJ83" s="45">
        <v>7.983650333856815</v>
      </c>
      <c r="JK83" s="5">
        <v>115.077</v>
      </c>
      <c r="JL83" s="45">
        <v>8.4877968015789662</v>
      </c>
      <c r="JM83" s="5">
        <v>78.2</v>
      </c>
      <c r="JN83" s="45">
        <v>-0.16630678000872479</v>
      </c>
      <c r="JO83" s="23">
        <v>2017</v>
      </c>
      <c r="JP83" s="24" t="s">
        <v>17</v>
      </c>
      <c r="JQ83" s="5">
        <v>119.605</v>
      </c>
      <c r="JR83" s="45">
        <v>3.8952012543747401</v>
      </c>
      <c r="JS83" s="5">
        <v>107.994</v>
      </c>
      <c r="JT83" s="45">
        <v>-7.061141418991042</v>
      </c>
      <c r="JU83" s="5">
        <v>88.573999999999998</v>
      </c>
      <c r="JV83" s="45">
        <v>-7.0610850704431698</v>
      </c>
      <c r="JW83" s="23">
        <v>2017</v>
      </c>
      <c r="JX83" s="24" t="s">
        <v>17</v>
      </c>
      <c r="JY83" s="5">
        <v>93.155000000000001</v>
      </c>
      <c r="JZ83" s="45">
        <v>5.5785668067435381</v>
      </c>
      <c r="KA83" s="5">
        <v>144.65700000000001</v>
      </c>
      <c r="KB83" s="45">
        <v>2.3420034156232248</v>
      </c>
      <c r="KC83" s="5">
        <v>84.025000000000006</v>
      </c>
      <c r="KD83" s="45">
        <v>-1.6111342496972156</v>
      </c>
      <c r="KE83" s="23">
        <v>2017</v>
      </c>
      <c r="KF83" s="24" t="s">
        <v>17</v>
      </c>
      <c r="KG83" s="5">
        <v>92.867999999999995</v>
      </c>
      <c r="KH83" s="45">
        <v>-4.6659795922450087</v>
      </c>
      <c r="KI83" s="5">
        <v>101.55</v>
      </c>
      <c r="KJ83" s="45">
        <v>-0.41910762919060573</v>
      </c>
      <c r="KK83" s="5">
        <v>94.296999999999997</v>
      </c>
      <c r="KL83" s="45">
        <v>7.0422856190108121</v>
      </c>
      <c r="KM83" s="23">
        <v>2017</v>
      </c>
      <c r="KN83" s="24" t="s">
        <v>17</v>
      </c>
      <c r="KO83" s="5">
        <v>91.724999999999994</v>
      </c>
      <c r="KP83" s="45">
        <v>7.0424066663458404</v>
      </c>
      <c r="KQ83" s="5">
        <v>110.756</v>
      </c>
      <c r="KR83" s="45">
        <v>-3.8911109719193604</v>
      </c>
      <c r="KS83" s="5">
        <v>98.733000000000004</v>
      </c>
      <c r="KT83" s="45">
        <v>4.9437167268893347</v>
      </c>
      <c r="KU83" s="23">
        <v>2017</v>
      </c>
      <c r="KV83" s="24" t="s">
        <v>17</v>
      </c>
      <c r="KW83" s="5">
        <v>84.59</v>
      </c>
      <c r="KX83" s="45">
        <v>0.76165320221448951</v>
      </c>
      <c r="KY83" s="5">
        <v>111.634</v>
      </c>
      <c r="KZ83" s="45">
        <v>15.596403339451982</v>
      </c>
      <c r="LA83" s="5">
        <v>116.977</v>
      </c>
      <c r="LB83" s="45">
        <v>9.2497905648167631</v>
      </c>
      <c r="LC83" s="23">
        <v>2017</v>
      </c>
      <c r="LD83" s="24" t="s">
        <v>17</v>
      </c>
      <c r="LE83" s="5">
        <v>140.82499999999999</v>
      </c>
      <c r="LF83" s="45">
        <v>8.9505480867784684</v>
      </c>
      <c r="LG83" s="5">
        <v>121.65900000000001</v>
      </c>
      <c r="LH83" s="45">
        <v>2.1358528980192091</v>
      </c>
      <c r="LI83" s="5">
        <v>105.958</v>
      </c>
      <c r="LJ83" s="45">
        <v>1.5802844975394379</v>
      </c>
      <c r="LK83" s="23">
        <v>2017</v>
      </c>
      <c r="LL83" s="24" t="s">
        <v>17</v>
      </c>
      <c r="LM83" s="5">
        <v>91.227999999999994</v>
      </c>
      <c r="LN83" s="45">
        <v>2.1367065502145408</v>
      </c>
      <c r="LO83" s="5">
        <v>122.34099999999999</v>
      </c>
      <c r="LP83" s="45">
        <v>2.1360844010735178</v>
      </c>
      <c r="LQ83" s="5">
        <v>114.866</v>
      </c>
      <c r="LR83" s="45">
        <v>2.1364048543201903</v>
      </c>
      <c r="LS83" s="23">
        <v>2017</v>
      </c>
      <c r="LT83" s="24" t="s">
        <v>17</v>
      </c>
      <c r="LU83" s="5">
        <v>109.349</v>
      </c>
      <c r="LV83" s="45">
        <v>8.9375671890496307</v>
      </c>
      <c r="LW83" s="5">
        <v>79.649000000000001</v>
      </c>
      <c r="LX83" s="45">
        <v>23.640676527331948</v>
      </c>
      <c r="LY83" s="5">
        <v>87.581000000000003</v>
      </c>
      <c r="LZ83" s="45">
        <v>2.0129067904564977</v>
      </c>
      <c r="MA83" s="23">
        <v>2017</v>
      </c>
      <c r="MB83" s="24" t="s">
        <v>17</v>
      </c>
      <c r="MC83" s="5">
        <v>159.97800000000001</v>
      </c>
      <c r="MD83" s="45">
        <v>24.133820509969752</v>
      </c>
      <c r="ME83" s="5">
        <v>85.899000000000001</v>
      </c>
      <c r="MF83" s="45">
        <v>-15.3661045569348</v>
      </c>
      <c r="MG83" s="5">
        <v>108.083</v>
      </c>
      <c r="MH83" s="45">
        <v>12.25968845127241</v>
      </c>
      <c r="MI83" s="23">
        <v>2017</v>
      </c>
      <c r="MJ83" s="24" t="s">
        <v>17</v>
      </c>
      <c r="MK83" s="5">
        <v>83.793000000000006</v>
      </c>
      <c r="ML83" s="45">
        <v>-17.734385538747802</v>
      </c>
      <c r="MM83" s="5">
        <v>126.33773442778511</v>
      </c>
      <c r="MN83" s="45">
        <v>13.673596752717913</v>
      </c>
      <c r="MO83" s="5">
        <v>116.471</v>
      </c>
      <c r="MP83" s="45">
        <v>-13.296066707700902</v>
      </c>
    </row>
    <row r="84" spans="1:384" ht="15" hidden="1" customHeight="1" x14ac:dyDescent="0.25">
      <c r="A84" s="23"/>
      <c r="B84" s="24" t="s">
        <v>18</v>
      </c>
      <c r="C84" s="5">
        <v>98.906937311648605</v>
      </c>
      <c r="D84" s="45">
        <v>0.46612189733907883</v>
      </c>
      <c r="E84" s="494">
        <v>96.486367239133514</v>
      </c>
      <c r="F84" s="45">
        <v>-1.5806772622980247</v>
      </c>
      <c r="G84" s="494">
        <v>101.19573647446356</v>
      </c>
      <c r="H84" s="45">
        <v>2.3854554669899812</v>
      </c>
      <c r="I84" s="23"/>
      <c r="J84" s="24" t="s">
        <v>18</v>
      </c>
      <c r="K84" s="5">
        <v>75.659000000000006</v>
      </c>
      <c r="L84" s="45">
        <v>20.68173480292856</v>
      </c>
      <c r="M84" s="5">
        <v>95.543999999999997</v>
      </c>
      <c r="N84" s="45">
        <v>35.498418731297761</v>
      </c>
      <c r="O84" s="5">
        <v>77.941000000000003</v>
      </c>
      <c r="P84" s="45">
        <v>26.390127620931779</v>
      </c>
      <c r="Q84" s="23"/>
      <c r="R84" s="24" t="s">
        <v>18</v>
      </c>
      <c r="S84" s="5">
        <v>102.679</v>
      </c>
      <c r="T84" s="45">
        <v>1.1914851680299563</v>
      </c>
      <c r="U84" s="5">
        <v>108.205</v>
      </c>
      <c r="V84" s="45">
        <v>6.1718098415346105</v>
      </c>
      <c r="W84" s="5">
        <v>114.032</v>
      </c>
      <c r="X84" s="45">
        <v>3.2187986531011319</v>
      </c>
      <c r="Y84" s="23"/>
      <c r="Z84" s="24" t="s">
        <v>18</v>
      </c>
      <c r="AA84" s="5">
        <v>97.814999999999998</v>
      </c>
      <c r="AB84" s="45">
        <v>0.98283142169867688</v>
      </c>
      <c r="AC84" s="5">
        <v>119.55800000000001</v>
      </c>
      <c r="AD84" s="45">
        <v>14.641045556098931</v>
      </c>
      <c r="AE84" s="5">
        <v>92.24</v>
      </c>
      <c r="AF84" s="45">
        <v>6.0595607680809422</v>
      </c>
      <c r="AG84" s="23"/>
      <c r="AH84" s="24" t="s">
        <v>18</v>
      </c>
      <c r="AI84" s="5">
        <v>104.349</v>
      </c>
      <c r="AJ84" s="45">
        <v>20.36611952522118</v>
      </c>
      <c r="AK84" s="5">
        <v>109.532</v>
      </c>
      <c r="AL84" s="45">
        <v>14.973705480386698</v>
      </c>
      <c r="AM84" s="5">
        <v>114.869</v>
      </c>
      <c r="AN84" s="45">
        <v>2.1848006903116186</v>
      </c>
      <c r="AO84" s="23"/>
      <c r="AP84" s="24" t="s">
        <v>18</v>
      </c>
      <c r="AQ84" s="5">
        <v>105.027</v>
      </c>
      <c r="AR84" s="45">
        <v>8.460871181609761</v>
      </c>
      <c r="AS84" s="5">
        <v>99.491</v>
      </c>
      <c r="AT84" s="45">
        <v>6.0230820874050295</v>
      </c>
      <c r="AU84" s="5">
        <v>99.664000000000001</v>
      </c>
      <c r="AV84" s="45">
        <v>7.1736582323400881</v>
      </c>
      <c r="AW84" s="23"/>
      <c r="AX84" s="24" t="s">
        <v>18</v>
      </c>
      <c r="AY84" s="5">
        <v>105.749</v>
      </c>
      <c r="AZ84" s="45">
        <v>3.8934627551922745</v>
      </c>
      <c r="BA84" s="5">
        <v>114.53100000000001</v>
      </c>
      <c r="BB84" s="45">
        <v>12.582202081961256</v>
      </c>
      <c r="BC84" s="5">
        <v>104.21299999999999</v>
      </c>
      <c r="BD84" s="45">
        <v>14.197267058965338</v>
      </c>
      <c r="BE84" s="23"/>
      <c r="BF84" s="24" t="s">
        <v>18</v>
      </c>
      <c r="BG84" s="5">
        <v>98.795000000000002</v>
      </c>
      <c r="BH84" s="45">
        <v>0.27200665807343682</v>
      </c>
      <c r="BI84" s="5">
        <v>104.28400000000001</v>
      </c>
      <c r="BJ84" s="45">
        <v>3.2903468631762394</v>
      </c>
      <c r="BK84" s="5">
        <v>102.77500000000001</v>
      </c>
      <c r="BL84" s="45">
        <v>8.451343308781631</v>
      </c>
      <c r="BM84" s="23"/>
      <c r="BN84" s="24" t="s">
        <v>18</v>
      </c>
      <c r="BO84" s="5">
        <v>97.328999999999994</v>
      </c>
      <c r="BP84" s="45">
        <v>3.2285093068886965</v>
      </c>
      <c r="BQ84" s="5">
        <v>97.355000000000004</v>
      </c>
      <c r="BR84" s="45">
        <v>17.106117833858605</v>
      </c>
      <c r="BS84" s="5">
        <v>103.57</v>
      </c>
      <c r="BT84" s="45">
        <v>17.104995364193471</v>
      </c>
      <c r="BU84" s="23"/>
      <c r="BV84" s="24" t="s">
        <v>18</v>
      </c>
      <c r="BW84" s="5">
        <v>92.228999999999999</v>
      </c>
      <c r="BX84" s="45">
        <v>17.105781073428389</v>
      </c>
      <c r="BY84" s="5">
        <v>109.32</v>
      </c>
      <c r="BZ84" s="45">
        <v>2.3844756214059544</v>
      </c>
      <c r="CA84" s="5">
        <v>93.953000000000003</v>
      </c>
      <c r="CB84" s="45">
        <v>6.1244083993177583</v>
      </c>
      <c r="CC84" s="23"/>
      <c r="CD84" s="24" t="s">
        <v>18</v>
      </c>
      <c r="CE84" s="5">
        <v>104.44</v>
      </c>
      <c r="CF84" s="45">
        <v>6.1252692761045324</v>
      </c>
      <c r="CG84" s="5">
        <v>100.35</v>
      </c>
      <c r="CH84" s="45">
        <v>6.125341060513108</v>
      </c>
      <c r="CI84" s="5">
        <v>104.03700000000001</v>
      </c>
      <c r="CJ84" s="45">
        <v>9.7807276717879432</v>
      </c>
      <c r="CK84" s="23"/>
      <c r="CL84" s="24" t="s">
        <v>18</v>
      </c>
      <c r="CM84" s="5">
        <v>117.73399999999999</v>
      </c>
      <c r="CN84" s="45">
        <v>14.5394935255718</v>
      </c>
      <c r="CO84" s="5">
        <v>105.27200000000001</v>
      </c>
      <c r="CP84" s="45">
        <v>4.1894713922346938</v>
      </c>
      <c r="CQ84" s="5">
        <v>118.26</v>
      </c>
      <c r="CR84" s="45">
        <v>4.1892427646359209</v>
      </c>
      <c r="CS84" s="23"/>
      <c r="CT84" s="24" t="s">
        <v>18</v>
      </c>
      <c r="CU84" s="5">
        <v>129.12</v>
      </c>
      <c r="CV84" s="45">
        <v>22.713146615219387</v>
      </c>
      <c r="CW84" s="5">
        <v>82.373999999999995</v>
      </c>
      <c r="CX84" s="45">
        <v>-5.7268419968413156</v>
      </c>
      <c r="CY84" s="5">
        <v>110.56699999999999</v>
      </c>
      <c r="CZ84" s="45">
        <v>8.1837128068647615</v>
      </c>
      <c r="DA84" s="23"/>
      <c r="DB84" s="24" t="s">
        <v>18</v>
      </c>
      <c r="DC84" s="5">
        <v>75.703000000000003</v>
      </c>
      <c r="DD84" s="45">
        <v>-18.231405672808961</v>
      </c>
      <c r="DE84" s="5">
        <v>186.375</v>
      </c>
      <c r="DF84" s="45">
        <v>79.417200947265059</v>
      </c>
      <c r="DG84" s="5">
        <v>111.117</v>
      </c>
      <c r="DH84" s="45">
        <v>10.514694912725659</v>
      </c>
      <c r="DI84" s="23"/>
      <c r="DJ84" s="24" t="s">
        <v>18</v>
      </c>
      <c r="DK84" s="5">
        <v>113.485</v>
      </c>
      <c r="DL84" s="45">
        <v>16.832243784423738</v>
      </c>
      <c r="DM84" s="5">
        <v>89.994</v>
      </c>
      <c r="DN84" s="45">
        <v>-12.270303467503723</v>
      </c>
      <c r="DO84" s="5">
        <v>106.42700000000001</v>
      </c>
      <c r="DP84" s="45">
        <v>13.048235131661428</v>
      </c>
      <c r="DQ84" s="23"/>
      <c r="DR84" s="24" t="s">
        <v>18</v>
      </c>
      <c r="DS84" s="5">
        <v>98.954999999999998</v>
      </c>
      <c r="DT84" s="45">
        <v>10.514853696671864</v>
      </c>
      <c r="DU84" s="5">
        <v>100.562</v>
      </c>
      <c r="DV84" s="45">
        <v>17.447414830127414</v>
      </c>
      <c r="DW84" s="5">
        <v>108.77</v>
      </c>
      <c r="DX84" s="45">
        <v>22.198379975508644</v>
      </c>
      <c r="DY84" s="23"/>
      <c r="DZ84" s="24" t="s">
        <v>18</v>
      </c>
      <c r="EA84" s="5">
        <v>104.084</v>
      </c>
      <c r="EB84" s="45">
        <v>2.2034564021995209</v>
      </c>
      <c r="EC84" s="5">
        <v>103.218</v>
      </c>
      <c r="ED84" s="45">
        <v>3.7951007602268589</v>
      </c>
      <c r="EE84" s="5">
        <v>98.616</v>
      </c>
      <c r="EF84" s="45">
        <v>3.7953899589516737</v>
      </c>
      <c r="EG84" s="23"/>
      <c r="EH84" s="24" t="s">
        <v>18</v>
      </c>
      <c r="EI84" s="5">
        <v>95.064999999999998</v>
      </c>
      <c r="EJ84" s="45">
        <v>3.796348866663763</v>
      </c>
      <c r="EK84" s="5">
        <v>91.513000000000005</v>
      </c>
      <c r="EL84" s="45">
        <v>3.7962479867522632</v>
      </c>
      <c r="EM84" s="5">
        <v>105.30200000000001</v>
      </c>
      <c r="EN84" s="45">
        <v>3.795921183625623</v>
      </c>
      <c r="EO84" s="23"/>
      <c r="EP84" s="24" t="s">
        <v>18</v>
      </c>
      <c r="EQ84" s="5">
        <v>111.801</v>
      </c>
      <c r="ER84" s="45">
        <v>8.2168576738423553</v>
      </c>
      <c r="ES84" s="5">
        <v>100.09399999999999</v>
      </c>
      <c r="ET84" s="45">
        <v>8.216749194542345</v>
      </c>
      <c r="EU84" s="5">
        <v>105.26</v>
      </c>
      <c r="EV84" s="45">
        <v>8.2164740716371227</v>
      </c>
      <c r="EW84" s="23"/>
      <c r="EX84" s="24" t="s">
        <v>18</v>
      </c>
      <c r="EY84" s="5">
        <v>112.22499999999999</v>
      </c>
      <c r="EZ84" s="45">
        <v>8.2166550952711646</v>
      </c>
      <c r="FA84" s="5">
        <v>107.49</v>
      </c>
      <c r="FB84" s="45">
        <v>8.2172197164948244</v>
      </c>
      <c r="FC84" s="5">
        <v>113.172</v>
      </c>
      <c r="FD84" s="45">
        <v>8.2167547978083633</v>
      </c>
      <c r="FE84" s="23"/>
      <c r="FF84" s="24" t="s">
        <v>18</v>
      </c>
      <c r="FG84" s="5">
        <v>100.072</v>
      </c>
      <c r="FH84" s="45">
        <v>8.2163635183943597</v>
      </c>
      <c r="FI84" s="5">
        <v>94.019000000000005</v>
      </c>
      <c r="FJ84" s="45">
        <v>3.8688865075069003</v>
      </c>
      <c r="FK84" s="5">
        <v>79.492000000000004</v>
      </c>
      <c r="FL84" s="45">
        <v>-5.9689133880621625</v>
      </c>
      <c r="FM84" s="23"/>
      <c r="FN84" s="24" t="s">
        <v>18</v>
      </c>
      <c r="FO84" s="5">
        <v>91.991</v>
      </c>
      <c r="FP84" s="45">
        <v>-3.3921088835445943</v>
      </c>
      <c r="FQ84" s="5">
        <v>104.76900000000001</v>
      </c>
      <c r="FR84" s="45">
        <v>13.619997831037864</v>
      </c>
      <c r="FS84" s="5">
        <v>107.554</v>
      </c>
      <c r="FT84" s="45">
        <v>14.941275795368327</v>
      </c>
      <c r="FU84" s="23"/>
      <c r="FV84" s="24" t="s">
        <v>18</v>
      </c>
      <c r="FW84" s="5">
        <v>102.324</v>
      </c>
      <c r="FX84" s="45">
        <v>9.8568867225663723</v>
      </c>
      <c r="FY84" s="5">
        <v>102.426</v>
      </c>
      <c r="FZ84" s="45">
        <v>2.398352444839901</v>
      </c>
      <c r="GA84" s="5">
        <v>110.61199999999999</v>
      </c>
      <c r="GB84" s="45">
        <v>2.3986076781366421</v>
      </c>
      <c r="GC84" s="23"/>
      <c r="GD84" s="24" t="s">
        <v>18</v>
      </c>
      <c r="GE84" s="5">
        <v>102.607</v>
      </c>
      <c r="GF84" s="45">
        <v>2.3981078599656769</v>
      </c>
      <c r="GG84" s="5">
        <v>100.32299999999999</v>
      </c>
      <c r="GH84" s="45">
        <v>2.3975748668013921</v>
      </c>
      <c r="GI84" s="5">
        <v>84.203999999999994</v>
      </c>
      <c r="GJ84" s="45">
        <v>2.6214763628386493</v>
      </c>
      <c r="GK84" s="23"/>
      <c r="GL84" s="24" t="s">
        <v>18</v>
      </c>
      <c r="GM84" s="5">
        <v>99.375</v>
      </c>
      <c r="GN84" s="45">
        <v>2.3977825405984561</v>
      </c>
      <c r="GO84" s="5">
        <v>107.592</v>
      </c>
      <c r="GP84" s="45">
        <v>3.8131995368583489</v>
      </c>
      <c r="GQ84" s="5">
        <v>112.11199999999999</v>
      </c>
      <c r="GR84" s="45">
        <v>3.8131748060077371</v>
      </c>
      <c r="GS84" s="23"/>
      <c r="GT84" s="24" t="s">
        <v>18</v>
      </c>
      <c r="GU84" s="5">
        <v>118.271</v>
      </c>
      <c r="GV84" s="45">
        <v>6.706183799779879</v>
      </c>
      <c r="GW84" s="5">
        <v>95.061999999999998</v>
      </c>
      <c r="GX84" s="45">
        <v>4.3800028548527195</v>
      </c>
      <c r="GY84" s="5">
        <v>86.004999999999995</v>
      </c>
      <c r="GZ84" s="45">
        <v>6.7072792466407662</v>
      </c>
      <c r="HA84" s="23"/>
      <c r="HB84" s="24" t="s">
        <v>18</v>
      </c>
      <c r="HC84" s="5">
        <v>93.641000000000005</v>
      </c>
      <c r="HD84" s="45">
        <v>6.7073101247792266</v>
      </c>
      <c r="HE84" s="5">
        <v>88.734999999999999</v>
      </c>
      <c r="HF84" s="45">
        <v>6.7077936914511156</v>
      </c>
      <c r="HG84" s="5">
        <v>94.727000000000004</v>
      </c>
      <c r="HH84" s="45">
        <v>4.7714377357238646</v>
      </c>
      <c r="HI84" s="23"/>
      <c r="HJ84" s="24" t="s">
        <v>18</v>
      </c>
      <c r="HK84" s="5">
        <v>81.447000000000003</v>
      </c>
      <c r="HL84" s="45">
        <v>5.1892701700913193</v>
      </c>
      <c r="HM84" s="5">
        <v>120.624</v>
      </c>
      <c r="HN84" s="45">
        <v>9.2272307441548804</v>
      </c>
      <c r="HO84" s="5">
        <v>90.947000000000003</v>
      </c>
      <c r="HP84" s="45">
        <v>6.7077320192420444</v>
      </c>
      <c r="HQ84" s="23"/>
      <c r="HR84" s="24" t="s">
        <v>18</v>
      </c>
      <c r="HS84" s="5">
        <v>95.575999999999993</v>
      </c>
      <c r="HT84" s="45">
        <v>8.3001892329831861</v>
      </c>
      <c r="HU84" s="5">
        <v>95.793999999999997</v>
      </c>
      <c r="HV84" s="45">
        <v>8.3005471894360738</v>
      </c>
      <c r="HW84" s="5">
        <v>75.021000000000001</v>
      </c>
      <c r="HX84" s="45">
        <v>8.3007319080134607</v>
      </c>
      <c r="HY84" s="23"/>
      <c r="HZ84" s="24" t="s">
        <v>18</v>
      </c>
      <c r="IA84" s="5">
        <v>108.809</v>
      </c>
      <c r="IB84" s="45">
        <v>8.3010679911216414</v>
      </c>
      <c r="IC84" s="5">
        <v>94.766816782479964</v>
      </c>
      <c r="ID84" s="45">
        <v>-4.5669672179485872</v>
      </c>
      <c r="IE84" s="5">
        <v>87.554000000000002</v>
      </c>
      <c r="IF84" s="45">
        <v>4.6220395287144669</v>
      </c>
      <c r="IG84" s="23"/>
      <c r="IH84" s="24" t="s">
        <v>18</v>
      </c>
      <c r="II84" s="5">
        <v>99.165999999999997</v>
      </c>
      <c r="IJ84" s="45">
        <v>-0.71386377516796529</v>
      </c>
      <c r="IK84" s="5">
        <v>76.664000000000001</v>
      </c>
      <c r="IL84" s="45">
        <v>-5.1821802260865155</v>
      </c>
      <c r="IM84" s="5">
        <v>105.066</v>
      </c>
      <c r="IN84" s="45">
        <v>5.1911775012264627</v>
      </c>
      <c r="IO84" s="5">
        <v>113.32299999999999</v>
      </c>
      <c r="IP84" s="45">
        <v>5.1907064818854423</v>
      </c>
      <c r="IQ84" s="23"/>
      <c r="IR84" s="24" t="s">
        <v>18</v>
      </c>
      <c r="IS84" s="5">
        <v>98.126999999999995</v>
      </c>
      <c r="IT84" s="45">
        <v>5.1916727413060926</v>
      </c>
      <c r="IU84" s="5">
        <v>99.009</v>
      </c>
      <c r="IV84" s="45">
        <v>5.1910797573387839</v>
      </c>
      <c r="IW84" s="5">
        <v>89.224999999999994</v>
      </c>
      <c r="IX84" s="45">
        <v>5.1908702930843447</v>
      </c>
      <c r="IY84" s="23"/>
      <c r="IZ84" s="24" t="s">
        <v>18</v>
      </c>
      <c r="JA84" s="5">
        <v>90.971999999999994</v>
      </c>
      <c r="JB84" s="45">
        <v>5.1906154966872009</v>
      </c>
      <c r="JC84" s="5">
        <v>103.71</v>
      </c>
      <c r="JD84" s="45">
        <v>14.19793868921775</v>
      </c>
      <c r="JE84" s="5">
        <v>80.739000000000004</v>
      </c>
      <c r="JF84" s="45">
        <v>20.877623738659182</v>
      </c>
      <c r="JG84" s="23"/>
      <c r="JH84" s="24" t="s">
        <v>18</v>
      </c>
      <c r="JI84" s="5">
        <v>83.96</v>
      </c>
      <c r="JJ84" s="45">
        <v>15.277415457278963</v>
      </c>
      <c r="JK84" s="5">
        <v>99.715000000000003</v>
      </c>
      <c r="JL84" s="45">
        <v>20.166062110603633</v>
      </c>
      <c r="JM84" s="5">
        <v>118.432</v>
      </c>
      <c r="JN84" s="45">
        <v>-8.2384844845620364</v>
      </c>
      <c r="JO84" s="23"/>
      <c r="JP84" s="24" t="s">
        <v>18</v>
      </c>
      <c r="JQ84" s="5">
        <v>116.691</v>
      </c>
      <c r="JR84" s="45">
        <v>2.7146214581847943</v>
      </c>
      <c r="JS84" s="5">
        <v>103.785</v>
      </c>
      <c r="JT84" s="45">
        <v>4.108778300514615</v>
      </c>
      <c r="JU84" s="5">
        <v>94.117000000000004</v>
      </c>
      <c r="JV84" s="45">
        <v>4.1082707432275498</v>
      </c>
      <c r="JW84" s="23"/>
      <c r="JX84" s="24" t="s">
        <v>18</v>
      </c>
      <c r="JY84" s="5">
        <v>79.441999999999993</v>
      </c>
      <c r="JZ84" s="45">
        <v>1.4779331928210979</v>
      </c>
      <c r="KA84" s="5">
        <v>68.326999999999998</v>
      </c>
      <c r="KB84" s="45">
        <v>-8.8243928476114206</v>
      </c>
      <c r="KC84" s="5">
        <v>83.894000000000005</v>
      </c>
      <c r="KD84" s="45">
        <v>0.45621639744710762</v>
      </c>
      <c r="KE84" s="23"/>
      <c r="KF84" s="24" t="s">
        <v>18</v>
      </c>
      <c r="KG84" s="5">
        <v>169.78100000000001</v>
      </c>
      <c r="KH84" s="45">
        <v>4.2528629762672381</v>
      </c>
      <c r="KI84" s="5">
        <v>129.946</v>
      </c>
      <c r="KJ84" s="45">
        <v>7.1392647192196819</v>
      </c>
      <c r="KK84" s="5">
        <v>97.024000000000001</v>
      </c>
      <c r="KL84" s="45">
        <v>16.06991183261357</v>
      </c>
      <c r="KM84" s="23"/>
      <c r="KN84" s="24" t="s">
        <v>18</v>
      </c>
      <c r="KO84" s="5">
        <v>95.537999999999997</v>
      </c>
      <c r="KP84" s="45">
        <v>10.870246370588717</v>
      </c>
      <c r="KQ84" s="5">
        <v>120.741</v>
      </c>
      <c r="KR84" s="45">
        <v>3.9660739656434316</v>
      </c>
      <c r="KS84" s="5">
        <v>98.015000000000001</v>
      </c>
      <c r="KT84" s="45">
        <v>7.6260019765016125</v>
      </c>
      <c r="KU84" s="23"/>
      <c r="KV84" s="24" t="s">
        <v>18</v>
      </c>
      <c r="KW84" s="5">
        <v>78.67</v>
      </c>
      <c r="KX84" s="45">
        <v>-1.7901727753919801</v>
      </c>
      <c r="KY84" s="5">
        <v>110.00700000000001</v>
      </c>
      <c r="KZ84" s="45">
        <v>16.878273711499034</v>
      </c>
      <c r="LA84" s="5">
        <v>76.287000000000006</v>
      </c>
      <c r="LB84" s="45">
        <v>10.885490857292382</v>
      </c>
      <c r="LC84" s="23"/>
      <c r="LD84" s="24" t="s">
        <v>18</v>
      </c>
      <c r="LE84" s="5">
        <v>86.251999999999995</v>
      </c>
      <c r="LF84" s="45">
        <v>8.6543548915371247</v>
      </c>
      <c r="LG84" s="5">
        <v>114.014</v>
      </c>
      <c r="LH84" s="45">
        <v>2.7014367427824908</v>
      </c>
      <c r="LI84" s="5">
        <v>111.59399999999999</v>
      </c>
      <c r="LJ84" s="45">
        <v>2.6500970445116963</v>
      </c>
      <c r="LK84" s="23"/>
      <c r="LL84" s="24" t="s">
        <v>18</v>
      </c>
      <c r="LM84" s="5">
        <v>140.21799999999999</v>
      </c>
      <c r="LN84" s="45">
        <v>2.7019900533952352</v>
      </c>
      <c r="LO84" s="5">
        <v>115.431</v>
      </c>
      <c r="LP84" s="45">
        <v>2.7011877752568978</v>
      </c>
      <c r="LQ84" s="5">
        <v>93.903999999999996</v>
      </c>
      <c r="LR84" s="45">
        <v>2.7014021042500502</v>
      </c>
      <c r="LS84" s="23"/>
      <c r="LT84" s="24" t="s">
        <v>18</v>
      </c>
      <c r="LU84" s="5">
        <v>83.649000000000001</v>
      </c>
      <c r="LV84" s="45">
        <v>14.224655888136326</v>
      </c>
      <c r="LW84" s="5">
        <v>139.93700000000001</v>
      </c>
      <c r="LX84" s="45">
        <v>32.843174482627688</v>
      </c>
      <c r="LY84" s="5">
        <v>91.421999999999997</v>
      </c>
      <c r="LZ84" s="45">
        <v>13.532443340577444</v>
      </c>
      <c r="MA84" s="23"/>
      <c r="MB84" s="24" t="s">
        <v>18</v>
      </c>
      <c r="MC84" s="5">
        <v>135.506</v>
      </c>
      <c r="MD84" s="45">
        <v>17.793405599937401</v>
      </c>
      <c r="ME84" s="5">
        <v>80.912000000000006</v>
      </c>
      <c r="MF84" s="45">
        <v>-14.83664533512966</v>
      </c>
      <c r="MG84" s="5">
        <v>91.025000000000006</v>
      </c>
      <c r="MH84" s="45">
        <v>-3.7526169983293443</v>
      </c>
      <c r="MI84" s="23"/>
      <c r="MJ84" s="24" t="s">
        <v>18</v>
      </c>
      <c r="MK84" s="5">
        <v>81.614000000000004</v>
      </c>
      <c r="ML84" s="45">
        <v>-17.713721101398434</v>
      </c>
      <c r="MM84" s="5">
        <v>118.69640130968568</v>
      </c>
      <c r="MN84" s="45">
        <v>9.4918054566289527</v>
      </c>
      <c r="MO84" s="5">
        <v>112.057</v>
      </c>
      <c r="MP84" s="45">
        <v>-9.2163359879448734</v>
      </c>
    </row>
    <row r="85" spans="1:384" ht="15" hidden="1" customHeight="1" x14ac:dyDescent="0.25">
      <c r="A85" s="23"/>
      <c r="B85" s="24" t="s">
        <v>19</v>
      </c>
      <c r="C85" s="5">
        <v>107.30941670077208</v>
      </c>
      <c r="D85" s="45">
        <v>3.155566191865276</v>
      </c>
      <c r="E85" s="494">
        <v>104.746</v>
      </c>
      <c r="F85" s="45">
        <v>0.75896765008609179</v>
      </c>
      <c r="G85" s="494">
        <v>109.733</v>
      </c>
      <c r="H85" s="45">
        <v>5.4182317735102146</v>
      </c>
      <c r="I85" s="23"/>
      <c r="J85" s="24" t="s">
        <v>19</v>
      </c>
      <c r="K85" s="5">
        <v>88.012</v>
      </c>
      <c r="L85" s="45">
        <v>20.052925209040922</v>
      </c>
      <c r="M85" s="5">
        <v>110.89</v>
      </c>
      <c r="N85" s="45">
        <v>-19.12981964833979</v>
      </c>
      <c r="O85" s="5">
        <v>89.832999999999998</v>
      </c>
      <c r="P85" s="45">
        <v>17.038629405250475</v>
      </c>
      <c r="Q85" s="23"/>
      <c r="R85" s="24" t="s">
        <v>19</v>
      </c>
      <c r="S85" s="5">
        <v>107.06699999999999</v>
      </c>
      <c r="T85" s="45">
        <v>16.199086183132351</v>
      </c>
      <c r="U85" s="5">
        <v>107.435</v>
      </c>
      <c r="V85" s="45">
        <v>3.2066245905261468</v>
      </c>
      <c r="W85" s="5">
        <v>121.327</v>
      </c>
      <c r="X85" s="45">
        <v>5.7527870509993306</v>
      </c>
      <c r="Y85" s="23"/>
      <c r="Z85" s="24" t="s">
        <v>19</v>
      </c>
      <c r="AA85" s="5">
        <v>109.27500000000001</v>
      </c>
      <c r="AB85" s="45">
        <v>3.3440830724708945</v>
      </c>
      <c r="AC85" s="5">
        <v>118.94799999999999</v>
      </c>
      <c r="AD85" s="45">
        <v>2.9612125304041399</v>
      </c>
      <c r="AE85" s="5">
        <v>107.45099999999999</v>
      </c>
      <c r="AF85" s="45">
        <v>8.4706238643246508</v>
      </c>
      <c r="AG85" s="23"/>
      <c r="AH85" s="24" t="s">
        <v>19</v>
      </c>
      <c r="AI85" s="5">
        <v>124.75700000000001</v>
      </c>
      <c r="AJ85" s="45">
        <v>6.1003197713974657</v>
      </c>
      <c r="AK85" s="5">
        <v>125.76300000000001</v>
      </c>
      <c r="AL85" s="45">
        <v>14.76611122264606</v>
      </c>
      <c r="AM85" s="5">
        <v>96.900999999999996</v>
      </c>
      <c r="AN85" s="45">
        <v>9.4518428156732455</v>
      </c>
      <c r="AO85" s="23"/>
      <c r="AP85" s="24" t="s">
        <v>19</v>
      </c>
      <c r="AQ85" s="5">
        <v>106.831</v>
      </c>
      <c r="AR85" s="45">
        <v>-6.4911988936252101</v>
      </c>
      <c r="AS85" s="5">
        <v>106.95</v>
      </c>
      <c r="AT85" s="45">
        <v>7.6128954358850649</v>
      </c>
      <c r="AU85" s="5">
        <v>97.501999999999995</v>
      </c>
      <c r="AV85" s="45">
        <v>-2.9328607836890797</v>
      </c>
      <c r="AW85" s="23"/>
      <c r="AX85" s="24" t="s">
        <v>19</v>
      </c>
      <c r="AY85" s="5">
        <v>119.267</v>
      </c>
      <c r="AZ85" s="45">
        <v>11.078307193681766</v>
      </c>
      <c r="BA85" s="5">
        <v>113.845</v>
      </c>
      <c r="BB85" s="45">
        <v>3.6943591798814168</v>
      </c>
      <c r="BC85" s="5">
        <v>118.72499999999999</v>
      </c>
      <c r="BD85" s="45">
        <v>21.743009198018882</v>
      </c>
      <c r="BE85" s="23"/>
      <c r="BF85" s="24" t="s">
        <v>19</v>
      </c>
      <c r="BG85" s="5">
        <v>96.786000000000001</v>
      </c>
      <c r="BH85" s="45">
        <v>3.7218822672082155</v>
      </c>
      <c r="BI85" s="5">
        <v>114.042</v>
      </c>
      <c r="BJ85" s="45">
        <v>14.078505121638926</v>
      </c>
      <c r="BK85" s="5">
        <v>118.461</v>
      </c>
      <c r="BL85" s="45">
        <v>16.758658755347028</v>
      </c>
      <c r="BM85" s="23"/>
      <c r="BN85" s="24" t="s">
        <v>19</v>
      </c>
      <c r="BO85" s="5">
        <v>122.747</v>
      </c>
      <c r="BP85" s="45">
        <v>15.850424244712286</v>
      </c>
      <c r="BQ85" s="5">
        <v>124.056</v>
      </c>
      <c r="BR85" s="45">
        <v>18.693430796609192</v>
      </c>
      <c r="BS85" s="5">
        <v>104.831</v>
      </c>
      <c r="BT85" s="45">
        <v>18.691832159597837</v>
      </c>
      <c r="BU85" s="23"/>
      <c r="BV85" s="24" t="s">
        <v>19</v>
      </c>
      <c r="BW85" s="5">
        <v>122.54600000000001</v>
      </c>
      <c r="BX85" s="45">
        <v>18.692068534678981</v>
      </c>
      <c r="BY85" s="5">
        <v>111.64400000000001</v>
      </c>
      <c r="BZ85" s="45">
        <v>3.3023363405042687</v>
      </c>
      <c r="CA85" s="5">
        <v>127.935</v>
      </c>
      <c r="CB85" s="45">
        <v>4.0409544101621719</v>
      </c>
      <c r="CC85" s="23"/>
      <c r="CD85" s="24" t="s">
        <v>19</v>
      </c>
      <c r="CE85" s="5">
        <v>107.5</v>
      </c>
      <c r="CF85" s="45">
        <v>4.0416553753242113</v>
      </c>
      <c r="CG85" s="5">
        <v>108.706</v>
      </c>
      <c r="CH85" s="45">
        <v>4.0418058440128988</v>
      </c>
      <c r="CI85" s="5">
        <v>117.613</v>
      </c>
      <c r="CJ85" s="45">
        <v>10.110097927238002</v>
      </c>
      <c r="CK85" s="23"/>
      <c r="CL85" s="24" t="s">
        <v>19</v>
      </c>
      <c r="CM85" s="5">
        <v>138.66900000000001</v>
      </c>
      <c r="CN85" s="45">
        <v>8.6109261797532923</v>
      </c>
      <c r="CO85" s="5">
        <v>90.768000000000001</v>
      </c>
      <c r="CP85" s="45">
        <v>3.3309806243027253</v>
      </c>
      <c r="CQ85" s="5">
        <v>103.256</v>
      </c>
      <c r="CR85" s="45">
        <v>3.3314319453200909</v>
      </c>
      <c r="CS85" s="23"/>
      <c r="CT85" s="24" t="s">
        <v>19</v>
      </c>
      <c r="CU85" s="5">
        <v>134.33500000000001</v>
      </c>
      <c r="CV85" s="45">
        <v>25.188712653532903</v>
      </c>
      <c r="CW85" s="5">
        <v>93.42</v>
      </c>
      <c r="CX85" s="45">
        <v>-4.964394710071204</v>
      </c>
      <c r="CY85" s="5">
        <v>115.509</v>
      </c>
      <c r="CZ85" s="45">
        <v>10.557145455067513</v>
      </c>
      <c r="DA85" s="23"/>
      <c r="DB85" s="24" t="s">
        <v>19</v>
      </c>
      <c r="DC85" s="5">
        <v>82.441999999999993</v>
      </c>
      <c r="DD85" s="45">
        <v>-18.112379192864324</v>
      </c>
      <c r="DE85" s="5">
        <v>184.55699999999999</v>
      </c>
      <c r="DF85" s="45">
        <v>77.339290861919864</v>
      </c>
      <c r="DG85" s="5">
        <v>118.56699999999999</v>
      </c>
      <c r="DH85" s="45">
        <v>4.8198735799849715</v>
      </c>
      <c r="DI85" s="23"/>
      <c r="DJ85" s="24" t="s">
        <v>19</v>
      </c>
      <c r="DK85" s="5">
        <v>107.794</v>
      </c>
      <c r="DL85" s="45">
        <v>4.8202495210867653</v>
      </c>
      <c r="DM85" s="5">
        <v>86.004000000000005</v>
      </c>
      <c r="DN85" s="45">
        <v>-19.807547064253541</v>
      </c>
      <c r="DO85" s="5">
        <v>113.944</v>
      </c>
      <c r="DP85" s="45">
        <v>5.5799558940716594</v>
      </c>
      <c r="DQ85" s="23"/>
      <c r="DR85" s="24" t="s">
        <v>19</v>
      </c>
      <c r="DS85" s="5">
        <v>108.15900000000001</v>
      </c>
      <c r="DT85" s="45">
        <v>4.820468091292355</v>
      </c>
      <c r="DU85" s="5">
        <v>93.507999999999996</v>
      </c>
      <c r="DV85" s="45">
        <v>14.588924426798044</v>
      </c>
      <c r="DW85" s="5">
        <v>109.52</v>
      </c>
      <c r="DX85" s="45">
        <v>9.9719848577654062</v>
      </c>
      <c r="DY85" s="23"/>
      <c r="DZ85" s="24" t="s">
        <v>19</v>
      </c>
      <c r="EA85" s="5">
        <v>113.139</v>
      </c>
      <c r="EB85" s="45">
        <v>3.3468828499657377</v>
      </c>
      <c r="EC85" s="5">
        <v>103.90600000000001</v>
      </c>
      <c r="ED85" s="45">
        <v>4.3054900268026444</v>
      </c>
      <c r="EE85" s="5">
        <v>112.961</v>
      </c>
      <c r="EF85" s="45">
        <v>4.3047488896480957</v>
      </c>
      <c r="EG85" s="23"/>
      <c r="EH85" s="24" t="s">
        <v>19</v>
      </c>
      <c r="EI85" s="5">
        <v>104.05200000000001</v>
      </c>
      <c r="EJ85" s="45">
        <v>4.3054622733241814</v>
      </c>
      <c r="EK85" s="5">
        <v>103.18899999999999</v>
      </c>
      <c r="EL85" s="45">
        <v>4.3050641867987167</v>
      </c>
      <c r="EM85" s="5">
        <v>115.276</v>
      </c>
      <c r="EN85" s="45">
        <v>4.3051810564794835</v>
      </c>
      <c r="EO85" s="23"/>
      <c r="EP85" s="24" t="s">
        <v>19</v>
      </c>
      <c r="EQ85" s="5">
        <v>113.203</v>
      </c>
      <c r="ER85" s="45">
        <v>3.033585146081748</v>
      </c>
      <c r="ES85" s="5">
        <v>113.90600000000001</v>
      </c>
      <c r="ET85" s="45">
        <v>3.0347984188293253</v>
      </c>
      <c r="EU85" s="5">
        <v>115.316</v>
      </c>
      <c r="EV85" s="45">
        <v>3.0343102215868498</v>
      </c>
      <c r="EW85" s="23"/>
      <c r="EX85" s="24" t="s">
        <v>19</v>
      </c>
      <c r="EY85" s="5">
        <v>98.394999999999996</v>
      </c>
      <c r="EZ85" s="45">
        <v>3.0346503031508831</v>
      </c>
      <c r="FA85" s="5">
        <v>96.478999999999999</v>
      </c>
      <c r="FB85" s="45">
        <v>3.0340246481129327</v>
      </c>
      <c r="FC85" s="5">
        <v>99.522999999999996</v>
      </c>
      <c r="FD85" s="45">
        <v>3.0344127878085203</v>
      </c>
      <c r="FE85" s="23"/>
      <c r="FF85" s="24" t="s">
        <v>19</v>
      </c>
      <c r="FG85" s="5">
        <v>121.42100000000001</v>
      </c>
      <c r="FH85" s="45">
        <v>3.0336201483291774</v>
      </c>
      <c r="FI85" s="5">
        <v>104.14100000000001</v>
      </c>
      <c r="FJ85" s="45">
        <v>7.5625651989795273</v>
      </c>
      <c r="FK85" s="5">
        <v>95.391000000000005</v>
      </c>
      <c r="FL85" s="45">
        <v>-7.0009359279335541</v>
      </c>
      <c r="FM85" s="23"/>
      <c r="FN85" s="24" t="s">
        <v>19</v>
      </c>
      <c r="FO85" s="5">
        <v>96.763999999999996</v>
      </c>
      <c r="FP85" s="45">
        <v>-1.1644059486844185</v>
      </c>
      <c r="FQ85" s="5">
        <v>120.229</v>
      </c>
      <c r="FR85" s="45">
        <v>3.9863345441964952</v>
      </c>
      <c r="FS85" s="5">
        <v>110.654</v>
      </c>
      <c r="FT85" s="45">
        <v>14.189300751258969</v>
      </c>
      <c r="FU85" s="23"/>
      <c r="FV85" s="24" t="s">
        <v>19</v>
      </c>
      <c r="FW85" s="5">
        <v>106.047</v>
      </c>
      <c r="FX85" s="45">
        <v>8.9046582320078755</v>
      </c>
      <c r="FY85" s="5">
        <v>80.772000000000006</v>
      </c>
      <c r="FZ85" s="45">
        <v>-1.0559325771124719</v>
      </c>
      <c r="GA85" s="5">
        <v>90.962999999999994</v>
      </c>
      <c r="GB85" s="45">
        <v>2.2090632268503327</v>
      </c>
      <c r="GC85" s="23"/>
      <c r="GD85" s="24" t="s">
        <v>19</v>
      </c>
      <c r="GE85" s="5">
        <v>108.91500000000001</v>
      </c>
      <c r="GF85" s="45">
        <v>4.080462516125948</v>
      </c>
      <c r="GG85" s="5">
        <v>98.260999999999996</v>
      </c>
      <c r="GH85" s="45">
        <v>2.2082839251908553</v>
      </c>
      <c r="GI85" s="5">
        <v>98.066000000000003</v>
      </c>
      <c r="GJ85" s="45">
        <v>-3.1140706198502244</v>
      </c>
      <c r="GK85" s="23"/>
      <c r="GL85" s="24" t="s">
        <v>19</v>
      </c>
      <c r="GM85" s="5">
        <v>99.585999999999999</v>
      </c>
      <c r="GN85" s="45">
        <v>1.9669277632724089</v>
      </c>
      <c r="GO85" s="5">
        <v>112.553</v>
      </c>
      <c r="GP85" s="45">
        <v>5.2940295994162341</v>
      </c>
      <c r="GQ85" s="5">
        <v>121.575</v>
      </c>
      <c r="GR85" s="45">
        <v>5.2943825674247762</v>
      </c>
      <c r="GS85" s="23"/>
      <c r="GT85" s="24" t="s">
        <v>19</v>
      </c>
      <c r="GU85" s="5">
        <v>129.392</v>
      </c>
      <c r="GV85" s="45">
        <v>5.2737775608168675</v>
      </c>
      <c r="GW85" s="5">
        <v>104.967</v>
      </c>
      <c r="GX85" s="45">
        <v>1.6048940556969882</v>
      </c>
      <c r="GY85" s="5">
        <v>110.369</v>
      </c>
      <c r="GZ85" s="45">
        <v>5.2747546237564222</v>
      </c>
      <c r="HA85" s="23"/>
      <c r="HB85" s="24" t="s">
        <v>19</v>
      </c>
      <c r="HC85" s="5">
        <v>106.355</v>
      </c>
      <c r="HD85" s="45">
        <v>5.2738376869549768</v>
      </c>
      <c r="HE85" s="5">
        <v>98.850999999999999</v>
      </c>
      <c r="HF85" s="45">
        <v>5.2737515841489397</v>
      </c>
      <c r="HG85" s="5">
        <v>94.290999999999997</v>
      </c>
      <c r="HH85" s="45">
        <v>-0.90486800067260731</v>
      </c>
      <c r="HI85" s="23"/>
      <c r="HJ85" s="24" t="s">
        <v>19</v>
      </c>
      <c r="HK85" s="5">
        <v>113.98399999999999</v>
      </c>
      <c r="HL85" s="45">
        <v>4.4249409091741967</v>
      </c>
      <c r="HM85" s="5">
        <v>117.111</v>
      </c>
      <c r="HN85" s="45">
        <v>10.019164646863203</v>
      </c>
      <c r="HO85" s="5">
        <v>100.652</v>
      </c>
      <c r="HP85" s="45">
        <v>5.2735069553393856</v>
      </c>
      <c r="HQ85" s="23"/>
      <c r="HR85" s="24" t="s">
        <v>19</v>
      </c>
      <c r="HS85" s="5">
        <v>96.966999999999999</v>
      </c>
      <c r="HT85" s="45">
        <v>6.553630100106588</v>
      </c>
      <c r="HU85" s="5">
        <v>120.736</v>
      </c>
      <c r="HV85" s="45">
        <v>6.5537022328126397</v>
      </c>
      <c r="HW85" s="5">
        <v>102.01600000000001</v>
      </c>
      <c r="HX85" s="45">
        <v>6.5530279292264737</v>
      </c>
      <c r="HY85" s="23"/>
      <c r="HZ85" s="24" t="s">
        <v>19</v>
      </c>
      <c r="IA85" s="5">
        <v>126.011</v>
      </c>
      <c r="IB85" s="45">
        <v>6.553301595623239</v>
      </c>
      <c r="IC85" s="5">
        <v>89.259872333482647</v>
      </c>
      <c r="ID85" s="45">
        <v>2.5323903616090888</v>
      </c>
      <c r="IE85" s="5">
        <v>91.784000000000006</v>
      </c>
      <c r="IF85" s="45">
        <v>2.8934004461733451</v>
      </c>
      <c r="IG85" s="23"/>
      <c r="IH85" s="24" t="s">
        <v>19</v>
      </c>
      <c r="II85" s="5">
        <v>121.99</v>
      </c>
      <c r="IJ85" s="45">
        <v>3.1244188209038413</v>
      </c>
      <c r="IK85" s="5">
        <v>76.021000000000001</v>
      </c>
      <c r="IL85" s="45">
        <v>1.9143887496145879</v>
      </c>
      <c r="IM85" s="5">
        <v>100.369</v>
      </c>
      <c r="IN85" s="45">
        <v>2.5334818008152098</v>
      </c>
      <c r="IO85" s="5">
        <v>118.289</v>
      </c>
      <c r="IP85" s="45">
        <v>2.5336754329698579</v>
      </c>
      <c r="IQ85" s="23"/>
      <c r="IR85" s="24" t="s">
        <v>19</v>
      </c>
      <c r="IS85" s="5">
        <v>113.626</v>
      </c>
      <c r="IT85" s="45">
        <v>2.5338843870129466</v>
      </c>
      <c r="IU85" s="5">
        <v>104.858</v>
      </c>
      <c r="IV85" s="45">
        <v>2.5335641018119333</v>
      </c>
      <c r="IW85" s="5">
        <v>106.063</v>
      </c>
      <c r="IX85" s="45">
        <v>2.5337870497476871</v>
      </c>
      <c r="IY85" s="23"/>
      <c r="IZ85" s="24" t="s">
        <v>19</v>
      </c>
      <c r="JA85" s="5">
        <v>119.003</v>
      </c>
      <c r="JB85" s="45">
        <v>2.5339904533783653</v>
      </c>
      <c r="JC85" s="5">
        <v>111.813</v>
      </c>
      <c r="JD85" s="45">
        <v>6.8355325390076445</v>
      </c>
      <c r="JE85" s="5">
        <v>129.91399999999999</v>
      </c>
      <c r="JF85" s="45">
        <v>5.9648779373740837</v>
      </c>
      <c r="JG85" s="23"/>
      <c r="JH85" s="24" t="s">
        <v>19</v>
      </c>
      <c r="JI85" s="5">
        <v>126.134</v>
      </c>
      <c r="JJ85" s="45">
        <v>0.84991724700370241</v>
      </c>
      <c r="JK85" s="5">
        <v>121.182</v>
      </c>
      <c r="JL85" s="45">
        <v>39.705560231032621</v>
      </c>
      <c r="JM85" s="5">
        <v>174.34100000000001</v>
      </c>
      <c r="JN85" s="45">
        <v>-2.0941202897736702</v>
      </c>
      <c r="JO85" s="23"/>
      <c r="JP85" s="24" t="s">
        <v>19</v>
      </c>
      <c r="JQ85" s="5">
        <v>110.017</v>
      </c>
      <c r="JR85" s="45">
        <v>1.8185688372265076</v>
      </c>
      <c r="JS85" s="5">
        <v>114.387</v>
      </c>
      <c r="JT85" s="45">
        <v>1.2166849538102156</v>
      </c>
      <c r="JU85" s="5">
        <v>91.281999999999996</v>
      </c>
      <c r="JV85" s="45">
        <v>1.216388534678714</v>
      </c>
      <c r="JW85" s="23"/>
      <c r="JX85" s="24" t="s">
        <v>19</v>
      </c>
      <c r="JY85" s="5">
        <v>111.069</v>
      </c>
      <c r="JZ85" s="45">
        <v>-1.1023355623425033</v>
      </c>
      <c r="KA85" s="5">
        <v>67.974000000000004</v>
      </c>
      <c r="KB85" s="45">
        <v>2.0829891720606213</v>
      </c>
      <c r="KC85" s="5">
        <v>127.511</v>
      </c>
      <c r="KD85" s="45">
        <v>1.7596922733149114</v>
      </c>
      <c r="KE85" s="23"/>
      <c r="KF85" s="24" t="s">
        <v>19</v>
      </c>
      <c r="KG85" s="5">
        <v>105.014</v>
      </c>
      <c r="KH85" s="45">
        <v>3.1977201257861623</v>
      </c>
      <c r="KI85" s="5">
        <v>155.273</v>
      </c>
      <c r="KJ85" s="45">
        <v>-12.445797738870567</v>
      </c>
      <c r="KK85" s="5">
        <v>93.941999999999993</v>
      </c>
      <c r="KL85" s="45">
        <v>5.3444873060016107</v>
      </c>
      <c r="KM85" s="23"/>
      <c r="KN85" s="24" t="s">
        <v>19</v>
      </c>
      <c r="KO85" s="5">
        <v>91.290999999999997</v>
      </c>
      <c r="KP85" s="45">
        <v>5.3438726055850481</v>
      </c>
      <c r="KQ85" s="5">
        <v>125.742</v>
      </c>
      <c r="KR85" s="45">
        <v>8.3161050237750658</v>
      </c>
      <c r="KS85" s="5">
        <v>110.974</v>
      </c>
      <c r="KT85" s="45">
        <v>8.485346159110037</v>
      </c>
      <c r="KU85" s="23"/>
      <c r="KV85" s="24" t="s">
        <v>19</v>
      </c>
      <c r="KW85" s="5">
        <v>116.342</v>
      </c>
      <c r="KX85" s="45">
        <v>-8.3964537108483057</v>
      </c>
      <c r="KY85" s="5">
        <v>121.937</v>
      </c>
      <c r="KZ85" s="45">
        <v>15.300313930178902</v>
      </c>
      <c r="LA85" s="5">
        <v>98.563999999999993</v>
      </c>
      <c r="LB85" s="45">
        <v>-2.5989683182797449</v>
      </c>
      <c r="LC85" s="23"/>
      <c r="LD85" s="24" t="s">
        <v>19</v>
      </c>
      <c r="LE85" s="5">
        <v>96.456000000000003</v>
      </c>
      <c r="LF85" s="45">
        <v>1.9296206277079193</v>
      </c>
      <c r="LG85" s="5">
        <v>135.21899999999999</v>
      </c>
      <c r="LH85" s="45">
        <v>1.6538990670505598</v>
      </c>
      <c r="LI85" s="5">
        <v>124.23099999999999</v>
      </c>
      <c r="LJ85" s="45">
        <v>0.94008482701464402</v>
      </c>
      <c r="LK85" s="23"/>
      <c r="LL85" s="24" t="s">
        <v>19</v>
      </c>
      <c r="LM85" s="5">
        <v>133.13300000000001</v>
      </c>
      <c r="LN85" s="45">
        <v>1.6538517336428242</v>
      </c>
      <c r="LO85" s="5">
        <v>129.97999999999999</v>
      </c>
      <c r="LP85" s="45">
        <v>1.6532932914144425</v>
      </c>
      <c r="LQ85" s="5">
        <v>129.55600000000001</v>
      </c>
      <c r="LR85" s="45">
        <v>1.6540079091080315</v>
      </c>
      <c r="LS85" s="23"/>
      <c r="LT85" s="24" t="s">
        <v>19</v>
      </c>
      <c r="LU85" s="5">
        <v>110.229</v>
      </c>
      <c r="LV85" s="45">
        <v>13.674473285276733</v>
      </c>
      <c r="LW85" s="5">
        <v>97.010999999999996</v>
      </c>
      <c r="LX85" s="45">
        <v>14.125217636817084</v>
      </c>
      <c r="LY85" s="5">
        <v>87.79</v>
      </c>
      <c r="LZ85" s="45">
        <v>0.70432229053869833</v>
      </c>
      <c r="MA85" s="23"/>
      <c r="MB85" s="24" t="s">
        <v>19</v>
      </c>
      <c r="MC85" s="5">
        <v>133.69200000000001</v>
      </c>
      <c r="MD85" s="45">
        <v>18.499215571569124</v>
      </c>
      <c r="ME85" s="5">
        <v>126.339</v>
      </c>
      <c r="MF85" s="45">
        <v>-0.86860317310861035</v>
      </c>
      <c r="MG85" s="5">
        <v>115.623</v>
      </c>
      <c r="MH85" s="45">
        <v>28.11270789243332</v>
      </c>
      <c r="MI85" s="23"/>
      <c r="MJ85" s="24" t="s">
        <v>19</v>
      </c>
      <c r="MK85" s="5">
        <v>77.263999999999996</v>
      </c>
      <c r="ML85" s="45">
        <v>-25.759089860865558</v>
      </c>
      <c r="MM85" s="5">
        <v>115.91804311624747</v>
      </c>
      <c r="MN85" s="45">
        <v>12.952168329243264</v>
      </c>
      <c r="MO85" s="5">
        <v>139.77799999999999</v>
      </c>
      <c r="MP85" s="45">
        <v>13.722012496745634</v>
      </c>
      <c r="MW85" s="37"/>
    </row>
    <row r="86" spans="1:384" ht="15" hidden="1" customHeight="1" x14ac:dyDescent="0.25">
      <c r="A86" s="23"/>
      <c r="B86" s="24" t="s">
        <v>20</v>
      </c>
      <c r="C86" s="5">
        <v>96.864392549897687</v>
      </c>
      <c r="D86" s="45">
        <v>-0.84663823216970968</v>
      </c>
      <c r="E86" s="494">
        <v>95.314999999999998</v>
      </c>
      <c r="F86" s="45">
        <v>-3.3237990912041653</v>
      </c>
      <c r="G86" s="494">
        <v>98.328999999999994</v>
      </c>
      <c r="H86" s="45">
        <v>1.5375877736472603</v>
      </c>
      <c r="I86" s="23"/>
      <c r="J86" s="24" t="s">
        <v>20</v>
      </c>
      <c r="K86" s="5">
        <v>93.063999999999993</v>
      </c>
      <c r="L86" s="45">
        <v>18.963555714632662</v>
      </c>
      <c r="M86" s="5">
        <v>128.37100000000001</v>
      </c>
      <c r="N86" s="45">
        <v>55.740906995365549</v>
      </c>
      <c r="O86" s="5">
        <v>89.643000000000001</v>
      </c>
      <c r="P86" s="45">
        <v>14.177450580802926</v>
      </c>
      <c r="Q86" s="23"/>
      <c r="R86" s="24" t="s">
        <v>20</v>
      </c>
      <c r="S86" s="5">
        <v>110.20399999999999</v>
      </c>
      <c r="T86" s="45">
        <v>5.0522382368641843</v>
      </c>
      <c r="U86" s="5">
        <v>108.18899999999999</v>
      </c>
      <c r="V86" s="45">
        <v>0.84825548336580425</v>
      </c>
      <c r="W86" s="5">
        <v>115.34399999999999</v>
      </c>
      <c r="X86" s="45">
        <v>1.6927634363097752</v>
      </c>
      <c r="Y86" s="23"/>
      <c r="Z86" s="24" t="s">
        <v>20</v>
      </c>
      <c r="AA86" s="5">
        <v>109.387</v>
      </c>
      <c r="AB86" s="45">
        <v>-5.5820256529770234</v>
      </c>
      <c r="AC86" s="5">
        <v>123.34699999999999</v>
      </c>
      <c r="AD86" s="45">
        <v>3.4399765189316014</v>
      </c>
      <c r="AE86" s="5">
        <v>114.044</v>
      </c>
      <c r="AF86" s="45">
        <v>4.0148848069170526</v>
      </c>
      <c r="AG86" s="23"/>
      <c r="AH86" s="24" t="s">
        <v>20</v>
      </c>
      <c r="AI86" s="5">
        <v>129.65799999999999</v>
      </c>
      <c r="AJ86" s="45">
        <v>8.1646102893944317</v>
      </c>
      <c r="AK86" s="5">
        <v>132.298</v>
      </c>
      <c r="AL86" s="45">
        <v>13.595617529880471</v>
      </c>
      <c r="AM86" s="5">
        <v>89.466999999999999</v>
      </c>
      <c r="AN86" s="45">
        <v>1.9915640674874595</v>
      </c>
      <c r="AO86" s="23"/>
      <c r="AP86" s="24" t="s">
        <v>20</v>
      </c>
      <c r="AQ86" s="5">
        <v>109.538</v>
      </c>
      <c r="AR86" s="45">
        <v>-8.8891661468080656</v>
      </c>
      <c r="AS86" s="5">
        <v>113.663</v>
      </c>
      <c r="AT86" s="45">
        <v>0.77400478765848391</v>
      </c>
      <c r="AU86" s="5">
        <v>103.27200000000001</v>
      </c>
      <c r="AV86" s="45">
        <v>-0.61686218278751426</v>
      </c>
      <c r="AW86" s="23"/>
      <c r="AX86" s="24" t="s">
        <v>20</v>
      </c>
      <c r="AY86" s="5">
        <v>109.639</v>
      </c>
      <c r="AZ86" s="45">
        <v>-0.75942721627835397</v>
      </c>
      <c r="BA86" s="5">
        <v>108.17</v>
      </c>
      <c r="BB86" s="45">
        <v>-1.923983607151925</v>
      </c>
      <c r="BC86" s="5">
        <v>94.682000000000002</v>
      </c>
      <c r="BD86" s="45">
        <v>-5.2213257522673047</v>
      </c>
      <c r="BE86" s="23"/>
      <c r="BF86" s="24" t="s">
        <v>20</v>
      </c>
      <c r="BG86" s="5">
        <v>92.058999999999997</v>
      </c>
      <c r="BH86" s="45">
        <v>-12.693113815046999</v>
      </c>
      <c r="BI86" s="5">
        <v>104.78100000000001</v>
      </c>
      <c r="BJ86" s="45">
        <v>-0.96781815604177268</v>
      </c>
      <c r="BK86" s="5">
        <v>126.312</v>
      </c>
      <c r="BL86" s="45">
        <v>10.287260979655983</v>
      </c>
      <c r="BM86" s="23"/>
      <c r="BN86" s="24" t="s">
        <v>20</v>
      </c>
      <c r="BO86" s="5">
        <v>127.67100000000001</v>
      </c>
      <c r="BP86" s="45">
        <v>20.055856991057226</v>
      </c>
      <c r="BQ86" s="5">
        <v>119.77200000000001</v>
      </c>
      <c r="BR86" s="45">
        <v>9.5498989307698707</v>
      </c>
      <c r="BS86" s="5">
        <v>108.105</v>
      </c>
      <c r="BT86" s="45">
        <v>9.5499640254963083</v>
      </c>
      <c r="BU86" s="23"/>
      <c r="BV86" s="24" t="s">
        <v>20</v>
      </c>
      <c r="BW86" s="5">
        <v>116.746</v>
      </c>
      <c r="BX86" s="45">
        <v>9.5507094062007241</v>
      </c>
      <c r="BY86" s="5">
        <v>105.249</v>
      </c>
      <c r="BZ86" s="45">
        <v>2.0962672668011919</v>
      </c>
      <c r="CA86" s="5">
        <v>126.33799999999999</v>
      </c>
      <c r="CB86" s="45">
        <v>3.5795100514872189</v>
      </c>
      <c r="CC86" s="23"/>
      <c r="CD86" s="24" t="s">
        <v>20</v>
      </c>
      <c r="CE86" s="5">
        <v>100.74299999999999</v>
      </c>
      <c r="CF86" s="45">
        <v>3.5800577826672537</v>
      </c>
      <c r="CG86" s="5">
        <v>116.98</v>
      </c>
      <c r="CH86" s="45">
        <v>3.5798719640153536</v>
      </c>
      <c r="CI86" s="5">
        <v>115.71299999999999</v>
      </c>
      <c r="CJ86" s="45">
        <v>8.2431408499452914</v>
      </c>
      <c r="CK86" s="23"/>
      <c r="CL86" s="24" t="s">
        <v>20</v>
      </c>
      <c r="CM86" s="5">
        <v>127.944</v>
      </c>
      <c r="CN86" s="45">
        <v>15.628417275939668</v>
      </c>
      <c r="CO86" s="5">
        <v>99.405000000000001</v>
      </c>
      <c r="CP86" s="45">
        <v>4.9029643622241679</v>
      </c>
      <c r="CQ86" s="5">
        <v>120.43600000000001</v>
      </c>
      <c r="CR86" s="45">
        <v>4.9020974148142926</v>
      </c>
      <c r="CS86" s="23"/>
      <c r="CT86" s="24" t="s">
        <v>20</v>
      </c>
      <c r="CU86" s="5">
        <v>125.55500000000001</v>
      </c>
      <c r="CV86" s="45">
        <v>11.609404862438339</v>
      </c>
      <c r="CW86" s="5">
        <v>91.215000000000003</v>
      </c>
      <c r="CX86" s="45">
        <v>-6.1390601043413824</v>
      </c>
      <c r="CY86" s="5">
        <v>124.887</v>
      </c>
      <c r="CZ86" s="45">
        <v>16.626355257136979</v>
      </c>
      <c r="DA86" s="23"/>
      <c r="DB86" s="24" t="s">
        <v>20</v>
      </c>
      <c r="DC86" s="5">
        <v>91.483000000000004</v>
      </c>
      <c r="DD86" s="45">
        <v>-12.697064549375881</v>
      </c>
      <c r="DE86" s="5">
        <v>186.542</v>
      </c>
      <c r="DF86" s="45">
        <v>77.513655482176489</v>
      </c>
      <c r="DG86" s="5">
        <v>111.337</v>
      </c>
      <c r="DH86" s="45">
        <v>8.1382699741642313</v>
      </c>
      <c r="DI86" s="23"/>
      <c r="DJ86" s="24" t="s">
        <v>20</v>
      </c>
      <c r="DK86" s="5">
        <v>114.298</v>
      </c>
      <c r="DL86" s="45">
        <v>8.1384347562821802</v>
      </c>
      <c r="DM86" s="5">
        <v>95.575000000000003</v>
      </c>
      <c r="DN86" s="45">
        <v>-4.1287578617929483</v>
      </c>
      <c r="DO86" s="5">
        <v>125.17700000000001</v>
      </c>
      <c r="DP86" s="45">
        <v>10.364923603212816</v>
      </c>
      <c r="DQ86" s="23"/>
      <c r="DR86" s="24" t="s">
        <v>20</v>
      </c>
      <c r="DS86" s="5">
        <v>111.648</v>
      </c>
      <c r="DT86" s="45">
        <v>8.1378455339674076</v>
      </c>
      <c r="DU86" s="5">
        <v>104.845</v>
      </c>
      <c r="DV86" s="45">
        <v>4.3607660455486439</v>
      </c>
      <c r="DW86" s="5">
        <v>116.697</v>
      </c>
      <c r="DX86" s="45">
        <v>2.758796801803399</v>
      </c>
      <c r="DY86" s="23"/>
      <c r="DZ86" s="24" t="s">
        <v>20</v>
      </c>
      <c r="EA86" s="5">
        <v>97.284000000000006</v>
      </c>
      <c r="EB86" s="45">
        <v>1.5787495301340613</v>
      </c>
      <c r="EC86" s="5">
        <v>121.35</v>
      </c>
      <c r="ED86" s="45">
        <v>4.1782921112952067</v>
      </c>
      <c r="EE86" s="5">
        <v>100.476</v>
      </c>
      <c r="EF86" s="45">
        <v>4.178504033345078</v>
      </c>
      <c r="EG86" s="23"/>
      <c r="EH86" s="24" t="s">
        <v>20</v>
      </c>
      <c r="EI86" s="5">
        <v>107.21599999999999</v>
      </c>
      <c r="EJ86" s="45">
        <v>4.1781647168564575</v>
      </c>
      <c r="EK86" s="5">
        <v>122.65600000000001</v>
      </c>
      <c r="EL86" s="45">
        <v>4.1788407963579459</v>
      </c>
      <c r="EM86" s="5">
        <v>111.14</v>
      </c>
      <c r="EN86" s="45">
        <v>4.1787743011941956</v>
      </c>
      <c r="EO86" s="23"/>
      <c r="EP86" s="24" t="s">
        <v>20</v>
      </c>
      <c r="EQ86" s="5">
        <v>106.476</v>
      </c>
      <c r="ER86" s="45">
        <v>4.959337572083399</v>
      </c>
      <c r="ES86" s="5">
        <v>111.485</v>
      </c>
      <c r="ET86" s="45">
        <v>4.9586699052891277</v>
      </c>
      <c r="EU86" s="5">
        <v>100.858</v>
      </c>
      <c r="EV86" s="45">
        <v>4.9587378893363621</v>
      </c>
      <c r="EW86" s="23"/>
      <c r="EX86" s="24" t="s">
        <v>20</v>
      </c>
      <c r="EY86" s="5">
        <v>88.436000000000007</v>
      </c>
      <c r="EZ86" s="45">
        <v>4.9598252964145502</v>
      </c>
      <c r="FA86" s="5">
        <v>99.929000000000002</v>
      </c>
      <c r="FB86" s="45">
        <v>4.9586169229476553</v>
      </c>
      <c r="FC86" s="5">
        <v>85.043999999999997</v>
      </c>
      <c r="FD86" s="45">
        <v>4.9589020808135729</v>
      </c>
      <c r="FE86" s="23"/>
      <c r="FF86" s="24" t="s">
        <v>20</v>
      </c>
      <c r="FG86" s="5">
        <v>103.033</v>
      </c>
      <c r="FH86" s="45">
        <v>4.9589976060714207</v>
      </c>
      <c r="FI86" s="5">
        <v>114.063</v>
      </c>
      <c r="FJ86" s="45">
        <v>6.4795280147868795</v>
      </c>
      <c r="FK86" s="5">
        <v>101.242</v>
      </c>
      <c r="FL86" s="45">
        <v>-6.7547155909224728</v>
      </c>
      <c r="FM86" s="23"/>
      <c r="FN86" s="24" t="s">
        <v>20</v>
      </c>
      <c r="FO86" s="5">
        <v>95.31</v>
      </c>
      <c r="FP86" s="45">
        <v>-3.9155594088352075</v>
      </c>
      <c r="FQ86" s="5">
        <v>121.074</v>
      </c>
      <c r="FR86" s="45">
        <v>8.3756277021402212</v>
      </c>
      <c r="FS86" s="5">
        <v>105.08199999999999</v>
      </c>
      <c r="FT86" s="45">
        <v>10.696527894825564</v>
      </c>
      <c r="FU86" s="23"/>
      <c r="FV86" s="24" t="s">
        <v>20</v>
      </c>
      <c r="FW86" s="5">
        <v>111.3</v>
      </c>
      <c r="FX86" s="45">
        <v>8.757255369461987</v>
      </c>
      <c r="FY86" s="5">
        <v>81.734999999999999</v>
      </c>
      <c r="FZ86" s="45">
        <v>1.7705726345672588</v>
      </c>
      <c r="GA86" s="5">
        <v>85.061999999999998</v>
      </c>
      <c r="GB86" s="45">
        <v>1.7707161829102063</v>
      </c>
      <c r="GC86" s="23"/>
      <c r="GD86" s="24" t="s">
        <v>20</v>
      </c>
      <c r="GE86" s="5">
        <v>101.297</v>
      </c>
      <c r="GF86" s="45">
        <v>1.7712540438443085</v>
      </c>
      <c r="GG86" s="5">
        <v>101.816</v>
      </c>
      <c r="GH86" s="45">
        <v>1.771220662908334</v>
      </c>
      <c r="GI86" s="5">
        <v>91.596000000000004</v>
      </c>
      <c r="GJ86" s="45">
        <v>-3.2102626962825127</v>
      </c>
      <c r="GK86" s="23"/>
      <c r="GL86" s="24" t="s">
        <v>20</v>
      </c>
      <c r="GM86" s="5">
        <v>93.837000000000003</v>
      </c>
      <c r="GN86" s="45">
        <v>1.7699690906133156</v>
      </c>
      <c r="GO86" s="5">
        <v>109.68300000000001</v>
      </c>
      <c r="GP86" s="45">
        <v>8.5755295980993935</v>
      </c>
      <c r="GQ86" s="5">
        <v>123.301</v>
      </c>
      <c r="GR86" s="45">
        <v>8.5759320899596787</v>
      </c>
      <c r="GS86" s="23"/>
      <c r="GT86" s="24" t="s">
        <v>20</v>
      </c>
      <c r="GU86" s="5">
        <v>101.423</v>
      </c>
      <c r="GV86" s="45">
        <v>4.4005023263474357</v>
      </c>
      <c r="GW86" s="5">
        <v>116.274</v>
      </c>
      <c r="GX86" s="45">
        <v>3.3519106157169176</v>
      </c>
      <c r="GY86" s="5">
        <v>96.706999999999994</v>
      </c>
      <c r="GZ86" s="45">
        <v>4.4002547743196061</v>
      </c>
      <c r="HA86" s="23"/>
      <c r="HB86" s="24" t="s">
        <v>20</v>
      </c>
      <c r="HC86" s="5">
        <v>99.954999999999998</v>
      </c>
      <c r="HD86" s="45">
        <v>4.4003676547387727</v>
      </c>
      <c r="HE86" s="5">
        <v>109.72</v>
      </c>
      <c r="HF86" s="45">
        <v>4.3997868615361284</v>
      </c>
      <c r="HG86" s="5">
        <v>94.37</v>
      </c>
      <c r="HH86" s="45">
        <v>-0.5354244398069028</v>
      </c>
      <c r="HI86" s="23"/>
      <c r="HJ86" s="24" t="s">
        <v>20</v>
      </c>
      <c r="HK86" s="5">
        <v>119.242</v>
      </c>
      <c r="HL86" s="45">
        <v>2.4266215415274388</v>
      </c>
      <c r="HM86" s="5">
        <v>129.02099999999999</v>
      </c>
      <c r="HN86" s="45">
        <v>10.558787993041932</v>
      </c>
      <c r="HO86" s="5">
        <v>100.654</v>
      </c>
      <c r="HP86" s="45">
        <v>4.3998672364435834</v>
      </c>
      <c r="HQ86" s="23"/>
      <c r="HR86" s="24" t="s">
        <v>20</v>
      </c>
      <c r="HS86" s="5">
        <v>92.123999999999995</v>
      </c>
      <c r="HT86" s="45">
        <v>8.1686568741413907</v>
      </c>
      <c r="HU86" s="5">
        <v>124.089</v>
      </c>
      <c r="HV86" s="45">
        <v>8.1687267909133539</v>
      </c>
      <c r="HW86" s="5">
        <v>109.005</v>
      </c>
      <c r="HX86" s="45">
        <v>8.168854752761149</v>
      </c>
      <c r="HY86" s="23"/>
      <c r="HZ86" s="24" t="s">
        <v>20</v>
      </c>
      <c r="IA86" s="5">
        <v>79.846999999999994</v>
      </c>
      <c r="IB86" s="45">
        <v>8.1673846487306605</v>
      </c>
      <c r="IC86" s="5">
        <v>109.00972960383535</v>
      </c>
      <c r="ID86" s="45">
        <v>-0.92966389510841907</v>
      </c>
      <c r="IE86" s="5">
        <v>98.061000000000007</v>
      </c>
      <c r="IF86" s="45">
        <v>2.6709245105224682</v>
      </c>
      <c r="IG86" s="23"/>
      <c r="IH86" s="24" t="s">
        <v>20</v>
      </c>
      <c r="II86" s="5">
        <v>109.64</v>
      </c>
      <c r="IJ86" s="45">
        <v>3.52967838190024</v>
      </c>
      <c r="IK86" s="5">
        <v>107.545</v>
      </c>
      <c r="IL86" s="45">
        <v>5.2247933075681345</v>
      </c>
      <c r="IM86" s="5">
        <v>96.120999999999995</v>
      </c>
      <c r="IN86" s="45">
        <v>3.624446145387509</v>
      </c>
      <c r="IO86" s="5">
        <v>134.19999999999999</v>
      </c>
      <c r="IP86" s="45">
        <v>3.6245424922397405</v>
      </c>
      <c r="IQ86" s="23"/>
      <c r="IR86" s="24" t="s">
        <v>20</v>
      </c>
      <c r="IS86" s="5">
        <v>115.197</v>
      </c>
      <c r="IT86" s="45">
        <v>3.6251765362022894</v>
      </c>
      <c r="IU86" s="5">
        <v>102.788</v>
      </c>
      <c r="IV86" s="45">
        <v>3.6242476787676594</v>
      </c>
      <c r="IW86" s="5">
        <v>104.152</v>
      </c>
      <c r="IX86" s="45">
        <v>3.6245510352306667</v>
      </c>
      <c r="IY86" s="23"/>
      <c r="IZ86" s="24" t="s">
        <v>20</v>
      </c>
      <c r="JA86" s="5">
        <v>119.15900000000001</v>
      </c>
      <c r="JB86" s="45">
        <v>3.6246314928994394</v>
      </c>
      <c r="JC86" s="5">
        <v>113.023</v>
      </c>
      <c r="JD86" s="45">
        <v>12.57383041663762</v>
      </c>
      <c r="JE86" s="5">
        <v>129.649</v>
      </c>
      <c r="JF86" s="45">
        <v>14.764096662830852</v>
      </c>
      <c r="JG86" s="23"/>
      <c r="JH86" s="24" t="s">
        <v>20</v>
      </c>
      <c r="JI86" s="5">
        <v>116.901</v>
      </c>
      <c r="JJ86" s="45">
        <v>-4.9376692444682959</v>
      </c>
      <c r="JK86" s="5">
        <v>122.414</v>
      </c>
      <c r="JL86" s="45">
        <v>33.157116129312953</v>
      </c>
      <c r="JM86" s="5">
        <v>90.406000000000006</v>
      </c>
      <c r="JN86" s="45">
        <v>11.471973564153785</v>
      </c>
      <c r="JO86" s="23"/>
      <c r="JP86" s="24" t="s">
        <v>20</v>
      </c>
      <c r="JQ86" s="5">
        <v>109.40600000000001</v>
      </c>
      <c r="JR86" s="45">
        <v>3.3887733887733873</v>
      </c>
      <c r="JS86" s="5">
        <v>117.881</v>
      </c>
      <c r="JT86" s="45">
        <v>-10.425452694128467</v>
      </c>
      <c r="JU86" s="5">
        <v>87.944000000000003</v>
      </c>
      <c r="JV86" s="45">
        <v>-10.425748624974545</v>
      </c>
      <c r="JW86" s="23"/>
      <c r="JX86" s="24" t="s">
        <v>20</v>
      </c>
      <c r="JY86" s="5">
        <v>102.224</v>
      </c>
      <c r="JZ86" s="45">
        <v>-14.529142732920292</v>
      </c>
      <c r="KA86" s="5">
        <v>71.846999999999994</v>
      </c>
      <c r="KB86" s="45">
        <v>8.5613695773711527</v>
      </c>
      <c r="KC86" s="5">
        <v>105.959</v>
      </c>
      <c r="KD86" s="45">
        <v>-3.9895978688316518</v>
      </c>
      <c r="KE86" s="23"/>
      <c r="KF86" s="24" t="s">
        <v>20</v>
      </c>
      <c r="KG86" s="5">
        <v>77.521000000000001</v>
      </c>
      <c r="KH86" s="45">
        <v>-5.3918158630200423</v>
      </c>
      <c r="KI86" s="5">
        <v>90.867000000000004</v>
      </c>
      <c r="KJ86" s="45">
        <v>-1.1294271258364574</v>
      </c>
      <c r="KK86" s="5">
        <v>100.75700000000001</v>
      </c>
      <c r="KL86" s="45">
        <v>8.1640759189282051</v>
      </c>
      <c r="KM86" s="23"/>
      <c r="KN86" s="24" t="s">
        <v>20</v>
      </c>
      <c r="KO86" s="5">
        <v>95.879000000000005</v>
      </c>
      <c r="KP86" s="45">
        <v>8.1655215983574152</v>
      </c>
      <c r="KQ86" s="5">
        <v>137.03200000000001</v>
      </c>
      <c r="KR86" s="45">
        <v>13.503797761929633</v>
      </c>
      <c r="KS86" s="5">
        <v>110.58199999999999</v>
      </c>
      <c r="KT86" s="45">
        <v>11.213693780674234</v>
      </c>
      <c r="KU86" s="23"/>
      <c r="KV86" s="24" t="s">
        <v>20</v>
      </c>
      <c r="KW86" s="5">
        <v>119.708</v>
      </c>
      <c r="KX86" s="45">
        <v>-4.6280583506616608</v>
      </c>
      <c r="KY86" s="5">
        <v>122.69199999999999</v>
      </c>
      <c r="KZ86" s="45">
        <v>12.088434131189473</v>
      </c>
      <c r="LA86" s="5">
        <v>89.808000000000007</v>
      </c>
      <c r="LB86" s="45">
        <v>-3.2585395279695746</v>
      </c>
      <c r="LC86" s="23"/>
      <c r="LD86" s="24" t="s">
        <v>20</v>
      </c>
      <c r="LE86" s="5">
        <v>91.816999999999993</v>
      </c>
      <c r="LF86" s="45">
        <v>1.4126665046720603</v>
      </c>
      <c r="LG86" s="5">
        <v>135.328</v>
      </c>
      <c r="LH86" s="45">
        <v>1.5556639525721323</v>
      </c>
      <c r="LI86" s="5">
        <v>113.508</v>
      </c>
      <c r="LJ86" s="45">
        <v>0.9085575093789231</v>
      </c>
      <c r="LK86" s="23"/>
      <c r="LL86" s="24" t="s">
        <v>20</v>
      </c>
      <c r="LM86" s="5">
        <v>116.027</v>
      </c>
      <c r="LN86" s="45">
        <v>1.5562499452949226</v>
      </c>
      <c r="LO86" s="5">
        <v>115.08</v>
      </c>
      <c r="LP86" s="45">
        <v>1.5567086730911655</v>
      </c>
      <c r="LQ86" s="5">
        <v>148.93700000000001</v>
      </c>
      <c r="LR86" s="45">
        <v>1.5560328662507175</v>
      </c>
      <c r="LS86" s="23"/>
      <c r="LT86" s="24" t="s">
        <v>20</v>
      </c>
      <c r="LU86" s="5">
        <v>115.072</v>
      </c>
      <c r="LV86" s="45">
        <v>14.551934218647361</v>
      </c>
      <c r="LW86" s="5">
        <v>83.644999999999996</v>
      </c>
      <c r="LX86" s="45">
        <v>8.4847541600197189</v>
      </c>
      <c r="LY86" s="5">
        <v>74.796000000000006</v>
      </c>
      <c r="LZ86" s="45">
        <v>-6.9944417502890985</v>
      </c>
      <c r="MA86" s="23"/>
      <c r="MB86" s="24" t="s">
        <v>20</v>
      </c>
      <c r="MC86" s="5">
        <v>128.786</v>
      </c>
      <c r="MD86" s="45">
        <v>10.800812168765916</v>
      </c>
      <c r="ME86" s="5">
        <v>76.256</v>
      </c>
      <c r="MF86" s="45">
        <v>9.7571858312822854</v>
      </c>
      <c r="MG86" s="5">
        <v>110.703</v>
      </c>
      <c r="MH86" s="45">
        <v>15.715808838901197</v>
      </c>
      <c r="MI86" s="23"/>
      <c r="MJ86" s="24" t="s">
        <v>20</v>
      </c>
      <c r="MK86" s="5">
        <v>91.414000000000001</v>
      </c>
      <c r="ML86" s="45">
        <v>-9.0661308292217058</v>
      </c>
      <c r="MM86" s="5">
        <v>109.31654430626105</v>
      </c>
      <c r="MN86" s="45">
        <v>8.9332978193956478</v>
      </c>
      <c r="MO86" s="5">
        <v>96.72</v>
      </c>
      <c r="MP86" s="45">
        <v>14.315431164901653</v>
      </c>
    </row>
    <row r="87" spans="1:384" ht="15" hidden="1" customHeight="1" x14ac:dyDescent="0.25">
      <c r="A87" s="23"/>
      <c r="B87" s="24" t="s">
        <v>21</v>
      </c>
      <c r="C87" s="5">
        <v>98.634509335650662</v>
      </c>
      <c r="D87" s="45">
        <v>-3.7038614839704849</v>
      </c>
      <c r="E87" s="494">
        <v>95.772999999999996</v>
      </c>
      <c r="F87" s="45">
        <v>-4.5401084443026889</v>
      </c>
      <c r="G87" s="494">
        <v>101.34</v>
      </c>
      <c r="H87" s="45">
        <v>-2.9440496485145644</v>
      </c>
      <c r="I87" s="23"/>
      <c r="J87" s="24" t="s">
        <v>21</v>
      </c>
      <c r="K87" s="5">
        <v>99.462999999999994</v>
      </c>
      <c r="L87" s="45">
        <v>21.246068703220587</v>
      </c>
      <c r="M87" s="5">
        <v>112.596</v>
      </c>
      <c r="N87" s="45">
        <v>18.85364437641843</v>
      </c>
      <c r="O87" s="5">
        <v>102.392</v>
      </c>
      <c r="P87" s="45">
        <v>26.261791725753739</v>
      </c>
      <c r="Q87" s="23"/>
      <c r="R87" s="24" t="s">
        <v>21</v>
      </c>
      <c r="S87" s="5">
        <v>109.901</v>
      </c>
      <c r="T87" s="45">
        <v>-1.3261146725565283</v>
      </c>
      <c r="U87" s="5">
        <v>124.949</v>
      </c>
      <c r="V87" s="45">
        <v>10.339011488771746</v>
      </c>
      <c r="W87" s="5">
        <v>113.377</v>
      </c>
      <c r="X87" s="45">
        <v>7.8015061042863181</v>
      </c>
      <c r="Y87" s="23"/>
      <c r="Z87" s="24" t="s">
        <v>21</v>
      </c>
      <c r="AA87" s="5">
        <v>114.426</v>
      </c>
      <c r="AB87" s="45">
        <v>4.5158108182167069</v>
      </c>
      <c r="AC87" s="5">
        <v>105.31399999999999</v>
      </c>
      <c r="AD87" s="45">
        <v>4.5933518060562619</v>
      </c>
      <c r="AE87" s="5">
        <v>106.626</v>
      </c>
      <c r="AF87" s="45">
        <v>3.5043100100955229</v>
      </c>
      <c r="AG87" s="23"/>
      <c r="AH87" s="24" t="s">
        <v>21</v>
      </c>
      <c r="AI87" s="5">
        <v>144.346</v>
      </c>
      <c r="AJ87" s="45">
        <v>5.92569218689232</v>
      </c>
      <c r="AK87" s="5">
        <v>138.71899999999999</v>
      </c>
      <c r="AL87" s="45">
        <v>17.835087451050342</v>
      </c>
      <c r="AM87" s="5">
        <v>95.596999999999994</v>
      </c>
      <c r="AN87" s="45">
        <v>9.3024319410937437</v>
      </c>
      <c r="AO87" s="23"/>
      <c r="AP87" s="24" t="s">
        <v>21</v>
      </c>
      <c r="AQ87" s="5">
        <v>95.906000000000006</v>
      </c>
      <c r="AR87" s="45">
        <v>-13.546014260860161</v>
      </c>
      <c r="AS87" s="5">
        <v>109.65</v>
      </c>
      <c r="AT87" s="45">
        <v>4.5869459467193394</v>
      </c>
      <c r="AU87" s="5">
        <v>96.957999999999998</v>
      </c>
      <c r="AV87" s="45">
        <v>2.7184507161623941</v>
      </c>
      <c r="AW87" s="23"/>
      <c r="AX87" s="24" t="s">
        <v>21</v>
      </c>
      <c r="AY87" s="5">
        <v>126.444</v>
      </c>
      <c r="AZ87" s="45">
        <v>-3.2970058506366797</v>
      </c>
      <c r="BA87" s="5">
        <v>126.753</v>
      </c>
      <c r="BB87" s="45">
        <v>4.467045239135274</v>
      </c>
      <c r="BC87" s="5">
        <v>87.41</v>
      </c>
      <c r="BD87" s="45">
        <v>-17.126495629254606</v>
      </c>
      <c r="BE87" s="23"/>
      <c r="BF87" s="24" t="s">
        <v>21</v>
      </c>
      <c r="BG87" s="5">
        <v>96.856999999999999</v>
      </c>
      <c r="BH87" s="45">
        <v>5.7160008731717937</v>
      </c>
      <c r="BI87" s="5">
        <v>127.517</v>
      </c>
      <c r="BJ87" s="45">
        <v>18.892535476532331</v>
      </c>
      <c r="BK87" s="5">
        <v>122.586</v>
      </c>
      <c r="BL87" s="45">
        <v>4.1884104778255704</v>
      </c>
      <c r="BM87" s="23"/>
      <c r="BN87" s="24" t="s">
        <v>21</v>
      </c>
      <c r="BO87" s="5">
        <v>129.69900000000001</v>
      </c>
      <c r="BP87" s="45">
        <v>19.959489081475041</v>
      </c>
      <c r="BQ87" s="5">
        <v>119.95099999999999</v>
      </c>
      <c r="BR87" s="45">
        <v>11.779890038207057</v>
      </c>
      <c r="BS87" s="5">
        <v>125.026</v>
      </c>
      <c r="BT87" s="45">
        <v>11.78006258381761</v>
      </c>
      <c r="BU87" s="23"/>
      <c r="BV87" s="24" t="s">
        <v>21</v>
      </c>
      <c r="BW87" s="5">
        <v>122.102</v>
      </c>
      <c r="BX87" s="45">
        <v>11.780214951388771</v>
      </c>
      <c r="BY87" s="5">
        <v>107.72799999999999</v>
      </c>
      <c r="BZ87" s="45">
        <v>2.5375492566294184</v>
      </c>
      <c r="CA87" s="5">
        <v>115.255</v>
      </c>
      <c r="CB87" s="45">
        <v>5.7569668107284855</v>
      </c>
      <c r="CC87" s="23"/>
      <c r="CD87" s="24" t="s">
        <v>21</v>
      </c>
      <c r="CE87" s="5">
        <v>115.101</v>
      </c>
      <c r="CF87" s="45">
        <v>5.757339091284976</v>
      </c>
      <c r="CG87" s="5">
        <v>117.361</v>
      </c>
      <c r="CH87" s="45">
        <v>5.7573081498035492</v>
      </c>
      <c r="CI87" s="5">
        <v>139.28299999999999</v>
      </c>
      <c r="CJ87" s="45">
        <v>9.1790582646798242</v>
      </c>
      <c r="CK87" s="23"/>
      <c r="CL87" s="24" t="s">
        <v>21</v>
      </c>
      <c r="CM87" s="5">
        <v>122.477</v>
      </c>
      <c r="CN87" s="45">
        <v>14.891840678411299</v>
      </c>
      <c r="CO87" s="5">
        <v>124.645</v>
      </c>
      <c r="CP87" s="45">
        <v>5.7119837163938598</v>
      </c>
      <c r="CQ87" s="5">
        <v>135.226</v>
      </c>
      <c r="CR87" s="45">
        <v>5.7122085069457995</v>
      </c>
      <c r="CS87" s="23"/>
      <c r="CT87" s="24" t="s">
        <v>21</v>
      </c>
      <c r="CU87" s="5">
        <v>116.29600000000001</v>
      </c>
      <c r="CV87" s="45">
        <v>13.117401031028123</v>
      </c>
      <c r="CW87" s="5">
        <v>90</v>
      </c>
      <c r="CX87" s="45">
        <v>-5.7097957045573651</v>
      </c>
      <c r="CY87" s="5">
        <v>119.84099999999999</v>
      </c>
      <c r="CZ87" s="45">
        <v>15.391503620397472</v>
      </c>
      <c r="DA87" s="23"/>
      <c r="DB87" s="24" t="s">
        <v>21</v>
      </c>
      <c r="DC87" s="5">
        <v>96.798000000000002</v>
      </c>
      <c r="DD87" s="45">
        <v>-1.244669346446571</v>
      </c>
      <c r="DE87" s="5">
        <v>176.29499999999999</v>
      </c>
      <c r="DF87" s="45">
        <v>84.640762463343094</v>
      </c>
      <c r="DG87" s="5">
        <v>119.435</v>
      </c>
      <c r="DH87" s="45">
        <v>10.798274502527946</v>
      </c>
      <c r="DI87" s="23"/>
      <c r="DJ87" s="24" t="s">
        <v>21</v>
      </c>
      <c r="DK87" s="5">
        <v>108.283</v>
      </c>
      <c r="DL87" s="45">
        <v>10.799250989982511</v>
      </c>
      <c r="DM87" s="5">
        <v>106.499</v>
      </c>
      <c r="DN87" s="45">
        <v>5.8375155279503161</v>
      </c>
      <c r="DO87" s="5">
        <v>102.604</v>
      </c>
      <c r="DP87" s="45">
        <v>12.76651866180157</v>
      </c>
      <c r="DQ87" s="23"/>
      <c r="DR87" s="24" t="s">
        <v>21</v>
      </c>
      <c r="DS87" s="5">
        <v>109.596</v>
      </c>
      <c r="DT87" s="45">
        <v>10.79816003639489</v>
      </c>
      <c r="DU87" s="5">
        <v>102.137</v>
      </c>
      <c r="DV87" s="45">
        <v>3.3754377441752155</v>
      </c>
      <c r="DW87" s="5">
        <v>117.31</v>
      </c>
      <c r="DX87" s="45">
        <v>2.2478667491785131</v>
      </c>
      <c r="DY87" s="23"/>
      <c r="DZ87" s="24" t="s">
        <v>21</v>
      </c>
      <c r="EA87" s="5">
        <v>107.742</v>
      </c>
      <c r="EB87" s="45">
        <v>2.2841193893825533</v>
      </c>
      <c r="EC87" s="5">
        <v>115.65300000000001</v>
      </c>
      <c r="ED87" s="45">
        <v>4.0971728427286962</v>
      </c>
      <c r="EE87" s="5">
        <v>109.825</v>
      </c>
      <c r="EF87" s="45">
        <v>4.0975526530302915</v>
      </c>
      <c r="EG87" s="23"/>
      <c r="EH87" s="24" t="s">
        <v>21</v>
      </c>
      <c r="EI87" s="5">
        <v>110.07899999999999</v>
      </c>
      <c r="EJ87" s="45">
        <v>4.0965701154642744</v>
      </c>
      <c r="EK87" s="5">
        <v>108.01300000000001</v>
      </c>
      <c r="EL87" s="45">
        <v>4.0968755421059768</v>
      </c>
      <c r="EM87" s="5">
        <v>113.94</v>
      </c>
      <c r="EN87" s="45">
        <v>4.0975743456214815</v>
      </c>
      <c r="EO87" s="23"/>
      <c r="EP87" s="24" t="s">
        <v>21</v>
      </c>
      <c r="EQ87" s="5">
        <v>102.456</v>
      </c>
      <c r="ER87" s="45">
        <v>1.6781620602391598</v>
      </c>
      <c r="ES87" s="5">
        <v>119.73399999999999</v>
      </c>
      <c r="ET87" s="45">
        <v>1.6780176293754892</v>
      </c>
      <c r="EU87" s="5">
        <v>102.089</v>
      </c>
      <c r="EV87" s="45">
        <v>1.6792326922502383</v>
      </c>
      <c r="EW87" s="23"/>
      <c r="EX87" s="24" t="s">
        <v>21</v>
      </c>
      <c r="EY87" s="5">
        <v>106.05</v>
      </c>
      <c r="EZ87" s="45">
        <v>1.6788272179023522</v>
      </c>
      <c r="FA87" s="5">
        <v>118.015</v>
      </c>
      <c r="FB87" s="45">
        <v>1.6783409582396445</v>
      </c>
      <c r="FC87" s="5">
        <v>80.186999999999998</v>
      </c>
      <c r="FD87" s="45">
        <v>1.678860809251475</v>
      </c>
      <c r="FE87" s="23"/>
      <c r="FF87" s="24" t="s">
        <v>21</v>
      </c>
      <c r="FG87" s="5">
        <v>106.17100000000001</v>
      </c>
      <c r="FH87" s="45">
        <v>1.6778555626849538</v>
      </c>
      <c r="FI87" s="5">
        <v>131.84200000000001</v>
      </c>
      <c r="FJ87" s="45">
        <v>5.9125014058257506</v>
      </c>
      <c r="FK87" s="5">
        <v>105.152</v>
      </c>
      <c r="FL87" s="45">
        <v>-5.9581090024504988</v>
      </c>
      <c r="FM87" s="23"/>
      <c r="FN87" s="24" t="s">
        <v>21</v>
      </c>
      <c r="FO87" s="5">
        <v>92.475999999999999</v>
      </c>
      <c r="FP87" s="45">
        <v>-8.2861421586615194</v>
      </c>
      <c r="FQ87" s="5">
        <v>108.929</v>
      </c>
      <c r="FR87" s="45">
        <v>12.746599871654212</v>
      </c>
      <c r="FS87" s="5">
        <v>112.914</v>
      </c>
      <c r="FT87" s="45">
        <v>11.054940299388221</v>
      </c>
      <c r="FU87" s="23"/>
      <c r="FV87" s="24" t="s">
        <v>21</v>
      </c>
      <c r="FW87" s="5">
        <v>112.624</v>
      </c>
      <c r="FX87" s="45">
        <v>11.648194777643411</v>
      </c>
      <c r="FY87" s="5">
        <v>110.848</v>
      </c>
      <c r="FZ87" s="45">
        <v>-0.27080765458978817</v>
      </c>
      <c r="GA87" s="5">
        <v>110.89400000000001</v>
      </c>
      <c r="GB87" s="45">
        <v>-0.27069562480326681</v>
      </c>
      <c r="GC87" s="23"/>
      <c r="GD87" s="24" t="s">
        <v>21</v>
      </c>
      <c r="GE87" s="5">
        <v>108.568</v>
      </c>
      <c r="GF87" s="45">
        <v>-0.27098279488897958</v>
      </c>
      <c r="GG87" s="5">
        <v>110.66</v>
      </c>
      <c r="GH87" s="45">
        <v>-0.27036770007210009</v>
      </c>
      <c r="GI87" s="5">
        <v>157.03100000000001</v>
      </c>
      <c r="GJ87" s="45">
        <v>-6.2445519135470846</v>
      </c>
      <c r="GK87" s="23"/>
      <c r="GL87" s="24" t="s">
        <v>21</v>
      </c>
      <c r="GM87" s="5">
        <v>98.988</v>
      </c>
      <c r="GN87" s="45">
        <v>-0.2700088659627653</v>
      </c>
      <c r="GO87" s="5">
        <v>127.663</v>
      </c>
      <c r="GP87" s="45">
        <v>8.514526630739681</v>
      </c>
      <c r="GQ87" s="5">
        <v>120.238</v>
      </c>
      <c r="GR87" s="45">
        <v>8.5151124067037927</v>
      </c>
      <c r="GS87" s="23"/>
      <c r="GT87" s="24" t="s">
        <v>21</v>
      </c>
      <c r="GU87" s="5">
        <v>101.855</v>
      </c>
      <c r="GV87" s="45">
        <v>4.677094466825622</v>
      </c>
      <c r="GW87" s="5">
        <v>109.139</v>
      </c>
      <c r="GX87" s="45">
        <v>3.0021329205911655</v>
      </c>
      <c r="GY87" s="5">
        <v>103.251</v>
      </c>
      <c r="GZ87" s="45">
        <v>4.6766966077982204</v>
      </c>
      <c r="HA87" s="23"/>
      <c r="HB87" s="24" t="s">
        <v>21</v>
      </c>
      <c r="HC87" s="5">
        <v>99.225999999999999</v>
      </c>
      <c r="HD87" s="45">
        <v>4.6765056491512951</v>
      </c>
      <c r="HE87" s="5">
        <v>105.38</v>
      </c>
      <c r="HF87" s="45">
        <v>4.6776132153251666</v>
      </c>
      <c r="HG87" s="5">
        <v>100.48099999999999</v>
      </c>
      <c r="HH87" s="45">
        <v>1.0163868503066311</v>
      </c>
      <c r="HI87" s="23"/>
      <c r="HJ87" s="24" t="s">
        <v>21</v>
      </c>
      <c r="HK87" s="5">
        <v>94.766000000000005</v>
      </c>
      <c r="HL87" s="45">
        <v>3.3615461803586157</v>
      </c>
      <c r="HM87" s="5">
        <v>121.672</v>
      </c>
      <c r="HN87" s="45">
        <v>10.010849909584095</v>
      </c>
      <c r="HO87" s="5">
        <v>119.996</v>
      </c>
      <c r="HP87" s="45">
        <v>4.6765821956644942</v>
      </c>
      <c r="HQ87" s="23"/>
      <c r="HR87" s="24" t="s">
        <v>21</v>
      </c>
      <c r="HS87" s="5">
        <v>100.889</v>
      </c>
      <c r="HT87" s="45">
        <v>8.1757162463544262</v>
      </c>
      <c r="HU87" s="5">
        <v>122.613</v>
      </c>
      <c r="HV87" s="45">
        <v>8.1748965565917189</v>
      </c>
      <c r="HW87" s="5">
        <v>122.94</v>
      </c>
      <c r="HX87" s="45">
        <v>8.1751709209935797</v>
      </c>
      <c r="HY87" s="23"/>
      <c r="HZ87" s="24" t="s">
        <v>21</v>
      </c>
      <c r="IA87" s="5">
        <v>75.147000000000006</v>
      </c>
      <c r="IB87" s="45">
        <v>8.1765442584248689</v>
      </c>
      <c r="IC87" s="5">
        <v>104.98627886705798</v>
      </c>
      <c r="ID87" s="45">
        <v>-0.16306879711339661</v>
      </c>
      <c r="IE87" s="5">
        <v>103.923</v>
      </c>
      <c r="IF87" s="45">
        <v>2.4315959627818842</v>
      </c>
      <c r="IG87" s="23"/>
      <c r="IH87" s="24" t="s">
        <v>21</v>
      </c>
      <c r="II87" s="5">
        <v>115.60899999999999</v>
      </c>
      <c r="IJ87" s="45">
        <v>3.6907815667210713</v>
      </c>
      <c r="IK87" s="5">
        <v>105.67100000000001</v>
      </c>
      <c r="IL87" s="45">
        <v>3.1490067841280904</v>
      </c>
      <c r="IM87" s="5">
        <v>104.56699999999999</v>
      </c>
      <c r="IN87" s="45">
        <v>3.6558649471148499</v>
      </c>
      <c r="IO87" s="5">
        <v>131.851</v>
      </c>
      <c r="IP87" s="45">
        <v>3.6548167481643503</v>
      </c>
      <c r="IQ87" s="23"/>
      <c r="IR87" s="24" t="s">
        <v>21</v>
      </c>
      <c r="IS87" s="5">
        <v>111.07899999999999</v>
      </c>
      <c r="IT87" s="45">
        <v>3.6552136018364507</v>
      </c>
      <c r="IU87" s="5">
        <v>100.184</v>
      </c>
      <c r="IV87" s="45">
        <v>3.6554200163474917</v>
      </c>
      <c r="IW87" s="5">
        <v>107.342</v>
      </c>
      <c r="IX87" s="45">
        <v>3.6559928927343748</v>
      </c>
      <c r="IY87" s="23"/>
      <c r="IZ87" s="24" t="s">
        <v>21</v>
      </c>
      <c r="JA87" s="5">
        <v>120.617</v>
      </c>
      <c r="JB87" s="45">
        <v>3.6558012426630455</v>
      </c>
      <c r="JC87" s="5">
        <v>121.57299999999999</v>
      </c>
      <c r="JD87" s="45">
        <v>16.049064528445967</v>
      </c>
      <c r="JE87" s="5">
        <v>134.44800000000001</v>
      </c>
      <c r="JF87" s="45">
        <v>20.513073330763802</v>
      </c>
      <c r="JG87" s="23"/>
      <c r="JH87" s="24" t="s">
        <v>21</v>
      </c>
      <c r="JI87" s="5">
        <v>125.014</v>
      </c>
      <c r="JJ87" s="45">
        <v>5.1872544152664233</v>
      </c>
      <c r="JK87" s="5">
        <v>129.06399999999999</v>
      </c>
      <c r="JL87" s="45">
        <v>29.104022246896534</v>
      </c>
      <c r="JM87" s="5">
        <v>72.424999999999997</v>
      </c>
      <c r="JN87" s="45">
        <v>21.80047761595641</v>
      </c>
      <c r="JO87" s="23"/>
      <c r="JP87" s="24" t="s">
        <v>21</v>
      </c>
      <c r="JQ87" s="5">
        <v>110.327</v>
      </c>
      <c r="JR87" s="45">
        <v>6.0245247842549219</v>
      </c>
      <c r="JS87" s="5">
        <v>83.537000000000006</v>
      </c>
      <c r="JT87" s="45">
        <v>-8.6408276646470767</v>
      </c>
      <c r="JU87" s="5">
        <v>97.632000000000005</v>
      </c>
      <c r="JV87" s="45">
        <v>-8.6407276402223374</v>
      </c>
      <c r="JW87" s="23"/>
      <c r="JX87" s="24" t="s">
        <v>21</v>
      </c>
      <c r="JY87" s="5">
        <v>87.86</v>
      </c>
      <c r="JZ87" s="45">
        <v>-4.1729380712431663</v>
      </c>
      <c r="KA87" s="5">
        <v>103.94199999999999</v>
      </c>
      <c r="KB87" s="45">
        <v>4.4958278878053619</v>
      </c>
      <c r="KC87" s="5">
        <v>119.55</v>
      </c>
      <c r="KD87" s="45">
        <v>-1.1681257905309792</v>
      </c>
      <c r="KE87" s="23"/>
      <c r="KF87" s="24" t="s">
        <v>21</v>
      </c>
      <c r="KG87" s="5">
        <v>97.736999999999995</v>
      </c>
      <c r="KH87" s="45">
        <v>-3.2536822933164444</v>
      </c>
      <c r="KI87" s="5">
        <v>102.49</v>
      </c>
      <c r="KJ87" s="45">
        <v>3.2832150919058307</v>
      </c>
      <c r="KK87" s="5">
        <v>102.876</v>
      </c>
      <c r="KL87" s="45">
        <v>19.784826044432037</v>
      </c>
      <c r="KM87" s="23"/>
      <c r="KN87" s="24" t="s">
        <v>21</v>
      </c>
      <c r="KO87" s="5">
        <v>99.078000000000003</v>
      </c>
      <c r="KP87" s="45">
        <v>19.785281636502134</v>
      </c>
      <c r="KQ87" s="5">
        <v>129.58000000000001</v>
      </c>
      <c r="KR87" s="45">
        <v>16.696685878962541</v>
      </c>
      <c r="KS87" s="5">
        <v>108.325</v>
      </c>
      <c r="KT87" s="45">
        <v>16.979114921923923</v>
      </c>
      <c r="KU87" s="23"/>
      <c r="KV87" s="24" t="s">
        <v>21</v>
      </c>
      <c r="KW87" s="5">
        <v>122.746</v>
      </c>
      <c r="KX87" s="45">
        <v>4.8806329784506914</v>
      </c>
      <c r="KY87" s="5">
        <v>123.995</v>
      </c>
      <c r="KZ87" s="45">
        <v>13.772537505161282</v>
      </c>
      <c r="LA87" s="5">
        <v>122.636</v>
      </c>
      <c r="LB87" s="45">
        <v>-1.0057958379748584</v>
      </c>
      <c r="LC87" s="23"/>
      <c r="LD87" s="24" t="s">
        <v>21</v>
      </c>
      <c r="LE87" s="5">
        <v>99.599000000000004</v>
      </c>
      <c r="LF87" s="45">
        <v>2.496578267625793</v>
      </c>
      <c r="LG87" s="5">
        <v>102.026</v>
      </c>
      <c r="LH87" s="45">
        <v>-1.3078217802627279</v>
      </c>
      <c r="LI87" s="5">
        <v>112.33</v>
      </c>
      <c r="LJ87" s="45">
        <v>-2.1805388647961479</v>
      </c>
      <c r="LK87" s="23"/>
      <c r="LL87" s="24" t="s">
        <v>21</v>
      </c>
      <c r="LM87" s="5">
        <v>128.19200000000001</v>
      </c>
      <c r="LN87" s="45">
        <v>-1.3072599892216346</v>
      </c>
      <c r="LO87" s="5">
        <v>108.794</v>
      </c>
      <c r="LP87" s="45">
        <v>-1.3081026162052467</v>
      </c>
      <c r="LQ87" s="5">
        <v>144.07</v>
      </c>
      <c r="LR87" s="45">
        <v>-1.3077223436247891</v>
      </c>
      <c r="LS87" s="23"/>
      <c r="LT87" s="24" t="s">
        <v>21</v>
      </c>
      <c r="LU87" s="5">
        <v>109.251</v>
      </c>
      <c r="LV87" s="45">
        <v>16.344525734002119</v>
      </c>
      <c r="LW87" s="5">
        <v>93.070999999999998</v>
      </c>
      <c r="LX87" s="45">
        <v>12.622216844143267</v>
      </c>
      <c r="LY87" s="5">
        <v>70.069999999999993</v>
      </c>
      <c r="LZ87" s="45">
        <v>-1.8998417965195387</v>
      </c>
      <c r="MA87" s="23"/>
      <c r="MB87" s="24" t="s">
        <v>21</v>
      </c>
      <c r="MC87" s="5">
        <v>122.869</v>
      </c>
      <c r="MD87" s="45">
        <v>13.56989684623062</v>
      </c>
      <c r="ME87" s="5">
        <v>98.555000000000007</v>
      </c>
      <c r="MF87" s="45">
        <v>7.0912429777570338</v>
      </c>
      <c r="MG87" s="5">
        <v>91.488</v>
      </c>
      <c r="MH87" s="45">
        <v>1.6578514600648901</v>
      </c>
      <c r="MI87" s="23"/>
      <c r="MJ87" s="24" t="s">
        <v>21</v>
      </c>
      <c r="MK87" s="5">
        <v>95.317999999999998</v>
      </c>
      <c r="ML87" s="45">
        <v>2.4726397041432904</v>
      </c>
      <c r="MM87" s="5">
        <v>112.32178779657383</v>
      </c>
      <c r="MN87" s="45">
        <v>8.5086247925132454</v>
      </c>
      <c r="MO87" s="5">
        <v>85.355000000000004</v>
      </c>
      <c r="MP87" s="45">
        <v>36.850459348094489</v>
      </c>
    </row>
    <row r="88" spans="1:384" ht="15" hidden="1" customHeight="1" x14ac:dyDescent="0.25">
      <c r="A88" s="23"/>
      <c r="B88" s="24" t="s">
        <v>22</v>
      </c>
      <c r="C88" s="5">
        <v>103.2272179498259</v>
      </c>
      <c r="D88" s="45">
        <v>-0.47741273462264644</v>
      </c>
      <c r="E88" s="494">
        <v>100.583</v>
      </c>
      <c r="F88" s="45">
        <v>-2.4952257238965814</v>
      </c>
      <c r="G88" s="494">
        <v>105.727</v>
      </c>
      <c r="H88" s="45">
        <v>1.4099772677134297</v>
      </c>
      <c r="I88" s="23"/>
      <c r="J88" s="24" t="s">
        <v>22</v>
      </c>
      <c r="K88" s="5">
        <v>91.027000000000001</v>
      </c>
      <c r="L88" s="45">
        <v>-1.2036554658331085</v>
      </c>
      <c r="M88" s="5">
        <v>102.999</v>
      </c>
      <c r="N88" s="45">
        <v>33.010059790539401</v>
      </c>
      <c r="O88" s="5">
        <v>90.396000000000001</v>
      </c>
      <c r="P88" s="45">
        <v>4.2317182851739972</v>
      </c>
      <c r="Q88" s="23"/>
      <c r="R88" s="24" t="s">
        <v>22</v>
      </c>
      <c r="S88" s="5">
        <v>106.542</v>
      </c>
      <c r="T88" s="45">
        <v>-4.2499842726316786</v>
      </c>
      <c r="U88" s="5">
        <v>112.752</v>
      </c>
      <c r="V88" s="45">
        <v>5.6214930070912459</v>
      </c>
      <c r="W88" s="5">
        <v>105.819</v>
      </c>
      <c r="X88" s="45">
        <v>-1.2034581917317126</v>
      </c>
      <c r="Y88" s="23"/>
      <c r="Z88" s="24" t="s">
        <v>22</v>
      </c>
      <c r="AA88" s="5">
        <v>110.29</v>
      </c>
      <c r="AB88" s="45">
        <v>-3.9904591117224015</v>
      </c>
      <c r="AC88" s="5">
        <v>114.392</v>
      </c>
      <c r="AD88" s="45">
        <v>4.416087043832249</v>
      </c>
      <c r="AE88" s="5">
        <v>110.152</v>
      </c>
      <c r="AF88" s="45">
        <v>4.2987539294777122</v>
      </c>
      <c r="AG88" s="23"/>
      <c r="AH88" s="24" t="s">
        <v>22</v>
      </c>
      <c r="AI88" s="5">
        <v>131.47399999999999</v>
      </c>
      <c r="AJ88" s="45">
        <v>16.060063029104612</v>
      </c>
      <c r="AK88" s="5">
        <v>135.47200000000001</v>
      </c>
      <c r="AL88" s="45">
        <v>19.951478231611759</v>
      </c>
      <c r="AM88" s="5">
        <v>102.245</v>
      </c>
      <c r="AN88" s="45">
        <v>5.314930215790298</v>
      </c>
      <c r="AO88" s="23"/>
      <c r="AP88" s="24" t="s">
        <v>22</v>
      </c>
      <c r="AQ88" s="5">
        <v>97.18</v>
      </c>
      <c r="AR88" s="45">
        <v>-22.691402023801942</v>
      </c>
      <c r="AS88" s="5">
        <v>102.76900000000001</v>
      </c>
      <c r="AT88" s="45">
        <v>5.6261883961149124</v>
      </c>
      <c r="AU88" s="5">
        <v>102.24</v>
      </c>
      <c r="AV88" s="45">
        <v>2.1052211081372434</v>
      </c>
      <c r="AW88" s="23"/>
      <c r="AX88" s="24" t="s">
        <v>22</v>
      </c>
      <c r="AY88" s="5">
        <v>122.926</v>
      </c>
      <c r="AZ88" s="45">
        <v>2.5588399702984361</v>
      </c>
      <c r="BA88" s="5">
        <v>111.21299999999999</v>
      </c>
      <c r="BB88" s="45">
        <v>6.1425694570373253</v>
      </c>
      <c r="BC88" s="5">
        <v>86.055999999999997</v>
      </c>
      <c r="BD88" s="45">
        <v>-21.669715918917205</v>
      </c>
      <c r="BE88" s="23"/>
      <c r="BF88" s="24" t="s">
        <v>22</v>
      </c>
      <c r="BG88" s="5">
        <v>85.543000000000006</v>
      </c>
      <c r="BH88" s="45">
        <v>-8.8163813503314969</v>
      </c>
      <c r="BI88" s="5">
        <v>129.59</v>
      </c>
      <c r="BJ88" s="45">
        <v>9.0769826439742047</v>
      </c>
      <c r="BK88" s="5">
        <v>150.851</v>
      </c>
      <c r="BL88" s="45">
        <v>27.192013558064446</v>
      </c>
      <c r="BM88" s="23"/>
      <c r="BN88" s="24" t="s">
        <v>22</v>
      </c>
      <c r="BO88" s="5">
        <v>121.76</v>
      </c>
      <c r="BP88" s="45">
        <v>17.764258702233235</v>
      </c>
      <c r="BQ88" s="5">
        <v>117.334</v>
      </c>
      <c r="BR88" s="45">
        <v>7.7298810999403287</v>
      </c>
      <c r="BS88" s="5">
        <v>133.809</v>
      </c>
      <c r="BT88" s="45">
        <v>7.7306432004637458</v>
      </c>
      <c r="BU88" s="23"/>
      <c r="BV88" s="24" t="s">
        <v>22</v>
      </c>
      <c r="BW88" s="5">
        <v>118.932</v>
      </c>
      <c r="BX88" s="45">
        <v>7.7292366778684709</v>
      </c>
      <c r="BY88" s="5">
        <v>110.18300000000001</v>
      </c>
      <c r="BZ88" s="45">
        <v>2.0401926282644922</v>
      </c>
      <c r="CA88" s="5">
        <v>95.47</v>
      </c>
      <c r="CB88" s="45">
        <v>4.5124140648946849</v>
      </c>
      <c r="CC88" s="23"/>
      <c r="CD88" s="24" t="s">
        <v>22</v>
      </c>
      <c r="CE88" s="5">
        <v>114.47499999999999</v>
      </c>
      <c r="CF88" s="45">
        <v>4.5118822637926428</v>
      </c>
      <c r="CG88" s="5">
        <v>113.837</v>
      </c>
      <c r="CH88" s="45">
        <v>4.51240337121979</v>
      </c>
      <c r="CI88" s="5">
        <v>113.76300000000001</v>
      </c>
      <c r="CJ88" s="45">
        <v>13.813077754211861</v>
      </c>
      <c r="CK88" s="23"/>
      <c r="CL88" s="24" t="s">
        <v>22</v>
      </c>
      <c r="CM88" s="5">
        <v>94.674999999999997</v>
      </c>
      <c r="CN88" s="45">
        <v>-0.2780732891646096</v>
      </c>
      <c r="CO88" s="5">
        <v>125.727</v>
      </c>
      <c r="CP88" s="45">
        <v>3.9074703096719787</v>
      </c>
      <c r="CQ88" s="5">
        <v>128.94800000000001</v>
      </c>
      <c r="CR88" s="45">
        <v>3.9082015826201939</v>
      </c>
      <c r="CS88" s="23"/>
      <c r="CT88" s="24" t="s">
        <v>22</v>
      </c>
      <c r="CU88" s="5">
        <v>132.459</v>
      </c>
      <c r="CV88" s="45">
        <v>8.5507068223724616</v>
      </c>
      <c r="CW88" s="5">
        <v>71.66</v>
      </c>
      <c r="CX88" s="45">
        <v>-24.043119256330627</v>
      </c>
      <c r="CY88" s="5">
        <v>122.276</v>
      </c>
      <c r="CZ88" s="45">
        <v>11.587074165670444</v>
      </c>
      <c r="DA88" s="23"/>
      <c r="DB88" s="24" t="s">
        <v>22</v>
      </c>
      <c r="DC88" s="5">
        <v>105.682</v>
      </c>
      <c r="DD88" s="45">
        <v>-8.5107303939816319</v>
      </c>
      <c r="DE88" s="5">
        <v>234.03899999999999</v>
      </c>
      <c r="DF88" s="45">
        <v>83.562879417716346</v>
      </c>
      <c r="DG88" s="5">
        <v>104.581</v>
      </c>
      <c r="DH88" s="45">
        <v>0.66318869595349383</v>
      </c>
      <c r="DI88" s="23"/>
      <c r="DJ88" s="24" t="s">
        <v>22</v>
      </c>
      <c r="DK88" s="5">
        <v>105.824</v>
      </c>
      <c r="DL88" s="45">
        <v>0.66396514658599415</v>
      </c>
      <c r="DM88" s="5">
        <v>91.838999999999999</v>
      </c>
      <c r="DN88" s="45">
        <v>-1.8384121249692669</v>
      </c>
      <c r="DO88" s="5">
        <v>98.521000000000001</v>
      </c>
      <c r="DP88" s="45">
        <v>11.137307102247092</v>
      </c>
      <c r="DQ88" s="23"/>
      <c r="DR88" s="24" t="s">
        <v>22</v>
      </c>
      <c r="DS88" s="5">
        <v>105.374</v>
      </c>
      <c r="DT88" s="45">
        <v>0.6639345045329037</v>
      </c>
      <c r="DU88" s="5">
        <v>116.27200000000001</v>
      </c>
      <c r="DV88" s="45">
        <v>4.4174831392059559</v>
      </c>
      <c r="DW88" s="5">
        <v>117.236</v>
      </c>
      <c r="DX88" s="45">
        <v>-11.761075401544446</v>
      </c>
      <c r="DY88" s="23"/>
      <c r="DZ88" s="24" t="s">
        <v>22</v>
      </c>
      <c r="EA88" s="5">
        <v>109.407</v>
      </c>
      <c r="EB88" s="45">
        <v>1.4568418709892654</v>
      </c>
      <c r="EC88" s="5">
        <v>117.383</v>
      </c>
      <c r="ED88" s="45">
        <v>5.5099637762577203</v>
      </c>
      <c r="EE88" s="5">
        <v>108.212</v>
      </c>
      <c r="EF88" s="45">
        <v>5.5098916742231268</v>
      </c>
      <c r="EG88" s="23"/>
      <c r="EH88" s="24" t="s">
        <v>22</v>
      </c>
      <c r="EI88" s="5">
        <v>125.794</v>
      </c>
      <c r="EJ88" s="45">
        <v>5.5106354425283399</v>
      </c>
      <c r="EK88" s="5">
        <v>118.663</v>
      </c>
      <c r="EL88" s="45">
        <v>5.5101097220493216</v>
      </c>
      <c r="EM88" s="5">
        <v>114.979</v>
      </c>
      <c r="EN88" s="45">
        <v>5.5095205322321732</v>
      </c>
      <c r="EO88" s="23"/>
      <c r="EP88" s="24" t="s">
        <v>22</v>
      </c>
      <c r="EQ88" s="5">
        <v>96.191000000000003</v>
      </c>
      <c r="ER88" s="45">
        <v>-1.4628299818682819</v>
      </c>
      <c r="ES88" s="5">
        <v>118.608</v>
      </c>
      <c r="ET88" s="45">
        <v>-1.463001271091386</v>
      </c>
      <c r="EU88" s="5">
        <v>104.214</v>
      </c>
      <c r="EV88" s="45">
        <v>-1.4627320089636129</v>
      </c>
      <c r="EW88" s="23"/>
      <c r="EX88" s="24" t="s">
        <v>22</v>
      </c>
      <c r="EY88" s="5">
        <v>107.84399999999999</v>
      </c>
      <c r="EZ88" s="45">
        <v>-1.4628352140344418</v>
      </c>
      <c r="FA88" s="5">
        <v>112.04900000000001</v>
      </c>
      <c r="FB88" s="45">
        <v>-1.4633331281383732</v>
      </c>
      <c r="FC88" s="5">
        <v>108.84399999999999</v>
      </c>
      <c r="FD88" s="45">
        <v>-1.4629730219083825</v>
      </c>
      <c r="FE88" s="23"/>
      <c r="FF88" s="24" t="s">
        <v>22</v>
      </c>
      <c r="FG88" s="5">
        <v>107.14</v>
      </c>
      <c r="FH88" s="45">
        <v>-1.462337901223222</v>
      </c>
      <c r="FI88" s="5">
        <v>95.147999999999996</v>
      </c>
      <c r="FJ88" s="45">
        <v>1.5540280920462806</v>
      </c>
      <c r="FK88" s="5">
        <v>104.44199999999999</v>
      </c>
      <c r="FL88" s="45">
        <v>-1.7303186834900117</v>
      </c>
      <c r="FM88" s="23"/>
      <c r="FN88" s="24" t="s">
        <v>22</v>
      </c>
      <c r="FO88" s="5">
        <v>93.742000000000004</v>
      </c>
      <c r="FP88" s="45">
        <v>-1.3304422878555044</v>
      </c>
      <c r="FQ88" s="5">
        <v>101.462</v>
      </c>
      <c r="FR88" s="45">
        <v>7.0093655079311361</v>
      </c>
      <c r="FS88" s="5">
        <v>115.446</v>
      </c>
      <c r="FT88" s="45">
        <v>8.2404342893574807</v>
      </c>
      <c r="FU88" s="23"/>
      <c r="FV88" s="24" t="s">
        <v>22</v>
      </c>
      <c r="FW88" s="5">
        <v>104.861</v>
      </c>
      <c r="FX88" s="45">
        <v>2.835147592429152</v>
      </c>
      <c r="FY88" s="5">
        <v>115.30200000000001</v>
      </c>
      <c r="FZ88" s="45">
        <v>4.5178484018927065</v>
      </c>
      <c r="GA88" s="5">
        <v>107.164</v>
      </c>
      <c r="GB88" s="45">
        <v>4.5176140131861331</v>
      </c>
      <c r="GC88" s="23"/>
      <c r="GD88" s="24" t="s">
        <v>22</v>
      </c>
      <c r="GE88" s="5">
        <v>105.97</v>
      </c>
      <c r="GF88" s="45">
        <v>4.5172107702929196</v>
      </c>
      <c r="GG88" s="5">
        <v>89.588999999999999</v>
      </c>
      <c r="GH88" s="45">
        <v>4.5171902889741915</v>
      </c>
      <c r="GI88" s="5">
        <v>104.488</v>
      </c>
      <c r="GJ88" s="45">
        <v>3.1470878578479926</v>
      </c>
      <c r="GK88" s="23"/>
      <c r="GL88" s="24" t="s">
        <v>22</v>
      </c>
      <c r="GM88" s="5">
        <v>109.23399999999999</v>
      </c>
      <c r="GN88" s="45">
        <v>4.5171414082458625</v>
      </c>
      <c r="GO88" s="5">
        <v>124.911</v>
      </c>
      <c r="GP88" s="45">
        <v>8.033003814120022</v>
      </c>
      <c r="GQ88" s="5">
        <v>127.11</v>
      </c>
      <c r="GR88" s="45">
        <v>8.0325346977281811</v>
      </c>
      <c r="GS88" s="23"/>
      <c r="GT88" s="24" t="s">
        <v>22</v>
      </c>
      <c r="GU88" s="5">
        <v>102.959</v>
      </c>
      <c r="GV88" s="45">
        <v>4.426187940564958</v>
      </c>
      <c r="GW88" s="5">
        <v>116.129</v>
      </c>
      <c r="GX88" s="45">
        <v>3.9260081258613724</v>
      </c>
      <c r="GY88" s="5">
        <v>116.922</v>
      </c>
      <c r="GZ88" s="45">
        <v>4.4263437114838524</v>
      </c>
      <c r="HA88" s="23"/>
      <c r="HB88" s="24" t="s">
        <v>22</v>
      </c>
      <c r="HC88" s="5">
        <v>100.059</v>
      </c>
      <c r="HD88" s="45">
        <v>4.4271893296596687</v>
      </c>
      <c r="HE88" s="5">
        <v>106.584</v>
      </c>
      <c r="HF88" s="45">
        <v>4.4265475280700741</v>
      </c>
      <c r="HG88" s="5">
        <v>101.471</v>
      </c>
      <c r="HH88" s="45">
        <v>-1.8076428066847967</v>
      </c>
      <c r="HI88" s="23"/>
      <c r="HJ88" s="24" t="s">
        <v>22</v>
      </c>
      <c r="HK88" s="5">
        <v>107.023</v>
      </c>
      <c r="HL88" s="45">
        <v>1.0499381556212199</v>
      </c>
      <c r="HM88" s="5">
        <v>102.526</v>
      </c>
      <c r="HN88" s="45">
        <v>4.8365986338909437</v>
      </c>
      <c r="HO88" s="5">
        <v>116.227</v>
      </c>
      <c r="HP88" s="45">
        <v>4.4267744833782672</v>
      </c>
      <c r="HQ88" s="23"/>
      <c r="HR88" s="24" t="s">
        <v>22</v>
      </c>
      <c r="HS88" s="5">
        <v>103.871</v>
      </c>
      <c r="HT88" s="45">
        <v>5.5417255149008611</v>
      </c>
      <c r="HU88" s="5">
        <v>115.12</v>
      </c>
      <c r="HV88" s="45">
        <v>5.5430258356712159</v>
      </c>
      <c r="HW88" s="5">
        <v>131.345</v>
      </c>
      <c r="HX88" s="45">
        <v>5.5429218864255319</v>
      </c>
      <c r="HY88" s="23"/>
      <c r="HZ88" s="24" t="s">
        <v>22</v>
      </c>
      <c r="IA88" s="5">
        <v>128.65899999999999</v>
      </c>
      <c r="IB88" s="45">
        <v>5.5421113508281223</v>
      </c>
      <c r="IC88" s="5">
        <v>104.69839963256668</v>
      </c>
      <c r="ID88" s="45">
        <v>0.69796025585777954</v>
      </c>
      <c r="IE88" s="5">
        <v>113.04900000000001</v>
      </c>
      <c r="IF88" s="45">
        <v>4.6905097051415083</v>
      </c>
      <c r="IG88" s="23"/>
      <c r="IH88" s="24" t="s">
        <v>22</v>
      </c>
      <c r="II88" s="5">
        <v>116.937</v>
      </c>
      <c r="IJ88" s="45">
        <v>5.8588693251256103</v>
      </c>
      <c r="IK88" s="5">
        <v>135.24199999999999</v>
      </c>
      <c r="IL88" s="45">
        <v>-7.8419080068143074</v>
      </c>
      <c r="IM88" s="5">
        <v>111.84099999999999</v>
      </c>
      <c r="IN88" s="45">
        <v>4.3546009293298624</v>
      </c>
      <c r="IO88" s="5">
        <v>114.34699999999999</v>
      </c>
      <c r="IP88" s="45">
        <v>4.3550079853981174</v>
      </c>
      <c r="IQ88" s="23"/>
      <c r="IR88" s="24" t="s">
        <v>22</v>
      </c>
      <c r="IS88" s="5">
        <v>108.819</v>
      </c>
      <c r="IT88" s="45">
        <v>4.3547056905579353</v>
      </c>
      <c r="IU88" s="5">
        <v>96.710999999999999</v>
      </c>
      <c r="IV88" s="45">
        <v>4.3550040463987045</v>
      </c>
      <c r="IW88" s="5">
        <v>122.18899999999999</v>
      </c>
      <c r="IX88" s="45">
        <v>4.3538786072371067</v>
      </c>
      <c r="IY88" s="23"/>
      <c r="IZ88" s="24" t="s">
        <v>22</v>
      </c>
      <c r="JA88" s="5">
        <v>109.361</v>
      </c>
      <c r="JB88" s="45">
        <v>4.3550865005677792</v>
      </c>
      <c r="JC88" s="5">
        <v>138.55000000000001</v>
      </c>
      <c r="JD88" s="45">
        <v>8.7818474463157088</v>
      </c>
      <c r="JE88" s="5">
        <v>142.88900000000001</v>
      </c>
      <c r="JF88" s="45">
        <v>16.667891406409467</v>
      </c>
      <c r="JG88" s="23"/>
      <c r="JH88" s="24" t="s">
        <v>22</v>
      </c>
      <c r="JI88" s="5">
        <v>128.56100000000001</v>
      </c>
      <c r="JJ88" s="45">
        <v>8.179905755637833</v>
      </c>
      <c r="JK88" s="5">
        <v>137.46899999999999</v>
      </c>
      <c r="JL88" s="45">
        <v>23.377998761454293</v>
      </c>
      <c r="JM88" s="5">
        <v>141.44800000000001</v>
      </c>
      <c r="JN88" s="45">
        <v>20.872998239647259</v>
      </c>
      <c r="JO88" s="23"/>
      <c r="JP88" s="24" t="s">
        <v>22</v>
      </c>
      <c r="JQ88" s="5">
        <v>110.88800000000001</v>
      </c>
      <c r="JR88" s="45">
        <v>4.822944434991399</v>
      </c>
      <c r="JS88" s="5">
        <v>106.131</v>
      </c>
      <c r="JT88" s="45">
        <v>-5.8095263452168666</v>
      </c>
      <c r="JU88" s="5">
        <v>102.373</v>
      </c>
      <c r="JV88" s="45">
        <v>-5.810209038716323</v>
      </c>
      <c r="JW88" s="23"/>
      <c r="JX88" s="24" t="s">
        <v>22</v>
      </c>
      <c r="JY88" s="5">
        <v>102.496</v>
      </c>
      <c r="JZ88" s="45">
        <v>0.77278537017009796</v>
      </c>
      <c r="KA88" s="5">
        <v>105.175</v>
      </c>
      <c r="KB88" s="45">
        <v>2.2735007827921834</v>
      </c>
      <c r="KC88" s="5">
        <v>118.61</v>
      </c>
      <c r="KD88" s="45">
        <v>-5.3625998356352369</v>
      </c>
      <c r="KE88" s="23"/>
      <c r="KF88" s="24" t="s">
        <v>22</v>
      </c>
      <c r="KG88" s="5">
        <v>97.932000000000002</v>
      </c>
      <c r="KH88" s="45">
        <v>-7.6505257202131247</v>
      </c>
      <c r="KI88" s="5">
        <v>102.756</v>
      </c>
      <c r="KJ88" s="45">
        <v>2.6297653885720536</v>
      </c>
      <c r="KK88" s="5">
        <v>116.869</v>
      </c>
      <c r="KL88" s="45">
        <v>19.657008293232309</v>
      </c>
      <c r="KM88" s="23"/>
      <c r="KN88" s="24" t="s">
        <v>22</v>
      </c>
      <c r="KO88" s="5">
        <v>112.313</v>
      </c>
      <c r="KP88" s="45">
        <v>19.656307597242801</v>
      </c>
      <c r="KQ88" s="5">
        <v>124.43300000000001</v>
      </c>
      <c r="KR88" s="45">
        <v>9.148882046963692</v>
      </c>
      <c r="KS88" s="5">
        <v>108.81100000000001</v>
      </c>
      <c r="KT88" s="45">
        <v>9.1997511139657178</v>
      </c>
      <c r="KU88" s="23"/>
      <c r="KV88" s="24" t="s">
        <v>22</v>
      </c>
      <c r="KW88" s="5">
        <v>107.58799999999999</v>
      </c>
      <c r="KX88" s="45">
        <v>7.4665627840540196</v>
      </c>
      <c r="KY88" s="5">
        <v>123.685</v>
      </c>
      <c r="KZ88" s="45">
        <v>13.128938727350885</v>
      </c>
      <c r="LA88" s="5">
        <v>123.553</v>
      </c>
      <c r="LB88" s="45">
        <v>-6.5450887251713254</v>
      </c>
      <c r="LC88" s="23"/>
      <c r="LD88" s="24" t="s">
        <v>22</v>
      </c>
      <c r="LE88" s="5">
        <v>88.74</v>
      </c>
      <c r="LF88" s="45">
        <v>-7.113548819293257</v>
      </c>
      <c r="LG88" s="5">
        <v>98.605999999999995</v>
      </c>
      <c r="LH88" s="45">
        <v>-4.4450689484751962</v>
      </c>
      <c r="LI88" s="5">
        <v>105.783</v>
      </c>
      <c r="LJ88" s="45">
        <v>-5.2845055289430007</v>
      </c>
      <c r="LK88" s="23"/>
      <c r="LL88" s="24" t="s">
        <v>22</v>
      </c>
      <c r="LM88" s="5">
        <v>121.931</v>
      </c>
      <c r="LN88" s="45">
        <v>-4.4450365587016023</v>
      </c>
      <c r="LO88" s="5">
        <v>112.735</v>
      </c>
      <c r="LP88" s="45">
        <v>-4.4448588308088688</v>
      </c>
      <c r="LQ88" s="5">
        <v>122.72199999999999</v>
      </c>
      <c r="LR88" s="45">
        <v>-4.4451884669589248</v>
      </c>
      <c r="LS88" s="23"/>
      <c r="LT88" s="24" t="s">
        <v>22</v>
      </c>
      <c r="LU88" s="5">
        <v>108.697</v>
      </c>
      <c r="LV88" s="45">
        <v>14.391404095893591</v>
      </c>
      <c r="LW88" s="5">
        <v>91.192999999999998</v>
      </c>
      <c r="LX88" s="45">
        <v>10.736967371373751</v>
      </c>
      <c r="LY88" s="5">
        <v>69.054000000000002</v>
      </c>
      <c r="LZ88" s="45">
        <v>-18.481879353086995</v>
      </c>
      <c r="MA88" s="23"/>
      <c r="MB88" s="24" t="s">
        <v>22</v>
      </c>
      <c r="MC88" s="5">
        <v>122.21</v>
      </c>
      <c r="MD88" s="45">
        <v>1.8535495807844029</v>
      </c>
      <c r="ME88" s="5">
        <v>101.172</v>
      </c>
      <c r="MF88" s="45">
        <v>10.126375600039168</v>
      </c>
      <c r="MG88" s="5">
        <v>101.05800000000001</v>
      </c>
      <c r="MH88" s="45">
        <v>-8.1449567801925156</v>
      </c>
      <c r="MI88" s="23"/>
      <c r="MJ88" s="24" t="s">
        <v>22</v>
      </c>
      <c r="MK88" s="5">
        <v>90.727000000000004</v>
      </c>
      <c r="ML88" s="45">
        <v>-1.1451546122164302</v>
      </c>
      <c r="MM88" s="5">
        <v>110.8891159599503</v>
      </c>
      <c r="MN88" s="45">
        <v>5.5806431112813755</v>
      </c>
      <c r="MO88" s="5">
        <v>124.938</v>
      </c>
      <c r="MP88" s="45">
        <v>28.091615575468012</v>
      </c>
    </row>
    <row r="89" spans="1:384" ht="15" hidden="1" customHeight="1" x14ac:dyDescent="0.25">
      <c r="A89" s="23"/>
      <c r="B89" s="24" t="s">
        <v>23</v>
      </c>
      <c r="C89" s="5">
        <v>101.30301910398821</v>
      </c>
      <c r="D89" s="45">
        <v>-1.9430199802202424</v>
      </c>
      <c r="E89" s="494">
        <v>99.01</v>
      </c>
      <c r="F89" s="45">
        <v>-6.8009601355485358</v>
      </c>
      <c r="G89" s="494">
        <v>103.471</v>
      </c>
      <c r="H89" s="45">
        <v>2.9101397384255705</v>
      </c>
      <c r="I89" s="23"/>
      <c r="J89" s="24" t="s">
        <v>23</v>
      </c>
      <c r="K89" s="5">
        <v>109.84</v>
      </c>
      <c r="L89" s="45">
        <v>15.249826873439247</v>
      </c>
      <c r="M89" s="5">
        <v>183.322</v>
      </c>
      <c r="N89" s="45">
        <v>61.522873052794836</v>
      </c>
      <c r="O89" s="5">
        <v>110.411</v>
      </c>
      <c r="P89" s="45">
        <v>26.958811489547642</v>
      </c>
      <c r="Q89" s="23"/>
      <c r="R89" s="24" t="s">
        <v>23</v>
      </c>
      <c r="S89" s="5">
        <v>101.583</v>
      </c>
      <c r="T89" s="45">
        <v>3.0588020452885161</v>
      </c>
      <c r="U89" s="5">
        <v>102.294</v>
      </c>
      <c r="V89" s="45">
        <v>9.8789434675660743</v>
      </c>
      <c r="W89" s="5">
        <v>101.955</v>
      </c>
      <c r="X89" s="45">
        <v>-2.494190105486652</v>
      </c>
      <c r="Y89" s="23"/>
      <c r="Z89" s="24" t="s">
        <v>23</v>
      </c>
      <c r="AA89" s="5">
        <v>105.886</v>
      </c>
      <c r="AB89" s="45">
        <v>3.4558227242083461</v>
      </c>
      <c r="AC89" s="5">
        <v>103.675</v>
      </c>
      <c r="AD89" s="45">
        <v>8.3254098446299736</v>
      </c>
      <c r="AE89" s="5">
        <v>96.933999999999997</v>
      </c>
      <c r="AF89" s="45">
        <v>13.039929097863606</v>
      </c>
      <c r="AG89" s="23"/>
      <c r="AH89" s="24" t="s">
        <v>23</v>
      </c>
      <c r="AI89" s="5">
        <v>122.337</v>
      </c>
      <c r="AJ89" s="45">
        <v>15.120119696242568</v>
      </c>
      <c r="AK89" s="5">
        <v>128.37299999999999</v>
      </c>
      <c r="AL89" s="45">
        <v>18.335760771372208</v>
      </c>
      <c r="AM89" s="5">
        <v>103.20099999999999</v>
      </c>
      <c r="AN89" s="45">
        <v>11.912249501171161</v>
      </c>
      <c r="AO89" s="23"/>
      <c r="AP89" s="24" t="s">
        <v>23</v>
      </c>
      <c r="AQ89" s="5">
        <v>90.611000000000004</v>
      </c>
      <c r="AR89" s="45">
        <v>-2.7100445589735358</v>
      </c>
      <c r="AS89" s="5">
        <v>114.30800000000001</v>
      </c>
      <c r="AT89" s="45">
        <v>7.452528670802792</v>
      </c>
      <c r="AU89" s="5">
        <v>107.83</v>
      </c>
      <c r="AV89" s="45">
        <v>5.8786563632257582</v>
      </c>
      <c r="AW89" s="23"/>
      <c r="AX89" s="24" t="s">
        <v>23</v>
      </c>
      <c r="AY89" s="5">
        <v>135.047</v>
      </c>
      <c r="AZ89" s="45">
        <v>12.915551839464882</v>
      </c>
      <c r="BA89" s="5">
        <v>130.82300000000001</v>
      </c>
      <c r="BB89" s="45">
        <v>10.26609239483156</v>
      </c>
      <c r="BC89" s="5">
        <v>86.781999999999996</v>
      </c>
      <c r="BD89" s="45">
        <v>-28.396508193204511</v>
      </c>
      <c r="BE89" s="23"/>
      <c r="BF89" s="24" t="s">
        <v>23</v>
      </c>
      <c r="BG89" s="5">
        <v>88.162999999999997</v>
      </c>
      <c r="BH89" s="45">
        <v>7.6813151916359317</v>
      </c>
      <c r="BI89" s="5">
        <v>116.30800000000001</v>
      </c>
      <c r="BJ89" s="45">
        <v>1.7808231165717245</v>
      </c>
      <c r="BK89" s="5">
        <v>137.773</v>
      </c>
      <c r="BL89" s="45">
        <v>28.328055141579711</v>
      </c>
      <c r="BM89" s="23"/>
      <c r="BN89" s="24" t="s">
        <v>23</v>
      </c>
      <c r="BO89" s="5">
        <v>121.014</v>
      </c>
      <c r="BP89" s="45">
        <v>25.013171351535618</v>
      </c>
      <c r="BQ89" s="5">
        <v>109.273</v>
      </c>
      <c r="BR89" s="45">
        <v>8.5737848257223277</v>
      </c>
      <c r="BS89" s="5">
        <v>127.961</v>
      </c>
      <c r="BT89" s="45">
        <v>8.5740225359760984</v>
      </c>
      <c r="BU89" s="23"/>
      <c r="BV89" s="24" t="s">
        <v>23</v>
      </c>
      <c r="BW89" s="5">
        <v>114.10899999999999</v>
      </c>
      <c r="BX89" s="45">
        <v>8.5739024529486727</v>
      </c>
      <c r="BY89" s="5">
        <v>104.583</v>
      </c>
      <c r="BZ89" s="45">
        <v>2.5715714832141572</v>
      </c>
      <c r="CA89" s="5">
        <v>117.664</v>
      </c>
      <c r="CB89" s="45">
        <v>4.9559353480572241</v>
      </c>
      <c r="CC89" s="23"/>
      <c r="CD89" s="24" t="s">
        <v>23</v>
      </c>
      <c r="CE89" s="5">
        <v>111.59399999999999</v>
      </c>
      <c r="CF89" s="45">
        <v>4.9555607806254187</v>
      </c>
      <c r="CG89" s="5">
        <v>103.685</v>
      </c>
      <c r="CH89" s="45">
        <v>4.9560173703549992</v>
      </c>
      <c r="CI89" s="5">
        <v>107.244</v>
      </c>
      <c r="CJ89" s="45">
        <v>14.616108071135429</v>
      </c>
      <c r="CK89" s="23"/>
      <c r="CL89" s="24" t="s">
        <v>23</v>
      </c>
      <c r="CM89" s="5">
        <v>100.90900000000001</v>
      </c>
      <c r="CN89" s="45">
        <v>1.0049547069716169</v>
      </c>
      <c r="CO89" s="5">
        <v>101.44499999999999</v>
      </c>
      <c r="CP89" s="45">
        <v>7.8846337909838127</v>
      </c>
      <c r="CQ89" s="5">
        <v>116.77500000000001</v>
      </c>
      <c r="CR89" s="45">
        <v>7.8842582755148243</v>
      </c>
      <c r="CS89" s="23"/>
      <c r="CT89" s="24" t="s">
        <v>23</v>
      </c>
      <c r="CU89" s="5">
        <v>112.96</v>
      </c>
      <c r="CV89" s="45">
        <v>9.7327595418734916</v>
      </c>
      <c r="CW89" s="5">
        <v>82.424999999999997</v>
      </c>
      <c r="CX89" s="45">
        <v>-4.537715854209381</v>
      </c>
      <c r="CY89" s="5">
        <v>126.093</v>
      </c>
      <c r="CZ89" s="45">
        <v>6.1067353327274532</v>
      </c>
      <c r="DA89" s="23"/>
      <c r="DB89" s="24" t="s">
        <v>23</v>
      </c>
      <c r="DC89" s="5">
        <v>96.126000000000005</v>
      </c>
      <c r="DD89" s="45">
        <v>-21.450284369484208</v>
      </c>
      <c r="DE89" s="5">
        <v>170.36</v>
      </c>
      <c r="DF89" s="45">
        <v>54.124522771274002</v>
      </c>
      <c r="DG89" s="5">
        <v>106.428</v>
      </c>
      <c r="DH89" s="45">
        <v>3.3522374145431968</v>
      </c>
      <c r="DI89" s="23"/>
      <c r="DJ89" s="24" t="s">
        <v>23</v>
      </c>
      <c r="DK89" s="5">
        <v>104.684</v>
      </c>
      <c r="DL89" s="45">
        <v>3.3528157333543902</v>
      </c>
      <c r="DM89" s="5">
        <v>92.643000000000001</v>
      </c>
      <c r="DN89" s="45">
        <v>-0.23046189301830111</v>
      </c>
      <c r="DO89" s="5">
        <v>98.406000000000006</v>
      </c>
      <c r="DP89" s="45">
        <v>14.826137689614939</v>
      </c>
      <c r="DQ89" s="23"/>
      <c r="DR89" s="24" t="s">
        <v>23</v>
      </c>
      <c r="DS89" s="5">
        <v>103.80800000000001</v>
      </c>
      <c r="DT89" s="45">
        <v>3.3522167242460768</v>
      </c>
      <c r="DU89" s="5">
        <v>113.274</v>
      </c>
      <c r="DV89" s="45">
        <v>4.4606545736233869</v>
      </c>
      <c r="DW89" s="5">
        <v>121.419</v>
      </c>
      <c r="DX89" s="45">
        <v>-3.7128968049420621</v>
      </c>
      <c r="DY89" s="23"/>
      <c r="DZ89" s="24" t="s">
        <v>23</v>
      </c>
      <c r="EA89" s="5">
        <v>105.78</v>
      </c>
      <c r="EB89" s="45">
        <v>3.1687977294671867</v>
      </c>
      <c r="EC89" s="5">
        <v>107.321</v>
      </c>
      <c r="ED89" s="45">
        <v>2.9872946414862582</v>
      </c>
      <c r="EE89" s="5">
        <v>114.959</v>
      </c>
      <c r="EF89" s="45">
        <v>2.9867861142217151</v>
      </c>
      <c r="EG89" s="23"/>
      <c r="EH89" s="24" t="s">
        <v>23</v>
      </c>
      <c r="EI89" s="5">
        <v>107.146</v>
      </c>
      <c r="EJ89" s="45">
        <v>2.9873699994232794</v>
      </c>
      <c r="EK89" s="5">
        <v>119.18</v>
      </c>
      <c r="EL89" s="45">
        <v>2.98730589424747</v>
      </c>
      <c r="EM89" s="5">
        <v>107.863</v>
      </c>
      <c r="EN89" s="45">
        <v>2.9865851911968377</v>
      </c>
      <c r="EO89" s="23"/>
      <c r="EP89" s="24" t="s">
        <v>23</v>
      </c>
      <c r="EQ89" s="5">
        <v>99.177999999999997</v>
      </c>
      <c r="ER89" s="45">
        <v>3.9361991993460634</v>
      </c>
      <c r="ES89" s="5">
        <v>108.54600000000001</v>
      </c>
      <c r="ET89" s="45">
        <v>3.9364197826399163</v>
      </c>
      <c r="EU89" s="5">
        <v>106.37</v>
      </c>
      <c r="EV89" s="45">
        <v>3.9368386081824553</v>
      </c>
      <c r="EW89" s="23"/>
      <c r="EX89" s="24" t="s">
        <v>23</v>
      </c>
      <c r="EY89" s="5">
        <v>107.973</v>
      </c>
      <c r="EZ89" s="45">
        <v>3.9371215694579575</v>
      </c>
      <c r="FA89" s="5">
        <v>104.849</v>
      </c>
      <c r="FB89" s="45">
        <v>3.9364380737127931</v>
      </c>
      <c r="FC89" s="5">
        <v>99.709000000000003</v>
      </c>
      <c r="FD89" s="45">
        <v>3.9371638243756166</v>
      </c>
      <c r="FE89" s="23"/>
      <c r="FF89" s="24" t="s">
        <v>23</v>
      </c>
      <c r="FG89" s="5">
        <v>106.13</v>
      </c>
      <c r="FH89" s="45">
        <v>3.9369307609440796</v>
      </c>
      <c r="FI89" s="5">
        <v>115.53100000000001</v>
      </c>
      <c r="FJ89" s="45">
        <v>3.7986397491532244</v>
      </c>
      <c r="FK89" s="5">
        <v>99.483999999999995</v>
      </c>
      <c r="FL89" s="45">
        <v>0.55287708339650976</v>
      </c>
      <c r="FM89" s="23"/>
      <c r="FN89" s="24" t="s">
        <v>23</v>
      </c>
      <c r="FO89" s="5">
        <v>96.179000000000002</v>
      </c>
      <c r="FP89" s="45">
        <v>-2.2342620734521148</v>
      </c>
      <c r="FQ89" s="5">
        <v>115.523</v>
      </c>
      <c r="FR89" s="45">
        <v>5.6200629022820294</v>
      </c>
      <c r="FS89" s="5">
        <v>112.443</v>
      </c>
      <c r="FT89" s="45">
        <v>11.587126737920144</v>
      </c>
      <c r="FU89" s="23"/>
      <c r="FV89" s="24" t="s">
        <v>23</v>
      </c>
      <c r="FW89" s="5">
        <v>111.134</v>
      </c>
      <c r="FX89" s="45">
        <v>6.19589106545628</v>
      </c>
      <c r="FY89" s="5">
        <v>113.27200000000001</v>
      </c>
      <c r="FZ89" s="45">
        <v>6.8029455858642081</v>
      </c>
      <c r="GA89" s="5">
        <v>106.423</v>
      </c>
      <c r="GB89" s="45">
        <v>6.8032194612821542</v>
      </c>
      <c r="GC89" s="23"/>
      <c r="GD89" s="24" t="s">
        <v>23</v>
      </c>
      <c r="GE89" s="5">
        <v>111.24</v>
      </c>
      <c r="GF89" s="45">
        <v>6.803387291894694</v>
      </c>
      <c r="GG89" s="5">
        <v>102.851</v>
      </c>
      <c r="GH89" s="45">
        <v>6.8026998961578471</v>
      </c>
      <c r="GI89" s="5">
        <v>107.395</v>
      </c>
      <c r="GJ89" s="45">
        <v>6.1183956997322042</v>
      </c>
      <c r="GK89" s="23"/>
      <c r="GL89" s="24" t="s">
        <v>23</v>
      </c>
      <c r="GM89" s="5">
        <v>112.52500000000001</v>
      </c>
      <c r="GN89" s="45">
        <v>6.8035346488605484</v>
      </c>
      <c r="GO89" s="5">
        <v>132.03800000000001</v>
      </c>
      <c r="GP89" s="45">
        <v>10.212599016719111</v>
      </c>
      <c r="GQ89" s="5">
        <v>134.75700000000001</v>
      </c>
      <c r="GR89" s="45">
        <v>10.212644148196631</v>
      </c>
      <c r="GS89" s="23"/>
      <c r="GT89" s="24" t="s">
        <v>23</v>
      </c>
      <c r="GU89" s="5">
        <v>113.60299999999999</v>
      </c>
      <c r="GV89" s="45">
        <v>6.6004185081965687</v>
      </c>
      <c r="GW89" s="5">
        <v>102.961</v>
      </c>
      <c r="GX89" s="45">
        <v>-6.3982399839998578</v>
      </c>
      <c r="GY89" s="5">
        <v>110.43600000000001</v>
      </c>
      <c r="GZ89" s="45">
        <v>6.6005135234270966</v>
      </c>
      <c r="HA89" s="23"/>
      <c r="HB89" s="24" t="s">
        <v>23</v>
      </c>
      <c r="HC89" s="5">
        <v>100.084</v>
      </c>
      <c r="HD89" s="45">
        <v>6.6004878204650339</v>
      </c>
      <c r="HE89" s="5">
        <v>108.879</v>
      </c>
      <c r="HF89" s="45">
        <v>6.5998942607061082</v>
      </c>
      <c r="HG89" s="5">
        <v>98.105999999999995</v>
      </c>
      <c r="HH89" s="45">
        <v>2.8742201017144708</v>
      </c>
      <c r="HI89" s="23"/>
      <c r="HJ89" s="24" t="s">
        <v>23</v>
      </c>
      <c r="HK89" s="5">
        <v>103.459</v>
      </c>
      <c r="HL89" s="45">
        <v>3.4610692213844345</v>
      </c>
      <c r="HM89" s="5">
        <v>102.997</v>
      </c>
      <c r="HN89" s="45">
        <v>8.2742888379622883</v>
      </c>
      <c r="HO89" s="5">
        <v>104.404</v>
      </c>
      <c r="HP89" s="45">
        <v>6.5999591586685824</v>
      </c>
      <c r="HQ89" s="23"/>
      <c r="HR89" s="24" t="s">
        <v>23</v>
      </c>
      <c r="HS89" s="5">
        <v>126.973</v>
      </c>
      <c r="HT89" s="45">
        <v>12.644606103619594</v>
      </c>
      <c r="HU89" s="5">
        <v>119.47799999999999</v>
      </c>
      <c r="HV89" s="45">
        <v>12.644956913619822</v>
      </c>
      <c r="HW89" s="5">
        <v>118.792</v>
      </c>
      <c r="HX89" s="45">
        <v>12.644964298244801</v>
      </c>
      <c r="HY89" s="23"/>
      <c r="HZ89" s="24" t="s">
        <v>23</v>
      </c>
      <c r="IA89" s="5">
        <v>120.88200000000001</v>
      </c>
      <c r="IB89" s="45">
        <v>12.645370508424051</v>
      </c>
      <c r="IC89" s="5">
        <v>114.20382217707545</v>
      </c>
      <c r="ID89" s="45">
        <v>0.51731545267396939</v>
      </c>
      <c r="IE89" s="5">
        <v>121.842</v>
      </c>
      <c r="IF89" s="45">
        <v>18.465726786582408</v>
      </c>
      <c r="IG89" s="23"/>
      <c r="IH89" s="24" t="s">
        <v>23</v>
      </c>
      <c r="II89" s="5">
        <v>109.46</v>
      </c>
      <c r="IJ89" s="45">
        <v>0.75014956969947377</v>
      </c>
      <c r="IK89" s="5">
        <v>144.58699999999999</v>
      </c>
      <c r="IL89" s="45">
        <v>23.108295656764312</v>
      </c>
      <c r="IM89" s="5">
        <v>117.619</v>
      </c>
      <c r="IN89" s="45">
        <v>8.5086165541163865</v>
      </c>
      <c r="IO89" s="5">
        <v>105.782</v>
      </c>
      <c r="IP89" s="45">
        <v>8.508826817934704</v>
      </c>
      <c r="IQ89" s="23"/>
      <c r="IR89" s="24" t="s">
        <v>23</v>
      </c>
      <c r="IS89" s="5">
        <v>110.694</v>
      </c>
      <c r="IT89" s="45">
        <v>8.5086360695590884</v>
      </c>
      <c r="IU89" s="5">
        <v>94.08</v>
      </c>
      <c r="IV89" s="45">
        <v>8.5083561122452522</v>
      </c>
      <c r="IW89" s="5">
        <v>122.708</v>
      </c>
      <c r="IX89" s="45">
        <v>8.5085686999274941</v>
      </c>
      <c r="IY89" s="23"/>
      <c r="IZ89" s="24" t="s">
        <v>23</v>
      </c>
      <c r="JA89" s="5">
        <v>111.946</v>
      </c>
      <c r="JB89" s="45">
        <v>8.5095040080645816</v>
      </c>
      <c r="JC89" s="5">
        <v>124.85</v>
      </c>
      <c r="JD89" s="45">
        <v>17.731927654036909</v>
      </c>
      <c r="JE89" s="5">
        <v>147.66499999999999</v>
      </c>
      <c r="JF89" s="45">
        <v>20.5694316298286</v>
      </c>
      <c r="JG89" s="23"/>
      <c r="JH89" s="24" t="s">
        <v>23</v>
      </c>
      <c r="JI89" s="5">
        <v>129.21</v>
      </c>
      <c r="JJ89" s="45">
        <v>6.0837438423645409</v>
      </c>
      <c r="JK89" s="5">
        <v>138.62700000000001</v>
      </c>
      <c r="JL89" s="45">
        <v>22.154469753711965</v>
      </c>
      <c r="JM89" s="5">
        <v>90.491</v>
      </c>
      <c r="JN89" s="45">
        <v>11.326952413759159</v>
      </c>
      <c r="JO89" s="23"/>
      <c r="JP89" s="24" t="s">
        <v>23</v>
      </c>
      <c r="JQ89" s="5">
        <v>109.607</v>
      </c>
      <c r="JR89" s="45">
        <v>6.2793922293006119</v>
      </c>
      <c r="JS89" s="5">
        <v>100.84</v>
      </c>
      <c r="JT89" s="45">
        <v>-14.248783972243956</v>
      </c>
      <c r="JU89" s="5">
        <v>90.921000000000006</v>
      </c>
      <c r="JV89" s="45">
        <v>-14.248931895990708</v>
      </c>
      <c r="JW89" s="23"/>
      <c r="JX89" s="24" t="s">
        <v>23</v>
      </c>
      <c r="JY89" s="5">
        <v>111.545</v>
      </c>
      <c r="JZ89" s="45">
        <v>6.1767057569296355</v>
      </c>
      <c r="KA89" s="5">
        <v>101.395</v>
      </c>
      <c r="KB89" s="45">
        <v>1.6124506443789528</v>
      </c>
      <c r="KC89" s="5">
        <v>115.989</v>
      </c>
      <c r="KD89" s="45">
        <v>0.70937380613345624</v>
      </c>
      <c r="KE89" s="23"/>
      <c r="KF89" s="24" t="s">
        <v>23</v>
      </c>
      <c r="KG89" s="5">
        <v>94.954999999999998</v>
      </c>
      <c r="KH89" s="45">
        <v>-3.5510050685112304</v>
      </c>
      <c r="KI89" s="5">
        <v>131.63499999999999</v>
      </c>
      <c r="KJ89" s="45">
        <v>8.4522475612971277</v>
      </c>
      <c r="KK89" s="5">
        <v>109.461</v>
      </c>
      <c r="KL89" s="45">
        <v>7.8072369846553755</v>
      </c>
      <c r="KM89" s="23"/>
      <c r="KN89" s="24" t="s">
        <v>23</v>
      </c>
      <c r="KO89" s="5">
        <v>105.068</v>
      </c>
      <c r="KP89" s="45">
        <v>7.8073856698714224</v>
      </c>
      <c r="KQ89" s="5">
        <v>113.779</v>
      </c>
      <c r="KR89" s="45">
        <v>7.0327272043122093</v>
      </c>
      <c r="KS89" s="5">
        <v>106.78400000000001</v>
      </c>
      <c r="KT89" s="45">
        <v>11.047098095901674</v>
      </c>
      <c r="KU89" s="23"/>
      <c r="KV89" s="24" t="s">
        <v>23</v>
      </c>
      <c r="KW89" s="5">
        <v>100.28</v>
      </c>
      <c r="KX89" s="45">
        <v>4.3746161932616445</v>
      </c>
      <c r="KY89" s="5">
        <v>119.517</v>
      </c>
      <c r="KZ89" s="45">
        <v>14.114805125365208</v>
      </c>
      <c r="LA89" s="5">
        <v>107.95399999999999</v>
      </c>
      <c r="LB89" s="45">
        <v>2.2398166475674515</v>
      </c>
      <c r="LC89" s="23"/>
      <c r="LD89" s="24" t="s">
        <v>23</v>
      </c>
      <c r="LE89" s="5">
        <v>103.02500000000001</v>
      </c>
      <c r="LF89" s="45">
        <v>-8.4124528838631676</v>
      </c>
      <c r="LG89" s="5">
        <v>93.120999999999995</v>
      </c>
      <c r="LH89" s="45">
        <v>16.974424680936579</v>
      </c>
      <c r="LI89" s="5">
        <v>105.139</v>
      </c>
      <c r="LJ89" s="45">
        <v>17.709161339438651</v>
      </c>
      <c r="LK89" s="23"/>
      <c r="LL89" s="24" t="s">
        <v>23</v>
      </c>
      <c r="LM89" s="5">
        <v>105.76</v>
      </c>
      <c r="LN89" s="45">
        <v>16.974328912877581</v>
      </c>
      <c r="LO89" s="5">
        <v>128.643</v>
      </c>
      <c r="LP89" s="45">
        <v>16.97370335345893</v>
      </c>
      <c r="LQ89" s="5">
        <v>104.76900000000001</v>
      </c>
      <c r="LR89" s="45">
        <v>16.974074983810823</v>
      </c>
      <c r="LS89" s="23"/>
      <c r="LT89" s="24" t="s">
        <v>23</v>
      </c>
      <c r="LU89" s="5">
        <v>117.857</v>
      </c>
      <c r="LV89" s="45">
        <v>1.7130972107152616</v>
      </c>
      <c r="LW89" s="5">
        <v>202.001</v>
      </c>
      <c r="LX89" s="45">
        <v>4.5110253412112797</v>
      </c>
      <c r="LY89" s="5">
        <v>65.093999999999994</v>
      </c>
      <c r="LZ89" s="45">
        <v>-3.408467005980043</v>
      </c>
      <c r="MA89" s="23"/>
      <c r="MB89" s="24" t="s">
        <v>23</v>
      </c>
      <c r="MC89" s="5">
        <v>115.36799999999999</v>
      </c>
      <c r="MD89" s="45">
        <v>11.878509295086246</v>
      </c>
      <c r="ME89" s="5">
        <v>73.17</v>
      </c>
      <c r="MF89" s="45">
        <v>10.330372894645578</v>
      </c>
      <c r="MG89" s="5">
        <v>84.094999999999999</v>
      </c>
      <c r="MH89" s="45">
        <v>1.5370312235879311</v>
      </c>
      <c r="MI89" s="23"/>
      <c r="MJ89" s="24" t="s">
        <v>23</v>
      </c>
      <c r="MK89" s="5">
        <v>94.486000000000004</v>
      </c>
      <c r="ML89" s="45">
        <v>6.3384878564836811</v>
      </c>
      <c r="MM89" s="5">
        <v>116.08048468789764</v>
      </c>
      <c r="MN89" s="45">
        <v>7.9976353228626778</v>
      </c>
      <c r="MO89" s="5">
        <v>134.792</v>
      </c>
      <c r="MP89" s="45">
        <v>9.396659470514706</v>
      </c>
    </row>
    <row r="90" spans="1:384" ht="15" hidden="1" customHeight="1" x14ac:dyDescent="0.25">
      <c r="A90" s="23"/>
      <c r="B90" s="24" t="s">
        <v>24</v>
      </c>
      <c r="C90" s="5">
        <v>101.06570653147894</v>
      </c>
      <c r="D90" s="45">
        <v>6.5849477277415218</v>
      </c>
      <c r="E90" s="494">
        <v>97.28506509103002</v>
      </c>
      <c r="F90" s="45">
        <v>-0.16105468788609301</v>
      </c>
      <c r="G90" s="494">
        <v>104.64053754424616</v>
      </c>
      <c r="H90" s="45">
        <v>13.316011375125797</v>
      </c>
      <c r="I90" s="23"/>
      <c r="J90" s="24" t="s">
        <v>24</v>
      </c>
      <c r="K90" s="5">
        <v>108.84711906763648</v>
      </c>
      <c r="L90" s="45">
        <v>6.3905610138272237</v>
      </c>
      <c r="M90" s="5">
        <v>158.90608705609614</v>
      </c>
      <c r="N90" s="45">
        <v>20.289536994690607</v>
      </c>
      <c r="O90" s="5">
        <v>108.11442007095901</v>
      </c>
      <c r="P90" s="45">
        <v>6.2236392915690857</v>
      </c>
      <c r="Q90" s="23"/>
      <c r="R90" s="24" t="s">
        <v>24</v>
      </c>
      <c r="S90" s="5">
        <v>111.52237775567038</v>
      </c>
      <c r="T90" s="45">
        <v>1.9297673503307493</v>
      </c>
      <c r="U90" s="5">
        <v>107.70383482626141</v>
      </c>
      <c r="V90" s="45">
        <v>-0.1077399125751981</v>
      </c>
      <c r="W90" s="5">
        <v>110.00929728412947</v>
      </c>
      <c r="X90" s="45">
        <v>-0.80047495953049008</v>
      </c>
      <c r="Y90" s="23"/>
      <c r="Z90" s="24" t="s">
        <v>24</v>
      </c>
      <c r="AA90" s="5">
        <v>114.5950285923674</v>
      </c>
      <c r="AB90" s="45">
        <v>0.87768146654640589</v>
      </c>
      <c r="AC90" s="5">
        <v>143.68580445851271</v>
      </c>
      <c r="AD90" s="45">
        <v>19.661387658346484</v>
      </c>
      <c r="AE90" s="5">
        <v>106.06056936720459</v>
      </c>
      <c r="AF90" s="45">
        <v>10.295933202167845</v>
      </c>
      <c r="AG90" s="23"/>
      <c r="AH90" s="24" t="s">
        <v>24</v>
      </c>
      <c r="AI90" s="5">
        <v>123.81720496003928</v>
      </c>
      <c r="AJ90" s="45">
        <v>8.0165447883931336</v>
      </c>
      <c r="AK90" s="5">
        <v>132.57534997166161</v>
      </c>
      <c r="AL90" s="45">
        <v>19.098197897572319</v>
      </c>
      <c r="AM90" s="5">
        <v>107.32715463788261</v>
      </c>
      <c r="AN90" s="45">
        <v>8.2701879751461433</v>
      </c>
      <c r="AO90" s="23"/>
      <c r="AP90" s="24" t="s">
        <v>24</v>
      </c>
      <c r="AQ90" s="5">
        <v>106.44546075500756</v>
      </c>
      <c r="AR90" s="45">
        <v>-1.9062418167171415</v>
      </c>
      <c r="AS90" s="5">
        <v>117.69136592993267</v>
      </c>
      <c r="AT90" s="45">
        <v>1.6271606465349038</v>
      </c>
      <c r="AU90" s="5">
        <v>112.25125777278629</v>
      </c>
      <c r="AV90" s="45">
        <v>7.7215659256142146</v>
      </c>
      <c r="AW90" s="23"/>
      <c r="AX90" s="24" t="s">
        <v>24</v>
      </c>
      <c r="AY90" s="5">
        <v>141.33557936200862</v>
      </c>
      <c r="AZ90" s="45">
        <v>13.727171265577127</v>
      </c>
      <c r="BA90" s="5">
        <v>132.07847600165073</v>
      </c>
      <c r="BB90" s="45">
        <v>9.9591028686026277</v>
      </c>
      <c r="BC90" s="5">
        <v>81.853619675298503</v>
      </c>
      <c r="BD90" s="45">
        <v>-27.788748709519368</v>
      </c>
      <c r="BE90" s="23"/>
      <c r="BF90" s="24" t="s">
        <v>24</v>
      </c>
      <c r="BG90" s="5">
        <v>89.493047930820083</v>
      </c>
      <c r="BH90" s="45">
        <v>0.99427609219979729</v>
      </c>
      <c r="BI90" s="5">
        <v>116.4746053149689</v>
      </c>
      <c r="BJ90" s="45">
        <v>9.3227134040743636</v>
      </c>
      <c r="BK90" s="5">
        <v>128.51690632356315</v>
      </c>
      <c r="BL90" s="45">
        <v>21.138368309812478</v>
      </c>
      <c r="BM90" s="23"/>
      <c r="BN90" s="24" t="s">
        <v>24</v>
      </c>
      <c r="BO90" s="5">
        <v>126.03619323374323</v>
      </c>
      <c r="BP90" s="45">
        <v>22.745389345393249</v>
      </c>
      <c r="BQ90" s="5">
        <v>120.08871986963707</v>
      </c>
      <c r="BR90" s="45">
        <v>11.160322746627926</v>
      </c>
      <c r="BS90" s="5">
        <v>120.55692472964419</v>
      </c>
      <c r="BT90" s="45">
        <v>11.160525508417635</v>
      </c>
      <c r="BU90" s="23"/>
      <c r="BV90" s="24" t="s">
        <v>24</v>
      </c>
      <c r="BW90" s="5">
        <v>136.11437224782614</v>
      </c>
      <c r="BX90" s="45">
        <v>11.160052142382654</v>
      </c>
      <c r="BY90" s="5">
        <v>107.45609505415749</v>
      </c>
      <c r="BZ90" s="45">
        <v>-2.265550625158042</v>
      </c>
      <c r="CA90" s="5">
        <v>119.66145283542816</v>
      </c>
      <c r="CB90" s="45">
        <v>5.1294139457123578</v>
      </c>
      <c r="CC90" s="23"/>
      <c r="CD90" s="24" t="s">
        <v>24</v>
      </c>
      <c r="CE90" s="5">
        <v>104.33935611860736</v>
      </c>
      <c r="CF90" s="45">
        <v>5.1288739620624568</v>
      </c>
      <c r="CG90" s="5">
        <v>108.78743145905734</v>
      </c>
      <c r="CH90" s="45">
        <v>5.1289442008671529</v>
      </c>
      <c r="CI90" s="5">
        <v>108.83638351432806</v>
      </c>
      <c r="CJ90" s="45">
        <v>13.588944971954646</v>
      </c>
      <c r="CK90" s="23"/>
      <c r="CL90" s="24" t="s">
        <v>24</v>
      </c>
      <c r="CM90" s="5">
        <v>100.4938942561032</v>
      </c>
      <c r="CN90" s="45">
        <v>-4.9073672822642038</v>
      </c>
      <c r="CO90" s="5">
        <v>123.44382616250566</v>
      </c>
      <c r="CP90" s="45">
        <v>10.808350010776778</v>
      </c>
      <c r="CQ90" s="5">
        <v>109.11407791858672</v>
      </c>
      <c r="CR90" s="45">
        <v>10.808337397392847</v>
      </c>
      <c r="CS90" s="23"/>
      <c r="CT90" s="24" t="s">
        <v>24</v>
      </c>
      <c r="CU90" s="5">
        <v>110.59492030896838</v>
      </c>
      <c r="CV90" s="45">
        <v>-3.0744850626465734</v>
      </c>
      <c r="CW90" s="5">
        <v>82.587836606144435</v>
      </c>
      <c r="CX90" s="45">
        <v>-4.3092256640313735</v>
      </c>
      <c r="CY90" s="5">
        <v>129.27942563507267</v>
      </c>
      <c r="CZ90" s="45">
        <v>8.7926766879624694</v>
      </c>
      <c r="DA90" s="23"/>
      <c r="DB90" s="24" t="s">
        <v>24</v>
      </c>
      <c r="DC90" s="5">
        <v>86.673872160810319</v>
      </c>
      <c r="DD90" s="45">
        <v>-10.834853650175589</v>
      </c>
      <c r="DE90" s="5">
        <v>180.69754930818766</v>
      </c>
      <c r="DF90" s="45">
        <v>44.714330923948012</v>
      </c>
      <c r="DG90" s="5">
        <v>101.16394826165077</v>
      </c>
      <c r="DH90" s="45">
        <v>-0.32126489146637027</v>
      </c>
      <c r="DI90" s="23"/>
      <c r="DJ90" s="24" t="s">
        <v>24</v>
      </c>
      <c r="DK90" s="5">
        <v>102.95027019420603</v>
      </c>
      <c r="DL90" s="45">
        <v>-0.32118840242634406</v>
      </c>
      <c r="DM90" s="5">
        <v>91.528234981849877</v>
      </c>
      <c r="DN90" s="45">
        <v>-5.8932397883509395</v>
      </c>
      <c r="DO90" s="5">
        <v>93.330795305399846</v>
      </c>
      <c r="DP90" s="45">
        <v>9.6409887991633951</v>
      </c>
      <c r="DQ90" s="23"/>
      <c r="DR90" s="24" t="s">
        <v>24</v>
      </c>
      <c r="DS90" s="5">
        <v>105.04127682233272</v>
      </c>
      <c r="DT90" s="45">
        <v>-0.32143023122725367</v>
      </c>
      <c r="DU90" s="5">
        <v>106.71439558905539</v>
      </c>
      <c r="DV90" s="45">
        <v>1.9229955674304762</v>
      </c>
      <c r="DW90" s="5">
        <v>119.71522595960045</v>
      </c>
      <c r="DX90" s="45">
        <v>-0.29547267460610271</v>
      </c>
      <c r="DY90" s="23"/>
      <c r="DZ90" s="24" t="s">
        <v>24</v>
      </c>
      <c r="EA90" s="5">
        <v>99.694535073441799</v>
      </c>
      <c r="EB90" s="45">
        <v>10.249856317255876</v>
      </c>
      <c r="EC90" s="5">
        <v>111.97345923502593</v>
      </c>
      <c r="ED90" s="45">
        <v>2.8732881640353582</v>
      </c>
      <c r="EE90" s="5">
        <v>120.42775688162592</v>
      </c>
      <c r="EF90" s="45">
        <v>2.8734340887257588</v>
      </c>
      <c r="EG90" s="23"/>
      <c r="EH90" s="24" t="s">
        <v>24</v>
      </c>
      <c r="EI90" s="5">
        <v>118.81566741378253</v>
      </c>
      <c r="EJ90" s="45">
        <v>2.8733797533983818</v>
      </c>
      <c r="EK90" s="5">
        <v>127.44523218991193</v>
      </c>
      <c r="EL90" s="45">
        <v>2.8738202283665686</v>
      </c>
      <c r="EM90" s="5">
        <v>111.74894581486231</v>
      </c>
      <c r="EN90" s="45">
        <v>2.8730583411848727</v>
      </c>
      <c r="EO90" s="23"/>
      <c r="EP90" s="24" t="s">
        <v>24</v>
      </c>
      <c r="EQ90" s="5">
        <v>103.08811337034699</v>
      </c>
      <c r="ER90" s="45">
        <v>6.0173733973148131</v>
      </c>
      <c r="ES90" s="5">
        <v>98.908323364698546</v>
      </c>
      <c r="ET90" s="45">
        <v>6.0178825698314427</v>
      </c>
      <c r="EU90" s="5">
        <v>98.722273140381091</v>
      </c>
      <c r="EV90" s="45">
        <v>6.0173252938509734</v>
      </c>
      <c r="EW90" s="23"/>
      <c r="EX90" s="24" t="s">
        <v>24</v>
      </c>
      <c r="EY90" s="5">
        <v>109.74736625556538</v>
      </c>
      <c r="EZ90" s="45">
        <v>6.0176648076328547</v>
      </c>
      <c r="FA90" s="5">
        <v>115.05552009198294</v>
      </c>
      <c r="FB90" s="45">
        <v>6.0175260004450024</v>
      </c>
      <c r="FC90" s="5">
        <v>101.81726665712486</v>
      </c>
      <c r="FD90" s="45">
        <v>6.0176874332294119</v>
      </c>
      <c r="FE90" s="23"/>
      <c r="FF90" s="24" t="s">
        <v>24</v>
      </c>
      <c r="FG90" s="5">
        <v>111.23823280283803</v>
      </c>
      <c r="FH90" s="45">
        <v>6.0179108715241654</v>
      </c>
      <c r="FI90" s="5">
        <v>110.23263845502558</v>
      </c>
      <c r="FJ90" s="45">
        <v>3.6176854179440312</v>
      </c>
      <c r="FK90" s="5">
        <v>111.96570648219742</v>
      </c>
      <c r="FL90" s="45">
        <v>0.48706863232672504</v>
      </c>
      <c r="FM90" s="23"/>
      <c r="FN90" s="24" t="s">
        <v>24</v>
      </c>
      <c r="FO90" s="5">
        <v>101.57901234292122</v>
      </c>
      <c r="FP90" s="45">
        <v>-0.94104741094434985</v>
      </c>
      <c r="FQ90" s="5">
        <v>111.55048521772048</v>
      </c>
      <c r="FR90" s="45">
        <v>8.6104016451853198</v>
      </c>
      <c r="FS90" s="5">
        <v>113.95550609326222</v>
      </c>
      <c r="FT90" s="45">
        <v>4.0100637933427947</v>
      </c>
      <c r="FU90" s="23"/>
      <c r="FV90" s="24" t="s">
        <v>24</v>
      </c>
      <c r="FW90" s="5">
        <v>120.64780066569631</v>
      </c>
      <c r="FX90" s="45">
        <v>5.0572976886940921</v>
      </c>
      <c r="FY90" s="5">
        <v>112.24846236286336</v>
      </c>
      <c r="FZ90" s="45">
        <v>2.6187215341031163</v>
      </c>
      <c r="GA90" s="5">
        <v>119.42383667223243</v>
      </c>
      <c r="GB90" s="45">
        <v>2.6180745956953899</v>
      </c>
      <c r="GC90" s="23"/>
      <c r="GD90" s="24" t="s">
        <v>24</v>
      </c>
      <c r="GE90" s="5">
        <v>113.10655099093606</v>
      </c>
      <c r="GF90" s="45">
        <v>2.6188994655562254</v>
      </c>
      <c r="GG90" s="5">
        <v>109.97533503025437</v>
      </c>
      <c r="GH90" s="45">
        <v>2.6186070881079218</v>
      </c>
      <c r="GI90" s="5">
        <v>93.367987536945932</v>
      </c>
      <c r="GJ90" s="45">
        <v>4.9774429531328934</v>
      </c>
      <c r="GK90" s="23"/>
      <c r="GL90" s="24" t="s">
        <v>24</v>
      </c>
      <c r="GM90" s="5">
        <v>109.14451005497402</v>
      </c>
      <c r="GN90" s="45">
        <v>2.6180049407427788</v>
      </c>
      <c r="GO90" s="5">
        <v>124.58109944569941</v>
      </c>
      <c r="GP90" s="45">
        <v>11.45902807091106</v>
      </c>
      <c r="GQ90" s="5">
        <v>128.53243740786058</v>
      </c>
      <c r="GR90" s="45">
        <v>11.458161628058321</v>
      </c>
      <c r="GS90" s="23"/>
      <c r="GT90" s="24" t="s">
        <v>24</v>
      </c>
      <c r="GU90" s="5">
        <v>105.67833895285079</v>
      </c>
      <c r="GV90" s="45">
        <v>5.5885886524961847</v>
      </c>
      <c r="GW90" s="5">
        <v>105.59260312892968</v>
      </c>
      <c r="GX90" s="45">
        <v>-2.9586781522904886</v>
      </c>
      <c r="GY90" s="5">
        <v>114.41001090605958</v>
      </c>
      <c r="GZ90" s="45">
        <v>5.5881232117203581</v>
      </c>
      <c r="HA90" s="23"/>
      <c r="HB90" s="24" t="s">
        <v>24</v>
      </c>
      <c r="HC90" s="5">
        <v>108.91397017687156</v>
      </c>
      <c r="HD90" s="45">
        <v>5.5889734043680193</v>
      </c>
      <c r="HE90" s="5">
        <v>118.57755759776509</v>
      </c>
      <c r="HF90" s="45">
        <v>5.588108491180094</v>
      </c>
      <c r="HG90" s="5">
        <v>103.34998725483888</v>
      </c>
      <c r="HH90" s="45">
        <v>1.1806736125850534</v>
      </c>
      <c r="HI90" s="23"/>
      <c r="HJ90" s="24" t="s">
        <v>24</v>
      </c>
      <c r="HK90" s="5">
        <v>114.95989629078781</v>
      </c>
      <c r="HL90" s="45">
        <v>2.0967293588644651</v>
      </c>
      <c r="HM90" s="5">
        <v>102.62872069190892</v>
      </c>
      <c r="HN90" s="45">
        <v>8.1167256878228073</v>
      </c>
      <c r="HO90" s="5">
        <v>101.98057074191695</v>
      </c>
      <c r="HP90" s="45">
        <v>5.5885308407452214</v>
      </c>
      <c r="HQ90" s="23"/>
      <c r="HR90" s="24" t="s">
        <v>24</v>
      </c>
      <c r="HS90" s="5">
        <v>103.05794889132935</v>
      </c>
      <c r="HT90" s="45">
        <v>13.143566400247408</v>
      </c>
      <c r="HU90" s="5">
        <v>107.26227580741748</v>
      </c>
      <c r="HV90" s="45">
        <v>13.143473563234394</v>
      </c>
      <c r="HW90" s="5">
        <v>123.52554912357681</v>
      </c>
      <c r="HX90" s="45">
        <v>13.143501432161656</v>
      </c>
      <c r="HY90" s="23"/>
      <c r="HZ90" s="24" t="s">
        <v>24</v>
      </c>
      <c r="IA90" s="5">
        <v>109.45552196596957</v>
      </c>
      <c r="IB90" s="45">
        <v>13.142847361480221</v>
      </c>
      <c r="IC90" s="5">
        <v>118.23904193626947</v>
      </c>
      <c r="ID90" s="45">
        <v>-0.94617786111233215</v>
      </c>
      <c r="IE90" s="5">
        <v>109.08510741139065</v>
      </c>
      <c r="IF90" s="45">
        <v>6.0406795028634406</v>
      </c>
      <c r="IG90" s="23"/>
      <c r="IH90" s="24" t="s">
        <v>24</v>
      </c>
      <c r="II90" s="5">
        <v>97.676958974723192</v>
      </c>
      <c r="IJ90" s="45">
        <v>-2.0860893615317053</v>
      </c>
      <c r="IK90" s="5">
        <v>115.14845347392203</v>
      </c>
      <c r="IL90" s="45">
        <v>19.716848409217789</v>
      </c>
      <c r="IM90" s="5">
        <v>128.07449025015924</v>
      </c>
      <c r="IN90" s="45">
        <v>11.312014053797824</v>
      </c>
      <c r="IO90" s="5">
        <v>108.02968139872711</v>
      </c>
      <c r="IP90" s="45">
        <v>11.312280552211831</v>
      </c>
      <c r="IQ90" s="23"/>
      <c r="IR90" s="24" t="s">
        <v>24</v>
      </c>
      <c r="IS90" s="5">
        <v>114.61495987765247</v>
      </c>
      <c r="IT90" s="45">
        <v>11.312323246916463</v>
      </c>
      <c r="IU90" s="5">
        <v>104.40152351610598</v>
      </c>
      <c r="IV90" s="45">
        <v>11.311757416523776</v>
      </c>
      <c r="IW90" s="5">
        <v>108.65765343635519</v>
      </c>
      <c r="IX90" s="45">
        <v>11.312455500030921</v>
      </c>
      <c r="IY90" s="23"/>
      <c r="IZ90" s="24" t="s">
        <v>24</v>
      </c>
      <c r="JA90" s="5">
        <v>112.80505352775579</v>
      </c>
      <c r="JB90" s="45">
        <v>11.31235484922766</v>
      </c>
      <c r="JC90" s="5">
        <v>120.36092316891761</v>
      </c>
      <c r="JD90" s="45">
        <v>10.718453089364829</v>
      </c>
      <c r="JE90" s="5">
        <v>136.93352602259219</v>
      </c>
      <c r="JF90" s="45">
        <v>19.501798653069002</v>
      </c>
      <c r="JG90" s="23"/>
      <c r="JH90" s="24" t="s">
        <v>24</v>
      </c>
      <c r="JI90" s="5">
        <v>122.28337449009454</v>
      </c>
      <c r="JJ90" s="45">
        <v>-7.0024758423812017</v>
      </c>
      <c r="JK90" s="5">
        <v>143.25182050483397</v>
      </c>
      <c r="JL90" s="45">
        <v>22.901748918850657</v>
      </c>
      <c r="JM90" s="5">
        <v>100.72559526491442</v>
      </c>
      <c r="JN90" s="45">
        <v>7.2484457344858413</v>
      </c>
      <c r="JO90" s="23"/>
      <c r="JP90" s="24" t="s">
        <v>24</v>
      </c>
      <c r="JQ90" s="5">
        <v>104.33338637069313</v>
      </c>
      <c r="JR90" s="45">
        <v>5.4309222715398562</v>
      </c>
      <c r="JS90" s="5">
        <v>61.83750408617869</v>
      </c>
      <c r="JT90" s="45">
        <v>-18.263823823701415</v>
      </c>
      <c r="JU90" s="5">
        <v>95.523671791051697</v>
      </c>
      <c r="JV90" s="45">
        <v>-18.263620673707351</v>
      </c>
      <c r="JW90" s="23"/>
      <c r="JX90" s="24" t="s">
        <v>24</v>
      </c>
      <c r="JY90" s="5">
        <v>101.42064481317533</v>
      </c>
      <c r="JZ90" s="45">
        <v>-1.5237937535922583</v>
      </c>
      <c r="KA90" s="5">
        <v>125.96707218833551</v>
      </c>
      <c r="KB90" s="45">
        <v>9.2250556571999027</v>
      </c>
      <c r="KC90" s="5">
        <v>91.953757145898024</v>
      </c>
      <c r="KD90" s="45">
        <v>2.5319816976439427</v>
      </c>
      <c r="KE90" s="23"/>
      <c r="KF90" s="24" t="s">
        <v>24</v>
      </c>
      <c r="KG90" s="5">
        <v>79.953214504377641</v>
      </c>
      <c r="KH90" s="45">
        <v>3.261371215035453</v>
      </c>
      <c r="KI90" s="5">
        <v>149.00842358746027</v>
      </c>
      <c r="KJ90" s="45">
        <v>-3.6454718599509306</v>
      </c>
      <c r="KK90" s="5">
        <v>122.87800520437384</v>
      </c>
      <c r="KL90" s="45">
        <v>2.3071138271489815</v>
      </c>
      <c r="KM90" s="23"/>
      <c r="KN90" s="24" t="s">
        <v>24</v>
      </c>
      <c r="KO90" s="5">
        <v>122.36317326554763</v>
      </c>
      <c r="KP90" s="45">
        <v>2.3069239035045968</v>
      </c>
      <c r="KQ90" s="5">
        <v>125.73552502936076</v>
      </c>
      <c r="KR90" s="45">
        <v>12.659174630050771</v>
      </c>
      <c r="KS90" s="5">
        <v>106.45250487148108</v>
      </c>
      <c r="KT90" s="45">
        <v>10.9030440283383</v>
      </c>
      <c r="KU90" s="23"/>
      <c r="KV90" s="24" t="s">
        <v>24</v>
      </c>
      <c r="KW90" s="5">
        <v>112.4580858940851</v>
      </c>
      <c r="KX90" s="45">
        <v>6.1786788281861647</v>
      </c>
      <c r="KY90" s="5">
        <v>129.11980706644363</v>
      </c>
      <c r="KZ90" s="45">
        <v>12.496237980121123</v>
      </c>
      <c r="LA90" s="5">
        <v>100.17680371937895</v>
      </c>
      <c r="LB90" s="45">
        <v>-4.8689473150317752</v>
      </c>
      <c r="LC90" s="23"/>
      <c r="LD90" s="24" t="s">
        <v>24</v>
      </c>
      <c r="LE90" s="5">
        <v>107.1327773190594</v>
      </c>
      <c r="LF90" s="45">
        <v>5.3191810218629314</v>
      </c>
      <c r="LG90" s="5">
        <v>102.72043151379471</v>
      </c>
      <c r="LH90" s="45">
        <v>5.5882072219426675</v>
      </c>
      <c r="LI90" s="5">
        <v>99.69216621331212</v>
      </c>
      <c r="LJ90" s="45">
        <v>5.7080090058341426</v>
      </c>
      <c r="LK90" s="23"/>
      <c r="LL90" s="24" t="s">
        <v>24</v>
      </c>
      <c r="LM90" s="5">
        <v>115.36461580961635</v>
      </c>
      <c r="LN90" s="45">
        <v>5.5882040011498759</v>
      </c>
      <c r="LO90" s="5">
        <v>124.38337999959164</v>
      </c>
      <c r="LP90" s="45">
        <v>5.5886078095005445</v>
      </c>
      <c r="LQ90" s="5">
        <v>117.78438861832448</v>
      </c>
      <c r="LR90" s="45">
        <v>5.5888737053558799</v>
      </c>
      <c r="LS90" s="23"/>
      <c r="LT90" s="24" t="s">
        <v>24</v>
      </c>
      <c r="LU90" s="5">
        <v>130.81298864123278</v>
      </c>
      <c r="LV90" s="45">
        <v>3.5232299849105004</v>
      </c>
      <c r="LW90" s="5">
        <v>164.3936482363994</v>
      </c>
      <c r="LX90" s="45">
        <v>20.819049752619605</v>
      </c>
      <c r="LY90" s="5">
        <v>71.862595314358572</v>
      </c>
      <c r="LZ90" s="45">
        <v>-1.0075277373356215</v>
      </c>
      <c r="MA90" s="23"/>
      <c r="MB90" s="24" t="s">
        <v>24</v>
      </c>
      <c r="MC90" s="5">
        <v>129.42016439082457</v>
      </c>
      <c r="MD90" s="45">
        <v>9.0221248343227813</v>
      </c>
      <c r="ME90" s="5">
        <v>171.6854638641457</v>
      </c>
      <c r="MF90" s="45">
        <v>23.591188695268812</v>
      </c>
      <c r="MG90" s="5">
        <v>89.920432318546219</v>
      </c>
      <c r="MH90" s="45">
        <v>-3.6460118957317889</v>
      </c>
      <c r="MI90" s="23"/>
      <c r="MJ90" s="24" t="s">
        <v>24</v>
      </c>
      <c r="MK90" s="5">
        <v>102.37521010951613</v>
      </c>
      <c r="ML90" s="45">
        <v>6.2303079863404349</v>
      </c>
      <c r="MM90" s="5">
        <v>120.62311802417567</v>
      </c>
      <c r="MN90" s="45">
        <v>8.038668163853103</v>
      </c>
      <c r="MO90" s="5">
        <v>108.51463413968729</v>
      </c>
      <c r="MP90" s="45">
        <v>22.354107205727075</v>
      </c>
    </row>
    <row r="91" spans="1:384" ht="15" hidden="1" customHeight="1" x14ac:dyDescent="0.25">
      <c r="A91" s="23"/>
      <c r="B91" s="24" t="s">
        <v>25</v>
      </c>
      <c r="C91" s="5">
        <v>98.255076015064361</v>
      </c>
      <c r="D91" s="45">
        <v>1.8362669450692408</v>
      </c>
      <c r="E91" s="494">
        <v>96.335999999999999</v>
      </c>
      <c r="F91" s="45">
        <v>0.89335274342028015</v>
      </c>
      <c r="G91" s="494">
        <v>100.07</v>
      </c>
      <c r="H91" s="45">
        <v>2.7106918884521036</v>
      </c>
      <c r="I91" s="23"/>
      <c r="J91" s="24" t="s">
        <v>25</v>
      </c>
      <c r="K91" s="5">
        <v>107.003</v>
      </c>
      <c r="L91" s="45">
        <v>3.7775924273577175</v>
      </c>
      <c r="M91" s="5">
        <v>153.52099999999999</v>
      </c>
      <c r="N91" s="45">
        <v>31.881829427530761</v>
      </c>
      <c r="O91" s="5">
        <v>100.637</v>
      </c>
      <c r="P91" s="45">
        <v>6.0184990097341</v>
      </c>
      <c r="Q91" s="23"/>
      <c r="R91" s="24" t="s">
        <v>25</v>
      </c>
      <c r="S91" s="5">
        <v>105.943</v>
      </c>
      <c r="T91" s="45">
        <v>5.6187504361609797</v>
      </c>
      <c r="U91" s="5">
        <v>106.268</v>
      </c>
      <c r="V91" s="45">
        <v>5.4695951646039447</v>
      </c>
      <c r="W91" s="5">
        <v>95.427000000000007</v>
      </c>
      <c r="X91" s="45">
        <v>-2.9483554705774537</v>
      </c>
      <c r="Y91" s="23"/>
      <c r="Z91" s="24" t="s">
        <v>25</v>
      </c>
      <c r="AA91" s="5">
        <v>107.497</v>
      </c>
      <c r="AB91" s="45">
        <v>-2.2994355930816965</v>
      </c>
      <c r="AC91" s="5">
        <v>111.221</v>
      </c>
      <c r="AD91" s="45">
        <v>-15.992416574769251</v>
      </c>
      <c r="AE91" s="5">
        <v>104.27800000000001</v>
      </c>
      <c r="AF91" s="45">
        <v>8.016449310641292</v>
      </c>
      <c r="AG91" s="23"/>
      <c r="AH91" s="24" t="s">
        <v>25</v>
      </c>
      <c r="AI91" s="5">
        <v>125.503</v>
      </c>
      <c r="AJ91" s="45">
        <v>4.2946773590393406</v>
      </c>
      <c r="AK91" s="5">
        <v>125.027</v>
      </c>
      <c r="AL91" s="45">
        <v>8.1211733370230661</v>
      </c>
      <c r="AM91" s="5">
        <v>96.414000000000001</v>
      </c>
      <c r="AN91" s="45">
        <v>7.1528595878992576</v>
      </c>
      <c r="AO91" s="23"/>
      <c r="AP91" s="24" t="s">
        <v>25</v>
      </c>
      <c r="AQ91" s="5">
        <v>97.643000000000001</v>
      </c>
      <c r="AR91" s="45">
        <v>-8.8479383127491218</v>
      </c>
      <c r="AS91" s="5">
        <v>101.152</v>
      </c>
      <c r="AT91" s="45">
        <v>2.4282560706401739</v>
      </c>
      <c r="AU91" s="5">
        <v>111.928</v>
      </c>
      <c r="AV91" s="45">
        <v>16.319043907508444</v>
      </c>
      <c r="AW91" s="23"/>
      <c r="AX91" s="24" t="s">
        <v>25</v>
      </c>
      <c r="AY91" s="5">
        <v>123.367</v>
      </c>
      <c r="AZ91" s="45">
        <v>6.8454829685700389</v>
      </c>
      <c r="BA91" s="5">
        <v>121.864</v>
      </c>
      <c r="BB91" s="45">
        <v>10.307122749531587</v>
      </c>
      <c r="BC91" s="5">
        <v>92.188999999999993</v>
      </c>
      <c r="BD91" s="45">
        <v>-30.306100077866901</v>
      </c>
      <c r="BE91" s="23"/>
      <c r="BF91" s="24" t="s">
        <v>25</v>
      </c>
      <c r="BG91" s="5">
        <v>90.840999999999994</v>
      </c>
      <c r="BH91" s="45">
        <v>13.304812033826408</v>
      </c>
      <c r="BI91" s="5">
        <v>121.143</v>
      </c>
      <c r="BJ91" s="45">
        <v>11.922799756093056</v>
      </c>
      <c r="BK91" s="5">
        <v>118.108</v>
      </c>
      <c r="BL91" s="45">
        <v>4.5703256423423682</v>
      </c>
      <c r="BM91" s="23"/>
      <c r="BN91" s="24" t="s">
        <v>25</v>
      </c>
      <c r="BO91" s="5">
        <v>124.364</v>
      </c>
      <c r="BP91" s="45">
        <v>20.275824717840592</v>
      </c>
      <c r="BQ91" s="5">
        <v>121.435</v>
      </c>
      <c r="BR91" s="45">
        <v>5.7215987741918752</v>
      </c>
      <c r="BS91" s="5">
        <v>119.05</v>
      </c>
      <c r="BT91" s="45">
        <v>5.7216691679913225</v>
      </c>
      <c r="BU91" s="23"/>
      <c r="BV91" s="24" t="s">
        <v>25</v>
      </c>
      <c r="BW91" s="5">
        <v>120.568</v>
      </c>
      <c r="BX91" s="45">
        <v>5.7215260910358268</v>
      </c>
      <c r="BY91" s="5">
        <v>99.84</v>
      </c>
      <c r="BZ91" s="45">
        <v>-3.8233679160766343</v>
      </c>
      <c r="CA91" s="5">
        <v>120.10899999999999</v>
      </c>
      <c r="CB91" s="45">
        <v>4.6409715809099055</v>
      </c>
      <c r="CC91" s="23"/>
      <c r="CD91" s="24" t="s">
        <v>25</v>
      </c>
      <c r="CE91" s="5">
        <v>110.221</v>
      </c>
      <c r="CF91" s="45">
        <v>4.6405210143070121</v>
      </c>
      <c r="CG91" s="5">
        <v>109.81</v>
      </c>
      <c r="CH91" s="45">
        <v>4.6407470935772892</v>
      </c>
      <c r="CI91" s="5">
        <v>124.565</v>
      </c>
      <c r="CJ91" s="45">
        <v>13.269741388717122</v>
      </c>
      <c r="CK91" s="23"/>
      <c r="CL91" s="24" t="s">
        <v>25</v>
      </c>
      <c r="CM91" s="5">
        <v>122.752</v>
      </c>
      <c r="CN91" s="45">
        <v>11.418509240097308</v>
      </c>
      <c r="CO91" s="5">
        <v>94.802999999999997</v>
      </c>
      <c r="CP91" s="45">
        <v>2.6873334633131805</v>
      </c>
      <c r="CQ91" s="5">
        <v>93.046000000000006</v>
      </c>
      <c r="CR91" s="45">
        <v>2.688444983997357</v>
      </c>
      <c r="CS91" s="23"/>
      <c r="CT91" s="24" t="s">
        <v>25</v>
      </c>
      <c r="CU91" s="5">
        <v>110.76300000000001</v>
      </c>
      <c r="CV91" s="45">
        <v>-11.506411536771466</v>
      </c>
      <c r="CW91" s="5">
        <v>80.03</v>
      </c>
      <c r="CX91" s="45">
        <v>4.1785993230929535</v>
      </c>
      <c r="CY91" s="5">
        <v>129.50700000000001</v>
      </c>
      <c r="CZ91" s="45">
        <v>12.427078269324284</v>
      </c>
      <c r="DA91" s="23"/>
      <c r="DB91" s="24" t="s">
        <v>25</v>
      </c>
      <c r="DC91" s="5">
        <v>90.421999999999997</v>
      </c>
      <c r="DD91" s="45">
        <v>-9.1117432428357432</v>
      </c>
      <c r="DE91" s="5">
        <v>199.387</v>
      </c>
      <c r="DF91" s="45">
        <v>54.066730543364031</v>
      </c>
      <c r="DG91" s="5">
        <v>101.905</v>
      </c>
      <c r="DH91" s="45">
        <v>-0.49214424513471045</v>
      </c>
      <c r="DI91" s="23"/>
      <c r="DJ91" s="24" t="s">
        <v>25</v>
      </c>
      <c r="DK91" s="5">
        <v>104.749</v>
      </c>
      <c r="DL91" s="45">
        <v>-1.7658864130842602</v>
      </c>
      <c r="DM91" s="5">
        <v>92.040999999999997</v>
      </c>
      <c r="DN91" s="45">
        <v>-5.3261193799565945</v>
      </c>
      <c r="DO91" s="5">
        <v>173.203</v>
      </c>
      <c r="DP91" s="45">
        <v>4.3077386329418772</v>
      </c>
      <c r="DQ91" s="23"/>
      <c r="DR91" s="24" t="s">
        <v>25</v>
      </c>
      <c r="DS91" s="5">
        <v>107.8</v>
      </c>
      <c r="DT91" s="45">
        <v>-0.49108296717498945</v>
      </c>
      <c r="DU91" s="5">
        <v>104.503</v>
      </c>
      <c r="DV91" s="45">
        <v>2.2084209496796774</v>
      </c>
      <c r="DW91" s="5">
        <v>120.54900000000001</v>
      </c>
      <c r="DX91" s="45">
        <v>-2.3728731201256892</v>
      </c>
      <c r="DY91" s="23"/>
      <c r="DZ91" s="24" t="s">
        <v>25</v>
      </c>
      <c r="EA91" s="5">
        <v>103.03100000000001</v>
      </c>
      <c r="EB91" s="45">
        <v>5.0747029728213704</v>
      </c>
      <c r="EC91" s="5">
        <v>97.941999999999993</v>
      </c>
      <c r="ED91" s="45">
        <v>5.9301960869141794</v>
      </c>
      <c r="EE91" s="5">
        <v>119.464</v>
      </c>
      <c r="EF91" s="45">
        <v>5.9303397886075118</v>
      </c>
      <c r="EG91" s="23"/>
      <c r="EH91" s="24" t="s">
        <v>25</v>
      </c>
      <c r="EI91" s="5">
        <v>115.97799999999999</v>
      </c>
      <c r="EJ91" s="45">
        <v>5.9304927615655032</v>
      </c>
      <c r="EK91" s="5">
        <v>129.40700000000001</v>
      </c>
      <c r="EL91" s="45">
        <v>5.9297823399883924</v>
      </c>
      <c r="EM91" s="5">
        <v>117.03100000000001</v>
      </c>
      <c r="EN91" s="45">
        <v>5.929580014482255</v>
      </c>
      <c r="EO91" s="23"/>
      <c r="EP91" s="24" t="s">
        <v>25</v>
      </c>
      <c r="EQ91" s="5">
        <v>123.233</v>
      </c>
      <c r="ER91" s="45">
        <v>3.4337177485689381</v>
      </c>
      <c r="ES91" s="5">
        <v>95.147000000000006</v>
      </c>
      <c r="ET91" s="45">
        <v>3.4341435839457404</v>
      </c>
      <c r="EU91" s="5">
        <v>105.82599999999999</v>
      </c>
      <c r="EV91" s="45">
        <v>3.4335812653328475</v>
      </c>
      <c r="EW91" s="23"/>
      <c r="EX91" s="24" t="s">
        <v>25</v>
      </c>
      <c r="EY91" s="5">
        <v>139.07599999999999</v>
      </c>
      <c r="EZ91" s="45">
        <v>3.4337604771714751</v>
      </c>
      <c r="FA91" s="5">
        <v>113.544</v>
      </c>
      <c r="FB91" s="45">
        <v>3.433386472329758</v>
      </c>
      <c r="FC91" s="5">
        <v>182.01900000000001</v>
      </c>
      <c r="FD91" s="45">
        <v>3.4339909987725719</v>
      </c>
      <c r="FE91" s="23"/>
      <c r="FF91" s="24" t="s">
        <v>25</v>
      </c>
      <c r="FG91" s="5">
        <v>108.84699999999999</v>
      </c>
      <c r="FH91" s="45">
        <v>3.4342839223437522</v>
      </c>
      <c r="FI91" s="5">
        <v>128.69300000000001</v>
      </c>
      <c r="FJ91" s="45">
        <v>2.859769012508508</v>
      </c>
      <c r="FK91" s="5">
        <v>118.018</v>
      </c>
      <c r="FL91" s="45">
        <v>5.7670075190665386</v>
      </c>
      <c r="FM91" s="23"/>
      <c r="FN91" s="24" t="s">
        <v>25</v>
      </c>
      <c r="FO91" s="5">
        <v>96.307000000000002</v>
      </c>
      <c r="FP91" s="45">
        <v>-2.7005455647605601</v>
      </c>
      <c r="FQ91" s="5">
        <v>108.905</v>
      </c>
      <c r="FR91" s="45">
        <v>4.5484654449105619</v>
      </c>
      <c r="FS91" s="5">
        <v>117.676</v>
      </c>
      <c r="FT91" s="45">
        <v>3.7807900237236396</v>
      </c>
      <c r="FU91" s="23"/>
      <c r="FV91" s="24" t="s">
        <v>25</v>
      </c>
      <c r="FW91" s="5">
        <v>122.036</v>
      </c>
      <c r="FX91" s="45">
        <v>3.6372746341918969</v>
      </c>
      <c r="FY91" s="5">
        <v>112.955</v>
      </c>
      <c r="FZ91" s="45">
        <v>4.0599550429303122</v>
      </c>
      <c r="GA91" s="5">
        <v>113.667</v>
      </c>
      <c r="GB91" s="45">
        <v>4.0611181807362442</v>
      </c>
      <c r="GC91" s="23"/>
      <c r="GD91" s="24" t="s">
        <v>25</v>
      </c>
      <c r="GE91" s="5">
        <v>111.964</v>
      </c>
      <c r="GF91" s="45">
        <v>4.0605976114131721</v>
      </c>
      <c r="GG91" s="5">
        <v>115.53400000000001</v>
      </c>
      <c r="GH91" s="45">
        <v>4.060310197611372</v>
      </c>
      <c r="GI91" s="5">
        <v>102.07299999999999</v>
      </c>
      <c r="GJ91" s="45">
        <v>1.2397964750106638</v>
      </c>
      <c r="GK91" s="23"/>
      <c r="GL91" s="24" t="s">
        <v>25</v>
      </c>
      <c r="GM91" s="5">
        <v>111.092</v>
      </c>
      <c r="GN91" s="45">
        <v>4.0606236593385034</v>
      </c>
      <c r="GO91" s="5">
        <v>137.96199999999999</v>
      </c>
      <c r="GP91" s="45">
        <v>10.405813106698986</v>
      </c>
      <c r="GQ91" s="5">
        <v>126.294</v>
      </c>
      <c r="GR91" s="45">
        <v>10.40650406504065</v>
      </c>
      <c r="GS91" s="23"/>
      <c r="GT91" s="24" t="s">
        <v>25</v>
      </c>
      <c r="GU91" s="5">
        <v>100.476</v>
      </c>
      <c r="GV91" s="45">
        <v>3.2121542080555372</v>
      </c>
      <c r="GW91" s="5">
        <v>94.317999999999998</v>
      </c>
      <c r="GX91" s="45">
        <v>-3.960002851120592</v>
      </c>
      <c r="GY91" s="5">
        <v>107.11</v>
      </c>
      <c r="GZ91" s="45">
        <v>3.211694306060096</v>
      </c>
      <c r="HA91" s="23"/>
      <c r="HB91" s="24" t="s">
        <v>25</v>
      </c>
      <c r="HC91" s="5">
        <v>124.312</v>
      </c>
      <c r="HD91" s="45">
        <v>3.2114509647636993</v>
      </c>
      <c r="HE91" s="5">
        <v>107.3</v>
      </c>
      <c r="HF91" s="45">
        <v>3.2117813410798277</v>
      </c>
      <c r="HG91" s="5">
        <v>100.836</v>
      </c>
      <c r="HH91" s="45">
        <v>0.5554502936806216</v>
      </c>
      <c r="HI91" s="23"/>
      <c r="HJ91" s="24" t="s">
        <v>25</v>
      </c>
      <c r="HK91" s="5">
        <v>115.548</v>
      </c>
      <c r="HL91" s="45">
        <v>0.86154974205881274</v>
      </c>
      <c r="HM91" s="5">
        <v>99.111999999999995</v>
      </c>
      <c r="HN91" s="45">
        <v>6.8500830117078806</v>
      </c>
      <c r="HO91" s="5">
        <v>112.81699999999999</v>
      </c>
      <c r="HP91" s="45">
        <v>3.2120835086820563</v>
      </c>
      <c r="HQ91" s="23"/>
      <c r="HR91" s="24" t="s">
        <v>25</v>
      </c>
      <c r="HS91" s="5">
        <v>99.284000000000006</v>
      </c>
      <c r="HT91" s="45">
        <v>8.7626663745412827</v>
      </c>
      <c r="HU91" s="5">
        <v>112.114</v>
      </c>
      <c r="HV91" s="45">
        <v>8.7630116122272739</v>
      </c>
      <c r="HW91" s="5">
        <v>111.435</v>
      </c>
      <c r="HX91" s="45">
        <v>8.7627004499448731</v>
      </c>
      <c r="HY91" s="23"/>
      <c r="HZ91" s="24" t="s">
        <v>25</v>
      </c>
      <c r="IA91" s="5">
        <v>116.873</v>
      </c>
      <c r="IB91" s="45">
        <v>8.7635869565217348</v>
      </c>
      <c r="IC91" s="5">
        <v>110.73575725415006</v>
      </c>
      <c r="ID91" s="45">
        <v>-1.6193541800079174</v>
      </c>
      <c r="IE91" s="5">
        <v>111.146</v>
      </c>
      <c r="IF91" s="45">
        <v>4.3644012094123781</v>
      </c>
      <c r="IG91" s="23"/>
      <c r="IH91" s="24" t="s">
        <v>25</v>
      </c>
      <c r="II91" s="5">
        <v>101.17400000000001</v>
      </c>
      <c r="IJ91" s="45">
        <v>-5.7426074642717282</v>
      </c>
      <c r="IK91" s="5">
        <v>120.828</v>
      </c>
      <c r="IL91" s="45">
        <v>14.274365158178455</v>
      </c>
      <c r="IM91" s="5">
        <v>125.709</v>
      </c>
      <c r="IN91" s="45">
        <v>7.6994910985075791</v>
      </c>
      <c r="IO91" s="5">
        <v>99.94</v>
      </c>
      <c r="IP91" s="45">
        <v>7.6997683064820279</v>
      </c>
      <c r="IQ91" s="23"/>
      <c r="IR91" s="24" t="s">
        <v>25</v>
      </c>
      <c r="IS91" s="5">
        <v>118.133</v>
      </c>
      <c r="IT91" s="45">
        <v>7.6991102034862422</v>
      </c>
      <c r="IU91" s="5">
        <v>96.912999999999997</v>
      </c>
      <c r="IV91" s="45">
        <v>7.6990609546035387</v>
      </c>
      <c r="IW91" s="5">
        <v>112.95</v>
      </c>
      <c r="IX91" s="45">
        <v>7.6986155078378431</v>
      </c>
      <c r="IY91" s="23"/>
      <c r="IZ91" s="24" t="s">
        <v>25</v>
      </c>
      <c r="JA91" s="5">
        <v>109.239</v>
      </c>
      <c r="JB91" s="45">
        <v>7.6989056492162007</v>
      </c>
      <c r="JC91" s="5">
        <v>118.581</v>
      </c>
      <c r="JD91" s="45">
        <v>12.437419403777611</v>
      </c>
      <c r="JE91" s="5">
        <v>159.11099999999999</v>
      </c>
      <c r="JF91" s="45">
        <v>16.540075734825564</v>
      </c>
      <c r="JG91" s="23"/>
      <c r="JH91" s="24" t="s">
        <v>25</v>
      </c>
      <c r="JI91" s="5">
        <v>141.286</v>
      </c>
      <c r="JJ91" s="45">
        <v>8.6898992230171501</v>
      </c>
      <c r="JK91" s="5">
        <v>144.17099999999999</v>
      </c>
      <c r="JL91" s="45">
        <v>15.532743533032018</v>
      </c>
      <c r="JM91" s="5">
        <v>92.903999999999996</v>
      </c>
      <c r="JN91" s="45">
        <v>2.3769380805977107</v>
      </c>
      <c r="JO91" s="23"/>
      <c r="JP91" s="24" t="s">
        <v>25</v>
      </c>
      <c r="JQ91" s="5">
        <v>112.64700000000001</v>
      </c>
      <c r="JR91" s="45">
        <v>0.1662813444780511</v>
      </c>
      <c r="JS91" s="5">
        <v>80.873999999999995</v>
      </c>
      <c r="JT91" s="45">
        <v>-12.308893370633015</v>
      </c>
      <c r="JU91" s="5">
        <v>97.372</v>
      </c>
      <c r="JV91" s="45">
        <v>-12.309077809798268</v>
      </c>
      <c r="JW91" s="23"/>
      <c r="JX91" s="24" t="s">
        <v>25</v>
      </c>
      <c r="JY91" s="5">
        <v>115.596</v>
      </c>
      <c r="JZ91" s="45">
        <v>-2.7550874477374521</v>
      </c>
      <c r="KA91" s="5">
        <v>133.21100000000001</v>
      </c>
      <c r="KB91" s="45">
        <v>0.15563441701003455</v>
      </c>
      <c r="KC91" s="5">
        <v>130.399</v>
      </c>
      <c r="KD91" s="45">
        <v>-2.2239718066959142</v>
      </c>
      <c r="KE91" s="23"/>
      <c r="KF91" s="24" t="s">
        <v>25</v>
      </c>
      <c r="KG91" s="5">
        <v>84.899000000000001</v>
      </c>
      <c r="KH91" s="45">
        <v>-2.693440612499856</v>
      </c>
      <c r="KI91" s="5">
        <v>91.551000000000002</v>
      </c>
      <c r="KJ91" s="45">
        <v>6.874693563073464</v>
      </c>
      <c r="KK91" s="5">
        <v>121.52200000000001</v>
      </c>
      <c r="KL91" s="45">
        <v>-1.9082059312593742</v>
      </c>
      <c r="KM91" s="23"/>
      <c r="KN91" s="24" t="s">
        <v>25</v>
      </c>
      <c r="KO91" s="5">
        <v>119.545</v>
      </c>
      <c r="KP91" s="45">
        <v>-1.907770575203088</v>
      </c>
      <c r="KQ91" s="5">
        <v>118.291</v>
      </c>
      <c r="KR91" s="45">
        <v>4.7638869207878685</v>
      </c>
      <c r="KS91" s="5">
        <v>116.053</v>
      </c>
      <c r="KT91" s="45">
        <v>5.6006478734826857</v>
      </c>
      <c r="KU91" s="23"/>
      <c r="KV91" s="24" t="s">
        <v>25</v>
      </c>
      <c r="KW91" s="5">
        <v>99.373000000000005</v>
      </c>
      <c r="KX91" s="45">
        <v>16.79811003631832</v>
      </c>
      <c r="KY91" s="5">
        <v>129.316</v>
      </c>
      <c r="KZ91" s="45">
        <v>7.6350682103826273</v>
      </c>
      <c r="LA91" s="5">
        <v>102.021</v>
      </c>
      <c r="LB91" s="45">
        <v>-3.8018726485813659</v>
      </c>
      <c r="LC91" s="23"/>
      <c r="LD91" s="24" t="s">
        <v>25</v>
      </c>
      <c r="LE91" s="5">
        <v>129.267</v>
      </c>
      <c r="LF91" s="45">
        <v>19.017235664567451</v>
      </c>
      <c r="LG91" s="5">
        <v>127.95399999999999</v>
      </c>
      <c r="LH91" s="45">
        <v>15.51739703519128</v>
      </c>
      <c r="LI91" s="5">
        <v>109.075</v>
      </c>
      <c r="LJ91" s="45">
        <v>16.808918493451415</v>
      </c>
      <c r="LK91" s="23"/>
      <c r="LL91" s="24" t="s">
        <v>25</v>
      </c>
      <c r="LM91" s="5">
        <v>103.057</v>
      </c>
      <c r="LN91" s="45">
        <v>15.516622951554695</v>
      </c>
      <c r="LO91" s="5">
        <v>112.111</v>
      </c>
      <c r="LP91" s="45">
        <v>15.51761445013446</v>
      </c>
      <c r="LQ91" s="5">
        <v>103.813</v>
      </c>
      <c r="LR91" s="45">
        <v>15.517203008857436</v>
      </c>
      <c r="LS91" s="23"/>
      <c r="LT91" s="24" t="s">
        <v>25</v>
      </c>
      <c r="LU91" s="5">
        <v>108.967</v>
      </c>
      <c r="LV91" s="45">
        <v>-3.1404444444444408</v>
      </c>
      <c r="LW91" s="5">
        <v>115.64100000000001</v>
      </c>
      <c r="LX91" s="45">
        <v>0.76856717120226392</v>
      </c>
      <c r="LY91" s="5">
        <v>68.108000000000004</v>
      </c>
      <c r="LZ91" s="45">
        <v>-6.0721821516735304</v>
      </c>
      <c r="MA91" s="23"/>
      <c r="MB91" s="24" t="s">
        <v>25</v>
      </c>
      <c r="MC91" s="5">
        <v>123.246</v>
      </c>
      <c r="MD91" s="45">
        <v>10.93449026985185</v>
      </c>
      <c r="ME91" s="5">
        <v>151.755</v>
      </c>
      <c r="MF91" s="45">
        <v>18.849217226499178</v>
      </c>
      <c r="MG91" s="5">
        <v>113.434</v>
      </c>
      <c r="MH91" s="45">
        <v>0.31660122395558687</v>
      </c>
      <c r="MI91" s="23"/>
      <c r="MJ91" s="24" t="s">
        <v>25</v>
      </c>
      <c r="MK91" s="5">
        <v>86.596999999999994</v>
      </c>
      <c r="ML91" s="45">
        <v>6.9349600523579653</v>
      </c>
      <c r="MM91" s="5">
        <v>115.43718052932068</v>
      </c>
      <c r="MN91" s="45">
        <v>5.5724437957419042</v>
      </c>
      <c r="MO91" s="5">
        <v>113.221</v>
      </c>
      <c r="MP91" s="45">
        <v>21.49349186080201</v>
      </c>
    </row>
    <row r="92" spans="1:384" ht="15" hidden="1" customHeight="1" x14ac:dyDescent="0.25">
      <c r="A92" s="23"/>
      <c r="B92" s="24" t="s">
        <v>26</v>
      </c>
      <c r="C92" s="5">
        <v>104.87360026951816</v>
      </c>
      <c r="D92" s="45">
        <v>0.50437815145852483</v>
      </c>
      <c r="E92" s="494">
        <v>100.23253751006284</v>
      </c>
      <c r="F92" s="45">
        <v>-1.448746868362889</v>
      </c>
      <c r="G92" s="494">
        <v>109.2620130153537</v>
      </c>
      <c r="H92" s="45">
        <v>2.2621676403703503</v>
      </c>
      <c r="I92" s="23"/>
      <c r="J92" s="24" t="s">
        <v>26</v>
      </c>
      <c r="K92" s="5">
        <v>120.76491415170536</v>
      </c>
      <c r="L92" s="45">
        <v>19.725695118080424</v>
      </c>
      <c r="M92" s="5">
        <v>156.35655977841259</v>
      </c>
      <c r="N92" s="45">
        <v>1.8264560399165077</v>
      </c>
      <c r="O92" s="5">
        <v>117.78666961889847</v>
      </c>
      <c r="P92" s="45">
        <v>8.715452280604822</v>
      </c>
      <c r="Q92" s="23"/>
      <c r="R92" s="24" t="s">
        <v>26</v>
      </c>
      <c r="S92" s="5">
        <v>107.8328181658828</v>
      </c>
      <c r="T92" s="45">
        <v>-1.0816991102972224</v>
      </c>
      <c r="U92" s="5">
        <v>109.61322882377426</v>
      </c>
      <c r="V92" s="45">
        <v>1.2032396120157642</v>
      </c>
      <c r="W92" s="5">
        <v>100.60815457841368</v>
      </c>
      <c r="X92" s="45">
        <v>-4.7126888748165783</v>
      </c>
      <c r="Y92" s="23"/>
      <c r="Z92" s="24" t="s">
        <v>26</v>
      </c>
      <c r="AA92" s="5">
        <v>109.20490679594971</v>
      </c>
      <c r="AB92" s="45">
        <v>3.4519441800946424</v>
      </c>
      <c r="AC92" s="5">
        <v>117.86978169159538</v>
      </c>
      <c r="AD92" s="45">
        <v>-4.8301346029168855</v>
      </c>
      <c r="AE92" s="5">
        <v>109.19505624586274</v>
      </c>
      <c r="AF92" s="45">
        <v>9.1481225531648818</v>
      </c>
      <c r="AG92" s="23"/>
      <c r="AH92" s="24" t="s">
        <v>26</v>
      </c>
      <c r="AI92" s="5">
        <v>128.5767275513316</v>
      </c>
      <c r="AJ92" s="45">
        <v>-1.7658398391513401</v>
      </c>
      <c r="AK92" s="5">
        <v>125.94244487574275</v>
      </c>
      <c r="AL92" s="45">
        <v>4.4402800243330773</v>
      </c>
      <c r="AM92" s="5">
        <v>105.75403717450175</v>
      </c>
      <c r="AN92" s="45">
        <v>11.10134490476824</v>
      </c>
      <c r="AO92" s="23"/>
      <c r="AP92" s="24" t="s">
        <v>26</v>
      </c>
      <c r="AQ92" s="5">
        <v>109.58764369582121</v>
      </c>
      <c r="AR92" s="45">
        <v>-0.56199361581276719</v>
      </c>
      <c r="AS92" s="5">
        <v>100.61977963308956</v>
      </c>
      <c r="AT92" s="45">
        <v>-1.1224429226139705</v>
      </c>
      <c r="AU92" s="5">
        <v>111.38216100864906</v>
      </c>
      <c r="AV92" s="45">
        <v>16.925603889027883</v>
      </c>
      <c r="AW92" s="23"/>
      <c r="AX92" s="24" t="s">
        <v>26</v>
      </c>
      <c r="AY92" s="5">
        <v>122.9289707378141</v>
      </c>
      <c r="AZ92" s="45">
        <v>9.2973991196156476</v>
      </c>
      <c r="BA92" s="5">
        <v>126.1011408085201</v>
      </c>
      <c r="BB92" s="45">
        <v>-0.89349030280254738</v>
      </c>
      <c r="BC92" s="5">
        <v>110.44664599078655</v>
      </c>
      <c r="BD92" s="45">
        <v>-20.919745968333601</v>
      </c>
      <c r="BE92" s="23"/>
      <c r="BF92" s="24" t="s">
        <v>26</v>
      </c>
      <c r="BG92" s="5">
        <v>105.60238692450226</v>
      </c>
      <c r="BH92" s="45">
        <v>18.847996088573794</v>
      </c>
      <c r="BI92" s="5">
        <v>112.72567703700066</v>
      </c>
      <c r="BJ92" s="45">
        <v>4.7753253494819745</v>
      </c>
      <c r="BK92" s="5">
        <v>128.38560126403394</v>
      </c>
      <c r="BL92" s="45">
        <v>-1.3541496880213799</v>
      </c>
      <c r="BM92" s="23"/>
      <c r="BN92" s="24" t="s">
        <v>26</v>
      </c>
      <c r="BO92" s="5">
        <v>98.574483106282898</v>
      </c>
      <c r="BP92" s="45">
        <v>9.0100115079377616</v>
      </c>
      <c r="BQ92" s="5">
        <v>126.40491343712797</v>
      </c>
      <c r="BR92" s="45">
        <v>6.651912688154809</v>
      </c>
      <c r="BS92" s="5">
        <v>126.99146833553714</v>
      </c>
      <c r="BT92" s="45">
        <v>6.6518869712500361</v>
      </c>
      <c r="BU92" s="23"/>
      <c r="BV92" s="24" t="s">
        <v>26</v>
      </c>
      <c r="BW92" s="5">
        <v>131.36761842380227</v>
      </c>
      <c r="BX92" s="45">
        <v>6.6520681505855634</v>
      </c>
      <c r="BY92" s="5">
        <v>95.616466518842827</v>
      </c>
      <c r="BZ92" s="45">
        <v>0.47440394981643408</v>
      </c>
      <c r="CA92" s="5">
        <v>116.80804554660979</v>
      </c>
      <c r="CB92" s="45">
        <v>5.0177075230023291</v>
      </c>
      <c r="CC92" s="23"/>
      <c r="CD92" s="24" t="s">
        <v>26</v>
      </c>
      <c r="CE92" s="5">
        <v>110.66796058748793</v>
      </c>
      <c r="CF92" s="45">
        <v>5.0169960310567632</v>
      </c>
      <c r="CG92" s="5">
        <v>118.44393942834733</v>
      </c>
      <c r="CH92" s="45">
        <v>5.017457488449125</v>
      </c>
      <c r="CI92" s="5">
        <v>137.15075272541182</v>
      </c>
      <c r="CJ92" s="45">
        <v>13.948549147913653</v>
      </c>
      <c r="CK92" s="23"/>
      <c r="CL92" s="24" t="s">
        <v>26</v>
      </c>
      <c r="CM92" s="5">
        <v>128.57291636656217</v>
      </c>
      <c r="CN92" s="45">
        <v>6.4821330450384806</v>
      </c>
      <c r="CO92" s="5">
        <v>91.601347042194618</v>
      </c>
      <c r="CP92" s="45">
        <v>5.1209527791168341</v>
      </c>
      <c r="CQ92" s="5">
        <v>85.837246777158001</v>
      </c>
      <c r="CR92" s="45">
        <v>5.1205628210517347</v>
      </c>
      <c r="CS92" s="23"/>
      <c r="CT92" s="24" t="s">
        <v>26</v>
      </c>
      <c r="CU92" s="5">
        <v>119.44073272449241</v>
      </c>
      <c r="CV92" s="45">
        <v>-0.99490826129392929</v>
      </c>
      <c r="CW92" s="5">
        <v>83.788537843107463</v>
      </c>
      <c r="CX92" s="45">
        <v>-0.353759433071545</v>
      </c>
      <c r="CY92" s="5">
        <v>103.45003801129928</v>
      </c>
      <c r="CZ92" s="45">
        <v>-5.9203000988547672</v>
      </c>
      <c r="DA92" s="23"/>
      <c r="DB92" s="24" t="s">
        <v>26</v>
      </c>
      <c r="DC92" s="5">
        <v>103.87703431530718</v>
      </c>
      <c r="DD92" s="45">
        <v>-18.293912521880543</v>
      </c>
      <c r="DE92" s="5">
        <v>308.25836647735349</v>
      </c>
      <c r="DF92" s="45">
        <v>78.163429937205791</v>
      </c>
      <c r="DG92" s="5">
        <v>102.1334983196504</v>
      </c>
      <c r="DH92" s="45">
        <v>3.203720905439809</v>
      </c>
      <c r="DI92" s="23"/>
      <c r="DJ92" s="24" t="s">
        <v>26</v>
      </c>
      <c r="DK92" s="5">
        <v>110.64750653139963</v>
      </c>
      <c r="DL92" s="45">
        <v>3.2034422424515867</v>
      </c>
      <c r="DM92" s="5">
        <v>94.38798749018666</v>
      </c>
      <c r="DN92" s="45">
        <v>3.1224598385083198</v>
      </c>
      <c r="DO92" s="5">
        <v>99.055577634478766</v>
      </c>
      <c r="DP92" s="45">
        <v>12.464749746788357</v>
      </c>
      <c r="DQ92" s="23"/>
      <c r="DR92" s="24" t="s">
        <v>26</v>
      </c>
      <c r="DS92" s="5">
        <v>114.12834907099605</v>
      </c>
      <c r="DT92" s="45">
        <v>3.2032527363283378</v>
      </c>
      <c r="DU92" s="5">
        <v>105.37692036840596</v>
      </c>
      <c r="DV92" s="45">
        <v>-5.1025995619661302</v>
      </c>
      <c r="DW92" s="5">
        <v>122.95717640619002</v>
      </c>
      <c r="DX92" s="45">
        <v>2.6790840893786196</v>
      </c>
      <c r="DY92" s="23"/>
      <c r="DZ92" s="24" t="s">
        <v>26</v>
      </c>
      <c r="EA92" s="5">
        <v>109.45417676173415</v>
      </c>
      <c r="EB92" s="45">
        <v>0.67621736930449572</v>
      </c>
      <c r="EC92" s="5">
        <v>131.72330159231885</v>
      </c>
      <c r="ED92" s="45">
        <v>2.2045759627557402</v>
      </c>
      <c r="EE92" s="5">
        <v>120.87370821032958</v>
      </c>
      <c r="EF92" s="45">
        <v>2.2049517277404931</v>
      </c>
      <c r="EG92" s="23"/>
      <c r="EH92" s="24" t="s">
        <v>26</v>
      </c>
      <c r="EI92" s="5">
        <v>135.71621296552951</v>
      </c>
      <c r="EJ92" s="45">
        <v>2.2044092248074207</v>
      </c>
      <c r="EK92" s="5">
        <v>129.37280415442569</v>
      </c>
      <c r="EL92" s="45">
        <v>2.2047401324246039</v>
      </c>
      <c r="EM92" s="5">
        <v>112.87024023246209</v>
      </c>
      <c r="EN92" s="45">
        <v>2.2042089829965619</v>
      </c>
      <c r="EO92" s="23"/>
      <c r="EP92" s="24" t="s">
        <v>26</v>
      </c>
      <c r="EQ92" s="5">
        <v>120.76945145959975</v>
      </c>
      <c r="ER92" s="45">
        <v>0.6554690744520002</v>
      </c>
      <c r="ES92" s="5">
        <v>102.48508187511236</v>
      </c>
      <c r="ET92" s="45">
        <v>0.65517086871903985</v>
      </c>
      <c r="EU92" s="5">
        <v>109.29478910650796</v>
      </c>
      <c r="EV92" s="45">
        <v>0.65552536447506782</v>
      </c>
      <c r="EW92" s="23"/>
      <c r="EX92" s="24" t="s">
        <v>26</v>
      </c>
      <c r="EY92" s="5">
        <v>104.26527654185905</v>
      </c>
      <c r="EZ92" s="45">
        <v>0.65576095404694001</v>
      </c>
      <c r="FA92" s="5">
        <v>118.86677636007582</v>
      </c>
      <c r="FB92" s="45">
        <v>0.65522627088465413</v>
      </c>
      <c r="FC92" s="5">
        <v>100.00331222790966</v>
      </c>
      <c r="FD92" s="45">
        <v>0.65556025838398568</v>
      </c>
      <c r="FE92" s="23"/>
      <c r="FF92" s="24" t="s">
        <v>26</v>
      </c>
      <c r="FG92" s="5">
        <v>106.14344689646053</v>
      </c>
      <c r="FH92" s="45">
        <v>0.65569822901466068</v>
      </c>
      <c r="FI92" s="5">
        <v>120.28857992059362</v>
      </c>
      <c r="FJ92" s="45">
        <v>9.256909743765604</v>
      </c>
      <c r="FK92" s="5">
        <v>127.33783561583215</v>
      </c>
      <c r="FL92" s="45">
        <v>10.636195537492313</v>
      </c>
      <c r="FM92" s="23"/>
      <c r="FN92" s="24" t="s">
        <v>26</v>
      </c>
      <c r="FO92" s="5">
        <v>94.794263772245159</v>
      </c>
      <c r="FP92" s="45">
        <v>-1.7441838238697756</v>
      </c>
      <c r="FQ92" s="5">
        <v>108.81002310955292</v>
      </c>
      <c r="FR92" s="45">
        <v>11.636663427538167</v>
      </c>
      <c r="FS92" s="5">
        <v>112.12871400043905</v>
      </c>
      <c r="FT92" s="45">
        <v>9.0916037519838113</v>
      </c>
      <c r="FU92" s="23"/>
      <c r="FV92" s="24" t="s">
        <v>26</v>
      </c>
      <c r="FW92" s="5">
        <v>117.09668770890654</v>
      </c>
      <c r="FX92" s="45">
        <v>5.1996583465007831</v>
      </c>
      <c r="FY92" s="5">
        <v>123.73834567773307</v>
      </c>
      <c r="FZ92" s="45">
        <v>2.7599100425470766</v>
      </c>
      <c r="GA92" s="5">
        <v>113.70034489355585</v>
      </c>
      <c r="GB92" s="45">
        <v>2.7595369902083604</v>
      </c>
      <c r="GC92" s="23"/>
      <c r="GD92" s="24" t="s">
        <v>26</v>
      </c>
      <c r="GE92" s="5">
        <v>110.02923462885295</v>
      </c>
      <c r="GF92" s="45">
        <v>2.7599927422650978</v>
      </c>
      <c r="GG92" s="5">
        <v>113.26072301490228</v>
      </c>
      <c r="GH92" s="45">
        <v>2.7597084122540565</v>
      </c>
      <c r="GI92" s="5">
        <v>92.706668268146402</v>
      </c>
      <c r="GJ92" s="45">
        <v>1.9124168854050367</v>
      </c>
      <c r="GK92" s="23"/>
      <c r="GL92" s="24" t="s">
        <v>26</v>
      </c>
      <c r="GM92" s="5">
        <v>116.7901809347961</v>
      </c>
      <c r="GN92" s="45">
        <v>2.7603151124880867</v>
      </c>
      <c r="GO92" s="5">
        <v>133.09729674713418</v>
      </c>
      <c r="GP92" s="45">
        <v>10.583584731623034</v>
      </c>
      <c r="GQ92" s="5">
        <v>137.87850886514642</v>
      </c>
      <c r="GR92" s="45">
        <v>10.584133126791698</v>
      </c>
      <c r="GS92" s="23"/>
      <c r="GT92" s="24" t="s">
        <v>26</v>
      </c>
      <c r="GU92" s="5">
        <v>97.655602201148056</v>
      </c>
      <c r="GV92" s="45">
        <v>3.3633250080950603</v>
      </c>
      <c r="GW92" s="5">
        <v>97.74714154254346</v>
      </c>
      <c r="GX92" s="45">
        <v>-1.4735139528233816</v>
      </c>
      <c r="GY92" s="5">
        <v>117.01106998692761</v>
      </c>
      <c r="GZ92" s="45">
        <v>3.3630171963248756</v>
      </c>
      <c r="HA92" s="23"/>
      <c r="HB92" s="24" t="s">
        <v>26</v>
      </c>
      <c r="HC92" s="5">
        <v>119.04617823161004</v>
      </c>
      <c r="HD92" s="45">
        <v>3.3629220664652735</v>
      </c>
      <c r="HE92" s="5">
        <v>117.8061257831956</v>
      </c>
      <c r="HF92" s="45">
        <v>3.3631875823182611</v>
      </c>
      <c r="HG92" s="5">
        <v>104.495282669216</v>
      </c>
      <c r="HH92" s="45">
        <v>8.8841272668105375E-3</v>
      </c>
      <c r="HI92" s="23"/>
      <c r="HJ92" s="24" t="s">
        <v>26</v>
      </c>
      <c r="HK92" s="5">
        <v>115.48573448867947</v>
      </c>
      <c r="HL92" s="45">
        <v>1.4501115550397401</v>
      </c>
      <c r="HM92" s="5">
        <v>108.18690569300938</v>
      </c>
      <c r="HN92" s="45">
        <v>5.5059982767959923</v>
      </c>
      <c r="HO92" s="5">
        <v>113.12520234940442</v>
      </c>
      <c r="HP92" s="45">
        <v>3.362604366946357</v>
      </c>
      <c r="HQ92" s="23"/>
      <c r="HR92" s="24" t="s">
        <v>26</v>
      </c>
      <c r="HS92" s="5">
        <v>112.71713386289633</v>
      </c>
      <c r="HT92" s="45">
        <v>9.605435547697212</v>
      </c>
      <c r="HU92" s="5">
        <v>102.94064445453813</v>
      </c>
      <c r="HV92" s="45">
        <v>9.6057714142379496</v>
      </c>
      <c r="HW92" s="5">
        <v>105.56293107460419</v>
      </c>
      <c r="HX92" s="45">
        <v>9.6051697344092162</v>
      </c>
      <c r="HY92" s="23"/>
      <c r="HZ92" s="24" t="s">
        <v>26</v>
      </c>
      <c r="IA92" s="5">
        <v>100.43068150930499</v>
      </c>
      <c r="IB92" s="45">
        <v>9.605781476721333</v>
      </c>
      <c r="IC92" s="5">
        <v>114.62262916359296</v>
      </c>
      <c r="ID92" s="45">
        <v>-1.1048888483421706</v>
      </c>
      <c r="IE92" s="5">
        <v>106.67083396280204</v>
      </c>
      <c r="IF92" s="45">
        <v>6.503623274261443</v>
      </c>
      <c r="IG92" s="23"/>
      <c r="IH92" s="24" t="s">
        <v>26</v>
      </c>
      <c r="II92" s="5">
        <v>103.87388195779839</v>
      </c>
      <c r="IJ92" s="45">
        <v>2.4336646330575888</v>
      </c>
      <c r="IK92" s="5">
        <v>102.71772108578048</v>
      </c>
      <c r="IL92" s="45">
        <v>14.325153968168649</v>
      </c>
      <c r="IM92" s="5">
        <v>126.61788129375284</v>
      </c>
      <c r="IN92" s="45">
        <v>5.2797762445146077</v>
      </c>
      <c r="IO92" s="5">
        <v>97.526028971731719</v>
      </c>
      <c r="IP92" s="45">
        <v>5.2798930984311738</v>
      </c>
      <c r="IQ92" s="23"/>
      <c r="IR92" s="24" t="s">
        <v>26</v>
      </c>
      <c r="IS92" s="5">
        <v>117.44815982713831</v>
      </c>
      <c r="IT92" s="45">
        <v>5.2799080542303471</v>
      </c>
      <c r="IU92" s="5">
        <v>92.594449902432004</v>
      </c>
      <c r="IV92" s="45">
        <v>5.2795873866493963</v>
      </c>
      <c r="IW92" s="5">
        <v>112.67859695967174</v>
      </c>
      <c r="IX92" s="45">
        <v>5.279550173479592</v>
      </c>
      <c r="IY92" s="23"/>
      <c r="IZ92" s="24" t="s">
        <v>26</v>
      </c>
      <c r="JA92" s="5">
        <v>113.11293064217975</v>
      </c>
      <c r="JB92" s="45">
        <v>5.2791119239208086</v>
      </c>
      <c r="JC92" s="5">
        <v>123.99981070141952</v>
      </c>
      <c r="JD92" s="45">
        <v>13.086922664313278</v>
      </c>
      <c r="JE92" s="5">
        <v>159.57130970061669</v>
      </c>
      <c r="JF92" s="45">
        <v>18.965876674184145</v>
      </c>
      <c r="JG92" s="23"/>
      <c r="JH92" s="24" t="s">
        <v>26</v>
      </c>
      <c r="JI92" s="5">
        <v>137.65846292483769</v>
      </c>
      <c r="JJ92" s="45">
        <v>21.924151211051495</v>
      </c>
      <c r="JK92" s="5">
        <v>138.42652604319039</v>
      </c>
      <c r="JL92" s="45">
        <v>6.4180922547935779</v>
      </c>
      <c r="JM92" s="5">
        <v>117.85253395031793</v>
      </c>
      <c r="JN92" s="45">
        <v>-0.72817376591564198</v>
      </c>
      <c r="JO92" s="23"/>
      <c r="JP92" s="24" t="s">
        <v>26</v>
      </c>
      <c r="JQ92" s="5">
        <v>119.73702546877558</v>
      </c>
      <c r="JR92" s="45">
        <v>-5.3072998633623314</v>
      </c>
      <c r="JS92" s="5">
        <v>106.43519979050745</v>
      </c>
      <c r="JT92" s="45">
        <v>-12.398291516384944</v>
      </c>
      <c r="JU92" s="5">
        <v>100.37024676766586</v>
      </c>
      <c r="JV92" s="45">
        <v>-12.398541782165665</v>
      </c>
      <c r="JW92" s="23"/>
      <c r="JX92" s="24" t="s">
        <v>26</v>
      </c>
      <c r="JY92" s="5">
        <v>121.78108679304304</v>
      </c>
      <c r="JZ92" s="45">
        <v>3.8573801301770914</v>
      </c>
      <c r="KA92" s="5">
        <v>126.50023250006488</v>
      </c>
      <c r="KB92" s="45">
        <v>2.4695775300571654E-2</v>
      </c>
      <c r="KC92" s="5">
        <v>129.00654014261488</v>
      </c>
      <c r="KD92" s="45">
        <v>1.7851260356426195</v>
      </c>
      <c r="KE92" s="23"/>
      <c r="KF92" s="24" t="s">
        <v>26</v>
      </c>
      <c r="KG92" s="5">
        <v>74.37170992874853</v>
      </c>
      <c r="KH92" s="45">
        <v>1.5715572427971836</v>
      </c>
      <c r="KI92" s="5">
        <v>97.411493738225985</v>
      </c>
      <c r="KJ92" s="45">
        <v>-0.72208139194253818</v>
      </c>
      <c r="KK92" s="5">
        <v>126.41393955011519</v>
      </c>
      <c r="KL92" s="45">
        <v>2.4299635782645481</v>
      </c>
      <c r="KM92" s="23"/>
      <c r="KN92" s="24" t="s">
        <v>26</v>
      </c>
      <c r="KO92" s="5">
        <v>122.24606947659366</v>
      </c>
      <c r="KP92" s="45">
        <v>2.4299678888221194</v>
      </c>
      <c r="KQ92" s="5">
        <v>112.21084628188105</v>
      </c>
      <c r="KR92" s="45">
        <v>10.639761666220721</v>
      </c>
      <c r="KS92" s="5">
        <v>114.94701146086507</v>
      </c>
      <c r="KT92" s="45">
        <v>8.568605866224388</v>
      </c>
      <c r="KU92" s="23"/>
      <c r="KV92" s="24" t="s">
        <v>26</v>
      </c>
      <c r="KW92" s="5">
        <v>103.37300982098111</v>
      </c>
      <c r="KX92" s="45">
        <v>18.388183081165323</v>
      </c>
      <c r="KY92" s="5">
        <v>120.39736490205757</v>
      </c>
      <c r="KZ92" s="45">
        <v>2.1355318137576944</v>
      </c>
      <c r="LA92" s="5">
        <v>108.16124710445962</v>
      </c>
      <c r="LB92" s="45">
        <v>-2.7458102733807266</v>
      </c>
      <c r="LC92" s="23"/>
      <c r="LD92" s="24" t="s">
        <v>26</v>
      </c>
      <c r="LE92" s="5">
        <v>127.13234830943316</v>
      </c>
      <c r="LF92" s="45">
        <v>15.958579581007299</v>
      </c>
      <c r="LG92" s="5">
        <v>114.54595049937946</v>
      </c>
      <c r="LH92" s="45">
        <v>20.048996498888513</v>
      </c>
      <c r="LI92" s="5">
        <v>114.40375054196778</v>
      </c>
      <c r="LJ92" s="45">
        <v>20.736373322745806</v>
      </c>
      <c r="LK92" s="23"/>
      <c r="LL92" s="24" t="s">
        <v>26</v>
      </c>
      <c r="LM92" s="5">
        <v>97.624869953936596</v>
      </c>
      <c r="LN92" s="45">
        <v>20.048781930788607</v>
      </c>
      <c r="LO92" s="5">
        <v>112.52973036336664</v>
      </c>
      <c r="LP92" s="45">
        <v>20.048359093385386</v>
      </c>
      <c r="LQ92" s="5">
        <v>92.725022173957214</v>
      </c>
      <c r="LR92" s="45">
        <v>20.047931348986566</v>
      </c>
      <c r="LS92" s="23"/>
      <c r="LT92" s="24" t="s">
        <v>26</v>
      </c>
      <c r="LU92" s="5">
        <v>98.626411783985844</v>
      </c>
      <c r="LV92" s="45">
        <v>-5.1559682040371513</v>
      </c>
      <c r="LW92" s="5">
        <v>107.31001061003947</v>
      </c>
      <c r="LX92" s="45">
        <v>-3.6160715222035407</v>
      </c>
      <c r="LY92" s="5">
        <v>76.912782322627777</v>
      </c>
      <c r="LZ92" s="45">
        <v>-9.6939234667217278</v>
      </c>
      <c r="MA92" s="23"/>
      <c r="MB92" s="24" t="s">
        <v>26</v>
      </c>
      <c r="MC92" s="5">
        <v>128.48776830267281</v>
      </c>
      <c r="MD92" s="45">
        <v>8.1656129429511566</v>
      </c>
      <c r="ME92" s="5">
        <v>83.691567839670981</v>
      </c>
      <c r="MF92" s="45">
        <v>21.218342225994306</v>
      </c>
      <c r="MG92" s="5">
        <v>98.705214436563892</v>
      </c>
      <c r="MH92" s="45">
        <v>-8.1145254821508672</v>
      </c>
      <c r="MI92" s="23"/>
      <c r="MJ92" s="24" t="s">
        <v>26</v>
      </c>
      <c r="MK92" s="5">
        <v>96.017421706686306</v>
      </c>
      <c r="ML92" s="45">
        <v>2.3989225606670743</v>
      </c>
      <c r="MM92" s="5">
        <v>113.46140043603083</v>
      </c>
      <c r="MN92" s="45">
        <v>-0.30108063663095663</v>
      </c>
      <c r="MO92" s="5">
        <v>126.03497183026522</v>
      </c>
      <c r="MP92" s="45">
        <v>7.8577116807144307</v>
      </c>
    </row>
    <row r="93" spans="1:384" ht="15" hidden="1" customHeight="1" x14ac:dyDescent="0.25">
      <c r="A93" s="23"/>
      <c r="B93" s="24" t="s">
        <v>27</v>
      </c>
      <c r="C93" s="5">
        <v>106.58697649537159</v>
      </c>
      <c r="D93" s="45">
        <v>1.9650528260610827</v>
      </c>
      <c r="E93" s="494">
        <v>103.3239820683783</v>
      </c>
      <c r="F93" s="45">
        <v>2.6210280263974823</v>
      </c>
      <c r="G93" s="494">
        <v>109.67234014485776</v>
      </c>
      <c r="H93" s="45">
        <v>1.387932204433497</v>
      </c>
      <c r="I93" s="23"/>
      <c r="J93" s="24" t="s">
        <v>27</v>
      </c>
      <c r="K93" s="5">
        <v>116.79774634136663</v>
      </c>
      <c r="L93" s="45">
        <v>23.360526342803794</v>
      </c>
      <c r="M93" s="5">
        <v>164.89678832399645</v>
      </c>
      <c r="N93" s="45">
        <v>2.1374257175751978</v>
      </c>
      <c r="O93" s="5">
        <v>121.26977599940957</v>
      </c>
      <c r="P93" s="45">
        <v>27.975702827574466</v>
      </c>
      <c r="Q93" s="23"/>
      <c r="R93" s="24" t="s">
        <v>27</v>
      </c>
      <c r="S93" s="5">
        <v>99.345640208548303</v>
      </c>
      <c r="T93" s="45">
        <v>-3.4072530787084929</v>
      </c>
      <c r="U93" s="5">
        <v>110.50321691888847</v>
      </c>
      <c r="V93" s="45">
        <v>0.67988093596625276</v>
      </c>
      <c r="W93" s="5">
        <v>99.375611803655787</v>
      </c>
      <c r="X93" s="45">
        <v>-2.3882328291219892</v>
      </c>
      <c r="Y93" s="23"/>
      <c r="Z93" s="24" t="s">
        <v>27</v>
      </c>
      <c r="AA93" s="5">
        <v>108.24633433285184</v>
      </c>
      <c r="AB93" s="45">
        <v>-1.4293597172981691</v>
      </c>
      <c r="AC93" s="5">
        <v>116.27703618398814</v>
      </c>
      <c r="AD93" s="45">
        <v>-4.1654348979336362</v>
      </c>
      <c r="AE93" s="5">
        <v>106.70653808837696</v>
      </c>
      <c r="AF93" s="45">
        <v>1.9077042932097044</v>
      </c>
      <c r="AG93" s="23"/>
      <c r="AH93" s="24" t="s">
        <v>27</v>
      </c>
      <c r="AI93" s="5">
        <v>131.51772912097226</v>
      </c>
      <c r="AJ93" s="45">
        <v>-3.6471917704751462</v>
      </c>
      <c r="AK93" s="5">
        <v>113.48091702731321</v>
      </c>
      <c r="AL93" s="45">
        <v>-1.959483859633167</v>
      </c>
      <c r="AM93" s="5">
        <v>97.929697012922077</v>
      </c>
      <c r="AN93" s="45">
        <v>-0.24376634892676918</v>
      </c>
      <c r="AO93" s="23"/>
      <c r="AP93" s="24" t="s">
        <v>27</v>
      </c>
      <c r="AQ93" s="5">
        <v>110.10338165865767</v>
      </c>
      <c r="AR93" s="45">
        <v>0.95948142591275598</v>
      </c>
      <c r="AS93" s="5">
        <v>89.498014518913521</v>
      </c>
      <c r="AT93" s="45">
        <v>1.5568782412835276</v>
      </c>
      <c r="AU93" s="5">
        <v>111.17034887787538</v>
      </c>
      <c r="AV93" s="45">
        <v>11.926975230433115</v>
      </c>
      <c r="AW93" s="23"/>
      <c r="AX93" s="24" t="s">
        <v>27</v>
      </c>
      <c r="AY93" s="5">
        <v>122.12497866623401</v>
      </c>
      <c r="AZ93" s="45">
        <v>14.539056926023463</v>
      </c>
      <c r="BA93" s="5">
        <v>115.85195156847092</v>
      </c>
      <c r="BB93" s="45">
        <v>8.8742038441023965</v>
      </c>
      <c r="BC93" s="5">
        <v>108.04855095571617</v>
      </c>
      <c r="BD93" s="45">
        <v>-19.598357748786214</v>
      </c>
      <c r="BE93" s="23"/>
      <c r="BF93" s="24" t="s">
        <v>27</v>
      </c>
      <c r="BG93" s="5">
        <v>102.62733443563566</v>
      </c>
      <c r="BH93" s="45">
        <v>3.8401878294840373</v>
      </c>
      <c r="BI93" s="5">
        <v>110.85282772859117</v>
      </c>
      <c r="BJ93" s="45">
        <v>2.6073047211958595</v>
      </c>
      <c r="BK93" s="5">
        <v>121.47033880815964</v>
      </c>
      <c r="BL93" s="45">
        <v>-4.9899579130546385</v>
      </c>
      <c r="BM93" s="23"/>
      <c r="BN93" s="24" t="s">
        <v>27</v>
      </c>
      <c r="BO93" s="5">
        <v>112.52286521149907</v>
      </c>
      <c r="BP93" s="45">
        <v>13.922978618723178</v>
      </c>
      <c r="BQ93" s="5">
        <v>131.74857413888896</v>
      </c>
      <c r="BR93" s="45">
        <v>6.4600531206174878</v>
      </c>
      <c r="BS93" s="5">
        <v>125.7854497513004</v>
      </c>
      <c r="BT93" s="45">
        <v>6.4598019104892757</v>
      </c>
      <c r="BU93" s="23"/>
      <c r="BV93" s="24" t="s">
        <v>27</v>
      </c>
      <c r="BW93" s="5">
        <v>123.19989994269299</v>
      </c>
      <c r="BX93" s="45">
        <v>6.4601119410778978</v>
      </c>
      <c r="BY93" s="5">
        <v>103.67388786087108</v>
      </c>
      <c r="BZ93" s="45">
        <v>11.337229357551323</v>
      </c>
      <c r="CA93" s="5">
        <v>107.50388163141054</v>
      </c>
      <c r="CB93" s="45">
        <v>3.5443458462499393</v>
      </c>
      <c r="CC93" s="23"/>
      <c r="CD93" s="24" t="s">
        <v>27</v>
      </c>
      <c r="CE93" s="5">
        <v>130.84584690613184</v>
      </c>
      <c r="CF93" s="45">
        <v>3.544316875554415</v>
      </c>
      <c r="CG93" s="5">
        <v>114.58853282727424</v>
      </c>
      <c r="CH93" s="45">
        <v>3.5444787263244564</v>
      </c>
      <c r="CI93" s="5">
        <v>131.38128831441512</v>
      </c>
      <c r="CJ93" s="45">
        <v>12.88409973228319</v>
      </c>
      <c r="CK93" s="23"/>
      <c r="CL93" s="24" t="s">
        <v>27</v>
      </c>
      <c r="CM93" s="5">
        <v>139.41815162497565</v>
      </c>
      <c r="CN93" s="45">
        <v>6.8166437776109916</v>
      </c>
      <c r="CO93" s="5">
        <v>107.17484350804583</v>
      </c>
      <c r="CP93" s="45">
        <v>1.149375225842391</v>
      </c>
      <c r="CQ93" s="5">
        <v>92.785904392524074</v>
      </c>
      <c r="CR93" s="45">
        <v>1.1499977025477506</v>
      </c>
      <c r="CS93" s="23"/>
      <c r="CT93" s="24" t="s">
        <v>27</v>
      </c>
      <c r="CU93" s="5">
        <v>127.72146935145248</v>
      </c>
      <c r="CV93" s="45">
        <v>8.7944916407169558</v>
      </c>
      <c r="CW93" s="5">
        <v>88.608373252011432</v>
      </c>
      <c r="CX93" s="45">
        <v>-2.790533118295329</v>
      </c>
      <c r="CY93" s="5">
        <v>103.8039689474498</v>
      </c>
      <c r="CZ93" s="45">
        <v>-16.299946824720564</v>
      </c>
      <c r="DA93" s="23"/>
      <c r="DB93" s="24" t="s">
        <v>27</v>
      </c>
      <c r="DC93" s="5">
        <v>105.43929460617832</v>
      </c>
      <c r="DD93" s="45">
        <v>-1.4604450326364713</v>
      </c>
      <c r="DE93" s="5">
        <v>308.133238233508</v>
      </c>
      <c r="DF93" s="45">
        <v>77.670090661078234</v>
      </c>
      <c r="DG93" s="5">
        <v>102.48084436787977</v>
      </c>
      <c r="DH93" s="45">
        <v>3.1814463888601381</v>
      </c>
      <c r="DI93" s="23"/>
      <c r="DJ93" s="24" t="s">
        <v>27</v>
      </c>
      <c r="DK93" s="5">
        <v>113.57505186061471</v>
      </c>
      <c r="DL93" s="45">
        <v>1.961623000821163</v>
      </c>
      <c r="DM93" s="5">
        <v>96.023867240429141</v>
      </c>
      <c r="DN93" s="45">
        <v>9.8344511248703412</v>
      </c>
      <c r="DO93" s="5">
        <v>140.79132870441998</v>
      </c>
      <c r="DP93" s="45">
        <v>11.533785969025274</v>
      </c>
      <c r="DQ93" s="23"/>
      <c r="DR93" s="24" t="s">
        <v>27</v>
      </c>
      <c r="DS93" s="5">
        <v>117.78315296065863</v>
      </c>
      <c r="DT93" s="45">
        <v>3.1809805878640844</v>
      </c>
      <c r="DU93" s="5">
        <v>109.80300259267798</v>
      </c>
      <c r="DV93" s="45">
        <v>2.1632358181934848</v>
      </c>
      <c r="DW93" s="5">
        <v>129.25716806912388</v>
      </c>
      <c r="DX93" s="45">
        <v>5.4979702003116842</v>
      </c>
      <c r="DY93" s="23"/>
      <c r="DZ93" s="24" t="s">
        <v>27</v>
      </c>
      <c r="EA93" s="5">
        <v>110.43307016559878</v>
      </c>
      <c r="EB93" s="45">
        <v>9.4057501714885063</v>
      </c>
      <c r="EC93" s="5">
        <v>135.98550267853369</v>
      </c>
      <c r="ED93" s="45">
        <v>8.1894652631302733</v>
      </c>
      <c r="EE93" s="5">
        <v>101.28225921090849</v>
      </c>
      <c r="EF93" s="45">
        <v>8.1890480376308545</v>
      </c>
      <c r="EG93" s="23"/>
      <c r="EH93" s="24" t="s">
        <v>27</v>
      </c>
      <c r="EI93" s="5">
        <v>114.70732772310836</v>
      </c>
      <c r="EJ93" s="45">
        <v>8.1889438557966088</v>
      </c>
      <c r="EK93" s="5">
        <v>97.143261835968829</v>
      </c>
      <c r="EL93" s="45">
        <v>8.1893995277523288</v>
      </c>
      <c r="EM93" s="5">
        <v>112.11174250750635</v>
      </c>
      <c r="EN93" s="45">
        <v>8.1888160379695734</v>
      </c>
      <c r="EO93" s="23"/>
      <c r="EP93" s="24" t="s">
        <v>27</v>
      </c>
      <c r="EQ93" s="5">
        <v>100.72630527668429</v>
      </c>
      <c r="ER93" s="45">
        <v>5.257646979136112</v>
      </c>
      <c r="ES93" s="5">
        <v>107.32983876002093</v>
      </c>
      <c r="ET93" s="45">
        <v>5.2583543464821645</v>
      </c>
      <c r="EU93" s="5">
        <v>111.25112201440237</v>
      </c>
      <c r="EV93" s="45">
        <v>5.2577459594701281</v>
      </c>
      <c r="EW93" s="23"/>
      <c r="EX93" s="24" t="s">
        <v>27</v>
      </c>
      <c r="EY93" s="5">
        <v>94.460849234853967</v>
      </c>
      <c r="EZ93" s="45">
        <v>5.2582394362215723</v>
      </c>
      <c r="FA93" s="5">
        <v>85.325747678937219</v>
      </c>
      <c r="FB93" s="45">
        <v>5.2585614632288724</v>
      </c>
      <c r="FC93" s="5">
        <v>118.50000601226618</v>
      </c>
      <c r="FD93" s="45">
        <v>5.258488197074243</v>
      </c>
      <c r="FE93" s="23"/>
      <c r="FF93" s="24" t="s">
        <v>27</v>
      </c>
      <c r="FG93" s="5">
        <v>112.8766779557661</v>
      </c>
      <c r="FH93" s="45">
        <v>5.2580969019993802</v>
      </c>
      <c r="FI93" s="5">
        <v>111.56269001125851</v>
      </c>
      <c r="FJ93" s="45">
        <v>11.510280179574124</v>
      </c>
      <c r="FK93" s="5">
        <v>127.16745415970972</v>
      </c>
      <c r="FL93" s="45">
        <v>14.13341784213759</v>
      </c>
      <c r="FM93" s="23"/>
      <c r="FN93" s="24" t="s">
        <v>27</v>
      </c>
      <c r="FO93" s="5">
        <v>93.628251341096131</v>
      </c>
      <c r="FP93" s="45">
        <v>-3.4889640140021214</v>
      </c>
      <c r="FQ93" s="5">
        <v>104.7305767234066</v>
      </c>
      <c r="FR93" s="45">
        <v>2.2030942037479093</v>
      </c>
      <c r="FS93" s="5">
        <v>105.17110665208889</v>
      </c>
      <c r="FT93" s="45">
        <v>1.1512711312278157E-2</v>
      </c>
      <c r="FU93" s="23"/>
      <c r="FV93" s="24" t="s">
        <v>27</v>
      </c>
      <c r="FW93" s="5">
        <v>115.58071590322272</v>
      </c>
      <c r="FX93" s="45">
        <v>6.4867476536048656</v>
      </c>
      <c r="FY93" s="5">
        <v>114.08747606499632</v>
      </c>
      <c r="FZ93" s="45">
        <v>2.8176350834944799</v>
      </c>
      <c r="GA93" s="5">
        <v>114.89166691363268</v>
      </c>
      <c r="GB93" s="45">
        <v>2.8177755328143093</v>
      </c>
      <c r="GC93" s="23"/>
      <c r="GD93" s="24" t="s">
        <v>27</v>
      </c>
      <c r="GE93" s="5">
        <v>99.039630895170603</v>
      </c>
      <c r="GF93" s="45">
        <v>2.8171323372408352</v>
      </c>
      <c r="GG93" s="5">
        <v>121.05649373457071</v>
      </c>
      <c r="GH93" s="45">
        <v>2.817667667103251</v>
      </c>
      <c r="GI93" s="5">
        <v>107.35919031837359</v>
      </c>
      <c r="GJ93" s="45">
        <v>0.47466619096843488</v>
      </c>
      <c r="GK93" s="23"/>
      <c r="GL93" s="24" t="s">
        <v>27</v>
      </c>
      <c r="GM93" s="5">
        <v>119.37873231173418</v>
      </c>
      <c r="GN93" s="45">
        <v>2.8178596568115353</v>
      </c>
      <c r="GO93" s="5">
        <v>137.85275463470731</v>
      </c>
      <c r="GP93" s="45">
        <v>9.4799347459475456</v>
      </c>
      <c r="GQ93" s="5">
        <v>128.19367695743861</v>
      </c>
      <c r="GR93" s="45">
        <v>9.4802225217891731</v>
      </c>
      <c r="GS93" s="23"/>
      <c r="GT93" s="24" t="s">
        <v>27</v>
      </c>
      <c r="GU93" s="5">
        <v>98.888010562350928</v>
      </c>
      <c r="GV93" s="45">
        <v>4.0006841975000214</v>
      </c>
      <c r="GW93" s="5">
        <v>97.617580364584995</v>
      </c>
      <c r="GX93" s="45">
        <v>0.25632688828464723</v>
      </c>
      <c r="GY93" s="5">
        <v>116.05597421624633</v>
      </c>
      <c r="GZ93" s="45">
        <v>4.0002636535292169</v>
      </c>
      <c r="HA93" s="23"/>
      <c r="HB93" s="24" t="s">
        <v>27</v>
      </c>
      <c r="HC93" s="5">
        <v>114.18686377568244</v>
      </c>
      <c r="HD93" s="45">
        <v>4.0010053151196274</v>
      </c>
      <c r="HE93" s="5">
        <v>110.07914894386192</v>
      </c>
      <c r="HF93" s="45">
        <v>4.0003296743936119</v>
      </c>
      <c r="HG93" s="5">
        <v>102.75343476885833</v>
      </c>
      <c r="HH93" s="45">
        <v>0.54840817752518944</v>
      </c>
      <c r="HI93" s="23"/>
      <c r="HJ93" s="24" t="s">
        <v>27</v>
      </c>
      <c r="HK93" s="5">
        <v>122.07167079411306</v>
      </c>
      <c r="HL93" s="45">
        <v>3.4689824410387047</v>
      </c>
      <c r="HM93" s="5">
        <v>109.49196241853041</v>
      </c>
      <c r="HN93" s="45">
        <v>2.5743483648077614</v>
      </c>
      <c r="HO93" s="5">
        <v>120.55203470633077</v>
      </c>
      <c r="HP93" s="45">
        <v>4.0003750216372111</v>
      </c>
      <c r="HQ93" s="23"/>
      <c r="HR93" s="24" t="s">
        <v>27</v>
      </c>
      <c r="HS93" s="5">
        <v>139.91505009130682</v>
      </c>
      <c r="HT93" s="45">
        <v>7.2606253191460155</v>
      </c>
      <c r="HU93" s="5">
        <v>93.76283262273347</v>
      </c>
      <c r="HV93" s="45">
        <v>7.2604930707576045</v>
      </c>
      <c r="HW93" s="5">
        <v>120.56391791817866</v>
      </c>
      <c r="HX93" s="45">
        <v>7.2613636040094178</v>
      </c>
      <c r="HY93" s="23"/>
      <c r="HZ93" s="24" t="s">
        <v>27</v>
      </c>
      <c r="IA93" s="5">
        <v>119.30864597309926</v>
      </c>
      <c r="IB93" s="45">
        <v>7.2610813193139165</v>
      </c>
      <c r="IC93" s="5">
        <v>104.19658553178363</v>
      </c>
      <c r="ID93" s="45">
        <v>0.7097457620037062</v>
      </c>
      <c r="IE93" s="5">
        <v>112.78781710276138</v>
      </c>
      <c r="IF93" s="45">
        <v>4.2883190964044076</v>
      </c>
      <c r="IG93" s="23"/>
      <c r="IH93" s="24" t="s">
        <v>27</v>
      </c>
      <c r="II93" s="5">
        <v>100.93652258587316</v>
      </c>
      <c r="IJ93" s="45">
        <v>2.0045098035159583</v>
      </c>
      <c r="IK93" s="5">
        <v>109.70016730552187</v>
      </c>
      <c r="IL93" s="45">
        <v>12.350515977429424</v>
      </c>
      <c r="IM93" s="5">
        <v>120.25494461928297</v>
      </c>
      <c r="IN93" s="45">
        <v>4.889658539789238</v>
      </c>
      <c r="IO93" s="5">
        <v>99.291580283158581</v>
      </c>
      <c r="IP93" s="45">
        <v>4.8895347529220459</v>
      </c>
      <c r="IQ93" s="23"/>
      <c r="IR93" s="24" t="s">
        <v>27</v>
      </c>
      <c r="IS93" s="5">
        <v>117.53784701912406</v>
      </c>
      <c r="IT93" s="45">
        <v>4.8892521074827187</v>
      </c>
      <c r="IU93" s="5">
        <v>97.997030078967413</v>
      </c>
      <c r="IV93" s="45">
        <v>4.8893064026880353</v>
      </c>
      <c r="IW93" s="5">
        <v>115.00183092953343</v>
      </c>
      <c r="IX93" s="45">
        <v>4.8894400174509798</v>
      </c>
      <c r="IY93" s="23"/>
      <c r="IZ93" s="24" t="s">
        <v>27</v>
      </c>
      <c r="JA93" s="5">
        <v>117.15351403704679</v>
      </c>
      <c r="JB93" s="45">
        <v>4.8897987653966197</v>
      </c>
      <c r="JC93" s="5">
        <v>121.999672168091</v>
      </c>
      <c r="JD93" s="45">
        <v>8.0982386745445609</v>
      </c>
      <c r="JE93" s="5">
        <v>131.80170757692929</v>
      </c>
      <c r="JF93" s="45">
        <v>20.022681604284799</v>
      </c>
      <c r="JG93" s="23"/>
      <c r="JH93" s="24" t="s">
        <v>27</v>
      </c>
      <c r="JI93" s="5">
        <v>137.55084439213513</v>
      </c>
      <c r="JJ93" s="45">
        <v>14.659145911003321</v>
      </c>
      <c r="JK93" s="5">
        <v>135.63366913074088</v>
      </c>
      <c r="JL93" s="45">
        <v>7.0713230057318555</v>
      </c>
      <c r="JM93" s="5">
        <v>120.45516146456863</v>
      </c>
      <c r="JN93" s="45">
        <v>10.350377405543057</v>
      </c>
      <c r="JO93" s="23"/>
      <c r="JP93" s="24" t="s">
        <v>27</v>
      </c>
      <c r="JQ93" s="5">
        <v>120.6466013248457</v>
      </c>
      <c r="JR93" s="45">
        <v>3.9590884472871579</v>
      </c>
      <c r="JS93" s="5">
        <v>95.242083955394989</v>
      </c>
      <c r="JT93" s="45">
        <v>1.0418883464831055</v>
      </c>
      <c r="JU93" s="5">
        <v>108.11664820589711</v>
      </c>
      <c r="JV93" s="45">
        <v>1.0417078240566582</v>
      </c>
      <c r="JW93" s="23"/>
      <c r="JX93" s="24" t="s">
        <v>27</v>
      </c>
      <c r="JY93" s="5">
        <v>110.60254698621254</v>
      </c>
      <c r="JZ93" s="45">
        <v>19.826815222002267</v>
      </c>
      <c r="KA93" s="5">
        <v>125.99807474554328</v>
      </c>
      <c r="KB93" s="45">
        <v>-0.70525974991269891</v>
      </c>
      <c r="KC93" s="5">
        <v>132.38817887558926</v>
      </c>
      <c r="KD93" s="45">
        <v>1.3498020100204826</v>
      </c>
      <c r="KE93" s="23"/>
      <c r="KF93" s="24" t="s">
        <v>27</v>
      </c>
      <c r="KG93" s="5">
        <v>129.5983379103499</v>
      </c>
      <c r="KH93" s="45">
        <v>1.7838619541416136</v>
      </c>
      <c r="KI93" s="5">
        <v>88.001146859695439</v>
      </c>
      <c r="KJ93" s="45">
        <v>12.177680577829193</v>
      </c>
      <c r="KK93" s="5">
        <v>121.23529514692008</v>
      </c>
      <c r="KL93" s="45">
        <v>10.0098863443433</v>
      </c>
      <c r="KM93" s="23"/>
      <c r="KN93" s="24" t="s">
        <v>27</v>
      </c>
      <c r="KO93" s="5">
        <v>134.19391807464859</v>
      </c>
      <c r="KP93" s="45">
        <v>23.854540992587388</v>
      </c>
      <c r="KQ93" s="5">
        <v>116.87810186859768</v>
      </c>
      <c r="KR93" s="45">
        <v>8.0443923500570236</v>
      </c>
      <c r="KS93" s="5">
        <v>101.2562411379119</v>
      </c>
      <c r="KT93" s="45">
        <v>6.2109835190768479</v>
      </c>
      <c r="KU93" s="23"/>
      <c r="KV93" s="24" t="s">
        <v>27</v>
      </c>
      <c r="KW93" s="5">
        <v>113.87169087428843</v>
      </c>
      <c r="KX93" s="45">
        <v>2.8502573018248825</v>
      </c>
      <c r="KY93" s="5">
        <v>106.99967115037657</v>
      </c>
      <c r="KZ93" s="45">
        <v>-0.37460089162532029</v>
      </c>
      <c r="LA93" s="5">
        <v>102.36149436588974</v>
      </c>
      <c r="LB93" s="45">
        <v>4.1677633829500849</v>
      </c>
      <c r="LC93" s="23"/>
      <c r="LD93" s="24" t="s">
        <v>27</v>
      </c>
      <c r="LE93" s="5">
        <v>191.68832153584648</v>
      </c>
      <c r="LF93" s="45">
        <v>2.7984777904469809</v>
      </c>
      <c r="LG93" s="5">
        <v>113.59962720730397</v>
      </c>
      <c r="LH93" s="45">
        <v>15.052743355888836</v>
      </c>
      <c r="LI93" s="5">
        <v>111.23300699468324</v>
      </c>
      <c r="LJ93" s="45">
        <v>13.423209163632976</v>
      </c>
      <c r="LK93" s="23"/>
      <c r="LL93" s="24" t="s">
        <v>27</v>
      </c>
      <c r="LM93" s="5">
        <v>100.43028876206849</v>
      </c>
      <c r="LN93" s="45">
        <v>15.052283468019027</v>
      </c>
      <c r="LO93" s="5">
        <v>98.621134720069676</v>
      </c>
      <c r="LP93" s="45">
        <v>15.051662665301379</v>
      </c>
      <c r="LQ93" s="5">
        <v>86.705851197787197</v>
      </c>
      <c r="LR93" s="45">
        <v>15.0524816191014</v>
      </c>
      <c r="LS93" s="23"/>
      <c r="LT93" s="24" t="s">
        <v>27</v>
      </c>
      <c r="LU93" s="5">
        <v>95.332421960030217</v>
      </c>
      <c r="LV93" s="45">
        <v>-3.4950428101126505</v>
      </c>
      <c r="LW93" s="5">
        <v>106.69172459175643</v>
      </c>
      <c r="LX93" s="45">
        <v>-7.2376259254639308E-2</v>
      </c>
      <c r="LY93" s="5">
        <v>68.30739233191963</v>
      </c>
      <c r="LZ93" s="45">
        <v>-7.6452876721564706</v>
      </c>
      <c r="MA93" s="23"/>
      <c r="MB93" s="24" t="s">
        <v>27</v>
      </c>
      <c r="MC93" s="5">
        <v>133.97626270863006</v>
      </c>
      <c r="MD93" s="45">
        <v>13.161361816164714</v>
      </c>
      <c r="ME93" s="5">
        <v>91.604683370667786</v>
      </c>
      <c r="MF93" s="45">
        <v>11.653117072141512</v>
      </c>
      <c r="MG93" s="5">
        <v>134.36019684673695</v>
      </c>
      <c r="MH93" s="45">
        <v>10.811619571580394</v>
      </c>
      <c r="MI93" s="23"/>
      <c r="MJ93" s="24" t="s">
        <v>27</v>
      </c>
      <c r="MK93" s="5">
        <v>92.714835434420266</v>
      </c>
      <c r="ML93" s="45">
        <v>2.5935703205898619</v>
      </c>
      <c r="MM93" s="5">
        <v>113.33014363822925</v>
      </c>
      <c r="MN93" s="45">
        <v>-5.0581743825929237</v>
      </c>
      <c r="MO93" s="5">
        <v>119.77475310421154</v>
      </c>
      <c r="MP93" s="45">
        <v>6.5365245621222385</v>
      </c>
    </row>
    <row r="94" spans="1:384" ht="15" hidden="1" customHeight="1" x14ac:dyDescent="0.25">
      <c r="A94" s="23"/>
      <c r="B94" s="24" t="s">
        <v>28</v>
      </c>
      <c r="C94" s="5">
        <v>107.25369093016549</v>
      </c>
      <c r="D94" s="45">
        <v>-4.0877018742760782</v>
      </c>
      <c r="E94" s="494">
        <v>98.236000000000004</v>
      </c>
      <c r="F94" s="45">
        <v>-5.2123738397113044</v>
      </c>
      <c r="G94" s="494">
        <v>115.78</v>
      </c>
      <c r="H94" s="45">
        <v>-3.1656421193493145</v>
      </c>
      <c r="I94" s="23"/>
      <c r="J94" s="24" t="s">
        <v>28</v>
      </c>
      <c r="K94" s="5">
        <v>110.264</v>
      </c>
      <c r="L94" s="45">
        <v>24.45849088549015</v>
      </c>
      <c r="M94" s="5">
        <v>187.11</v>
      </c>
      <c r="N94" s="45">
        <v>53.904996915484276</v>
      </c>
      <c r="O94" s="5">
        <v>117.83799999999999</v>
      </c>
      <c r="P94" s="45">
        <v>39.808981432046039</v>
      </c>
      <c r="Q94" s="23"/>
      <c r="R94" s="24" t="s">
        <v>28</v>
      </c>
      <c r="S94" s="5">
        <v>100.991</v>
      </c>
      <c r="T94" s="45">
        <v>-7.877621388891427</v>
      </c>
      <c r="U94" s="5">
        <v>111.2</v>
      </c>
      <c r="V94" s="45">
        <v>3.5786806758695207</v>
      </c>
      <c r="W94" s="5">
        <v>100.307</v>
      </c>
      <c r="X94" s="45">
        <v>-2.5473870337805664</v>
      </c>
      <c r="Y94" s="23"/>
      <c r="Z94" s="24" t="s">
        <v>28</v>
      </c>
      <c r="AA94" s="5">
        <v>105.136</v>
      </c>
      <c r="AB94" s="45">
        <v>-0.45636160502944279</v>
      </c>
      <c r="AC94" s="5">
        <v>111.834</v>
      </c>
      <c r="AD94" s="45">
        <v>-6.6657764498710463</v>
      </c>
      <c r="AE94" s="5">
        <v>107.498</v>
      </c>
      <c r="AF94" s="45">
        <v>-0.20238404693823497</v>
      </c>
      <c r="AG94" s="23"/>
      <c r="AH94" s="24" t="s">
        <v>28</v>
      </c>
      <c r="AI94" s="5">
        <v>128.91800000000001</v>
      </c>
      <c r="AJ94" s="45">
        <v>-5.8250299506180028</v>
      </c>
      <c r="AK94" s="5">
        <v>114.111</v>
      </c>
      <c r="AL94" s="45">
        <v>-2.685485246460857</v>
      </c>
      <c r="AM94" s="5">
        <v>103.379</v>
      </c>
      <c r="AN94" s="45">
        <v>-2.1541810610004291</v>
      </c>
      <c r="AO94" s="23"/>
      <c r="AP94" s="24" t="s">
        <v>28</v>
      </c>
      <c r="AQ94" s="5">
        <v>108.645</v>
      </c>
      <c r="AR94" s="45">
        <v>-4.7658701635665608</v>
      </c>
      <c r="AS94" s="5">
        <v>104.476</v>
      </c>
      <c r="AT94" s="45">
        <v>-1.0090865161406413</v>
      </c>
      <c r="AU94" s="5">
        <v>108.92</v>
      </c>
      <c r="AV94" s="45">
        <v>2.8954702186953796</v>
      </c>
      <c r="AW94" s="23"/>
      <c r="AX94" s="24" t="s">
        <v>28</v>
      </c>
      <c r="AY94" s="5">
        <v>116.93600000000001</v>
      </c>
      <c r="AZ94" s="45">
        <v>-2.415088041391968</v>
      </c>
      <c r="BA94" s="5">
        <v>122.75700000000001</v>
      </c>
      <c r="BB94" s="45">
        <v>0.68981921979067806</v>
      </c>
      <c r="BC94" s="5">
        <v>105.309</v>
      </c>
      <c r="BD94" s="45">
        <v>-23.297838247290528</v>
      </c>
      <c r="BE94" s="23"/>
      <c r="BF94" s="24" t="s">
        <v>28</v>
      </c>
      <c r="BG94" s="5">
        <v>106.91200000000001</v>
      </c>
      <c r="BH94" s="45">
        <v>-2.5485835125970624</v>
      </c>
      <c r="BI94" s="5">
        <v>112.123</v>
      </c>
      <c r="BJ94" s="45">
        <v>-0.1682812166108647</v>
      </c>
      <c r="BK94" s="5">
        <v>115.16500000000001</v>
      </c>
      <c r="BL94" s="45">
        <v>-8.9338383558827417</v>
      </c>
      <c r="BM94" s="23"/>
      <c r="BN94" s="24" t="s">
        <v>28</v>
      </c>
      <c r="BO94" s="5">
        <v>102.613</v>
      </c>
      <c r="BP94" s="45">
        <v>4.3610475464022329</v>
      </c>
      <c r="BQ94" s="5">
        <v>133.85599999999999</v>
      </c>
      <c r="BR94" s="45">
        <v>4.6772238514173949</v>
      </c>
      <c r="BS94" s="5">
        <v>128.642</v>
      </c>
      <c r="BT94" s="45">
        <v>4.678053265849158</v>
      </c>
      <c r="BU94" s="23"/>
      <c r="BV94" s="24" t="s">
        <v>28</v>
      </c>
      <c r="BW94" s="5">
        <v>124.962</v>
      </c>
      <c r="BX94" s="45">
        <v>4.677578783360417</v>
      </c>
      <c r="BY94" s="5">
        <v>99.253</v>
      </c>
      <c r="BZ94" s="45">
        <v>2.3786192455671653</v>
      </c>
      <c r="CA94" s="5">
        <v>95.918000000000006</v>
      </c>
      <c r="CB94" s="45">
        <v>2.9549723608651277</v>
      </c>
      <c r="CC94" s="23"/>
      <c r="CD94" s="24" t="s">
        <v>28</v>
      </c>
      <c r="CE94" s="5">
        <v>102.922</v>
      </c>
      <c r="CF94" s="45">
        <v>2.9549455825864186</v>
      </c>
      <c r="CG94" s="5">
        <v>111.182</v>
      </c>
      <c r="CH94" s="45">
        <v>2.9548758692854022</v>
      </c>
      <c r="CI94" s="5">
        <v>142.36600000000001</v>
      </c>
      <c r="CJ94" s="45">
        <v>12.286651733602568</v>
      </c>
      <c r="CK94" s="23"/>
      <c r="CL94" s="24" t="s">
        <v>28</v>
      </c>
      <c r="CM94" s="5">
        <v>151.42599999999999</v>
      </c>
      <c r="CN94" s="45">
        <v>13.473614795497795</v>
      </c>
      <c r="CO94" s="5">
        <v>108.22499999999999</v>
      </c>
      <c r="CP94" s="45">
        <v>-3.8444452342028654</v>
      </c>
      <c r="CQ94" s="5">
        <v>100.179</v>
      </c>
      <c r="CR94" s="45">
        <v>-3.8441603317208006</v>
      </c>
      <c r="CS94" s="23"/>
      <c r="CT94" s="24" t="s">
        <v>28</v>
      </c>
      <c r="CU94" s="5">
        <v>131.61000000000001</v>
      </c>
      <c r="CV94" s="45">
        <v>11.020194692355716</v>
      </c>
      <c r="CW94" s="5">
        <v>90.768000000000001</v>
      </c>
      <c r="CX94" s="45">
        <v>6.9455928559619906E-2</v>
      </c>
      <c r="CY94" s="5">
        <v>105.488</v>
      </c>
      <c r="CZ94" s="45">
        <v>-21.965364955134234</v>
      </c>
      <c r="DA94" s="23"/>
      <c r="DB94" s="24" t="s">
        <v>28</v>
      </c>
      <c r="DC94" s="5">
        <v>105.999</v>
      </c>
      <c r="DD94" s="45">
        <v>-2.7344717789665935</v>
      </c>
      <c r="DE94" s="5">
        <v>309.61</v>
      </c>
      <c r="DF94" s="45">
        <v>73.023510542581079</v>
      </c>
      <c r="DG94" s="5">
        <v>113.05800000000001</v>
      </c>
      <c r="DH94" s="45">
        <v>6.0730872073931721</v>
      </c>
      <c r="DI94" s="23"/>
      <c r="DJ94" s="24" t="s">
        <v>28</v>
      </c>
      <c r="DK94" s="5">
        <v>116.39700000000001</v>
      </c>
      <c r="DL94" s="45">
        <v>6.0719558204385322</v>
      </c>
      <c r="DM94" s="5">
        <v>93.677000000000007</v>
      </c>
      <c r="DN94" s="45">
        <v>13.971992748774227</v>
      </c>
      <c r="DO94" s="5">
        <v>159.18299999999999</v>
      </c>
      <c r="DP94" s="45">
        <v>21.945670159955881</v>
      </c>
      <c r="DQ94" s="23"/>
      <c r="DR94" s="24" t="s">
        <v>28</v>
      </c>
      <c r="DS94" s="5">
        <v>109.29600000000001</v>
      </c>
      <c r="DT94" s="45">
        <v>6.0724580013393137</v>
      </c>
      <c r="DU94" s="5">
        <v>128.55699999999999</v>
      </c>
      <c r="DV94" s="45">
        <v>3.6833615614162483</v>
      </c>
      <c r="DW94" s="5">
        <v>127.304</v>
      </c>
      <c r="DX94" s="45">
        <v>8.7538549595496136</v>
      </c>
      <c r="DY94" s="23"/>
      <c r="DZ94" s="24" t="s">
        <v>28</v>
      </c>
      <c r="EA94" s="5">
        <v>110.718</v>
      </c>
      <c r="EB94" s="45">
        <v>1.6516861153701399</v>
      </c>
      <c r="EC94" s="5">
        <v>106.044</v>
      </c>
      <c r="ED94" s="45">
        <v>8.4106034738338025</v>
      </c>
      <c r="EE94" s="5">
        <v>126.123</v>
      </c>
      <c r="EF94" s="45">
        <v>8.4108373876119629</v>
      </c>
      <c r="EG94" s="23"/>
      <c r="EH94" s="24" t="s">
        <v>28</v>
      </c>
      <c r="EI94" s="5">
        <v>112.16200000000001</v>
      </c>
      <c r="EJ94" s="45">
        <v>8.4109800889232673</v>
      </c>
      <c r="EK94" s="5">
        <v>98.85</v>
      </c>
      <c r="EL94" s="45">
        <v>8.4107434662923168</v>
      </c>
      <c r="EM94" s="5">
        <v>105.926</v>
      </c>
      <c r="EN94" s="45">
        <v>8.4107749621320664</v>
      </c>
      <c r="EO94" s="23"/>
      <c r="EP94" s="24" t="s">
        <v>28</v>
      </c>
      <c r="EQ94" s="5">
        <v>99.418999999999997</v>
      </c>
      <c r="ER94" s="45">
        <v>4.0938550293689673</v>
      </c>
      <c r="ES94" s="5">
        <v>100.559</v>
      </c>
      <c r="ET94" s="45">
        <v>4.0940333733592809</v>
      </c>
      <c r="EU94" s="5">
        <v>113.383</v>
      </c>
      <c r="EV94" s="45">
        <v>4.0936799970621678</v>
      </c>
      <c r="EW94" s="23"/>
      <c r="EX94" s="24" t="s">
        <v>28</v>
      </c>
      <c r="EY94" s="5">
        <v>91.915000000000006</v>
      </c>
      <c r="EZ94" s="45">
        <v>4.0939977349943462</v>
      </c>
      <c r="FA94" s="5">
        <v>103.604</v>
      </c>
      <c r="FB94" s="45">
        <v>4.0942840780074334</v>
      </c>
      <c r="FC94" s="5">
        <v>102.485</v>
      </c>
      <c r="FD94" s="45">
        <v>4.094297844678735</v>
      </c>
      <c r="FE94" s="23"/>
      <c r="FF94" s="24" t="s">
        <v>28</v>
      </c>
      <c r="FG94" s="5">
        <v>109.714</v>
      </c>
      <c r="FH94" s="45">
        <v>4.0939667359272818</v>
      </c>
      <c r="FI94" s="5">
        <v>105.55</v>
      </c>
      <c r="FJ94" s="45">
        <v>-1.5804932630891955</v>
      </c>
      <c r="FK94" s="5">
        <v>106.709</v>
      </c>
      <c r="FL94" s="45">
        <v>2.4511309958139833</v>
      </c>
      <c r="FM94" s="23"/>
      <c r="FN94" s="24" t="s">
        <v>28</v>
      </c>
      <c r="FO94" s="5">
        <v>99.31</v>
      </c>
      <c r="FP94" s="45">
        <v>1.0377454471461931</v>
      </c>
      <c r="FQ94" s="5">
        <v>114.345</v>
      </c>
      <c r="FR94" s="45">
        <v>-0.72322839431141972</v>
      </c>
      <c r="FS94" s="5">
        <v>97.391999999999996</v>
      </c>
      <c r="FT94" s="45">
        <v>2.4672004376782013</v>
      </c>
      <c r="FU94" s="23"/>
      <c r="FV94" s="24" t="s">
        <v>28</v>
      </c>
      <c r="FW94" s="5">
        <v>119.922</v>
      </c>
      <c r="FX94" s="45">
        <v>18.557404276774321</v>
      </c>
      <c r="FY94" s="5">
        <v>112.666</v>
      </c>
      <c r="FZ94" s="45">
        <v>4.6226134759675972</v>
      </c>
      <c r="GA94" s="5">
        <v>106.377</v>
      </c>
      <c r="GB94" s="45">
        <v>4.6224809937350528</v>
      </c>
      <c r="GC94" s="23"/>
      <c r="GD94" s="24" t="s">
        <v>28</v>
      </c>
      <c r="GE94" s="5">
        <v>101.307</v>
      </c>
      <c r="GF94" s="45">
        <v>4.6224866003655904</v>
      </c>
      <c r="GG94" s="5">
        <v>114.986</v>
      </c>
      <c r="GH94" s="45">
        <v>4.6230835721759718</v>
      </c>
      <c r="GI94" s="5">
        <v>91.364999999999995</v>
      </c>
      <c r="GJ94" s="45">
        <v>3.3470578919982756</v>
      </c>
      <c r="GK94" s="23"/>
      <c r="GL94" s="24" t="s">
        <v>28</v>
      </c>
      <c r="GM94" s="5">
        <v>119.294</v>
      </c>
      <c r="GN94" s="45">
        <v>4.6227515501258551</v>
      </c>
      <c r="GO94" s="5">
        <v>145.05799999999999</v>
      </c>
      <c r="GP94" s="45">
        <v>12.075346328875284</v>
      </c>
      <c r="GQ94" s="5">
        <v>135.24100000000001</v>
      </c>
      <c r="GR94" s="45">
        <v>12.07600957992527</v>
      </c>
      <c r="GS94" s="23"/>
      <c r="GT94" s="24" t="s">
        <v>28</v>
      </c>
      <c r="GU94" s="5">
        <v>98.671999999999997</v>
      </c>
      <c r="GV94" s="45">
        <v>3.3160567509554539</v>
      </c>
      <c r="GW94" s="5">
        <v>104.47</v>
      </c>
      <c r="GX94" s="45">
        <v>0.46544727174810419</v>
      </c>
      <c r="GY94" s="5">
        <v>116.273</v>
      </c>
      <c r="GZ94" s="45">
        <v>3.3161247900765005</v>
      </c>
      <c r="HA94" s="23"/>
      <c r="HB94" s="24" t="s">
        <v>28</v>
      </c>
      <c r="HC94" s="5">
        <v>128.19399999999999</v>
      </c>
      <c r="HD94" s="45">
        <v>3.3164354967399703</v>
      </c>
      <c r="HE94" s="5">
        <v>114.437</v>
      </c>
      <c r="HF94" s="45">
        <v>3.3169921363632255</v>
      </c>
      <c r="HG94" s="5">
        <v>101.69199999999999</v>
      </c>
      <c r="HH94" s="45">
        <v>0.41769939468147754</v>
      </c>
      <c r="HI94" s="23"/>
      <c r="HJ94" s="24" t="s">
        <v>28</v>
      </c>
      <c r="HK94" s="5">
        <v>119.23399999999999</v>
      </c>
      <c r="HL94" s="45">
        <v>2.0437156599284521</v>
      </c>
      <c r="HM94" s="5">
        <v>110.459</v>
      </c>
      <c r="HN94" s="45">
        <v>4.8057764199100461</v>
      </c>
      <c r="HO94" s="5">
        <v>118.14400000000001</v>
      </c>
      <c r="HP94" s="45">
        <v>3.3169801750750025</v>
      </c>
      <c r="HQ94" s="23"/>
      <c r="HR94" s="24" t="s">
        <v>28</v>
      </c>
      <c r="HS94" s="5">
        <v>137.488</v>
      </c>
      <c r="HT94" s="45">
        <v>7.2876105158838413</v>
      </c>
      <c r="HU94" s="5">
        <v>91.766999999999996</v>
      </c>
      <c r="HV94" s="45">
        <v>7.2871606612575022</v>
      </c>
      <c r="HW94" s="5">
        <v>104.42400000000001</v>
      </c>
      <c r="HX94" s="45">
        <v>7.2875034675488735</v>
      </c>
      <c r="HY94" s="23"/>
      <c r="HZ94" s="24" t="s">
        <v>28</v>
      </c>
      <c r="IA94" s="5">
        <v>119.673</v>
      </c>
      <c r="IB94" s="45">
        <v>7.2877070931650394</v>
      </c>
      <c r="IC94" s="5">
        <v>102.98266315073015</v>
      </c>
      <c r="ID94" s="45">
        <v>2.0172468223504438</v>
      </c>
      <c r="IE94" s="5">
        <v>103.508</v>
      </c>
      <c r="IF94" s="45">
        <v>3.8038409466980738</v>
      </c>
      <c r="IG94" s="23"/>
      <c r="IH94" s="24" t="s">
        <v>28</v>
      </c>
      <c r="II94" s="5">
        <v>106.018</v>
      </c>
      <c r="IJ94" s="45">
        <v>4.009575104727702</v>
      </c>
      <c r="IK94" s="5">
        <v>132.24600000000001</v>
      </c>
      <c r="IL94" s="45">
        <v>2.1267723102585734</v>
      </c>
      <c r="IM94" s="5">
        <v>120.047</v>
      </c>
      <c r="IN94" s="45">
        <v>5.3607632154047309</v>
      </c>
      <c r="IO94" s="5">
        <v>104.77500000000001</v>
      </c>
      <c r="IP94" s="45">
        <v>5.3608060818148857</v>
      </c>
      <c r="IQ94" s="23"/>
      <c r="IR94" s="24" t="s">
        <v>28</v>
      </c>
      <c r="IS94" s="5">
        <v>111.739</v>
      </c>
      <c r="IT94" s="45">
        <v>5.3604767382654046</v>
      </c>
      <c r="IU94" s="5">
        <v>86.463999999999999</v>
      </c>
      <c r="IV94" s="45">
        <v>5.3603850606226899</v>
      </c>
      <c r="IW94" s="5">
        <v>119.348</v>
      </c>
      <c r="IX94" s="45">
        <v>5.3603587697305812</v>
      </c>
      <c r="IY94" s="23"/>
      <c r="IZ94" s="24" t="s">
        <v>28</v>
      </c>
      <c r="JA94" s="5">
        <v>111.262</v>
      </c>
      <c r="JB94" s="45">
        <v>5.3607446899177233</v>
      </c>
      <c r="JC94" s="5">
        <v>119.423</v>
      </c>
      <c r="JD94" s="45">
        <v>3.9192822770821181</v>
      </c>
      <c r="JE94" s="5">
        <v>145.81</v>
      </c>
      <c r="JF94" s="45">
        <v>14.007584346534259</v>
      </c>
      <c r="JG94" s="23"/>
      <c r="JH94" s="24" t="s">
        <v>28</v>
      </c>
      <c r="JI94" s="5">
        <v>141.71100000000001</v>
      </c>
      <c r="JJ94" s="45">
        <v>12.230335476922122</v>
      </c>
      <c r="JK94" s="5">
        <v>140.79900000000001</v>
      </c>
      <c r="JL94" s="45">
        <v>2.4521753050666319</v>
      </c>
      <c r="JM94" s="5">
        <v>114.015</v>
      </c>
      <c r="JN94" s="45">
        <v>5.5362200788640479</v>
      </c>
      <c r="JO94" s="23"/>
      <c r="JP94" s="24" t="s">
        <v>28</v>
      </c>
      <c r="JQ94" s="5">
        <v>127.517</v>
      </c>
      <c r="JR94" s="45">
        <v>-19.38029095093286</v>
      </c>
      <c r="JS94" s="5">
        <v>87.506</v>
      </c>
      <c r="JT94" s="45">
        <v>1.6814046177622259</v>
      </c>
      <c r="JU94" s="5">
        <v>105.83199999999999</v>
      </c>
      <c r="JV94" s="45">
        <v>1.6813666147845083</v>
      </c>
      <c r="JW94" s="23"/>
      <c r="JX94" s="24" t="s">
        <v>28</v>
      </c>
      <c r="JY94" s="5">
        <v>109.13800000000001</v>
      </c>
      <c r="JZ94" s="45">
        <v>1.2393091037272086</v>
      </c>
      <c r="KA94" s="5">
        <v>104.395</v>
      </c>
      <c r="KB94" s="45">
        <v>6.6136296326555737</v>
      </c>
      <c r="KC94" s="5">
        <v>114.35</v>
      </c>
      <c r="KD94" s="45">
        <v>-3.3169024206708144</v>
      </c>
      <c r="KE94" s="23"/>
      <c r="KF94" s="24" t="s">
        <v>28</v>
      </c>
      <c r="KG94" s="5">
        <v>105.39</v>
      </c>
      <c r="KH94" s="45">
        <v>0.63307456529835804</v>
      </c>
      <c r="KI94" s="5">
        <v>80.334000000000003</v>
      </c>
      <c r="KJ94" s="45">
        <v>-12.693720520790308</v>
      </c>
      <c r="KK94" s="5">
        <v>114.40300000000001</v>
      </c>
      <c r="KL94" s="45">
        <v>31.949666674355854</v>
      </c>
      <c r="KM94" s="23"/>
      <c r="KN94" s="24" t="s">
        <v>28</v>
      </c>
      <c r="KO94" s="5">
        <v>114.003</v>
      </c>
      <c r="KP94" s="45">
        <v>16.353337415799146</v>
      </c>
      <c r="KQ94" s="5">
        <v>113.47</v>
      </c>
      <c r="KR94" s="45">
        <v>1.4275115532791602</v>
      </c>
      <c r="KS94" s="5">
        <v>113.97799999999999</v>
      </c>
      <c r="KT94" s="45">
        <v>5.4404840097320033</v>
      </c>
      <c r="KU94" s="23"/>
      <c r="KV94" s="24" t="s">
        <v>28</v>
      </c>
      <c r="KW94" s="5">
        <v>114.872</v>
      </c>
      <c r="KX94" s="45">
        <v>6.5523894330661676</v>
      </c>
      <c r="KY94" s="5">
        <v>116.292</v>
      </c>
      <c r="KZ94" s="45">
        <v>3.3458636593883995</v>
      </c>
      <c r="LA94" s="5">
        <v>111.72799999999999</v>
      </c>
      <c r="LB94" s="45">
        <v>-8.6099432329412622</v>
      </c>
      <c r="LC94" s="23"/>
      <c r="LD94" s="24" t="s">
        <v>28</v>
      </c>
      <c r="LE94" s="5">
        <v>136.393</v>
      </c>
      <c r="LF94" s="45">
        <v>2.917917993450331</v>
      </c>
      <c r="LG94" s="5">
        <v>110.85599999999999</v>
      </c>
      <c r="LH94" s="45">
        <v>7.8680548798287333</v>
      </c>
      <c r="LI94" s="5">
        <v>104.77</v>
      </c>
      <c r="LJ94" s="45">
        <v>7.074237593001385</v>
      </c>
      <c r="LK94" s="23"/>
      <c r="LL94" s="24" t="s">
        <v>28</v>
      </c>
      <c r="LM94" s="5">
        <v>115.435</v>
      </c>
      <c r="LN94" s="45">
        <v>7.8670479180683088</v>
      </c>
      <c r="LO94" s="5">
        <v>91.037999999999997</v>
      </c>
      <c r="LP94" s="45">
        <v>7.8674850114931729</v>
      </c>
      <c r="LQ94" s="5">
        <v>95.855999999999995</v>
      </c>
      <c r="LR94" s="45">
        <v>7.8682030968671057</v>
      </c>
      <c r="LS94" s="23"/>
      <c r="LT94" s="24" t="s">
        <v>28</v>
      </c>
      <c r="LU94" s="5">
        <v>102.854</v>
      </c>
      <c r="LV94" s="45">
        <v>-0.24344115222346829</v>
      </c>
      <c r="LW94" s="5">
        <v>110.358</v>
      </c>
      <c r="LX94" s="45">
        <v>-0.47706223452703966</v>
      </c>
      <c r="LY94" s="5">
        <v>71.951999999999998</v>
      </c>
      <c r="LZ94" s="45">
        <v>-12.366940296689648</v>
      </c>
      <c r="MA94" s="23"/>
      <c r="MB94" s="24" t="s">
        <v>28</v>
      </c>
      <c r="MC94" s="5">
        <v>129.982</v>
      </c>
      <c r="MD94" s="45">
        <v>9.6579884252619479</v>
      </c>
      <c r="ME94" s="5">
        <v>122.931</v>
      </c>
      <c r="MF94" s="45">
        <v>16.923472008217757</v>
      </c>
      <c r="MG94" s="5">
        <v>98.623999999999995</v>
      </c>
      <c r="MH94" s="45">
        <v>-12.80083464483387</v>
      </c>
      <c r="MI94" s="23"/>
      <c r="MJ94" s="24" t="s">
        <v>28</v>
      </c>
      <c r="MK94" s="5">
        <v>85.272000000000006</v>
      </c>
      <c r="ML94" s="45">
        <v>-0.12532355731502776</v>
      </c>
      <c r="MM94" s="5">
        <v>119.55867059781593</v>
      </c>
      <c r="MN94" s="45">
        <v>-4.6645558760787367</v>
      </c>
      <c r="MO94" s="5">
        <v>118.04600000000001</v>
      </c>
      <c r="MP94" s="45">
        <v>9.8736015190156223</v>
      </c>
    </row>
    <row r="95" spans="1:384" ht="15" hidden="1" customHeight="1" x14ac:dyDescent="0.25">
      <c r="A95" s="23"/>
      <c r="B95" s="24"/>
      <c r="C95" s="5"/>
      <c r="D95" s="45"/>
      <c r="E95" s="493"/>
      <c r="F95" s="45"/>
      <c r="G95" s="493"/>
      <c r="H95" s="45"/>
      <c r="I95" s="23"/>
      <c r="J95" s="24"/>
      <c r="K95" s="5"/>
      <c r="L95" s="45"/>
      <c r="M95" s="5"/>
      <c r="N95" s="45"/>
      <c r="O95" s="5"/>
      <c r="P95" s="45"/>
      <c r="Q95" s="23"/>
      <c r="R95" s="24"/>
      <c r="S95" s="5"/>
      <c r="T95" s="45"/>
      <c r="U95" s="5"/>
      <c r="V95" s="45"/>
      <c r="W95" s="5"/>
      <c r="X95" s="45"/>
      <c r="Y95" s="23"/>
      <c r="Z95" s="24"/>
      <c r="AA95" s="5"/>
      <c r="AB95" s="45"/>
      <c r="AC95" s="5"/>
      <c r="AD95" s="45"/>
      <c r="AE95" s="5"/>
      <c r="AF95" s="45"/>
      <c r="AG95" s="23"/>
      <c r="AH95" s="24"/>
      <c r="AI95" s="5"/>
      <c r="AJ95" s="45"/>
      <c r="AK95" s="5"/>
      <c r="AL95" s="45"/>
      <c r="AM95" s="5"/>
      <c r="AN95" s="45"/>
      <c r="AO95" s="23"/>
      <c r="AP95" s="24"/>
      <c r="AQ95" s="5"/>
      <c r="AR95" s="45"/>
      <c r="AS95" s="5"/>
      <c r="AT95" s="45"/>
      <c r="AU95" s="5"/>
      <c r="AV95" s="45"/>
      <c r="AW95" s="23"/>
      <c r="AX95" s="24"/>
      <c r="AY95" s="5"/>
      <c r="AZ95" s="45"/>
      <c r="BA95" s="5"/>
      <c r="BB95" s="45"/>
      <c r="BC95" s="5"/>
      <c r="BD95" s="45"/>
      <c r="BE95" s="23"/>
      <c r="BF95" s="24"/>
      <c r="BG95" s="5"/>
      <c r="BH95" s="45"/>
      <c r="BI95" s="5"/>
      <c r="BJ95" s="45"/>
      <c r="BK95" s="5"/>
      <c r="BL95" s="45"/>
      <c r="BM95" s="23"/>
      <c r="BN95" s="24"/>
      <c r="BO95" s="5"/>
      <c r="BP95" s="45"/>
      <c r="BQ95" s="5"/>
      <c r="BR95" s="45"/>
      <c r="BS95" s="5"/>
      <c r="BT95" s="45"/>
      <c r="BU95" s="23"/>
      <c r="BV95" s="24"/>
      <c r="BW95" s="5"/>
      <c r="BX95" s="45"/>
      <c r="BY95" s="5"/>
      <c r="BZ95" s="45"/>
      <c r="CA95" s="5"/>
      <c r="CB95" s="45"/>
      <c r="CC95" s="23"/>
      <c r="CD95" s="24"/>
      <c r="CE95" s="5"/>
      <c r="CF95" s="45"/>
      <c r="CG95" s="5"/>
      <c r="CH95" s="45"/>
      <c r="CI95" s="5"/>
      <c r="CJ95" s="45"/>
      <c r="CK95" s="23"/>
      <c r="CL95" s="24"/>
      <c r="CM95" s="5"/>
      <c r="CN95" s="45"/>
      <c r="CO95" s="5"/>
      <c r="CP95" s="45"/>
      <c r="CQ95" s="5"/>
      <c r="CR95" s="45"/>
      <c r="CS95" s="23"/>
      <c r="CT95" s="24"/>
      <c r="CU95" s="5"/>
      <c r="CV95" s="45"/>
      <c r="CW95" s="5"/>
      <c r="CX95" s="45"/>
      <c r="CY95" s="5"/>
      <c r="CZ95" s="45"/>
      <c r="DA95" s="23"/>
      <c r="DB95" s="24"/>
      <c r="DC95" s="5"/>
      <c r="DD95" s="45"/>
      <c r="DE95" s="5"/>
      <c r="DF95" s="45"/>
      <c r="DG95" s="5"/>
      <c r="DH95" s="45"/>
      <c r="DI95" s="23"/>
      <c r="DJ95" s="24"/>
      <c r="DK95" s="5"/>
      <c r="DL95" s="45"/>
      <c r="DM95" s="5"/>
      <c r="DN95" s="45"/>
      <c r="DO95" s="5"/>
      <c r="DP95" s="45"/>
      <c r="DQ95" s="23"/>
      <c r="DR95" s="24"/>
      <c r="DS95" s="5"/>
      <c r="DT95" s="45"/>
      <c r="DU95" s="5"/>
      <c r="DV95" s="45"/>
      <c r="DW95" s="5"/>
      <c r="DX95" s="45"/>
      <c r="DY95" s="23"/>
      <c r="DZ95" s="24"/>
      <c r="EA95" s="5"/>
      <c r="EB95" s="45"/>
      <c r="EC95" s="5"/>
      <c r="ED95" s="45"/>
      <c r="EE95" s="5"/>
      <c r="EF95" s="45"/>
      <c r="EG95" s="23"/>
      <c r="EH95" s="24"/>
      <c r="EI95" s="5"/>
      <c r="EJ95" s="45"/>
      <c r="EK95" s="5"/>
      <c r="EL95" s="45"/>
      <c r="EM95" s="5"/>
      <c r="EN95" s="45"/>
      <c r="EO95" s="23"/>
      <c r="EP95" s="24"/>
      <c r="EQ95" s="5"/>
      <c r="ER95" s="45"/>
      <c r="ES95" s="5"/>
      <c r="ET95" s="45"/>
      <c r="EU95" s="5"/>
      <c r="EV95" s="45"/>
      <c r="EW95" s="23"/>
      <c r="EX95" s="24"/>
      <c r="EY95" s="5"/>
      <c r="EZ95" s="45"/>
      <c r="FA95" s="5"/>
      <c r="FB95" s="45"/>
      <c r="FC95" s="5"/>
      <c r="FD95" s="45"/>
      <c r="FE95" s="23"/>
      <c r="FF95" s="24"/>
      <c r="FG95" s="5"/>
      <c r="FH95" s="45"/>
      <c r="FI95" s="5"/>
      <c r="FJ95" s="45"/>
      <c r="FK95" s="5"/>
      <c r="FL95" s="45"/>
      <c r="FM95" s="23"/>
      <c r="FN95" s="24"/>
      <c r="FO95" s="5"/>
      <c r="FP95" s="45"/>
      <c r="FQ95" s="5"/>
      <c r="FR95" s="45"/>
      <c r="FS95" s="5"/>
      <c r="FT95" s="45"/>
      <c r="FU95" s="23"/>
      <c r="FV95" s="24"/>
      <c r="FW95" s="5"/>
      <c r="FX95" s="45"/>
      <c r="FY95" s="5"/>
      <c r="FZ95" s="45"/>
      <c r="GA95" s="5"/>
      <c r="GB95" s="45"/>
      <c r="GC95" s="23"/>
      <c r="GD95" s="24"/>
      <c r="GE95" s="5"/>
      <c r="GF95" s="45"/>
      <c r="GG95" s="5"/>
      <c r="GH95" s="45"/>
      <c r="GI95" s="5"/>
      <c r="GJ95" s="45"/>
      <c r="GK95" s="23"/>
      <c r="GL95" s="24"/>
      <c r="GM95" s="5"/>
      <c r="GN95" s="45"/>
      <c r="GO95" s="5"/>
      <c r="GP95" s="45"/>
      <c r="GQ95" s="5"/>
      <c r="GR95" s="45"/>
      <c r="GS95" s="23"/>
      <c r="GT95" s="24"/>
      <c r="GU95" s="5"/>
      <c r="GV95" s="45"/>
      <c r="GW95" s="5"/>
      <c r="GX95" s="45"/>
      <c r="GY95" s="5"/>
      <c r="GZ95" s="45"/>
      <c r="HA95" s="23"/>
      <c r="HB95" s="24"/>
      <c r="HC95" s="5"/>
      <c r="HD95" s="45"/>
      <c r="HE95" s="5"/>
      <c r="HF95" s="45"/>
      <c r="HG95" s="5"/>
      <c r="HH95" s="45"/>
      <c r="HI95" s="23"/>
      <c r="HJ95" s="24"/>
      <c r="HK95" s="5"/>
      <c r="HL95" s="45"/>
      <c r="HM95" s="5"/>
      <c r="HN95" s="45"/>
      <c r="HO95" s="5"/>
      <c r="HP95" s="45"/>
      <c r="HQ95" s="23"/>
      <c r="HR95" s="24"/>
      <c r="HS95" s="5"/>
      <c r="HT95" s="45"/>
      <c r="HU95" s="5"/>
      <c r="HV95" s="45"/>
      <c r="HW95" s="5"/>
      <c r="HX95" s="45"/>
      <c r="HY95" s="23"/>
      <c r="HZ95" s="24"/>
      <c r="IA95" s="5"/>
      <c r="IB95" s="45"/>
      <c r="IC95" s="5"/>
      <c r="ID95" s="45"/>
      <c r="IE95" s="5"/>
      <c r="IF95" s="45"/>
      <c r="IG95" s="23"/>
      <c r="IH95" s="24"/>
      <c r="II95" s="5"/>
      <c r="IJ95" s="45"/>
      <c r="IK95" s="5"/>
      <c r="IL95" s="45"/>
      <c r="IM95" s="5"/>
      <c r="IN95" s="45"/>
      <c r="IO95" s="5"/>
      <c r="IP95" s="45"/>
      <c r="IQ95" s="23"/>
      <c r="IR95" s="24"/>
      <c r="IS95" s="5"/>
      <c r="IT95" s="45"/>
      <c r="IU95" s="5"/>
      <c r="IV95" s="45"/>
      <c r="IW95" s="5"/>
      <c r="IX95" s="45"/>
      <c r="IY95" s="23"/>
      <c r="IZ95" s="24"/>
      <c r="JA95" s="5"/>
      <c r="JB95" s="45"/>
      <c r="JC95" s="5"/>
      <c r="JD95" s="45"/>
      <c r="JE95" s="5"/>
      <c r="JF95" s="45"/>
      <c r="JG95" s="23"/>
      <c r="JH95" s="24"/>
      <c r="JI95" s="5"/>
      <c r="JJ95" s="45"/>
      <c r="JK95" s="5"/>
      <c r="JL95" s="45"/>
      <c r="JM95" s="5"/>
      <c r="JN95" s="45"/>
      <c r="JO95" s="23"/>
      <c r="JP95" s="24"/>
      <c r="JQ95" s="5"/>
      <c r="JR95" s="45"/>
      <c r="JS95" s="5"/>
      <c r="JT95" s="45"/>
      <c r="JU95" s="5"/>
      <c r="JV95" s="45"/>
      <c r="JW95" s="23"/>
      <c r="JX95" s="24"/>
      <c r="JY95" s="5"/>
      <c r="JZ95" s="45"/>
      <c r="KA95" s="5"/>
      <c r="KB95" s="45"/>
      <c r="KC95" s="5"/>
      <c r="KD95" s="45"/>
      <c r="KE95" s="23"/>
      <c r="KF95" s="24"/>
      <c r="KG95" s="5"/>
      <c r="KH95" s="45"/>
      <c r="KI95" s="5"/>
      <c r="KJ95" s="45"/>
      <c r="KK95" s="5"/>
      <c r="KL95" s="45"/>
      <c r="KM95" s="23"/>
      <c r="KN95" s="24"/>
      <c r="KO95" s="5"/>
      <c r="KP95" s="45"/>
      <c r="KQ95" s="5"/>
      <c r="KR95" s="45"/>
      <c r="KS95" s="5"/>
      <c r="KT95" s="45"/>
      <c r="KU95" s="23"/>
      <c r="KV95" s="24"/>
      <c r="KW95" s="5"/>
      <c r="KX95" s="45"/>
      <c r="KY95" s="5"/>
      <c r="KZ95" s="45"/>
      <c r="LA95" s="5"/>
      <c r="LB95" s="45"/>
      <c r="LC95" s="23"/>
      <c r="LD95" s="24"/>
      <c r="LE95" s="5"/>
      <c r="LF95" s="45"/>
      <c r="LG95" s="5"/>
      <c r="LH95" s="45"/>
      <c r="LI95" s="5"/>
      <c r="LJ95" s="45"/>
      <c r="LK95" s="23"/>
      <c r="LL95" s="24"/>
      <c r="LM95" s="5"/>
      <c r="LN95" s="45"/>
      <c r="LO95" s="5"/>
      <c r="LP95" s="45"/>
      <c r="LQ95" s="5"/>
      <c r="LR95" s="45"/>
      <c r="LS95" s="23"/>
      <c r="LT95" s="24"/>
      <c r="LU95" s="5"/>
      <c r="LV95" s="45"/>
      <c r="LW95" s="5"/>
      <c r="LX95" s="45"/>
      <c r="LY95" s="5"/>
      <c r="LZ95" s="45"/>
      <c r="MA95" s="23"/>
      <c r="MB95" s="24"/>
      <c r="MC95" s="5"/>
      <c r="MD95" s="45"/>
      <c r="ME95" s="5"/>
      <c r="MF95" s="45"/>
      <c r="MG95" s="5"/>
      <c r="MH95" s="45"/>
      <c r="MI95" s="23"/>
      <c r="MJ95" s="24"/>
      <c r="MK95" s="5"/>
      <c r="ML95" s="45"/>
      <c r="MM95" s="5"/>
      <c r="MN95" s="45"/>
      <c r="MO95" s="5"/>
      <c r="MP95" s="45"/>
    </row>
    <row r="96" spans="1:384" s="330" customFormat="1" ht="15" hidden="1" customHeight="1" x14ac:dyDescent="0.25">
      <c r="A96" s="444">
        <v>2018</v>
      </c>
      <c r="B96" s="24" t="s">
        <v>17</v>
      </c>
      <c r="C96" s="5">
        <v>107.63355702922354</v>
      </c>
      <c r="D96" s="45">
        <v>-0.87541961503690402</v>
      </c>
      <c r="E96" s="494">
        <v>106.15691854212392</v>
      </c>
      <c r="F96" s="45">
        <v>-0.64678932490647867</v>
      </c>
      <c r="G96" s="494">
        <v>109.02981032154912</v>
      </c>
      <c r="H96" s="45">
        <v>-1.0843181478347788</v>
      </c>
      <c r="I96" s="444">
        <v>2018</v>
      </c>
      <c r="J96" s="24" t="s">
        <v>17</v>
      </c>
      <c r="K96" s="5">
        <v>95.3850436012128</v>
      </c>
      <c r="L96" s="45">
        <v>24.263996353846792</v>
      </c>
      <c r="M96" s="5">
        <v>144.26221024493825</v>
      </c>
      <c r="N96" s="45">
        <v>50.860864456254831</v>
      </c>
      <c r="O96" s="5">
        <v>108.9146857718241</v>
      </c>
      <c r="P96" s="45">
        <v>42.85392011204334</v>
      </c>
      <c r="Q96" s="444">
        <v>2018</v>
      </c>
      <c r="R96" s="24" t="s">
        <v>17</v>
      </c>
      <c r="S96" s="5">
        <v>120.57960543179371</v>
      </c>
      <c r="T96" s="45">
        <v>6.303099208140452</v>
      </c>
      <c r="U96" s="5">
        <v>116.56105294332752</v>
      </c>
      <c r="V96" s="45">
        <v>-0.91379089451568518</v>
      </c>
      <c r="W96" s="5">
        <v>116.85025311379238</v>
      </c>
      <c r="X96" s="45">
        <v>18.114073702408135</v>
      </c>
      <c r="Y96" s="444">
        <v>2018</v>
      </c>
      <c r="Z96" s="24" t="s">
        <v>17</v>
      </c>
      <c r="AA96" s="5">
        <v>101.17942854714278</v>
      </c>
      <c r="AB96" s="45">
        <v>9.334704128054355</v>
      </c>
      <c r="AC96" s="5">
        <v>124.46520503929925</v>
      </c>
      <c r="AD96" s="45">
        <v>-5.2321851121167242</v>
      </c>
      <c r="AE96" s="5">
        <v>108.73329280657423</v>
      </c>
      <c r="AF96" s="45">
        <v>5.6760837049888835</v>
      </c>
      <c r="AG96" s="444">
        <v>2018</v>
      </c>
      <c r="AH96" s="24" t="s">
        <v>17</v>
      </c>
      <c r="AI96" s="5">
        <v>127.10022443991994</v>
      </c>
      <c r="AJ96" s="45">
        <v>-1.6343137703486832E-2</v>
      </c>
      <c r="AK96" s="5">
        <v>129.33230809481643</v>
      </c>
      <c r="AL96" s="45">
        <v>5.8417828165183465</v>
      </c>
      <c r="AM96" s="5">
        <v>119.4071504769648</v>
      </c>
      <c r="AN96" s="45">
        <v>-3.6106308710326118</v>
      </c>
      <c r="AO96" s="444">
        <v>2018</v>
      </c>
      <c r="AP96" s="24" t="s">
        <v>17</v>
      </c>
      <c r="AQ96" s="5">
        <v>145.05644620030878</v>
      </c>
      <c r="AR96" s="45">
        <v>29.918359008623924</v>
      </c>
      <c r="AS96" s="5">
        <v>102.96174739392983</v>
      </c>
      <c r="AT96" s="45">
        <v>5.3015477857287152</v>
      </c>
      <c r="AU96" s="5">
        <v>107.14232577510094</v>
      </c>
      <c r="AV96" s="45">
        <v>0.29517423039206392</v>
      </c>
      <c r="AW96" s="444">
        <v>2018</v>
      </c>
      <c r="AX96" s="24" t="s">
        <v>17</v>
      </c>
      <c r="AY96" s="5">
        <v>111.42499031820552</v>
      </c>
      <c r="AZ96" s="45">
        <v>12.634686855028505</v>
      </c>
      <c r="BA96" s="5">
        <v>120.07552663847029</v>
      </c>
      <c r="BB96" s="45">
        <v>0.14806472040424978</v>
      </c>
      <c r="BC96" s="5">
        <v>122.10124266460832</v>
      </c>
      <c r="BD96" s="45">
        <v>-4.981056586972727</v>
      </c>
      <c r="BE96" s="444">
        <v>2018</v>
      </c>
      <c r="BF96" s="24" t="s">
        <v>17</v>
      </c>
      <c r="BG96" s="5">
        <v>107.1718536708634</v>
      </c>
      <c r="BH96" s="45">
        <v>-2.2885672481688886</v>
      </c>
      <c r="BI96" s="5">
        <v>110.40296640571201</v>
      </c>
      <c r="BJ96" s="45">
        <v>8.1491383622428657</v>
      </c>
      <c r="BK96" s="5">
        <v>131.31672075546064</v>
      </c>
      <c r="BL96" s="45">
        <v>-3.8592550184052499</v>
      </c>
      <c r="BM96" s="444">
        <v>2018</v>
      </c>
      <c r="BN96" s="24" t="s">
        <v>17</v>
      </c>
      <c r="BO96" s="5">
        <v>137.64930899504637</v>
      </c>
      <c r="BP96" s="45">
        <v>18.639674025879671</v>
      </c>
      <c r="BQ96" s="5">
        <v>122.82304273006319</v>
      </c>
      <c r="BR96" s="45">
        <v>4.9330132936318876</v>
      </c>
      <c r="BS96" s="5">
        <v>116.18633729478144</v>
      </c>
      <c r="BT96" s="45">
        <v>0.8421897087049075</v>
      </c>
      <c r="BU96" s="444">
        <v>2018</v>
      </c>
      <c r="BV96" s="24" t="s">
        <v>17</v>
      </c>
      <c r="BW96" s="5">
        <v>120.82448675898203</v>
      </c>
      <c r="BX96" s="45">
        <v>3.6621767725231109</v>
      </c>
      <c r="BY96" s="5">
        <v>110.07445019130037</v>
      </c>
      <c r="BZ96" s="45">
        <v>0.33951084875423021</v>
      </c>
      <c r="CA96" s="5">
        <v>105.24575125605355</v>
      </c>
      <c r="CB96" s="45">
        <v>31.590086591714879</v>
      </c>
      <c r="CC96" s="444">
        <v>2018</v>
      </c>
      <c r="CD96" s="24" t="s">
        <v>17</v>
      </c>
      <c r="CE96" s="5">
        <v>105.73024971491384</v>
      </c>
      <c r="CF96" s="45">
        <v>0.73673000839758629</v>
      </c>
      <c r="CG96" s="5">
        <v>103.98985223435065</v>
      </c>
      <c r="CH96" s="45">
        <v>11.097895594485834</v>
      </c>
      <c r="CI96" s="5">
        <v>122.98203863633208</v>
      </c>
      <c r="CJ96" s="45">
        <v>14.080349003582526</v>
      </c>
      <c r="CK96" s="444">
        <v>2018</v>
      </c>
      <c r="CL96" s="24" t="s">
        <v>17</v>
      </c>
      <c r="CM96" s="5">
        <v>125.10493668381717</v>
      </c>
      <c r="CN96" s="45">
        <v>-6.0992286451222526</v>
      </c>
      <c r="CO96" s="5">
        <v>121.21414446580195</v>
      </c>
      <c r="CP96" s="45">
        <v>-13.056410290135389</v>
      </c>
      <c r="CQ96" s="5">
        <v>135.57229372045333</v>
      </c>
      <c r="CR96" s="45">
        <v>20.712575657068228</v>
      </c>
      <c r="CS96" s="444">
        <v>2018</v>
      </c>
      <c r="CT96" s="24" t="s">
        <v>17</v>
      </c>
      <c r="CU96" s="5">
        <v>146.84448659083344</v>
      </c>
      <c r="CV96" s="45">
        <v>7.7148962353997632</v>
      </c>
      <c r="CW96" s="5">
        <v>85.445258933119675</v>
      </c>
      <c r="CX96" s="45">
        <v>6.08782862744863</v>
      </c>
      <c r="CY96" s="5">
        <v>112.35319910034669</v>
      </c>
      <c r="CZ96" s="45">
        <v>3.8912562766162893</v>
      </c>
      <c r="DA96" s="444">
        <v>2018</v>
      </c>
      <c r="DB96" s="24" t="s">
        <v>17</v>
      </c>
      <c r="DC96" s="5">
        <v>93.63546949437341</v>
      </c>
      <c r="DD96" s="45">
        <v>15.184113435975746</v>
      </c>
      <c r="DE96" s="5">
        <v>209.4945221762344</v>
      </c>
      <c r="DF96" s="45">
        <v>13.659902329266643</v>
      </c>
      <c r="DG96" s="5">
        <v>121.43832959616256</v>
      </c>
      <c r="DH96" s="45">
        <v>3.1638799090699194</v>
      </c>
      <c r="DI96" s="444">
        <v>2018</v>
      </c>
      <c r="DJ96" s="24" t="s">
        <v>17</v>
      </c>
      <c r="DK96" s="5">
        <v>114.73245479826468</v>
      </c>
      <c r="DL96" s="45">
        <v>8.7511419888764692</v>
      </c>
      <c r="DM96" s="5">
        <v>90.348765920135449</v>
      </c>
      <c r="DN96" s="45">
        <v>1.849625648346759</v>
      </c>
      <c r="DO96" s="5">
        <v>130.14817108335646</v>
      </c>
      <c r="DP96" s="45">
        <v>6.2147920016293341</v>
      </c>
      <c r="DQ96" s="444">
        <v>2018</v>
      </c>
      <c r="DR96" s="24" t="s">
        <v>17</v>
      </c>
      <c r="DS96" s="5">
        <v>105.92047189555542</v>
      </c>
      <c r="DT96" s="45">
        <v>-2.2991044472937574</v>
      </c>
      <c r="DU96" s="5">
        <v>108.40159307352872</v>
      </c>
      <c r="DV96" s="45">
        <v>0.96172365722762265</v>
      </c>
      <c r="DW96" s="5">
        <v>118.21679092372368</v>
      </c>
      <c r="DX96" s="45">
        <v>-2.5723261272448212</v>
      </c>
      <c r="DY96" s="444">
        <v>2018</v>
      </c>
      <c r="DZ96" s="24" t="s">
        <v>17</v>
      </c>
      <c r="EA96" s="5">
        <v>116.27400633893917</v>
      </c>
      <c r="EB96" s="45">
        <v>6.6088481643584203</v>
      </c>
      <c r="EC96" s="5">
        <v>100.52729515079956</v>
      </c>
      <c r="ED96" s="45">
        <v>14.719208425064238</v>
      </c>
      <c r="EE96" s="5">
        <v>110.36322572807339</v>
      </c>
      <c r="EF96" s="45">
        <v>4.7139102690577204</v>
      </c>
      <c r="EG96" s="444">
        <v>2018</v>
      </c>
      <c r="EH96" s="24" t="s">
        <v>17</v>
      </c>
      <c r="EI96" s="5">
        <v>115.12975275121867</v>
      </c>
      <c r="EJ96" s="45">
        <v>23.547010582182779</v>
      </c>
      <c r="EK96" s="5">
        <v>103.67242613349023</v>
      </c>
      <c r="EL96" s="45">
        <v>11.287853981440193</v>
      </c>
      <c r="EM96" s="5">
        <v>111.88052136449127</v>
      </c>
      <c r="EN96" s="45">
        <v>1.9737696436141476</v>
      </c>
      <c r="EO96" s="444">
        <v>2018</v>
      </c>
      <c r="EP96" s="24" t="s">
        <v>17</v>
      </c>
      <c r="EQ96" s="5">
        <v>117.61516700883327</v>
      </c>
      <c r="ER96" s="45">
        <v>8.9574111211469472</v>
      </c>
      <c r="ES96" s="5">
        <v>115.77050260500252</v>
      </c>
      <c r="ET96" s="45">
        <v>7.8379434824346248</v>
      </c>
      <c r="EU96" s="5">
        <v>115.8965271239616</v>
      </c>
      <c r="EV96" s="45">
        <v>2.9450148106355414</v>
      </c>
      <c r="EW96" s="444">
        <v>2018</v>
      </c>
      <c r="EX96" s="24" t="s">
        <v>17</v>
      </c>
      <c r="EY96" s="5">
        <v>114.38366725838046</v>
      </c>
      <c r="EZ96" s="45">
        <v>-7.8895585811191324</v>
      </c>
      <c r="FA96" s="5">
        <v>108.95021903001957</v>
      </c>
      <c r="FB96" s="45">
        <v>0.37516839411068759</v>
      </c>
      <c r="FC96" s="5">
        <v>105.25006194500057</v>
      </c>
      <c r="FD96" s="45">
        <v>9.9274760509693039</v>
      </c>
      <c r="FE96" s="444">
        <v>2018</v>
      </c>
      <c r="FF96" s="24" t="s">
        <v>17</v>
      </c>
      <c r="FG96" s="5">
        <v>110.83680561620763</v>
      </c>
      <c r="FH96" s="45">
        <v>19.581824437307958</v>
      </c>
      <c r="FI96" s="5">
        <v>91.722426333609121</v>
      </c>
      <c r="FJ96" s="45">
        <v>11.259614669588942</v>
      </c>
      <c r="FK96" s="5">
        <v>102.01376961792334</v>
      </c>
      <c r="FL96" s="45">
        <v>4.7885709774050156</v>
      </c>
      <c r="FM96" s="444">
        <v>2018</v>
      </c>
      <c r="FN96" s="24" t="s">
        <v>17</v>
      </c>
      <c r="FO96" s="5">
        <v>100.69283370513075</v>
      </c>
      <c r="FP96" s="45">
        <v>0.29066812594571445</v>
      </c>
      <c r="FQ96" s="5">
        <v>114.85562548303375</v>
      </c>
      <c r="FR96" s="45">
        <v>3.348773087474342</v>
      </c>
      <c r="FS96" s="5">
        <v>105.79992495596022</v>
      </c>
      <c r="FT96" s="45">
        <v>10.713384981436363</v>
      </c>
      <c r="FU96" s="444">
        <v>2018</v>
      </c>
      <c r="FV96" s="24" t="s">
        <v>17</v>
      </c>
      <c r="FW96" s="5">
        <v>109.50964744943894</v>
      </c>
      <c r="FX96" s="45">
        <v>3.0669334400983814</v>
      </c>
      <c r="FY96" s="5">
        <v>107.14818708532249</v>
      </c>
      <c r="FZ96" s="45">
        <v>3.2733702341376443</v>
      </c>
      <c r="GA96" s="5">
        <v>107.12872048221617</v>
      </c>
      <c r="GB96" s="45">
        <v>3.1263854624196625</v>
      </c>
      <c r="GC96" s="444">
        <v>2018</v>
      </c>
      <c r="GD96" s="24" t="s">
        <v>17</v>
      </c>
      <c r="GE96" s="5">
        <v>109.61268289852775</v>
      </c>
      <c r="GF96" s="45">
        <v>0.24388902980241767</v>
      </c>
      <c r="GG96" s="5">
        <v>110.04770361208628</v>
      </c>
      <c r="GH96" s="45">
        <v>5.7886524638900596</v>
      </c>
      <c r="GI96" s="5">
        <v>96.121972041285801</v>
      </c>
      <c r="GJ96" s="45">
        <v>4.3058055442908767</v>
      </c>
      <c r="GK96" s="444">
        <v>2018</v>
      </c>
      <c r="GL96" s="24" t="s">
        <v>17</v>
      </c>
      <c r="GM96" s="5">
        <v>98.475625763400771</v>
      </c>
      <c r="GN96" s="45">
        <v>4.4058797321891063</v>
      </c>
      <c r="GO96" s="5">
        <v>124.01111244650177</v>
      </c>
      <c r="GP96" s="45">
        <v>14.344433996442518</v>
      </c>
      <c r="GQ96" s="5">
        <v>118.20340663890967</v>
      </c>
      <c r="GR96" s="45">
        <v>7.8045771290422579</v>
      </c>
      <c r="GS96" s="444">
        <v>2018</v>
      </c>
      <c r="GT96" s="24" t="s">
        <v>17</v>
      </c>
      <c r="GU96" s="5">
        <v>125.6622785941656</v>
      </c>
      <c r="GV96" s="45">
        <v>0.87845882904566963</v>
      </c>
      <c r="GW96" s="5">
        <v>106.4474772709998</v>
      </c>
      <c r="GX96" s="45">
        <v>2.7366301885880091</v>
      </c>
      <c r="GY96" s="5">
        <v>106.80045727936009</v>
      </c>
      <c r="GZ96" s="45">
        <v>8.2817516418201933</v>
      </c>
      <c r="HA96" s="444">
        <v>2018</v>
      </c>
      <c r="HB96" s="24" t="s">
        <v>17</v>
      </c>
      <c r="HC96" s="5">
        <v>113.95126600144043</v>
      </c>
      <c r="HD96" s="45">
        <v>15.633736872941739</v>
      </c>
      <c r="HE96" s="5">
        <v>103.2787882270981</v>
      </c>
      <c r="HF96" s="45">
        <v>-3.4326430789171525</v>
      </c>
      <c r="HG96" s="5">
        <v>97.369520826812618</v>
      </c>
      <c r="HH96" s="45">
        <v>0.87178935315412787</v>
      </c>
      <c r="HI96" s="444">
        <v>2018</v>
      </c>
      <c r="HJ96" s="24" t="s">
        <v>17</v>
      </c>
      <c r="HK96" s="5">
        <v>108.92109678116921</v>
      </c>
      <c r="HL96" s="45">
        <v>23.557747556740722</v>
      </c>
      <c r="HM96" s="5">
        <v>145.8668086809069</v>
      </c>
      <c r="HN96" s="45">
        <v>17.095318076363597</v>
      </c>
      <c r="HO96" s="5">
        <v>106.5357158417346</v>
      </c>
      <c r="HP96" s="45">
        <v>14.162941996522235</v>
      </c>
      <c r="HQ96" s="444">
        <v>2018</v>
      </c>
      <c r="HR96" s="24" t="s">
        <v>17</v>
      </c>
      <c r="HS96" s="5">
        <v>99.527543912270261</v>
      </c>
      <c r="HT96" s="45">
        <v>-5.3101600126818198</v>
      </c>
      <c r="HU96" s="5">
        <v>108.83830475209349</v>
      </c>
      <c r="HV96" s="45">
        <v>10.325492389503992</v>
      </c>
      <c r="HW96" s="5">
        <v>102.93118960036118</v>
      </c>
      <c r="HX96" s="45">
        <v>14.172626395236136</v>
      </c>
      <c r="HY96" s="444">
        <v>2018</v>
      </c>
      <c r="HZ96" s="24" t="s">
        <v>17</v>
      </c>
      <c r="IA96" s="5">
        <v>123.84880313462176</v>
      </c>
      <c r="IB96" s="45">
        <v>18.950424647632275</v>
      </c>
      <c r="IC96" s="5">
        <v>94.713032692486649</v>
      </c>
      <c r="ID96" s="45">
        <v>0.6951609126641074</v>
      </c>
      <c r="IE96" s="5">
        <v>111.57181705453534</v>
      </c>
      <c r="IF96" s="45">
        <v>16.979792879347585</v>
      </c>
      <c r="IG96" s="444">
        <v>2018</v>
      </c>
      <c r="IH96" s="24" t="s">
        <v>17</v>
      </c>
      <c r="II96" s="5">
        <v>108.2449892418398</v>
      </c>
      <c r="IJ96" s="45">
        <v>14.557084603492228</v>
      </c>
      <c r="IK96" s="5">
        <v>95.160388032384404</v>
      </c>
      <c r="IL96" s="45">
        <v>7.972392076139073</v>
      </c>
      <c r="IM96" s="5">
        <v>103.35375729142366</v>
      </c>
      <c r="IN96" s="45">
        <v>16.451001421274398</v>
      </c>
      <c r="IO96" s="5">
        <v>119.13721797230161</v>
      </c>
      <c r="IP96" s="45">
        <v>3.3432665460662889</v>
      </c>
      <c r="IQ96" s="444">
        <v>2018</v>
      </c>
      <c r="IR96" s="24" t="s">
        <v>17</v>
      </c>
      <c r="IS96" s="5">
        <v>111.91389532969001</v>
      </c>
      <c r="IT96" s="45">
        <v>4.455754461162968</v>
      </c>
      <c r="IU96" s="5">
        <v>262.67553420629793</v>
      </c>
      <c r="IV96" s="45">
        <v>-3.9981235654851162</v>
      </c>
      <c r="IW96" s="5">
        <v>116.80395933394809</v>
      </c>
      <c r="IX96" s="45">
        <v>-4.908323224257245</v>
      </c>
      <c r="IY96" s="444">
        <v>2018</v>
      </c>
      <c r="IZ96" s="24" t="s">
        <v>17</v>
      </c>
      <c r="JA96" s="5">
        <v>112.98040437118885</v>
      </c>
      <c r="JB96" s="45">
        <v>4.0661020680404931</v>
      </c>
      <c r="JC96" s="5">
        <v>111.62368650130696</v>
      </c>
      <c r="JD96" s="45">
        <v>2.2869350682748433</v>
      </c>
      <c r="JE96" s="5">
        <v>136.38897463589754</v>
      </c>
      <c r="JF96" s="45">
        <v>3.1429179069502453</v>
      </c>
      <c r="JG96" s="444">
        <v>2018</v>
      </c>
      <c r="JH96" s="24" t="s">
        <v>17</v>
      </c>
      <c r="JI96" s="5">
        <v>99.391670008435938</v>
      </c>
      <c r="JJ96" s="45">
        <v>13.282352012167991</v>
      </c>
      <c r="JK96" s="5">
        <v>133.3602517360313</v>
      </c>
      <c r="JL96" s="45">
        <v>15.88784182419711</v>
      </c>
      <c r="JM96" s="5">
        <v>97.359315848567505</v>
      </c>
      <c r="JN96" s="45">
        <v>24.500403898423912</v>
      </c>
      <c r="JO96" s="444">
        <v>2018</v>
      </c>
      <c r="JP96" s="24" t="s">
        <v>17</v>
      </c>
      <c r="JQ96" s="5">
        <v>117.90952916694705</v>
      </c>
      <c r="JR96" s="45">
        <v>-1.4175584909100394</v>
      </c>
      <c r="JS96" s="5">
        <v>116.69162711131784</v>
      </c>
      <c r="JT96" s="45">
        <v>8.0538058700648492</v>
      </c>
      <c r="JU96" s="5">
        <v>103.52804181379048</v>
      </c>
      <c r="JV96" s="45">
        <v>16.883105441540948</v>
      </c>
      <c r="JW96" s="444">
        <v>2018</v>
      </c>
      <c r="JX96" s="24" t="s">
        <v>17</v>
      </c>
      <c r="JY96" s="5">
        <v>105.46622133970679</v>
      </c>
      <c r="JZ96" s="45">
        <v>13.215845998289737</v>
      </c>
      <c r="KA96" s="5">
        <v>136.58480927412324</v>
      </c>
      <c r="KB96" s="45">
        <v>-5.5802282128599217</v>
      </c>
      <c r="KC96" s="5">
        <v>101.60349359000085</v>
      </c>
      <c r="KD96" s="45">
        <v>20.920551728653194</v>
      </c>
      <c r="KE96" s="444">
        <v>2018</v>
      </c>
      <c r="KF96" s="24" t="s">
        <v>17</v>
      </c>
      <c r="KG96" s="5">
        <v>124.42289846447966</v>
      </c>
      <c r="KH96" s="45">
        <v>33.978225507687966</v>
      </c>
      <c r="KI96" s="5">
        <v>129.14459135710715</v>
      </c>
      <c r="KJ96" s="45">
        <v>27.173403601287191</v>
      </c>
      <c r="KK96" s="5">
        <v>115.35869991150423</v>
      </c>
      <c r="KL96" s="45">
        <v>22.33549308196892</v>
      </c>
      <c r="KM96" s="444">
        <v>2018</v>
      </c>
      <c r="KN96" s="24" t="s">
        <v>17</v>
      </c>
      <c r="KO96" s="5">
        <v>93.434434609331731</v>
      </c>
      <c r="KP96" s="45">
        <v>1.8636517954011822</v>
      </c>
      <c r="KQ96" s="5">
        <v>120.88312861556462</v>
      </c>
      <c r="KR96" s="45">
        <v>9.1436388236886756</v>
      </c>
      <c r="KS96" s="5">
        <v>101.889732782355</v>
      </c>
      <c r="KT96" s="45">
        <v>3.1972418364224779</v>
      </c>
      <c r="KU96" s="444">
        <v>2018</v>
      </c>
      <c r="KV96" s="24" t="s">
        <v>17</v>
      </c>
      <c r="KW96" s="5">
        <v>119.40036657447475</v>
      </c>
      <c r="KX96" s="45">
        <v>41.151869694378462</v>
      </c>
      <c r="KY96" s="5">
        <v>125.37107206063469</v>
      </c>
      <c r="KZ96" s="45">
        <v>12.305455381545656</v>
      </c>
      <c r="LA96" s="5">
        <v>107.50141029002587</v>
      </c>
      <c r="LB96" s="45">
        <v>-8.1003870076802542</v>
      </c>
      <c r="LC96" s="444">
        <v>2018</v>
      </c>
      <c r="LD96" s="24" t="s">
        <v>17</v>
      </c>
      <c r="LE96" s="5">
        <v>121.52943072774799</v>
      </c>
      <c r="LF96" s="45">
        <v>-13.701806690752349</v>
      </c>
      <c r="LG96" s="5">
        <v>156.46087577357289</v>
      </c>
      <c r="LH96" s="45">
        <v>28.606084032889385</v>
      </c>
      <c r="LI96" s="5">
        <v>114.04248112163721</v>
      </c>
      <c r="LJ96" s="45">
        <v>7.6298921474897696</v>
      </c>
      <c r="LK96" s="444">
        <v>2018</v>
      </c>
      <c r="LL96" s="24" t="s">
        <v>17</v>
      </c>
      <c r="LM96" s="5">
        <v>128.72380785068714</v>
      </c>
      <c r="LN96" s="45">
        <v>41.101205606488293</v>
      </c>
      <c r="LO96" s="5">
        <v>130.21281523843379</v>
      </c>
      <c r="LP96" s="45">
        <v>6.4343231119851936</v>
      </c>
      <c r="LQ96" s="5">
        <v>114.67914237401905</v>
      </c>
      <c r="LR96" s="45">
        <v>-0.16267444324773805</v>
      </c>
      <c r="LS96" s="444">
        <v>2018</v>
      </c>
      <c r="LT96" s="24" t="s">
        <v>17</v>
      </c>
      <c r="LU96" s="5">
        <v>109.06714103920443</v>
      </c>
      <c r="LV96" s="45">
        <v>-0.25776089474580033</v>
      </c>
      <c r="LW96" s="5">
        <v>90.310175695721284</v>
      </c>
      <c r="LX96" s="45">
        <v>13.38519717224483</v>
      </c>
      <c r="LY96" s="5">
        <v>95.814984444108106</v>
      </c>
      <c r="LZ96" s="45">
        <v>9.4015647733048269</v>
      </c>
      <c r="MA96" s="444">
        <v>2018</v>
      </c>
      <c r="MB96" s="24" t="s">
        <v>17</v>
      </c>
      <c r="MC96" s="5">
        <v>154.96091201055336</v>
      </c>
      <c r="MD96" s="45">
        <v>-3.136111208695354</v>
      </c>
      <c r="ME96" s="5">
        <v>98.824681512340163</v>
      </c>
      <c r="MF96" s="45">
        <v>15.047534327920189</v>
      </c>
      <c r="MG96" s="5">
        <v>105.07339694861204</v>
      </c>
      <c r="MH96" s="45">
        <v>-2.7845295295170871</v>
      </c>
      <c r="MI96" s="444">
        <v>2018</v>
      </c>
      <c r="MJ96" s="24" t="s">
        <v>17</v>
      </c>
      <c r="MK96" s="5">
        <v>82.789977490992186</v>
      </c>
      <c r="ML96" s="45">
        <v>-1.1970242251832701</v>
      </c>
      <c r="MM96" s="5">
        <v>122.09038429917658</v>
      </c>
      <c r="MN96" s="45">
        <v>-3.3619014523616642</v>
      </c>
      <c r="MO96" s="5">
        <v>122.51097086370427</v>
      </c>
      <c r="MP96" s="45">
        <v>5.1858152361568699</v>
      </c>
      <c r="MQ96" s="44"/>
      <c r="MR96" s="44"/>
      <c r="MS96" s="44"/>
      <c r="MT96" s="44"/>
      <c r="MU96" s="44"/>
      <c r="MV96" s="44"/>
    </row>
    <row r="97" spans="1:360" s="330" customFormat="1" ht="15" hidden="1" customHeight="1" x14ac:dyDescent="0.25">
      <c r="A97" s="444"/>
      <c r="B97" s="24" t="s">
        <v>18</v>
      </c>
      <c r="C97" s="5">
        <v>94.426955592035199</v>
      </c>
      <c r="D97" s="45">
        <v>-4.5294919056054823</v>
      </c>
      <c r="E97" s="494">
        <v>94.386176843104209</v>
      </c>
      <c r="F97" s="45">
        <v>-2.1766706075938771</v>
      </c>
      <c r="G97" s="494">
        <v>94.46551442884541</v>
      </c>
      <c r="H97" s="45">
        <v>-6.6506972329970608</v>
      </c>
      <c r="I97" s="24"/>
      <c r="J97" s="24" t="s">
        <v>18</v>
      </c>
      <c r="K97" s="5">
        <v>80.725140876208386</v>
      </c>
      <c r="L97" s="45">
        <v>6.6960188162787944</v>
      </c>
      <c r="M97" s="5">
        <v>89.029095157529753</v>
      </c>
      <c r="N97" s="45">
        <v>-6.818748265166036</v>
      </c>
      <c r="O97" s="5">
        <v>84.942036091034183</v>
      </c>
      <c r="P97" s="45">
        <v>8.9824817375119466</v>
      </c>
      <c r="Q97" s="24"/>
      <c r="R97" s="24" t="s">
        <v>18</v>
      </c>
      <c r="S97" s="5">
        <v>106.88021088586135</v>
      </c>
      <c r="T97" s="45">
        <v>4.0915970021731169</v>
      </c>
      <c r="U97" s="5">
        <v>113.72004434231199</v>
      </c>
      <c r="V97" s="45">
        <v>5.0968479666484825</v>
      </c>
      <c r="W97" s="5">
        <v>104.28532429281331</v>
      </c>
      <c r="X97" s="45">
        <v>-8.5473162859431397</v>
      </c>
      <c r="Y97" s="24"/>
      <c r="Z97" s="24" t="s">
        <v>18</v>
      </c>
      <c r="AA97" s="5">
        <v>105.41028012509763</v>
      </c>
      <c r="AB97" s="45">
        <v>7.7649441548818032</v>
      </c>
      <c r="AC97" s="5">
        <v>117.45572583559253</v>
      </c>
      <c r="AD97" s="45">
        <v>-1.7583718064934715</v>
      </c>
      <c r="AE97" s="5">
        <v>106.29597344675527</v>
      </c>
      <c r="AF97" s="45">
        <v>15.238479452249877</v>
      </c>
      <c r="AG97" s="24"/>
      <c r="AH97" s="24" t="s">
        <v>18</v>
      </c>
      <c r="AI97" s="5">
        <v>128.06541619604494</v>
      </c>
      <c r="AJ97" s="45">
        <v>22.727976498140777</v>
      </c>
      <c r="AK97" s="5">
        <v>119.1991034527322</v>
      </c>
      <c r="AL97" s="45">
        <v>8.8258257429173312</v>
      </c>
      <c r="AM97" s="5">
        <v>106.61749525466047</v>
      </c>
      <c r="AN97" s="45">
        <v>-7.183404352209493</v>
      </c>
      <c r="AO97" s="24"/>
      <c r="AP97" s="24" t="s">
        <v>18</v>
      </c>
      <c r="AQ97" s="5">
        <v>120.76730682494434</v>
      </c>
      <c r="AR97" s="45">
        <v>14.986914626662042</v>
      </c>
      <c r="AS97" s="5">
        <v>102.29240802361112</v>
      </c>
      <c r="AT97" s="45">
        <v>2.8157401409284404</v>
      </c>
      <c r="AU97" s="5">
        <v>109.43151996168096</v>
      </c>
      <c r="AV97" s="45">
        <v>9.8004494719065747</v>
      </c>
      <c r="AW97" s="24"/>
      <c r="AX97" s="24" t="s">
        <v>18</v>
      </c>
      <c r="AY97" s="5">
        <v>118.35376632109694</v>
      </c>
      <c r="AZ97" s="45">
        <v>11.919513490526583</v>
      </c>
      <c r="BA97" s="5">
        <v>119.70887731947649</v>
      </c>
      <c r="BB97" s="45">
        <v>4.5209395879512755</v>
      </c>
      <c r="BC97" s="5">
        <v>111.47626307462717</v>
      </c>
      <c r="BD97" s="45">
        <v>6.96963245912427</v>
      </c>
      <c r="BE97" s="24"/>
      <c r="BF97" s="24" t="s">
        <v>18</v>
      </c>
      <c r="BG97" s="5">
        <v>105.57846541413917</v>
      </c>
      <c r="BH97" s="45">
        <v>6.8662031622442186</v>
      </c>
      <c r="BI97" s="5">
        <v>111.52621654855939</v>
      </c>
      <c r="BJ97" s="45">
        <v>6.9447053704876822</v>
      </c>
      <c r="BK97" s="5">
        <v>124.08449622357676</v>
      </c>
      <c r="BL97" s="45">
        <v>20.734124274946993</v>
      </c>
      <c r="BM97" s="24"/>
      <c r="BN97" s="24" t="s">
        <v>18</v>
      </c>
      <c r="BO97" s="5">
        <v>112.7522342940527</v>
      </c>
      <c r="BP97" s="45">
        <v>15.846494152876019</v>
      </c>
      <c r="BQ97" s="5">
        <v>95.338463442163643</v>
      </c>
      <c r="BR97" s="45">
        <v>-2.0713230525770285</v>
      </c>
      <c r="BS97" s="5">
        <v>108.39770109151607</v>
      </c>
      <c r="BT97" s="45">
        <v>4.6612929337801319</v>
      </c>
      <c r="BU97" s="24"/>
      <c r="BV97" s="24" t="s">
        <v>18</v>
      </c>
      <c r="BW97" s="5">
        <v>95.809622604596314</v>
      </c>
      <c r="BX97" s="45">
        <v>3.8823174973124708</v>
      </c>
      <c r="BY97" s="5">
        <v>109.52753981635391</v>
      </c>
      <c r="BZ97" s="45">
        <v>0.18984615473280542</v>
      </c>
      <c r="CA97" s="5">
        <v>110.32034438629672</v>
      </c>
      <c r="CB97" s="45">
        <v>17.420778885503083</v>
      </c>
      <c r="CC97" s="24"/>
      <c r="CD97" s="24" t="s">
        <v>18</v>
      </c>
      <c r="CE97" s="5">
        <v>110.74097487461214</v>
      </c>
      <c r="CF97" s="45">
        <v>6.0331050120759642</v>
      </c>
      <c r="CG97" s="5">
        <v>109.90114667674179</v>
      </c>
      <c r="CH97" s="45">
        <v>9.5178342568428462</v>
      </c>
      <c r="CI97" s="5">
        <v>116.59634149811295</v>
      </c>
      <c r="CJ97" s="45">
        <v>12.071995057636158</v>
      </c>
      <c r="CK97" s="24"/>
      <c r="CL97" s="24" t="s">
        <v>18</v>
      </c>
      <c r="CM97" s="5">
        <v>137.56243457031474</v>
      </c>
      <c r="CN97" s="45">
        <v>16.841723351210987</v>
      </c>
      <c r="CO97" s="5">
        <v>107.05392251459284</v>
      </c>
      <c r="CP97" s="45">
        <v>1.6926842033901011</v>
      </c>
      <c r="CQ97" s="5">
        <v>103.65964181279621</v>
      </c>
      <c r="CR97" s="45">
        <v>-12.345981893458315</v>
      </c>
      <c r="CS97" s="24"/>
      <c r="CT97" s="24" t="s">
        <v>18</v>
      </c>
      <c r="CU97" s="5">
        <v>131.40420606740159</v>
      </c>
      <c r="CV97" s="45">
        <v>1.7690567436505518</v>
      </c>
      <c r="CW97" s="5">
        <v>83.368754683171971</v>
      </c>
      <c r="CX97" s="45">
        <v>1.2076075984800667</v>
      </c>
      <c r="CY97" s="5">
        <v>113.37129941863218</v>
      </c>
      <c r="CZ97" s="45">
        <v>2.5362896873680114</v>
      </c>
      <c r="DA97" s="24"/>
      <c r="DB97" s="24" t="s">
        <v>18</v>
      </c>
      <c r="DC97" s="5">
        <v>102.23759189659415</v>
      </c>
      <c r="DD97" s="45">
        <v>35.050911980495044</v>
      </c>
      <c r="DE97" s="5">
        <v>283.87401895102818</v>
      </c>
      <c r="DF97" s="45">
        <v>52.31335691537393</v>
      </c>
      <c r="DG97" s="5">
        <v>108.50672054797069</v>
      </c>
      <c r="DH97" s="45">
        <v>-2.3491270030952194</v>
      </c>
      <c r="DI97" s="24"/>
      <c r="DJ97" s="24" t="s">
        <v>18</v>
      </c>
      <c r="DK97" s="5">
        <v>113.79712100597374</v>
      </c>
      <c r="DL97" s="45">
        <v>0.27503282898508985</v>
      </c>
      <c r="DM97" s="5">
        <v>92.88912997217156</v>
      </c>
      <c r="DN97" s="45">
        <v>3.2170255485605423</v>
      </c>
      <c r="DO97" s="5">
        <v>116.05126011256927</v>
      </c>
      <c r="DP97" s="45">
        <v>9.0430624865581706</v>
      </c>
      <c r="DQ97" s="24"/>
      <c r="DR97" s="24" t="s">
        <v>18</v>
      </c>
      <c r="DS97" s="5">
        <v>111.69821357610023</v>
      </c>
      <c r="DT97" s="45">
        <v>12.877786444444681</v>
      </c>
      <c r="DU97" s="5">
        <v>102.64963442049195</v>
      </c>
      <c r="DV97" s="45">
        <v>2.0759674832361696</v>
      </c>
      <c r="DW97" s="5">
        <v>118.27734047458985</v>
      </c>
      <c r="DX97" s="45">
        <v>8.7407745468326397</v>
      </c>
      <c r="DY97" s="24"/>
      <c r="DZ97" s="24" t="s">
        <v>18</v>
      </c>
      <c r="EA97" s="5">
        <v>112.22640011764329</v>
      </c>
      <c r="EB97" s="45">
        <v>7.8229123761993264</v>
      </c>
      <c r="EC97" s="5">
        <v>105.51136699320007</v>
      </c>
      <c r="ED97" s="45">
        <v>2.2218673033773939</v>
      </c>
      <c r="EE97" s="5">
        <v>114.63636559747462</v>
      </c>
      <c r="EF97" s="45">
        <v>16.245199153762698</v>
      </c>
      <c r="EG97" s="24"/>
      <c r="EH97" s="24" t="s">
        <v>18</v>
      </c>
      <c r="EI97" s="5">
        <v>110.41597377426154</v>
      </c>
      <c r="EJ97" s="45">
        <v>16.147871218915014</v>
      </c>
      <c r="EK97" s="5">
        <v>107.25961253158644</v>
      </c>
      <c r="EL97" s="45">
        <v>17.206967897005271</v>
      </c>
      <c r="EM97" s="5">
        <v>110.66506430138141</v>
      </c>
      <c r="EN97" s="45">
        <v>5.0930317575937636</v>
      </c>
      <c r="EO97" s="24"/>
      <c r="EP97" s="24" t="s">
        <v>18</v>
      </c>
      <c r="EQ97" s="5">
        <v>108.846737937002</v>
      </c>
      <c r="ER97" s="45">
        <v>-2.6424290149443976</v>
      </c>
      <c r="ES97" s="5">
        <v>106.23060492618482</v>
      </c>
      <c r="ET97" s="45">
        <v>6.1308419347661385</v>
      </c>
      <c r="EU97" s="5">
        <v>112.45642856062237</v>
      </c>
      <c r="EV97" s="45">
        <v>6.8368122369583517</v>
      </c>
      <c r="EW97" s="24"/>
      <c r="EX97" s="24" t="s">
        <v>18</v>
      </c>
      <c r="EY97" s="5">
        <v>100.88328071926054</v>
      </c>
      <c r="EZ97" s="45">
        <v>-10.106232373124939</v>
      </c>
      <c r="FA97" s="5">
        <v>104.08406389313285</v>
      </c>
      <c r="FB97" s="45">
        <v>-3.168607411728658</v>
      </c>
      <c r="FC97" s="5">
        <v>107.85522642305023</v>
      </c>
      <c r="FD97" s="45">
        <v>-4.6979584852700071</v>
      </c>
      <c r="FE97" s="24"/>
      <c r="FF97" s="24" t="s">
        <v>18</v>
      </c>
      <c r="FG97" s="5">
        <v>109.45436491019937</v>
      </c>
      <c r="FH97" s="45">
        <v>9.3756144677825688</v>
      </c>
      <c r="FI97" s="5">
        <v>107.62921337172405</v>
      </c>
      <c r="FJ97" s="45">
        <v>14.476024390521118</v>
      </c>
      <c r="FK97" s="5">
        <v>104.24829407583111</v>
      </c>
      <c r="FL97" s="45">
        <v>31.143126447731987</v>
      </c>
      <c r="FM97" s="24"/>
      <c r="FN97" s="24" t="s">
        <v>18</v>
      </c>
      <c r="FO97" s="5">
        <v>97.106303290892072</v>
      </c>
      <c r="FP97" s="45">
        <v>5.5606562499506111</v>
      </c>
      <c r="FQ97" s="5">
        <v>102.96142008650162</v>
      </c>
      <c r="FR97" s="45">
        <v>-1.7253003402708771</v>
      </c>
      <c r="FS97" s="5">
        <v>104.53060835619442</v>
      </c>
      <c r="FT97" s="45">
        <v>-2.8110452831187871</v>
      </c>
      <c r="FU97" s="24"/>
      <c r="FV97" s="24" t="s">
        <v>18</v>
      </c>
      <c r="FW97" s="5">
        <v>110.18118143499545</v>
      </c>
      <c r="FX97" s="45">
        <v>7.6787278009024789</v>
      </c>
      <c r="FY97" s="5">
        <v>105.92885543966706</v>
      </c>
      <c r="FZ97" s="45">
        <v>3.419888934125197</v>
      </c>
      <c r="GA97" s="5">
        <v>110.29523281155379</v>
      </c>
      <c r="GB97" s="45">
        <v>-0.28637687452194882</v>
      </c>
      <c r="GC97" s="24"/>
      <c r="GD97" s="24" t="s">
        <v>18</v>
      </c>
      <c r="GE97" s="5">
        <v>104.56488640591203</v>
      </c>
      <c r="GF97" s="45">
        <v>1.9081411657216734</v>
      </c>
      <c r="GG97" s="5">
        <v>111.20824500257773</v>
      </c>
      <c r="GH97" s="45">
        <v>10.850198860259084</v>
      </c>
      <c r="GI97" s="5">
        <v>96.294551892694571</v>
      </c>
      <c r="GJ97" s="45">
        <v>14.358643167420283</v>
      </c>
      <c r="GK97" s="24"/>
      <c r="GL97" s="24" t="s">
        <v>18</v>
      </c>
      <c r="GM97" s="5">
        <v>103.54633569141045</v>
      </c>
      <c r="GN97" s="45">
        <v>4.1975705070796892</v>
      </c>
      <c r="GO97" s="5">
        <v>115.82534726718941</v>
      </c>
      <c r="GP97" s="45">
        <v>7.6523786779587795</v>
      </c>
      <c r="GQ97" s="5">
        <v>122.96295779417174</v>
      </c>
      <c r="GR97" s="45">
        <v>9.6786764968707502</v>
      </c>
      <c r="GS97" s="24"/>
      <c r="GT97" s="24" t="s">
        <v>18</v>
      </c>
      <c r="GU97" s="5">
        <v>104.51791047393873</v>
      </c>
      <c r="GV97" s="45">
        <v>-11.628454588243329</v>
      </c>
      <c r="GW97" s="5">
        <v>101.57063754206712</v>
      </c>
      <c r="GX97" s="45">
        <v>6.8467290211305425</v>
      </c>
      <c r="GY97" s="5">
        <v>103.1584058585839</v>
      </c>
      <c r="GZ97" s="45">
        <v>19.944661192470093</v>
      </c>
      <c r="HA97" s="24"/>
      <c r="HB97" s="24" t="s">
        <v>18</v>
      </c>
      <c r="HC97" s="5">
        <v>113.53863968282921</v>
      </c>
      <c r="HD97" s="45">
        <v>21.248854329651749</v>
      </c>
      <c r="HE97" s="5">
        <v>88.959508464357555</v>
      </c>
      <c r="HF97" s="45">
        <v>0.25301004604445154</v>
      </c>
      <c r="HG97" s="5">
        <v>95.57886280585987</v>
      </c>
      <c r="HH97" s="45">
        <v>0.8992819426983516</v>
      </c>
      <c r="HI97" s="24"/>
      <c r="HJ97" s="24" t="s">
        <v>18</v>
      </c>
      <c r="HK97" s="5">
        <v>89.896596582822028</v>
      </c>
      <c r="HL97" s="45">
        <v>10.374349678713799</v>
      </c>
      <c r="HM97" s="5">
        <v>113.73439941060096</v>
      </c>
      <c r="HN97" s="45">
        <v>-5.7116333311770831</v>
      </c>
      <c r="HO97" s="5">
        <v>91.924756909696711</v>
      </c>
      <c r="HP97" s="45">
        <v>1.0750842905172391</v>
      </c>
      <c r="HQ97" s="24"/>
      <c r="HR97" s="24" t="s">
        <v>18</v>
      </c>
      <c r="HS97" s="5">
        <v>122.41205551877556</v>
      </c>
      <c r="HT97" s="45">
        <v>28.078236710864189</v>
      </c>
      <c r="HU97" s="5">
        <v>94.203623481007796</v>
      </c>
      <c r="HV97" s="45">
        <v>-1.6602047299331844</v>
      </c>
      <c r="HW97" s="5">
        <v>108.3704505839935</v>
      </c>
      <c r="HX97" s="45">
        <v>44.453487135593349</v>
      </c>
      <c r="HY97" s="24"/>
      <c r="HZ97" s="24" t="s">
        <v>18</v>
      </c>
      <c r="IA97" s="5">
        <v>106.68520603130862</v>
      </c>
      <c r="IB97" s="45">
        <v>-1.9518550567428861</v>
      </c>
      <c r="IC97" s="5">
        <v>104.12874378894749</v>
      </c>
      <c r="ID97" s="45">
        <v>9.8789083819879124</v>
      </c>
      <c r="IE97" s="5">
        <v>101.81016563653586</v>
      </c>
      <c r="IF97" s="45">
        <v>16.282711968083532</v>
      </c>
      <c r="IG97" s="24"/>
      <c r="IH97" s="24" t="s">
        <v>18</v>
      </c>
      <c r="II97" s="5">
        <v>104.38872394652482</v>
      </c>
      <c r="IJ97" s="45">
        <v>5.266647789085809</v>
      </c>
      <c r="IK97" s="5">
        <v>86.999256793945733</v>
      </c>
      <c r="IL97" s="45">
        <v>13.481238643882037</v>
      </c>
      <c r="IM97" s="5">
        <v>103.67446873358848</v>
      </c>
      <c r="IN97" s="45">
        <v>-1.3244353705399732</v>
      </c>
      <c r="IO97" s="5">
        <v>98.086373160716377</v>
      </c>
      <c r="IP97" s="45">
        <v>-13.44530840101622</v>
      </c>
      <c r="IQ97" s="24"/>
      <c r="IR97" s="24" t="s">
        <v>18</v>
      </c>
      <c r="IS97" s="5">
        <v>98.382227514150486</v>
      </c>
      <c r="IT97" s="45">
        <v>0.26009917163520413</v>
      </c>
      <c r="IU97" s="5">
        <v>100.43683105982521</v>
      </c>
      <c r="IV97" s="45">
        <v>1.442122493738168</v>
      </c>
      <c r="IW97" s="5">
        <v>94.168747151495978</v>
      </c>
      <c r="IX97" s="45">
        <v>5.5407645295556023</v>
      </c>
      <c r="IY97" s="24"/>
      <c r="IZ97" s="24" t="s">
        <v>18</v>
      </c>
      <c r="JA97" s="5">
        <v>102.9181067555471</v>
      </c>
      <c r="JB97" s="45">
        <v>13.131630342904515</v>
      </c>
      <c r="JC97" s="5">
        <v>109.68608947522056</v>
      </c>
      <c r="JD97" s="45">
        <v>5.7623078538429979</v>
      </c>
      <c r="JE97" s="5">
        <v>84.565433251459879</v>
      </c>
      <c r="JF97" s="45">
        <v>4.7392626258188528</v>
      </c>
      <c r="JG97" s="24"/>
      <c r="JH97" s="24" t="s">
        <v>18</v>
      </c>
      <c r="JI97" s="5">
        <v>121.53761906803771</v>
      </c>
      <c r="JJ97" s="45">
        <v>44.756573449306472</v>
      </c>
      <c r="JK97" s="5">
        <v>99.987321522370706</v>
      </c>
      <c r="JL97" s="45">
        <v>0.27309985696304295</v>
      </c>
      <c r="JM97" s="5">
        <v>108.28057257792695</v>
      </c>
      <c r="JN97" s="45">
        <v>-8.5715240999671209</v>
      </c>
      <c r="JO97" s="24"/>
      <c r="JP97" s="24" t="s">
        <v>18</v>
      </c>
      <c r="JQ97" s="5">
        <v>120.72721982086988</v>
      </c>
      <c r="JR97" s="45">
        <v>3.4588955625282694</v>
      </c>
      <c r="JS97" s="5">
        <v>87.854688747288776</v>
      </c>
      <c r="JT97" s="45">
        <v>-15.349338779892292</v>
      </c>
      <c r="JU97" s="5">
        <v>93.383618446127429</v>
      </c>
      <c r="JV97" s="45">
        <v>-0.77922325814951421</v>
      </c>
      <c r="JW97" s="24"/>
      <c r="JX97" s="24" t="s">
        <v>18</v>
      </c>
      <c r="JY97" s="5">
        <v>94.461395705506462</v>
      </c>
      <c r="JZ97" s="45">
        <v>18.90611478249096</v>
      </c>
      <c r="KA97" s="5">
        <v>80.751724806373502</v>
      </c>
      <c r="KB97" s="45">
        <v>18.184209472644056</v>
      </c>
      <c r="KC97" s="5">
        <v>117.44903497604253</v>
      </c>
      <c r="KD97" s="45">
        <v>39.996942541829583</v>
      </c>
      <c r="KE97" s="24"/>
      <c r="KF97" s="24" t="s">
        <v>18</v>
      </c>
      <c r="KG97" s="5">
        <v>119.51732237597696</v>
      </c>
      <c r="KH97" s="45">
        <v>-29.605007406024839</v>
      </c>
      <c r="KI97" s="5">
        <v>122.33557907358419</v>
      </c>
      <c r="KJ97" s="45">
        <v>-5.8566026860509766</v>
      </c>
      <c r="KK97" s="5">
        <v>121.64206462767196</v>
      </c>
      <c r="KL97" s="45">
        <v>25.373170171990395</v>
      </c>
      <c r="KM97" s="24"/>
      <c r="KN97" s="24" t="s">
        <v>18</v>
      </c>
      <c r="KO97" s="5">
        <v>115.66049479573837</v>
      </c>
      <c r="KP97" s="45">
        <v>21.062294370552422</v>
      </c>
      <c r="KQ97" s="5">
        <v>112.89696867403418</v>
      </c>
      <c r="KR97" s="45">
        <v>-6.4965764122922707</v>
      </c>
      <c r="KS97" s="5">
        <v>101.91730261351431</v>
      </c>
      <c r="KT97" s="45">
        <v>3.981332054802138</v>
      </c>
      <c r="KU97" s="24"/>
      <c r="KV97" s="24" t="s">
        <v>18</v>
      </c>
      <c r="KW97" s="5">
        <v>112.87915214067638</v>
      </c>
      <c r="KX97" s="45">
        <v>43.48436779036021</v>
      </c>
      <c r="KY97" s="5">
        <v>115.20840443549518</v>
      </c>
      <c r="KZ97" s="45">
        <v>4.7282485982666316</v>
      </c>
      <c r="LA97" s="5">
        <v>86.500526489442365</v>
      </c>
      <c r="LB97" s="45">
        <v>13.388292224680939</v>
      </c>
      <c r="LC97" s="24"/>
      <c r="LD97" s="24" t="s">
        <v>18</v>
      </c>
      <c r="LE97" s="5">
        <v>144.18576262641776</v>
      </c>
      <c r="LF97" s="45">
        <v>67.168022337357712</v>
      </c>
      <c r="LG97" s="5">
        <v>123.86553876428371</v>
      </c>
      <c r="LH97" s="45">
        <v>8.640639539252831</v>
      </c>
      <c r="LI97" s="5">
        <v>111.0514682359875</v>
      </c>
      <c r="LJ97" s="45">
        <v>-0.48616571142937914</v>
      </c>
      <c r="LK97" s="24"/>
      <c r="LL97" s="24" t="s">
        <v>18</v>
      </c>
      <c r="LM97" s="5">
        <v>197.24582693996251</v>
      </c>
      <c r="LN97" s="45">
        <v>40.670831804734433</v>
      </c>
      <c r="LO97" s="5">
        <v>108.10038450313586</v>
      </c>
      <c r="LP97" s="45">
        <v>-6.350647137133123</v>
      </c>
      <c r="LQ97" s="5">
        <v>83.100287109009486</v>
      </c>
      <c r="LR97" s="45">
        <v>-11.505061436137453</v>
      </c>
      <c r="LS97" s="24"/>
      <c r="LT97" s="24" t="s">
        <v>18</v>
      </c>
      <c r="LU97" s="5">
        <v>89.611149987060372</v>
      </c>
      <c r="LV97" s="45">
        <v>7.1275807087477006</v>
      </c>
      <c r="LW97" s="5">
        <v>212.89084956058133</v>
      </c>
      <c r="LX97" s="45">
        <v>52.133352551920723</v>
      </c>
      <c r="LY97" s="5">
        <v>75.441150958180131</v>
      </c>
      <c r="LZ97" s="45">
        <v>-17.48031003677437</v>
      </c>
      <c r="MA97" s="24"/>
      <c r="MB97" s="24" t="s">
        <v>18</v>
      </c>
      <c r="MC97" s="5">
        <v>136.78735194041158</v>
      </c>
      <c r="MD97" s="45">
        <v>0.94560531667349323</v>
      </c>
      <c r="ME97" s="5">
        <v>82.862236696983999</v>
      </c>
      <c r="MF97" s="45">
        <v>2.4103182432568531</v>
      </c>
      <c r="MG97" s="5">
        <v>95.586797341076263</v>
      </c>
      <c r="MH97" s="45">
        <v>5.0115873013746324</v>
      </c>
      <c r="MI97" s="24"/>
      <c r="MJ97" s="24" t="s">
        <v>18</v>
      </c>
      <c r="MK97" s="5">
        <v>82.413221116918209</v>
      </c>
      <c r="ML97" s="45">
        <v>0.9792696313355691</v>
      </c>
      <c r="MM97" s="5">
        <v>118.97135806445922</v>
      </c>
      <c r="MN97" s="45">
        <v>0.2316470859602191</v>
      </c>
      <c r="MO97" s="5">
        <v>119.30484456048219</v>
      </c>
      <c r="MP97" s="45">
        <v>6.4679980371437722</v>
      </c>
      <c r="MQ97" s="44"/>
      <c r="MR97" s="44"/>
      <c r="MS97" s="44"/>
      <c r="MT97" s="44"/>
      <c r="MU97" s="44"/>
      <c r="MV97" s="44"/>
    </row>
    <row r="98" spans="1:360" s="330" customFormat="1" ht="15" hidden="1" customHeight="1" x14ac:dyDescent="0.25">
      <c r="A98" s="444"/>
      <c r="B98" s="24" t="s">
        <v>19</v>
      </c>
      <c r="C98" s="5">
        <v>105.61364778079468</v>
      </c>
      <c r="D98" s="45">
        <v>-1.5802610545409834</v>
      </c>
      <c r="E98" s="494">
        <v>105.63336209587065</v>
      </c>
      <c r="F98" s="45">
        <v>0.84715606884336125</v>
      </c>
      <c r="G98" s="494">
        <v>105.59500667291941</v>
      </c>
      <c r="H98" s="45">
        <v>-3.7709652766994282</v>
      </c>
      <c r="I98" s="24"/>
      <c r="J98" s="24" t="s">
        <v>19</v>
      </c>
      <c r="K98" s="5">
        <v>94.621259645364972</v>
      </c>
      <c r="L98" s="45">
        <v>7.5094983017826706</v>
      </c>
      <c r="M98" s="5">
        <v>130.98387408900339</v>
      </c>
      <c r="N98" s="45">
        <v>18.120546567772905</v>
      </c>
      <c r="O98" s="5">
        <v>102.9559221243417</v>
      </c>
      <c r="P98" s="45">
        <v>14.608130780828546</v>
      </c>
      <c r="Q98" s="24"/>
      <c r="R98" s="24" t="s">
        <v>19</v>
      </c>
      <c r="S98" s="5">
        <v>103.7153154218019</v>
      </c>
      <c r="T98" s="45">
        <v>-3.1304553020053731</v>
      </c>
      <c r="U98" s="5">
        <v>112.70606272627728</v>
      </c>
      <c r="V98" s="45">
        <v>4.9062807523407344</v>
      </c>
      <c r="W98" s="5">
        <v>111.87554335611898</v>
      </c>
      <c r="X98" s="45">
        <v>-7.7900686935974903</v>
      </c>
      <c r="Y98" s="24"/>
      <c r="Z98" s="24" t="s">
        <v>19</v>
      </c>
      <c r="AA98" s="5">
        <v>95.335810297111891</v>
      </c>
      <c r="AB98" s="45">
        <v>-12.75606470179649</v>
      </c>
      <c r="AC98" s="5">
        <v>144.39091388080377</v>
      </c>
      <c r="AD98" s="45">
        <v>21.389946767330088</v>
      </c>
      <c r="AE98" s="5">
        <v>106.47192474574643</v>
      </c>
      <c r="AF98" s="45">
        <v>-0.91118300830477494</v>
      </c>
      <c r="AG98" s="24"/>
      <c r="AH98" s="24" t="s">
        <v>19</v>
      </c>
      <c r="AI98" s="5">
        <v>129.04901199924541</v>
      </c>
      <c r="AJ98" s="45">
        <v>3.4402975378098404</v>
      </c>
      <c r="AK98" s="5">
        <v>111.14226903292648</v>
      </c>
      <c r="AL98" s="45">
        <v>-11.625621977110541</v>
      </c>
      <c r="AM98" s="5">
        <v>105.65119058926602</v>
      </c>
      <c r="AN98" s="45">
        <v>9.0300312579499007</v>
      </c>
      <c r="AO98" s="24"/>
      <c r="AP98" s="24" t="s">
        <v>19</v>
      </c>
      <c r="AQ98" s="5">
        <v>123.30155128825251</v>
      </c>
      <c r="AR98" s="45">
        <v>15.417389417165907</v>
      </c>
      <c r="AS98" s="5">
        <v>102.57147099837567</v>
      </c>
      <c r="AT98" s="45">
        <v>-4.0939962614533272</v>
      </c>
      <c r="AU98" s="5">
        <v>110.4649539623972</v>
      </c>
      <c r="AV98" s="45">
        <v>13.295064678055013</v>
      </c>
      <c r="AW98" s="24"/>
      <c r="AX98" s="24" t="s">
        <v>19</v>
      </c>
      <c r="AY98" s="5">
        <v>125.29282671414857</v>
      </c>
      <c r="AZ98" s="45">
        <v>5.0523839068213192</v>
      </c>
      <c r="BA98" s="5">
        <v>121.55788443640601</v>
      </c>
      <c r="BB98" s="45">
        <v>6.7748995883930121</v>
      </c>
      <c r="BC98" s="5">
        <v>107.79807828165814</v>
      </c>
      <c r="BD98" s="45">
        <v>-9.2035558798415309</v>
      </c>
      <c r="BE98" s="24"/>
      <c r="BF98" s="24" t="s">
        <v>19</v>
      </c>
      <c r="BG98" s="5">
        <v>109.25378952837951</v>
      </c>
      <c r="BH98" s="45">
        <v>12.881810931725155</v>
      </c>
      <c r="BI98" s="5">
        <v>104.17260901904191</v>
      </c>
      <c r="BJ98" s="45">
        <v>-8.6541721304064225</v>
      </c>
      <c r="BK98" s="5">
        <v>116.77134298628701</v>
      </c>
      <c r="BL98" s="45">
        <v>-1.4263403261098517</v>
      </c>
      <c r="BM98" s="24"/>
      <c r="BN98" s="24" t="s">
        <v>19</v>
      </c>
      <c r="BO98" s="5">
        <v>106.18901398982219</v>
      </c>
      <c r="BP98" s="45">
        <v>-13.489523988511181</v>
      </c>
      <c r="BQ98" s="5">
        <v>126.03676606690412</v>
      </c>
      <c r="BR98" s="45">
        <v>1.5966709122526339</v>
      </c>
      <c r="BS98" s="5">
        <v>107.94227239532354</v>
      </c>
      <c r="BT98" s="45">
        <v>2.9678934621662876</v>
      </c>
      <c r="BU98" s="24"/>
      <c r="BV98" s="24" t="s">
        <v>19</v>
      </c>
      <c r="BW98" s="5">
        <v>124.29580120390979</v>
      </c>
      <c r="BX98" s="45">
        <v>1.4278729651802564</v>
      </c>
      <c r="BY98" s="5">
        <v>110.30560573234622</v>
      </c>
      <c r="BZ98" s="45">
        <v>-1.1988053703322947</v>
      </c>
      <c r="CA98" s="5">
        <v>115.20682703268616</v>
      </c>
      <c r="CB98" s="45">
        <v>-9.9489373254495206</v>
      </c>
      <c r="CC98" s="24"/>
      <c r="CD98" s="24" t="s">
        <v>19</v>
      </c>
      <c r="CE98" s="5">
        <v>106.42403129638241</v>
      </c>
      <c r="CF98" s="45">
        <v>-1.0009011196442685</v>
      </c>
      <c r="CG98" s="5">
        <v>114.26733227366296</v>
      </c>
      <c r="CH98" s="45">
        <v>5.11593865441003</v>
      </c>
      <c r="CI98" s="5">
        <v>121.41916017644789</v>
      </c>
      <c r="CJ98" s="45">
        <v>3.2361730220706022</v>
      </c>
      <c r="CK98" s="24"/>
      <c r="CL98" s="24" t="s">
        <v>19</v>
      </c>
      <c r="CM98" s="5">
        <v>151.53215930887256</v>
      </c>
      <c r="CN98" s="45">
        <v>9.2761607200402096</v>
      </c>
      <c r="CO98" s="5">
        <v>103.86371307599805</v>
      </c>
      <c r="CP98" s="45">
        <v>14.427676136962404</v>
      </c>
      <c r="CQ98" s="5">
        <v>112.25171193334846</v>
      </c>
      <c r="CR98" s="45">
        <v>8.7120476614903453</v>
      </c>
      <c r="CS98" s="24"/>
      <c r="CT98" s="24" t="s">
        <v>19</v>
      </c>
      <c r="CU98" s="5">
        <v>145.77553896862833</v>
      </c>
      <c r="CV98" s="45">
        <v>8.5164245867631791</v>
      </c>
      <c r="CW98" s="5">
        <v>91.803625144201519</v>
      </c>
      <c r="CX98" s="45">
        <v>-1.7302235664723611</v>
      </c>
      <c r="CY98" s="5">
        <v>116.47261451495375</v>
      </c>
      <c r="CZ98" s="45">
        <v>0.83423327615489029</v>
      </c>
      <c r="DA98" s="24"/>
      <c r="DB98" s="24" t="s">
        <v>19</v>
      </c>
      <c r="DC98" s="5">
        <v>85.499387126780974</v>
      </c>
      <c r="DD98" s="45">
        <v>3.7085309997100637</v>
      </c>
      <c r="DE98" s="5">
        <v>193.95440937736086</v>
      </c>
      <c r="DF98" s="45">
        <v>5.0918737178003965</v>
      </c>
      <c r="DG98" s="5">
        <v>120.77450322026868</v>
      </c>
      <c r="DH98" s="45">
        <v>1.8618192416681723</v>
      </c>
      <c r="DI98" s="24"/>
      <c r="DJ98" s="24" t="s">
        <v>19</v>
      </c>
      <c r="DK98" s="5">
        <v>115.34494946812896</v>
      </c>
      <c r="DL98" s="45">
        <v>7.0049812309859192</v>
      </c>
      <c r="DM98" s="5">
        <v>92.809916895265772</v>
      </c>
      <c r="DN98" s="45">
        <v>7.9134887857143354</v>
      </c>
      <c r="DO98" s="5">
        <v>118.11631560531428</v>
      </c>
      <c r="DP98" s="45">
        <v>3.661724711537488</v>
      </c>
      <c r="DQ98" s="24"/>
      <c r="DR98" s="24" t="s">
        <v>19</v>
      </c>
      <c r="DS98" s="5">
        <v>109.5556075811276</v>
      </c>
      <c r="DT98" s="45">
        <v>1.2912541546497209</v>
      </c>
      <c r="DU98" s="5">
        <v>100.58728413276229</v>
      </c>
      <c r="DV98" s="45">
        <v>7.5707791127628639</v>
      </c>
      <c r="DW98" s="5">
        <v>120.71995423490901</v>
      </c>
      <c r="DX98" s="45">
        <v>10.226400871903792</v>
      </c>
      <c r="DY98" s="24"/>
      <c r="DZ98" s="24" t="s">
        <v>19</v>
      </c>
      <c r="EA98" s="5">
        <v>111.83538323657449</v>
      </c>
      <c r="EB98" s="45">
        <v>-1.1522258137560897</v>
      </c>
      <c r="EC98" s="5">
        <v>107.97446618412027</v>
      </c>
      <c r="ED98" s="45">
        <v>3.9155257483882338</v>
      </c>
      <c r="EE98" s="5">
        <v>118.4501274897877</v>
      </c>
      <c r="EF98" s="45">
        <v>4.8593120544149855</v>
      </c>
      <c r="EG98" s="24"/>
      <c r="EH98" s="24" t="s">
        <v>19</v>
      </c>
      <c r="EI98" s="5">
        <v>120.66679718153144</v>
      </c>
      <c r="EJ98" s="45">
        <v>15.967782629388608</v>
      </c>
      <c r="EK98" s="5">
        <v>114.50348711260003</v>
      </c>
      <c r="EL98" s="45">
        <v>10.964819033617971</v>
      </c>
      <c r="EM98" s="5">
        <v>114.76470096666162</v>
      </c>
      <c r="EN98" s="45">
        <v>-0.44354335103436426</v>
      </c>
      <c r="EO98" s="24"/>
      <c r="EP98" s="24" t="s">
        <v>19</v>
      </c>
      <c r="EQ98" s="5">
        <v>112.25175345635229</v>
      </c>
      <c r="ER98" s="45">
        <v>-0.84030153233369731</v>
      </c>
      <c r="ES98" s="5">
        <v>118.50965468013872</v>
      </c>
      <c r="ET98" s="45">
        <v>4.0416261479981017</v>
      </c>
      <c r="EU98" s="5">
        <v>114.07055123733349</v>
      </c>
      <c r="EV98" s="45">
        <v>-1.0800311861897001</v>
      </c>
      <c r="EW98" s="24"/>
      <c r="EX98" s="24" t="s">
        <v>19</v>
      </c>
      <c r="EY98" s="5">
        <v>106.84624687812003</v>
      </c>
      <c r="EZ98" s="45">
        <v>8.5891019646526985</v>
      </c>
      <c r="FA98" s="5">
        <v>108.08750744160442</v>
      </c>
      <c r="FB98" s="45">
        <v>12.032159787730407</v>
      </c>
      <c r="FC98" s="5">
        <v>112.7930530128381</v>
      </c>
      <c r="FD98" s="45">
        <v>13.333654545017851</v>
      </c>
      <c r="FE98" s="24"/>
      <c r="FF98" s="24" t="s">
        <v>19</v>
      </c>
      <c r="FG98" s="5">
        <v>116.21868458979337</v>
      </c>
      <c r="FH98" s="45">
        <v>-4.284526902435843</v>
      </c>
      <c r="FI98" s="5">
        <v>109.44459903734278</v>
      </c>
      <c r="FJ98" s="45">
        <v>5.0927099195732524</v>
      </c>
      <c r="FK98" s="5">
        <v>101.42391034358442</v>
      </c>
      <c r="FL98" s="45">
        <v>6.3244020332991795</v>
      </c>
      <c r="FM98" s="24"/>
      <c r="FN98" s="24" t="s">
        <v>19</v>
      </c>
      <c r="FO98" s="5">
        <v>102.97393013272358</v>
      </c>
      <c r="FP98" s="45">
        <v>6.4176037914137396</v>
      </c>
      <c r="FQ98" s="5">
        <v>117.66494762142717</v>
      </c>
      <c r="FR98" s="45">
        <v>-2.1326405264726702</v>
      </c>
      <c r="FS98" s="5">
        <v>121.69256520123552</v>
      </c>
      <c r="FT98" s="45">
        <v>9.9757489121365097</v>
      </c>
      <c r="FU98" s="24"/>
      <c r="FV98" s="24" t="s">
        <v>19</v>
      </c>
      <c r="FW98" s="5">
        <v>112.31485461928408</v>
      </c>
      <c r="FX98" s="45">
        <v>5.9104497244467922</v>
      </c>
      <c r="FY98" s="5">
        <v>90.884075623073031</v>
      </c>
      <c r="FZ98" s="45">
        <v>12.519283443610448</v>
      </c>
      <c r="GA98" s="5">
        <v>89.661343970842196</v>
      </c>
      <c r="GB98" s="45">
        <v>-1.430973065046004</v>
      </c>
      <c r="GC98" s="24"/>
      <c r="GD98" s="24" t="s">
        <v>19</v>
      </c>
      <c r="GE98" s="5">
        <v>114.06307452248082</v>
      </c>
      <c r="GF98" s="45">
        <v>4.7266901000604093</v>
      </c>
      <c r="GG98" s="5">
        <v>111.82701739047729</v>
      </c>
      <c r="GH98" s="45">
        <v>13.806105566274823</v>
      </c>
      <c r="GI98" s="5">
        <v>103.58376179245667</v>
      </c>
      <c r="GJ98" s="45">
        <v>5.6265798466916834</v>
      </c>
      <c r="GK98" s="24"/>
      <c r="GL98" s="24" t="s">
        <v>19</v>
      </c>
      <c r="GM98" s="5">
        <v>101.91136754880864</v>
      </c>
      <c r="GN98" s="45">
        <v>2.3350345920195963</v>
      </c>
      <c r="GO98" s="5">
        <v>111.69931772182709</v>
      </c>
      <c r="GP98" s="45">
        <v>-0.75847136742059718</v>
      </c>
      <c r="GQ98" s="5">
        <v>131.48720602588091</v>
      </c>
      <c r="GR98" s="45">
        <v>8.1531614442779414</v>
      </c>
      <c r="GS98" s="24"/>
      <c r="GT98" s="24" t="s">
        <v>19</v>
      </c>
      <c r="GU98" s="5">
        <v>130.19541260491758</v>
      </c>
      <c r="GV98" s="45">
        <v>0.62091366152279193</v>
      </c>
      <c r="GW98" s="5">
        <v>107.56015780723443</v>
      </c>
      <c r="GX98" s="45">
        <v>2.4704505294372865</v>
      </c>
      <c r="GY98" s="5">
        <v>116.50534696412686</v>
      </c>
      <c r="GZ98" s="45">
        <v>5.5598464823699061</v>
      </c>
      <c r="HA98" s="24"/>
      <c r="HB98" s="24" t="s">
        <v>19</v>
      </c>
      <c r="HC98" s="5">
        <v>116.50922608051656</v>
      </c>
      <c r="HD98" s="45">
        <v>9.5474835038470616</v>
      </c>
      <c r="HE98" s="5">
        <v>107.53707727789079</v>
      </c>
      <c r="HF98" s="45">
        <v>8.7870403717623446</v>
      </c>
      <c r="HG98" s="5">
        <v>113.06581215549019</v>
      </c>
      <c r="HH98" s="45">
        <v>19.911563304546775</v>
      </c>
      <c r="HI98" s="24"/>
      <c r="HJ98" s="24" t="s">
        <v>19</v>
      </c>
      <c r="HK98" s="5">
        <v>89.193605449024417</v>
      </c>
      <c r="HL98" s="45">
        <v>-21.749012625434787</v>
      </c>
      <c r="HM98" s="5">
        <v>141.44969128288835</v>
      </c>
      <c r="HN98" s="45">
        <v>20.782583431862363</v>
      </c>
      <c r="HO98" s="5">
        <v>91.890022799012854</v>
      </c>
      <c r="HP98" s="45">
        <v>-8.705219171985803</v>
      </c>
      <c r="HQ98" s="24"/>
      <c r="HR98" s="24" t="s">
        <v>19</v>
      </c>
      <c r="HS98" s="5">
        <v>107.24548021780255</v>
      </c>
      <c r="HT98" s="45">
        <v>10.599977536484118</v>
      </c>
      <c r="HU98" s="5">
        <v>116.83279674898779</v>
      </c>
      <c r="HV98" s="45">
        <v>-3.2328412826432924</v>
      </c>
      <c r="HW98" s="5">
        <v>111.7743107512224</v>
      </c>
      <c r="HX98" s="45">
        <v>9.565470858710782</v>
      </c>
      <c r="HY98" s="24"/>
      <c r="HZ98" s="24" t="s">
        <v>19</v>
      </c>
      <c r="IA98" s="5">
        <v>126.84208178775249</v>
      </c>
      <c r="IB98" s="45">
        <v>0.65953114232289067</v>
      </c>
      <c r="IC98" s="5">
        <v>101.17097780223931</v>
      </c>
      <c r="ID98" s="45">
        <v>13.344300364060274</v>
      </c>
      <c r="IE98" s="5">
        <v>101.35181508500273</v>
      </c>
      <c r="IF98" s="45">
        <v>10.424273386431963</v>
      </c>
      <c r="IG98" s="24"/>
      <c r="IH98" s="24" t="s">
        <v>19</v>
      </c>
      <c r="II98" s="5">
        <v>129.38899096939494</v>
      </c>
      <c r="IJ98" s="45">
        <v>6.0652438473604064</v>
      </c>
      <c r="IK98" s="5">
        <v>98.056630936390988</v>
      </c>
      <c r="IL98" s="45">
        <v>28.986241875785623</v>
      </c>
      <c r="IM98" s="5">
        <v>116.31630387542303</v>
      </c>
      <c r="IN98" s="45">
        <v>15.888674665905839</v>
      </c>
      <c r="IO98" s="5">
        <v>137.6276860583836</v>
      </c>
      <c r="IP98" s="45">
        <v>16.348676595781185</v>
      </c>
      <c r="IQ98" s="24"/>
      <c r="IR98" s="24" t="s">
        <v>19</v>
      </c>
      <c r="IS98" s="5">
        <v>100.16753486502552</v>
      </c>
      <c r="IT98" s="45">
        <v>-11.844529539871587</v>
      </c>
      <c r="IU98" s="5">
        <v>101.06805718361446</v>
      </c>
      <c r="IV98" s="45">
        <v>-3.6143573369562176</v>
      </c>
      <c r="IW98" s="5">
        <v>106.6733685742504</v>
      </c>
      <c r="IX98" s="45">
        <v>0.57547738066092791</v>
      </c>
      <c r="IY98" s="24"/>
      <c r="IZ98" s="24" t="s">
        <v>19</v>
      </c>
      <c r="JA98" s="5">
        <v>115.48681596439842</v>
      </c>
      <c r="JB98" s="45">
        <v>-2.9547020122195136</v>
      </c>
      <c r="JC98" s="5">
        <v>133.8739565892304</v>
      </c>
      <c r="JD98" s="45">
        <v>19.730225098361018</v>
      </c>
      <c r="JE98" s="5">
        <v>133.07206921794426</v>
      </c>
      <c r="JF98" s="45">
        <v>2.4308921424513841</v>
      </c>
      <c r="JG98" s="24"/>
      <c r="JH98" s="24" t="s">
        <v>19</v>
      </c>
      <c r="JI98" s="5">
        <v>129.8346894465972</v>
      </c>
      <c r="JJ98" s="45">
        <v>2.9339348998661734</v>
      </c>
      <c r="JK98" s="5">
        <v>121.79543921426728</v>
      </c>
      <c r="JL98" s="45">
        <v>0.50621314573722032</v>
      </c>
      <c r="JM98" s="5">
        <v>109.80175929965851</v>
      </c>
      <c r="JN98" s="45">
        <v>-37.018968974791647</v>
      </c>
      <c r="JO98" s="24"/>
      <c r="JP98" s="24" t="s">
        <v>19</v>
      </c>
      <c r="JQ98" s="5">
        <v>128.23289931763372</v>
      </c>
      <c r="JR98" s="45">
        <v>16.557349607454967</v>
      </c>
      <c r="JS98" s="5">
        <v>102.17579024601177</v>
      </c>
      <c r="JT98" s="45">
        <v>-10.675347508010731</v>
      </c>
      <c r="JU98" s="5">
        <v>95.784872284252529</v>
      </c>
      <c r="JV98" s="45">
        <v>4.9329246557399387</v>
      </c>
      <c r="JW98" s="24"/>
      <c r="JX98" s="24" t="s">
        <v>19</v>
      </c>
      <c r="JY98" s="5">
        <v>99.677967773601068</v>
      </c>
      <c r="JZ98" s="45">
        <v>-10.255815958007133</v>
      </c>
      <c r="KA98" s="5">
        <v>83.214594044182149</v>
      </c>
      <c r="KB98" s="45">
        <v>22.421211116282905</v>
      </c>
      <c r="KC98" s="5">
        <v>121.75852840259732</v>
      </c>
      <c r="KD98" s="45">
        <v>-4.5113532145482935</v>
      </c>
      <c r="KE98" s="24"/>
      <c r="KF98" s="24" t="s">
        <v>19</v>
      </c>
      <c r="KG98" s="5">
        <v>110.68566807158233</v>
      </c>
      <c r="KH98" s="45">
        <v>5.4008685237990335</v>
      </c>
      <c r="KI98" s="5">
        <v>123.94764912840022</v>
      </c>
      <c r="KJ98" s="45">
        <v>-20.174370863962039</v>
      </c>
      <c r="KK98" s="5">
        <v>130.6329567662207</v>
      </c>
      <c r="KL98" s="45">
        <v>39.057031749612207</v>
      </c>
      <c r="KM98" s="24"/>
      <c r="KN98" s="24" t="s">
        <v>19</v>
      </c>
      <c r="KO98" s="5">
        <v>127.21800154636915</v>
      </c>
      <c r="KP98" s="45">
        <v>39.354373975933186</v>
      </c>
      <c r="KQ98" s="5">
        <v>126.69638558379197</v>
      </c>
      <c r="KR98" s="45">
        <v>0.75900302507672279</v>
      </c>
      <c r="KS98" s="5">
        <v>102.29527866311832</v>
      </c>
      <c r="KT98" s="45">
        <v>-7.8204996998230882</v>
      </c>
      <c r="KU98" s="24"/>
      <c r="KV98" s="24" t="s">
        <v>19</v>
      </c>
      <c r="KW98" s="5">
        <v>115.11109268470426</v>
      </c>
      <c r="KX98" s="45">
        <v>-1.0580076973885042</v>
      </c>
      <c r="KY98" s="5">
        <v>118.59729007755928</v>
      </c>
      <c r="KZ98" s="45">
        <v>-2.7388814899831289</v>
      </c>
      <c r="LA98" s="5">
        <v>113.2507907990428</v>
      </c>
      <c r="LB98" s="45">
        <v>14.900765795871521</v>
      </c>
      <c r="LC98" s="24"/>
      <c r="LD98" s="24" t="s">
        <v>19</v>
      </c>
      <c r="LE98" s="5">
        <v>111.0346895724776</v>
      </c>
      <c r="LF98" s="45">
        <v>15.114341847554954</v>
      </c>
      <c r="LG98" s="5">
        <v>152.27714388753216</v>
      </c>
      <c r="LH98" s="45">
        <v>12.615197485214495</v>
      </c>
      <c r="LI98" s="5">
        <v>137.80492533331511</v>
      </c>
      <c r="LJ98" s="45">
        <v>10.926359228626609</v>
      </c>
      <c r="LK98" s="24"/>
      <c r="LL98" s="24" t="s">
        <v>19</v>
      </c>
      <c r="LM98" s="5">
        <v>200.11848713311622</v>
      </c>
      <c r="LN98" s="45">
        <v>50.314713206429815</v>
      </c>
      <c r="LO98" s="5">
        <v>122.56024741856145</v>
      </c>
      <c r="LP98" s="45">
        <v>-5.7083801980601265</v>
      </c>
      <c r="LQ98" s="5">
        <v>137.43317933511943</v>
      </c>
      <c r="LR98" s="45">
        <v>6.0801347178976073</v>
      </c>
      <c r="LS98" s="24"/>
      <c r="LT98" s="24" t="s">
        <v>19</v>
      </c>
      <c r="LU98" s="5">
        <v>111.43887879688869</v>
      </c>
      <c r="LV98" s="45">
        <v>1.0976048017206779</v>
      </c>
      <c r="LW98" s="5">
        <v>96.038306592269549</v>
      </c>
      <c r="LX98" s="45">
        <v>-1.00266300494836</v>
      </c>
      <c r="LY98" s="5">
        <v>95.374933597409566</v>
      </c>
      <c r="LZ98" s="45">
        <v>8.6398605734247127</v>
      </c>
      <c r="MA98" s="24"/>
      <c r="MB98" s="24" t="s">
        <v>19</v>
      </c>
      <c r="MC98" s="5">
        <v>142.6386023942591</v>
      </c>
      <c r="MD98" s="45">
        <v>6.691950448986546</v>
      </c>
      <c r="ME98" s="5">
        <v>111.87709505019299</v>
      </c>
      <c r="MF98" s="45">
        <v>-11.446904716522226</v>
      </c>
      <c r="MG98" s="5">
        <v>143.27583566364518</v>
      </c>
      <c r="MH98" s="45">
        <v>23.916379668098187</v>
      </c>
      <c r="MI98" s="24"/>
      <c r="MJ98" s="24" t="s">
        <v>19</v>
      </c>
      <c r="MK98" s="5">
        <v>89.444865963537822</v>
      </c>
      <c r="ML98" s="45">
        <v>15.765254146223114</v>
      </c>
      <c r="MM98" s="5">
        <v>127.6814601735511</v>
      </c>
      <c r="MN98" s="45">
        <v>10.148046620754968</v>
      </c>
      <c r="MO98" s="5">
        <v>142.48025267810667</v>
      </c>
      <c r="MP98" s="45">
        <v>1.9332460602574599</v>
      </c>
      <c r="MQ98" s="44"/>
      <c r="MR98" s="44"/>
      <c r="MS98" s="44"/>
      <c r="MT98" s="44"/>
      <c r="MU98" s="44"/>
      <c r="MV98" s="44"/>
    </row>
    <row r="99" spans="1:360" s="330" customFormat="1" ht="15" hidden="1" customHeight="1" x14ac:dyDescent="0.25">
      <c r="A99" s="444"/>
      <c r="B99" s="24" t="s">
        <v>20</v>
      </c>
      <c r="C99" s="5">
        <v>100.09603508499993</v>
      </c>
      <c r="D99" s="45">
        <v>3.3362543758662611</v>
      </c>
      <c r="E99" s="494">
        <v>98.524124772890616</v>
      </c>
      <c r="F99" s="45">
        <v>3.3668622702519144</v>
      </c>
      <c r="G99" s="494">
        <v>101.58237379802787</v>
      </c>
      <c r="H99" s="45">
        <v>3.3086615322314543</v>
      </c>
      <c r="I99" s="24"/>
      <c r="J99" s="24" t="s">
        <v>20</v>
      </c>
      <c r="K99" s="5">
        <v>93.681874513993236</v>
      </c>
      <c r="L99" s="45">
        <v>0.66392430369772626</v>
      </c>
      <c r="M99" s="5">
        <v>132.41215565198578</v>
      </c>
      <c r="N99" s="45">
        <v>3.1480284892894588</v>
      </c>
      <c r="O99" s="5">
        <v>99.48019632341699</v>
      </c>
      <c r="P99" s="45">
        <v>10.973747334891712</v>
      </c>
      <c r="Q99" s="24"/>
      <c r="R99" s="24" t="s">
        <v>20</v>
      </c>
      <c r="S99" s="5">
        <v>107.09296390092815</v>
      </c>
      <c r="T99" s="45">
        <v>-2.8229792921054013</v>
      </c>
      <c r="U99" s="5">
        <v>121.25313826710129</v>
      </c>
      <c r="V99" s="45">
        <v>12.075292559411139</v>
      </c>
      <c r="W99" s="5">
        <v>110.43394590425575</v>
      </c>
      <c r="X99" s="45">
        <v>-4.2568786375921093</v>
      </c>
      <c r="Y99" s="24"/>
      <c r="Z99" s="24" t="s">
        <v>20</v>
      </c>
      <c r="AA99" s="5">
        <v>99.713002139084168</v>
      </c>
      <c r="AB99" s="45">
        <v>-8.8438277500213331</v>
      </c>
      <c r="AC99" s="5">
        <v>145.6981536054011</v>
      </c>
      <c r="AD99" s="45">
        <v>18.120549024622505</v>
      </c>
      <c r="AE99" s="5">
        <v>114.06569308014953</v>
      </c>
      <c r="AF99" s="45">
        <v>1.9021675975537278E-2</v>
      </c>
      <c r="AG99" s="24"/>
      <c r="AH99" s="24" t="s">
        <v>20</v>
      </c>
      <c r="AI99" s="5">
        <v>136.00591101064836</v>
      </c>
      <c r="AJ99" s="45">
        <v>4.895888422348321</v>
      </c>
      <c r="AK99" s="5">
        <v>124.79319375996438</v>
      </c>
      <c r="AL99" s="45">
        <v>-5.6726528292458056</v>
      </c>
      <c r="AM99" s="5">
        <v>108.03472192099814</v>
      </c>
      <c r="AN99" s="45">
        <v>20.753710218290692</v>
      </c>
      <c r="AO99" s="24"/>
      <c r="AP99" s="24" t="s">
        <v>20</v>
      </c>
      <c r="AQ99" s="5">
        <v>128.39211766148622</v>
      </c>
      <c r="AR99" s="45">
        <v>17.212399040959497</v>
      </c>
      <c r="AS99" s="5">
        <v>118.64606242526085</v>
      </c>
      <c r="AT99" s="45">
        <v>4.3840673088523516</v>
      </c>
      <c r="AU99" s="5">
        <v>125.45625163444279</v>
      </c>
      <c r="AV99" s="45">
        <v>21.481380852934763</v>
      </c>
      <c r="AW99" s="24"/>
      <c r="AX99" s="24" t="s">
        <v>20</v>
      </c>
      <c r="AY99" s="5">
        <v>134.41586115569322</v>
      </c>
      <c r="AZ99" s="45">
        <v>22.598583675237123</v>
      </c>
      <c r="BA99" s="5">
        <v>112.41992733346545</v>
      </c>
      <c r="BB99" s="45">
        <v>3.9289334690445088</v>
      </c>
      <c r="BC99" s="5">
        <v>112.25833766719522</v>
      </c>
      <c r="BD99" s="45">
        <v>18.563547102084058</v>
      </c>
      <c r="BE99" s="24"/>
      <c r="BF99" s="24" t="s">
        <v>20</v>
      </c>
      <c r="BG99" s="5">
        <v>107.50974396084364</v>
      </c>
      <c r="BH99" s="45">
        <v>16.783523567324906</v>
      </c>
      <c r="BI99" s="5">
        <v>101.99446051961627</v>
      </c>
      <c r="BJ99" s="45">
        <v>-2.6593938599400104</v>
      </c>
      <c r="BK99" s="5">
        <v>117.39016394566161</v>
      </c>
      <c r="BL99" s="45">
        <v>-7.0633321096478454</v>
      </c>
      <c r="BM99" s="24"/>
      <c r="BN99" s="24" t="s">
        <v>20</v>
      </c>
      <c r="BO99" s="5">
        <v>116.63315217773227</v>
      </c>
      <c r="BP99" s="45">
        <v>-8.6455403515815874</v>
      </c>
      <c r="BQ99" s="5">
        <v>137.81876008986831</v>
      </c>
      <c r="BR99" s="45">
        <v>15.067595172384458</v>
      </c>
      <c r="BS99" s="5">
        <v>111.10586270027412</v>
      </c>
      <c r="BT99" s="45">
        <v>2.7758778042404231</v>
      </c>
      <c r="BU99" s="24"/>
      <c r="BV99" s="24" t="s">
        <v>20</v>
      </c>
      <c r="BW99" s="5">
        <v>128.67416856872839</v>
      </c>
      <c r="BX99" s="45">
        <v>10.217196793661799</v>
      </c>
      <c r="BY99" s="5">
        <v>106.85057474497415</v>
      </c>
      <c r="BZ99" s="45">
        <v>1.5217006764664376</v>
      </c>
      <c r="CA99" s="5">
        <v>116.47039153880976</v>
      </c>
      <c r="CB99" s="45">
        <v>-7.8104833551189898</v>
      </c>
      <c r="CC99" s="24"/>
      <c r="CD99" s="24" t="s">
        <v>20</v>
      </c>
      <c r="CE99" s="5">
        <v>104.59474232545242</v>
      </c>
      <c r="CF99" s="45">
        <v>3.8233349467977149</v>
      </c>
      <c r="CG99" s="5">
        <v>118.21427676043059</v>
      </c>
      <c r="CH99" s="45">
        <v>1.0551177640883793</v>
      </c>
      <c r="CI99" s="5">
        <v>113.17319897006078</v>
      </c>
      <c r="CJ99" s="45">
        <v>-2.1949141668950034</v>
      </c>
      <c r="CK99" s="24"/>
      <c r="CL99" s="24" t="s">
        <v>20</v>
      </c>
      <c r="CM99" s="5">
        <v>144.53870001465671</v>
      </c>
      <c r="CN99" s="45">
        <v>12.970283885650531</v>
      </c>
      <c r="CO99" s="5">
        <v>101.43191853086233</v>
      </c>
      <c r="CP99" s="45">
        <v>2.0390508836198649</v>
      </c>
      <c r="CQ99" s="5">
        <v>125.04678700164673</v>
      </c>
      <c r="CR99" s="45">
        <v>3.8284126022507508</v>
      </c>
      <c r="CS99" s="24"/>
      <c r="CT99" s="24" t="s">
        <v>20</v>
      </c>
      <c r="CU99" s="5">
        <v>133.33098280692124</v>
      </c>
      <c r="CV99" s="45">
        <v>6.1932880466100357</v>
      </c>
      <c r="CW99" s="5">
        <v>94.017442105286889</v>
      </c>
      <c r="CX99" s="45">
        <v>3.0723478652490144</v>
      </c>
      <c r="CY99" s="5">
        <v>128.60184662361874</v>
      </c>
      <c r="CZ99" s="45">
        <v>2.9745663068363655</v>
      </c>
      <c r="DA99" s="24"/>
      <c r="DB99" s="24" t="s">
        <v>20</v>
      </c>
      <c r="DC99" s="5">
        <v>89.365948148158878</v>
      </c>
      <c r="DD99" s="45">
        <v>-2.3141478218260545</v>
      </c>
      <c r="DE99" s="5">
        <v>197.65213280992788</v>
      </c>
      <c r="DF99" s="45">
        <v>5.9558345090799207</v>
      </c>
      <c r="DG99" s="5">
        <v>112.83944461975352</v>
      </c>
      <c r="DH99" s="45">
        <v>1.3494567122821053</v>
      </c>
      <c r="DI99" s="24"/>
      <c r="DJ99" s="24" t="s">
        <v>20</v>
      </c>
      <c r="DK99" s="5">
        <v>122.7797894651967</v>
      </c>
      <c r="DL99" s="45">
        <v>7.4207680494817936</v>
      </c>
      <c r="DM99" s="5">
        <v>93.609064538580483</v>
      </c>
      <c r="DN99" s="45">
        <v>-2.0569557535124403</v>
      </c>
      <c r="DO99" s="5">
        <v>125.26339140290568</v>
      </c>
      <c r="DP99" s="45">
        <v>6.9015396523070649E-2</v>
      </c>
      <c r="DQ99" s="24"/>
      <c r="DR99" s="24" t="s">
        <v>20</v>
      </c>
      <c r="DS99" s="5">
        <v>114.32821958221264</v>
      </c>
      <c r="DT99" s="45">
        <v>2.400597934770559</v>
      </c>
      <c r="DU99" s="5">
        <v>103.23203015025631</v>
      </c>
      <c r="DV99" s="45">
        <v>-1.5384327814809353</v>
      </c>
      <c r="DW99" s="5">
        <v>125.80503495953602</v>
      </c>
      <c r="DX99" s="45">
        <v>7.8048578451339807</v>
      </c>
      <c r="DY99" s="24"/>
      <c r="DZ99" s="24" t="s">
        <v>20</v>
      </c>
      <c r="EA99" s="5">
        <v>100.29242734004835</v>
      </c>
      <c r="EB99" s="45">
        <v>3.092417396538309</v>
      </c>
      <c r="EC99" s="5">
        <v>126.12196149347511</v>
      </c>
      <c r="ED99" s="45">
        <v>3.932395132653582</v>
      </c>
      <c r="EE99" s="5">
        <v>112.76887399358395</v>
      </c>
      <c r="EF99" s="45">
        <v>12.234637120888522</v>
      </c>
      <c r="EG99" s="24"/>
      <c r="EH99" s="24" t="s">
        <v>20</v>
      </c>
      <c r="EI99" s="5">
        <v>109.71045924086367</v>
      </c>
      <c r="EJ99" s="45">
        <v>2.3265736838379354</v>
      </c>
      <c r="EK99" s="5">
        <v>114.61691003828801</v>
      </c>
      <c r="EL99" s="45">
        <v>-6.5541758753848143</v>
      </c>
      <c r="EM99" s="5">
        <v>114.54236391182151</v>
      </c>
      <c r="EN99" s="45">
        <v>3.0613315744299996</v>
      </c>
      <c r="EO99" s="24"/>
      <c r="EP99" s="24" t="s">
        <v>20</v>
      </c>
      <c r="EQ99" s="5">
        <v>103.31770617335837</v>
      </c>
      <c r="ER99" s="45">
        <v>-2.9662025495338185</v>
      </c>
      <c r="ES99" s="5">
        <v>117.22194724202831</v>
      </c>
      <c r="ET99" s="45">
        <v>5.1459364416991633</v>
      </c>
      <c r="EU99" s="5">
        <v>114.78650239670955</v>
      </c>
      <c r="EV99" s="45">
        <v>13.810012489549209</v>
      </c>
      <c r="EW99" s="24"/>
      <c r="EX99" s="24" t="s">
        <v>20</v>
      </c>
      <c r="EY99" s="5">
        <v>97.283611941713431</v>
      </c>
      <c r="EZ99" s="45">
        <v>10.004536548140379</v>
      </c>
      <c r="FA99" s="5">
        <v>105.48487859283713</v>
      </c>
      <c r="FB99" s="45">
        <v>5.5598260693463715</v>
      </c>
      <c r="FC99" s="5">
        <v>113.21579172494995</v>
      </c>
      <c r="FD99" s="45">
        <v>33.126136735042991</v>
      </c>
      <c r="FE99" s="24"/>
      <c r="FF99" s="24" t="s">
        <v>20</v>
      </c>
      <c r="FG99" s="5">
        <v>113.32734699331026</v>
      </c>
      <c r="FH99" s="45">
        <v>9.9913105444956898</v>
      </c>
      <c r="FI99" s="5">
        <v>121.36889627516886</v>
      </c>
      <c r="FJ99" s="45">
        <v>6.4051412598028037</v>
      </c>
      <c r="FK99" s="5">
        <v>101.40343131287851</v>
      </c>
      <c r="FL99" s="45">
        <v>0.15945093229933605</v>
      </c>
      <c r="FM99" s="24"/>
      <c r="FN99" s="24" t="s">
        <v>20</v>
      </c>
      <c r="FO99" s="5">
        <v>96.381239555494588</v>
      </c>
      <c r="FP99" s="45">
        <v>1.1239529487929758</v>
      </c>
      <c r="FQ99" s="5">
        <v>115.79649402363465</v>
      </c>
      <c r="FR99" s="45">
        <v>-4.3589094077715771</v>
      </c>
      <c r="FS99" s="5">
        <v>118.47825263688283</v>
      </c>
      <c r="FT99" s="45">
        <v>12.748379966961835</v>
      </c>
      <c r="FU99" s="24"/>
      <c r="FV99" s="24" t="s">
        <v>20</v>
      </c>
      <c r="FW99" s="5">
        <v>117.69732492715733</v>
      </c>
      <c r="FX99" s="45">
        <v>5.74782113850614</v>
      </c>
      <c r="FY99" s="5">
        <v>89.568103972811087</v>
      </c>
      <c r="FZ99" s="45">
        <v>9.5835370071708468</v>
      </c>
      <c r="GA99" s="5">
        <v>93.141715041237802</v>
      </c>
      <c r="GB99" s="45">
        <v>9.4986187031080931</v>
      </c>
      <c r="GC99" s="24"/>
      <c r="GD99" s="24" t="s">
        <v>20</v>
      </c>
      <c r="GE99" s="5">
        <v>110.58179917516881</v>
      </c>
      <c r="GF99" s="45">
        <v>9.1659172287124022</v>
      </c>
      <c r="GG99" s="5">
        <v>109.18790501073296</v>
      </c>
      <c r="GH99" s="45">
        <v>7.2404190016627723</v>
      </c>
      <c r="GI99" s="5">
        <v>99.498854550823268</v>
      </c>
      <c r="GJ99" s="45">
        <v>8.6279472365859533</v>
      </c>
      <c r="GK99" s="24"/>
      <c r="GL99" s="24" t="s">
        <v>20</v>
      </c>
      <c r="GM99" s="5">
        <v>96.699837483855006</v>
      </c>
      <c r="GN99" s="45">
        <v>3.0508621160682878</v>
      </c>
      <c r="GO99" s="5">
        <v>119.84253852619106</v>
      </c>
      <c r="GP99" s="45">
        <v>9.2626373514501381</v>
      </c>
      <c r="GQ99" s="5">
        <v>131.80485755498722</v>
      </c>
      <c r="GR99" s="45">
        <v>6.8968277264476683</v>
      </c>
      <c r="GS99" s="24"/>
      <c r="GT99" s="24" t="s">
        <v>20</v>
      </c>
      <c r="GU99" s="5">
        <v>119.53894900997352</v>
      </c>
      <c r="GV99" s="45">
        <v>17.861775938370499</v>
      </c>
      <c r="GW99" s="5">
        <v>111.25783381842368</v>
      </c>
      <c r="GX99" s="45">
        <v>-4.3140910105236969</v>
      </c>
      <c r="GY99" s="5">
        <v>106.68768861578606</v>
      </c>
      <c r="GZ99" s="45">
        <v>10.320544134122727</v>
      </c>
      <c r="HA99" s="24"/>
      <c r="HB99" s="24" t="s">
        <v>20</v>
      </c>
      <c r="HC99" s="5">
        <v>119.33312776755126</v>
      </c>
      <c r="HD99" s="45">
        <v>19.386851850884156</v>
      </c>
      <c r="HE99" s="5">
        <v>106.99717485405905</v>
      </c>
      <c r="HF99" s="45">
        <v>-2.4816124188306077</v>
      </c>
      <c r="HG99" s="5">
        <v>109.28756626240779</v>
      </c>
      <c r="HH99" s="45">
        <v>15.807530213423533</v>
      </c>
      <c r="HI99" s="24"/>
      <c r="HJ99" s="24" t="s">
        <v>20</v>
      </c>
      <c r="HK99" s="5">
        <v>104.88750510842665</v>
      </c>
      <c r="HL99" s="45">
        <v>-12.0381198668031</v>
      </c>
      <c r="HM99" s="5">
        <v>116.80344004915844</v>
      </c>
      <c r="HN99" s="45">
        <v>-9.4694351701207893</v>
      </c>
      <c r="HO99" s="5">
        <v>98.11653358317939</v>
      </c>
      <c r="HP99" s="45">
        <v>-2.5209792127690918</v>
      </c>
      <c r="HQ99" s="24"/>
      <c r="HR99" s="24" t="s">
        <v>20</v>
      </c>
      <c r="HS99" s="5">
        <v>104.80534650009807</v>
      </c>
      <c r="HT99" s="45">
        <v>13.765518757433554</v>
      </c>
      <c r="HU99" s="5">
        <v>117.61533234841616</v>
      </c>
      <c r="HV99" s="45">
        <v>-5.2169552914310202</v>
      </c>
      <c r="HW99" s="5">
        <v>125.45669913062061</v>
      </c>
      <c r="HX99" s="45">
        <v>15.092609633154993</v>
      </c>
      <c r="HY99" s="24"/>
      <c r="HZ99" s="24" t="s">
        <v>20</v>
      </c>
      <c r="IA99" s="5">
        <v>103.51337724267398</v>
      </c>
      <c r="IB99" s="45">
        <v>29.639657398116384</v>
      </c>
      <c r="IC99" s="5">
        <v>106.8913534858832</v>
      </c>
      <c r="ID99" s="45">
        <v>-1.9432908655500682</v>
      </c>
      <c r="IE99" s="5">
        <v>101.50074575558139</v>
      </c>
      <c r="IF99" s="45">
        <v>3.5077612461441134</v>
      </c>
      <c r="IG99" s="24"/>
      <c r="IH99" s="24" t="s">
        <v>20</v>
      </c>
      <c r="II99" s="5">
        <v>123.75468099426081</v>
      </c>
      <c r="IJ99" s="45">
        <v>12.873660155290764</v>
      </c>
      <c r="IK99" s="5">
        <v>102.80044567211917</v>
      </c>
      <c r="IL99" s="45">
        <v>-4.4116921548010879</v>
      </c>
      <c r="IM99" s="5">
        <v>121.81433113195712</v>
      </c>
      <c r="IN99" s="45">
        <v>26.730195411988134</v>
      </c>
      <c r="IO99" s="5">
        <v>157.79104799659854</v>
      </c>
      <c r="IP99" s="45">
        <v>17.579022352159868</v>
      </c>
      <c r="IQ99" s="24"/>
      <c r="IR99" s="24" t="s">
        <v>20</v>
      </c>
      <c r="IS99" s="5">
        <v>99.317647469687785</v>
      </c>
      <c r="IT99" s="45">
        <v>-13.784519154415662</v>
      </c>
      <c r="IU99" s="5">
        <v>91.373733956723342</v>
      </c>
      <c r="IV99" s="45">
        <v>-11.104667902164309</v>
      </c>
      <c r="IW99" s="5">
        <v>107.93078555375116</v>
      </c>
      <c r="IX99" s="45">
        <v>3.6281449744135017</v>
      </c>
      <c r="IY99" s="24"/>
      <c r="IZ99" s="24" t="s">
        <v>20</v>
      </c>
      <c r="JA99" s="5">
        <v>120.9148086512586</v>
      </c>
      <c r="JB99" s="45">
        <v>1.4735006598398712</v>
      </c>
      <c r="JC99" s="5">
        <v>121.76590538555465</v>
      </c>
      <c r="JD99" s="45">
        <v>7.7355099276737178</v>
      </c>
      <c r="JE99" s="5">
        <v>145.57043603953349</v>
      </c>
      <c r="JF99" s="45">
        <v>12.280415614106929</v>
      </c>
      <c r="JG99" s="24"/>
      <c r="JH99" s="24" t="s">
        <v>20</v>
      </c>
      <c r="JI99" s="5">
        <v>133.92272614840496</v>
      </c>
      <c r="JJ99" s="45">
        <v>14.560804568314182</v>
      </c>
      <c r="JK99" s="5">
        <v>129.42927868405695</v>
      </c>
      <c r="JL99" s="45">
        <v>5.7307813518526984</v>
      </c>
      <c r="JM99" s="5">
        <v>106.90165671581235</v>
      </c>
      <c r="JN99" s="45">
        <v>18.24619684071007</v>
      </c>
      <c r="JO99" s="24"/>
      <c r="JP99" s="24" t="s">
        <v>20</v>
      </c>
      <c r="JQ99" s="5">
        <v>116.19335589954935</v>
      </c>
      <c r="JR99" s="45">
        <v>6.2038241957016425</v>
      </c>
      <c r="JS99" s="5">
        <v>102.30560286406687</v>
      </c>
      <c r="JT99" s="45">
        <v>-13.212813885132576</v>
      </c>
      <c r="JU99" s="5">
        <v>93.756839011307051</v>
      </c>
      <c r="JV99" s="45">
        <v>6.6097050524277279</v>
      </c>
      <c r="JW99" s="24"/>
      <c r="JX99" s="24" t="s">
        <v>20</v>
      </c>
      <c r="JY99" s="5">
        <v>110.07257208858141</v>
      </c>
      <c r="JZ99" s="45">
        <v>7.6778174289613048</v>
      </c>
      <c r="KA99" s="5">
        <v>82.789555627675014</v>
      </c>
      <c r="KB99" s="45">
        <v>15.230358439009308</v>
      </c>
      <c r="KC99" s="5">
        <v>111.89374558799616</v>
      </c>
      <c r="KD99" s="45">
        <v>5.6009830104060541</v>
      </c>
      <c r="KE99" s="24"/>
      <c r="KF99" s="24" t="s">
        <v>20</v>
      </c>
      <c r="KG99" s="5">
        <v>103.57422100291483</v>
      </c>
      <c r="KH99" s="45">
        <v>33.607952687548959</v>
      </c>
      <c r="KI99" s="5">
        <v>100.21098675405086</v>
      </c>
      <c r="KJ99" s="45">
        <v>10.283146526297628</v>
      </c>
      <c r="KK99" s="5">
        <v>121.51346375261193</v>
      </c>
      <c r="KL99" s="45">
        <v>20.600517832619005</v>
      </c>
      <c r="KM99" s="24"/>
      <c r="KN99" s="24" t="s">
        <v>20</v>
      </c>
      <c r="KO99" s="5">
        <v>122.25932636903417</v>
      </c>
      <c r="KP99" s="45">
        <v>27.514185972980698</v>
      </c>
      <c r="KQ99" s="5">
        <v>138.66082307226563</v>
      </c>
      <c r="KR99" s="45">
        <v>1.1886443110117568</v>
      </c>
      <c r="KS99" s="5">
        <v>107.45421058702219</v>
      </c>
      <c r="KT99" s="45">
        <v>-2.8284796919732003</v>
      </c>
      <c r="KU99" s="24"/>
      <c r="KV99" s="24" t="s">
        <v>20</v>
      </c>
      <c r="KW99" s="5">
        <v>122.5776922697996</v>
      </c>
      <c r="KX99" s="45">
        <v>2.3972435173919848</v>
      </c>
      <c r="KY99" s="5">
        <v>127.75590661367927</v>
      </c>
      <c r="KZ99" s="45">
        <v>4.127332355556419</v>
      </c>
      <c r="LA99" s="5">
        <v>104.59088383163783</v>
      </c>
      <c r="LB99" s="45">
        <v>16.460542303177689</v>
      </c>
      <c r="LC99" s="24"/>
      <c r="LD99" s="24" t="s">
        <v>20</v>
      </c>
      <c r="LE99" s="5">
        <v>125.14564732629425</v>
      </c>
      <c r="LF99" s="45">
        <v>36.298994005787875</v>
      </c>
      <c r="LG99" s="5">
        <v>160.10633806570669</v>
      </c>
      <c r="LH99" s="45">
        <v>18.309838367305133</v>
      </c>
      <c r="LI99" s="5">
        <v>133.23906896058122</v>
      </c>
      <c r="LJ99" s="45">
        <v>17.382976495560868</v>
      </c>
      <c r="LK99" s="24"/>
      <c r="LL99" s="24" t="s">
        <v>20</v>
      </c>
      <c r="LM99" s="5">
        <v>167.47276955713522</v>
      </c>
      <c r="LN99" s="45">
        <v>44.339480945930887</v>
      </c>
      <c r="LO99" s="5">
        <v>120.90681586203993</v>
      </c>
      <c r="LP99" s="45">
        <v>5.0632741241222874</v>
      </c>
      <c r="LQ99" s="5">
        <v>150.13605735990811</v>
      </c>
      <c r="LR99" s="45">
        <v>0.80507688479565331</v>
      </c>
      <c r="LS99" s="24"/>
      <c r="LT99" s="24" t="s">
        <v>20</v>
      </c>
      <c r="LU99" s="5">
        <v>122.32175940067742</v>
      </c>
      <c r="LV99" s="45">
        <v>6.3001941399101611</v>
      </c>
      <c r="LW99" s="5">
        <v>103.28635064866347</v>
      </c>
      <c r="LX99" s="45">
        <v>23.481798850694574</v>
      </c>
      <c r="LY99" s="5">
        <v>79.989921742263093</v>
      </c>
      <c r="LZ99" s="45">
        <v>6.9441169878911637</v>
      </c>
      <c r="MA99" s="24"/>
      <c r="MB99" s="24" t="s">
        <v>20</v>
      </c>
      <c r="MC99" s="5">
        <v>142.54860771634554</v>
      </c>
      <c r="MD99" s="45">
        <v>10.686416005113557</v>
      </c>
      <c r="ME99" s="5">
        <v>58.487098481473012</v>
      </c>
      <c r="MF99" s="45">
        <v>-23.301643829373404</v>
      </c>
      <c r="MG99" s="5">
        <v>136.47093929817575</v>
      </c>
      <c r="MH99" s="45">
        <v>23.276640468800068</v>
      </c>
      <c r="MI99" s="24"/>
      <c r="MJ99" s="24" t="s">
        <v>20</v>
      </c>
      <c r="MK99" s="5">
        <v>90.348349458119003</v>
      </c>
      <c r="ML99" s="45">
        <v>-1.1657410701654101</v>
      </c>
      <c r="MM99" s="5">
        <v>109.73966979423065</v>
      </c>
      <c r="MN99" s="45">
        <v>0.38706445639571996</v>
      </c>
      <c r="MO99" s="5">
        <v>119.94389810617868</v>
      </c>
      <c r="MP99" s="45">
        <v>24.011474468753804</v>
      </c>
      <c r="MQ99" s="44"/>
      <c r="MR99" s="44"/>
      <c r="MS99" s="44"/>
      <c r="MT99" s="44"/>
      <c r="MU99" s="44"/>
      <c r="MV99" s="44"/>
    </row>
    <row r="100" spans="1:360" s="330" customFormat="1" ht="15" hidden="1" customHeight="1" x14ac:dyDescent="0.25">
      <c r="A100" s="444"/>
      <c r="B100" s="24" t="s">
        <v>662</v>
      </c>
      <c r="C100" s="5">
        <v>100.12975026859326</v>
      </c>
      <c r="D100" s="45">
        <v>1.5159409653008282</v>
      </c>
      <c r="E100" s="494">
        <v>100.53214601842315</v>
      </c>
      <c r="F100" s="45">
        <v>4.9691938421299966</v>
      </c>
      <c r="G100" s="494">
        <v>99.749260124643811</v>
      </c>
      <c r="H100" s="45">
        <v>-1.5697058174029905</v>
      </c>
      <c r="I100" s="24"/>
      <c r="J100" s="24" t="s">
        <v>662</v>
      </c>
      <c r="K100" s="5">
        <v>91.702468726488704</v>
      </c>
      <c r="L100" s="45">
        <v>-7.8024303243530682</v>
      </c>
      <c r="M100" s="5">
        <v>125.94412665558075</v>
      </c>
      <c r="N100" s="45">
        <v>11.854885302835584</v>
      </c>
      <c r="O100" s="5">
        <v>94.610068164924314</v>
      </c>
      <c r="P100" s="45">
        <v>-7.6001365683604973</v>
      </c>
      <c r="Q100" s="24"/>
      <c r="R100" s="24" t="s">
        <v>662</v>
      </c>
      <c r="S100" s="5">
        <v>112.44558600674245</v>
      </c>
      <c r="T100" s="45">
        <v>2.3153438155635087</v>
      </c>
      <c r="U100" s="5">
        <v>124.36972911599958</v>
      </c>
      <c r="V100" s="45">
        <v>-0.46360585839056512</v>
      </c>
      <c r="W100" s="5">
        <v>106.38617085469613</v>
      </c>
      <c r="X100" s="45">
        <v>-6.1660029329615895</v>
      </c>
      <c r="Y100" s="24"/>
      <c r="Z100" s="24" t="s">
        <v>662</v>
      </c>
      <c r="AA100" s="5">
        <v>109.89458105255827</v>
      </c>
      <c r="AB100" s="45">
        <v>-3.9601305187996871</v>
      </c>
      <c r="AC100" s="5">
        <v>124.99751827831307</v>
      </c>
      <c r="AD100" s="45">
        <v>18.69031494228031</v>
      </c>
      <c r="AE100" s="5">
        <v>111.72672183953713</v>
      </c>
      <c r="AF100" s="45">
        <v>4.7837505294554035</v>
      </c>
      <c r="AG100" s="24"/>
      <c r="AH100" s="24" t="s">
        <v>662</v>
      </c>
      <c r="AI100" s="5">
        <v>138.52223578597878</v>
      </c>
      <c r="AJ100" s="45">
        <v>-4.0345864894220966</v>
      </c>
      <c r="AK100" s="5">
        <v>133.98470730750276</v>
      </c>
      <c r="AL100" s="45">
        <v>-3.4128653555008555</v>
      </c>
      <c r="AM100" s="5">
        <v>110.47450288402814</v>
      </c>
      <c r="AN100" s="45">
        <v>15.56272988067424</v>
      </c>
      <c r="AO100" s="24"/>
      <c r="AP100" s="24" t="s">
        <v>662</v>
      </c>
      <c r="AQ100" s="5">
        <v>111.2326294236891</v>
      </c>
      <c r="AR100" s="45">
        <v>15.980886934799798</v>
      </c>
      <c r="AS100" s="5">
        <v>114.2322225109458</v>
      </c>
      <c r="AT100" s="45">
        <v>4.1789534983545735</v>
      </c>
      <c r="AU100" s="5">
        <v>103.51149713968577</v>
      </c>
      <c r="AV100" s="45">
        <v>6.7591092428533699</v>
      </c>
      <c r="AW100" s="24"/>
      <c r="AX100" s="24" t="s">
        <v>662</v>
      </c>
      <c r="AY100" s="5">
        <v>135.5062942580677</v>
      </c>
      <c r="AZ100" s="45">
        <v>7.1670417402705482</v>
      </c>
      <c r="BA100" s="5">
        <v>125.10065037190064</v>
      </c>
      <c r="BB100" s="45">
        <v>-1.3035980435172121</v>
      </c>
      <c r="BC100" s="5">
        <v>103.25199376947769</v>
      </c>
      <c r="BD100" s="45">
        <v>18.123777336091635</v>
      </c>
      <c r="BE100" s="24"/>
      <c r="BF100" s="24" t="s">
        <v>662</v>
      </c>
      <c r="BG100" s="5">
        <v>106.65892755503435</v>
      </c>
      <c r="BH100" s="45">
        <v>10.119999127615301</v>
      </c>
      <c r="BI100" s="5">
        <v>126.25763786907277</v>
      </c>
      <c r="BJ100" s="45">
        <v>-0.98760332420557972</v>
      </c>
      <c r="BK100" s="5">
        <v>122.5492560062257</v>
      </c>
      <c r="BL100" s="45">
        <v>-2.997405394930297E-2</v>
      </c>
      <c r="BM100" s="24"/>
      <c r="BN100" s="24" t="s">
        <v>662</v>
      </c>
      <c r="BO100" s="5">
        <v>118.50224019027449</v>
      </c>
      <c r="BP100" s="45">
        <v>-8.6328806002556036</v>
      </c>
      <c r="BQ100" s="5">
        <v>132.65937755102073</v>
      </c>
      <c r="BR100" s="45">
        <v>10.594640770832029</v>
      </c>
      <c r="BS100" s="5">
        <v>125.16411818228281</v>
      </c>
      <c r="BT100" s="45">
        <v>0.11047156774014866</v>
      </c>
      <c r="BU100" s="24"/>
      <c r="BV100" s="24" t="s">
        <v>662</v>
      </c>
      <c r="BW100" s="5">
        <v>135.37557599763423</v>
      </c>
      <c r="BX100" s="45">
        <v>10.870891547750432</v>
      </c>
      <c r="BY100" s="5">
        <v>109.5880388005576</v>
      </c>
      <c r="BZ100" s="45">
        <v>1.7266066394601154</v>
      </c>
      <c r="CA100" s="5">
        <v>116.52320486958494</v>
      </c>
      <c r="CB100" s="45">
        <v>1.1003469433733528</v>
      </c>
      <c r="CC100" s="24"/>
      <c r="CD100" s="24" t="s">
        <v>662</v>
      </c>
      <c r="CE100" s="5">
        <v>113.16730363426558</v>
      </c>
      <c r="CF100" s="45">
        <v>-1.6799996227091185</v>
      </c>
      <c r="CG100" s="5">
        <v>121.12530451587556</v>
      </c>
      <c r="CH100" s="45">
        <v>3.2074577720669879</v>
      </c>
      <c r="CI100" s="5">
        <v>137.04079536759812</v>
      </c>
      <c r="CJ100" s="45">
        <v>-1.6098193120494813</v>
      </c>
      <c r="CK100" s="24"/>
      <c r="CL100" s="24" t="s">
        <v>662</v>
      </c>
      <c r="CM100" s="5">
        <v>140.61185121715354</v>
      </c>
      <c r="CN100" s="45">
        <v>14.806740218288766</v>
      </c>
      <c r="CO100" s="5">
        <v>118.74222555496546</v>
      </c>
      <c r="CP100" s="45">
        <v>-4.7356688555774724</v>
      </c>
      <c r="CQ100" s="5">
        <v>134.62161609852512</v>
      </c>
      <c r="CR100" s="45">
        <v>-0.44694356224015053</v>
      </c>
      <c r="CS100" s="24"/>
      <c r="CT100" s="24" t="s">
        <v>662</v>
      </c>
      <c r="CU100" s="5">
        <v>130.06719457163206</v>
      </c>
      <c r="CV100" s="45">
        <v>11.841503208736384</v>
      </c>
      <c r="CW100" s="5">
        <v>86.258302086838924</v>
      </c>
      <c r="CX100" s="45">
        <v>-4.1574421257345335</v>
      </c>
      <c r="CY100" s="5">
        <v>131.69826914523469</v>
      </c>
      <c r="CZ100" s="45">
        <v>9.8941673928244001</v>
      </c>
      <c r="DA100" s="24"/>
      <c r="DB100" s="24" t="s">
        <v>662</v>
      </c>
      <c r="DC100" s="5">
        <v>90.31446236648145</v>
      </c>
      <c r="DD100" s="45">
        <v>-6.6980078447060407</v>
      </c>
      <c r="DE100" s="5">
        <v>200.85283948483735</v>
      </c>
      <c r="DF100" s="45">
        <v>13.929969360921945</v>
      </c>
      <c r="DG100" s="5">
        <v>111.74972576932727</v>
      </c>
      <c r="DH100" s="45">
        <v>-6.4346918664317343</v>
      </c>
      <c r="DI100" s="24"/>
      <c r="DJ100" s="24" t="s">
        <v>662</v>
      </c>
      <c r="DK100" s="5">
        <v>122.41914556259498</v>
      </c>
      <c r="DL100" s="45">
        <v>13.054815218081302</v>
      </c>
      <c r="DM100" s="5">
        <v>94.776974050576854</v>
      </c>
      <c r="DN100" s="45">
        <v>-11.006700484908919</v>
      </c>
      <c r="DO100" s="5">
        <v>114.20726788648246</v>
      </c>
      <c r="DP100" s="45">
        <v>11.308787071149723</v>
      </c>
      <c r="DQ100" s="24"/>
      <c r="DR100" s="24" t="s">
        <v>662</v>
      </c>
      <c r="DS100" s="5">
        <v>114.75118364921866</v>
      </c>
      <c r="DT100" s="45">
        <v>4.7038063882063739</v>
      </c>
      <c r="DU100" s="5">
        <v>103.41713515482272</v>
      </c>
      <c r="DV100" s="45">
        <v>1.2533510430331063</v>
      </c>
      <c r="DW100" s="5">
        <v>128.64604358929836</v>
      </c>
      <c r="DX100" s="45">
        <v>9.6633224697795299</v>
      </c>
      <c r="DY100" s="24"/>
      <c r="DZ100" s="24" t="s">
        <v>662</v>
      </c>
      <c r="EA100" s="5">
        <v>111.13159633557154</v>
      </c>
      <c r="EB100" s="45">
        <v>3.1460306431768004</v>
      </c>
      <c r="EC100" s="5">
        <v>123.36351949777421</v>
      </c>
      <c r="ED100" s="45">
        <v>6.6669429221673369</v>
      </c>
      <c r="EE100" s="5">
        <v>113.53975157591817</v>
      </c>
      <c r="EF100" s="45">
        <v>3.3824280226889698</v>
      </c>
      <c r="EG100" s="24"/>
      <c r="EH100" s="24" t="s">
        <v>662</v>
      </c>
      <c r="EI100" s="5">
        <v>117.50336300614798</v>
      </c>
      <c r="EJ100" s="45">
        <v>6.7445770820483375</v>
      </c>
      <c r="EK100" s="5">
        <v>120.0624377273809</v>
      </c>
      <c r="EL100" s="45">
        <v>11.155543987650461</v>
      </c>
      <c r="EM100" s="5">
        <v>121.04163821536665</v>
      </c>
      <c r="EN100" s="45">
        <v>6.2327876209993462</v>
      </c>
      <c r="EO100" s="24"/>
      <c r="EP100" s="24" t="s">
        <v>662</v>
      </c>
      <c r="EQ100" s="5">
        <v>109.94313853012439</v>
      </c>
      <c r="ER100" s="45">
        <v>7.3076623429807626</v>
      </c>
      <c r="ES100" s="5">
        <v>127.47327423681098</v>
      </c>
      <c r="ET100" s="45">
        <v>6.4637231169183167</v>
      </c>
      <c r="EU100" s="5">
        <v>111.66909602396686</v>
      </c>
      <c r="EV100" s="45">
        <v>9.3840629489630061</v>
      </c>
      <c r="EW100" s="24"/>
      <c r="EX100" s="24" t="s">
        <v>662</v>
      </c>
      <c r="EY100" s="5">
        <v>108.78614575780873</v>
      </c>
      <c r="EZ100" s="45">
        <v>2.5800525769059277</v>
      </c>
      <c r="FA100" s="5">
        <v>108.7950392250229</v>
      </c>
      <c r="FB100" s="45">
        <v>-7.8125329618922166</v>
      </c>
      <c r="FC100" s="5">
        <v>109.7357688375296</v>
      </c>
      <c r="FD100" s="45">
        <v>36.849824581951708</v>
      </c>
      <c r="FE100" s="24"/>
      <c r="FF100" s="24" t="s">
        <v>662</v>
      </c>
      <c r="FG100" s="5">
        <v>116.89789143186611</v>
      </c>
      <c r="FH100" s="45">
        <v>10.103410000721567</v>
      </c>
      <c r="FI100" s="5">
        <v>132.53758575226144</v>
      </c>
      <c r="FJ100" s="45">
        <v>0.52759041296508258</v>
      </c>
      <c r="FK100" s="5">
        <v>105.21435856258435</v>
      </c>
      <c r="FL100" s="45">
        <v>5.9303258696317585E-2</v>
      </c>
      <c r="FM100" s="24"/>
      <c r="FN100" s="24" t="s">
        <v>662</v>
      </c>
      <c r="FO100" s="5">
        <v>92.399685761207465</v>
      </c>
      <c r="FP100" s="45">
        <v>-8.2523291224248396E-2</v>
      </c>
      <c r="FQ100" s="5">
        <v>119.64353002694013</v>
      </c>
      <c r="FR100" s="45">
        <v>9.8362511607929264</v>
      </c>
      <c r="FS100" s="5">
        <v>116.55780032793866</v>
      </c>
      <c r="FT100" s="45">
        <v>3.2270580512059297</v>
      </c>
      <c r="FU100" s="24"/>
      <c r="FV100" s="24" t="s">
        <v>662</v>
      </c>
      <c r="FW100" s="5">
        <v>114.55103414145776</v>
      </c>
      <c r="FX100" s="45">
        <v>1.7110332979274148</v>
      </c>
      <c r="FY100" s="5">
        <v>116.21193243902452</v>
      </c>
      <c r="FZ100" s="45">
        <v>4.838997942249307</v>
      </c>
      <c r="GA100" s="5">
        <v>106.94623985543012</v>
      </c>
      <c r="GB100" s="45">
        <v>-3.5599402533679836</v>
      </c>
      <c r="GC100" s="24"/>
      <c r="GD100" s="24" t="s">
        <v>662</v>
      </c>
      <c r="GE100" s="5">
        <v>113.21055808739804</v>
      </c>
      <c r="GF100" s="45">
        <v>4.2761753807733811</v>
      </c>
      <c r="GG100" s="5">
        <v>105.61673301210935</v>
      </c>
      <c r="GH100" s="45">
        <v>-4.5574435097511667</v>
      </c>
      <c r="GI100" s="5">
        <v>113.32665477198735</v>
      </c>
      <c r="GJ100" s="45">
        <v>-27.831667140891071</v>
      </c>
      <c r="GK100" s="24"/>
      <c r="GL100" s="24" t="s">
        <v>662</v>
      </c>
      <c r="GM100" s="5">
        <v>100.53339849879163</v>
      </c>
      <c r="GN100" s="45">
        <v>1.5611978207374904</v>
      </c>
      <c r="GO100" s="5">
        <v>123.32096050596979</v>
      </c>
      <c r="GP100" s="45">
        <v>-3.4011730055146785</v>
      </c>
      <c r="GQ100" s="5">
        <v>139.31577487882191</v>
      </c>
      <c r="GR100" s="45">
        <v>15.866676823318684</v>
      </c>
      <c r="GS100" s="24"/>
      <c r="GT100" s="24" t="s">
        <v>662</v>
      </c>
      <c r="GU100" s="5">
        <v>121.70023945689886</v>
      </c>
      <c r="GV100" s="45">
        <v>19.483814694319236</v>
      </c>
      <c r="GW100" s="5">
        <v>110.68185441192409</v>
      </c>
      <c r="GX100" s="45">
        <v>1.4136600224705234</v>
      </c>
      <c r="GY100" s="5">
        <v>111.6148261347501</v>
      </c>
      <c r="GZ100" s="45">
        <v>8.1004795447502573</v>
      </c>
      <c r="HA100" s="24"/>
      <c r="HB100" s="24" t="s">
        <v>662</v>
      </c>
      <c r="HC100" s="5">
        <v>123.63728532965014</v>
      </c>
      <c r="HD100" s="45">
        <v>24.601702507054739</v>
      </c>
      <c r="HE100" s="5">
        <v>112.42792205738898</v>
      </c>
      <c r="HF100" s="45">
        <v>6.6881021611206961</v>
      </c>
      <c r="HG100" s="5">
        <v>104.01791452365769</v>
      </c>
      <c r="HH100" s="45">
        <v>3.5199834034869326</v>
      </c>
      <c r="HI100" s="24"/>
      <c r="HJ100" s="24" t="s">
        <v>662</v>
      </c>
      <c r="HK100" s="5">
        <v>107.2152575139456</v>
      </c>
      <c r="HL100" s="45">
        <v>13.136839704055888</v>
      </c>
      <c r="HM100" s="5">
        <v>119.39469081066461</v>
      </c>
      <c r="HN100" s="45">
        <v>-1.8716789313362057</v>
      </c>
      <c r="HO100" s="5">
        <v>100.46582366277468</v>
      </c>
      <c r="HP100" s="45">
        <v>-16.275689470670116</v>
      </c>
      <c r="HQ100" s="24"/>
      <c r="HR100" s="24" t="s">
        <v>662</v>
      </c>
      <c r="HS100" s="5">
        <v>105.23120812980574</v>
      </c>
      <c r="HT100" s="45">
        <v>4.3039460494263437</v>
      </c>
      <c r="HU100" s="5">
        <v>105.85717360567054</v>
      </c>
      <c r="HV100" s="45">
        <v>-13.665619790992352</v>
      </c>
      <c r="HW100" s="5">
        <v>114.17897944302854</v>
      </c>
      <c r="HX100" s="45">
        <v>-7.1262571636338521</v>
      </c>
      <c r="HY100" s="24"/>
      <c r="HZ100" s="24" t="s">
        <v>662</v>
      </c>
      <c r="IA100" s="5">
        <v>96.73376660064153</v>
      </c>
      <c r="IB100" s="45">
        <v>28.726052404808598</v>
      </c>
      <c r="IC100" s="5">
        <v>119.32815491989091</v>
      </c>
      <c r="ID100" s="45">
        <v>13.660714721581641</v>
      </c>
      <c r="IE100" s="5">
        <v>105.45561058807816</v>
      </c>
      <c r="IF100" s="45">
        <v>1.4747559135880977</v>
      </c>
      <c r="IG100" s="24"/>
      <c r="IH100" s="24" t="s">
        <v>662</v>
      </c>
      <c r="II100" s="5">
        <v>116.91792534598807</v>
      </c>
      <c r="IJ100" s="45">
        <v>1.1322002145058576</v>
      </c>
      <c r="IK100" s="5">
        <v>119.30728200813884</v>
      </c>
      <c r="IL100" s="45">
        <v>12.904469540497246</v>
      </c>
      <c r="IM100" s="5">
        <v>119.50868618264235</v>
      </c>
      <c r="IN100" s="45">
        <v>14.289102855243385</v>
      </c>
      <c r="IO100" s="5">
        <v>159.06590608649788</v>
      </c>
      <c r="IP100" s="45">
        <v>20.640652013634991</v>
      </c>
      <c r="IQ100" s="24"/>
      <c r="IR100" s="24" t="s">
        <v>662</v>
      </c>
      <c r="IS100" s="5">
        <v>99.386823078629945</v>
      </c>
      <c r="IT100" s="45">
        <v>-10.526001243592447</v>
      </c>
      <c r="IU100" s="5">
        <v>94.001751780273679</v>
      </c>
      <c r="IV100" s="45">
        <v>-6.1708937751799908</v>
      </c>
      <c r="IW100" s="5">
        <v>104.53207702782736</v>
      </c>
      <c r="IX100" s="45">
        <v>-2.6177292878581113</v>
      </c>
      <c r="IY100" s="24"/>
      <c r="IZ100" s="24" t="s">
        <v>662</v>
      </c>
      <c r="JA100" s="5">
        <v>137.14648692732243</v>
      </c>
      <c r="JB100" s="45">
        <v>13.704110471428095</v>
      </c>
      <c r="JC100" s="5">
        <v>126.22124461146309</v>
      </c>
      <c r="JD100" s="45">
        <v>3.8234185316337488</v>
      </c>
      <c r="JE100" s="5">
        <v>145.3924259913943</v>
      </c>
      <c r="JF100" s="45">
        <v>8.140266862574606</v>
      </c>
      <c r="JG100" s="24"/>
      <c r="JH100" s="24" t="s">
        <v>662</v>
      </c>
      <c r="JI100" s="5">
        <v>138.20382347371071</v>
      </c>
      <c r="JJ100" s="45">
        <v>10.550677103133026</v>
      </c>
      <c r="JK100" s="5">
        <v>136.11073285170298</v>
      </c>
      <c r="JL100" s="45">
        <v>5.4598748308614091</v>
      </c>
      <c r="JM100" s="5">
        <v>88.004318655595824</v>
      </c>
      <c r="JN100" s="45">
        <v>21.510968112662511</v>
      </c>
      <c r="JO100" s="24"/>
      <c r="JP100" s="24" t="s">
        <v>662</v>
      </c>
      <c r="JQ100" s="5">
        <v>118.12469211975771</v>
      </c>
      <c r="JR100" s="45">
        <v>7.0678003750285257</v>
      </c>
      <c r="JS100" s="5">
        <v>97.127351577529652</v>
      </c>
      <c r="JT100" s="45">
        <v>16.268661284855384</v>
      </c>
      <c r="JU100" s="5">
        <v>94.839616404096844</v>
      </c>
      <c r="JV100" s="45">
        <v>-2.8601110249745574</v>
      </c>
      <c r="JW100" s="24"/>
      <c r="JX100" s="24" t="s">
        <v>662</v>
      </c>
      <c r="JY100" s="5">
        <v>101.68445169635515</v>
      </c>
      <c r="JZ100" s="45">
        <v>15.734636576775713</v>
      </c>
      <c r="KA100" s="5">
        <v>106.39164437800203</v>
      </c>
      <c r="KB100" s="45">
        <v>2.3567416232149014</v>
      </c>
      <c r="KC100" s="5">
        <v>124.2718738611851</v>
      </c>
      <c r="KD100" s="45">
        <v>3.9497062828817207</v>
      </c>
      <c r="KE100" s="24"/>
      <c r="KF100" s="24" t="s">
        <v>662</v>
      </c>
      <c r="KG100" s="5">
        <v>104.27007672820675</v>
      </c>
      <c r="KH100" s="45">
        <v>6.6843434197967611</v>
      </c>
      <c r="KI100" s="5">
        <v>104.73491675420239</v>
      </c>
      <c r="KJ100" s="45">
        <v>2.1903763822835458</v>
      </c>
      <c r="KK100" s="5">
        <v>118.17416720783977</v>
      </c>
      <c r="KL100" s="45">
        <v>14.87049186189175</v>
      </c>
      <c r="KM100" s="24"/>
      <c r="KN100" s="24" t="s">
        <v>662</v>
      </c>
      <c r="KO100" s="5">
        <v>117.32140710006793</v>
      </c>
      <c r="KP100" s="45">
        <v>18.413176588211243</v>
      </c>
      <c r="KQ100" s="5">
        <v>139.20065767654864</v>
      </c>
      <c r="KR100" s="45">
        <v>7.4244927276961192</v>
      </c>
      <c r="KS100" s="5">
        <v>107.39544111234407</v>
      </c>
      <c r="KT100" s="45">
        <v>-0.8581203670952533</v>
      </c>
      <c r="KU100" s="24"/>
      <c r="KV100" s="24" t="s">
        <v>662</v>
      </c>
      <c r="KW100" s="5">
        <v>126.3320886686874</v>
      </c>
      <c r="KX100" s="45">
        <v>2.9215523672359183</v>
      </c>
      <c r="KY100" s="5">
        <v>123.14779427745385</v>
      </c>
      <c r="KZ100" s="45">
        <v>-0.68325797213286421</v>
      </c>
      <c r="LA100" s="5">
        <v>124.46432583470563</v>
      </c>
      <c r="LB100" s="45">
        <v>1.4908557313559214</v>
      </c>
      <c r="LC100" s="24"/>
      <c r="LD100" s="24" t="s">
        <v>662</v>
      </c>
      <c r="LE100" s="5">
        <v>122.62760341203588</v>
      </c>
      <c r="LF100" s="45">
        <v>23.12131990485436</v>
      </c>
      <c r="LG100" s="5">
        <v>130.3615986602409</v>
      </c>
      <c r="LH100" s="45">
        <v>27.772919314920614</v>
      </c>
      <c r="LI100" s="5">
        <v>121.05994439868175</v>
      </c>
      <c r="LJ100" s="45">
        <v>7.7716944704724966</v>
      </c>
      <c r="LK100" s="24"/>
      <c r="LL100" s="24" t="s">
        <v>662</v>
      </c>
      <c r="LM100" s="5">
        <v>158.66979762813364</v>
      </c>
      <c r="LN100" s="45">
        <v>23.775116721896566</v>
      </c>
      <c r="LO100" s="5">
        <v>112.87846784337634</v>
      </c>
      <c r="LP100" s="45">
        <v>3.7543135130396337</v>
      </c>
      <c r="LQ100" s="5">
        <v>151.07101936417101</v>
      </c>
      <c r="LR100" s="45">
        <v>4.859456766968151</v>
      </c>
      <c r="LS100" s="24"/>
      <c r="LT100" s="24" t="s">
        <v>662</v>
      </c>
      <c r="LU100" s="5">
        <v>114.87539552657233</v>
      </c>
      <c r="LV100" s="45">
        <v>5.1481410024369012</v>
      </c>
      <c r="LW100" s="5">
        <v>98.955100111148852</v>
      </c>
      <c r="LX100" s="45">
        <v>6.3221627694435938</v>
      </c>
      <c r="LY100" s="5">
        <v>71.234472742967213</v>
      </c>
      <c r="LZ100" s="45">
        <v>1.6618706193338255</v>
      </c>
      <c r="MA100" s="24"/>
      <c r="MB100" s="24" t="s">
        <v>662</v>
      </c>
      <c r="MC100" s="5">
        <v>133.42253912126802</v>
      </c>
      <c r="MD100" s="45">
        <v>8.5892610188640077</v>
      </c>
      <c r="ME100" s="5">
        <v>87.182194521121588</v>
      </c>
      <c r="MF100" s="45">
        <v>-11.539552005355816</v>
      </c>
      <c r="MG100" s="5">
        <v>121.14301618563682</v>
      </c>
      <c r="MH100" s="45">
        <v>32.414104784930089</v>
      </c>
      <c r="MI100" s="24"/>
      <c r="MJ100" s="24" t="s">
        <v>662</v>
      </c>
      <c r="MK100" s="5">
        <v>89.12228792510399</v>
      </c>
      <c r="ML100" s="45">
        <v>-6.5000441416059971</v>
      </c>
      <c r="MM100" s="5">
        <v>114.22278508448198</v>
      </c>
      <c r="MN100" s="45">
        <v>1.692456401558573</v>
      </c>
      <c r="MO100" s="5">
        <v>151.07619784159141</v>
      </c>
      <c r="MP100" s="45">
        <v>76.997478579569332</v>
      </c>
      <c r="MQ100" s="44"/>
      <c r="MR100" s="44"/>
      <c r="MS100" s="44"/>
      <c r="MT100" s="44"/>
      <c r="MU100" s="44"/>
      <c r="MV100" s="44"/>
    </row>
    <row r="101" spans="1:360" s="330" customFormat="1" ht="15" hidden="1" customHeight="1" x14ac:dyDescent="0.25">
      <c r="A101" s="444"/>
      <c r="B101" s="24" t="s">
        <v>22</v>
      </c>
      <c r="C101" s="5">
        <v>97.443888747997335</v>
      </c>
      <c r="D101" s="45">
        <v>-5.6025235559865365</v>
      </c>
      <c r="E101" s="494">
        <v>101.02842567078203</v>
      </c>
      <c r="F101" s="45">
        <v>0.44284389089810361</v>
      </c>
      <c r="G101" s="494">
        <v>94.054486721959535</v>
      </c>
      <c r="H101" s="45">
        <v>-11.040238801858067</v>
      </c>
      <c r="I101" s="24"/>
      <c r="J101" s="24" t="s">
        <v>22</v>
      </c>
      <c r="K101" s="5">
        <v>80.117961186789813</v>
      </c>
      <c r="L101" s="45">
        <v>-11.984398929120132</v>
      </c>
      <c r="M101" s="5">
        <v>117.21214288192905</v>
      </c>
      <c r="N101" s="45">
        <v>13.799301820337149</v>
      </c>
      <c r="O101" s="5">
        <v>82.444764269559855</v>
      </c>
      <c r="P101" s="45">
        <v>-8.7960039497767042</v>
      </c>
      <c r="Q101" s="24"/>
      <c r="R101" s="24" t="s">
        <v>22</v>
      </c>
      <c r="S101" s="5">
        <v>111.72640948812364</v>
      </c>
      <c r="T101" s="45">
        <v>4.8660711157324243</v>
      </c>
      <c r="U101" s="5">
        <v>114.50109694183585</v>
      </c>
      <c r="V101" s="45">
        <v>1.5512779745244956</v>
      </c>
      <c r="W101" s="5">
        <v>101.91509917187344</v>
      </c>
      <c r="X101" s="45">
        <v>-3.6892248349791288</v>
      </c>
      <c r="Y101" s="24"/>
      <c r="Z101" s="24" t="s">
        <v>22</v>
      </c>
      <c r="AA101" s="5">
        <v>108.09758836579798</v>
      </c>
      <c r="AB101" s="45">
        <v>-1.9878607618116177</v>
      </c>
      <c r="AC101" s="5">
        <v>119.29476029973203</v>
      </c>
      <c r="AD101" s="45">
        <v>4.2859293479719156</v>
      </c>
      <c r="AE101" s="5">
        <v>111.44119447831569</v>
      </c>
      <c r="AF101" s="45">
        <v>1.1703777310586077</v>
      </c>
      <c r="AG101" s="24"/>
      <c r="AH101" s="24" t="s">
        <v>22</v>
      </c>
      <c r="AI101" s="5">
        <v>138.36905970093017</v>
      </c>
      <c r="AJ101" s="45">
        <v>5.2444283287419466</v>
      </c>
      <c r="AK101" s="5">
        <v>133.0819442713323</v>
      </c>
      <c r="AL101" s="45">
        <v>-1.7642433334325176</v>
      </c>
      <c r="AM101" s="5">
        <v>115.3955630724099</v>
      </c>
      <c r="AN101" s="45">
        <v>12.861815318509358</v>
      </c>
      <c r="AO101" s="24"/>
      <c r="AP101" s="24" t="s">
        <v>22</v>
      </c>
      <c r="AQ101" s="5">
        <v>109.78648224655794</v>
      </c>
      <c r="AR101" s="45">
        <v>12.972301138668385</v>
      </c>
      <c r="AS101" s="5">
        <v>113.58020002224808</v>
      </c>
      <c r="AT101" s="45">
        <v>10.51990388370821</v>
      </c>
      <c r="AU101" s="5">
        <v>108.21462094704057</v>
      </c>
      <c r="AV101" s="45">
        <v>5.8437215835686516</v>
      </c>
      <c r="AW101" s="24"/>
      <c r="AX101" s="24" t="s">
        <v>22</v>
      </c>
      <c r="AY101" s="5">
        <v>132.01353429759635</v>
      </c>
      <c r="AZ101" s="45">
        <v>7.392686899107062</v>
      </c>
      <c r="BA101" s="5">
        <v>114.80859572907569</v>
      </c>
      <c r="BB101" s="45">
        <v>3.2330714296671346</v>
      </c>
      <c r="BC101" s="5">
        <v>102.51862831727578</v>
      </c>
      <c r="BD101" s="45">
        <v>19.130134235004874</v>
      </c>
      <c r="BE101" s="24"/>
      <c r="BF101" s="24" t="s">
        <v>22</v>
      </c>
      <c r="BG101" s="5">
        <v>102.54791533263756</v>
      </c>
      <c r="BH101" s="45">
        <v>19.87879234143945</v>
      </c>
      <c r="BI101" s="5">
        <v>122.32505924053098</v>
      </c>
      <c r="BJ101" s="45">
        <v>-5.6060967354495119</v>
      </c>
      <c r="BK101" s="5">
        <v>156.00168488595139</v>
      </c>
      <c r="BL101" s="45">
        <v>3.4144187880434345</v>
      </c>
      <c r="BM101" s="24"/>
      <c r="BN101" s="24" t="s">
        <v>22</v>
      </c>
      <c r="BO101" s="5">
        <v>117.85954479610413</v>
      </c>
      <c r="BP101" s="45">
        <v>-3.2033961924243357</v>
      </c>
      <c r="BQ101" s="5">
        <v>124.54123939389427</v>
      </c>
      <c r="BR101" s="45">
        <v>6.1424986737810485</v>
      </c>
      <c r="BS101" s="5">
        <v>138.05279981014519</v>
      </c>
      <c r="BT101" s="45">
        <v>3.1715354050513724</v>
      </c>
      <c r="BU101" s="24"/>
      <c r="BV101" s="24" t="s">
        <v>22</v>
      </c>
      <c r="BW101" s="5">
        <v>122.9832869355085</v>
      </c>
      <c r="BX101" s="45">
        <v>3.4063893111261052</v>
      </c>
      <c r="BY101" s="5">
        <v>112.26907584867308</v>
      </c>
      <c r="BZ101" s="45">
        <v>1.8932828554977448</v>
      </c>
      <c r="CA101" s="5">
        <v>109.51388961591192</v>
      </c>
      <c r="CB101" s="45">
        <v>14.710264602400684</v>
      </c>
      <c r="CC101" s="24"/>
      <c r="CD101" s="24" t="s">
        <v>22</v>
      </c>
      <c r="CE101" s="5">
        <v>114.66606146082414</v>
      </c>
      <c r="CF101" s="45">
        <v>0.16690234621022171</v>
      </c>
      <c r="CG101" s="5">
        <v>118.53081272825135</v>
      </c>
      <c r="CH101" s="45">
        <v>4.1232751462629409</v>
      </c>
      <c r="CI101" s="5">
        <v>127.52093878671057</v>
      </c>
      <c r="CJ101" s="45">
        <v>12.093509125735565</v>
      </c>
      <c r="CK101" s="24"/>
      <c r="CL101" s="24" t="s">
        <v>22</v>
      </c>
      <c r="CM101" s="5">
        <v>110.99991361210868</v>
      </c>
      <c r="CN101" s="45">
        <v>17.243109175715546</v>
      </c>
      <c r="CO101" s="5">
        <v>132.2059996560659</v>
      </c>
      <c r="CP101" s="45">
        <v>5.1532285476197757</v>
      </c>
      <c r="CQ101" s="5">
        <v>133.05873502606909</v>
      </c>
      <c r="CR101" s="45">
        <v>3.1879013447816789</v>
      </c>
      <c r="CS101" s="24"/>
      <c r="CT101" s="24" t="s">
        <v>22</v>
      </c>
      <c r="CU101" s="5">
        <v>135.9293317860124</v>
      </c>
      <c r="CV101" s="45">
        <v>2.6199290240847262</v>
      </c>
      <c r="CW101" s="5">
        <v>79.607506399276843</v>
      </c>
      <c r="CX101" s="45">
        <v>11.090575494385774</v>
      </c>
      <c r="CY101" s="5">
        <v>125.40795114365118</v>
      </c>
      <c r="CZ101" s="45">
        <v>2.561378474640307</v>
      </c>
      <c r="DA101" s="24"/>
      <c r="DB101" s="24" t="s">
        <v>22</v>
      </c>
      <c r="DC101" s="5">
        <v>106.18128897668414</v>
      </c>
      <c r="DD101" s="45">
        <v>0.47244467050600747</v>
      </c>
      <c r="DE101" s="5">
        <v>248.10350584780775</v>
      </c>
      <c r="DF101" s="45">
        <v>6.0094710060322143</v>
      </c>
      <c r="DG101" s="5">
        <v>105.59872690410458</v>
      </c>
      <c r="DH101" s="45">
        <v>0.97314703828092775</v>
      </c>
      <c r="DI101" s="24"/>
      <c r="DJ101" s="24" t="s">
        <v>22</v>
      </c>
      <c r="DK101" s="5">
        <v>117.88550831458903</v>
      </c>
      <c r="DL101" s="45">
        <v>11.39770592170872</v>
      </c>
      <c r="DM101" s="5">
        <v>86.56190665945735</v>
      </c>
      <c r="DN101" s="45">
        <v>-5.7460265688244192</v>
      </c>
      <c r="DO101" s="5">
        <v>113.92987561370656</v>
      </c>
      <c r="DP101" s="45">
        <v>15.640194084212041</v>
      </c>
      <c r="DQ101" s="24"/>
      <c r="DR101" s="24" t="s">
        <v>22</v>
      </c>
      <c r="DS101" s="5">
        <v>114.45146988513093</v>
      </c>
      <c r="DT101" s="45">
        <v>8.614525295737991</v>
      </c>
      <c r="DU101" s="5">
        <v>120.24862275129027</v>
      </c>
      <c r="DV101" s="45">
        <v>3.4201035084029456</v>
      </c>
      <c r="DW101" s="5">
        <v>125.18675386060656</v>
      </c>
      <c r="DX101" s="45">
        <v>6.7818365183105414</v>
      </c>
      <c r="DY101" s="24"/>
      <c r="DZ101" s="24" t="s">
        <v>22</v>
      </c>
      <c r="EA101" s="5">
        <v>111.09099048835036</v>
      </c>
      <c r="EB101" s="45">
        <v>1.5391981210986216</v>
      </c>
      <c r="EC101" s="5">
        <v>120.96448817191632</v>
      </c>
      <c r="ED101" s="45">
        <v>3.0511131696381284</v>
      </c>
      <c r="EE101" s="5">
        <v>117.39538326419407</v>
      </c>
      <c r="EF101" s="45">
        <v>8.4864740178483657</v>
      </c>
      <c r="EG101" s="24"/>
      <c r="EH101" s="24" t="s">
        <v>22</v>
      </c>
      <c r="EI101" s="5">
        <v>120.84741385139392</v>
      </c>
      <c r="EJ101" s="45">
        <v>-3.9322910064121288</v>
      </c>
      <c r="EK101" s="5">
        <v>122.98997248190044</v>
      </c>
      <c r="EL101" s="45">
        <v>3.646437796027783</v>
      </c>
      <c r="EM101" s="5">
        <v>120.577715164252</v>
      </c>
      <c r="EN101" s="45">
        <v>4.8693371522208366</v>
      </c>
      <c r="EO101" s="24"/>
      <c r="EP101" s="24" t="s">
        <v>22</v>
      </c>
      <c r="EQ101" s="5">
        <v>106.93386727236008</v>
      </c>
      <c r="ER101" s="45">
        <v>11.168266545061471</v>
      </c>
      <c r="ES101" s="5">
        <v>119.56296449050814</v>
      </c>
      <c r="ET101" s="45">
        <v>0.80514340559500397</v>
      </c>
      <c r="EU101" s="5">
        <v>108.63635311156051</v>
      </c>
      <c r="EV101" s="45">
        <v>4.2435307267358695</v>
      </c>
      <c r="EW101" s="24"/>
      <c r="EX101" s="24" t="s">
        <v>22</v>
      </c>
      <c r="EY101" s="5">
        <v>108.11889201133999</v>
      </c>
      <c r="EZ101" s="45">
        <v>0.25489782587813181</v>
      </c>
      <c r="FA101" s="5">
        <v>111.42543663749575</v>
      </c>
      <c r="FB101" s="45">
        <v>-0.55650952931685538</v>
      </c>
      <c r="FC101" s="5">
        <v>113.71543236067816</v>
      </c>
      <c r="FD101" s="45">
        <v>4.4756094600328709</v>
      </c>
      <c r="FE101" s="24"/>
      <c r="FF101" s="24" t="s">
        <v>22</v>
      </c>
      <c r="FG101" s="5">
        <v>118.26879874113352</v>
      </c>
      <c r="FH101" s="45">
        <v>10.387155815879694</v>
      </c>
      <c r="FI101" s="5">
        <v>100.2793746015105</v>
      </c>
      <c r="FJ101" s="45">
        <v>5.393045152300104</v>
      </c>
      <c r="FK101" s="5">
        <v>106.00606892227205</v>
      </c>
      <c r="FL101" s="45">
        <v>1.4975478469122123</v>
      </c>
      <c r="FM101" s="24"/>
      <c r="FN101" s="24" t="s">
        <v>22</v>
      </c>
      <c r="FO101" s="5">
        <v>95.926544057927856</v>
      </c>
      <c r="FP101" s="45">
        <v>2.330379187480375</v>
      </c>
      <c r="FQ101" s="5">
        <v>110.1618457970727</v>
      </c>
      <c r="FR101" s="45">
        <v>8.5744868000558796</v>
      </c>
      <c r="FS101" s="5">
        <v>126.5077989455211</v>
      </c>
      <c r="FT101" s="45">
        <v>9.5817949045623863</v>
      </c>
      <c r="FU101" s="24"/>
      <c r="FV101" s="24" t="s">
        <v>22</v>
      </c>
      <c r="FW101" s="5">
        <v>109.68624089977006</v>
      </c>
      <c r="FX101" s="45">
        <v>4.6015591113665266</v>
      </c>
      <c r="FY101" s="5">
        <v>109.96827325483444</v>
      </c>
      <c r="FZ101" s="45">
        <v>-4.6258753058624791</v>
      </c>
      <c r="GA101" s="5">
        <v>94.484112020574059</v>
      </c>
      <c r="GB101" s="45">
        <v>-11.832227221292541</v>
      </c>
      <c r="GC101" s="24"/>
      <c r="GD101" s="24" t="s">
        <v>22</v>
      </c>
      <c r="GE101" s="5">
        <v>110.37921717341553</v>
      </c>
      <c r="GF101" s="45">
        <v>4.1608164324011767</v>
      </c>
      <c r="GG101" s="5">
        <v>112.07171265991671</v>
      </c>
      <c r="GH101" s="45">
        <v>25.095394144277435</v>
      </c>
      <c r="GI101" s="5">
        <v>129.69092654814932</v>
      </c>
      <c r="GJ101" s="45">
        <v>24.120402867457827</v>
      </c>
      <c r="GK101" s="24"/>
      <c r="GL101" s="24" t="s">
        <v>22</v>
      </c>
      <c r="GM101" s="5">
        <v>113.75209624149019</v>
      </c>
      <c r="GN101" s="45">
        <v>4.136162954290981</v>
      </c>
      <c r="GO101" s="5">
        <v>128.21412589255942</v>
      </c>
      <c r="GP101" s="45">
        <v>2.6443835151102917</v>
      </c>
      <c r="GQ101" s="5">
        <v>133.95581456588974</v>
      </c>
      <c r="GR101" s="45">
        <v>5.3857403555107624</v>
      </c>
      <c r="GS101" s="24"/>
      <c r="GT101" s="24" t="s">
        <v>22</v>
      </c>
      <c r="GU101" s="5">
        <v>118.34396937696738</v>
      </c>
      <c r="GV101" s="45">
        <v>14.942811582248638</v>
      </c>
      <c r="GW101" s="5">
        <v>114.383066234059</v>
      </c>
      <c r="GX101" s="45">
        <v>-1.5034433827390217</v>
      </c>
      <c r="GY101" s="5">
        <v>126.79159789217607</v>
      </c>
      <c r="GZ101" s="45">
        <v>8.4411812081353901</v>
      </c>
      <c r="HA101" s="24"/>
      <c r="HB101" s="24" t="s">
        <v>22</v>
      </c>
      <c r="HC101" s="5">
        <v>118.39592117547562</v>
      </c>
      <c r="HD101" s="45">
        <v>18.326108771300568</v>
      </c>
      <c r="HE101" s="5">
        <v>112.17260829074421</v>
      </c>
      <c r="HF101" s="45">
        <v>5.2433838950913838</v>
      </c>
      <c r="HG101" s="5">
        <v>106.29042211284752</v>
      </c>
      <c r="HH101" s="45">
        <v>4.749556141998724</v>
      </c>
      <c r="HI101" s="24"/>
      <c r="HJ101" s="24" t="s">
        <v>22</v>
      </c>
      <c r="HK101" s="5">
        <v>103.36300871386976</v>
      </c>
      <c r="HL101" s="45">
        <v>-3.4198175029014664</v>
      </c>
      <c r="HM101" s="5">
        <v>115.79054999538684</v>
      </c>
      <c r="HN101" s="45">
        <v>12.937742616884336</v>
      </c>
      <c r="HO101" s="5">
        <v>101.63590938634802</v>
      </c>
      <c r="HP101" s="45">
        <v>-12.553959590845494</v>
      </c>
      <c r="HQ101" s="24"/>
      <c r="HR101" s="24" t="s">
        <v>22</v>
      </c>
      <c r="HS101" s="5">
        <v>111.28973477318782</v>
      </c>
      <c r="HT101" s="45">
        <v>7.1422579672746167</v>
      </c>
      <c r="HU101" s="5">
        <v>107.85472943347395</v>
      </c>
      <c r="HV101" s="45">
        <v>-6.3110411453492503</v>
      </c>
      <c r="HW101" s="5">
        <v>129.62578444746887</v>
      </c>
      <c r="HX101" s="45">
        <v>-1.308931099418416</v>
      </c>
      <c r="HY101" s="24"/>
      <c r="HZ101" s="24" t="s">
        <v>22</v>
      </c>
      <c r="IA101" s="5">
        <v>115.00422188265917</v>
      </c>
      <c r="IB101" s="45">
        <v>-10.613154242875225</v>
      </c>
      <c r="IC101" s="5">
        <v>124.24581195656414</v>
      </c>
      <c r="ID101" s="45">
        <v>18.670211190044967</v>
      </c>
      <c r="IE101" s="5">
        <v>106.44691541690622</v>
      </c>
      <c r="IF101" s="45">
        <v>-5.8400203302052915</v>
      </c>
      <c r="IG101" s="24"/>
      <c r="IH101" s="24" t="s">
        <v>22</v>
      </c>
      <c r="II101" s="5">
        <v>136.99050784519662</v>
      </c>
      <c r="IJ101" s="45">
        <v>17.148984363543292</v>
      </c>
      <c r="IK101" s="5">
        <v>130.37763941570532</v>
      </c>
      <c r="IL101" s="45">
        <v>-3.5967824967796105</v>
      </c>
      <c r="IM101" s="5">
        <v>115.6732652845569</v>
      </c>
      <c r="IN101" s="45">
        <v>3.4265298813108984</v>
      </c>
      <c r="IO101" s="5">
        <v>138.017033655354</v>
      </c>
      <c r="IP101" s="45">
        <v>20.70017897745808</v>
      </c>
      <c r="IQ101" s="24"/>
      <c r="IR101" s="24" t="s">
        <v>22</v>
      </c>
      <c r="IS101" s="5">
        <v>99.964155113953424</v>
      </c>
      <c r="IT101" s="45">
        <v>-8.1372231743046513</v>
      </c>
      <c r="IU101" s="5">
        <v>83.414148715058531</v>
      </c>
      <c r="IV101" s="45">
        <v>-13.74905779584688</v>
      </c>
      <c r="IW101" s="5">
        <v>111.66795886238567</v>
      </c>
      <c r="IX101" s="45">
        <v>-8.6104650480929763</v>
      </c>
      <c r="IY101" s="24"/>
      <c r="IZ101" s="24" t="s">
        <v>22</v>
      </c>
      <c r="JA101" s="5">
        <v>136.55085117025456</v>
      </c>
      <c r="JB101" s="45">
        <v>24.862474895305041</v>
      </c>
      <c r="JC101" s="5">
        <v>142.3206420510034</v>
      </c>
      <c r="JD101" s="45">
        <v>2.7215027434163801</v>
      </c>
      <c r="JE101" s="5">
        <v>155.26660591883345</v>
      </c>
      <c r="JF101" s="45">
        <v>8.6623924296715984</v>
      </c>
      <c r="JG101" s="24"/>
      <c r="JH101" s="24" t="s">
        <v>22</v>
      </c>
      <c r="JI101" s="5">
        <v>144.31952939276357</v>
      </c>
      <c r="JJ101" s="45">
        <v>12.257628201992503</v>
      </c>
      <c r="JK101" s="5">
        <v>139.27044819801634</v>
      </c>
      <c r="JL101" s="45">
        <v>1.3104395885736579</v>
      </c>
      <c r="JM101" s="5">
        <v>108.44386769041483</v>
      </c>
      <c r="JN101" s="45">
        <v>-23.333049820135429</v>
      </c>
      <c r="JO101" s="24"/>
      <c r="JP101" s="24" t="s">
        <v>22</v>
      </c>
      <c r="JQ101" s="5">
        <v>111.35568159062153</v>
      </c>
      <c r="JR101" s="45">
        <v>0.42176032629457438</v>
      </c>
      <c r="JS101" s="5">
        <v>119.1631539821076</v>
      </c>
      <c r="JT101" s="45">
        <v>12.279309515700049</v>
      </c>
      <c r="JU101" s="5">
        <v>105.98588259801525</v>
      </c>
      <c r="JV101" s="45">
        <v>3.5291361960822201</v>
      </c>
      <c r="JW101" s="24"/>
      <c r="JX101" s="24" t="s">
        <v>22</v>
      </c>
      <c r="JY101" s="5">
        <v>112.89276261387825</v>
      </c>
      <c r="JZ101" s="45">
        <v>10.14357888491088</v>
      </c>
      <c r="KA101" s="5">
        <v>115.2336809848593</v>
      </c>
      <c r="KB101" s="45">
        <v>9.5637565817535659</v>
      </c>
      <c r="KC101" s="5">
        <v>128.09828186378289</v>
      </c>
      <c r="KD101" s="45">
        <v>7.9995631597528813</v>
      </c>
      <c r="KE101" s="24"/>
      <c r="KF101" s="24" t="s">
        <v>22</v>
      </c>
      <c r="KG101" s="5">
        <v>108.0337963253739</v>
      </c>
      <c r="KH101" s="45">
        <v>10.315112859304307</v>
      </c>
      <c r="KI101" s="5">
        <v>108.28091635237085</v>
      </c>
      <c r="KJ101" s="45">
        <v>5.3767335750426639</v>
      </c>
      <c r="KK101" s="5">
        <v>119.61171363759544</v>
      </c>
      <c r="KL101" s="45">
        <v>2.3468273345330601</v>
      </c>
      <c r="KM101" s="24"/>
      <c r="KN101" s="24" t="s">
        <v>22</v>
      </c>
      <c r="KO101" s="5">
        <v>114.08512415956575</v>
      </c>
      <c r="KP101" s="45">
        <v>1.5778442028667712</v>
      </c>
      <c r="KQ101" s="5">
        <v>133.45792579909744</v>
      </c>
      <c r="KR101" s="45">
        <v>7.2528395193376554</v>
      </c>
      <c r="KS101" s="5">
        <v>103.32325810526439</v>
      </c>
      <c r="KT101" s="45">
        <v>-5.0433705183626927</v>
      </c>
      <c r="KU101" s="24"/>
      <c r="KV101" s="24" t="s">
        <v>22</v>
      </c>
      <c r="KW101" s="5">
        <v>104.38643032588369</v>
      </c>
      <c r="KX101" s="45">
        <v>-2.9757683701865432</v>
      </c>
      <c r="KY101" s="5">
        <v>119.77618167903019</v>
      </c>
      <c r="KZ101" s="45">
        <v>-3.1603010235435391</v>
      </c>
      <c r="LA101" s="5">
        <v>146.83555038810627</v>
      </c>
      <c r="LB101" s="45">
        <v>18.844180544467775</v>
      </c>
      <c r="LC101" s="24"/>
      <c r="LD101" s="24" t="s">
        <v>22</v>
      </c>
      <c r="LE101" s="5">
        <v>107.86182349761012</v>
      </c>
      <c r="LF101" s="45">
        <v>21.548144576977819</v>
      </c>
      <c r="LG101" s="5">
        <v>107.14322874043896</v>
      </c>
      <c r="LH101" s="45">
        <v>8.6579201472922023</v>
      </c>
      <c r="LI101" s="5">
        <v>109.49803656001369</v>
      </c>
      <c r="LJ101" s="45">
        <v>3.5119410113285454</v>
      </c>
      <c r="LK101" s="24"/>
      <c r="LL101" s="24" t="s">
        <v>22</v>
      </c>
      <c r="LM101" s="5">
        <v>127.97908159730974</v>
      </c>
      <c r="LN101" s="45">
        <v>4.9602493191311083</v>
      </c>
      <c r="LO101" s="5">
        <v>116.00061781938957</v>
      </c>
      <c r="LP101" s="45">
        <v>2.8967204678135232</v>
      </c>
      <c r="LQ101" s="5">
        <v>138.0737880631508</v>
      </c>
      <c r="LR101" s="45">
        <v>12.50940178871825</v>
      </c>
      <c r="LS101" s="24"/>
      <c r="LT101" s="24" t="s">
        <v>22</v>
      </c>
      <c r="LU101" s="5">
        <v>115.56375621364478</v>
      </c>
      <c r="LV101" s="45">
        <v>6.3173373815696579</v>
      </c>
      <c r="LW101" s="5">
        <v>97.188820123003708</v>
      </c>
      <c r="LX101" s="45">
        <v>6.5748688199792866</v>
      </c>
      <c r="LY101" s="5">
        <v>75.845820850862765</v>
      </c>
      <c r="LZ101" s="45">
        <v>9.8355212599744704</v>
      </c>
      <c r="MA101" s="24"/>
      <c r="MB101" s="24" t="s">
        <v>22</v>
      </c>
      <c r="MC101" s="5">
        <v>128.34429924641188</v>
      </c>
      <c r="MD101" s="45">
        <v>5.0194740581064536</v>
      </c>
      <c r="ME101" s="5">
        <v>79.099615999206634</v>
      </c>
      <c r="MF101" s="45">
        <v>-21.816692366260796</v>
      </c>
      <c r="MG101" s="5">
        <v>132.15616157741206</v>
      </c>
      <c r="MH101" s="45">
        <v>30.772587600597745</v>
      </c>
      <c r="MI101" s="24"/>
      <c r="MJ101" s="24" t="s">
        <v>22</v>
      </c>
      <c r="MK101" s="5">
        <v>87.131141169460506</v>
      </c>
      <c r="ML101" s="45">
        <v>-3.9633833704845358</v>
      </c>
      <c r="MM101" s="5">
        <v>119.49905099792932</v>
      </c>
      <c r="MN101" s="45">
        <v>7.7644545755858161</v>
      </c>
      <c r="MO101" s="5">
        <v>145.02099110727488</v>
      </c>
      <c r="MP101" s="45">
        <v>16.074365771242441</v>
      </c>
      <c r="MQ101" s="44"/>
      <c r="MR101" s="44"/>
      <c r="MS101" s="44"/>
      <c r="MT101" s="44"/>
      <c r="MU101" s="44"/>
      <c r="MV101" s="44"/>
    </row>
    <row r="102" spans="1:360" s="330" customFormat="1" ht="15" hidden="1" customHeight="1" x14ac:dyDescent="0.25">
      <c r="A102" s="444"/>
      <c r="B102" s="24" t="s">
        <v>23</v>
      </c>
      <c r="C102" s="5">
        <v>95.45674680840213</v>
      </c>
      <c r="D102" s="45">
        <v>-5.7710740975891639</v>
      </c>
      <c r="E102" s="494">
        <v>101.87942455148819</v>
      </c>
      <c r="F102" s="45">
        <v>2.8981158988871556</v>
      </c>
      <c r="G102" s="494">
        <v>89.383706573656198</v>
      </c>
      <c r="H102" s="45">
        <v>-13.614726277260104</v>
      </c>
      <c r="I102" s="24"/>
      <c r="J102" s="24" t="s">
        <v>23</v>
      </c>
      <c r="K102" s="5">
        <v>90.36877749780048</v>
      </c>
      <c r="L102" s="45">
        <v>-17.726895941550907</v>
      </c>
      <c r="M102" s="5">
        <v>135.7409183258012</v>
      </c>
      <c r="N102" s="45">
        <v>-25.954921762908327</v>
      </c>
      <c r="O102" s="5">
        <v>92.497640850453649</v>
      </c>
      <c r="P102" s="45">
        <v>-16.224252248006408</v>
      </c>
      <c r="Q102" s="24"/>
      <c r="R102" s="24" t="s">
        <v>23</v>
      </c>
      <c r="S102" s="5">
        <v>104.02524344739555</v>
      </c>
      <c r="T102" s="45">
        <v>2.4041851957468765</v>
      </c>
      <c r="U102" s="5">
        <v>116.10720799041624</v>
      </c>
      <c r="V102" s="45">
        <v>13.503439097519163</v>
      </c>
      <c r="W102" s="5">
        <v>119.66157555363185</v>
      </c>
      <c r="X102" s="45">
        <v>17.367049731383304</v>
      </c>
      <c r="Y102" s="24"/>
      <c r="Z102" s="24" t="s">
        <v>23</v>
      </c>
      <c r="AA102" s="5">
        <v>120.94568738520044</v>
      </c>
      <c r="AB102" s="45">
        <v>14.222548198251374</v>
      </c>
      <c r="AC102" s="5">
        <v>116.00460043262586</v>
      </c>
      <c r="AD102" s="45">
        <v>11.892549247770305</v>
      </c>
      <c r="AE102" s="5">
        <v>109.90097373252559</v>
      </c>
      <c r="AF102" s="45">
        <v>13.37711611253593</v>
      </c>
      <c r="AG102" s="24"/>
      <c r="AH102" s="24" t="s">
        <v>23</v>
      </c>
      <c r="AI102" s="5">
        <v>152.49447884302592</v>
      </c>
      <c r="AJ102" s="45">
        <v>24.651151199576503</v>
      </c>
      <c r="AK102" s="5">
        <v>146.74940293847291</v>
      </c>
      <c r="AL102" s="45">
        <v>14.314850426859962</v>
      </c>
      <c r="AM102" s="5">
        <v>114.55613271550142</v>
      </c>
      <c r="AN102" s="45">
        <v>11.002928959507585</v>
      </c>
      <c r="AO102" s="24"/>
      <c r="AP102" s="24" t="s">
        <v>23</v>
      </c>
      <c r="AQ102" s="5">
        <v>116.01682053449865</v>
      </c>
      <c r="AR102" s="45">
        <v>28.038340305811261</v>
      </c>
      <c r="AS102" s="5">
        <v>114.86424780890458</v>
      </c>
      <c r="AT102" s="45">
        <v>0.48662194151289384</v>
      </c>
      <c r="AU102" s="5">
        <v>115.68616223001672</v>
      </c>
      <c r="AV102" s="45">
        <v>7.2856925067390534</v>
      </c>
      <c r="AW102" s="24"/>
      <c r="AX102" s="24" t="s">
        <v>23</v>
      </c>
      <c r="AY102" s="5">
        <v>147.94914357534222</v>
      </c>
      <c r="AZ102" s="45">
        <v>9.553817245360662</v>
      </c>
      <c r="BA102" s="5">
        <v>132.95351781313349</v>
      </c>
      <c r="BB102" s="45">
        <v>1.6285498827679277</v>
      </c>
      <c r="BC102" s="5">
        <v>115.59310735831492</v>
      </c>
      <c r="BD102" s="45">
        <v>33.199404667229317</v>
      </c>
      <c r="BE102" s="24"/>
      <c r="BF102" s="24" t="s">
        <v>23</v>
      </c>
      <c r="BG102" s="5">
        <v>110.50726828280446</v>
      </c>
      <c r="BH102" s="45">
        <v>25.344269458621497</v>
      </c>
      <c r="BI102" s="5">
        <v>141.05190511251936</v>
      </c>
      <c r="BJ102" s="45">
        <v>21.274465309797577</v>
      </c>
      <c r="BK102" s="5">
        <v>155.09396785325197</v>
      </c>
      <c r="BL102" s="45">
        <v>12.572106184268293</v>
      </c>
      <c r="BM102" s="24"/>
      <c r="BN102" s="24" t="s">
        <v>23</v>
      </c>
      <c r="BO102" s="5">
        <v>140.35053282836174</v>
      </c>
      <c r="BP102" s="45">
        <v>15.978756861488534</v>
      </c>
      <c r="BQ102" s="5">
        <v>156.67613420015928</v>
      </c>
      <c r="BR102" s="45">
        <v>43.380463792665438</v>
      </c>
      <c r="BS102" s="5">
        <v>109.29569651679296</v>
      </c>
      <c r="BT102" s="45">
        <v>-14.586712735292039</v>
      </c>
      <c r="BU102" s="24"/>
      <c r="BV102" s="24" t="s">
        <v>23</v>
      </c>
      <c r="BW102" s="5">
        <v>139.63767030363942</v>
      </c>
      <c r="BX102" s="45">
        <v>22.372179498233649</v>
      </c>
      <c r="BY102" s="5">
        <v>107.34457124161423</v>
      </c>
      <c r="BZ102" s="45">
        <v>2.6405546232315373</v>
      </c>
      <c r="CA102" s="5">
        <v>101.12827004760886</v>
      </c>
      <c r="CB102" s="45">
        <v>-14.053346777596488</v>
      </c>
      <c r="CC102" s="24"/>
      <c r="CD102" s="24" t="s">
        <v>23</v>
      </c>
      <c r="CE102" s="5">
        <v>114.12813534511892</v>
      </c>
      <c r="CF102" s="45">
        <v>2.2708526848387294</v>
      </c>
      <c r="CG102" s="5">
        <v>110.38890455669397</v>
      </c>
      <c r="CH102" s="45">
        <v>6.4656455193074862</v>
      </c>
      <c r="CI102" s="5">
        <v>110.2286594126367</v>
      </c>
      <c r="CJ102" s="45">
        <v>2.7830549146215162</v>
      </c>
      <c r="CK102" s="24"/>
      <c r="CL102" s="24" t="s">
        <v>23</v>
      </c>
      <c r="CM102" s="5">
        <v>124.84303385579433</v>
      </c>
      <c r="CN102" s="45">
        <v>23.718433297123468</v>
      </c>
      <c r="CO102" s="5">
        <v>104.61056270910565</v>
      </c>
      <c r="CP102" s="45">
        <v>3.1204718902909434</v>
      </c>
      <c r="CQ102" s="5">
        <v>104.3591141827826</v>
      </c>
      <c r="CR102" s="45">
        <v>-10.632314979419746</v>
      </c>
      <c r="CS102" s="24"/>
      <c r="CT102" s="24" t="s">
        <v>23</v>
      </c>
      <c r="CU102" s="5">
        <v>120.68357910626442</v>
      </c>
      <c r="CV102" s="45">
        <v>6.8374460926561795</v>
      </c>
      <c r="CW102" s="5">
        <v>85.117352033941032</v>
      </c>
      <c r="CX102" s="45">
        <v>3.2664264894644077</v>
      </c>
      <c r="CY102" s="5">
        <v>134.19376614691606</v>
      </c>
      <c r="CZ102" s="45">
        <v>6.4244376348536747</v>
      </c>
      <c r="DA102" s="24"/>
      <c r="DB102" s="24" t="s">
        <v>23</v>
      </c>
      <c r="DC102" s="5">
        <v>99.967386780869234</v>
      </c>
      <c r="DD102" s="45">
        <v>3.9961995514941009</v>
      </c>
      <c r="DE102" s="5">
        <v>182.06226447016905</v>
      </c>
      <c r="DF102" s="45">
        <v>6.8691385713600823</v>
      </c>
      <c r="DG102" s="5">
        <v>111.25276363288219</v>
      </c>
      <c r="DH102" s="45">
        <v>4.5333592972546626</v>
      </c>
      <c r="DI102" s="24"/>
      <c r="DJ102" s="24" t="s">
        <v>23</v>
      </c>
      <c r="DK102" s="5">
        <v>115.58955301690753</v>
      </c>
      <c r="DL102" s="45">
        <v>10.417592962542059</v>
      </c>
      <c r="DM102" s="5">
        <v>91.332938210946864</v>
      </c>
      <c r="DN102" s="45">
        <v>-1.4140968978262123</v>
      </c>
      <c r="DO102" s="5">
        <v>111.1086742459608</v>
      </c>
      <c r="DP102" s="45">
        <v>12.908434694999073</v>
      </c>
      <c r="DQ102" s="24"/>
      <c r="DR102" s="24" t="s">
        <v>23</v>
      </c>
      <c r="DS102" s="5">
        <v>113.90319397133796</v>
      </c>
      <c r="DT102" s="45">
        <v>9.7248708879257322</v>
      </c>
      <c r="DU102" s="5">
        <v>118.39654322478272</v>
      </c>
      <c r="DV102" s="45">
        <v>4.5222586160837466</v>
      </c>
      <c r="DW102" s="5">
        <v>125.22197953243641</v>
      </c>
      <c r="DX102" s="45">
        <v>3.1321123814529841</v>
      </c>
      <c r="DY102" s="24"/>
      <c r="DZ102" s="24" t="s">
        <v>23</v>
      </c>
      <c r="EA102" s="5">
        <v>106.55607973886856</v>
      </c>
      <c r="EB102" s="45">
        <v>0.73367341545524312</v>
      </c>
      <c r="EC102" s="5">
        <v>117.1314556098837</v>
      </c>
      <c r="ED102" s="45">
        <v>9.1412264234247829</v>
      </c>
      <c r="EE102" s="5">
        <v>122.87885130507847</v>
      </c>
      <c r="EF102" s="45">
        <v>6.88928340110688</v>
      </c>
      <c r="EG102" s="24"/>
      <c r="EH102" s="24" t="s">
        <v>23</v>
      </c>
      <c r="EI102" s="5">
        <v>120.67077024913148</v>
      </c>
      <c r="EJ102" s="45">
        <v>12.622748631896187</v>
      </c>
      <c r="EK102" s="5">
        <v>115.738034951762</v>
      </c>
      <c r="EL102" s="45">
        <v>-2.8880391409951329</v>
      </c>
      <c r="EM102" s="5">
        <v>120.52583998000834</v>
      </c>
      <c r="EN102" s="45">
        <v>11.739743915901045</v>
      </c>
      <c r="EO102" s="24"/>
      <c r="EP102" s="24" t="s">
        <v>23</v>
      </c>
      <c r="EQ102" s="5">
        <v>108.42119017745351</v>
      </c>
      <c r="ER102" s="45">
        <v>9.3197989246138349</v>
      </c>
      <c r="ES102" s="5">
        <v>115.87250159795259</v>
      </c>
      <c r="ET102" s="45">
        <v>6.7496744218603908</v>
      </c>
      <c r="EU102" s="5">
        <v>112.04105088173237</v>
      </c>
      <c r="EV102" s="45">
        <v>5.3314382642966791</v>
      </c>
      <c r="EW102" s="24"/>
      <c r="EX102" s="24" t="s">
        <v>23</v>
      </c>
      <c r="EY102" s="5">
        <v>112.26656927199862</v>
      </c>
      <c r="EZ102" s="45">
        <v>3.9765212340109315</v>
      </c>
      <c r="FA102" s="5">
        <v>112.63946887415162</v>
      </c>
      <c r="FB102" s="45">
        <v>7.4301794715749452</v>
      </c>
      <c r="FC102" s="5">
        <v>111.06166878266471</v>
      </c>
      <c r="FD102" s="45">
        <v>11.385801464927653</v>
      </c>
      <c r="FE102" s="24"/>
      <c r="FF102" s="24" t="s">
        <v>23</v>
      </c>
      <c r="FG102" s="5">
        <v>114.31096781489381</v>
      </c>
      <c r="FH102" s="45">
        <v>7.7084404173125591</v>
      </c>
      <c r="FI102" s="5">
        <v>119.36883874541235</v>
      </c>
      <c r="FJ102" s="45">
        <v>3.3219125130158602</v>
      </c>
      <c r="FK102" s="5">
        <v>104.65546178942847</v>
      </c>
      <c r="FL102" s="45">
        <v>5.1982849397174107</v>
      </c>
      <c r="FM102" s="24"/>
      <c r="FN102" s="24" t="s">
        <v>23</v>
      </c>
      <c r="FO102" s="5">
        <v>101.3076154417833</v>
      </c>
      <c r="FP102" s="45">
        <v>5.3323651127411296</v>
      </c>
      <c r="FQ102" s="5">
        <v>122.22839489805652</v>
      </c>
      <c r="FR102" s="45">
        <v>5.804380857540508</v>
      </c>
      <c r="FS102" s="5">
        <v>124.01225185432091</v>
      </c>
      <c r="FT102" s="45">
        <v>10.288992515604264</v>
      </c>
      <c r="FU102" s="24"/>
      <c r="FV102" s="24" t="s">
        <v>23</v>
      </c>
      <c r="FW102" s="5">
        <v>112.71061636120815</v>
      </c>
      <c r="FX102" s="45">
        <v>1.4186624806163337</v>
      </c>
      <c r="FY102" s="5">
        <v>110.59395094536424</v>
      </c>
      <c r="FZ102" s="45">
        <v>-2.3642639439894708</v>
      </c>
      <c r="GA102" s="5">
        <v>106.84869242531985</v>
      </c>
      <c r="GB102" s="45">
        <v>0.40000039965030965</v>
      </c>
      <c r="GC102" s="24"/>
      <c r="GD102" s="24" t="s">
        <v>23</v>
      </c>
      <c r="GE102" s="5">
        <v>110.46825602286847</v>
      </c>
      <c r="GF102" s="45">
        <v>-0.69376481223616793</v>
      </c>
      <c r="GG102" s="5">
        <v>112.44231017722399</v>
      </c>
      <c r="GH102" s="45">
        <v>9.3254418306326414</v>
      </c>
      <c r="GI102" s="5">
        <v>127.44942847038813</v>
      </c>
      <c r="GJ102" s="45">
        <v>18.673521551644058</v>
      </c>
      <c r="GK102" s="24"/>
      <c r="GL102" s="24" t="s">
        <v>23</v>
      </c>
      <c r="GM102" s="5">
        <v>121.27259543732332</v>
      </c>
      <c r="GN102" s="45">
        <v>7.7739128525423808</v>
      </c>
      <c r="GO102" s="5">
        <v>122.1493551069388</v>
      </c>
      <c r="GP102" s="45">
        <v>-7.4892416524494507</v>
      </c>
      <c r="GQ102" s="5">
        <v>140.63158434312581</v>
      </c>
      <c r="GR102" s="45">
        <v>4.3593908614215167</v>
      </c>
      <c r="GS102" s="24"/>
      <c r="GT102" s="24" t="s">
        <v>23</v>
      </c>
      <c r="GU102" s="5">
        <v>125.42420094900093</v>
      </c>
      <c r="GV102" s="45">
        <v>10.405711952149986</v>
      </c>
      <c r="GW102" s="5">
        <v>106.49991405003823</v>
      </c>
      <c r="GX102" s="45">
        <v>3.4371403250145391</v>
      </c>
      <c r="GY102" s="5">
        <v>121.94946866148996</v>
      </c>
      <c r="GZ102" s="45">
        <v>10.425466932422339</v>
      </c>
      <c r="HA102" s="24"/>
      <c r="HB102" s="24" t="s">
        <v>23</v>
      </c>
      <c r="HC102" s="5">
        <v>110.24921640339655</v>
      </c>
      <c r="HD102" s="45">
        <v>10.156684788174488</v>
      </c>
      <c r="HE102" s="5">
        <v>118.92031755606004</v>
      </c>
      <c r="HF102" s="45">
        <v>9.222455713278066</v>
      </c>
      <c r="HG102" s="5">
        <v>105.72047987736265</v>
      </c>
      <c r="HH102" s="45">
        <v>7.7614823531309725</v>
      </c>
      <c r="HI102" s="24"/>
      <c r="HJ102" s="24" t="s">
        <v>23</v>
      </c>
      <c r="HK102" s="5">
        <v>114.47625916536559</v>
      </c>
      <c r="HL102" s="45">
        <v>10.648913255845869</v>
      </c>
      <c r="HM102" s="5">
        <v>112.12267479140216</v>
      </c>
      <c r="HN102" s="45">
        <v>8.860136500482696</v>
      </c>
      <c r="HO102" s="5">
        <v>112.67346997986262</v>
      </c>
      <c r="HP102" s="45">
        <v>7.9206447835931755</v>
      </c>
      <c r="HQ102" s="24"/>
      <c r="HR102" s="24" t="s">
        <v>23</v>
      </c>
      <c r="HS102" s="5">
        <v>113.62601372144482</v>
      </c>
      <c r="HT102" s="45">
        <v>-10.511672779689519</v>
      </c>
      <c r="HU102" s="5">
        <v>120.96295261851067</v>
      </c>
      <c r="HV102" s="45">
        <v>1.2428669868182141</v>
      </c>
      <c r="HW102" s="5">
        <v>119.61565535054631</v>
      </c>
      <c r="HX102" s="45">
        <v>0.6933592754952258</v>
      </c>
      <c r="HY102" s="24"/>
      <c r="HZ102" s="24" t="s">
        <v>23</v>
      </c>
      <c r="IA102" s="5">
        <v>115.43063606346433</v>
      </c>
      <c r="IB102" s="45">
        <v>-4.5096572992965633</v>
      </c>
      <c r="IC102" s="5">
        <v>127.10107063170089</v>
      </c>
      <c r="ID102" s="45">
        <v>11.293184596420929</v>
      </c>
      <c r="IE102" s="5">
        <v>115.30292626262086</v>
      </c>
      <c r="IF102" s="45">
        <v>-5.3668470128355921</v>
      </c>
      <c r="IG102" s="24"/>
      <c r="IH102" s="24" t="s">
        <v>23</v>
      </c>
      <c r="II102" s="5">
        <v>133.08756407711658</v>
      </c>
      <c r="IJ102" s="45">
        <v>21.585569228135014</v>
      </c>
      <c r="IK102" s="5">
        <v>136.46884246409778</v>
      </c>
      <c r="IL102" s="45">
        <v>-5.6147216111422296</v>
      </c>
      <c r="IM102" s="5">
        <v>124.73591619799583</v>
      </c>
      <c r="IN102" s="45">
        <v>6.0508218893170636</v>
      </c>
      <c r="IO102" s="5">
        <v>134.55549374500032</v>
      </c>
      <c r="IP102" s="45">
        <v>27.200746577867989</v>
      </c>
      <c r="IQ102" s="24"/>
      <c r="IR102" s="24" t="s">
        <v>23</v>
      </c>
      <c r="IS102" s="5">
        <v>108.86299574491078</v>
      </c>
      <c r="IT102" s="45">
        <v>-1.654113371175697</v>
      </c>
      <c r="IU102" s="5">
        <v>99.237333035535755</v>
      </c>
      <c r="IV102" s="45">
        <v>5.4818590938942862</v>
      </c>
      <c r="IW102" s="5">
        <v>122.88186387213774</v>
      </c>
      <c r="IX102" s="45">
        <v>0.14168910921679867</v>
      </c>
      <c r="IY102" s="24"/>
      <c r="IZ102" s="24" t="s">
        <v>23</v>
      </c>
      <c r="JA102" s="5">
        <v>138.24095071793283</v>
      </c>
      <c r="JB102" s="45">
        <v>23.488959603677515</v>
      </c>
      <c r="JC102" s="5">
        <v>139.95257930005718</v>
      </c>
      <c r="JD102" s="45">
        <v>12.096579335248038</v>
      </c>
      <c r="JE102" s="5">
        <v>157.68572254225506</v>
      </c>
      <c r="JF102" s="45">
        <v>6.7861189464362326</v>
      </c>
      <c r="JG102" s="24"/>
      <c r="JH102" s="24" t="s">
        <v>23</v>
      </c>
      <c r="JI102" s="5">
        <v>135.14456116404909</v>
      </c>
      <c r="JJ102" s="45">
        <v>4.5929581023520569</v>
      </c>
      <c r="JK102" s="5">
        <v>141.8467439347624</v>
      </c>
      <c r="JL102" s="45">
        <v>2.3225951183841573</v>
      </c>
      <c r="JM102" s="5">
        <v>93.80350880340346</v>
      </c>
      <c r="JN102" s="45">
        <v>3.6605947590406345</v>
      </c>
      <c r="JO102" s="24"/>
      <c r="JP102" s="24" t="s">
        <v>23</v>
      </c>
      <c r="JQ102" s="5">
        <v>111.39020294276095</v>
      </c>
      <c r="JR102" s="45">
        <v>1.6269060760361498</v>
      </c>
      <c r="JS102" s="5">
        <v>104.64323946302402</v>
      </c>
      <c r="JT102" s="45">
        <v>3.7715583726933914</v>
      </c>
      <c r="JU102" s="5">
        <v>92.824877015440009</v>
      </c>
      <c r="JV102" s="45">
        <v>2.0939904042410546</v>
      </c>
      <c r="JW102" s="24"/>
      <c r="JX102" s="24" t="s">
        <v>23</v>
      </c>
      <c r="JY102" s="5">
        <v>115.85892552407248</v>
      </c>
      <c r="JZ102" s="45">
        <v>3.8674306549576301</v>
      </c>
      <c r="KA102" s="5">
        <v>126.91173736117661</v>
      </c>
      <c r="KB102" s="45">
        <v>25.165676178486734</v>
      </c>
      <c r="KC102" s="5">
        <v>120.77949273405295</v>
      </c>
      <c r="KD102" s="45">
        <v>4.1301267655147882</v>
      </c>
      <c r="KE102" s="24"/>
      <c r="KF102" s="24" t="s">
        <v>23</v>
      </c>
      <c r="KG102" s="5">
        <v>103.53906471843041</v>
      </c>
      <c r="KH102" s="45">
        <v>9.0401397698177277</v>
      </c>
      <c r="KI102" s="5">
        <v>139.97470337923974</v>
      </c>
      <c r="KJ102" s="45">
        <v>6.3354756555929441</v>
      </c>
      <c r="KK102" s="5">
        <v>110.77998213067117</v>
      </c>
      <c r="KL102" s="45">
        <v>1.2049790616486007</v>
      </c>
      <c r="KM102" s="24"/>
      <c r="KN102" s="24" t="s">
        <v>23</v>
      </c>
      <c r="KO102" s="5">
        <v>102.16947359054384</v>
      </c>
      <c r="KP102" s="45">
        <v>-2.7587147461226635</v>
      </c>
      <c r="KQ102" s="5">
        <v>108.9300861408212</v>
      </c>
      <c r="KR102" s="45">
        <v>-4.2616949166179978</v>
      </c>
      <c r="KS102" s="5">
        <v>105.06166329680988</v>
      </c>
      <c r="KT102" s="45">
        <v>-1.6129164511444856</v>
      </c>
      <c r="KU102" s="24"/>
      <c r="KV102" s="24" t="s">
        <v>23</v>
      </c>
      <c r="KW102" s="5">
        <v>104.41910350399009</v>
      </c>
      <c r="KX102" s="45">
        <v>4.1275463741424829</v>
      </c>
      <c r="KY102" s="5">
        <v>126.43166571788397</v>
      </c>
      <c r="KZ102" s="45">
        <v>5.7855081016792411</v>
      </c>
      <c r="LA102" s="5">
        <v>125.20196473489018</v>
      </c>
      <c r="LB102" s="45">
        <v>15.977142796830307</v>
      </c>
      <c r="LC102" s="24"/>
      <c r="LD102" s="24" t="s">
        <v>23</v>
      </c>
      <c r="LE102" s="5">
        <v>103.86935572462082</v>
      </c>
      <c r="LF102" s="45">
        <v>0.81956391615705115</v>
      </c>
      <c r="LG102" s="5">
        <v>107.71066014599199</v>
      </c>
      <c r="LH102" s="45">
        <v>15.667422113155993</v>
      </c>
      <c r="LI102" s="5">
        <v>106.35931261854277</v>
      </c>
      <c r="LJ102" s="45">
        <v>1.1606659931545664</v>
      </c>
      <c r="LK102" s="24"/>
      <c r="LL102" s="24" t="s">
        <v>23</v>
      </c>
      <c r="LM102" s="5">
        <v>113.7837676120225</v>
      </c>
      <c r="LN102" s="45">
        <v>7.5867696785386585</v>
      </c>
      <c r="LO102" s="5">
        <v>132.20147403374222</v>
      </c>
      <c r="LP102" s="45">
        <v>2.7661621959548626</v>
      </c>
      <c r="LQ102" s="5">
        <v>113.14691704859194</v>
      </c>
      <c r="LR102" s="45">
        <v>7.9965610520210504</v>
      </c>
      <c r="LS102" s="24"/>
      <c r="LT102" s="24" t="s">
        <v>23</v>
      </c>
      <c r="LU102" s="5">
        <v>116.04830890229877</v>
      </c>
      <c r="LV102" s="45">
        <v>-1.5346488521693544</v>
      </c>
      <c r="LW102" s="5">
        <v>182.36682804707758</v>
      </c>
      <c r="LX102" s="45">
        <v>-9.7198389873923503</v>
      </c>
      <c r="LY102" s="5">
        <v>84.379674237423927</v>
      </c>
      <c r="LZ102" s="45">
        <v>29.627422246941251</v>
      </c>
      <c r="MA102" s="24"/>
      <c r="MB102" s="24" t="s">
        <v>23</v>
      </c>
      <c r="MC102" s="5">
        <v>137.50875213322868</v>
      </c>
      <c r="MD102" s="45">
        <v>19.191415412617616</v>
      </c>
      <c r="ME102" s="5">
        <v>69.498515675263832</v>
      </c>
      <c r="MF102" s="45">
        <v>-5.0177454212603152</v>
      </c>
      <c r="MG102" s="5">
        <v>125.52015571648232</v>
      </c>
      <c r="MH102" s="45">
        <v>49.259950908475332</v>
      </c>
      <c r="MI102" s="24"/>
      <c r="MJ102" s="24" t="s">
        <v>23</v>
      </c>
      <c r="MK102" s="5">
        <v>76.401327179700516</v>
      </c>
      <c r="ML102" s="45">
        <v>-19.140055479435574</v>
      </c>
      <c r="MM102" s="5">
        <v>125.04843210226255</v>
      </c>
      <c r="MN102" s="45">
        <v>7.7256288500834529</v>
      </c>
      <c r="MO102" s="5">
        <v>167.33664086674571</v>
      </c>
      <c r="MP102" s="45">
        <v>24.144341553464386</v>
      </c>
      <c r="MQ102" s="44"/>
      <c r="MR102" s="44"/>
      <c r="MS102" s="44"/>
      <c r="MT102" s="44"/>
      <c r="MU102" s="44"/>
      <c r="MV102" s="44"/>
    </row>
    <row r="103" spans="1:360" s="330" customFormat="1" ht="15" hidden="1" customHeight="1" x14ac:dyDescent="0.25">
      <c r="A103" s="444"/>
      <c r="B103" s="24" t="s">
        <v>24</v>
      </c>
      <c r="C103" s="5">
        <v>94.850108331095484</v>
      </c>
      <c r="D103" s="45">
        <v>-6.1500566450277319</v>
      </c>
      <c r="E103" s="494">
        <v>92.246858054634828</v>
      </c>
      <c r="F103" s="45">
        <v>-5.1788083111019318</v>
      </c>
      <c r="G103" s="494">
        <v>97.311642959246143</v>
      </c>
      <c r="H103" s="45">
        <v>-7.0038770413436282</v>
      </c>
      <c r="I103" s="24"/>
      <c r="J103" s="24" t="s">
        <v>24</v>
      </c>
      <c r="K103" s="5">
        <v>97.425588175265716</v>
      </c>
      <c r="L103" s="45">
        <v>-10.493186214026977</v>
      </c>
      <c r="M103" s="5">
        <v>165.87804009225471</v>
      </c>
      <c r="N103" s="45">
        <v>4.3874675698844356</v>
      </c>
      <c r="O103" s="5">
        <v>94.849409817225222</v>
      </c>
      <c r="P103" s="45">
        <v>-12.269418126673131</v>
      </c>
      <c r="Q103" s="24"/>
      <c r="R103" s="24" t="s">
        <v>24</v>
      </c>
      <c r="S103" s="5">
        <v>116.36134916648489</v>
      </c>
      <c r="T103" s="45">
        <v>4.3390138447514204</v>
      </c>
      <c r="U103" s="5">
        <v>94.126370701166877</v>
      </c>
      <c r="V103" s="45">
        <v>-12.60629591044416</v>
      </c>
      <c r="W103" s="5">
        <v>111.55640226203057</v>
      </c>
      <c r="X103" s="45">
        <v>1.4063402058693839</v>
      </c>
      <c r="Y103" s="24"/>
      <c r="Z103" s="24" t="s">
        <v>24</v>
      </c>
      <c r="AA103" s="5">
        <v>119.51646299841661</v>
      </c>
      <c r="AB103" s="45">
        <v>4.294631683853865</v>
      </c>
      <c r="AC103" s="5">
        <v>118.11123598084185</v>
      </c>
      <c r="AD103" s="45">
        <v>-17.798952773414129</v>
      </c>
      <c r="AE103" s="5">
        <v>110.08524037205687</v>
      </c>
      <c r="AF103" s="45">
        <v>3.7946911174104656</v>
      </c>
      <c r="AG103" s="24"/>
      <c r="AH103" s="24" t="s">
        <v>24</v>
      </c>
      <c r="AI103" s="5">
        <v>140.33332257905872</v>
      </c>
      <c r="AJ103" s="45">
        <v>13.339113594390909</v>
      </c>
      <c r="AK103" s="5">
        <v>142.80313096201675</v>
      </c>
      <c r="AL103" s="45">
        <v>7.7146928086867916</v>
      </c>
      <c r="AM103" s="5">
        <v>109.64060867849774</v>
      </c>
      <c r="AN103" s="45">
        <v>2.1555160466338918</v>
      </c>
      <c r="AO103" s="24"/>
      <c r="AP103" s="24" t="s">
        <v>24</v>
      </c>
      <c r="AQ103" s="5">
        <v>115.47540016558419</v>
      </c>
      <c r="AR103" s="45">
        <v>8.483160621907345</v>
      </c>
      <c r="AS103" s="5">
        <v>108.42896802481499</v>
      </c>
      <c r="AT103" s="45">
        <v>-7.870074267497273</v>
      </c>
      <c r="AU103" s="5">
        <v>103.70052282144167</v>
      </c>
      <c r="AV103" s="45">
        <v>-7.6174958935895489</v>
      </c>
      <c r="AW103" s="24"/>
      <c r="AX103" s="24" t="s">
        <v>24</v>
      </c>
      <c r="AY103" s="5">
        <v>141.30282137518304</v>
      </c>
      <c r="AZ103" s="45">
        <v>-2.3177452537737508E-2</v>
      </c>
      <c r="BA103" s="5">
        <v>127.14752373010069</v>
      </c>
      <c r="BB103" s="45">
        <v>-3.7333503692822774</v>
      </c>
      <c r="BC103" s="5">
        <v>103.00471472423807</v>
      </c>
      <c r="BD103" s="45">
        <v>25.840146267010439</v>
      </c>
      <c r="BE103" s="24"/>
      <c r="BF103" s="24" t="s">
        <v>24</v>
      </c>
      <c r="BG103" s="5">
        <v>103.77467605632201</v>
      </c>
      <c r="BH103" s="45">
        <v>15.958365991224156</v>
      </c>
      <c r="BI103" s="5">
        <v>136.93057377704903</v>
      </c>
      <c r="BJ103" s="45">
        <v>17.56259950979306</v>
      </c>
      <c r="BK103" s="5">
        <v>138.18023528959344</v>
      </c>
      <c r="BL103" s="45">
        <v>7.5191110978825009</v>
      </c>
      <c r="BM103" s="24"/>
      <c r="BN103" s="24" t="s">
        <v>24</v>
      </c>
      <c r="BO103" s="5">
        <v>132.36631015043045</v>
      </c>
      <c r="BP103" s="45">
        <v>5.0224596239173707</v>
      </c>
      <c r="BQ103" s="5">
        <v>139.27716533135691</v>
      </c>
      <c r="BR103" s="45">
        <v>15.978557755091359</v>
      </c>
      <c r="BS103" s="5">
        <v>119.94573651183696</v>
      </c>
      <c r="BT103" s="45">
        <v>-0.50697064409851578</v>
      </c>
      <c r="BU103" s="24"/>
      <c r="BV103" s="24" t="s">
        <v>24</v>
      </c>
      <c r="BW103" s="5">
        <v>131.58685426496046</v>
      </c>
      <c r="BX103" s="45">
        <v>-3.3262600474124326</v>
      </c>
      <c r="BY103" s="5">
        <v>109.90167389879915</v>
      </c>
      <c r="BZ103" s="45">
        <v>2.2758865780569266</v>
      </c>
      <c r="CA103" s="5">
        <v>106.90753846556925</v>
      </c>
      <c r="CB103" s="45">
        <v>-10.658331540901088</v>
      </c>
      <c r="CC103" s="24"/>
      <c r="CD103" s="24" t="s">
        <v>24</v>
      </c>
      <c r="CE103" s="5">
        <v>111.82471492438493</v>
      </c>
      <c r="CF103" s="45">
        <v>7.1740511770732383</v>
      </c>
      <c r="CG103" s="5">
        <v>106.30670231058257</v>
      </c>
      <c r="CH103" s="45">
        <v>-2.2803453626979149</v>
      </c>
      <c r="CI103" s="5">
        <v>112.85644848646932</v>
      </c>
      <c r="CJ103" s="45">
        <v>3.6936774655067666</v>
      </c>
      <c r="CK103" s="24"/>
      <c r="CL103" s="24" t="s">
        <v>24</v>
      </c>
      <c r="CM103" s="5">
        <v>108.59614428745057</v>
      </c>
      <c r="CN103" s="45">
        <v>8.0624301519246728</v>
      </c>
      <c r="CO103" s="5">
        <v>104.45237999108619</v>
      </c>
      <c r="CP103" s="45">
        <v>-15.384686915341135</v>
      </c>
      <c r="CQ103" s="5">
        <v>115.50226056792457</v>
      </c>
      <c r="CR103" s="45">
        <v>5.8545906918667754</v>
      </c>
      <c r="CS103" s="24"/>
      <c r="CT103" s="24" t="s">
        <v>24</v>
      </c>
      <c r="CU103" s="5">
        <v>123.24392649111256</v>
      </c>
      <c r="CV103" s="45">
        <v>11.437239745556766</v>
      </c>
      <c r="CW103" s="5">
        <v>88.642300737330757</v>
      </c>
      <c r="CX103" s="45">
        <v>7.3309392520591672</v>
      </c>
      <c r="CY103" s="5">
        <v>136.84540914984024</v>
      </c>
      <c r="CZ103" s="45">
        <v>5.8524266159138705</v>
      </c>
      <c r="DA103" s="24"/>
      <c r="DB103" s="24" t="s">
        <v>24</v>
      </c>
      <c r="DC103" s="5">
        <v>89.885581448638206</v>
      </c>
      <c r="DD103" s="45">
        <v>3.7055103317283908</v>
      </c>
      <c r="DE103" s="5">
        <v>193.84932178102204</v>
      </c>
      <c r="DF103" s="45">
        <v>7.2783347218525023</v>
      </c>
      <c r="DG103" s="5">
        <v>103.7212574097248</v>
      </c>
      <c r="DH103" s="45">
        <v>2.5278858644976765</v>
      </c>
      <c r="DI103" s="24"/>
      <c r="DJ103" s="24" t="s">
        <v>24</v>
      </c>
      <c r="DK103" s="5">
        <v>108.84735261049327</v>
      </c>
      <c r="DL103" s="45">
        <v>5.7280883334865962</v>
      </c>
      <c r="DM103" s="5">
        <v>95.939530090987745</v>
      </c>
      <c r="DN103" s="45">
        <v>4.8196003233457247</v>
      </c>
      <c r="DO103" s="5">
        <v>102.09035416848265</v>
      </c>
      <c r="DP103" s="45">
        <v>9.3854968603015863</v>
      </c>
      <c r="DQ103" s="24"/>
      <c r="DR103" s="24" t="s">
        <v>24</v>
      </c>
      <c r="DS103" s="5">
        <v>117.04649588354535</v>
      </c>
      <c r="DT103" s="45">
        <v>11.429049059940795</v>
      </c>
      <c r="DU103" s="5">
        <v>111.62421415479412</v>
      </c>
      <c r="DV103" s="45">
        <v>4.6008961945920248</v>
      </c>
      <c r="DW103" s="5">
        <v>129.31430751263608</v>
      </c>
      <c r="DX103" s="45">
        <v>8.0182629035633113</v>
      </c>
      <c r="DY103" s="24"/>
      <c r="DZ103" s="24" t="s">
        <v>24</v>
      </c>
      <c r="EA103" s="5">
        <v>103.10788518057581</v>
      </c>
      <c r="EB103" s="45">
        <v>3.4238086416868327</v>
      </c>
      <c r="EC103" s="5">
        <v>119.0294392259658</v>
      </c>
      <c r="ED103" s="45">
        <v>6.3014754024252966</v>
      </c>
      <c r="EE103" s="5">
        <v>120.39615897987503</v>
      </c>
      <c r="EF103" s="45">
        <v>-2.6238055552227024E-2</v>
      </c>
      <c r="EG103" s="24"/>
      <c r="EH103" s="24" t="s">
        <v>24</v>
      </c>
      <c r="EI103" s="5">
        <v>125.73711751129333</v>
      </c>
      <c r="EJ103" s="45">
        <v>5.8253681927371161</v>
      </c>
      <c r="EK103" s="5">
        <v>115.25404352673918</v>
      </c>
      <c r="EL103" s="45">
        <v>-9.5658256128452877</v>
      </c>
      <c r="EM103" s="5">
        <v>117.9515303355147</v>
      </c>
      <c r="EN103" s="45">
        <v>5.5504635640397026</v>
      </c>
      <c r="EO103" s="24"/>
      <c r="EP103" s="24" t="s">
        <v>24</v>
      </c>
      <c r="EQ103" s="5">
        <v>111.14798070940026</v>
      </c>
      <c r="ER103" s="45">
        <v>7.8184254959618613</v>
      </c>
      <c r="ES103" s="5">
        <v>116.49863298800128</v>
      </c>
      <c r="ET103" s="45">
        <v>17.784458400374518</v>
      </c>
      <c r="EU103" s="5">
        <v>103.40077011039051</v>
      </c>
      <c r="EV103" s="45">
        <v>4.7390490729044359</v>
      </c>
      <c r="EW103" s="24"/>
      <c r="EX103" s="24" t="s">
        <v>24</v>
      </c>
      <c r="EY103" s="5">
        <v>103.12635526152154</v>
      </c>
      <c r="EZ103" s="45">
        <v>-6.0329566165858495</v>
      </c>
      <c r="FA103" s="5">
        <v>111.41421260506014</v>
      </c>
      <c r="FB103" s="45">
        <v>-3.1648264107725623</v>
      </c>
      <c r="FC103" s="5">
        <v>114.31220671072123</v>
      </c>
      <c r="FD103" s="45">
        <v>12.271926426461405</v>
      </c>
      <c r="FE103" s="24"/>
      <c r="FF103" s="24" t="s">
        <v>24</v>
      </c>
      <c r="FG103" s="5">
        <v>115.99782351238187</v>
      </c>
      <c r="FH103" s="45">
        <v>4.2787363567523613</v>
      </c>
      <c r="FI103" s="5">
        <v>118.01569452730115</v>
      </c>
      <c r="FJ103" s="45">
        <v>7.0605731490778254</v>
      </c>
      <c r="FK103" s="5">
        <v>113.67620361706466</v>
      </c>
      <c r="FL103" s="45">
        <v>1.5276973535992511</v>
      </c>
      <c r="FM103" s="24"/>
      <c r="FN103" s="24" t="s">
        <v>24</v>
      </c>
      <c r="FO103" s="5">
        <v>106.07923311106251</v>
      </c>
      <c r="FP103" s="45">
        <v>4.4302663161844578</v>
      </c>
      <c r="FQ103" s="5">
        <v>121.21416727865792</v>
      </c>
      <c r="FR103" s="45">
        <v>8.6630569486777347</v>
      </c>
      <c r="FS103" s="5">
        <v>124.80807187828829</v>
      </c>
      <c r="FT103" s="45">
        <v>9.5235115503275836</v>
      </c>
      <c r="FU103" s="24"/>
      <c r="FV103" s="24" t="s">
        <v>24</v>
      </c>
      <c r="FW103" s="5">
        <v>119.40233310744986</v>
      </c>
      <c r="FX103" s="45">
        <v>-1.0323168357602555</v>
      </c>
      <c r="FY103" s="5">
        <v>111.36749667008198</v>
      </c>
      <c r="FZ103" s="45">
        <v>-0.78483542156105557</v>
      </c>
      <c r="GA103" s="5">
        <v>113.87312822695209</v>
      </c>
      <c r="GB103" s="45">
        <v>-4.6479066490843479</v>
      </c>
      <c r="GC103" s="24"/>
      <c r="GD103" s="24" t="s">
        <v>24</v>
      </c>
      <c r="GE103" s="5">
        <v>111.73238646232168</v>
      </c>
      <c r="GF103" s="45">
        <v>-1.2149292119467958</v>
      </c>
      <c r="GG103" s="5">
        <v>113.83998838428575</v>
      </c>
      <c r="GH103" s="45">
        <v>3.5141091890906324</v>
      </c>
      <c r="GI103" s="5">
        <v>105.48375100376549</v>
      </c>
      <c r="GJ103" s="45">
        <v>12.976357086014431</v>
      </c>
      <c r="GK103" s="24"/>
      <c r="GL103" s="24" t="s">
        <v>24</v>
      </c>
      <c r="GM103" s="5">
        <v>121.31008580076873</v>
      </c>
      <c r="GN103" s="45">
        <v>11.146301119192486</v>
      </c>
      <c r="GO103" s="5">
        <v>127.53605196107338</v>
      </c>
      <c r="GP103" s="45">
        <v>2.3719107701902544</v>
      </c>
      <c r="GQ103" s="5">
        <v>137.7132946942836</v>
      </c>
      <c r="GR103" s="45">
        <v>7.1428329467449601</v>
      </c>
      <c r="GS103" s="24"/>
      <c r="GT103" s="24" t="s">
        <v>24</v>
      </c>
      <c r="GU103" s="5">
        <v>125.99850479920586</v>
      </c>
      <c r="GV103" s="45">
        <v>19.228316841184508</v>
      </c>
      <c r="GW103" s="5">
        <v>101.80461619460912</v>
      </c>
      <c r="GX103" s="45">
        <v>-3.5873601200032823</v>
      </c>
      <c r="GY103" s="5">
        <v>126.0137166086476</v>
      </c>
      <c r="GZ103" s="45">
        <v>10.142211866508475</v>
      </c>
      <c r="HA103" s="24"/>
      <c r="HB103" s="24" t="s">
        <v>24</v>
      </c>
      <c r="HC103" s="5">
        <v>110.06882509280142</v>
      </c>
      <c r="HD103" s="45">
        <v>1.0603368090011003</v>
      </c>
      <c r="HE103" s="5">
        <v>119.2425453582298</v>
      </c>
      <c r="HF103" s="45">
        <v>0.5608040627050741</v>
      </c>
      <c r="HG103" s="5">
        <v>99.716484463804903</v>
      </c>
      <c r="HH103" s="45">
        <v>-3.5157264045660099</v>
      </c>
      <c r="HI103" s="24"/>
      <c r="HJ103" s="24" t="s">
        <v>24</v>
      </c>
      <c r="HK103" s="5">
        <v>125.75891524761394</v>
      </c>
      <c r="HL103" s="45">
        <v>9.3937271215957878</v>
      </c>
      <c r="HM103" s="5">
        <v>105.13978545058256</v>
      </c>
      <c r="HN103" s="45">
        <v>2.4467466238927926</v>
      </c>
      <c r="HO103" s="5">
        <v>103.5233221311461</v>
      </c>
      <c r="HP103" s="45">
        <v>1.5127895225585775</v>
      </c>
      <c r="HQ103" s="24"/>
      <c r="HR103" s="24" t="s">
        <v>24</v>
      </c>
      <c r="HS103" s="5">
        <v>115.37246574585168</v>
      </c>
      <c r="HT103" s="45">
        <v>11.949118905430112</v>
      </c>
      <c r="HU103" s="5">
        <v>117.36314022499873</v>
      </c>
      <c r="HV103" s="45">
        <v>9.4169775361812214</v>
      </c>
      <c r="HW103" s="5">
        <v>109.94500325917119</v>
      </c>
      <c r="HX103" s="45">
        <v>-10.994118998669208</v>
      </c>
      <c r="HY103" s="24"/>
      <c r="HZ103" s="24" t="s">
        <v>24</v>
      </c>
      <c r="IA103" s="5">
        <v>111.58801173659768</v>
      </c>
      <c r="IB103" s="45">
        <v>1.9482706146987283</v>
      </c>
      <c r="IC103" s="5">
        <v>117.08041138715926</v>
      </c>
      <c r="ID103" s="45">
        <v>-0.97990522431221905</v>
      </c>
      <c r="IE103" s="5">
        <v>111.14919001280028</v>
      </c>
      <c r="IF103" s="45">
        <v>1.8921763477991504</v>
      </c>
      <c r="IG103" s="24"/>
      <c r="IH103" s="24" t="s">
        <v>24</v>
      </c>
      <c r="II103" s="5">
        <v>123.45517462587051</v>
      </c>
      <c r="IJ103" s="45">
        <v>26.391296291091734</v>
      </c>
      <c r="IK103" s="5">
        <v>134.03462154065156</v>
      </c>
      <c r="IL103" s="45">
        <v>16.401582042095541</v>
      </c>
      <c r="IM103" s="5">
        <v>113.07385965053615</v>
      </c>
      <c r="IN103" s="45">
        <v>-11.71242654983314</v>
      </c>
      <c r="IO103" s="5">
        <v>120.90257498791522</v>
      </c>
      <c r="IP103" s="45">
        <v>11.916071048729208</v>
      </c>
      <c r="IQ103" s="24"/>
      <c r="IR103" s="24" t="s">
        <v>24</v>
      </c>
      <c r="IS103" s="5">
        <v>110.75110921771257</v>
      </c>
      <c r="IT103" s="45">
        <v>-3.3711573638069865</v>
      </c>
      <c r="IU103" s="5">
        <v>91.889473923585001</v>
      </c>
      <c r="IV103" s="45">
        <v>-11.984546940630366</v>
      </c>
      <c r="IW103" s="5">
        <v>119.34680393806886</v>
      </c>
      <c r="IX103" s="45">
        <v>9.8374575224696059</v>
      </c>
      <c r="IY103" s="24"/>
      <c r="IZ103" s="24" t="s">
        <v>24</v>
      </c>
      <c r="JA103" s="5">
        <v>133.65198229560627</v>
      </c>
      <c r="JB103" s="45">
        <v>18.480491889240653</v>
      </c>
      <c r="JC103" s="5">
        <v>133.5853333301803</v>
      </c>
      <c r="JD103" s="45">
        <v>10.98729538880589</v>
      </c>
      <c r="JE103" s="5">
        <v>141.55201890569907</v>
      </c>
      <c r="JF103" s="45">
        <v>3.3727992094097345</v>
      </c>
      <c r="JG103" s="24"/>
      <c r="JH103" s="24" t="s">
        <v>24</v>
      </c>
      <c r="JI103" s="5">
        <v>124.85742813171812</v>
      </c>
      <c r="JJ103" s="45">
        <v>2.1049906844303479</v>
      </c>
      <c r="JK103" s="5">
        <v>144.89496171687682</v>
      </c>
      <c r="JL103" s="45">
        <v>1.1470298989934236</v>
      </c>
      <c r="JM103" s="5">
        <v>101.53922860152393</v>
      </c>
      <c r="JN103" s="45">
        <v>0.80777217992071826</v>
      </c>
      <c r="JO103" s="24"/>
      <c r="JP103" s="24" t="s">
        <v>24</v>
      </c>
      <c r="JQ103" s="5">
        <v>104.82928052901643</v>
      </c>
      <c r="JR103" s="45">
        <v>0.47529767371050013</v>
      </c>
      <c r="JS103" s="5">
        <v>87.147235545486097</v>
      </c>
      <c r="JT103" s="45">
        <v>40.929419505733875</v>
      </c>
      <c r="JU103" s="5">
        <v>98.901685685928442</v>
      </c>
      <c r="JV103" s="45">
        <v>3.5363107714973694</v>
      </c>
      <c r="JW103" s="24"/>
      <c r="JX103" s="24" t="s">
        <v>24</v>
      </c>
      <c r="JY103" s="5">
        <v>106.9777950709688</v>
      </c>
      <c r="JZ103" s="45">
        <v>5.479308742347456</v>
      </c>
      <c r="KA103" s="5">
        <v>126.0939497664842</v>
      </c>
      <c r="KB103" s="45">
        <v>0.10072281267201788</v>
      </c>
      <c r="KC103" s="5">
        <v>111.96323605576237</v>
      </c>
      <c r="KD103" s="45">
        <v>21.760371224545395</v>
      </c>
      <c r="KE103" s="24"/>
      <c r="KF103" s="24" t="s">
        <v>24</v>
      </c>
      <c r="KG103" s="5">
        <v>101.21882685145978</v>
      </c>
      <c r="KH103" s="45">
        <v>26.597570190148872</v>
      </c>
      <c r="KI103" s="5">
        <v>154.55622341930311</v>
      </c>
      <c r="KJ103" s="45">
        <v>3.7231451070191213</v>
      </c>
      <c r="KK103" s="5">
        <v>122.22971670469933</v>
      </c>
      <c r="KL103" s="45">
        <v>-0.52758709632065859</v>
      </c>
      <c r="KM103" s="24"/>
      <c r="KN103" s="24" t="s">
        <v>24</v>
      </c>
      <c r="KO103" s="5">
        <v>119.74812944022788</v>
      </c>
      <c r="KP103" s="45">
        <v>-2.1371167121047847</v>
      </c>
      <c r="KQ103" s="5">
        <v>117.4724274328471</v>
      </c>
      <c r="KR103" s="45">
        <v>-6.5718082416120041</v>
      </c>
      <c r="KS103" s="5">
        <v>100.88146324189476</v>
      </c>
      <c r="KT103" s="45">
        <v>-5.2333588921295728</v>
      </c>
      <c r="KU103" s="24"/>
      <c r="KV103" s="24" t="s">
        <v>24</v>
      </c>
      <c r="KW103" s="5">
        <v>123.07224172159874</v>
      </c>
      <c r="KX103" s="45">
        <v>9.4383216138946437</v>
      </c>
      <c r="KY103" s="5">
        <v>129.89991718910471</v>
      </c>
      <c r="KZ103" s="45">
        <v>0.60417540916837709</v>
      </c>
      <c r="LA103" s="5">
        <v>124.48865507988839</v>
      </c>
      <c r="LB103" s="45">
        <v>24.268942966690375</v>
      </c>
      <c r="LC103" s="24"/>
      <c r="LD103" s="24" t="s">
        <v>24</v>
      </c>
      <c r="LE103" s="5">
        <v>115.30730889595702</v>
      </c>
      <c r="LF103" s="45">
        <v>7.6302806493595341</v>
      </c>
      <c r="LG103" s="5">
        <v>103.6667359976431</v>
      </c>
      <c r="LH103" s="45">
        <v>0.92124270693052779</v>
      </c>
      <c r="LI103" s="5">
        <v>104.81932133494088</v>
      </c>
      <c r="LJ103" s="45">
        <v>5.1429869731771589</v>
      </c>
      <c r="LK103" s="24"/>
      <c r="LL103" s="24" t="s">
        <v>24</v>
      </c>
      <c r="LM103" s="5">
        <v>113.83421085587187</v>
      </c>
      <c r="LN103" s="45">
        <v>-1.3265808957142298</v>
      </c>
      <c r="LO103" s="5">
        <v>103.64487149778374</v>
      </c>
      <c r="LP103" s="45">
        <v>-16.673054311497239</v>
      </c>
      <c r="LQ103" s="5">
        <v>117.66518581455479</v>
      </c>
      <c r="LR103" s="45">
        <v>-0.10120424715704246</v>
      </c>
      <c r="LS103" s="24"/>
      <c r="LT103" s="24" t="s">
        <v>24</v>
      </c>
      <c r="LU103" s="5">
        <v>128.66242936816792</v>
      </c>
      <c r="LV103" s="45">
        <v>-1.6439952143918788</v>
      </c>
      <c r="LW103" s="5">
        <v>155.61780514446846</v>
      </c>
      <c r="LX103" s="45">
        <v>-5.3383103216440588</v>
      </c>
      <c r="LY103" s="5">
        <v>83.819109867360353</v>
      </c>
      <c r="LZ103" s="45">
        <v>16.638022187618944</v>
      </c>
      <c r="MA103" s="24"/>
      <c r="MB103" s="24" t="s">
        <v>24</v>
      </c>
      <c r="MC103" s="5">
        <v>136.60861498121221</v>
      </c>
      <c r="MD103" s="45">
        <v>5.5543513054734319</v>
      </c>
      <c r="ME103" s="5">
        <v>196.53566563752346</v>
      </c>
      <c r="MF103" s="45">
        <v>14.474260787180953</v>
      </c>
      <c r="MG103" s="5">
        <v>99.889970247983427</v>
      </c>
      <c r="MH103" s="45">
        <v>11.087066278907315</v>
      </c>
      <c r="MI103" s="24"/>
      <c r="MJ103" s="24" t="s">
        <v>24</v>
      </c>
      <c r="MK103" s="5">
        <v>77.053761810169377</v>
      </c>
      <c r="ML103" s="45">
        <v>-24.733964670020285</v>
      </c>
      <c r="MM103" s="5">
        <v>130.06211258937805</v>
      </c>
      <c r="MN103" s="45">
        <v>7.8251953023719523</v>
      </c>
      <c r="MO103" s="5">
        <v>147.25439860207109</v>
      </c>
      <c r="MP103" s="45">
        <v>35.700036930056257</v>
      </c>
      <c r="MQ103" s="44"/>
      <c r="MR103" s="44"/>
      <c r="MS103" s="44"/>
      <c r="MT103" s="44"/>
      <c r="MU103" s="44"/>
      <c r="MV103" s="44"/>
    </row>
    <row r="104" spans="1:360" s="330" customFormat="1" ht="15" hidden="1" customHeight="1" x14ac:dyDescent="0.25">
      <c r="A104" s="444"/>
      <c r="B104" s="24" t="s">
        <v>25</v>
      </c>
      <c r="C104" s="5">
        <v>93.546907912189511</v>
      </c>
      <c r="D104" s="45">
        <v>-4.791781039539373</v>
      </c>
      <c r="E104" s="494">
        <v>91.25758518568469</v>
      </c>
      <c r="F104" s="45">
        <v>-5.2715649542386132</v>
      </c>
      <c r="G104" s="494">
        <v>95.711604567466736</v>
      </c>
      <c r="H104" s="45">
        <v>-4.3553466898503643</v>
      </c>
      <c r="I104" s="24"/>
      <c r="J104" s="24" t="s">
        <v>25</v>
      </c>
      <c r="K104" s="5">
        <v>111.43256232534191</v>
      </c>
      <c r="L104" s="45">
        <v>4.1396618088669612</v>
      </c>
      <c r="M104" s="5">
        <v>172.50286266586699</v>
      </c>
      <c r="N104" s="45">
        <v>12.364342771260624</v>
      </c>
      <c r="O104" s="5">
        <v>101.05436851233874</v>
      </c>
      <c r="P104" s="45">
        <v>0.41472670323909711</v>
      </c>
      <c r="Q104" s="24"/>
      <c r="R104" s="24" t="s">
        <v>25</v>
      </c>
      <c r="S104" s="5">
        <v>108.05811129807276</v>
      </c>
      <c r="T104" s="45">
        <v>1.9964615860158261</v>
      </c>
      <c r="U104" s="5">
        <v>99.078522090540702</v>
      </c>
      <c r="V104" s="45">
        <v>-6.7654213022351968</v>
      </c>
      <c r="W104" s="5">
        <v>100.1328342158413</v>
      </c>
      <c r="X104" s="45">
        <v>4.9313446046101035</v>
      </c>
      <c r="Y104" s="24"/>
      <c r="Z104" s="24" t="s">
        <v>25</v>
      </c>
      <c r="AA104" s="5">
        <v>108.41728849005382</v>
      </c>
      <c r="AB104" s="45">
        <v>0.85610620766516377</v>
      </c>
      <c r="AC104" s="5">
        <v>112.05484075320497</v>
      </c>
      <c r="AD104" s="45">
        <v>0.74971520954223081</v>
      </c>
      <c r="AE104" s="5">
        <v>111.82599053116526</v>
      </c>
      <c r="AF104" s="45">
        <v>7.238334577921762</v>
      </c>
      <c r="AG104" s="24"/>
      <c r="AH104" s="24" t="s">
        <v>25</v>
      </c>
      <c r="AI104" s="5">
        <v>136.87623486549307</v>
      </c>
      <c r="AJ104" s="45">
        <v>9.0621219138132858</v>
      </c>
      <c r="AK104" s="5">
        <v>135.08913175648487</v>
      </c>
      <c r="AL104" s="45">
        <v>8.0479670443063185</v>
      </c>
      <c r="AM104" s="5">
        <v>103.19921903904476</v>
      </c>
      <c r="AN104" s="45">
        <v>7.037586905475095</v>
      </c>
      <c r="AO104" s="24"/>
      <c r="AP104" s="24" t="s">
        <v>25</v>
      </c>
      <c r="AQ104" s="5">
        <v>107.95855269018169</v>
      </c>
      <c r="AR104" s="45">
        <v>10.564559354159229</v>
      </c>
      <c r="AS104" s="5">
        <v>108.55092871501525</v>
      </c>
      <c r="AT104" s="45">
        <v>7.3146637881754657</v>
      </c>
      <c r="AU104" s="5">
        <v>117.0520291201651</v>
      </c>
      <c r="AV104" s="45">
        <v>4.5779689802061228</v>
      </c>
      <c r="AW104" s="24"/>
      <c r="AX104" s="24" t="s">
        <v>25</v>
      </c>
      <c r="AY104" s="5">
        <v>125.31102781245319</v>
      </c>
      <c r="AZ104" s="45">
        <v>1.5758086136918195</v>
      </c>
      <c r="BA104" s="5">
        <v>123.49874281180726</v>
      </c>
      <c r="BB104" s="45">
        <v>1.3414485096560469</v>
      </c>
      <c r="BC104" s="5">
        <v>106.59606538036279</v>
      </c>
      <c r="BD104" s="45">
        <v>15.627748842446266</v>
      </c>
      <c r="BE104" s="24"/>
      <c r="BF104" s="24" t="s">
        <v>25</v>
      </c>
      <c r="BG104" s="5">
        <v>104.26570002005815</v>
      </c>
      <c r="BH104" s="45">
        <v>14.778238923017312</v>
      </c>
      <c r="BI104" s="5">
        <v>127.52807823739403</v>
      </c>
      <c r="BJ104" s="45">
        <v>5.2706951597649265</v>
      </c>
      <c r="BK104" s="5">
        <v>123.20900072437711</v>
      </c>
      <c r="BL104" s="45">
        <v>4.3189290516960028</v>
      </c>
      <c r="BM104" s="24"/>
      <c r="BN104" s="24" t="s">
        <v>25</v>
      </c>
      <c r="BO104" s="5">
        <v>124.84788870788044</v>
      </c>
      <c r="BP104" s="45">
        <v>0.38909065958030453</v>
      </c>
      <c r="BQ104" s="5">
        <v>143.15197835816335</v>
      </c>
      <c r="BR104" s="45">
        <v>17.883623632530444</v>
      </c>
      <c r="BS104" s="5">
        <v>115.27874588050216</v>
      </c>
      <c r="BT104" s="45">
        <v>-3.167790104576099</v>
      </c>
      <c r="BU104" s="24"/>
      <c r="BV104" s="24" t="s">
        <v>25</v>
      </c>
      <c r="BW104" s="5">
        <v>139.220196900345</v>
      </c>
      <c r="BX104" s="45">
        <v>15.470271465351516</v>
      </c>
      <c r="BY104" s="5">
        <v>103.18310029547561</v>
      </c>
      <c r="BZ104" s="45">
        <v>3.34845782800042</v>
      </c>
      <c r="CA104" s="5">
        <v>109.60356569510162</v>
      </c>
      <c r="CB104" s="45">
        <v>-8.7465837738207597</v>
      </c>
      <c r="CC104" s="24"/>
      <c r="CD104" s="24" t="s">
        <v>25</v>
      </c>
      <c r="CE104" s="5">
        <v>118.40463013534232</v>
      </c>
      <c r="CF104" s="45">
        <v>7.4247467681678643</v>
      </c>
      <c r="CG104" s="5">
        <v>109.66991583829608</v>
      </c>
      <c r="CH104" s="45">
        <v>-0.12756958537832475</v>
      </c>
      <c r="CI104" s="5">
        <v>126.20154218769792</v>
      </c>
      <c r="CJ104" s="45">
        <v>1.3138057943225903</v>
      </c>
      <c r="CK104" s="24"/>
      <c r="CL104" s="24" t="s">
        <v>25</v>
      </c>
      <c r="CM104" s="5">
        <v>114.23502563666689</v>
      </c>
      <c r="CN104" s="45">
        <v>-6.9383589378039403</v>
      </c>
      <c r="CO104" s="5">
        <v>103.30062733101528</v>
      </c>
      <c r="CP104" s="45">
        <v>8.963458256611375</v>
      </c>
      <c r="CQ104" s="5">
        <v>106.56326141864096</v>
      </c>
      <c r="CR104" s="45">
        <v>14.527504050298717</v>
      </c>
      <c r="CS104" s="24"/>
      <c r="CT104" s="24" t="s">
        <v>25</v>
      </c>
      <c r="CU104" s="5">
        <v>119.84206245693977</v>
      </c>
      <c r="CV104" s="45">
        <v>8.1968369012574271</v>
      </c>
      <c r="CW104" s="5">
        <v>86.996250562806637</v>
      </c>
      <c r="CX104" s="45">
        <v>8.704548997634177</v>
      </c>
      <c r="CY104" s="5">
        <v>141.59603294522904</v>
      </c>
      <c r="CZ104" s="45">
        <v>9.3346559994664631</v>
      </c>
      <c r="DA104" s="24"/>
      <c r="DB104" s="24" t="s">
        <v>25</v>
      </c>
      <c r="DC104" s="5">
        <v>97.117871724236608</v>
      </c>
      <c r="DD104" s="45">
        <v>7.405135613276201</v>
      </c>
      <c r="DE104" s="5">
        <v>211.01364238695655</v>
      </c>
      <c r="DF104" s="45">
        <v>5.8311938024828862</v>
      </c>
      <c r="DG104" s="5">
        <v>107.10853936095656</v>
      </c>
      <c r="DH104" s="45">
        <v>5.1062650124690236</v>
      </c>
      <c r="DI104" s="24"/>
      <c r="DJ104" s="24" t="s">
        <v>25</v>
      </c>
      <c r="DK104" s="5">
        <v>112.3905514215064</v>
      </c>
      <c r="DL104" s="45">
        <v>7.2951067995937109</v>
      </c>
      <c r="DM104" s="5">
        <v>99.854951364720606</v>
      </c>
      <c r="DN104" s="45">
        <v>8.4896419690362137</v>
      </c>
      <c r="DO104" s="5">
        <v>151.55005252806032</v>
      </c>
      <c r="DP104" s="45">
        <v>-12.501485235209358</v>
      </c>
      <c r="DQ104" s="24"/>
      <c r="DR104" s="24" t="s">
        <v>25</v>
      </c>
      <c r="DS104" s="5">
        <v>115.99909386082335</v>
      </c>
      <c r="DT104" s="45">
        <v>7.6058384608751055</v>
      </c>
      <c r="DU104" s="5">
        <v>108.5476677320539</v>
      </c>
      <c r="DV104" s="45">
        <v>3.8703843258603996</v>
      </c>
      <c r="DW104" s="5">
        <v>129.33840693713117</v>
      </c>
      <c r="DX104" s="45">
        <v>7.2911487752956674</v>
      </c>
      <c r="DY104" s="24"/>
      <c r="DZ104" s="24" t="s">
        <v>25</v>
      </c>
      <c r="EA104" s="5">
        <v>106.55665575854576</v>
      </c>
      <c r="EB104" s="45">
        <v>3.4219368525451017</v>
      </c>
      <c r="EC104" s="5">
        <v>116.76753628583297</v>
      </c>
      <c r="ED104" s="45">
        <v>19.221106660914614</v>
      </c>
      <c r="EE104" s="5">
        <v>118.66590072290498</v>
      </c>
      <c r="EF104" s="45">
        <v>-0.66806676245147401</v>
      </c>
      <c r="EG104" s="24"/>
      <c r="EH104" s="24" t="s">
        <v>25</v>
      </c>
      <c r="EI104" s="5">
        <v>126.57175606762269</v>
      </c>
      <c r="EJ104" s="45">
        <v>9.1342806977380917</v>
      </c>
      <c r="EK104" s="5">
        <v>117.43551142871326</v>
      </c>
      <c r="EL104" s="45">
        <v>-9.2510363205133785</v>
      </c>
      <c r="EM104" s="5">
        <v>119.94738903772569</v>
      </c>
      <c r="EN104" s="45">
        <v>2.4919799349964364</v>
      </c>
      <c r="EO104" s="24"/>
      <c r="EP104" s="24" t="s">
        <v>25</v>
      </c>
      <c r="EQ104" s="5">
        <v>104.81374901122913</v>
      </c>
      <c r="ER104" s="45">
        <v>-14.946687160720643</v>
      </c>
      <c r="ES104" s="5">
        <v>113.85307129253682</v>
      </c>
      <c r="ET104" s="45">
        <v>19.660179819160689</v>
      </c>
      <c r="EU104" s="5">
        <v>111.89644124003468</v>
      </c>
      <c r="EV104" s="45">
        <v>5.7362474628490929</v>
      </c>
      <c r="EW104" s="24"/>
      <c r="EX104" s="24" t="s">
        <v>25</v>
      </c>
      <c r="EY104" s="5">
        <v>108.89387602014978</v>
      </c>
      <c r="EZ104" s="45">
        <v>-21.701892475948554</v>
      </c>
      <c r="FA104" s="5">
        <v>113.51200234991005</v>
      </c>
      <c r="FB104" s="45">
        <v>-2.8180837463835928E-2</v>
      </c>
      <c r="FC104" s="5">
        <v>128.68109675658351</v>
      </c>
      <c r="FD104" s="45">
        <v>-29.303481089016245</v>
      </c>
      <c r="FE104" s="24"/>
      <c r="FF104" s="24" t="s">
        <v>25</v>
      </c>
      <c r="FG104" s="5">
        <v>122.54160455630442</v>
      </c>
      <c r="FH104" s="45">
        <v>12.581517686573292</v>
      </c>
      <c r="FI104" s="5">
        <v>131.1902636979309</v>
      </c>
      <c r="FJ104" s="45">
        <v>1.940481376555752</v>
      </c>
      <c r="FK104" s="5">
        <v>116.59146710861832</v>
      </c>
      <c r="FL104" s="45">
        <v>-1.2087417947954435</v>
      </c>
      <c r="FM104" s="24"/>
      <c r="FN104" s="24" t="s">
        <v>25</v>
      </c>
      <c r="FO104" s="5">
        <v>104.89861125431662</v>
      </c>
      <c r="FP104" s="45">
        <v>8.9210662301978232</v>
      </c>
      <c r="FQ104" s="5">
        <v>118.54671548185107</v>
      </c>
      <c r="FR104" s="45">
        <v>8.8533267360094214</v>
      </c>
      <c r="FS104" s="5">
        <v>128.33903401322871</v>
      </c>
      <c r="FT104" s="45">
        <v>9.0613498191888908</v>
      </c>
      <c r="FU104" s="24"/>
      <c r="FV104" s="24" t="s">
        <v>25</v>
      </c>
      <c r="FW104" s="5">
        <v>120.11973925016677</v>
      </c>
      <c r="FX104" s="45">
        <v>-1.570242182497978</v>
      </c>
      <c r="FY104" s="5">
        <v>113.3066071088854</v>
      </c>
      <c r="FZ104" s="45">
        <v>0.31128069486557308</v>
      </c>
      <c r="GA104" s="5">
        <v>114.66565955537749</v>
      </c>
      <c r="GB104" s="45">
        <v>0.87858354260910687</v>
      </c>
      <c r="GC104" s="24"/>
      <c r="GD104" s="24" t="s">
        <v>25</v>
      </c>
      <c r="GE104" s="5">
        <v>116.46782454976906</v>
      </c>
      <c r="GF104" s="45">
        <v>4.0225648867216819</v>
      </c>
      <c r="GG104" s="5">
        <v>116.83380284089458</v>
      </c>
      <c r="GH104" s="45">
        <v>1.1250392446332569</v>
      </c>
      <c r="GI104" s="5">
        <v>107.04382219953767</v>
      </c>
      <c r="GJ104" s="45">
        <v>4.8698697986124415</v>
      </c>
      <c r="GK104" s="24"/>
      <c r="GL104" s="24" t="s">
        <v>25</v>
      </c>
      <c r="GM104" s="5">
        <v>122.69427691842996</v>
      </c>
      <c r="GN104" s="45">
        <v>10.44384556802467</v>
      </c>
      <c r="GO104" s="5">
        <v>135.87618203168213</v>
      </c>
      <c r="GP104" s="45">
        <v>-1.5118786102824373</v>
      </c>
      <c r="GQ104" s="5">
        <v>129.20371013374356</v>
      </c>
      <c r="GR104" s="45">
        <v>2.3039179483930923</v>
      </c>
      <c r="GS104" s="24"/>
      <c r="GT104" s="24" t="s">
        <v>25</v>
      </c>
      <c r="GU104" s="5">
        <v>122.24671281999942</v>
      </c>
      <c r="GV104" s="45">
        <v>21.667575162227209</v>
      </c>
      <c r="GW104" s="5">
        <v>91.006376301480373</v>
      </c>
      <c r="GX104" s="45">
        <v>-3.5111258704803134</v>
      </c>
      <c r="GY104" s="5">
        <v>136.33562608994851</v>
      </c>
      <c r="GZ104" s="45">
        <v>27.28561860699142</v>
      </c>
      <c r="HA104" s="24"/>
      <c r="HB104" s="24" t="s">
        <v>25</v>
      </c>
      <c r="HC104" s="5">
        <v>108.99774229776176</v>
      </c>
      <c r="HD104" s="45">
        <v>-12.319211099683244</v>
      </c>
      <c r="HE104" s="5">
        <v>96.718424174463379</v>
      </c>
      <c r="HF104" s="45">
        <v>-9.8616736491487558</v>
      </c>
      <c r="HG104" s="5">
        <v>93.313266113577313</v>
      </c>
      <c r="HH104" s="45">
        <v>-7.4603652330741852</v>
      </c>
      <c r="HI104" s="24"/>
      <c r="HJ104" s="24" t="s">
        <v>25</v>
      </c>
      <c r="HK104" s="5">
        <v>117.96282171219849</v>
      </c>
      <c r="HL104" s="45">
        <v>2.0898862050390221</v>
      </c>
      <c r="HM104" s="5">
        <v>100.02783274088694</v>
      </c>
      <c r="HN104" s="45">
        <v>0.92403820010386539</v>
      </c>
      <c r="HO104" s="5">
        <v>98.369457960924279</v>
      </c>
      <c r="HP104" s="45">
        <v>-12.806174635981918</v>
      </c>
      <c r="HQ104" s="24"/>
      <c r="HR104" s="24" t="s">
        <v>25</v>
      </c>
      <c r="HS104" s="5">
        <v>112.39743781647304</v>
      </c>
      <c r="HT104" s="45">
        <v>13.208007147650207</v>
      </c>
      <c r="HU104" s="5">
        <v>113.7237402401249</v>
      </c>
      <c r="HV104" s="45">
        <v>1.4358066255105513</v>
      </c>
      <c r="HW104" s="5">
        <v>103.59096224594965</v>
      </c>
      <c r="HX104" s="45">
        <v>-7.0391149585411767</v>
      </c>
      <c r="HY104" s="24"/>
      <c r="HZ104" s="24" t="s">
        <v>25</v>
      </c>
      <c r="IA104" s="5">
        <v>114.80187698663205</v>
      </c>
      <c r="IB104" s="45">
        <v>-1.7721141866538517</v>
      </c>
      <c r="IC104" s="5">
        <v>117.27774559748758</v>
      </c>
      <c r="ID104" s="45">
        <v>5.907746969502341</v>
      </c>
      <c r="IE104" s="5">
        <v>108.75825000899918</v>
      </c>
      <c r="IF104" s="45">
        <v>-2.1483004255671005</v>
      </c>
      <c r="IG104" s="24"/>
      <c r="IH104" s="24" t="s">
        <v>25</v>
      </c>
      <c r="II104" s="5">
        <v>119.19489190524847</v>
      </c>
      <c r="IJ104" s="45">
        <v>17.811781589389028</v>
      </c>
      <c r="IK104" s="5">
        <v>122.2011437548816</v>
      </c>
      <c r="IL104" s="45">
        <v>1.1364449919568216</v>
      </c>
      <c r="IM104" s="5">
        <v>124.64536751558242</v>
      </c>
      <c r="IN104" s="45">
        <v>-0.84610686937098478</v>
      </c>
      <c r="IO104" s="5">
        <v>110.33004402134902</v>
      </c>
      <c r="IP104" s="45">
        <v>10.396281790423288</v>
      </c>
      <c r="IQ104" s="24"/>
      <c r="IR104" s="24" t="s">
        <v>25</v>
      </c>
      <c r="IS104" s="5">
        <v>113.41663521853884</v>
      </c>
      <c r="IT104" s="45">
        <v>-3.9924193760093658</v>
      </c>
      <c r="IU104" s="5">
        <v>99.373630279803507</v>
      </c>
      <c r="IV104" s="45">
        <v>2.5390095031662554</v>
      </c>
      <c r="IW104" s="5">
        <v>109.0135955789827</v>
      </c>
      <c r="IX104" s="45">
        <v>-3.485085808780255</v>
      </c>
      <c r="IY104" s="24"/>
      <c r="IZ104" s="24" t="s">
        <v>25</v>
      </c>
      <c r="JA104" s="5">
        <v>125.2290656670402</v>
      </c>
      <c r="JB104" s="45">
        <v>14.637689531248171</v>
      </c>
      <c r="JC104" s="5">
        <v>139.66749340167556</v>
      </c>
      <c r="JD104" s="45">
        <v>17.782354172823261</v>
      </c>
      <c r="JE104" s="5">
        <v>165.92529883346512</v>
      </c>
      <c r="JF104" s="45">
        <v>4.282732704505122</v>
      </c>
      <c r="JG104" s="24"/>
      <c r="JH104" s="24" t="s">
        <v>25</v>
      </c>
      <c r="JI104" s="5">
        <v>147.65922557091628</v>
      </c>
      <c r="JJ104" s="45">
        <v>4.5108684306415938</v>
      </c>
      <c r="JK104" s="5">
        <v>145.78901575317784</v>
      </c>
      <c r="JL104" s="45">
        <v>1.1222893322359226</v>
      </c>
      <c r="JM104" s="5">
        <v>100.88417648744328</v>
      </c>
      <c r="JN104" s="45">
        <v>8.5897017216086482</v>
      </c>
      <c r="JO104" s="24"/>
      <c r="JP104" s="24" t="s">
        <v>25</v>
      </c>
      <c r="JQ104" s="5">
        <v>117.42815696936202</v>
      </c>
      <c r="JR104" s="45">
        <v>4.2443713275648776</v>
      </c>
      <c r="JS104" s="5">
        <v>92.248052862194001</v>
      </c>
      <c r="JT104" s="45">
        <v>14.063917776039276</v>
      </c>
      <c r="JU104" s="5">
        <v>99.961835252645614</v>
      </c>
      <c r="JV104" s="45">
        <v>2.659733036854135</v>
      </c>
      <c r="JW104" s="24"/>
      <c r="JX104" s="24" t="s">
        <v>25</v>
      </c>
      <c r="JY104" s="5">
        <v>119.17365622067837</v>
      </c>
      <c r="JZ104" s="45">
        <v>3.0949654146150039</v>
      </c>
      <c r="KA104" s="5">
        <v>135.58182190653721</v>
      </c>
      <c r="KB104" s="45">
        <v>1.7797493499314641</v>
      </c>
      <c r="KC104" s="5">
        <v>136.37510567388313</v>
      </c>
      <c r="KD104" s="45">
        <v>4.5829382693756315</v>
      </c>
      <c r="KE104" s="24"/>
      <c r="KF104" s="24" t="s">
        <v>25</v>
      </c>
      <c r="KG104" s="5">
        <v>104.377843109184</v>
      </c>
      <c r="KH104" s="45">
        <v>22.943548344720185</v>
      </c>
      <c r="KI104" s="5">
        <v>101.15927091194413</v>
      </c>
      <c r="KJ104" s="45">
        <v>10.494992858564231</v>
      </c>
      <c r="KK104" s="5">
        <v>120.12561443753967</v>
      </c>
      <c r="KL104" s="45">
        <v>-1.1490804648214663</v>
      </c>
      <c r="KM104" s="24"/>
      <c r="KN104" s="24" t="s">
        <v>25</v>
      </c>
      <c r="KO104" s="5">
        <v>117.49075764050509</v>
      </c>
      <c r="KP104" s="45">
        <v>-1.718384172901338</v>
      </c>
      <c r="KQ104" s="5">
        <v>120.46141571659246</v>
      </c>
      <c r="KR104" s="45">
        <v>1.8348105237021173</v>
      </c>
      <c r="KS104" s="5">
        <v>112.49288386041857</v>
      </c>
      <c r="KT104" s="45">
        <v>-3.0676640324519155</v>
      </c>
      <c r="KU104" s="24"/>
      <c r="KV104" s="24" t="s">
        <v>25</v>
      </c>
      <c r="KW104" s="5">
        <v>101.3754668748326</v>
      </c>
      <c r="KX104" s="45">
        <v>2.0151015616239647</v>
      </c>
      <c r="KY104" s="5">
        <v>127.41938857132743</v>
      </c>
      <c r="KZ104" s="45">
        <v>-1.46664869673711</v>
      </c>
      <c r="LA104" s="5">
        <v>120.43038297598952</v>
      </c>
      <c r="LB104" s="45">
        <v>18.044699597131483</v>
      </c>
      <c r="LC104" s="24"/>
      <c r="LD104" s="24" t="s">
        <v>25</v>
      </c>
      <c r="LE104" s="5">
        <v>135.73939586827822</v>
      </c>
      <c r="LF104" s="45">
        <v>5.0069978171368064</v>
      </c>
      <c r="LG104" s="5">
        <v>125.23080462603384</v>
      </c>
      <c r="LH104" s="45">
        <v>-2.1282612297905104</v>
      </c>
      <c r="LI104" s="5">
        <v>109.26964053346718</v>
      </c>
      <c r="LJ104" s="45">
        <v>0.17844651246130638</v>
      </c>
      <c r="LK104" s="24"/>
      <c r="LL104" s="24" t="s">
        <v>25</v>
      </c>
      <c r="LM104" s="5">
        <v>106.82113265113067</v>
      </c>
      <c r="LN104" s="45">
        <v>3.6524764461712209</v>
      </c>
      <c r="LO104" s="5">
        <v>104.3482784483986</v>
      </c>
      <c r="LP104" s="45">
        <v>-6.9241390689596898</v>
      </c>
      <c r="LQ104" s="5">
        <v>109.30404418582208</v>
      </c>
      <c r="LR104" s="45">
        <v>5.2893608563687309</v>
      </c>
      <c r="LS104" s="24"/>
      <c r="LT104" s="24" t="s">
        <v>25</v>
      </c>
      <c r="LU104" s="5">
        <v>111.00848696066372</v>
      </c>
      <c r="LV104" s="45">
        <v>1.8734910208262363</v>
      </c>
      <c r="LW104" s="5">
        <v>101.77433096116322</v>
      </c>
      <c r="LX104" s="45">
        <v>-11.991135530509752</v>
      </c>
      <c r="LY104" s="5">
        <v>60.91720575395378</v>
      </c>
      <c r="LZ104" s="45">
        <v>-10.55792894527255</v>
      </c>
      <c r="MA104" s="24"/>
      <c r="MB104" s="24" t="s">
        <v>25</v>
      </c>
      <c r="MC104" s="5">
        <v>133.69698317258405</v>
      </c>
      <c r="MD104" s="45">
        <v>8.4797747371793548</v>
      </c>
      <c r="ME104" s="5">
        <v>153.21077924042331</v>
      </c>
      <c r="MF104" s="45">
        <v>0.95929573353319597</v>
      </c>
      <c r="MG104" s="5">
        <v>112.38842081687103</v>
      </c>
      <c r="MH104" s="45">
        <v>-0.92175113557571819</v>
      </c>
      <c r="MI104" s="24"/>
      <c r="MJ104" s="24" t="s">
        <v>25</v>
      </c>
      <c r="MK104" s="5">
        <v>73.24508076244841</v>
      </c>
      <c r="ML104" s="45">
        <v>-15.418454724241698</v>
      </c>
      <c r="MM104" s="5">
        <v>129.89873775309226</v>
      </c>
      <c r="MN104" s="45">
        <v>12.527642443673841</v>
      </c>
      <c r="MO104" s="5">
        <v>130.7272341679288</v>
      </c>
      <c r="MP104" s="45">
        <v>15.462002780340043</v>
      </c>
      <c r="MQ104" s="44"/>
      <c r="MR104" s="44"/>
      <c r="MS104" s="44"/>
      <c r="MT104" s="44"/>
      <c r="MU104" s="44"/>
      <c r="MV104" s="44"/>
    </row>
    <row r="105" spans="1:360" s="432" customFormat="1" ht="15" hidden="1" customHeight="1" x14ac:dyDescent="0.25">
      <c r="A105" s="444"/>
      <c r="B105" s="24" t="s">
        <v>26</v>
      </c>
      <c r="C105" s="294">
        <v>106.49255439306575</v>
      </c>
      <c r="D105" s="249">
        <v>1.5437194102109402</v>
      </c>
      <c r="E105" s="494">
        <v>101.59464386793492</v>
      </c>
      <c r="F105" s="249">
        <v>1.3589462979876572</v>
      </c>
      <c r="G105" s="494">
        <v>111.1238326348124</v>
      </c>
      <c r="H105" s="249">
        <v>1.7039953484996317</v>
      </c>
      <c r="I105" s="24"/>
      <c r="J105" s="24" t="s">
        <v>26</v>
      </c>
      <c r="K105" s="294">
        <v>118.12674845958213</v>
      </c>
      <c r="L105" s="249">
        <v>-2.1845464890648145</v>
      </c>
      <c r="M105" s="294">
        <v>157.64306065224204</v>
      </c>
      <c r="N105" s="249">
        <v>0.82279942437509135</v>
      </c>
      <c r="O105" s="294">
        <v>121.8765650782605</v>
      </c>
      <c r="P105" s="249">
        <v>3.4722906018100304</v>
      </c>
      <c r="Q105" s="24"/>
      <c r="R105" s="24" t="s">
        <v>26</v>
      </c>
      <c r="S105" s="294">
        <v>107.39074273861226</v>
      </c>
      <c r="T105" s="249">
        <v>-0.40996371493368144</v>
      </c>
      <c r="U105" s="294">
        <v>107.12204752190107</v>
      </c>
      <c r="V105" s="249">
        <v>-2.2727013231936439</v>
      </c>
      <c r="W105" s="294">
        <v>105.16172047730674</v>
      </c>
      <c r="X105" s="249">
        <v>4.5260405759098177</v>
      </c>
      <c r="Y105" s="24"/>
      <c r="Z105" s="24" t="s">
        <v>26</v>
      </c>
      <c r="AA105" s="294">
        <v>113.24602795912722</v>
      </c>
      <c r="AB105" s="249">
        <v>3.7004941277303516</v>
      </c>
      <c r="AC105" s="294">
        <v>121.90542195458364</v>
      </c>
      <c r="AD105" s="249">
        <v>3.4238124522428137</v>
      </c>
      <c r="AE105" s="294">
        <v>102.72486823890726</v>
      </c>
      <c r="AF105" s="249">
        <v>-5.9253488476504401</v>
      </c>
      <c r="AG105" s="24"/>
      <c r="AH105" s="24" t="s">
        <v>26</v>
      </c>
      <c r="AI105" s="294">
        <v>114.19808483946832</v>
      </c>
      <c r="AJ105" s="249">
        <v>-11.182927879481852</v>
      </c>
      <c r="AK105" s="294">
        <v>134.07999728635596</v>
      </c>
      <c r="AL105" s="249">
        <v>6.4613263770144158</v>
      </c>
      <c r="AM105" s="294">
        <v>100.48931996276238</v>
      </c>
      <c r="AN105" s="249">
        <v>-4.9782659389657198</v>
      </c>
      <c r="AO105" s="24"/>
      <c r="AP105" s="24" t="s">
        <v>26</v>
      </c>
      <c r="AQ105" s="294">
        <v>106.24596437758467</v>
      </c>
      <c r="AR105" s="249">
        <v>-3.0493212606267264</v>
      </c>
      <c r="AS105" s="294">
        <v>108.02025220836559</v>
      </c>
      <c r="AT105" s="249">
        <v>7.3548884744747909</v>
      </c>
      <c r="AU105" s="294">
        <v>106.05429815157886</v>
      </c>
      <c r="AV105" s="249">
        <v>-4.783407691880285</v>
      </c>
      <c r="AW105" s="24"/>
      <c r="AX105" s="24" t="s">
        <v>26</v>
      </c>
      <c r="AY105" s="294">
        <v>128.14041239494941</v>
      </c>
      <c r="AZ105" s="249">
        <v>4.2393925743105854</v>
      </c>
      <c r="BA105" s="294">
        <v>129.28526107755613</v>
      </c>
      <c r="BB105" s="249">
        <v>2.5250527065976485</v>
      </c>
      <c r="BC105" s="294">
        <v>111.5811031035296</v>
      </c>
      <c r="BD105" s="249">
        <v>1.027153973365273</v>
      </c>
      <c r="BE105" s="24"/>
      <c r="BF105" s="24" t="s">
        <v>26</v>
      </c>
      <c r="BG105" s="294">
        <v>108.82279255375364</v>
      </c>
      <c r="BH105" s="249">
        <v>3.0495576123234116</v>
      </c>
      <c r="BI105" s="294">
        <v>121.01228098220275</v>
      </c>
      <c r="BJ105" s="249">
        <v>7.3511236862938745</v>
      </c>
      <c r="BK105" s="294">
        <v>129.74285121584737</v>
      </c>
      <c r="BL105" s="249">
        <v>1.0571667994311582</v>
      </c>
      <c r="BM105" s="24"/>
      <c r="BN105" s="24" t="s">
        <v>26</v>
      </c>
      <c r="BO105" s="294">
        <v>110.89934031261318</v>
      </c>
      <c r="BP105" s="249">
        <v>12.503090879047903</v>
      </c>
      <c r="BQ105" s="294">
        <v>141.23855838451328</v>
      </c>
      <c r="BR105" s="249">
        <v>11.73502243230709</v>
      </c>
      <c r="BS105" s="294">
        <v>121.20790528093177</v>
      </c>
      <c r="BT105" s="249">
        <v>-4.554292607534876</v>
      </c>
      <c r="BU105" s="24"/>
      <c r="BV105" s="24" t="s">
        <v>26</v>
      </c>
      <c r="BW105" s="294">
        <v>135.26597538228066</v>
      </c>
      <c r="BX105" s="249">
        <v>2.9675174181067945</v>
      </c>
      <c r="BY105" s="294">
        <v>100.92015490700088</v>
      </c>
      <c r="BZ105" s="249">
        <v>5.5468357922564167</v>
      </c>
      <c r="CA105" s="294">
        <v>106.62789877897445</v>
      </c>
      <c r="CB105" s="249">
        <v>-8.7152787464226122</v>
      </c>
      <c r="CC105" s="24"/>
      <c r="CD105" s="24" t="s">
        <v>26</v>
      </c>
      <c r="CE105" s="294">
        <v>116.30393424390371</v>
      </c>
      <c r="CF105" s="249">
        <v>5.0926877359055425</v>
      </c>
      <c r="CG105" s="294">
        <v>100.68706805159604</v>
      </c>
      <c r="CH105" s="249">
        <v>-14.991793976502549</v>
      </c>
      <c r="CI105" s="294">
        <v>141.07484663157877</v>
      </c>
      <c r="CJ105" s="249">
        <v>2.8611537510285103</v>
      </c>
      <c r="CK105" s="24"/>
      <c r="CL105" s="24" t="s">
        <v>26</v>
      </c>
      <c r="CM105" s="294">
        <v>109.2340803362487</v>
      </c>
      <c r="CN105" s="249">
        <v>-15.041142860272643</v>
      </c>
      <c r="CO105" s="294">
        <v>100.03662001854072</v>
      </c>
      <c r="CP105" s="249">
        <v>9.2086778728925651</v>
      </c>
      <c r="CQ105" s="294">
        <v>101.74265830621727</v>
      </c>
      <c r="CR105" s="249">
        <v>18.529731703011507</v>
      </c>
      <c r="CS105" s="24"/>
      <c r="CT105" s="24" t="s">
        <v>26</v>
      </c>
      <c r="CU105" s="294">
        <v>129.25283620427672</v>
      </c>
      <c r="CV105" s="249">
        <v>8.2150395899005133</v>
      </c>
      <c r="CW105" s="294">
        <v>88.63928520222909</v>
      </c>
      <c r="CX105" s="249">
        <v>5.789273191763499</v>
      </c>
      <c r="CY105" s="294">
        <v>123.74996451227244</v>
      </c>
      <c r="CZ105" s="249">
        <v>19.62292802517473</v>
      </c>
      <c r="DA105" s="24"/>
      <c r="DB105" s="24" t="s">
        <v>26</v>
      </c>
      <c r="DC105" s="294">
        <v>113.48243842311341</v>
      </c>
      <c r="DD105" s="249">
        <v>9.24689867314666</v>
      </c>
      <c r="DE105" s="294">
        <v>300.08418274381921</v>
      </c>
      <c r="DF105" s="249">
        <v>-2.6517313469689157</v>
      </c>
      <c r="DG105" s="294">
        <v>101.65738155564857</v>
      </c>
      <c r="DH105" s="249">
        <v>-0.46617101326708621</v>
      </c>
      <c r="DI105" s="24"/>
      <c r="DJ105" s="24" t="s">
        <v>26</v>
      </c>
      <c r="DK105" s="294">
        <v>112.63954405825889</v>
      </c>
      <c r="DL105" s="249">
        <v>1.8003456104037667</v>
      </c>
      <c r="DM105" s="294">
        <v>99.057553666758167</v>
      </c>
      <c r="DN105" s="249">
        <v>4.9472038770367703</v>
      </c>
      <c r="DO105" s="294">
        <v>113.58915333433306</v>
      </c>
      <c r="DP105" s="249">
        <v>14.67214269698583</v>
      </c>
      <c r="DQ105" s="24"/>
      <c r="DR105" s="24" t="s">
        <v>26</v>
      </c>
      <c r="DS105" s="294">
        <v>117.34286757030186</v>
      </c>
      <c r="DT105" s="249">
        <v>2.816581967120328</v>
      </c>
      <c r="DU105" s="294">
        <v>110.77731807336991</v>
      </c>
      <c r="DV105" s="249">
        <v>5.1248391830808231</v>
      </c>
      <c r="DW105" s="294">
        <v>128.87335802573168</v>
      </c>
      <c r="DX105" s="249">
        <v>4.8115789516811134</v>
      </c>
      <c r="DY105" s="24"/>
      <c r="DZ105" s="24" t="s">
        <v>26</v>
      </c>
      <c r="EA105" s="294">
        <v>115.17153891529414</v>
      </c>
      <c r="EB105" s="249">
        <v>5.2235212238687296</v>
      </c>
      <c r="EC105" s="294">
        <v>127.67093813706798</v>
      </c>
      <c r="ED105" s="249">
        <v>-3.0764211086910507</v>
      </c>
      <c r="EE105" s="294">
        <v>123.19367880125009</v>
      </c>
      <c r="EF105" s="249">
        <v>1.9193343409995975</v>
      </c>
      <c r="EG105" s="24"/>
      <c r="EH105" s="24" t="s">
        <v>26</v>
      </c>
      <c r="EI105" s="294">
        <v>126.29529976144802</v>
      </c>
      <c r="EJ105" s="249">
        <v>-6.9416269421504637</v>
      </c>
      <c r="EK105" s="294">
        <v>117.92235498411446</v>
      </c>
      <c r="EL105" s="249">
        <v>-8.8507389517841943</v>
      </c>
      <c r="EM105" s="294">
        <v>117.63885480789385</v>
      </c>
      <c r="EN105" s="249">
        <v>4.2248643802037975</v>
      </c>
      <c r="EO105" s="24"/>
      <c r="EP105" s="24" t="s">
        <v>26</v>
      </c>
      <c r="EQ105" s="294">
        <v>116.3036992168111</v>
      </c>
      <c r="ER105" s="249">
        <v>-3.697749876989846</v>
      </c>
      <c r="ES105" s="294">
        <v>106.7064252166246</v>
      </c>
      <c r="ET105" s="249">
        <v>4.1189832356833591</v>
      </c>
      <c r="EU105" s="294">
        <v>111.50659586384562</v>
      </c>
      <c r="EV105" s="249">
        <v>2.0237074204720216</v>
      </c>
      <c r="EW105" s="24"/>
      <c r="EX105" s="24" t="s">
        <v>26</v>
      </c>
      <c r="EY105" s="294">
        <v>109.34701949918218</v>
      </c>
      <c r="EZ105" s="249">
        <v>4.873859376647772</v>
      </c>
      <c r="FA105" s="294">
        <v>121.45872943646177</v>
      </c>
      <c r="FB105" s="249">
        <v>2.1805530155325243</v>
      </c>
      <c r="FC105" s="294">
        <v>118.05676122288752</v>
      </c>
      <c r="FD105" s="249">
        <v>18.052851043407102</v>
      </c>
      <c r="FE105" s="24"/>
      <c r="FF105" s="24" t="s">
        <v>26</v>
      </c>
      <c r="FG105" s="294">
        <v>120.76865025526617</v>
      </c>
      <c r="FH105" s="249">
        <v>13.77871530125833</v>
      </c>
      <c r="FI105" s="294">
        <v>127.95183568708768</v>
      </c>
      <c r="FJ105" s="249">
        <v>6.3707259421907025</v>
      </c>
      <c r="FK105" s="294">
        <v>123.73452867154707</v>
      </c>
      <c r="FL105" s="249">
        <v>-2.8297221535600414</v>
      </c>
      <c r="FM105" s="24"/>
      <c r="FN105" s="24" t="s">
        <v>26</v>
      </c>
      <c r="FO105" s="294">
        <v>104.4307277476796</v>
      </c>
      <c r="FP105" s="249">
        <v>10.16566149887214</v>
      </c>
      <c r="FQ105" s="294">
        <v>123.22526090875067</v>
      </c>
      <c r="FR105" s="249">
        <v>13.248078979529396</v>
      </c>
      <c r="FS105" s="294">
        <v>118.32518448899981</v>
      </c>
      <c r="FT105" s="249">
        <v>5.5262120356936322</v>
      </c>
      <c r="FU105" s="24"/>
      <c r="FV105" s="24" t="s">
        <v>26</v>
      </c>
      <c r="FW105" s="294">
        <v>115.72227580853819</v>
      </c>
      <c r="FX105" s="249">
        <v>-1.1737410572919345</v>
      </c>
      <c r="FY105" s="294">
        <v>124.38685576612137</v>
      </c>
      <c r="FZ105" s="249">
        <v>0.52409791389752058</v>
      </c>
      <c r="GA105" s="294">
        <v>113.40971278028289</v>
      </c>
      <c r="GB105" s="249">
        <v>-0.25561234096963403</v>
      </c>
      <c r="GC105" s="24"/>
      <c r="GD105" s="24" t="s">
        <v>26</v>
      </c>
      <c r="GE105" s="294">
        <v>116.20225697239898</v>
      </c>
      <c r="GF105" s="249">
        <v>5.610347435723483</v>
      </c>
      <c r="GG105" s="294">
        <v>117.52813791776801</v>
      </c>
      <c r="GH105" s="249">
        <v>3.7677800293613188</v>
      </c>
      <c r="GI105" s="294">
        <v>109.44822007594991</v>
      </c>
      <c r="GJ105" s="249">
        <v>18.058627411115609</v>
      </c>
      <c r="GK105" s="24"/>
      <c r="GL105" s="24" t="s">
        <v>26</v>
      </c>
      <c r="GM105" s="294">
        <v>125.72411556505016</v>
      </c>
      <c r="GN105" s="249">
        <v>7.6495597136217128</v>
      </c>
      <c r="GO105" s="294">
        <v>129.53034662999571</v>
      </c>
      <c r="GP105" s="249">
        <v>-2.6799568468435382</v>
      </c>
      <c r="GQ105" s="294">
        <v>124.20585389605395</v>
      </c>
      <c r="GR105" s="249">
        <v>-9.9164511435681106</v>
      </c>
      <c r="GS105" s="24"/>
      <c r="GT105" s="24" t="s">
        <v>26</v>
      </c>
      <c r="GU105" s="294">
        <v>121.14413741351606</v>
      </c>
      <c r="GV105" s="249">
        <v>24.052419608234075</v>
      </c>
      <c r="GW105" s="294">
        <v>94.23463461502223</v>
      </c>
      <c r="GX105" s="249">
        <v>-3.5934625525519266</v>
      </c>
      <c r="GY105" s="294">
        <v>149.53695864357215</v>
      </c>
      <c r="GZ105" s="249">
        <v>27.797274787999385</v>
      </c>
      <c r="HA105" s="24"/>
      <c r="HB105" s="24" t="s">
        <v>26</v>
      </c>
      <c r="HC105" s="294">
        <v>107.2734789020231</v>
      </c>
      <c r="HD105" s="249">
        <v>-9.8891871242456801</v>
      </c>
      <c r="HE105" s="294">
        <v>111.59996287087053</v>
      </c>
      <c r="HF105" s="249">
        <v>-5.2681156188317289</v>
      </c>
      <c r="HG105" s="294">
        <v>100.00341314510219</v>
      </c>
      <c r="HH105" s="249">
        <v>-4.298633784582421</v>
      </c>
      <c r="HI105" s="24"/>
      <c r="HJ105" s="24" t="s">
        <v>26</v>
      </c>
      <c r="HK105" s="294">
        <v>110.79456424147743</v>
      </c>
      <c r="HL105" s="249">
        <v>-4.0621209779480409</v>
      </c>
      <c r="HM105" s="294">
        <v>101.96301851107572</v>
      </c>
      <c r="HN105" s="249">
        <v>-5.7529024811880021</v>
      </c>
      <c r="HO105" s="294">
        <v>100.02889394023063</v>
      </c>
      <c r="HP105" s="249">
        <v>-11.576826504781707</v>
      </c>
      <c r="HQ105" s="24"/>
      <c r="HR105" s="24" t="s">
        <v>26</v>
      </c>
      <c r="HS105" s="294">
        <v>123.64987006423412</v>
      </c>
      <c r="HT105" s="249">
        <v>9.6992673843497812</v>
      </c>
      <c r="HU105" s="294">
        <v>107.13489272069984</v>
      </c>
      <c r="HV105" s="249">
        <v>4.07443365872264</v>
      </c>
      <c r="HW105" s="294">
        <v>100.23522373028163</v>
      </c>
      <c r="HX105" s="249">
        <v>-5.0469490474429222</v>
      </c>
      <c r="HY105" s="24"/>
      <c r="HZ105" s="24" t="s">
        <v>26</v>
      </c>
      <c r="IA105" s="294">
        <v>119.24081315429035</v>
      </c>
      <c r="IB105" s="249">
        <v>18.729467292564948</v>
      </c>
      <c r="IC105" s="5">
        <v>115.58399752542009</v>
      </c>
      <c r="ID105" s="249">
        <v>0.83872475168496408</v>
      </c>
      <c r="IE105" s="294">
        <v>108.41852253637823</v>
      </c>
      <c r="IF105" s="249">
        <v>1.6383940282923533</v>
      </c>
      <c r="IG105" s="24"/>
      <c r="IH105" s="24" t="s">
        <v>26</v>
      </c>
      <c r="II105" s="294">
        <v>116.60440744807408</v>
      </c>
      <c r="IJ105" s="249">
        <v>12.255752120102542</v>
      </c>
      <c r="IK105" s="294">
        <v>105.17654875455955</v>
      </c>
      <c r="IL105" s="249">
        <v>2.3937716323804352</v>
      </c>
      <c r="IM105" s="294">
        <v>123.4404047092324</v>
      </c>
      <c r="IN105" s="249">
        <v>-2.5095006740388612</v>
      </c>
      <c r="IO105" s="294">
        <v>119.33359032970463</v>
      </c>
      <c r="IP105" s="249">
        <v>22.360760084155501</v>
      </c>
      <c r="IQ105" s="24"/>
      <c r="IR105" s="24" t="s">
        <v>26</v>
      </c>
      <c r="IS105" s="294">
        <v>112.84194389309209</v>
      </c>
      <c r="IT105" s="249">
        <v>-3.9219140945466506</v>
      </c>
      <c r="IU105" s="294">
        <v>100.59625215206205</v>
      </c>
      <c r="IV105" s="249">
        <v>8.641773084738503</v>
      </c>
      <c r="IW105" s="294">
        <v>121.18843729204379</v>
      </c>
      <c r="IX105" s="249">
        <v>7.5523130052975063</v>
      </c>
      <c r="IY105" s="24"/>
      <c r="IZ105" s="24" t="s">
        <v>26</v>
      </c>
      <c r="JA105" s="294">
        <v>119.45701610291476</v>
      </c>
      <c r="JB105" s="249">
        <v>5.6086297337691917</v>
      </c>
      <c r="JC105" s="294">
        <v>144.49592906312822</v>
      </c>
      <c r="JD105" s="249">
        <v>16.529152944484338</v>
      </c>
      <c r="JE105" s="294">
        <v>170.02709958260201</v>
      </c>
      <c r="JF105" s="249">
        <v>6.5524246818567775</v>
      </c>
      <c r="JG105" s="24"/>
      <c r="JH105" s="24" t="s">
        <v>26</v>
      </c>
      <c r="JI105" s="294">
        <v>137.82147356771884</v>
      </c>
      <c r="JJ105" s="249">
        <v>0.11841672456429819</v>
      </c>
      <c r="JK105" s="294">
        <v>145.88943892323817</v>
      </c>
      <c r="JL105" s="249">
        <v>5.3912447948879958</v>
      </c>
      <c r="JM105" s="294">
        <v>115.84075779424559</v>
      </c>
      <c r="JN105" s="249">
        <v>-1.7070283418092913</v>
      </c>
      <c r="JO105" s="24"/>
      <c r="JP105" s="24" t="s">
        <v>26</v>
      </c>
      <c r="JQ105" s="294">
        <v>117.25348560269653</v>
      </c>
      <c r="JR105" s="249">
        <v>-2.0741619865333121</v>
      </c>
      <c r="JS105" s="294">
        <v>117.66105657117023</v>
      </c>
      <c r="JT105" s="249">
        <v>10.54712802039009</v>
      </c>
      <c r="JU105" s="294">
        <v>105.98407411191278</v>
      </c>
      <c r="JV105" s="249">
        <v>5.5931190019305603</v>
      </c>
      <c r="JW105" s="24"/>
      <c r="JX105" s="24" t="s">
        <v>26</v>
      </c>
      <c r="JY105" s="294">
        <v>122.70831058142477</v>
      </c>
      <c r="JZ105" s="249">
        <v>0.76138570676205575</v>
      </c>
      <c r="KA105" s="294">
        <v>130.46006271065434</v>
      </c>
      <c r="KB105" s="249">
        <v>3.1302948084205582</v>
      </c>
      <c r="KC105" s="294">
        <v>139.51356170014392</v>
      </c>
      <c r="KD105" s="249">
        <v>8.1445650320624736</v>
      </c>
      <c r="KE105" s="24"/>
      <c r="KF105" s="24" t="s">
        <v>26</v>
      </c>
      <c r="KG105" s="294">
        <v>103.12761520193331</v>
      </c>
      <c r="KH105" s="249">
        <v>38.665112447642031</v>
      </c>
      <c r="KI105" s="294">
        <v>113.62333636851433</v>
      </c>
      <c r="KJ105" s="249">
        <v>16.642638366530392</v>
      </c>
      <c r="KK105" s="294">
        <v>127.88717285395224</v>
      </c>
      <c r="KL105" s="249">
        <v>1.1654041548582654</v>
      </c>
      <c r="KM105" s="24"/>
      <c r="KN105" s="24" t="s">
        <v>26</v>
      </c>
      <c r="KO105" s="294">
        <v>122.64394232812631</v>
      </c>
      <c r="KP105" s="249">
        <v>0.32546882957969103</v>
      </c>
      <c r="KQ105" s="294">
        <v>114.43459102100303</v>
      </c>
      <c r="KR105" s="249">
        <v>1.9817556081306122</v>
      </c>
      <c r="KS105" s="294">
        <v>110.73269740261922</v>
      </c>
      <c r="KT105" s="249">
        <v>-3.6663102456392664</v>
      </c>
      <c r="KU105" s="24"/>
      <c r="KV105" s="24" t="s">
        <v>26</v>
      </c>
      <c r="KW105" s="294">
        <v>108.60139921130281</v>
      </c>
      <c r="KX105" s="249">
        <v>5.0577896487449721</v>
      </c>
      <c r="KY105" s="294">
        <v>128.81508094631647</v>
      </c>
      <c r="KZ105" s="249">
        <v>6.9916115282976818</v>
      </c>
      <c r="LA105" s="294">
        <v>114.45508677177186</v>
      </c>
      <c r="LB105" s="249">
        <v>5.8189414746982351</v>
      </c>
      <c r="LC105" s="24"/>
      <c r="LD105" s="24" t="s">
        <v>26</v>
      </c>
      <c r="LE105" s="294">
        <v>120.47257203151389</v>
      </c>
      <c r="LF105" s="249">
        <v>-5.2384592642855381</v>
      </c>
      <c r="LG105" s="294">
        <v>101.78383273308461</v>
      </c>
      <c r="LH105" s="249">
        <v>-11.141483143364354</v>
      </c>
      <c r="LI105" s="294">
        <v>113.1283138813202</v>
      </c>
      <c r="LJ105" s="249">
        <v>-1.1148556359432433</v>
      </c>
      <c r="LK105" s="24"/>
      <c r="LL105" s="24" t="s">
        <v>26</v>
      </c>
      <c r="LM105" s="294">
        <v>101.40048742777688</v>
      </c>
      <c r="LN105" s="249">
        <v>3.8674750354308145</v>
      </c>
      <c r="LO105" s="294">
        <v>111.49844267281993</v>
      </c>
      <c r="LP105" s="249">
        <v>-0.91645797712000387</v>
      </c>
      <c r="LQ105" s="294">
        <v>108.25264866261256</v>
      </c>
      <c r="LR105" s="249">
        <v>16.745885980512014</v>
      </c>
      <c r="LS105" s="24"/>
      <c r="LT105" s="24" t="s">
        <v>26</v>
      </c>
      <c r="LU105" s="294">
        <v>95.007213716913697</v>
      </c>
      <c r="LV105" s="249">
        <v>-3.6696033056530695</v>
      </c>
      <c r="LW105" s="294">
        <v>106.94148840976059</v>
      </c>
      <c r="LX105" s="249">
        <v>-0.34341828705809974</v>
      </c>
      <c r="LY105" s="294">
        <v>99.386542346816611</v>
      </c>
      <c r="LZ105" s="249">
        <v>29.219798511406935</v>
      </c>
      <c r="MA105" s="24"/>
      <c r="MB105" s="24" t="s">
        <v>26</v>
      </c>
      <c r="MC105" s="294">
        <v>126.78873049865366</v>
      </c>
      <c r="MD105" s="249">
        <v>-1.3223342785570082</v>
      </c>
      <c r="ME105" s="294">
        <v>97.404753442241443</v>
      </c>
      <c r="MF105" s="249">
        <v>16.385384999407577</v>
      </c>
      <c r="MG105" s="294">
        <v>125.28646167179687</v>
      </c>
      <c r="MH105" s="249">
        <v>26.929932108415898</v>
      </c>
      <c r="MI105" s="24"/>
      <c r="MJ105" s="24" t="s">
        <v>26</v>
      </c>
      <c r="MK105" s="294">
        <v>71.489717537179743</v>
      </c>
      <c r="ML105" s="249">
        <v>-25.545056025805096</v>
      </c>
      <c r="MM105" s="294">
        <v>124.84131371973611</v>
      </c>
      <c r="MN105" s="249">
        <v>10.029766281724363</v>
      </c>
      <c r="MO105" s="294">
        <v>132.63204651226232</v>
      </c>
      <c r="MP105" s="249">
        <v>5.2343207493881607</v>
      </c>
      <c r="MQ105" s="172"/>
      <c r="MR105" s="172"/>
      <c r="MS105" s="172"/>
      <c r="MT105" s="172"/>
      <c r="MU105" s="172"/>
      <c r="MV105" s="172"/>
    </row>
    <row r="106" spans="1:360" s="330" customFormat="1" ht="15" hidden="1" customHeight="1" x14ac:dyDescent="0.25">
      <c r="A106" s="444"/>
      <c r="B106" s="24" t="s">
        <v>27</v>
      </c>
      <c r="C106" s="5">
        <v>103.54574226220986</v>
      </c>
      <c r="D106" s="45">
        <v>-2.8532887723799831</v>
      </c>
      <c r="E106" s="494">
        <v>97.928563168743722</v>
      </c>
      <c r="F106" s="45">
        <v>-5.2218456854130579</v>
      </c>
      <c r="G106" s="494">
        <v>108.85713355490174</v>
      </c>
      <c r="H106" s="45">
        <v>-0.74331101978792447</v>
      </c>
      <c r="I106" s="24"/>
      <c r="J106" s="24" t="s">
        <v>27</v>
      </c>
      <c r="K106" s="5">
        <v>110.92866329992543</v>
      </c>
      <c r="L106" s="45">
        <v>-5.0249968216745629</v>
      </c>
      <c r="M106" s="5">
        <v>149.59039553560126</v>
      </c>
      <c r="N106" s="45">
        <v>-9.2824080711144745</v>
      </c>
      <c r="O106" s="5">
        <v>114.33519429375761</v>
      </c>
      <c r="P106" s="45">
        <v>-5.7183099816113412</v>
      </c>
      <c r="Q106" s="24"/>
      <c r="R106" s="24" t="s">
        <v>27</v>
      </c>
      <c r="S106" s="5">
        <v>107.30826646543537</v>
      </c>
      <c r="T106" s="45">
        <v>8.0150736762798687</v>
      </c>
      <c r="U106" s="5">
        <v>113.81496383224582</v>
      </c>
      <c r="V106" s="45">
        <v>2.996968781269274</v>
      </c>
      <c r="W106" s="5">
        <v>104.74481432853028</v>
      </c>
      <c r="X106" s="45">
        <v>5.4029378309467404</v>
      </c>
      <c r="Y106" s="24"/>
      <c r="Z106" s="24" t="s">
        <v>27</v>
      </c>
      <c r="AA106" s="5">
        <v>107.93106949523686</v>
      </c>
      <c r="AB106" s="45">
        <v>-0.29124758778949911</v>
      </c>
      <c r="AC106" s="5">
        <v>125.72169593205508</v>
      </c>
      <c r="AD106" s="45">
        <v>8.1225494371239364</v>
      </c>
      <c r="AE106" s="5">
        <v>102.67318243653769</v>
      </c>
      <c r="AF106" s="45">
        <v>-3.7798580331589022</v>
      </c>
      <c r="AG106" s="24"/>
      <c r="AH106" s="24" t="s">
        <v>27</v>
      </c>
      <c r="AI106" s="5">
        <v>131.5809119338428</v>
      </c>
      <c r="AJ106" s="45">
        <v>4.8041289408544685E-2</v>
      </c>
      <c r="AK106" s="5">
        <v>132.98531604672959</v>
      </c>
      <c r="AL106" s="45">
        <v>17.187382275666636</v>
      </c>
      <c r="AM106" s="5">
        <v>94.607612861068091</v>
      </c>
      <c r="AN106" s="45">
        <v>-3.3923153580426373</v>
      </c>
      <c r="AO106" s="24"/>
      <c r="AP106" s="24" t="s">
        <v>27</v>
      </c>
      <c r="AQ106" s="5">
        <v>106.4030305553318</v>
      </c>
      <c r="AR106" s="45">
        <v>-3.3607969597134542</v>
      </c>
      <c r="AS106" s="5">
        <v>103.10375668653097</v>
      </c>
      <c r="AT106" s="45">
        <v>15.202283805683933</v>
      </c>
      <c r="AU106" s="5">
        <v>113.0553764824184</v>
      </c>
      <c r="AV106" s="45">
        <v>1.695620840961638</v>
      </c>
      <c r="AW106" s="24"/>
      <c r="AX106" s="24" t="s">
        <v>27</v>
      </c>
      <c r="AY106" s="5">
        <v>126.99160790919083</v>
      </c>
      <c r="AZ106" s="45">
        <v>3.9849581110325261</v>
      </c>
      <c r="BA106" s="5">
        <v>122.16446083608443</v>
      </c>
      <c r="BB106" s="45">
        <v>5.4487724912278992</v>
      </c>
      <c r="BC106" s="5">
        <v>114.90892994315811</v>
      </c>
      <c r="BD106" s="45">
        <v>6.3493484426771118</v>
      </c>
      <c r="BE106" s="24"/>
      <c r="BF106" s="24" t="s">
        <v>27</v>
      </c>
      <c r="BG106" s="5">
        <v>100.17137965170184</v>
      </c>
      <c r="BH106" s="45">
        <v>-2.3930805544541442</v>
      </c>
      <c r="BI106" s="5">
        <v>125.80565449255343</v>
      </c>
      <c r="BJ106" s="45">
        <v>13.488899715370664</v>
      </c>
      <c r="BK106" s="5">
        <v>130.22398305163762</v>
      </c>
      <c r="BL106" s="45">
        <v>7.2064047316956703</v>
      </c>
      <c r="BM106" s="24"/>
      <c r="BN106" s="24" t="s">
        <v>27</v>
      </c>
      <c r="BO106" s="5">
        <v>105.23864883541646</v>
      </c>
      <c r="BP106" s="45">
        <v>-6.4735432770851702</v>
      </c>
      <c r="BQ106" s="5">
        <v>146.92582658332236</v>
      </c>
      <c r="BR106" s="45">
        <v>11.519860874117384</v>
      </c>
      <c r="BS106" s="5">
        <v>117.41792013002819</v>
      </c>
      <c r="BT106" s="45">
        <v>-6.6522237968034119</v>
      </c>
      <c r="BU106" s="24"/>
      <c r="BV106" s="24" t="s">
        <v>27</v>
      </c>
      <c r="BW106" s="5">
        <v>130.2452759388822</v>
      </c>
      <c r="BX106" s="45">
        <v>5.7186539919808439</v>
      </c>
      <c r="BY106" s="5">
        <v>102.06763603364629</v>
      </c>
      <c r="BZ106" s="45">
        <v>-1.5493311385991007</v>
      </c>
      <c r="CA106" s="5">
        <v>110.49187335872766</v>
      </c>
      <c r="CB106" s="45">
        <v>2.7794268281045049</v>
      </c>
      <c r="CC106" s="24"/>
      <c r="CD106" s="24" t="s">
        <v>27</v>
      </c>
      <c r="CE106" s="5">
        <v>133.98647798248643</v>
      </c>
      <c r="CF106" s="45">
        <v>2.4002527788349823</v>
      </c>
      <c r="CG106" s="5">
        <v>107.05038477356328</v>
      </c>
      <c r="CH106" s="45">
        <v>-6.5784488794124201</v>
      </c>
      <c r="CI106" s="5">
        <v>147.53481506211986</v>
      </c>
      <c r="CJ106" s="45">
        <v>12.295150211228673</v>
      </c>
      <c r="CK106" s="24"/>
      <c r="CL106" s="24" t="s">
        <v>27</v>
      </c>
      <c r="CM106" s="5">
        <v>132.6636634422247</v>
      </c>
      <c r="CN106" s="45">
        <v>-4.8447695683988172</v>
      </c>
      <c r="CO106" s="5">
        <v>97.551347891353046</v>
      </c>
      <c r="CP106" s="45">
        <v>-8.9792485826865942</v>
      </c>
      <c r="CQ106" s="5">
        <v>105.11651006169862</v>
      </c>
      <c r="CR106" s="45">
        <v>13.289309135804501</v>
      </c>
      <c r="CS106" s="24"/>
      <c r="CT106" s="24" t="s">
        <v>27</v>
      </c>
      <c r="CU106" s="5">
        <v>125.81487963794072</v>
      </c>
      <c r="CV106" s="45">
        <v>-1.4927715153866501</v>
      </c>
      <c r="CW106" s="5">
        <v>89.571065284419731</v>
      </c>
      <c r="CX106" s="45">
        <v>1.0864571790188506</v>
      </c>
      <c r="CY106" s="5">
        <v>89.774687214074774</v>
      </c>
      <c r="CZ106" s="45">
        <v>-13.515168905032212</v>
      </c>
      <c r="DA106" s="24"/>
      <c r="DB106" s="24" t="s">
        <v>27</v>
      </c>
      <c r="DC106" s="5">
        <v>125.53527005295304</v>
      </c>
      <c r="DD106" s="45">
        <v>19.059284796843826</v>
      </c>
      <c r="DE106" s="5">
        <v>436.79546378780634</v>
      </c>
      <c r="DF106" s="45">
        <v>41.75538682288996</v>
      </c>
      <c r="DG106" s="5">
        <v>105.77844075904017</v>
      </c>
      <c r="DH106" s="45">
        <v>3.2177685610423623</v>
      </c>
      <c r="DI106" s="24"/>
      <c r="DJ106" s="24" t="s">
        <v>27</v>
      </c>
      <c r="DK106" s="5">
        <v>116.21475151749233</v>
      </c>
      <c r="DL106" s="45">
        <v>2.3241896997918161</v>
      </c>
      <c r="DM106" s="5">
        <v>97.866414049498474</v>
      </c>
      <c r="DN106" s="45">
        <v>1.9188425357373688</v>
      </c>
      <c r="DO106" s="5">
        <v>130.02847731043656</v>
      </c>
      <c r="DP106" s="45">
        <v>-7.6445413883259477</v>
      </c>
      <c r="DQ106" s="24"/>
      <c r="DR106" s="24" t="s">
        <v>27</v>
      </c>
      <c r="DS106" s="5">
        <v>119.69363527921138</v>
      </c>
      <c r="DT106" s="45">
        <v>1.6220336020304131</v>
      </c>
      <c r="DU106" s="5">
        <v>116.22856136866145</v>
      </c>
      <c r="DV106" s="45">
        <v>5.8518971469473655</v>
      </c>
      <c r="DW106" s="5">
        <v>135.18293885711182</v>
      </c>
      <c r="DX106" s="45">
        <v>4.5844813688158155</v>
      </c>
      <c r="DY106" s="24"/>
      <c r="DZ106" s="24" t="s">
        <v>27</v>
      </c>
      <c r="EA106" s="5">
        <v>116.25346657690923</v>
      </c>
      <c r="EB106" s="45">
        <v>5.2705194219290945</v>
      </c>
      <c r="EC106" s="5">
        <v>131.63585924350122</v>
      </c>
      <c r="ED106" s="45">
        <v>-3.1986081967244218</v>
      </c>
      <c r="EE106" s="5">
        <v>104.17102129451216</v>
      </c>
      <c r="EF106" s="45">
        <v>2.8521896194951211</v>
      </c>
      <c r="EG106" s="24"/>
      <c r="EH106" s="24" t="s">
        <v>27</v>
      </c>
      <c r="EI106" s="5">
        <v>111.34072655805409</v>
      </c>
      <c r="EJ106" s="45">
        <v>-2.9349486487741245</v>
      </c>
      <c r="EK106" s="5">
        <v>100.62571774484847</v>
      </c>
      <c r="EL106" s="45">
        <v>3.5848661482666131</v>
      </c>
      <c r="EM106" s="5">
        <v>114.40361129936831</v>
      </c>
      <c r="EN106" s="45">
        <v>2.0442718493190171</v>
      </c>
      <c r="EO106" s="24"/>
      <c r="EP106" s="24" t="s">
        <v>27</v>
      </c>
      <c r="EQ106" s="5">
        <v>112.22258708032403</v>
      </c>
      <c r="ER106" s="45">
        <v>11.413385780467863</v>
      </c>
      <c r="ES106" s="5">
        <v>100.03710903550113</v>
      </c>
      <c r="ET106" s="45">
        <v>-6.7946899098820381</v>
      </c>
      <c r="EU106" s="5">
        <v>110.83123156531485</v>
      </c>
      <c r="EV106" s="45">
        <v>-0.37742581062073555</v>
      </c>
      <c r="EW106" s="24"/>
      <c r="EX106" s="24" t="s">
        <v>27</v>
      </c>
      <c r="EY106" s="5">
        <v>97.201373779102582</v>
      </c>
      <c r="EZ106" s="45">
        <v>2.901227933527224</v>
      </c>
      <c r="FA106" s="5">
        <v>90.814327497644896</v>
      </c>
      <c r="FB106" s="45">
        <v>6.4325012883098793</v>
      </c>
      <c r="FC106" s="5">
        <v>118.983543954967</v>
      </c>
      <c r="FD106" s="45">
        <v>0.40804887609100149</v>
      </c>
      <c r="FE106" s="24"/>
      <c r="FF106" s="24" t="s">
        <v>27</v>
      </c>
      <c r="FG106" s="5">
        <v>109.35964245094021</v>
      </c>
      <c r="FH106" s="45">
        <v>-3.1158212382934636</v>
      </c>
      <c r="FI106" s="5">
        <v>114.91694526599666</v>
      </c>
      <c r="FJ106" s="45">
        <v>3.0066102335822649</v>
      </c>
      <c r="FK106" s="5">
        <v>134.83704595788973</v>
      </c>
      <c r="FL106" s="45">
        <v>6.0310964380459779</v>
      </c>
      <c r="FM106" s="24"/>
      <c r="FN106" s="24" t="s">
        <v>27</v>
      </c>
      <c r="FO106" s="5">
        <v>86.402182824520324</v>
      </c>
      <c r="FP106" s="45">
        <v>-7.7178291947914204</v>
      </c>
      <c r="FQ106" s="5">
        <v>108.42091544708074</v>
      </c>
      <c r="FR106" s="45">
        <v>3.5236497679377123</v>
      </c>
      <c r="FS106" s="5">
        <v>97.692350262115042</v>
      </c>
      <c r="FT106" s="45">
        <v>-7.1110370785713428</v>
      </c>
      <c r="FU106" s="24"/>
      <c r="FV106" s="24" t="s">
        <v>27</v>
      </c>
      <c r="FW106" s="5">
        <v>111.39405903332968</v>
      </c>
      <c r="FX106" s="45">
        <v>-3.6222797524446833</v>
      </c>
      <c r="FY106" s="5">
        <v>125.40563300001099</v>
      </c>
      <c r="FZ106" s="45">
        <v>9.9205954285172027</v>
      </c>
      <c r="GA106" s="5">
        <v>113.67386633680987</v>
      </c>
      <c r="GB106" s="45">
        <v>-1.0599555298803978</v>
      </c>
      <c r="GC106" s="24"/>
      <c r="GD106" s="24" t="s">
        <v>27</v>
      </c>
      <c r="GE106" s="5">
        <v>99.229965122670777</v>
      </c>
      <c r="GF106" s="45">
        <v>0.19217986353527294</v>
      </c>
      <c r="GG106" s="5">
        <v>119.49803362786608</v>
      </c>
      <c r="GH106" s="45">
        <v>-1.2873824927737587</v>
      </c>
      <c r="GI106" s="5">
        <v>109.02597188456129</v>
      </c>
      <c r="GJ106" s="45">
        <v>1.5525280707174147</v>
      </c>
      <c r="GK106" s="24"/>
      <c r="GL106" s="24" t="s">
        <v>27</v>
      </c>
      <c r="GM106" s="5">
        <v>123.36494712985717</v>
      </c>
      <c r="GN106" s="45">
        <v>3.3391331445150456</v>
      </c>
      <c r="GO106" s="5">
        <v>132.69409519067841</v>
      </c>
      <c r="GP106" s="45">
        <v>-3.7421518762528194</v>
      </c>
      <c r="GQ106" s="5">
        <v>122.43998004851971</v>
      </c>
      <c r="GR106" s="45">
        <v>-4.4882844813236602</v>
      </c>
      <c r="GS106" s="24"/>
      <c r="GT106" s="24" t="s">
        <v>27</v>
      </c>
      <c r="GU106" s="5">
        <v>108.40185706091361</v>
      </c>
      <c r="GV106" s="45">
        <v>9.6208291019910916</v>
      </c>
      <c r="GW106" s="5">
        <v>92.735215384503476</v>
      </c>
      <c r="GX106" s="45">
        <v>-5.0015222277039868</v>
      </c>
      <c r="GY106" s="5">
        <v>127.4144997226045</v>
      </c>
      <c r="GZ106" s="45">
        <v>9.7871096969070379</v>
      </c>
      <c r="HA106" s="24"/>
      <c r="HB106" s="24" t="s">
        <v>27</v>
      </c>
      <c r="HC106" s="5">
        <v>100.18084374191064</v>
      </c>
      <c r="HD106" s="45">
        <v>-12.265876801105875</v>
      </c>
      <c r="HE106" s="5">
        <v>126.91442670192161</v>
      </c>
      <c r="HF106" s="45">
        <v>15.293793529095439</v>
      </c>
      <c r="HG106" s="5">
        <v>113.25028718473688</v>
      </c>
      <c r="HH106" s="45">
        <v>10.215573269634248</v>
      </c>
      <c r="HI106" s="24"/>
      <c r="HJ106" s="24" t="s">
        <v>27</v>
      </c>
      <c r="HK106" s="5">
        <v>113.45194422112492</v>
      </c>
      <c r="HL106" s="45">
        <v>-7.0612014375769689</v>
      </c>
      <c r="HM106" s="5">
        <v>104.79655384017246</v>
      </c>
      <c r="HN106" s="45">
        <v>-4.2883591403813313</v>
      </c>
      <c r="HO106" s="5">
        <v>116.52161770389398</v>
      </c>
      <c r="HP106" s="45">
        <v>-3.3433006852642819</v>
      </c>
      <c r="HQ106" s="24"/>
      <c r="HR106" s="24" t="s">
        <v>27</v>
      </c>
      <c r="HS106" s="5">
        <v>152.26904179537456</v>
      </c>
      <c r="HT106" s="45">
        <v>8.8296374807468396</v>
      </c>
      <c r="HU106" s="5">
        <v>101.63225072676411</v>
      </c>
      <c r="HV106" s="45">
        <v>8.3928971468835982</v>
      </c>
      <c r="HW106" s="5">
        <v>113.56181953024883</v>
      </c>
      <c r="HX106" s="45">
        <v>-5.8077893526003805</v>
      </c>
      <c r="HY106" s="24"/>
      <c r="HZ106" s="24" t="s">
        <v>27</v>
      </c>
      <c r="IA106" s="5">
        <v>112.43987069085733</v>
      </c>
      <c r="IB106" s="45">
        <v>-5.7571479637700662</v>
      </c>
      <c r="IC106" s="5">
        <v>108.7784127606195</v>
      </c>
      <c r="ID106" s="45">
        <v>4.3972911448602758</v>
      </c>
      <c r="IE106" s="5">
        <v>115.6843313416005</v>
      </c>
      <c r="IF106" s="45">
        <v>2.5681091391281115</v>
      </c>
      <c r="IG106" s="24"/>
      <c r="IH106" s="24" t="s">
        <v>27</v>
      </c>
      <c r="II106" s="5">
        <v>108.0632062195133</v>
      </c>
      <c r="IJ106" s="45">
        <v>7.0605598955294084</v>
      </c>
      <c r="IK106" s="5">
        <v>122.06970559277157</v>
      </c>
      <c r="IL106" s="45">
        <v>11.275769755938242</v>
      </c>
      <c r="IM106" s="5">
        <v>124.42937060969959</v>
      </c>
      <c r="IN106" s="45">
        <v>3.4713133864328967</v>
      </c>
      <c r="IO106" s="5">
        <v>107.39128093482503</v>
      </c>
      <c r="IP106" s="45">
        <v>8.1574899186495031</v>
      </c>
      <c r="IQ106" s="24"/>
      <c r="IR106" s="24" t="s">
        <v>27</v>
      </c>
      <c r="IS106" s="5">
        <v>105.39987808247076</v>
      </c>
      <c r="IT106" s="45">
        <v>-10.326860023800151</v>
      </c>
      <c r="IU106" s="5">
        <v>103.26308592492202</v>
      </c>
      <c r="IV106" s="45">
        <v>5.3736892247766548</v>
      </c>
      <c r="IW106" s="5">
        <v>125.76834337484041</v>
      </c>
      <c r="IX106" s="45">
        <v>9.3620356808963265</v>
      </c>
      <c r="IY106" s="24"/>
      <c r="IZ106" s="24" t="s">
        <v>27</v>
      </c>
      <c r="JA106" s="5">
        <v>111.99587731849877</v>
      </c>
      <c r="JB106" s="45">
        <v>-4.4024601062474744</v>
      </c>
      <c r="JC106" s="5">
        <v>137.13180501555152</v>
      </c>
      <c r="JD106" s="45">
        <v>12.403420909698411</v>
      </c>
      <c r="JE106" s="5">
        <v>142.51895336702734</v>
      </c>
      <c r="JF106" s="45">
        <v>8.1313406230664214</v>
      </c>
      <c r="JG106" s="24"/>
      <c r="JH106" s="24" t="s">
        <v>27</v>
      </c>
      <c r="JI106" s="5">
        <v>138.76475644780231</v>
      </c>
      <c r="JJ106" s="45">
        <v>0.88251879589084581</v>
      </c>
      <c r="JK106" s="5">
        <v>141.98145485010477</v>
      </c>
      <c r="JL106" s="45">
        <v>4.6800958493905256</v>
      </c>
      <c r="JM106" s="5">
        <v>120.39637428543223</v>
      </c>
      <c r="JN106" s="45">
        <v>-4.8804201016906745E-2</v>
      </c>
      <c r="JO106" s="24"/>
      <c r="JP106" s="24" t="s">
        <v>27</v>
      </c>
      <c r="JQ106" s="5">
        <v>117.7903334486585</v>
      </c>
      <c r="JR106" s="45">
        <v>-2.3674665053320325</v>
      </c>
      <c r="JS106" s="5">
        <v>100.30542041910124</v>
      </c>
      <c r="JT106" s="45">
        <v>5.3162806329159764</v>
      </c>
      <c r="JU106" s="5">
        <v>105.65527391761431</v>
      </c>
      <c r="JV106" s="45">
        <v>-2.2765913752666052</v>
      </c>
      <c r="JW106" s="24"/>
      <c r="JX106" s="24" t="s">
        <v>27</v>
      </c>
      <c r="JY106" s="5">
        <v>114.25185121132442</v>
      </c>
      <c r="JZ106" s="45">
        <v>3.2994757576123419</v>
      </c>
      <c r="KA106" s="5">
        <v>129.09062375202484</v>
      </c>
      <c r="KB106" s="45">
        <v>2.4544414767662488</v>
      </c>
      <c r="KC106" s="5">
        <v>139.82852335981761</v>
      </c>
      <c r="KD106" s="45">
        <v>5.6200973133865233</v>
      </c>
      <c r="KE106" s="24"/>
      <c r="KF106" s="24" t="s">
        <v>27</v>
      </c>
      <c r="KG106" s="5">
        <v>128.11371939024772</v>
      </c>
      <c r="KH106" s="45">
        <v>-1.1455536730179006</v>
      </c>
      <c r="KI106" s="5">
        <v>96.323824450608129</v>
      </c>
      <c r="KJ106" s="45">
        <v>9.457464917112901</v>
      </c>
      <c r="KK106" s="5">
        <v>130.12194953142597</v>
      </c>
      <c r="KL106" s="45">
        <v>7.3300884645321389</v>
      </c>
      <c r="KM106" s="24"/>
      <c r="KN106" s="24" t="s">
        <v>27</v>
      </c>
      <c r="KO106" s="5">
        <v>124.64166489301299</v>
      </c>
      <c r="KP106" s="45">
        <v>-7.1182459821479682</v>
      </c>
      <c r="KQ106" s="5">
        <v>118.93762895739877</v>
      </c>
      <c r="KR106" s="45">
        <v>1.7621154483810528</v>
      </c>
      <c r="KS106" s="5">
        <v>101.23689056430923</v>
      </c>
      <c r="KT106" s="45">
        <v>-1.9110499644469314E-2</v>
      </c>
      <c r="KU106" s="24"/>
      <c r="KV106" s="24" t="s">
        <v>27</v>
      </c>
      <c r="KW106" s="5">
        <v>116.40603919784168</v>
      </c>
      <c r="KX106" s="45">
        <v>2.225617538560229</v>
      </c>
      <c r="KY106" s="5">
        <v>108.49500906642213</v>
      </c>
      <c r="KZ106" s="45">
        <v>1.3975163661428667</v>
      </c>
      <c r="LA106" s="5">
        <v>108.10466883784785</v>
      </c>
      <c r="LB106" s="45">
        <v>5.6106786126325972</v>
      </c>
      <c r="LC106" s="24"/>
      <c r="LD106" s="24" t="s">
        <v>27</v>
      </c>
      <c r="LE106" s="5">
        <v>178.04532640526133</v>
      </c>
      <c r="LF106" s="45">
        <v>-7.1172802919211051</v>
      </c>
      <c r="LG106" s="5">
        <v>106.24547820878081</v>
      </c>
      <c r="LH106" s="45">
        <v>-6.4737439543730488</v>
      </c>
      <c r="LI106" s="5">
        <v>115.45186767092848</v>
      </c>
      <c r="LJ106" s="45">
        <v>3.7928136532773067</v>
      </c>
      <c r="LK106" s="24"/>
      <c r="LL106" s="24" t="s">
        <v>27</v>
      </c>
      <c r="LM106" s="5">
        <v>103.90039511417922</v>
      </c>
      <c r="LN106" s="45">
        <v>3.4552388476466973</v>
      </c>
      <c r="LO106" s="5">
        <v>105.52844576627622</v>
      </c>
      <c r="LP106" s="45">
        <v>7.003885187300412</v>
      </c>
      <c r="LQ106" s="5">
        <v>100.11600207770257</v>
      </c>
      <c r="LR106" s="45">
        <v>15.46625826822816</v>
      </c>
      <c r="LS106" s="24"/>
      <c r="LT106" s="24" t="s">
        <v>27</v>
      </c>
      <c r="LU106" s="5">
        <v>93.575289976427086</v>
      </c>
      <c r="LV106" s="45">
        <v>-1.8431630577264002</v>
      </c>
      <c r="LW106" s="5">
        <v>100.77932769876612</v>
      </c>
      <c r="LX106" s="45">
        <v>-5.5415702723087463</v>
      </c>
      <c r="LY106" s="5">
        <v>93.477207294575251</v>
      </c>
      <c r="LZ106" s="45">
        <v>36.84786390373435</v>
      </c>
      <c r="MA106" s="24"/>
      <c r="MB106" s="24" t="s">
        <v>27</v>
      </c>
      <c r="MC106" s="5">
        <v>125.70798205764299</v>
      </c>
      <c r="MD106" s="45">
        <v>-6.1714519302339568</v>
      </c>
      <c r="ME106" s="5">
        <v>101.99438412313992</v>
      </c>
      <c r="MF106" s="45">
        <v>11.341888176646393</v>
      </c>
      <c r="MG106" s="5">
        <v>149.19176455537632</v>
      </c>
      <c r="MH106" s="45">
        <v>11.038661788771847</v>
      </c>
      <c r="MI106" s="24"/>
      <c r="MJ106" s="24" t="s">
        <v>27</v>
      </c>
      <c r="MK106" s="5">
        <v>88.766865756806226</v>
      </c>
      <c r="ML106" s="45">
        <v>-4.258185498702133</v>
      </c>
      <c r="MM106" s="5">
        <v>112.24713201505423</v>
      </c>
      <c r="MN106" s="45">
        <v>-0.95562538650986539</v>
      </c>
      <c r="MO106" s="5">
        <v>146.38978066276474</v>
      </c>
      <c r="MP106" s="45">
        <v>22.220899537481358</v>
      </c>
      <c r="MQ106" s="44"/>
      <c r="MR106" s="44"/>
      <c r="MS106" s="44"/>
      <c r="MT106" s="44"/>
      <c r="MU106" s="44"/>
      <c r="MV106" s="44"/>
    </row>
    <row r="107" spans="1:360" s="330" customFormat="1" ht="15" hidden="1" customHeight="1" x14ac:dyDescent="0.25">
      <c r="A107" s="444"/>
      <c r="B107" s="24" t="s">
        <v>28</v>
      </c>
      <c r="C107" s="5">
        <v>108.3526538809585</v>
      </c>
      <c r="D107" s="45">
        <v>1.0246388177993566</v>
      </c>
      <c r="E107" s="494">
        <v>100.69462046114077</v>
      </c>
      <c r="F107" s="45">
        <v>2.5027693118009324</v>
      </c>
      <c r="G107" s="494">
        <v>115.59379954292892</v>
      </c>
      <c r="H107" s="45">
        <v>-0.16082264386861311</v>
      </c>
      <c r="I107" s="24"/>
      <c r="J107" s="24" t="s">
        <v>28</v>
      </c>
      <c r="K107" s="5">
        <v>108.69346052445296</v>
      </c>
      <c r="L107" s="45">
        <v>-1.424344732230864</v>
      </c>
      <c r="M107" s="5">
        <v>151.65321485876677</v>
      </c>
      <c r="N107" s="45">
        <v>-18.949700786293221</v>
      </c>
      <c r="O107" s="5">
        <v>114.55503012858024</v>
      </c>
      <c r="P107" s="45">
        <v>-2.7860027083112016</v>
      </c>
      <c r="Q107" s="24"/>
      <c r="R107" s="24" t="s">
        <v>28</v>
      </c>
      <c r="S107" s="5">
        <v>103.41489684058553</v>
      </c>
      <c r="T107" s="45">
        <v>2.4001117333084352</v>
      </c>
      <c r="U107" s="5">
        <v>117.42721179649608</v>
      </c>
      <c r="V107" s="45">
        <v>5.6000106083597672</v>
      </c>
      <c r="W107" s="5">
        <v>111.23650242250621</v>
      </c>
      <c r="X107" s="45">
        <v>10.896051544265319</v>
      </c>
      <c r="Y107" s="24"/>
      <c r="Z107" s="24" t="s">
        <v>28</v>
      </c>
      <c r="AA107" s="5">
        <v>108.1348163668778</v>
      </c>
      <c r="AB107" s="45">
        <v>2.8523211524861267</v>
      </c>
      <c r="AC107" s="5">
        <v>118.08737571621877</v>
      </c>
      <c r="AD107" s="45">
        <v>5.5916588123636473</v>
      </c>
      <c r="AE107" s="5">
        <v>112.51956946852761</v>
      </c>
      <c r="AF107" s="45">
        <v>4.6713143207572188</v>
      </c>
      <c r="AG107" s="24"/>
      <c r="AH107" s="24" t="s">
        <v>28</v>
      </c>
      <c r="AI107" s="5">
        <v>136.15732712844218</v>
      </c>
      <c r="AJ107" s="45">
        <v>5.6154510064088612</v>
      </c>
      <c r="AK107" s="5">
        <v>145.0727668252643</v>
      </c>
      <c r="AL107" s="45">
        <v>27.133025584969289</v>
      </c>
      <c r="AM107" s="5">
        <v>104.69800744132304</v>
      </c>
      <c r="AN107" s="45">
        <v>1.2758949509310753</v>
      </c>
      <c r="AO107" s="24"/>
      <c r="AP107" s="24" t="s">
        <v>28</v>
      </c>
      <c r="AQ107" s="5">
        <v>108.44770754599422</v>
      </c>
      <c r="AR107" s="45">
        <v>-0.18159368034035595</v>
      </c>
      <c r="AS107" s="5">
        <v>114.26928258075183</v>
      </c>
      <c r="AT107" s="45">
        <v>9.3737150931810618</v>
      </c>
      <c r="AU107" s="5">
        <v>103.24762658214048</v>
      </c>
      <c r="AV107" s="45">
        <v>-5.2078345738702865</v>
      </c>
      <c r="AW107" s="24"/>
      <c r="AX107" s="24" t="s">
        <v>28</v>
      </c>
      <c r="AY107" s="5">
        <v>130.04786342049198</v>
      </c>
      <c r="AZ107" s="45">
        <v>11.212854399408201</v>
      </c>
      <c r="BA107" s="5">
        <v>137.21209747058319</v>
      </c>
      <c r="BB107" s="45">
        <v>11.775375311047995</v>
      </c>
      <c r="BC107" s="5">
        <v>115.69380618498516</v>
      </c>
      <c r="BD107" s="45">
        <v>9.8612712920882046</v>
      </c>
      <c r="BE107" s="24"/>
      <c r="BF107" s="24" t="s">
        <v>28</v>
      </c>
      <c r="BG107" s="5">
        <v>100.58723443779708</v>
      </c>
      <c r="BH107" s="45">
        <v>-5.9158612337276679</v>
      </c>
      <c r="BI107" s="5">
        <v>109.41464996951976</v>
      </c>
      <c r="BJ107" s="45">
        <v>-2.4155169148883431</v>
      </c>
      <c r="BK107" s="5">
        <v>134.52913517439609</v>
      </c>
      <c r="BL107" s="45">
        <v>16.814253613854973</v>
      </c>
      <c r="BM107" s="24"/>
      <c r="BN107" s="24" t="s">
        <v>28</v>
      </c>
      <c r="BO107" s="5">
        <v>103.07222758515223</v>
      </c>
      <c r="BP107" s="45">
        <v>0.44753353391114103</v>
      </c>
      <c r="BQ107" s="5">
        <v>156.50594265648837</v>
      </c>
      <c r="BR107" s="45">
        <v>16.9211261777495</v>
      </c>
      <c r="BS107" s="5">
        <v>119.94773202961062</v>
      </c>
      <c r="BT107" s="45">
        <v>-6.7584987565409165</v>
      </c>
      <c r="BU107" s="24"/>
      <c r="BV107" s="24" t="s">
        <v>28</v>
      </c>
      <c r="BW107" s="5">
        <v>127.78539198187526</v>
      </c>
      <c r="BX107" s="45">
        <v>2.2594004432349664</v>
      </c>
      <c r="BY107" s="5">
        <v>105.49277373155496</v>
      </c>
      <c r="BZ107" s="45">
        <v>6.2867356468368314</v>
      </c>
      <c r="CA107" s="5">
        <v>98.61734523730513</v>
      </c>
      <c r="CB107" s="45">
        <v>2.8142217699546705</v>
      </c>
      <c r="CC107" s="24"/>
      <c r="CD107" s="24" t="s">
        <v>28</v>
      </c>
      <c r="CE107" s="5">
        <v>107.3064014515603</v>
      </c>
      <c r="CF107" s="45">
        <v>4.2599264020912102</v>
      </c>
      <c r="CG107" s="5">
        <v>98.020575016200922</v>
      </c>
      <c r="CH107" s="45">
        <v>-11.837730013670438</v>
      </c>
      <c r="CI107" s="5">
        <v>149.82994910115463</v>
      </c>
      <c r="CJ107" s="45">
        <v>5.2427890796641066</v>
      </c>
      <c r="CK107" s="24"/>
      <c r="CL107" s="24" t="s">
        <v>28</v>
      </c>
      <c r="CM107" s="5">
        <v>148.71905338275837</v>
      </c>
      <c r="CN107" s="45">
        <v>-1.7876366127624124</v>
      </c>
      <c r="CO107" s="5">
        <v>105.60889901328326</v>
      </c>
      <c r="CP107" s="45">
        <v>-2.4172797290059833</v>
      </c>
      <c r="CQ107" s="5">
        <v>103.93854540831981</v>
      </c>
      <c r="CR107" s="45">
        <v>3.7528278464746165</v>
      </c>
      <c r="CS107" s="24"/>
      <c r="CT107" s="24" t="s">
        <v>28</v>
      </c>
      <c r="CU107" s="5">
        <v>125.16579750397176</v>
      </c>
      <c r="CV107" s="45">
        <v>-4.8964383375338087</v>
      </c>
      <c r="CW107" s="5">
        <v>97.925534610403972</v>
      </c>
      <c r="CX107" s="45">
        <v>7.8855264084302519</v>
      </c>
      <c r="CY107" s="5">
        <v>117.35759187113193</v>
      </c>
      <c r="CZ107" s="45">
        <v>11.252077839310573</v>
      </c>
      <c r="DA107" s="24"/>
      <c r="DB107" s="24" t="s">
        <v>28</v>
      </c>
      <c r="DC107" s="5">
        <v>124.7407506658212</v>
      </c>
      <c r="DD107" s="45">
        <v>17.681063657035637</v>
      </c>
      <c r="DE107" s="5">
        <v>321.84619996971315</v>
      </c>
      <c r="DF107" s="45">
        <v>3.9521333192445809</v>
      </c>
      <c r="DG107" s="5">
        <v>119.1834347852277</v>
      </c>
      <c r="DH107" s="45">
        <v>5.4179578492700102</v>
      </c>
      <c r="DI107" s="24"/>
      <c r="DJ107" s="24" t="s">
        <v>28</v>
      </c>
      <c r="DK107" s="5">
        <v>124.94491966240308</v>
      </c>
      <c r="DL107" s="45">
        <v>7.3437628653686033</v>
      </c>
      <c r="DM107" s="5">
        <v>99.117105269109047</v>
      </c>
      <c r="DN107" s="45">
        <v>5.807300905354623</v>
      </c>
      <c r="DO107" s="5">
        <v>154.19472163141216</v>
      </c>
      <c r="DP107" s="45">
        <v>-3.1336753099186581</v>
      </c>
      <c r="DQ107" s="24"/>
      <c r="DR107" s="24" t="s">
        <v>28</v>
      </c>
      <c r="DS107" s="5">
        <v>110.24120581651803</v>
      </c>
      <c r="DT107" s="45">
        <v>0.86481281704547541</v>
      </c>
      <c r="DU107" s="5">
        <v>129.19288203178377</v>
      </c>
      <c r="DV107" s="45">
        <v>0.49463042213476172</v>
      </c>
      <c r="DW107" s="5">
        <v>139.53093314889009</v>
      </c>
      <c r="DX107" s="45">
        <v>9.6045160787485742</v>
      </c>
      <c r="DY107" s="24"/>
      <c r="DZ107" s="24" t="s">
        <v>28</v>
      </c>
      <c r="EA107" s="5">
        <v>112.44211082499743</v>
      </c>
      <c r="EB107" s="45">
        <v>1.5572091484649491</v>
      </c>
      <c r="EC107" s="5">
        <v>128.86979261963526</v>
      </c>
      <c r="ED107" s="45">
        <v>21.524831786461533</v>
      </c>
      <c r="EE107" s="5">
        <v>113.83236877382546</v>
      </c>
      <c r="EF107" s="45">
        <v>-9.7449562935979515</v>
      </c>
      <c r="EG107" s="24"/>
      <c r="EH107" s="24" t="s">
        <v>28</v>
      </c>
      <c r="EI107" s="5">
        <v>114.48247335319243</v>
      </c>
      <c r="EJ107" s="45">
        <v>2.0688587517986718</v>
      </c>
      <c r="EK107" s="5">
        <v>105.04834249293783</v>
      </c>
      <c r="EL107" s="45">
        <v>6.2704526989760581</v>
      </c>
      <c r="EM107" s="5">
        <v>116.95915974554545</v>
      </c>
      <c r="EN107" s="45">
        <v>10.415912755645863</v>
      </c>
      <c r="EO107" s="24"/>
      <c r="EP107" s="24" t="s">
        <v>28</v>
      </c>
      <c r="EQ107" s="5">
        <v>109.77199978871539</v>
      </c>
      <c r="ER107" s="45">
        <v>10.413502236710698</v>
      </c>
      <c r="ES107" s="5">
        <v>101.67058348243528</v>
      </c>
      <c r="ET107" s="45">
        <v>1.1054042725517235</v>
      </c>
      <c r="EU107" s="5">
        <v>112.62126558302367</v>
      </c>
      <c r="EV107" s="45">
        <v>-0.6718241861446046</v>
      </c>
      <c r="EW107" s="24"/>
      <c r="EX107" s="24" t="s">
        <v>28</v>
      </c>
      <c r="EY107" s="5">
        <v>102.40250760494564</v>
      </c>
      <c r="EZ107" s="45">
        <v>11.410006641947049</v>
      </c>
      <c r="FA107" s="5">
        <v>99.492029874876195</v>
      </c>
      <c r="FB107" s="45">
        <v>-3.9689298918225262</v>
      </c>
      <c r="FC107" s="5">
        <v>128.76058157117052</v>
      </c>
      <c r="FD107" s="45">
        <v>25.638465698561276</v>
      </c>
      <c r="FE107" s="24"/>
      <c r="FF107" s="24" t="s">
        <v>28</v>
      </c>
      <c r="FG107" s="5">
        <v>110.98692088539805</v>
      </c>
      <c r="FH107" s="45">
        <v>1.1602173700695033</v>
      </c>
      <c r="FI107" s="5">
        <v>114.25115011439048</v>
      </c>
      <c r="FJ107" s="45">
        <v>8.2436287204078411</v>
      </c>
      <c r="FK107" s="5">
        <v>135.57282930942699</v>
      </c>
      <c r="FL107" s="45">
        <v>27.049104864094858</v>
      </c>
      <c r="FM107" s="24"/>
      <c r="FN107" s="24" t="s">
        <v>28</v>
      </c>
      <c r="FO107" s="5">
        <v>96.45532769849008</v>
      </c>
      <c r="FP107" s="45">
        <v>-2.8745063956398411</v>
      </c>
      <c r="FQ107" s="5">
        <v>124.48784642439037</v>
      </c>
      <c r="FR107" s="45">
        <v>8.8703891069923202</v>
      </c>
      <c r="FS107" s="5">
        <v>98.855294466217615</v>
      </c>
      <c r="FT107" s="45">
        <v>1.5024791217118576</v>
      </c>
      <c r="FU107" s="24"/>
      <c r="FV107" s="24" t="s">
        <v>28</v>
      </c>
      <c r="FW107" s="5">
        <v>117.39027055334496</v>
      </c>
      <c r="FX107" s="45">
        <v>-2.1111467842889908</v>
      </c>
      <c r="FY107" s="5">
        <v>124.14185818111623</v>
      </c>
      <c r="FZ107" s="45">
        <v>10.185733212429852</v>
      </c>
      <c r="GA107" s="5">
        <v>120.72023510566636</v>
      </c>
      <c r="GB107" s="45">
        <v>13.483398766337061</v>
      </c>
      <c r="GC107" s="24"/>
      <c r="GD107" s="24" t="s">
        <v>28</v>
      </c>
      <c r="GE107" s="5">
        <v>103.27574050456388</v>
      </c>
      <c r="GF107" s="45">
        <v>1.9433410372075741</v>
      </c>
      <c r="GG107" s="5">
        <v>119.93958796290138</v>
      </c>
      <c r="GH107" s="45">
        <v>4.3079922450571075</v>
      </c>
      <c r="GI107" s="5">
        <v>95.41822833866398</v>
      </c>
      <c r="GJ107" s="45">
        <v>4.4363031124215837</v>
      </c>
      <c r="GK107" s="24"/>
      <c r="GL107" s="24" t="s">
        <v>28</v>
      </c>
      <c r="GM107" s="5">
        <v>124.5007510125854</v>
      </c>
      <c r="GN107" s="45">
        <v>4.3646377961887453</v>
      </c>
      <c r="GO107" s="5">
        <v>139.08239216477193</v>
      </c>
      <c r="GP107" s="45">
        <v>-4.1194610674544379</v>
      </c>
      <c r="GQ107" s="5">
        <v>119.93800517684109</v>
      </c>
      <c r="GR107" s="45">
        <v>-11.315351722598123</v>
      </c>
      <c r="GS107" s="24"/>
      <c r="GT107" s="24" t="s">
        <v>28</v>
      </c>
      <c r="GU107" s="5">
        <v>105.60386023126576</v>
      </c>
      <c r="GV107" s="45">
        <v>7.0251542801055535</v>
      </c>
      <c r="GW107" s="5">
        <v>94.4176591306245</v>
      </c>
      <c r="GX107" s="45">
        <v>-9.6222273086776084</v>
      </c>
      <c r="GY107" s="5">
        <v>129.65082215495912</v>
      </c>
      <c r="GZ107" s="45">
        <v>11.505527641807745</v>
      </c>
      <c r="HA107" s="24"/>
      <c r="HB107" s="24" t="s">
        <v>28</v>
      </c>
      <c r="HC107" s="5">
        <v>110.41067031373711</v>
      </c>
      <c r="HD107" s="45">
        <v>-13.872201262354608</v>
      </c>
      <c r="HE107" s="5">
        <v>130.82945090397965</v>
      </c>
      <c r="HF107" s="45">
        <v>14.324432573363197</v>
      </c>
      <c r="HG107" s="5">
        <v>119.65947551873673</v>
      </c>
      <c r="HH107" s="45">
        <v>17.668524091115074</v>
      </c>
      <c r="HI107" s="24"/>
      <c r="HJ107" s="24" t="s">
        <v>28</v>
      </c>
      <c r="HK107" s="5">
        <v>100.59896223718218</v>
      </c>
      <c r="HL107" s="45">
        <v>-15.628963016268699</v>
      </c>
      <c r="HM107" s="5">
        <v>93.21824579766907</v>
      </c>
      <c r="HN107" s="45">
        <v>-15.608283799718393</v>
      </c>
      <c r="HO107" s="5">
        <v>133.34890014551928</v>
      </c>
      <c r="HP107" s="45">
        <v>12.869803075500471</v>
      </c>
      <c r="HQ107" s="24"/>
      <c r="HR107" s="24" t="s">
        <v>28</v>
      </c>
      <c r="HS107" s="5">
        <v>133.31093123253916</v>
      </c>
      <c r="HT107" s="45">
        <v>-3.0381333406994315</v>
      </c>
      <c r="HU107" s="5">
        <v>101.4634603770056</v>
      </c>
      <c r="HV107" s="45">
        <v>10.566391379260097</v>
      </c>
      <c r="HW107" s="5">
        <v>117.08154152961768</v>
      </c>
      <c r="HX107" s="45">
        <v>12.121295420226843</v>
      </c>
      <c r="HY107" s="24"/>
      <c r="HZ107" s="24" t="s">
        <v>712</v>
      </c>
      <c r="IA107" s="5">
        <v>108.98508072417474</v>
      </c>
      <c r="IB107" s="45">
        <v>-8.9309361976596762</v>
      </c>
      <c r="IC107" s="5">
        <v>109.61598973804469</v>
      </c>
      <c r="ID107" s="45">
        <v>6.4412070773560259</v>
      </c>
      <c r="IE107" s="5">
        <v>117.36833883502737</v>
      </c>
      <c r="IF107" s="45">
        <v>13.390596702696783</v>
      </c>
      <c r="IG107" s="24"/>
      <c r="IH107" s="24" t="s">
        <v>28</v>
      </c>
      <c r="II107" s="5">
        <v>111.53982975787901</v>
      </c>
      <c r="IJ107" s="45">
        <v>5.2083889130892942</v>
      </c>
      <c r="IK107" s="5">
        <v>111.21494317514622</v>
      </c>
      <c r="IL107" s="45">
        <v>-15.902981432220102</v>
      </c>
      <c r="IM107" s="5">
        <v>134.3717866102248</v>
      </c>
      <c r="IN107" s="45">
        <v>11.932648554503487</v>
      </c>
      <c r="IO107" s="5">
        <v>114.20914212128078</v>
      </c>
      <c r="IP107" s="45">
        <v>9.0041919554099508</v>
      </c>
      <c r="IQ107" s="24"/>
      <c r="IR107" s="24" t="s">
        <v>28</v>
      </c>
      <c r="IS107" s="5">
        <v>106.85981406888712</v>
      </c>
      <c r="IT107" s="45">
        <v>-4.3665917281458348</v>
      </c>
      <c r="IU107" s="5">
        <v>103.04656116244684</v>
      </c>
      <c r="IV107" s="45">
        <v>19.178572773000127</v>
      </c>
      <c r="IW107" s="5">
        <v>122.14712082794618</v>
      </c>
      <c r="IX107" s="45">
        <v>2.3453437241899024</v>
      </c>
      <c r="IY107" s="24"/>
      <c r="IZ107" s="24" t="s">
        <v>28</v>
      </c>
      <c r="JA107" s="5">
        <v>101.7527456090597</v>
      </c>
      <c r="JB107" s="45">
        <v>-8.546722502687615</v>
      </c>
      <c r="JC107" s="5">
        <v>133.40854386127222</v>
      </c>
      <c r="JD107" s="45">
        <v>11.710929939184439</v>
      </c>
      <c r="JE107" s="5">
        <v>155.50461738763545</v>
      </c>
      <c r="JF107" s="45">
        <v>6.6488014454670008</v>
      </c>
      <c r="JG107" s="24"/>
      <c r="JH107" s="24" t="s">
        <v>28</v>
      </c>
      <c r="JI107" s="5">
        <v>142.44086682052762</v>
      </c>
      <c r="JJ107" s="45">
        <v>0.51503893171849313</v>
      </c>
      <c r="JK107" s="5">
        <v>143.68560319959772</v>
      </c>
      <c r="JL107" s="45">
        <v>2.0501588786836038</v>
      </c>
      <c r="JM107" s="5">
        <v>115.92957948145366</v>
      </c>
      <c r="JN107" s="45">
        <v>1.6792347335470339</v>
      </c>
      <c r="JO107" s="24"/>
      <c r="JP107" s="24" t="s">
        <v>28</v>
      </c>
      <c r="JQ107" s="5">
        <v>130.69406862200159</v>
      </c>
      <c r="JR107" s="45">
        <v>2.4914863288828997</v>
      </c>
      <c r="JS107" s="5">
        <v>101.84066732715792</v>
      </c>
      <c r="JT107" s="45">
        <v>16.381353652501446</v>
      </c>
      <c r="JU107" s="5">
        <v>105.88410405314474</v>
      </c>
      <c r="JV107" s="45">
        <v>4.9232796455456196E-2</v>
      </c>
      <c r="JW107" s="24"/>
      <c r="JX107" s="24" t="s">
        <v>28</v>
      </c>
      <c r="JY107" s="5">
        <v>123.95926109023141</v>
      </c>
      <c r="JZ107" s="45">
        <v>13.58029383920487</v>
      </c>
      <c r="KA107" s="5">
        <v>116.73847178810847</v>
      </c>
      <c r="KB107" s="45">
        <v>11.823815113854579</v>
      </c>
      <c r="KC107" s="5">
        <v>125.19736042727976</v>
      </c>
      <c r="KD107" s="45">
        <v>9.486104440122233</v>
      </c>
      <c r="KE107" s="24"/>
      <c r="KF107" s="24" t="s">
        <v>28</v>
      </c>
      <c r="KG107" s="5">
        <v>110.49091174902961</v>
      </c>
      <c r="KH107" s="45">
        <v>4.8400339207036609</v>
      </c>
      <c r="KI107" s="5">
        <v>89.095019571745866</v>
      </c>
      <c r="KJ107" s="45">
        <v>10.905742987708635</v>
      </c>
      <c r="KK107" s="5">
        <v>123.62290072805638</v>
      </c>
      <c r="KL107" s="45">
        <v>8.0591424421180875</v>
      </c>
      <c r="KM107" s="24"/>
      <c r="KN107" s="24" t="s">
        <v>28</v>
      </c>
      <c r="KO107" s="5">
        <v>120.97005083170941</v>
      </c>
      <c r="KP107" s="45">
        <v>6.1112872746413842</v>
      </c>
      <c r="KQ107" s="5">
        <v>134.74319273162831</v>
      </c>
      <c r="KR107" s="45">
        <v>18.747856465698703</v>
      </c>
      <c r="KS107" s="5">
        <v>111.03265421338358</v>
      </c>
      <c r="KT107" s="45">
        <v>-2.5841353477130724</v>
      </c>
      <c r="KU107" s="24"/>
      <c r="KV107" s="24" t="s">
        <v>28</v>
      </c>
      <c r="KW107" s="5">
        <v>114.77533357465578</v>
      </c>
      <c r="KX107" s="45">
        <v>-8.415142536406961E-2</v>
      </c>
      <c r="KY107" s="5">
        <v>109.13246475124522</v>
      </c>
      <c r="KZ107" s="45">
        <v>-6.1565157093822336</v>
      </c>
      <c r="LA107" s="5">
        <v>119.83232339459218</v>
      </c>
      <c r="LB107" s="45">
        <v>7.2536189626523253</v>
      </c>
      <c r="LC107" s="24"/>
      <c r="LD107" s="24" t="s">
        <v>28</v>
      </c>
      <c r="LE107" s="5">
        <v>139.58462086588159</v>
      </c>
      <c r="LF107" s="45">
        <v>2.3400180844190004</v>
      </c>
      <c r="LG107" s="5">
        <v>108.15833805840629</v>
      </c>
      <c r="LH107" s="45">
        <v>-2.4334830244584964</v>
      </c>
      <c r="LI107" s="5">
        <v>110.69535070788598</v>
      </c>
      <c r="LJ107" s="45">
        <v>5.6555795627431422</v>
      </c>
      <c r="LK107" s="24"/>
      <c r="LL107" s="24" t="s">
        <v>28</v>
      </c>
      <c r="LM107" s="5">
        <v>108.74480909489459</v>
      </c>
      <c r="LN107" s="45">
        <v>-5.7956346906097878</v>
      </c>
      <c r="LO107" s="5">
        <v>107.42005416218781</v>
      </c>
      <c r="LP107" s="45">
        <v>17.994743032786104</v>
      </c>
      <c r="LQ107" s="5">
        <v>104.58813252363092</v>
      </c>
      <c r="LR107" s="45">
        <v>9.1096358325310121</v>
      </c>
      <c r="LS107" s="24"/>
      <c r="LT107" s="24" t="s">
        <v>28</v>
      </c>
      <c r="LU107" s="5">
        <v>104.55845034852898</v>
      </c>
      <c r="LV107" s="45">
        <v>1.6571551408102607</v>
      </c>
      <c r="LW107" s="5">
        <v>103.24466580471554</v>
      </c>
      <c r="LX107" s="45">
        <v>-6.4456896602733593</v>
      </c>
      <c r="LY107" s="5">
        <v>87.903742319161594</v>
      </c>
      <c r="LZ107" s="45">
        <v>22.169977650602618</v>
      </c>
      <c r="MA107" s="24"/>
      <c r="MB107" s="24" t="s">
        <v>28</v>
      </c>
      <c r="MC107" s="5">
        <v>131.77216000148297</v>
      </c>
      <c r="MD107" s="45">
        <v>1.3772368493198996</v>
      </c>
      <c r="ME107" s="5">
        <v>93.943096180191532</v>
      </c>
      <c r="MF107" s="45">
        <v>-23.580629637608467</v>
      </c>
      <c r="MG107" s="5">
        <v>146.68723300736812</v>
      </c>
      <c r="MH107" s="45">
        <v>48.733810236218488</v>
      </c>
      <c r="MI107" s="24"/>
      <c r="MJ107" s="24" t="s">
        <v>28</v>
      </c>
      <c r="MK107" s="5">
        <v>97.828121843541766</v>
      </c>
      <c r="ML107" s="45">
        <v>14.724788727298261</v>
      </c>
      <c r="MM107" s="5">
        <v>122.61649021829986</v>
      </c>
      <c r="MN107" s="45">
        <v>2.5575891779276532</v>
      </c>
      <c r="MO107" s="5">
        <v>132.52190971042856</v>
      </c>
      <c r="MP107" s="45">
        <v>12.262939625593887</v>
      </c>
      <c r="MQ107" s="44"/>
      <c r="MR107" s="44"/>
      <c r="MS107" s="44"/>
      <c r="MT107" s="44"/>
      <c r="MU107" s="44"/>
      <c r="MV107" s="44"/>
    </row>
    <row r="108" spans="1:360" s="172" customFormat="1" ht="15" hidden="1" customHeight="1" x14ac:dyDescent="0.25">
      <c r="A108" s="445"/>
      <c r="B108" s="330"/>
      <c r="C108" s="357"/>
      <c r="D108" s="357"/>
      <c r="E108" s="369"/>
      <c r="F108" s="496"/>
      <c r="G108" s="369"/>
      <c r="H108" s="357"/>
      <c r="I108" s="357"/>
      <c r="J108" s="357"/>
      <c r="K108" s="357"/>
      <c r="L108" s="357"/>
      <c r="M108" s="357"/>
      <c r="N108" s="357"/>
      <c r="O108" s="357"/>
      <c r="P108" s="357"/>
      <c r="Q108" s="357"/>
      <c r="R108" s="357"/>
      <c r="S108" s="357"/>
      <c r="T108" s="357"/>
      <c r="U108" s="357"/>
      <c r="V108" s="357"/>
      <c r="W108" s="357"/>
      <c r="X108" s="357"/>
      <c r="Y108" s="357"/>
      <c r="Z108" s="357"/>
      <c r="AA108" s="357"/>
      <c r="AB108" s="357"/>
      <c r="AC108" s="357"/>
      <c r="AD108" s="357"/>
      <c r="AE108" s="357"/>
      <c r="AF108" s="357"/>
      <c r="AG108" s="357"/>
      <c r="AH108" s="357"/>
      <c r="AI108" s="357"/>
      <c r="AJ108" s="357"/>
      <c r="AK108" s="357"/>
      <c r="AL108" s="357"/>
      <c r="AM108" s="357"/>
      <c r="AN108" s="49"/>
      <c r="AP108" s="49"/>
      <c r="AQ108" s="38"/>
      <c r="AR108" s="47"/>
      <c r="AS108" s="38"/>
      <c r="AT108" s="47"/>
      <c r="AU108" s="38"/>
      <c r="AV108" s="49"/>
      <c r="AX108" s="49"/>
      <c r="AY108" s="38"/>
      <c r="AZ108" s="47"/>
      <c r="BA108" s="38"/>
      <c r="BB108" s="47"/>
      <c r="BC108" s="38"/>
      <c r="BD108" s="49"/>
      <c r="BF108" s="49"/>
      <c r="BG108" s="38"/>
      <c r="BH108" s="47"/>
      <c r="BI108" s="38"/>
      <c r="BJ108" s="47"/>
      <c r="BK108" s="38"/>
      <c r="BL108" s="49"/>
      <c r="BN108" s="49"/>
      <c r="BO108" s="38"/>
      <c r="BP108" s="47"/>
      <c r="BQ108" s="38"/>
      <c r="BR108" s="47"/>
      <c r="BS108" s="38"/>
      <c r="BT108" s="49"/>
      <c r="BV108" s="49"/>
      <c r="BW108" s="38"/>
      <c r="BX108" s="47"/>
      <c r="BY108" s="38"/>
      <c r="BZ108" s="47"/>
      <c r="CA108" s="38"/>
      <c r="CB108" s="49"/>
      <c r="CD108" s="49"/>
      <c r="CE108" s="38"/>
      <c r="CF108" s="47"/>
      <c r="CG108" s="38"/>
      <c r="CH108" s="47"/>
      <c r="CI108" s="38"/>
      <c r="CJ108" s="49"/>
      <c r="CL108" s="49"/>
      <c r="CM108" s="38"/>
      <c r="CN108" s="47"/>
      <c r="CO108" s="38"/>
      <c r="CP108" s="47"/>
      <c r="CQ108" s="38"/>
      <c r="CR108" s="49"/>
      <c r="CT108" s="49"/>
      <c r="CU108" s="38"/>
      <c r="CV108" s="47"/>
      <c r="CW108" s="38"/>
      <c r="CX108" s="47"/>
      <c r="CY108" s="38"/>
      <c r="CZ108" s="49"/>
      <c r="DB108" s="49"/>
      <c r="DC108" s="38"/>
      <c r="DD108" s="47"/>
      <c r="DE108" s="38"/>
      <c r="DF108" s="47"/>
      <c r="DG108" s="38"/>
      <c r="DH108" s="49"/>
      <c r="DJ108" s="49"/>
      <c r="DK108" s="38"/>
      <c r="DL108" s="47"/>
      <c r="DM108" s="38"/>
      <c r="DN108" s="47"/>
      <c r="DO108" s="38"/>
      <c r="DP108" s="49"/>
      <c r="DR108" s="49"/>
      <c r="DS108" s="38"/>
      <c r="DT108" s="47"/>
      <c r="DU108" s="38"/>
      <c r="DV108" s="47"/>
      <c r="DW108" s="38"/>
      <c r="DX108" s="49"/>
      <c r="DZ108" s="49"/>
      <c r="EA108" s="38"/>
      <c r="EB108" s="47"/>
      <c r="EC108" s="38"/>
      <c r="ED108" s="47"/>
      <c r="EE108" s="38"/>
      <c r="EF108" s="49"/>
      <c r="EH108" s="49"/>
      <c r="EI108" s="38"/>
      <c r="EJ108" s="47"/>
      <c r="EK108" s="38"/>
      <c r="EL108" s="47"/>
      <c r="EM108" s="38"/>
      <c r="EN108" s="49"/>
      <c r="EP108" s="49"/>
      <c r="EQ108" s="38"/>
      <c r="ER108" s="47"/>
      <c r="ES108" s="38"/>
      <c r="ET108" s="47"/>
      <c r="EU108" s="38"/>
      <c r="EV108" s="49"/>
      <c r="EX108" s="49"/>
      <c r="EY108" s="38"/>
      <c r="EZ108" s="47"/>
      <c r="FA108" s="38"/>
      <c r="FB108" s="47"/>
      <c r="FC108" s="38"/>
      <c r="FD108" s="49"/>
      <c r="FF108" s="49"/>
      <c r="FG108" s="38"/>
      <c r="FH108" s="47"/>
      <c r="FI108" s="38"/>
      <c r="FJ108" s="47"/>
      <c r="FK108" s="38"/>
      <c r="FL108" s="49"/>
      <c r="FN108" s="49"/>
      <c r="FO108" s="38"/>
      <c r="FP108" s="47"/>
      <c r="FQ108" s="38"/>
      <c r="FR108" s="47"/>
      <c r="FS108" s="38"/>
      <c r="FT108" s="49"/>
      <c r="FV108" s="49"/>
      <c r="FW108" s="38"/>
      <c r="FX108" s="46"/>
      <c r="FY108" s="38"/>
      <c r="FZ108" s="47"/>
      <c r="GA108" s="38"/>
      <c r="GB108" s="49"/>
      <c r="GD108" s="49"/>
      <c r="GE108" s="38"/>
      <c r="GF108" s="47"/>
      <c r="GG108" s="38"/>
      <c r="GH108" s="47"/>
      <c r="GI108" s="38"/>
      <c r="GJ108" s="49"/>
      <c r="GL108" s="49"/>
      <c r="GM108" s="38"/>
      <c r="GN108" s="47"/>
      <c r="GO108" s="38"/>
      <c r="GP108" s="47"/>
      <c r="GQ108" s="38"/>
      <c r="GR108" s="49"/>
      <c r="GT108" s="49"/>
      <c r="GU108" s="38"/>
      <c r="GV108" s="47"/>
      <c r="GW108" s="38"/>
      <c r="GX108" s="47"/>
      <c r="GY108" s="38"/>
      <c r="GZ108" s="49"/>
      <c r="HB108" s="49"/>
      <c r="HC108" s="38"/>
      <c r="HD108" s="47"/>
      <c r="HE108" s="38"/>
      <c r="HF108" s="47"/>
      <c r="HG108" s="38"/>
      <c r="HH108" s="49"/>
      <c r="HJ108" s="49"/>
      <c r="HK108" s="38"/>
      <c r="HL108" s="47"/>
      <c r="HM108" s="38"/>
      <c r="HN108" s="47"/>
      <c r="HO108" s="38"/>
      <c r="HP108" s="49"/>
      <c r="HR108" s="49"/>
      <c r="HS108" s="38"/>
      <c r="HT108" s="47"/>
      <c r="HU108" s="38"/>
      <c r="HV108" s="47"/>
      <c r="HW108" s="38"/>
      <c r="HX108" s="49"/>
      <c r="HZ108" s="49"/>
      <c r="IA108" s="38"/>
      <c r="IB108" s="47"/>
      <c r="IC108" s="5"/>
      <c r="ID108" s="47"/>
      <c r="IE108" s="38"/>
      <c r="IF108" s="47"/>
      <c r="IH108" s="49"/>
      <c r="II108" s="38"/>
      <c r="IJ108" s="49"/>
      <c r="IK108" s="38"/>
      <c r="IL108" s="47"/>
      <c r="IM108" s="38"/>
      <c r="IN108" s="47"/>
      <c r="IO108" s="38"/>
      <c r="IP108" s="49"/>
      <c r="IR108" s="49"/>
      <c r="IS108" s="38"/>
      <c r="IT108" s="47"/>
      <c r="IU108" s="38"/>
      <c r="IV108" s="47"/>
      <c r="IW108" s="38"/>
      <c r="IX108" s="49"/>
      <c r="IZ108" s="49"/>
      <c r="JA108" s="38"/>
      <c r="JB108" s="47"/>
      <c r="JC108" s="38"/>
      <c r="JD108" s="47"/>
      <c r="JE108" s="38"/>
      <c r="JF108" s="49"/>
      <c r="JH108" s="49"/>
      <c r="JI108" s="38"/>
      <c r="JJ108" s="47"/>
      <c r="JK108" s="38"/>
      <c r="JL108" s="47"/>
      <c r="JM108" s="38"/>
      <c r="JN108" s="49"/>
      <c r="JP108" s="49"/>
      <c r="JQ108" s="38"/>
      <c r="JR108" s="47"/>
      <c r="JS108" s="38"/>
      <c r="JT108" s="47"/>
      <c r="JU108" s="38"/>
      <c r="JV108" s="49"/>
      <c r="JX108" s="49"/>
      <c r="JY108" s="38"/>
      <c r="JZ108" s="47"/>
      <c r="KA108" s="38"/>
      <c r="KB108" s="47"/>
      <c r="KC108" s="38"/>
      <c r="KD108" s="49"/>
      <c r="KF108" s="49"/>
      <c r="KG108" s="38"/>
      <c r="KH108" s="47"/>
      <c r="KI108" s="38"/>
      <c r="KJ108" s="47"/>
      <c r="KK108" s="38"/>
      <c r="KL108" s="49"/>
      <c r="KN108" s="49"/>
      <c r="KO108" s="38"/>
      <c r="KP108" s="47"/>
      <c r="KQ108" s="38"/>
      <c r="KR108" s="47"/>
      <c r="KS108" s="38"/>
      <c r="KT108" s="49"/>
      <c r="KV108" s="49"/>
      <c r="KW108" s="38"/>
      <c r="KX108" s="47"/>
      <c r="KY108" s="38"/>
      <c r="KZ108" s="47"/>
      <c r="LA108" s="38"/>
      <c r="LB108" s="49"/>
      <c r="LD108" s="49"/>
      <c r="LE108" s="38"/>
      <c r="LF108" s="47"/>
      <c r="LG108" s="38"/>
      <c r="LH108" s="47"/>
      <c r="LI108" s="38"/>
      <c r="LJ108" s="49"/>
      <c r="LL108" s="49"/>
      <c r="LM108" s="38"/>
      <c r="LN108" s="47"/>
      <c r="LO108" s="38"/>
      <c r="LP108" s="47"/>
      <c r="LQ108" s="38"/>
      <c r="LR108" s="49"/>
      <c r="LT108" s="49"/>
      <c r="LU108" s="38"/>
      <c r="LV108" s="47"/>
      <c r="LW108" s="38"/>
      <c r="LX108" s="47"/>
      <c r="LY108" s="38"/>
      <c r="LZ108" s="49"/>
      <c r="MB108" s="49"/>
      <c r="MC108" s="38"/>
      <c r="MD108" s="47"/>
      <c r="ME108" s="38"/>
      <c r="MF108" s="47"/>
      <c r="MG108" s="38"/>
      <c r="MH108" s="49"/>
      <c r="MJ108" s="49"/>
      <c r="MK108" s="38"/>
      <c r="ML108" s="47"/>
      <c r="MM108" s="38"/>
      <c r="MO108" s="38"/>
      <c r="MQ108" s="44"/>
      <c r="MR108" s="44"/>
      <c r="MS108" s="44"/>
      <c r="MT108" s="44"/>
      <c r="MU108" s="44"/>
      <c r="MV108" s="44"/>
    </row>
    <row r="109" spans="1:360" s="330" customFormat="1" ht="15" hidden="1" customHeight="1" x14ac:dyDescent="0.25">
      <c r="A109" s="444">
        <v>2019</v>
      </c>
      <c r="B109" s="24" t="s">
        <v>17</v>
      </c>
      <c r="C109" s="5">
        <v>109.37595070125779</v>
      </c>
      <c r="D109" s="45">
        <v>1.6188201153299815</v>
      </c>
      <c r="E109" s="494">
        <v>102.62847098076745</v>
      </c>
      <c r="F109" s="45">
        <v>-3.3238036764945917</v>
      </c>
      <c r="G109" s="494">
        <v>115.7561113546211</v>
      </c>
      <c r="H109" s="45">
        <v>6.1692311609411092</v>
      </c>
      <c r="I109" s="444">
        <v>2019</v>
      </c>
      <c r="J109" s="24" t="s">
        <v>17</v>
      </c>
      <c r="K109" s="5">
        <v>104.45059706503766</v>
      </c>
      <c r="L109" s="45">
        <v>9.5041666088933709</v>
      </c>
      <c r="M109" s="5">
        <v>162.96420981463177</v>
      </c>
      <c r="N109" s="45">
        <v>12.963893689095698</v>
      </c>
      <c r="O109" s="5">
        <v>111.44147991164392</v>
      </c>
      <c r="P109" s="45">
        <v>2.3199756046796693</v>
      </c>
      <c r="Q109" s="444">
        <v>2019</v>
      </c>
      <c r="R109" s="24" t="s">
        <v>17</v>
      </c>
      <c r="S109" s="5">
        <v>108.86861803642097</v>
      </c>
      <c r="T109" s="45">
        <v>-9.7122455770491882</v>
      </c>
      <c r="U109" s="5">
        <v>112.58000917135955</v>
      </c>
      <c r="V109" s="45">
        <v>-3.4154150734238726</v>
      </c>
      <c r="W109" s="5">
        <v>104.69978755402957</v>
      </c>
      <c r="X109" s="45">
        <v>-10.398321985601783</v>
      </c>
      <c r="Y109" s="444">
        <v>2019</v>
      </c>
      <c r="Z109" s="24" t="s">
        <v>17</v>
      </c>
      <c r="AA109" s="5">
        <v>109.51793891347704</v>
      </c>
      <c r="AB109" s="45">
        <v>8.2413100034945046</v>
      </c>
      <c r="AC109" s="5">
        <v>105.06658092879303</v>
      </c>
      <c r="AD109" s="45">
        <v>-15.585580005577626</v>
      </c>
      <c r="AE109" s="5">
        <v>106.50112852358521</v>
      </c>
      <c r="AF109" s="45">
        <v>-2.0528802406083742</v>
      </c>
      <c r="AG109" s="444">
        <v>2019</v>
      </c>
      <c r="AH109" s="24" t="s">
        <v>17</v>
      </c>
      <c r="AI109" s="5">
        <v>100.23855726865375</v>
      </c>
      <c r="AJ109" s="45">
        <v>-21.134240548854137</v>
      </c>
      <c r="AK109" s="5">
        <v>123.36461643634297</v>
      </c>
      <c r="AL109" s="45">
        <v>-4.6142311587746576</v>
      </c>
      <c r="AM109" s="5">
        <v>101.726744964429</v>
      </c>
      <c r="AN109" s="45">
        <v>-14.806823077104241</v>
      </c>
      <c r="AO109" s="444">
        <v>2019</v>
      </c>
      <c r="AP109" s="24" t="s">
        <v>17</v>
      </c>
      <c r="AQ109" s="5">
        <v>108.2479402134537</v>
      </c>
      <c r="AR109" s="45">
        <v>-25.37529834146504</v>
      </c>
      <c r="AS109" s="5">
        <v>102.47117368429305</v>
      </c>
      <c r="AT109" s="45">
        <v>-0.47646210563992497</v>
      </c>
      <c r="AU109" s="5">
        <v>105.44626717424316</v>
      </c>
      <c r="AV109" s="45">
        <v>-1.5829958782283029</v>
      </c>
      <c r="AW109" s="444">
        <v>2019</v>
      </c>
      <c r="AX109" s="24" t="s">
        <v>17</v>
      </c>
      <c r="AY109" s="5">
        <v>120.3578669501813</v>
      </c>
      <c r="AZ109" s="45">
        <v>8.0169418067396236</v>
      </c>
      <c r="BA109" s="5">
        <v>121.5052826450457</v>
      </c>
      <c r="BB109" s="45">
        <v>1.1907139169834267</v>
      </c>
      <c r="BC109" s="5">
        <v>116.14217164309596</v>
      </c>
      <c r="BD109" s="45">
        <v>-4.88043437680723</v>
      </c>
      <c r="BE109" s="444">
        <v>2019</v>
      </c>
      <c r="BF109" s="24" t="s">
        <v>17</v>
      </c>
      <c r="BG109" s="5">
        <v>106.36721258268926</v>
      </c>
      <c r="BH109" s="45">
        <v>-0.75079515806946517</v>
      </c>
      <c r="BI109" s="5">
        <v>100.50384792589686</v>
      </c>
      <c r="BJ109" s="45">
        <v>-8.966351903478369</v>
      </c>
      <c r="BK109" s="5">
        <v>123.4444401210849</v>
      </c>
      <c r="BL109" s="45">
        <v>-5.9948806131365302</v>
      </c>
      <c r="BM109" s="444">
        <v>2019</v>
      </c>
      <c r="BN109" s="24" t="s">
        <v>17</v>
      </c>
      <c r="BO109" s="5">
        <v>123.33235589969917</v>
      </c>
      <c r="BP109" s="45">
        <v>-10.40103521032745</v>
      </c>
      <c r="BQ109" s="5">
        <v>141.56499596849056</v>
      </c>
      <c r="BR109" s="45">
        <v>15.259313579796157</v>
      </c>
      <c r="BS109" s="5">
        <v>112.46915193358836</v>
      </c>
      <c r="BT109" s="45">
        <v>-3.1993308746466766</v>
      </c>
      <c r="BU109" s="444">
        <v>2019</v>
      </c>
      <c r="BV109" s="24" t="s">
        <v>17</v>
      </c>
      <c r="BW109" s="5">
        <v>124.34075976019088</v>
      </c>
      <c r="BX109" s="45">
        <v>2.910232102390836</v>
      </c>
      <c r="BY109" s="5">
        <v>117.28875481467857</v>
      </c>
      <c r="BZ109" s="45">
        <v>6.5540228552950452</v>
      </c>
      <c r="CA109" s="5">
        <v>101.77473842258388</v>
      </c>
      <c r="CB109" s="45">
        <v>-3.298007560442997</v>
      </c>
      <c r="CC109" s="444">
        <v>2019</v>
      </c>
      <c r="CD109" s="24" t="s">
        <v>17</v>
      </c>
      <c r="CE109" s="5">
        <v>118.65855245023224</v>
      </c>
      <c r="CF109" s="45">
        <v>12.227629056185592</v>
      </c>
      <c r="CG109" s="5">
        <v>100.1929845890095</v>
      </c>
      <c r="CH109" s="45">
        <v>-3.6511905380772731</v>
      </c>
      <c r="CI109" s="5">
        <v>134.8592403507092</v>
      </c>
      <c r="CJ109" s="45">
        <v>9.65767184060023</v>
      </c>
      <c r="CK109" s="444">
        <v>2019</v>
      </c>
      <c r="CL109" s="24" t="s">
        <v>17</v>
      </c>
      <c r="CM109" s="5">
        <v>154.61334322748471</v>
      </c>
      <c r="CN109" s="45">
        <v>23.586924166106527</v>
      </c>
      <c r="CO109" s="5">
        <v>119.73505864841982</v>
      </c>
      <c r="CP109" s="45">
        <v>-1.2202254315290872</v>
      </c>
      <c r="CQ109" s="5">
        <v>114.16739541318705</v>
      </c>
      <c r="CR109" s="45">
        <v>-15.788549208588776</v>
      </c>
      <c r="CS109" s="444">
        <v>2019</v>
      </c>
      <c r="CT109" s="24" t="s">
        <v>17</v>
      </c>
      <c r="CU109" s="5">
        <v>149.85234342328241</v>
      </c>
      <c r="CV109" s="45">
        <v>2.0483280661602379</v>
      </c>
      <c r="CW109" s="5">
        <v>87.516924253837104</v>
      </c>
      <c r="CX109" s="45">
        <v>2.4245526862280116</v>
      </c>
      <c r="CY109" s="5">
        <v>125.96735823699808</v>
      </c>
      <c r="CZ109" s="45">
        <v>12.117286597680319</v>
      </c>
      <c r="DA109" s="444">
        <v>2019</v>
      </c>
      <c r="DB109" s="24" t="s">
        <v>17</v>
      </c>
      <c r="DC109" s="5">
        <v>109.79452696526319</v>
      </c>
      <c r="DD109" s="45">
        <v>17.257410635251617</v>
      </c>
      <c r="DE109" s="5">
        <v>230.21992198120333</v>
      </c>
      <c r="DF109" s="45">
        <v>9.8930509445655019</v>
      </c>
      <c r="DG109" s="5">
        <v>125.84690254920012</v>
      </c>
      <c r="DH109" s="45">
        <v>3.6302977549988356</v>
      </c>
      <c r="DI109" s="444">
        <v>2019</v>
      </c>
      <c r="DJ109" s="24" t="s">
        <v>17</v>
      </c>
      <c r="DK109" s="5">
        <v>115.36929472224543</v>
      </c>
      <c r="DL109" s="45">
        <v>0.55506519502306162</v>
      </c>
      <c r="DM109" s="5">
        <v>111.47932040560373</v>
      </c>
      <c r="DN109" s="45">
        <v>23.38776215731248</v>
      </c>
      <c r="DO109" s="5">
        <v>127.38316099942283</v>
      </c>
      <c r="DP109" s="45">
        <v>-2.1245093656849861</v>
      </c>
      <c r="DQ109" s="444">
        <v>2019</v>
      </c>
      <c r="DR109" s="24" t="s">
        <v>17</v>
      </c>
      <c r="DS109" s="5">
        <v>109.31855486679969</v>
      </c>
      <c r="DT109" s="45">
        <v>3.2081456119219354</v>
      </c>
      <c r="DU109" s="5">
        <v>115.08850651754069</v>
      </c>
      <c r="DV109" s="45">
        <v>6.1686486834895788</v>
      </c>
      <c r="DW109" s="5">
        <v>127.56179214559701</v>
      </c>
      <c r="DX109" s="45">
        <v>7.9049694623354725</v>
      </c>
      <c r="DY109" s="444">
        <v>2019</v>
      </c>
      <c r="DZ109" s="24" t="s">
        <v>17</v>
      </c>
      <c r="EA109" s="5">
        <v>120.71894248145441</v>
      </c>
      <c r="EB109" s="45">
        <v>3.8228115487465288</v>
      </c>
      <c r="EC109" s="5">
        <v>101.62210812580541</v>
      </c>
      <c r="ED109" s="45">
        <v>1.0890703598097815</v>
      </c>
      <c r="EE109" s="5">
        <v>109.88388301652344</v>
      </c>
      <c r="EF109" s="45">
        <v>-0.43433191480920641</v>
      </c>
      <c r="EG109" s="444">
        <v>2019</v>
      </c>
      <c r="EH109" s="24" t="s">
        <v>17</v>
      </c>
      <c r="EI109" s="5">
        <v>120.52102142458735</v>
      </c>
      <c r="EJ109" s="45">
        <v>4.6827762107841409</v>
      </c>
      <c r="EK109" s="5">
        <v>109.51615472784268</v>
      </c>
      <c r="EL109" s="45">
        <v>5.6367240666558303</v>
      </c>
      <c r="EM109" s="5">
        <v>116.61656502138938</v>
      </c>
      <c r="EN109" s="45">
        <v>4.2331261949242389</v>
      </c>
      <c r="EO109" s="444">
        <v>2019</v>
      </c>
      <c r="EP109" s="24" t="s">
        <v>17</v>
      </c>
      <c r="EQ109" s="5">
        <v>118.04430216434507</v>
      </c>
      <c r="ER109" s="45">
        <v>0.36486378961615173</v>
      </c>
      <c r="ES109" s="5">
        <v>129.22042078975568</v>
      </c>
      <c r="ET109" s="45">
        <v>11.617741896347255</v>
      </c>
      <c r="EU109" s="5">
        <v>127.4540739740936</v>
      </c>
      <c r="EV109" s="45">
        <v>9.9722978219788843</v>
      </c>
      <c r="EW109" s="444">
        <v>2019</v>
      </c>
      <c r="EX109" s="24" t="s">
        <v>17</v>
      </c>
      <c r="EY109" s="5">
        <v>132.36424490880722</v>
      </c>
      <c r="EZ109" s="45">
        <v>15.719532413496211</v>
      </c>
      <c r="FA109" s="5">
        <v>102.5410557013458</v>
      </c>
      <c r="FB109" s="45">
        <v>-5.8826530003650817</v>
      </c>
      <c r="FC109" s="5">
        <v>130.19630814875205</v>
      </c>
      <c r="FD109" s="45">
        <v>23.701882680874235</v>
      </c>
      <c r="FE109" s="444">
        <v>2019</v>
      </c>
      <c r="FF109" s="24" t="s">
        <v>17</v>
      </c>
      <c r="FG109" s="5">
        <v>113.10344072379088</v>
      </c>
      <c r="FH109" s="45">
        <v>2.0450202394247015</v>
      </c>
      <c r="FI109" s="5">
        <v>97.093253715181959</v>
      </c>
      <c r="FJ109" s="45">
        <v>5.8555225763852832</v>
      </c>
      <c r="FK109" s="5">
        <v>104.57269720276673</v>
      </c>
      <c r="FL109" s="45">
        <v>2.5084139076788006</v>
      </c>
      <c r="FM109" s="444">
        <v>2019</v>
      </c>
      <c r="FN109" s="24" t="s">
        <v>17</v>
      </c>
      <c r="FO109" s="5">
        <v>100.45434597171571</v>
      </c>
      <c r="FP109" s="45">
        <v>-0.23684677909992047</v>
      </c>
      <c r="FQ109" s="5">
        <v>113.38306523811956</v>
      </c>
      <c r="FR109" s="45">
        <v>-1.2820967529637528</v>
      </c>
      <c r="FS109" s="5">
        <v>117.45055668901814</v>
      </c>
      <c r="FT109" s="45">
        <v>11.011947066982856</v>
      </c>
      <c r="FU109" s="444">
        <v>2019</v>
      </c>
      <c r="FV109" s="24" t="s">
        <v>17</v>
      </c>
      <c r="FW109" s="5">
        <v>118.36240903764153</v>
      </c>
      <c r="FX109" s="45">
        <v>8.0840015417727784</v>
      </c>
      <c r="FY109" s="5">
        <v>106.92849430949245</v>
      </c>
      <c r="FZ109" s="45">
        <v>-0.20503639100780902</v>
      </c>
      <c r="GA109" s="5">
        <v>109.15813329711058</v>
      </c>
      <c r="GB109" s="45">
        <v>1.8943685743276575</v>
      </c>
      <c r="GC109" s="444">
        <v>2019</v>
      </c>
      <c r="GD109" s="24" t="s">
        <v>17</v>
      </c>
      <c r="GE109" s="5">
        <v>114.76998120684746</v>
      </c>
      <c r="GF109" s="45">
        <v>4.7050196856270645</v>
      </c>
      <c r="GG109" s="5">
        <v>112.39840512560457</v>
      </c>
      <c r="GH109" s="45">
        <v>2.1360750259763961</v>
      </c>
      <c r="GI109" s="5">
        <v>101.94507498378773</v>
      </c>
      <c r="GJ109" s="45">
        <v>6.0580352429731903</v>
      </c>
      <c r="GK109" s="444">
        <v>2019</v>
      </c>
      <c r="GL109" s="24" t="s">
        <v>17</v>
      </c>
      <c r="GM109" s="5">
        <v>113.62389764829319</v>
      </c>
      <c r="GN109" s="45">
        <v>15.382762757240982</v>
      </c>
      <c r="GO109" s="5">
        <v>137.68591328981353</v>
      </c>
      <c r="GP109" s="45">
        <v>11.027076988129636</v>
      </c>
      <c r="GQ109" s="5">
        <v>109.78416097169136</v>
      </c>
      <c r="GR109" s="45">
        <v>-7.1226759926958749</v>
      </c>
      <c r="GS109" s="444">
        <v>2019</v>
      </c>
      <c r="GT109" s="24" t="s">
        <v>17</v>
      </c>
      <c r="GU109" s="5">
        <v>134.02927046608642</v>
      </c>
      <c r="GV109" s="45">
        <v>6.658316215116983</v>
      </c>
      <c r="GW109" s="5">
        <v>107.81886933033172</v>
      </c>
      <c r="GX109" s="45">
        <v>1.2883274404339033</v>
      </c>
      <c r="GY109" s="5">
        <v>123.12411543574966</v>
      </c>
      <c r="GZ109" s="45">
        <v>15.284258674746539</v>
      </c>
      <c r="HA109" s="444">
        <v>2019</v>
      </c>
      <c r="HB109" s="24" t="s">
        <v>17</v>
      </c>
      <c r="HC109" s="5">
        <v>119.63701843065924</v>
      </c>
      <c r="HD109" s="45">
        <v>4.9896351560911398</v>
      </c>
      <c r="HE109" s="5">
        <v>102.66642911277361</v>
      </c>
      <c r="HF109" s="45">
        <v>-0.59291857005329973</v>
      </c>
      <c r="HG109" s="5">
        <v>121.7247202789752</v>
      </c>
      <c r="HH109" s="45">
        <v>25.013165562848187</v>
      </c>
      <c r="HI109" s="444">
        <v>2019</v>
      </c>
      <c r="HJ109" s="24" t="s">
        <v>17</v>
      </c>
      <c r="HK109" s="5">
        <v>109.08357906288734</v>
      </c>
      <c r="HL109" s="45">
        <v>0.1491742982028228</v>
      </c>
      <c r="HM109" s="5">
        <v>107.81944944281256</v>
      </c>
      <c r="HN109" s="45">
        <v>-26.083630390053585</v>
      </c>
      <c r="HO109" s="5">
        <v>116.96476463437266</v>
      </c>
      <c r="HP109" s="45">
        <v>9.7892511541679141</v>
      </c>
      <c r="HQ109" s="444">
        <v>2019</v>
      </c>
      <c r="HR109" s="24" t="s">
        <v>17</v>
      </c>
      <c r="HS109" s="5">
        <v>120.67725443020184</v>
      </c>
      <c r="HT109" s="45">
        <v>21.250107946574317</v>
      </c>
      <c r="HU109" s="5">
        <v>113.3168195948214</v>
      </c>
      <c r="HV109" s="45">
        <v>4.11483333273965</v>
      </c>
      <c r="HW109" s="5">
        <v>101.64264887063307</v>
      </c>
      <c r="HX109" s="45">
        <v>-1.2518467286067363</v>
      </c>
      <c r="HY109" s="444">
        <v>2019</v>
      </c>
      <c r="HZ109" s="24" t="s">
        <v>17</v>
      </c>
      <c r="IA109" s="5">
        <v>108.40586383378189</v>
      </c>
      <c r="IB109" s="45">
        <v>-12.469187355854885</v>
      </c>
      <c r="IC109" s="5">
        <v>100.90353247367015</v>
      </c>
      <c r="ID109" s="45">
        <v>6.5360590883862386</v>
      </c>
      <c r="IE109" s="5">
        <v>116.88292365795283</v>
      </c>
      <c r="IF109" s="45">
        <v>4.7602582297476346</v>
      </c>
      <c r="IG109" s="444">
        <v>2019</v>
      </c>
      <c r="IH109" s="24" t="s">
        <v>17</v>
      </c>
      <c r="II109" s="5">
        <v>112.85317762902324</v>
      </c>
      <c r="IJ109" s="45">
        <v>4.2571840225212441</v>
      </c>
      <c r="IK109" s="5">
        <v>106.96070478873172</v>
      </c>
      <c r="IL109" s="45">
        <v>12.40045043987368</v>
      </c>
      <c r="IM109" s="5">
        <v>132.11425860368195</v>
      </c>
      <c r="IN109" s="45">
        <v>27.827243117212589</v>
      </c>
      <c r="IO109" s="5">
        <v>128.14512918674419</v>
      </c>
      <c r="IP109" s="45">
        <v>7.5609548113980907</v>
      </c>
      <c r="IQ109" s="444">
        <v>2019</v>
      </c>
      <c r="IR109" s="24" t="s">
        <v>17</v>
      </c>
      <c r="IS109" s="5">
        <v>113.44708711225876</v>
      </c>
      <c r="IT109" s="45">
        <v>1.3699744594289029</v>
      </c>
      <c r="IU109" s="5">
        <v>227.31806047847152</v>
      </c>
      <c r="IV109" s="45">
        <v>-13.46051273281418</v>
      </c>
      <c r="IW109" s="5">
        <v>126.85154272391495</v>
      </c>
      <c r="IX109" s="45">
        <v>8.602091442157672</v>
      </c>
      <c r="IY109" s="444">
        <v>2019</v>
      </c>
      <c r="IZ109" s="24" t="s">
        <v>17</v>
      </c>
      <c r="JA109" s="5">
        <v>118.13710219621042</v>
      </c>
      <c r="JB109" s="45">
        <v>4.5642408997578201</v>
      </c>
      <c r="JC109" s="5">
        <v>121.91199247072173</v>
      </c>
      <c r="JD109" s="45">
        <v>9.2169559095275986</v>
      </c>
      <c r="JE109" s="5">
        <v>140.64056680296918</v>
      </c>
      <c r="JF109" s="45">
        <v>3.1172550262377428</v>
      </c>
      <c r="JG109" s="444">
        <v>2019</v>
      </c>
      <c r="JH109" s="24" t="s">
        <v>17</v>
      </c>
      <c r="JI109" s="5">
        <v>110.14876397741278</v>
      </c>
      <c r="JJ109" s="45">
        <v>10.822933117095062</v>
      </c>
      <c r="JK109" s="5">
        <v>134.96092312740319</v>
      </c>
      <c r="JL109" s="45">
        <v>1.2002612251664146</v>
      </c>
      <c r="JM109" s="5">
        <v>105.85350657797343</v>
      </c>
      <c r="JN109" s="45">
        <v>8.7245793125927236</v>
      </c>
      <c r="JO109" s="444">
        <v>2019</v>
      </c>
      <c r="JP109" s="24" t="s">
        <v>17</v>
      </c>
      <c r="JQ109" s="5">
        <v>116.23011277639345</v>
      </c>
      <c r="JR109" s="45">
        <v>-1.4243262630416638</v>
      </c>
      <c r="JS109" s="5">
        <v>108.75890283782502</v>
      </c>
      <c r="JT109" s="45">
        <v>-6.7980235342210165</v>
      </c>
      <c r="JU109" s="5">
        <v>105.98106607300051</v>
      </c>
      <c r="JV109" s="45">
        <v>2.3694297856247744</v>
      </c>
      <c r="JW109" s="444">
        <v>2019</v>
      </c>
      <c r="JX109" s="24" t="s">
        <v>17</v>
      </c>
      <c r="JY109" s="5">
        <v>118.70631965425011</v>
      </c>
      <c r="JZ109" s="45">
        <v>12.553875682998978</v>
      </c>
      <c r="KA109" s="5">
        <v>142.45345780677854</v>
      </c>
      <c r="KB109" s="45">
        <v>4.2967066131615326</v>
      </c>
      <c r="KC109" s="5">
        <v>101.72658258059455</v>
      </c>
      <c r="KD109" s="45">
        <v>0.12114641558527239</v>
      </c>
      <c r="KE109" s="444">
        <v>2019</v>
      </c>
      <c r="KF109" s="24" t="s">
        <v>17</v>
      </c>
      <c r="KG109" s="5">
        <v>112.23693932501857</v>
      </c>
      <c r="KH109" s="45">
        <v>-9.7939842985894927</v>
      </c>
      <c r="KI109" s="5">
        <v>104.19485453337577</v>
      </c>
      <c r="KJ109" s="45">
        <v>-19.319227047411559</v>
      </c>
      <c r="KK109" s="5">
        <v>122.28826592928192</v>
      </c>
      <c r="KL109" s="45">
        <v>6.0069730528287835</v>
      </c>
      <c r="KM109" s="444">
        <v>2019</v>
      </c>
      <c r="KN109" s="24" t="s">
        <v>17</v>
      </c>
      <c r="KO109" s="5">
        <v>96.493784353906975</v>
      </c>
      <c r="KP109" s="45">
        <v>3.2743278828271372</v>
      </c>
      <c r="KQ109" s="5">
        <v>135.27091353117729</v>
      </c>
      <c r="KR109" s="45">
        <v>11.902227449265524</v>
      </c>
      <c r="KS109" s="5">
        <v>108.89373501343101</v>
      </c>
      <c r="KT109" s="45">
        <v>6.8741001078461466</v>
      </c>
      <c r="KU109" s="444">
        <v>2019</v>
      </c>
      <c r="KV109" s="24" t="s">
        <v>17</v>
      </c>
      <c r="KW109" s="5">
        <v>127.30612827268102</v>
      </c>
      <c r="KX109" s="45">
        <v>6.6212206252106682</v>
      </c>
      <c r="KY109" s="5">
        <v>127.50086715893795</v>
      </c>
      <c r="KZ109" s="45">
        <v>1.6987930814480023</v>
      </c>
      <c r="LA109" s="5">
        <v>121.20388130986413</v>
      </c>
      <c r="LB109" s="45">
        <v>12.746317450971702</v>
      </c>
      <c r="LC109" s="444">
        <v>2019</v>
      </c>
      <c r="LD109" s="24" t="s">
        <v>17</v>
      </c>
      <c r="LE109" s="5">
        <v>149.60350061448057</v>
      </c>
      <c r="LF109" s="45">
        <v>23.100634734004899</v>
      </c>
      <c r="LG109" s="5">
        <v>154.76164311687361</v>
      </c>
      <c r="LH109" s="45">
        <v>-1.086043171047038</v>
      </c>
      <c r="LI109" s="5">
        <v>129.19620640613823</v>
      </c>
      <c r="LJ109" s="45">
        <v>13.287789896764977</v>
      </c>
      <c r="LK109" s="444">
        <v>2019</v>
      </c>
      <c r="LL109" s="24" t="s">
        <v>17</v>
      </c>
      <c r="LM109" s="5">
        <v>122.16706925516333</v>
      </c>
      <c r="LN109" s="45">
        <v>-5.0936487235751144</v>
      </c>
      <c r="LO109" s="5">
        <v>131.89303619601921</v>
      </c>
      <c r="LP109" s="45">
        <v>1.2903652797220815</v>
      </c>
      <c r="LQ109" s="5">
        <v>116.09183924494306</v>
      </c>
      <c r="LR109" s="45">
        <v>1.2318690580337375</v>
      </c>
      <c r="LS109" s="444">
        <v>2019</v>
      </c>
      <c r="LT109" s="24" t="s">
        <v>17</v>
      </c>
      <c r="LU109" s="5">
        <v>101.48766841842767</v>
      </c>
      <c r="LV109" s="45">
        <v>-6.9493639867687591</v>
      </c>
      <c r="LW109" s="5">
        <v>104.55073462781647</v>
      </c>
      <c r="LX109" s="45">
        <v>15.768498757078461</v>
      </c>
      <c r="LY109" s="5">
        <v>105.64066393388596</v>
      </c>
      <c r="LZ109" s="45">
        <v>10.254846407149913</v>
      </c>
      <c r="MA109" s="444">
        <v>2019</v>
      </c>
      <c r="MB109" s="24" t="s">
        <v>17</v>
      </c>
      <c r="MC109" s="5">
        <v>162.27523353619065</v>
      </c>
      <c r="MD109" s="45">
        <v>4.7201074327306287</v>
      </c>
      <c r="ME109" s="5">
        <v>94.910096605272926</v>
      </c>
      <c r="MF109" s="45">
        <v>-3.9611409287248023</v>
      </c>
      <c r="MG109" s="5">
        <v>142.39076968468646</v>
      </c>
      <c r="MH109" s="45">
        <v>35.515528972880873</v>
      </c>
      <c r="MI109" s="444">
        <v>2019</v>
      </c>
      <c r="MJ109" s="24" t="s">
        <v>17</v>
      </c>
      <c r="MK109" s="5">
        <v>99.882192832595507</v>
      </c>
      <c r="ML109" s="45">
        <v>20.645271154304908</v>
      </c>
      <c r="MM109" s="5">
        <v>130.75280700754021</v>
      </c>
      <c r="MN109" s="45">
        <v>7.0950900499557719</v>
      </c>
      <c r="MO109" s="5">
        <v>139.31545808935672</v>
      </c>
      <c r="MP109" s="45">
        <v>13.716720312622257</v>
      </c>
      <c r="MQ109" s="44"/>
      <c r="MR109" s="44"/>
      <c r="MS109" s="44"/>
      <c r="MT109" s="44"/>
      <c r="MU109" s="44"/>
      <c r="MV109" s="44"/>
    </row>
    <row r="110" spans="1:360" s="330" customFormat="1" ht="15" hidden="1" customHeight="1" x14ac:dyDescent="0.25">
      <c r="A110" s="444"/>
      <c r="B110" s="24" t="s">
        <v>18</v>
      </c>
      <c r="C110" s="5">
        <v>92.396812914616319</v>
      </c>
      <c r="D110" s="45">
        <v>-2.1499609562654598</v>
      </c>
      <c r="E110" s="494">
        <v>91.513177511512254</v>
      </c>
      <c r="F110" s="45">
        <v>-3.0438772155881253</v>
      </c>
      <c r="G110" s="494">
        <v>93.232345004276837</v>
      </c>
      <c r="H110" s="45">
        <v>-1.3054175717186638</v>
      </c>
      <c r="I110" s="24"/>
      <c r="J110" s="24" t="s">
        <v>18</v>
      </c>
      <c r="K110" s="5">
        <v>92.851481142712174</v>
      </c>
      <c r="L110" s="45">
        <v>15.021764142969388</v>
      </c>
      <c r="M110" s="5">
        <v>113.23060855082775</v>
      </c>
      <c r="N110" s="45">
        <v>27.183824962474773</v>
      </c>
      <c r="O110" s="5">
        <v>91.764327550122033</v>
      </c>
      <c r="P110" s="45">
        <v>8.0317022914028939</v>
      </c>
      <c r="Q110" s="24"/>
      <c r="R110" s="24" t="s">
        <v>18</v>
      </c>
      <c r="S110" s="5">
        <v>92.153348322868638</v>
      </c>
      <c r="T110" s="45">
        <v>-13.778848713836936</v>
      </c>
      <c r="U110" s="5">
        <v>110.2684891363577</v>
      </c>
      <c r="V110" s="45">
        <v>-3.0351335386087754</v>
      </c>
      <c r="W110" s="5">
        <v>102.19123125362793</v>
      </c>
      <c r="X110" s="45">
        <v>-2.0080419305266446</v>
      </c>
      <c r="Y110" s="24"/>
      <c r="Z110" s="24" t="s">
        <v>18</v>
      </c>
      <c r="AA110" s="5">
        <v>112.64348166335905</v>
      </c>
      <c r="AB110" s="45">
        <v>6.8619507790675556</v>
      </c>
      <c r="AC110" s="5">
        <v>105.98822294089109</v>
      </c>
      <c r="AD110" s="45">
        <v>-9.7632557400845315</v>
      </c>
      <c r="AE110" s="5">
        <v>101.11912173078551</v>
      </c>
      <c r="AF110" s="45">
        <v>-4.8702237235382171</v>
      </c>
      <c r="AG110" s="24"/>
      <c r="AH110" s="24" t="s">
        <v>18</v>
      </c>
      <c r="AI110" s="5">
        <v>97.893079751163114</v>
      </c>
      <c r="AJ110" s="45">
        <v>-23.560097129340079</v>
      </c>
      <c r="AK110" s="5">
        <v>120.80251258324977</v>
      </c>
      <c r="AL110" s="45">
        <v>1.3451520054036195</v>
      </c>
      <c r="AM110" s="5">
        <v>100.34412175560671</v>
      </c>
      <c r="AN110" s="45">
        <v>-5.8840000734115279</v>
      </c>
      <c r="AO110" s="24"/>
      <c r="AP110" s="24" t="s">
        <v>18</v>
      </c>
      <c r="AQ110" s="5">
        <v>107.69955943825991</v>
      </c>
      <c r="AR110" s="45">
        <v>-10.8206001526775</v>
      </c>
      <c r="AS110" s="5">
        <v>105.47840701316326</v>
      </c>
      <c r="AT110" s="45">
        <v>3.1145996571092098</v>
      </c>
      <c r="AU110" s="5">
        <v>105.45334157642642</v>
      </c>
      <c r="AV110" s="45">
        <v>-3.6353131041655615</v>
      </c>
      <c r="AW110" s="24"/>
      <c r="AX110" s="24" t="s">
        <v>18</v>
      </c>
      <c r="AY110" s="5">
        <v>119.88404702375537</v>
      </c>
      <c r="AZ110" s="45">
        <v>1.2929716985150606</v>
      </c>
      <c r="BA110" s="5">
        <v>119.10522585654699</v>
      </c>
      <c r="BB110" s="45">
        <v>-0.50426624695383282</v>
      </c>
      <c r="BC110" s="5">
        <v>112.64974223080901</v>
      </c>
      <c r="BD110" s="45">
        <v>1.0526717740764866</v>
      </c>
      <c r="BE110" s="24"/>
      <c r="BF110" s="24" t="s">
        <v>18</v>
      </c>
      <c r="BG110" s="5">
        <v>108.57509369560465</v>
      </c>
      <c r="BH110" s="45">
        <v>2.8382949777788298</v>
      </c>
      <c r="BI110" s="5">
        <v>100.26524549401682</v>
      </c>
      <c r="BJ110" s="45">
        <v>-10.097151506649965</v>
      </c>
      <c r="BK110" s="5">
        <v>116.13012152894025</v>
      </c>
      <c r="BL110" s="45">
        <v>-6.4104500858062465</v>
      </c>
      <c r="BM110" s="24"/>
      <c r="BN110" s="24" t="s">
        <v>18</v>
      </c>
      <c r="BO110" s="5">
        <v>113.48842776510405</v>
      </c>
      <c r="BP110" s="45">
        <v>0.65293027287725636</v>
      </c>
      <c r="BQ110" s="5">
        <v>107.90274288213071</v>
      </c>
      <c r="BR110" s="45">
        <v>13.178604926425194</v>
      </c>
      <c r="BS110" s="5">
        <v>106.38567921266529</v>
      </c>
      <c r="BT110" s="45">
        <v>-1.8561481088534322</v>
      </c>
      <c r="BU110" s="24"/>
      <c r="BV110" s="24" t="s">
        <v>18</v>
      </c>
      <c r="BW110" s="5">
        <v>107.06010079621441</v>
      </c>
      <c r="BX110" s="45">
        <v>11.742534711830061</v>
      </c>
      <c r="BY110" s="5">
        <v>116.9369520838145</v>
      </c>
      <c r="BZ110" s="45">
        <v>6.7648851420236724</v>
      </c>
      <c r="CA110" s="5">
        <v>103.62798567287223</v>
      </c>
      <c r="CB110" s="45">
        <v>-6.0662960677412343</v>
      </c>
      <c r="CC110" s="24"/>
      <c r="CD110" s="24" t="s">
        <v>18</v>
      </c>
      <c r="CE110" s="5">
        <v>119.98381062809301</v>
      </c>
      <c r="CF110" s="45">
        <v>8.3463557765733896</v>
      </c>
      <c r="CG110" s="5">
        <v>101.75464812625791</v>
      </c>
      <c r="CH110" s="45">
        <v>-7.4125692013438425</v>
      </c>
      <c r="CI110" s="5">
        <v>124.47471505331946</v>
      </c>
      <c r="CJ110" s="45">
        <v>6.7569646302615922</v>
      </c>
      <c r="CK110" s="24"/>
      <c r="CL110" s="24" t="s">
        <v>18</v>
      </c>
      <c r="CM110" s="5">
        <v>142.610961103113</v>
      </c>
      <c r="CN110" s="45">
        <v>3.6699892296669958</v>
      </c>
      <c r="CO110" s="5">
        <v>114.67485760618725</v>
      </c>
      <c r="CP110" s="45">
        <v>7.1187817434298779</v>
      </c>
      <c r="CQ110" s="5">
        <v>101.49893153227336</v>
      </c>
      <c r="CR110" s="45">
        <v>-2.0844276931083527</v>
      </c>
      <c r="CS110" s="24"/>
      <c r="CT110" s="24" t="s">
        <v>18</v>
      </c>
      <c r="CU110" s="5">
        <v>131.67848854145214</v>
      </c>
      <c r="CV110" s="45">
        <v>0.20873188329288439</v>
      </c>
      <c r="CW110" s="5">
        <v>87.364470223166407</v>
      </c>
      <c r="CX110" s="45">
        <v>4.7928214295384777</v>
      </c>
      <c r="CY110" s="5">
        <v>126.16304242290715</v>
      </c>
      <c r="CZ110" s="45">
        <v>11.283052297954612</v>
      </c>
      <c r="DA110" s="24"/>
      <c r="DB110" s="24" t="s">
        <v>18</v>
      </c>
      <c r="DC110" s="5">
        <v>114.01766270217219</v>
      </c>
      <c r="DD110" s="45">
        <v>11.522249876046288</v>
      </c>
      <c r="DE110" s="5">
        <v>297.93046979297498</v>
      </c>
      <c r="DF110" s="45">
        <v>4.951651050662619</v>
      </c>
      <c r="DG110" s="5">
        <v>118.32004159808044</v>
      </c>
      <c r="DH110" s="45">
        <v>9.0439753413902935</v>
      </c>
      <c r="DI110" s="24"/>
      <c r="DJ110" s="24" t="s">
        <v>18</v>
      </c>
      <c r="DK110" s="5">
        <v>115.73770271650054</v>
      </c>
      <c r="DL110" s="45">
        <v>1.7052994780289055</v>
      </c>
      <c r="DM110" s="5">
        <v>106.47402940880848</v>
      </c>
      <c r="DN110" s="45">
        <v>14.624853780745696</v>
      </c>
      <c r="DO110" s="5">
        <v>126.54781472824246</v>
      </c>
      <c r="DP110" s="45">
        <v>9.0447571232674022</v>
      </c>
      <c r="DQ110" s="24"/>
      <c r="DR110" s="24" t="s">
        <v>18</v>
      </c>
      <c r="DS110" s="5">
        <v>108.63675223089771</v>
      </c>
      <c r="DT110" s="45">
        <v>-2.7408328631117627</v>
      </c>
      <c r="DU110" s="5">
        <v>107.49701089655628</v>
      </c>
      <c r="DV110" s="45">
        <v>4.7222540084338078</v>
      </c>
      <c r="DW110" s="5">
        <v>123.62710175287667</v>
      </c>
      <c r="DX110" s="45">
        <v>4.5230652437912511</v>
      </c>
      <c r="DY110" s="24"/>
      <c r="DZ110" s="24" t="s">
        <v>18</v>
      </c>
      <c r="EA110" s="5">
        <v>112.63500928823755</v>
      </c>
      <c r="EB110" s="45">
        <v>0.36409362695937375</v>
      </c>
      <c r="EC110" s="5">
        <v>96.71036930145786</v>
      </c>
      <c r="ED110" s="45">
        <v>-8.3412791839853782</v>
      </c>
      <c r="EE110" s="5">
        <v>110.94924591179507</v>
      </c>
      <c r="EF110" s="45">
        <v>-3.2163612885515107</v>
      </c>
      <c r="EG110" s="24"/>
      <c r="EH110" s="24" t="s">
        <v>18</v>
      </c>
      <c r="EI110" s="5">
        <v>121.47284322505105</v>
      </c>
      <c r="EJ110" s="45">
        <v>10.013831398520807</v>
      </c>
      <c r="EK110" s="5">
        <v>112.82882834672917</v>
      </c>
      <c r="EL110" s="45">
        <v>5.1922766488669509</v>
      </c>
      <c r="EM110" s="5">
        <v>117.27158775938678</v>
      </c>
      <c r="EN110" s="45">
        <v>5.969836551139025</v>
      </c>
      <c r="EO110" s="24"/>
      <c r="EP110" s="24" t="s">
        <v>18</v>
      </c>
      <c r="EQ110" s="5">
        <v>112.2461049636933</v>
      </c>
      <c r="ER110" s="45">
        <v>3.1230766223410171</v>
      </c>
      <c r="ES110" s="5">
        <v>113.14247222163573</v>
      </c>
      <c r="ET110" s="45">
        <v>6.506474570349738</v>
      </c>
      <c r="EU110" s="5">
        <v>114.41193209310345</v>
      </c>
      <c r="EV110" s="45">
        <v>1.7388988406535759</v>
      </c>
      <c r="EW110" s="24"/>
      <c r="EX110" s="24" t="s">
        <v>18</v>
      </c>
      <c r="EY110" s="5">
        <v>108.99529366367038</v>
      </c>
      <c r="EZ110" s="45">
        <v>8.0409884438473682</v>
      </c>
      <c r="FA110" s="5">
        <v>108.49519241726956</v>
      </c>
      <c r="FB110" s="45">
        <v>4.2380440954590313</v>
      </c>
      <c r="FC110" s="5">
        <v>136.88464495754195</v>
      </c>
      <c r="FD110" s="45">
        <v>26.915170916824223</v>
      </c>
      <c r="FE110" s="24"/>
      <c r="FF110" s="24" t="s">
        <v>18</v>
      </c>
      <c r="FG110" s="5">
        <v>108.47143573862625</v>
      </c>
      <c r="FH110" s="45">
        <v>-0.89802647192695417</v>
      </c>
      <c r="FI110" s="5">
        <v>113.59777048650854</v>
      </c>
      <c r="FJ110" s="45">
        <v>5.54548056963921</v>
      </c>
      <c r="FK110" s="5">
        <v>104.95103178268367</v>
      </c>
      <c r="FL110" s="45">
        <v>0.67409995826059799</v>
      </c>
      <c r="FM110" s="24"/>
      <c r="FN110" s="24" t="s">
        <v>18</v>
      </c>
      <c r="FO110" s="5">
        <v>101.9986585630087</v>
      </c>
      <c r="FP110" s="45">
        <v>5.038143875646341</v>
      </c>
      <c r="FQ110" s="5">
        <v>108.97683356081146</v>
      </c>
      <c r="FR110" s="45">
        <v>5.8423955975510609</v>
      </c>
      <c r="FS110" s="5">
        <v>114.71392193252535</v>
      </c>
      <c r="FT110" s="45">
        <v>9.7419442366877433</v>
      </c>
      <c r="FU110" s="24"/>
      <c r="FV110" s="24" t="s">
        <v>18</v>
      </c>
      <c r="FW110" s="5">
        <v>117.27084837037627</v>
      </c>
      <c r="FX110" s="45">
        <v>6.4345533811176097</v>
      </c>
      <c r="FY110" s="5">
        <v>105.10398163737536</v>
      </c>
      <c r="FZ110" s="45">
        <v>-0.77870548007716422</v>
      </c>
      <c r="GA110" s="5">
        <v>110.6343461871018</v>
      </c>
      <c r="GB110" s="45">
        <v>0.30745968515918776</v>
      </c>
      <c r="GC110" s="24"/>
      <c r="GD110" s="24" t="s">
        <v>18</v>
      </c>
      <c r="GE110" s="5">
        <v>106.83081330469852</v>
      </c>
      <c r="GF110" s="45">
        <v>2.1670055567127378</v>
      </c>
      <c r="GG110" s="5">
        <v>112.41501348347995</v>
      </c>
      <c r="GH110" s="45">
        <v>1.0851429953545875</v>
      </c>
      <c r="GI110" s="5">
        <v>99.13081745252039</v>
      </c>
      <c r="GJ110" s="45">
        <v>2.9454060526564234</v>
      </c>
      <c r="GK110" s="24"/>
      <c r="GL110" s="24" t="s">
        <v>18</v>
      </c>
      <c r="GM110" s="5">
        <v>111.40872529075712</v>
      </c>
      <c r="GN110" s="45">
        <v>7.5931123461270715</v>
      </c>
      <c r="GO110" s="5">
        <v>126.81520014513312</v>
      </c>
      <c r="GP110" s="45">
        <v>9.488296937795468</v>
      </c>
      <c r="GQ110" s="5">
        <v>108.01998233621408</v>
      </c>
      <c r="GR110" s="45">
        <v>-12.152420310977533</v>
      </c>
      <c r="GS110" s="24"/>
      <c r="GT110" s="24" t="s">
        <v>18</v>
      </c>
      <c r="GU110" s="5">
        <v>109.31670564643954</v>
      </c>
      <c r="GV110" s="45">
        <v>4.5913615673529762</v>
      </c>
      <c r="GW110" s="5">
        <v>112.24088210106862</v>
      </c>
      <c r="GX110" s="45">
        <v>10.505245233478263</v>
      </c>
      <c r="GY110" s="5">
        <v>99.528094154456838</v>
      </c>
      <c r="GZ110" s="45">
        <v>-3.5191622766095492</v>
      </c>
      <c r="HA110" s="24"/>
      <c r="HB110" s="24" t="s">
        <v>18</v>
      </c>
      <c r="HC110" s="5">
        <v>113.40769308173526</v>
      </c>
      <c r="HD110" s="45">
        <v>-0.11533219127845484</v>
      </c>
      <c r="HE110" s="5">
        <v>94.598085673766192</v>
      </c>
      <c r="HF110" s="45">
        <v>6.3383637193406628</v>
      </c>
      <c r="HG110" s="5">
        <v>110.8322347241825</v>
      </c>
      <c r="HH110" s="45">
        <v>15.958938483402264</v>
      </c>
      <c r="HI110" s="24"/>
      <c r="HJ110" s="24" t="s">
        <v>18</v>
      </c>
      <c r="HK110" s="5">
        <v>118.11069084125249</v>
      </c>
      <c r="HL110" s="45">
        <v>31.385052750508436</v>
      </c>
      <c r="HM110" s="5">
        <v>101.64594702524988</v>
      </c>
      <c r="HN110" s="45">
        <v>-10.628668589271456</v>
      </c>
      <c r="HO110" s="5">
        <v>110.23698117972137</v>
      </c>
      <c r="HP110" s="45">
        <v>19.920884085680939</v>
      </c>
      <c r="HQ110" s="24"/>
      <c r="HR110" s="24" t="s">
        <v>18</v>
      </c>
      <c r="HS110" s="5">
        <v>131.42498121289992</v>
      </c>
      <c r="HT110" s="45">
        <v>7.3627762036411184</v>
      </c>
      <c r="HU110" s="5">
        <v>103.36419170464407</v>
      </c>
      <c r="HV110" s="45">
        <v>9.7242206670352829</v>
      </c>
      <c r="HW110" s="5">
        <v>104.6235308609792</v>
      </c>
      <c r="HX110" s="45">
        <v>-3.4575105140032747</v>
      </c>
      <c r="HY110" s="24"/>
      <c r="HZ110" s="24" t="s">
        <v>18</v>
      </c>
      <c r="IA110" s="5">
        <v>108.10817922964374</v>
      </c>
      <c r="IB110" s="45">
        <v>1.3338055493069163</v>
      </c>
      <c r="IC110" s="5">
        <v>102.51807820064511</v>
      </c>
      <c r="ID110" s="45">
        <v>-1.5468020929619115</v>
      </c>
      <c r="IE110" s="5">
        <v>116.034734589595</v>
      </c>
      <c r="IF110" s="45">
        <v>13.971658786845637</v>
      </c>
      <c r="IG110" s="24"/>
      <c r="IH110" s="24" t="s">
        <v>18</v>
      </c>
      <c r="II110" s="5">
        <v>104.11743278187919</v>
      </c>
      <c r="IJ110" s="45">
        <v>-0.25988550715938175</v>
      </c>
      <c r="IK110" s="5">
        <v>108.3904253382377</v>
      </c>
      <c r="IL110" s="45">
        <v>24.587760094268504</v>
      </c>
      <c r="IM110" s="5">
        <v>114.04777433966987</v>
      </c>
      <c r="IN110" s="45">
        <v>10.005651085357954</v>
      </c>
      <c r="IO110" s="5">
        <v>101.10161394221294</v>
      </c>
      <c r="IP110" s="45">
        <v>3.0740669517426653</v>
      </c>
      <c r="IQ110" s="24"/>
      <c r="IR110" s="24" t="s">
        <v>18</v>
      </c>
      <c r="IS110" s="5">
        <v>101.68784852963148</v>
      </c>
      <c r="IT110" s="45">
        <v>3.3599778120550639</v>
      </c>
      <c r="IU110" s="5">
        <v>97.285843360889615</v>
      </c>
      <c r="IV110" s="45">
        <v>-3.1372830720422797</v>
      </c>
      <c r="IW110" s="5">
        <v>93.789546231511849</v>
      </c>
      <c r="IX110" s="45">
        <v>-0.40268234574054418</v>
      </c>
      <c r="IY110" s="24"/>
      <c r="IZ110" s="24" t="s">
        <v>18</v>
      </c>
      <c r="JA110" s="5">
        <v>100.07013433341177</v>
      </c>
      <c r="JB110" s="45">
        <v>-2.7672219319967581</v>
      </c>
      <c r="JC110" s="5">
        <v>105.14157279845445</v>
      </c>
      <c r="JD110" s="45">
        <v>-4.1432023864728791</v>
      </c>
      <c r="JE110" s="5">
        <v>98.892382138851588</v>
      </c>
      <c r="JF110" s="45">
        <v>16.941850040299272</v>
      </c>
      <c r="JG110" s="24"/>
      <c r="JH110" s="24" t="s">
        <v>18</v>
      </c>
      <c r="JI110" s="5">
        <v>102.48503642648137</v>
      </c>
      <c r="JJ110" s="45">
        <v>-15.676284254746307</v>
      </c>
      <c r="JK110" s="5">
        <v>100.35033713926487</v>
      </c>
      <c r="JL110" s="45">
        <v>0.36306164758393322</v>
      </c>
      <c r="JM110" s="5">
        <v>98.462546931471962</v>
      </c>
      <c r="JN110" s="45">
        <v>-9.0672088378450155</v>
      </c>
      <c r="JO110" s="24"/>
      <c r="JP110" s="24" t="s">
        <v>18</v>
      </c>
      <c r="JQ110" s="5">
        <v>115.34802756389874</v>
      </c>
      <c r="JR110" s="45">
        <v>-4.4556581895554075</v>
      </c>
      <c r="JS110" s="5">
        <v>92.117399692718351</v>
      </c>
      <c r="JT110" s="45">
        <v>4.8520016475058299</v>
      </c>
      <c r="JU110" s="5">
        <v>99.824410960643675</v>
      </c>
      <c r="JV110" s="45">
        <v>6.8971331607072983</v>
      </c>
      <c r="JW110" s="24"/>
      <c r="JX110" s="24" t="s">
        <v>18</v>
      </c>
      <c r="JY110" s="5">
        <v>97.131277818071652</v>
      </c>
      <c r="JZ110" s="45">
        <v>2.8264267033369208</v>
      </c>
      <c r="KA110" s="5">
        <v>96.045993139845322</v>
      </c>
      <c r="KB110" s="45">
        <v>18.939865829670424</v>
      </c>
      <c r="KC110" s="5">
        <v>100.10271153766936</v>
      </c>
      <c r="KD110" s="45">
        <v>-14.769234538122419</v>
      </c>
      <c r="KE110" s="24"/>
      <c r="KF110" s="24" t="s">
        <v>18</v>
      </c>
      <c r="KG110" s="5">
        <v>111.36344376794442</v>
      </c>
      <c r="KH110" s="45">
        <v>-6.8223404322781818</v>
      </c>
      <c r="KI110" s="5">
        <v>106.76575784394835</v>
      </c>
      <c r="KJ110" s="45">
        <v>-12.727140663036934</v>
      </c>
      <c r="KK110" s="5">
        <v>117.21107561390919</v>
      </c>
      <c r="KL110" s="45">
        <v>-3.6426453524324529</v>
      </c>
      <c r="KM110" s="24"/>
      <c r="KN110" s="24" t="s">
        <v>18</v>
      </c>
      <c r="KO110" s="5">
        <v>115.6990996835794</v>
      </c>
      <c r="KP110" s="45">
        <v>3.3377764732193782E-2</v>
      </c>
      <c r="KQ110" s="5">
        <v>121.48857735069592</v>
      </c>
      <c r="KR110" s="45">
        <v>7.6101322981205755</v>
      </c>
      <c r="KS110" s="5">
        <v>106.47868220420935</v>
      </c>
      <c r="KT110" s="45">
        <v>4.4755693819649878</v>
      </c>
      <c r="KU110" s="24"/>
      <c r="KV110" s="24" t="s">
        <v>18</v>
      </c>
      <c r="KW110" s="5">
        <v>119.87605261543072</v>
      </c>
      <c r="KX110" s="45">
        <v>6.1985763908240585</v>
      </c>
      <c r="KY110" s="5">
        <v>115.24966647337806</v>
      </c>
      <c r="KZ110" s="45">
        <v>3.5815128319029554E-2</v>
      </c>
      <c r="LA110" s="5">
        <v>93.468413342174969</v>
      </c>
      <c r="LB110" s="45">
        <v>8.0553114940671122</v>
      </c>
      <c r="LC110" s="24"/>
      <c r="LD110" s="24" t="s">
        <v>18</v>
      </c>
      <c r="LE110" s="5">
        <v>144.15577158479272</v>
      </c>
      <c r="LF110" s="45">
        <v>-2.0800279499681551E-2</v>
      </c>
      <c r="LG110" s="5">
        <v>124.79029588955918</v>
      </c>
      <c r="LH110" s="45">
        <v>0.74658144186115294</v>
      </c>
      <c r="LI110" s="5">
        <v>121.21903282880166</v>
      </c>
      <c r="LJ110" s="45">
        <v>9.1557227962153434</v>
      </c>
      <c r="LK110" s="24"/>
      <c r="LL110" s="24" t="s">
        <v>18</v>
      </c>
      <c r="LM110" s="5">
        <v>195.68680856451451</v>
      </c>
      <c r="LN110" s="45">
        <v>-0.79039359140537613</v>
      </c>
      <c r="LO110" s="5">
        <v>106.81109051716132</v>
      </c>
      <c r="LP110" s="45">
        <v>-1.1926821462296857</v>
      </c>
      <c r="LQ110" s="5">
        <v>87.646821628865212</v>
      </c>
      <c r="LR110" s="45">
        <v>5.4711417710165762</v>
      </c>
      <c r="LS110" s="24"/>
      <c r="LT110" s="24" t="s">
        <v>18</v>
      </c>
      <c r="LU110" s="5">
        <v>100.20389098313485</v>
      </c>
      <c r="LV110" s="45">
        <v>11.820784576031045</v>
      </c>
      <c r="LW110" s="5">
        <v>203.87703098257168</v>
      </c>
      <c r="LX110" s="45">
        <v>-4.2340093980622839</v>
      </c>
      <c r="LY110" s="5">
        <v>82.029285733255747</v>
      </c>
      <c r="LZ110" s="45">
        <v>8.7328131813997061</v>
      </c>
      <c r="MA110" s="24"/>
      <c r="MB110" s="24" t="s">
        <v>18</v>
      </c>
      <c r="MC110" s="5">
        <v>145.89819826083891</v>
      </c>
      <c r="MD110" s="45">
        <v>6.6605911958850186</v>
      </c>
      <c r="ME110" s="5">
        <v>89.074281011563997</v>
      </c>
      <c r="MF110" s="45">
        <v>7.4968339767324892</v>
      </c>
      <c r="MG110" s="5">
        <v>112.45994388997933</v>
      </c>
      <c r="MH110" s="45">
        <v>17.652172704035365</v>
      </c>
      <c r="MI110" s="24"/>
      <c r="MJ110" s="24" t="s">
        <v>18</v>
      </c>
      <c r="MK110" s="5">
        <v>85.930278140997316</v>
      </c>
      <c r="ML110" s="45">
        <v>4.2675883510116819</v>
      </c>
      <c r="MM110" s="5">
        <v>126.46097840127545</v>
      </c>
      <c r="MN110" s="45">
        <v>6.2953138122188363</v>
      </c>
      <c r="MO110" s="5">
        <v>135.68917203165483</v>
      </c>
      <c r="MP110" s="45">
        <v>13.733161911012346</v>
      </c>
      <c r="MQ110" s="44"/>
      <c r="MR110" s="44"/>
      <c r="MS110" s="44"/>
      <c r="MT110" s="44"/>
      <c r="MU110" s="44"/>
      <c r="MV110" s="44"/>
    </row>
    <row r="111" spans="1:360" s="330" customFormat="1" ht="15" hidden="1" customHeight="1" x14ac:dyDescent="0.25">
      <c r="A111" s="444"/>
      <c r="B111" s="24" t="s">
        <v>19</v>
      </c>
      <c r="C111" s="5">
        <v>106.3021392600518</v>
      </c>
      <c r="D111" s="45">
        <v>0.65189631617128896</v>
      </c>
      <c r="E111" s="494">
        <v>102.01231968428097</v>
      </c>
      <c r="F111" s="45">
        <v>-3.427934451526113</v>
      </c>
      <c r="G111" s="494">
        <v>110.35842978646065</v>
      </c>
      <c r="H111" s="45">
        <v>4.5110306477804869</v>
      </c>
      <c r="I111" s="24"/>
      <c r="J111" s="24" t="s">
        <v>19</v>
      </c>
      <c r="K111" s="5">
        <v>100.51877793364727</v>
      </c>
      <c r="L111" s="45">
        <v>6.2327623943983212</v>
      </c>
      <c r="M111" s="5">
        <v>139.58933154620982</v>
      </c>
      <c r="N111" s="45">
        <v>6.5698602343667432</v>
      </c>
      <c r="O111" s="5">
        <v>117.7829793291053</v>
      </c>
      <c r="P111" s="45">
        <v>14.401364097207249</v>
      </c>
      <c r="Q111" s="24"/>
      <c r="R111" s="24" t="s">
        <v>19</v>
      </c>
      <c r="S111" s="5">
        <v>107.38246663119482</v>
      </c>
      <c r="T111" s="45">
        <v>3.5357856209364229</v>
      </c>
      <c r="U111" s="5">
        <v>107.80193374176298</v>
      </c>
      <c r="V111" s="45">
        <v>-4.3512557052273877</v>
      </c>
      <c r="W111" s="5">
        <v>103.70561915480766</v>
      </c>
      <c r="X111" s="45">
        <v>-7.3026900752607276</v>
      </c>
      <c r="Y111" s="24"/>
      <c r="Z111" s="24" t="s">
        <v>19</v>
      </c>
      <c r="AA111" s="5">
        <v>121.73584724937362</v>
      </c>
      <c r="AB111" s="45">
        <v>27.691626965760932</v>
      </c>
      <c r="AC111" s="5">
        <v>120.99568628538451</v>
      </c>
      <c r="AD111" s="45">
        <v>-16.202700687061423</v>
      </c>
      <c r="AE111" s="5">
        <v>110.93717573618579</v>
      </c>
      <c r="AF111" s="45">
        <v>4.1938295011594136</v>
      </c>
      <c r="AG111" s="24"/>
      <c r="AH111" s="24" t="s">
        <v>19</v>
      </c>
      <c r="AI111" s="5">
        <v>110.49041008005135</v>
      </c>
      <c r="AJ111" s="45">
        <v>-14.381049208887063</v>
      </c>
      <c r="AK111" s="5">
        <v>135.32913990538589</v>
      </c>
      <c r="AL111" s="45">
        <v>21.762081234182745</v>
      </c>
      <c r="AM111" s="5">
        <v>119.19054023384736</v>
      </c>
      <c r="AN111" s="45">
        <v>12.815141570166944</v>
      </c>
      <c r="AO111" s="24"/>
      <c r="AP111" s="24" t="s">
        <v>19</v>
      </c>
      <c r="AQ111" s="5">
        <v>122.59422980230075</v>
      </c>
      <c r="AR111" s="45">
        <v>-0.5736517331385329</v>
      </c>
      <c r="AS111" s="5">
        <v>114.54466535685971</v>
      </c>
      <c r="AT111" s="45">
        <v>11.673025883263051</v>
      </c>
      <c r="AU111" s="5">
        <v>116.26899258608512</v>
      </c>
      <c r="AV111" s="45">
        <v>5.2541900534930193</v>
      </c>
      <c r="AW111" s="24"/>
      <c r="AX111" s="24" t="s">
        <v>19</v>
      </c>
      <c r="AY111" s="5">
        <v>123.29512309818976</v>
      </c>
      <c r="AZ111" s="45">
        <v>-1.5944277644214253</v>
      </c>
      <c r="BA111" s="5">
        <v>123.33896893911192</v>
      </c>
      <c r="BB111" s="45">
        <v>1.4652151203221138</v>
      </c>
      <c r="BC111" s="5">
        <v>109.44738797204035</v>
      </c>
      <c r="BD111" s="45">
        <v>1.5299991583085983</v>
      </c>
      <c r="BE111" s="24"/>
      <c r="BF111" s="24" t="s">
        <v>19</v>
      </c>
      <c r="BG111" s="5">
        <v>109.00612848449911</v>
      </c>
      <c r="BH111" s="45">
        <v>-0.22668416807279357</v>
      </c>
      <c r="BI111" s="5">
        <v>101.1664113900617</v>
      </c>
      <c r="BJ111" s="45">
        <v>-2.8857850996423622</v>
      </c>
      <c r="BK111" s="5">
        <v>126.61584215621066</v>
      </c>
      <c r="BL111" s="45">
        <v>8.4305780152581917</v>
      </c>
      <c r="BM111" s="24"/>
      <c r="BN111" s="24" t="s">
        <v>19</v>
      </c>
      <c r="BO111" s="5">
        <v>116.47159779231367</v>
      </c>
      <c r="BP111" s="45">
        <v>9.6832840009956556</v>
      </c>
      <c r="BQ111" s="5">
        <v>114.2266378186297</v>
      </c>
      <c r="BR111" s="45">
        <v>-9.370383433993581</v>
      </c>
      <c r="BS111" s="5">
        <v>118.93906105073486</v>
      </c>
      <c r="BT111" s="45">
        <v>10.187657172101325</v>
      </c>
      <c r="BU111" s="24"/>
      <c r="BV111" s="24" t="s">
        <v>19</v>
      </c>
      <c r="BW111" s="5">
        <v>107.29379231022907</v>
      </c>
      <c r="BX111" s="45">
        <v>-13.678667122301718</v>
      </c>
      <c r="BY111" s="5">
        <v>122.32722146319493</v>
      </c>
      <c r="BZ111" s="45">
        <v>10.898463093542915</v>
      </c>
      <c r="CA111" s="5">
        <v>107.2629300875831</v>
      </c>
      <c r="CB111" s="45">
        <v>-6.8953352415905442</v>
      </c>
      <c r="CC111" s="24"/>
      <c r="CD111" s="24" t="s">
        <v>19</v>
      </c>
      <c r="CE111" s="5">
        <v>120.31231585599279</v>
      </c>
      <c r="CF111" s="45">
        <v>13.049951585589369</v>
      </c>
      <c r="CG111" s="5">
        <v>105.88737581312088</v>
      </c>
      <c r="CH111" s="45">
        <v>-7.3336414649749742</v>
      </c>
      <c r="CI111" s="5">
        <v>129.73801211433411</v>
      </c>
      <c r="CJ111" s="45">
        <v>6.8513502529560952</v>
      </c>
      <c r="CK111" s="24"/>
      <c r="CL111" s="24" t="s">
        <v>19</v>
      </c>
      <c r="CM111" s="5">
        <v>151.68870724842603</v>
      </c>
      <c r="CN111" s="45">
        <v>0.10331004340429217</v>
      </c>
      <c r="CO111" s="5">
        <v>116.59487459782846</v>
      </c>
      <c r="CP111" s="45">
        <v>12.25756440318564</v>
      </c>
      <c r="CQ111" s="5">
        <v>126.17997351990969</v>
      </c>
      <c r="CR111" s="45">
        <v>12.408061620326464</v>
      </c>
      <c r="CS111" s="24"/>
      <c r="CT111" s="24" t="s">
        <v>19</v>
      </c>
      <c r="CU111" s="5">
        <v>132.57608839375237</v>
      </c>
      <c r="CV111" s="45">
        <v>-9.054640214855624</v>
      </c>
      <c r="CW111" s="5">
        <v>92.33779911964146</v>
      </c>
      <c r="CX111" s="45">
        <v>0.58186588449081</v>
      </c>
      <c r="CY111" s="5">
        <v>121.53669466813155</v>
      </c>
      <c r="CZ111" s="45">
        <v>4.3478719648107642</v>
      </c>
      <c r="DA111" s="24"/>
      <c r="DB111" s="24" t="s">
        <v>19</v>
      </c>
      <c r="DC111" s="5">
        <v>106.68762419287081</v>
      </c>
      <c r="DD111" s="45">
        <v>24.781741458182978</v>
      </c>
      <c r="DE111" s="5">
        <v>257.55130992168642</v>
      </c>
      <c r="DF111" s="45">
        <v>32.789613161405583</v>
      </c>
      <c r="DG111" s="5">
        <v>125.18084637111767</v>
      </c>
      <c r="DH111" s="45">
        <v>3.6484051131327533</v>
      </c>
      <c r="DI111" s="24"/>
      <c r="DJ111" s="24" t="s">
        <v>19</v>
      </c>
      <c r="DK111" s="5">
        <v>118.18919721264865</v>
      </c>
      <c r="DL111" s="45">
        <v>2.4658624045828645</v>
      </c>
      <c r="DM111" s="5">
        <v>112.93629000111592</v>
      </c>
      <c r="DN111" s="45">
        <v>21.68558466501203</v>
      </c>
      <c r="DO111" s="5">
        <v>127.81920258795206</v>
      </c>
      <c r="DP111" s="45">
        <v>8.2146881511780094</v>
      </c>
      <c r="DQ111" s="24"/>
      <c r="DR111" s="24" t="s">
        <v>19</v>
      </c>
      <c r="DS111" s="5">
        <v>120.23322354963273</v>
      </c>
      <c r="DT111" s="45">
        <v>9.7462979798621348</v>
      </c>
      <c r="DU111" s="5">
        <v>103.62791171056836</v>
      </c>
      <c r="DV111" s="45">
        <v>3.0228747142559484</v>
      </c>
      <c r="DW111" s="5">
        <v>129.29916860946435</v>
      </c>
      <c r="DX111" s="45">
        <v>7.1067077758007144</v>
      </c>
      <c r="DY111" s="24"/>
      <c r="DZ111" s="24" t="s">
        <v>19</v>
      </c>
      <c r="EA111" s="5">
        <v>116.6645692365143</v>
      </c>
      <c r="EB111" s="45">
        <v>4.318119954687532</v>
      </c>
      <c r="EC111" s="5">
        <v>104.95292295719965</v>
      </c>
      <c r="ED111" s="45">
        <v>-2.7983868165351424</v>
      </c>
      <c r="EE111" s="5">
        <v>120.21853603934808</v>
      </c>
      <c r="EF111" s="45">
        <v>1.4929562230423556</v>
      </c>
      <c r="EG111" s="24"/>
      <c r="EH111" s="24" t="s">
        <v>19</v>
      </c>
      <c r="EI111" s="5">
        <v>128.53057326280907</v>
      </c>
      <c r="EJ111" s="45">
        <v>6.5169344550078279</v>
      </c>
      <c r="EK111" s="5">
        <v>116.34064184636804</v>
      </c>
      <c r="EL111" s="45">
        <v>1.6044530870587437</v>
      </c>
      <c r="EM111" s="5">
        <v>117.44989646391015</v>
      </c>
      <c r="EN111" s="45">
        <v>2.3397398979225841</v>
      </c>
      <c r="EO111" s="24"/>
      <c r="EP111" s="24" t="s">
        <v>19</v>
      </c>
      <c r="EQ111" s="5">
        <v>115.49419306202114</v>
      </c>
      <c r="ER111" s="45">
        <v>2.8885425000774205</v>
      </c>
      <c r="ES111" s="5">
        <v>123.37585841388798</v>
      </c>
      <c r="ET111" s="45">
        <v>4.1061664949436363</v>
      </c>
      <c r="EU111" s="5">
        <v>114.74975287510428</v>
      </c>
      <c r="EV111" s="45">
        <v>0.59542242095214704</v>
      </c>
      <c r="EW111" s="24"/>
      <c r="EX111" s="24" t="s">
        <v>19</v>
      </c>
      <c r="EY111" s="5">
        <v>112.60773463668815</v>
      </c>
      <c r="EZ111" s="45">
        <v>5.3923164611858283</v>
      </c>
      <c r="FA111" s="5">
        <v>110.62663810614319</v>
      </c>
      <c r="FB111" s="45">
        <v>2.3491435084767431</v>
      </c>
      <c r="FC111" s="5">
        <v>144.39181033767616</v>
      </c>
      <c r="FD111" s="45">
        <v>28.014808076204389</v>
      </c>
      <c r="FE111" s="24"/>
      <c r="FF111" s="24" t="s">
        <v>19</v>
      </c>
      <c r="FG111" s="5">
        <v>117.00074407297689</v>
      </c>
      <c r="FH111" s="45">
        <v>0.67292061164165773</v>
      </c>
      <c r="FI111" s="5">
        <v>118.52240301036086</v>
      </c>
      <c r="FJ111" s="45">
        <v>8.2944284623133342</v>
      </c>
      <c r="FK111" s="5">
        <v>117.00931002008265</v>
      </c>
      <c r="FL111" s="45">
        <v>15.366593166937676</v>
      </c>
      <c r="FM111" s="24"/>
      <c r="FN111" s="24" t="s">
        <v>19</v>
      </c>
      <c r="FO111" s="5">
        <v>97.603713242300884</v>
      </c>
      <c r="FP111" s="45">
        <v>-5.2151227825343796</v>
      </c>
      <c r="FQ111" s="5">
        <v>123.06561929050281</v>
      </c>
      <c r="FR111" s="45">
        <v>4.5898730065742797</v>
      </c>
      <c r="FS111" s="5">
        <v>120.73942164643508</v>
      </c>
      <c r="FT111" s="45">
        <v>-0.78323893758364704</v>
      </c>
      <c r="FU111" s="24"/>
      <c r="FV111" s="24" t="s">
        <v>19</v>
      </c>
      <c r="FW111" s="5">
        <v>119.68071760920913</v>
      </c>
      <c r="FX111" s="45">
        <v>6.5582268836061388</v>
      </c>
      <c r="FY111" s="5">
        <v>92.89055606739656</v>
      </c>
      <c r="FZ111" s="45">
        <v>2.2077359873748321</v>
      </c>
      <c r="GA111" s="5">
        <v>91.850302057562246</v>
      </c>
      <c r="GB111" s="45">
        <v>2.4413621185869232</v>
      </c>
      <c r="GC111" s="24"/>
      <c r="GD111" s="24" t="s">
        <v>19</v>
      </c>
      <c r="GE111" s="5">
        <v>115.29908983738459</v>
      </c>
      <c r="GF111" s="45">
        <v>1.0836244070031427</v>
      </c>
      <c r="GG111" s="5">
        <v>112.71258220209675</v>
      </c>
      <c r="GH111" s="45">
        <v>0.79190595643558481</v>
      </c>
      <c r="GI111" s="5">
        <v>107.20300740284674</v>
      </c>
      <c r="GJ111" s="45">
        <v>3.4940279709494462</v>
      </c>
      <c r="GK111" s="24"/>
      <c r="GL111" s="24" t="s">
        <v>19</v>
      </c>
      <c r="GM111" s="5">
        <v>109.04641012878817</v>
      </c>
      <c r="GN111" s="45">
        <v>7.0012234666189954</v>
      </c>
      <c r="GO111" s="5">
        <v>126.78851340978439</v>
      </c>
      <c r="GP111" s="45">
        <v>13.508762627838976</v>
      </c>
      <c r="GQ111" s="5">
        <v>115.9589340436992</v>
      </c>
      <c r="GR111" s="45">
        <v>-11.809720847764652</v>
      </c>
      <c r="GS111" s="24"/>
      <c r="GT111" s="24" t="s">
        <v>19</v>
      </c>
      <c r="GU111" s="5">
        <v>108.79344308646526</v>
      </c>
      <c r="GV111" s="45">
        <v>-16.438343786656546</v>
      </c>
      <c r="GW111" s="5">
        <v>128.80343106550328</v>
      </c>
      <c r="GX111" s="45">
        <v>19.750132104064306</v>
      </c>
      <c r="GY111" s="5">
        <v>120.3273575884665</v>
      </c>
      <c r="GZ111" s="45">
        <v>3.2805452487227598</v>
      </c>
      <c r="HA111" s="24"/>
      <c r="HB111" s="24" t="s">
        <v>19</v>
      </c>
      <c r="HC111" s="5">
        <v>120.35566411821641</v>
      </c>
      <c r="HD111" s="45">
        <v>3.3014021010161656</v>
      </c>
      <c r="HE111" s="5">
        <v>122.66678952373732</v>
      </c>
      <c r="HF111" s="45">
        <v>14.069298356276931</v>
      </c>
      <c r="HG111" s="5">
        <v>125.17444867299341</v>
      </c>
      <c r="HH111" s="45">
        <v>10.709370309790202</v>
      </c>
      <c r="HI111" s="24"/>
      <c r="HJ111" s="24" t="s">
        <v>19</v>
      </c>
      <c r="HK111" s="5">
        <v>113.95923720571473</v>
      </c>
      <c r="HL111" s="45">
        <v>27.766151656291399</v>
      </c>
      <c r="HM111" s="5">
        <v>110.63194796010659</v>
      </c>
      <c r="HN111" s="45">
        <v>-21.787070048211476</v>
      </c>
      <c r="HO111" s="5">
        <v>110.66074866608911</v>
      </c>
      <c r="HP111" s="45">
        <v>20.427381880329548</v>
      </c>
      <c r="HQ111" s="24"/>
      <c r="HR111" s="24" t="s">
        <v>19</v>
      </c>
      <c r="HS111" s="5">
        <v>119.57582126944614</v>
      </c>
      <c r="HT111" s="45">
        <v>11.497306018493418</v>
      </c>
      <c r="HU111" s="5">
        <v>123.93152109754956</v>
      </c>
      <c r="HV111" s="45">
        <v>6.0759688598512156</v>
      </c>
      <c r="HW111" s="5">
        <v>106.49073505767635</v>
      </c>
      <c r="HX111" s="45">
        <v>-4.7270036004120755</v>
      </c>
      <c r="HY111" s="24"/>
      <c r="HZ111" s="24" t="s">
        <v>19</v>
      </c>
      <c r="IA111" s="5">
        <v>113.62433511716908</v>
      </c>
      <c r="IB111" s="45">
        <v>-10.420632083838655</v>
      </c>
      <c r="IC111" s="5">
        <v>106.54277761323652</v>
      </c>
      <c r="ID111" s="45">
        <v>5.3096252776142734</v>
      </c>
      <c r="IE111" s="5">
        <v>106.27861676911213</v>
      </c>
      <c r="IF111" s="45">
        <v>4.8610887530502964</v>
      </c>
      <c r="IG111" s="24"/>
      <c r="IH111" s="24" t="s">
        <v>19</v>
      </c>
      <c r="II111" s="5">
        <v>124.65511521224994</v>
      </c>
      <c r="IJ111" s="45">
        <v>-3.6586387463711958</v>
      </c>
      <c r="IK111" s="5">
        <v>107.36108384605637</v>
      </c>
      <c r="IL111" s="45">
        <v>9.4888564096202259</v>
      </c>
      <c r="IM111" s="5">
        <v>127.82694198968618</v>
      </c>
      <c r="IN111" s="45">
        <v>9.8959799535852255</v>
      </c>
      <c r="IO111" s="5">
        <v>128.26627971831402</v>
      </c>
      <c r="IP111" s="45">
        <v>-6.8019790262973174</v>
      </c>
      <c r="IQ111" s="24"/>
      <c r="IR111" s="24" t="s">
        <v>19</v>
      </c>
      <c r="IS111" s="5">
        <v>108.748297041008</v>
      </c>
      <c r="IT111" s="45">
        <v>8.566410451794539</v>
      </c>
      <c r="IU111" s="5">
        <v>102.64720475674062</v>
      </c>
      <c r="IV111" s="45">
        <v>1.562459611009686</v>
      </c>
      <c r="IW111" s="5">
        <v>109.41161805447118</v>
      </c>
      <c r="IX111" s="45">
        <v>2.5669476054042519</v>
      </c>
      <c r="IY111" s="24"/>
      <c r="IZ111" s="24" t="s">
        <v>19</v>
      </c>
      <c r="JA111" s="5">
        <v>127.59156420738792</v>
      </c>
      <c r="JB111" s="45">
        <v>10.48149794580975</v>
      </c>
      <c r="JC111" s="5">
        <v>125.47392951916248</v>
      </c>
      <c r="JD111" s="45">
        <v>-6.2745789278806399</v>
      </c>
      <c r="JE111" s="5">
        <v>153.29789502321893</v>
      </c>
      <c r="JF111" s="45">
        <v>15.199151801080802</v>
      </c>
      <c r="JG111" s="24"/>
      <c r="JH111" s="24" t="s">
        <v>19</v>
      </c>
      <c r="JI111" s="5">
        <v>122.4646483571492</v>
      </c>
      <c r="JJ111" s="45">
        <v>-5.6764807008525935</v>
      </c>
      <c r="JK111" s="5">
        <v>122.13850797558959</v>
      </c>
      <c r="JL111" s="45">
        <v>0.28167619701979163</v>
      </c>
      <c r="JM111" s="5">
        <v>112.30239134014288</v>
      </c>
      <c r="JN111" s="45">
        <v>2.2774061694766914</v>
      </c>
      <c r="JO111" s="24"/>
      <c r="JP111" s="24" t="s">
        <v>19</v>
      </c>
      <c r="JQ111" s="5">
        <v>125.26871697889963</v>
      </c>
      <c r="JR111" s="45">
        <v>-2.3115615060623327</v>
      </c>
      <c r="JS111" s="5">
        <v>101.66549170432759</v>
      </c>
      <c r="JT111" s="45">
        <v>-0.49943195002995822</v>
      </c>
      <c r="JU111" s="5">
        <v>105.30518020339696</v>
      </c>
      <c r="JV111" s="45">
        <v>9.9392604407216254</v>
      </c>
      <c r="JW111" s="24"/>
      <c r="JX111" s="24" t="s">
        <v>19</v>
      </c>
      <c r="JY111" s="5">
        <v>101.83390466508075</v>
      </c>
      <c r="JZ111" s="45">
        <v>2.1629021333746152</v>
      </c>
      <c r="KA111" s="5">
        <v>95.25098401828501</v>
      </c>
      <c r="KB111" s="45">
        <v>14.464277705557564</v>
      </c>
      <c r="KC111" s="5">
        <v>116.96546098186748</v>
      </c>
      <c r="KD111" s="45">
        <v>-3.936535274869172</v>
      </c>
      <c r="KE111" s="24"/>
      <c r="KF111" s="24" t="s">
        <v>19</v>
      </c>
      <c r="KG111" s="5">
        <v>110.39965297414022</v>
      </c>
      <c r="KH111" s="45">
        <v>-0.25840300955415785</v>
      </c>
      <c r="KI111" s="5">
        <v>117.13087649609734</v>
      </c>
      <c r="KJ111" s="45">
        <v>-5.4997191800235044</v>
      </c>
      <c r="KK111" s="5">
        <v>130.09527625479816</v>
      </c>
      <c r="KL111" s="45">
        <v>-0.41159637256374992</v>
      </c>
      <c r="KM111" s="24"/>
      <c r="KN111" s="24" t="s">
        <v>19</v>
      </c>
      <c r="KO111" s="5">
        <v>149.52014948372016</v>
      </c>
      <c r="KP111" s="45">
        <v>17.53065420479993</v>
      </c>
      <c r="KQ111" s="5">
        <v>133.71564641111107</v>
      </c>
      <c r="KR111" s="45">
        <v>5.5402218421431115</v>
      </c>
      <c r="KS111" s="5">
        <v>105.13263125541015</v>
      </c>
      <c r="KT111" s="45">
        <v>2.7736887072138217</v>
      </c>
      <c r="KU111" s="24"/>
      <c r="KV111" s="24" t="s">
        <v>19</v>
      </c>
      <c r="KW111" s="5">
        <v>125.57272684672213</v>
      </c>
      <c r="KX111" s="45">
        <v>9.0882936804994756</v>
      </c>
      <c r="KY111" s="5">
        <v>122.15889954788098</v>
      </c>
      <c r="KZ111" s="45">
        <v>3.0031120171401255</v>
      </c>
      <c r="LA111" s="5">
        <v>116.60058449746631</v>
      </c>
      <c r="LB111" s="45">
        <v>2.9578545763689448</v>
      </c>
      <c r="LC111" s="24"/>
      <c r="LD111" s="24" t="s">
        <v>19</v>
      </c>
      <c r="LE111" s="5">
        <v>115.01607905831432</v>
      </c>
      <c r="LF111" s="45">
        <v>3.5857167711878617</v>
      </c>
      <c r="LG111" s="5">
        <v>147.20819183151693</v>
      </c>
      <c r="LH111" s="45">
        <v>-3.3287674871016861</v>
      </c>
      <c r="LI111" s="5">
        <v>126.50338874042394</v>
      </c>
      <c r="LJ111" s="45">
        <v>-8.2011122356879724</v>
      </c>
      <c r="LK111" s="24"/>
      <c r="LL111" s="24" t="s">
        <v>19</v>
      </c>
      <c r="LM111" s="5">
        <v>184.08079363548799</v>
      </c>
      <c r="LN111" s="45">
        <v>-8.0140989107918728</v>
      </c>
      <c r="LO111" s="5">
        <v>127.84909597029338</v>
      </c>
      <c r="LP111" s="45">
        <v>4.3153050545579674</v>
      </c>
      <c r="LQ111" s="5">
        <v>140.8111402671986</v>
      </c>
      <c r="LR111" s="45">
        <v>2.4578933183538396</v>
      </c>
      <c r="LS111" s="24"/>
      <c r="LT111" s="24" t="s">
        <v>19</v>
      </c>
      <c r="LU111" s="5">
        <v>127.49867108810633</v>
      </c>
      <c r="LV111" s="45">
        <v>14.41130103299821</v>
      </c>
      <c r="LW111" s="5">
        <v>92.715526358548743</v>
      </c>
      <c r="LX111" s="45">
        <v>-3.4598488370142348</v>
      </c>
      <c r="LY111" s="5">
        <v>98.304485001717936</v>
      </c>
      <c r="LZ111" s="45">
        <v>3.0716156686141289</v>
      </c>
      <c r="MA111" s="24"/>
      <c r="MB111" s="24" t="s">
        <v>19</v>
      </c>
      <c r="MC111" s="5">
        <v>156.37785237103654</v>
      </c>
      <c r="MD111" s="45">
        <v>9.6322101774396032</v>
      </c>
      <c r="ME111" s="5">
        <v>115.64046001464635</v>
      </c>
      <c r="MF111" s="45">
        <v>3.3638386505879083</v>
      </c>
      <c r="MG111" s="5">
        <v>147.40160604458956</v>
      </c>
      <c r="MH111" s="45">
        <v>2.879599593214067</v>
      </c>
      <c r="MI111" s="24"/>
      <c r="MJ111" s="24" t="s">
        <v>19</v>
      </c>
      <c r="MK111" s="5">
        <v>97.914556283356504</v>
      </c>
      <c r="ML111" s="45">
        <v>9.4691743663312593</v>
      </c>
      <c r="MM111" s="5">
        <v>134.95510112578251</v>
      </c>
      <c r="MN111" s="45">
        <v>5.6967087800724698</v>
      </c>
      <c r="MO111" s="5">
        <v>164.50718051381688</v>
      </c>
      <c r="MP111" s="45">
        <v>15.459635578744894</v>
      </c>
      <c r="MQ111" s="44"/>
      <c r="MR111" s="44"/>
      <c r="MS111" s="44"/>
      <c r="MT111" s="44"/>
      <c r="MU111" s="44"/>
      <c r="MV111" s="44"/>
    </row>
    <row r="112" spans="1:360" s="330" customFormat="1" ht="15" hidden="1" customHeight="1" x14ac:dyDescent="0.25">
      <c r="A112" s="444"/>
      <c r="B112" s="24" t="s">
        <v>20</v>
      </c>
      <c r="C112" s="5">
        <v>99.949762443555002</v>
      </c>
      <c r="D112" s="45">
        <v>-0.14613230316336967</v>
      </c>
      <c r="E112" s="494">
        <v>94.759986970054726</v>
      </c>
      <c r="F112" s="45">
        <v>-3.8205239696497273</v>
      </c>
      <c r="G112" s="494">
        <v>104.85701709972905</v>
      </c>
      <c r="H112" s="45">
        <v>3.2236333718800552</v>
      </c>
      <c r="I112" s="24"/>
      <c r="J112" s="24" t="s">
        <v>20</v>
      </c>
      <c r="K112" s="5">
        <v>99.15472772048814</v>
      </c>
      <c r="L112" s="45">
        <v>5.8419552713768752</v>
      </c>
      <c r="M112" s="5">
        <v>124.74279722116103</v>
      </c>
      <c r="N112" s="45">
        <v>-5.7920350235682747</v>
      </c>
      <c r="O112" s="5">
        <v>100.27940765576977</v>
      </c>
      <c r="P112" s="45">
        <v>0.80338736943632227</v>
      </c>
      <c r="Q112" s="24"/>
      <c r="R112" s="24" t="s">
        <v>20</v>
      </c>
      <c r="S112" s="5">
        <v>109.49528461797803</v>
      </c>
      <c r="T112" s="45">
        <v>2.2432105990382922</v>
      </c>
      <c r="U112" s="5">
        <v>129.51558486373003</v>
      </c>
      <c r="V112" s="45">
        <v>6.8142125760307266</v>
      </c>
      <c r="W112" s="5">
        <v>107.91166088555731</v>
      </c>
      <c r="X112" s="45">
        <v>-2.2839761796478939</v>
      </c>
      <c r="Y112" s="24"/>
      <c r="Z112" s="24" t="s">
        <v>20</v>
      </c>
      <c r="AA112" s="5">
        <v>127.16506591490329</v>
      </c>
      <c r="AB112" s="45">
        <v>27.531077378983909</v>
      </c>
      <c r="AC112" s="5">
        <v>134.02182309328043</v>
      </c>
      <c r="AD112" s="45">
        <v>-8.0140552389867992</v>
      </c>
      <c r="AE112" s="5">
        <v>117.50658651819303</v>
      </c>
      <c r="AF112" s="45">
        <v>3.0165892523229729</v>
      </c>
      <c r="AG112" s="24"/>
      <c r="AH112" s="24" t="s">
        <v>20</v>
      </c>
      <c r="AI112" s="5">
        <v>116.22111016733407</v>
      </c>
      <c r="AJ112" s="45">
        <v>-14.54701541741467</v>
      </c>
      <c r="AK112" s="5">
        <v>140.43133762413697</v>
      </c>
      <c r="AL112" s="45">
        <v>12.531247412620957</v>
      </c>
      <c r="AM112" s="5">
        <v>118.37669749972548</v>
      </c>
      <c r="AN112" s="45">
        <v>9.5728256571901511</v>
      </c>
      <c r="AO112" s="24"/>
      <c r="AP112" s="24" t="s">
        <v>20</v>
      </c>
      <c r="AQ112" s="5">
        <v>130.9102148177694</v>
      </c>
      <c r="AR112" s="45">
        <v>1.9612552562785055</v>
      </c>
      <c r="AS112" s="5">
        <v>120.3016478181564</v>
      </c>
      <c r="AT112" s="45">
        <v>1.3953985147534524</v>
      </c>
      <c r="AU112" s="5">
        <v>119.99509040173537</v>
      </c>
      <c r="AV112" s="45">
        <v>-4.353040332035647</v>
      </c>
      <c r="AW112" s="24"/>
      <c r="AX112" s="24" t="s">
        <v>20</v>
      </c>
      <c r="AY112" s="5">
        <v>116.15694994595943</v>
      </c>
      <c r="AZ112" s="45">
        <v>-13.583896314575995</v>
      </c>
      <c r="BA112" s="5">
        <v>120.87385376254426</v>
      </c>
      <c r="BB112" s="45">
        <v>7.5199536502121589</v>
      </c>
      <c r="BC112" s="5">
        <v>115.74383809295422</v>
      </c>
      <c r="BD112" s="45">
        <v>3.1048922496003968</v>
      </c>
      <c r="BE112" s="24"/>
      <c r="BF112" s="24" t="s">
        <v>20</v>
      </c>
      <c r="BG112" s="5">
        <v>124.01411505477132</v>
      </c>
      <c r="BH112" s="45">
        <v>15.351511859184399</v>
      </c>
      <c r="BI112" s="5">
        <v>110.83404999452479</v>
      </c>
      <c r="BJ112" s="45">
        <v>8.6667348695946345</v>
      </c>
      <c r="BK112" s="5">
        <v>126.99719353595722</v>
      </c>
      <c r="BL112" s="45">
        <v>8.1838454495579214</v>
      </c>
      <c r="BM112" s="24"/>
      <c r="BN112" s="24" t="s">
        <v>20</v>
      </c>
      <c r="BO112" s="5">
        <v>113.14768221785637</v>
      </c>
      <c r="BP112" s="45">
        <v>-2.9884041499320375</v>
      </c>
      <c r="BQ112" s="5">
        <v>127.55847503715957</v>
      </c>
      <c r="BR112" s="45">
        <v>-7.4447666239474586</v>
      </c>
      <c r="BS112" s="5">
        <v>123.85807050515716</v>
      </c>
      <c r="BT112" s="45">
        <v>11.477529173491206</v>
      </c>
      <c r="BU112" s="24"/>
      <c r="BV112" s="24" t="s">
        <v>20</v>
      </c>
      <c r="BW112" s="5">
        <v>119.63382374040492</v>
      </c>
      <c r="BX112" s="45">
        <v>-7.0257651002382602</v>
      </c>
      <c r="BY112" s="5">
        <v>115.60061910279339</v>
      </c>
      <c r="BZ112" s="45">
        <v>8.189047535498446</v>
      </c>
      <c r="CA112" s="5">
        <v>97.667357787084455</v>
      </c>
      <c r="CB112" s="45">
        <v>-16.144046141941431</v>
      </c>
      <c r="CC112" s="24"/>
      <c r="CD112" s="24" t="s">
        <v>20</v>
      </c>
      <c r="CE112" s="5">
        <v>132.40087696967097</v>
      </c>
      <c r="CF112" s="45">
        <v>26.58463898471895</v>
      </c>
      <c r="CG112" s="5">
        <v>107.3924065313274</v>
      </c>
      <c r="CH112" s="45">
        <v>-9.1544528509314205</v>
      </c>
      <c r="CI112" s="5">
        <v>126.20776800626575</v>
      </c>
      <c r="CJ112" s="45">
        <v>11.517363788270373</v>
      </c>
      <c r="CK112" s="24"/>
      <c r="CL112" s="24" t="s">
        <v>20</v>
      </c>
      <c r="CM112" s="5">
        <v>167.48907292091582</v>
      </c>
      <c r="CN112" s="45">
        <v>15.878358463118786</v>
      </c>
      <c r="CO112" s="5">
        <v>112.79993737898201</v>
      </c>
      <c r="CP112" s="45">
        <v>11.207536062389238</v>
      </c>
      <c r="CQ112" s="5">
        <v>113.45424339424372</v>
      </c>
      <c r="CR112" s="45">
        <v>-9.2705649504216012</v>
      </c>
      <c r="CS112" s="24"/>
      <c r="CT112" s="24" t="s">
        <v>20</v>
      </c>
      <c r="CU112" s="5">
        <v>141.46761583337579</v>
      </c>
      <c r="CV112" s="45">
        <v>6.1025823519483993</v>
      </c>
      <c r="CW112" s="5">
        <v>92.281099824328223</v>
      </c>
      <c r="CX112" s="45">
        <v>-1.846829952057405</v>
      </c>
      <c r="CY112" s="5">
        <v>128.66413930359781</v>
      </c>
      <c r="CZ112" s="45">
        <v>4.8438402413751191E-2</v>
      </c>
      <c r="DA112" s="24"/>
      <c r="DB112" s="24" t="s">
        <v>20</v>
      </c>
      <c r="DC112" s="5">
        <v>104.42161256840589</v>
      </c>
      <c r="DD112" s="45">
        <v>16.847204927861753</v>
      </c>
      <c r="DE112" s="5">
        <v>204.72065460069678</v>
      </c>
      <c r="DF112" s="45">
        <v>3.5762436206880466</v>
      </c>
      <c r="DG112" s="5">
        <v>123.98221107199181</v>
      </c>
      <c r="DH112" s="45">
        <v>9.8748859406275784</v>
      </c>
      <c r="DI112" s="24"/>
      <c r="DJ112" s="24" t="s">
        <v>20</v>
      </c>
      <c r="DK112" s="5">
        <v>122.18347534386005</v>
      </c>
      <c r="DL112" s="45">
        <v>-0.48567775196069363</v>
      </c>
      <c r="DM112" s="5">
        <v>110.27715819719309</v>
      </c>
      <c r="DN112" s="45">
        <v>17.806067970845845</v>
      </c>
      <c r="DO112" s="5">
        <v>125.70680910821305</v>
      </c>
      <c r="DP112" s="45">
        <v>0.35398826452106391</v>
      </c>
      <c r="DQ112" s="24"/>
      <c r="DR112" s="24" t="s">
        <v>20</v>
      </c>
      <c r="DS112" s="5">
        <v>122.80716546157358</v>
      </c>
      <c r="DT112" s="45">
        <v>7.4163193569753503</v>
      </c>
      <c r="DU112" s="5">
        <v>106.57752307713753</v>
      </c>
      <c r="DV112" s="45">
        <v>3.2407508813028301</v>
      </c>
      <c r="DW112" s="5">
        <v>134.51181880950867</v>
      </c>
      <c r="DX112" s="45">
        <v>6.9208548392145843</v>
      </c>
      <c r="DY112" s="24"/>
      <c r="DZ112" s="24" t="s">
        <v>20</v>
      </c>
      <c r="EA112" s="5">
        <v>104.25893747413596</v>
      </c>
      <c r="EB112" s="45">
        <v>3.9549447942254972</v>
      </c>
      <c r="EC112" s="5">
        <v>120.16630099310441</v>
      </c>
      <c r="ED112" s="45">
        <v>-4.7221438913942109</v>
      </c>
      <c r="EE112" s="5">
        <v>114.30828093072783</v>
      </c>
      <c r="EF112" s="45">
        <v>1.3650991471560303</v>
      </c>
      <c r="EG112" s="24"/>
      <c r="EH112" s="24" t="s">
        <v>20</v>
      </c>
      <c r="EI112" s="5">
        <v>119.70066021510819</v>
      </c>
      <c r="EJ112" s="45">
        <v>9.1059695159160299</v>
      </c>
      <c r="EK112" s="5">
        <v>115.92650729092733</v>
      </c>
      <c r="EL112" s="45">
        <v>1.1425864230695453</v>
      </c>
      <c r="EM112" s="5">
        <v>116.34652378604612</v>
      </c>
      <c r="EN112" s="45">
        <v>1.5751027066400525</v>
      </c>
      <c r="EO112" s="24"/>
      <c r="EP112" s="24" t="s">
        <v>20</v>
      </c>
      <c r="EQ112" s="5">
        <v>108.24832843012169</v>
      </c>
      <c r="ER112" s="45">
        <v>4.7722916423349062</v>
      </c>
      <c r="ES112" s="5">
        <v>121.10801482686877</v>
      </c>
      <c r="ET112" s="45">
        <v>3.3151365220173972</v>
      </c>
      <c r="EU112" s="5">
        <v>115.08757365710507</v>
      </c>
      <c r="EV112" s="45">
        <v>0.2622880339667546</v>
      </c>
      <c r="EW112" s="24"/>
      <c r="EX112" s="24" t="s">
        <v>20</v>
      </c>
      <c r="EY112" s="5">
        <v>99.398038759944328</v>
      </c>
      <c r="EZ112" s="45">
        <v>2.1734666055550349</v>
      </c>
      <c r="FA112" s="5">
        <v>113.95558685543322</v>
      </c>
      <c r="FB112" s="45">
        <v>8.0302583418542071</v>
      </c>
      <c r="FC112" s="5">
        <v>143.74655580535909</v>
      </c>
      <c r="FD112" s="45">
        <v>26.96687769015611</v>
      </c>
      <c r="FE112" s="24"/>
      <c r="FF112" s="24" t="s">
        <v>20</v>
      </c>
      <c r="FG112" s="5">
        <v>112.23880937433852</v>
      </c>
      <c r="FH112" s="45">
        <v>-0.96052510523871604</v>
      </c>
      <c r="FI112" s="5">
        <v>124.32600070859047</v>
      </c>
      <c r="FJ112" s="45">
        <v>2.4364598543577642</v>
      </c>
      <c r="FK112" s="5">
        <v>110.72820201839529</v>
      </c>
      <c r="FL112" s="45">
        <v>9.1957151595248803</v>
      </c>
      <c r="FM112" s="24"/>
      <c r="FN112" s="24" t="s">
        <v>20</v>
      </c>
      <c r="FO112" s="5">
        <v>97.167003625124508</v>
      </c>
      <c r="FP112" s="45">
        <v>0.81526661542621071</v>
      </c>
      <c r="FQ112" s="5">
        <v>122.91678185446321</v>
      </c>
      <c r="FR112" s="45">
        <v>6.148966677156281</v>
      </c>
      <c r="FS112" s="5">
        <v>119.30797529705278</v>
      </c>
      <c r="FT112" s="45">
        <v>0.70031642238421909</v>
      </c>
      <c r="FU112" s="24"/>
      <c r="FV112" s="24" t="s">
        <v>20</v>
      </c>
      <c r="FW112" s="5">
        <v>120.57069573080859</v>
      </c>
      <c r="FX112" s="45">
        <v>2.4413220992317406</v>
      </c>
      <c r="FY112" s="5">
        <v>96.806975008967868</v>
      </c>
      <c r="FZ112" s="45">
        <v>8.0819741795072275</v>
      </c>
      <c r="GA112" s="5">
        <v>96.565291606502541</v>
      </c>
      <c r="GB112" s="45">
        <v>3.6756640821451185</v>
      </c>
      <c r="GC112" s="24"/>
      <c r="GD112" s="24" t="s">
        <v>20</v>
      </c>
      <c r="GE112" s="5">
        <v>115.14510299076272</v>
      </c>
      <c r="GF112" s="45">
        <v>4.1266319137793488</v>
      </c>
      <c r="GG112" s="5">
        <v>117.14148092732449</v>
      </c>
      <c r="GH112" s="45">
        <v>7.2843012381359529</v>
      </c>
      <c r="GI112" s="5">
        <v>104.06009209085009</v>
      </c>
      <c r="GJ112" s="45">
        <v>4.5842111053620016</v>
      </c>
      <c r="GK112" s="24"/>
      <c r="GL112" s="24" t="s">
        <v>20</v>
      </c>
      <c r="GM112" s="5">
        <v>108.12719750098292</v>
      </c>
      <c r="GN112" s="45">
        <v>11.817351832712035</v>
      </c>
      <c r="GO112" s="5">
        <v>126.14854275604783</v>
      </c>
      <c r="GP112" s="45">
        <v>5.2619080899046793</v>
      </c>
      <c r="GQ112" s="5">
        <v>129.05088941040913</v>
      </c>
      <c r="GR112" s="45">
        <v>-2.089428413842171</v>
      </c>
      <c r="GS112" s="24"/>
      <c r="GT112" s="24" t="s">
        <v>20</v>
      </c>
      <c r="GU112" s="5">
        <v>116.39373754636286</v>
      </c>
      <c r="GV112" s="45">
        <v>-2.6311185514507542</v>
      </c>
      <c r="GW112" s="5">
        <v>123.18860468847963</v>
      </c>
      <c r="GX112" s="45">
        <v>10.723533310496919</v>
      </c>
      <c r="GY112" s="5">
        <v>111.13605905220334</v>
      </c>
      <c r="GZ112" s="45">
        <v>4.1695255508226126</v>
      </c>
      <c r="HA112" s="24"/>
      <c r="HB112" s="24" t="s">
        <v>20</v>
      </c>
      <c r="HC112" s="5">
        <v>122.21589990800005</v>
      </c>
      <c r="HD112" s="45">
        <v>2.4157350053408067</v>
      </c>
      <c r="HE112" s="5">
        <v>114.81785475914177</v>
      </c>
      <c r="HF112" s="45">
        <v>7.3092396278218388</v>
      </c>
      <c r="HG112" s="5">
        <v>118.6923624502802</v>
      </c>
      <c r="HH112" s="45">
        <v>8.6055500268811755</v>
      </c>
      <c r="HI112" s="24"/>
      <c r="HJ112" s="24" t="s">
        <v>20</v>
      </c>
      <c r="HK112" s="5">
        <v>109.84988622266859</v>
      </c>
      <c r="HL112" s="45">
        <v>4.7311461065949771</v>
      </c>
      <c r="HM112" s="5">
        <v>111.50883328822302</v>
      </c>
      <c r="HN112" s="45">
        <v>-4.5329202279548468</v>
      </c>
      <c r="HO112" s="5">
        <v>111.55829524180876</v>
      </c>
      <c r="HP112" s="45">
        <v>13.699792652411617</v>
      </c>
      <c r="HQ112" s="24"/>
      <c r="HR112" s="24" t="s">
        <v>20</v>
      </c>
      <c r="HS112" s="5">
        <v>114.1205590702872</v>
      </c>
      <c r="HT112" s="45">
        <v>8.8881081750733131</v>
      </c>
      <c r="HU112" s="5">
        <v>120.50102029741724</v>
      </c>
      <c r="HV112" s="45">
        <v>2.4534964033878737</v>
      </c>
      <c r="HW112" s="5">
        <v>113.0214943711382</v>
      </c>
      <c r="HX112" s="45">
        <v>-9.9119495775473467</v>
      </c>
      <c r="HY112" s="24"/>
      <c r="HZ112" s="24" t="s">
        <v>20</v>
      </c>
      <c r="IA112" s="5">
        <v>109.77141477641806</v>
      </c>
      <c r="IB112" s="45">
        <v>6.0456316859152253</v>
      </c>
      <c r="IC112" s="5">
        <v>112.13351418423672</v>
      </c>
      <c r="ID112" s="45">
        <v>4.904195266875206</v>
      </c>
      <c r="IE112" s="5">
        <v>114.30333795738781</v>
      </c>
      <c r="IF112" s="45">
        <v>12.613298657564215</v>
      </c>
      <c r="IG112" s="24"/>
      <c r="IH112" s="24" t="s">
        <v>20</v>
      </c>
      <c r="II112" s="5">
        <v>127.9744083971091</v>
      </c>
      <c r="IJ112" s="45">
        <v>3.4097517515672564</v>
      </c>
      <c r="IK112" s="5">
        <v>105.16005752092144</v>
      </c>
      <c r="IL112" s="45">
        <v>2.2953323143444635</v>
      </c>
      <c r="IM112" s="5">
        <v>130.44652075632203</v>
      </c>
      <c r="IN112" s="45">
        <v>7.0863498113485264</v>
      </c>
      <c r="IO112" s="5">
        <v>127.06531187972054</v>
      </c>
      <c r="IP112" s="45">
        <v>-19.472420334986523</v>
      </c>
      <c r="IQ112" s="24"/>
      <c r="IR112" s="24" t="s">
        <v>20</v>
      </c>
      <c r="IS112" s="5">
        <v>109.24601387798695</v>
      </c>
      <c r="IT112" s="45">
        <v>9.9965783133650632</v>
      </c>
      <c r="IU112" s="5">
        <v>104.95711505440715</v>
      </c>
      <c r="IV112" s="45">
        <v>14.865739320795626</v>
      </c>
      <c r="IW112" s="5">
        <v>122.8612360576377</v>
      </c>
      <c r="IX112" s="45">
        <v>13.833356652862449</v>
      </c>
      <c r="IY112" s="24"/>
      <c r="IZ112" s="24" t="s">
        <v>20</v>
      </c>
      <c r="JA112" s="5">
        <v>125.47345736931882</v>
      </c>
      <c r="JB112" s="45">
        <v>3.7701326817695531</v>
      </c>
      <c r="JC112" s="5">
        <v>121.55702832813304</v>
      </c>
      <c r="JD112" s="45">
        <v>-0.1715398549045517</v>
      </c>
      <c r="JE112" s="5">
        <v>152.34280685418739</v>
      </c>
      <c r="JF112" s="45">
        <v>4.6522982268286199</v>
      </c>
      <c r="JG112" s="24"/>
      <c r="JH112" s="24" t="s">
        <v>20</v>
      </c>
      <c r="JI112" s="5">
        <v>118.56617094236144</v>
      </c>
      <c r="JJ112" s="45">
        <v>-11.466728349769653</v>
      </c>
      <c r="JK112" s="5">
        <v>125.9965710875565</v>
      </c>
      <c r="JL112" s="45">
        <v>-2.6521878445138043</v>
      </c>
      <c r="JM112" s="5">
        <v>103.89347540410014</v>
      </c>
      <c r="JN112" s="45">
        <v>-2.8139707130163174</v>
      </c>
      <c r="JO112" s="24"/>
      <c r="JP112" s="24" t="s">
        <v>20</v>
      </c>
      <c r="JQ112" s="5">
        <v>117.08526922666778</v>
      </c>
      <c r="JR112" s="45">
        <v>0.76761129774880033</v>
      </c>
      <c r="JS112" s="5">
        <v>117.08017427424359</v>
      </c>
      <c r="JT112" s="45">
        <v>14.441605343753892</v>
      </c>
      <c r="JU112" s="5">
        <v>102.76502249536787</v>
      </c>
      <c r="JV112" s="45">
        <v>9.6080281492579473</v>
      </c>
      <c r="JW112" s="24"/>
      <c r="JX112" s="24" t="s">
        <v>20</v>
      </c>
      <c r="JY112" s="5">
        <v>111.1001466826591</v>
      </c>
      <c r="JZ112" s="45">
        <v>0.93354282050459858</v>
      </c>
      <c r="KA112" s="5">
        <v>103.29063367463836</v>
      </c>
      <c r="KB112" s="45">
        <v>24.762879679124893</v>
      </c>
      <c r="KC112" s="5">
        <v>100.76797866394006</v>
      </c>
      <c r="KD112" s="45">
        <v>-9.9431535387351175</v>
      </c>
      <c r="KE112" s="24"/>
      <c r="KF112" s="24" t="s">
        <v>20</v>
      </c>
      <c r="KG112" s="5">
        <v>105.59632776690981</v>
      </c>
      <c r="KH112" s="45">
        <v>1.9523263070818473</v>
      </c>
      <c r="KI112" s="5">
        <v>103.12888738671892</v>
      </c>
      <c r="KJ112" s="45">
        <v>2.9117572106434721</v>
      </c>
      <c r="KK112" s="5">
        <v>129.60344826052207</v>
      </c>
      <c r="KL112" s="45">
        <v>6.6576857066476691</v>
      </c>
      <c r="KM112" s="24"/>
      <c r="KN112" s="24" t="s">
        <v>20</v>
      </c>
      <c r="KO112" s="5">
        <v>119.34780192247474</v>
      </c>
      <c r="KP112" s="45">
        <v>-2.3814334112811366</v>
      </c>
      <c r="KQ112" s="5">
        <v>133.7640186691699</v>
      </c>
      <c r="KR112" s="45">
        <v>-3.5314981510990151</v>
      </c>
      <c r="KS112" s="5">
        <v>107.24913613685916</v>
      </c>
      <c r="KT112" s="45">
        <v>-0.19084822180788308</v>
      </c>
      <c r="KU112" s="24"/>
      <c r="KV112" s="24" t="s">
        <v>20</v>
      </c>
      <c r="KW112" s="5">
        <v>139.30988586181738</v>
      </c>
      <c r="KX112" s="45">
        <v>13.650276230677761</v>
      </c>
      <c r="KY112" s="5">
        <v>126.16807542523502</v>
      </c>
      <c r="KZ112" s="45">
        <v>-1.2428632307746881</v>
      </c>
      <c r="LA112" s="5">
        <v>123.37412539320508</v>
      </c>
      <c r="LB112" s="45">
        <v>17.958775060934599</v>
      </c>
      <c r="LC112" s="24"/>
      <c r="LD112" s="24" t="s">
        <v>20</v>
      </c>
      <c r="LE112" s="5">
        <v>147.25534840505108</v>
      </c>
      <c r="LF112" s="45">
        <v>17.667175448067994</v>
      </c>
      <c r="LG112" s="5">
        <v>161.63974425245371</v>
      </c>
      <c r="LH112" s="45">
        <v>0.95774233879342319</v>
      </c>
      <c r="LI112" s="5">
        <v>133.74860865094115</v>
      </c>
      <c r="LJ112" s="45">
        <v>0.38242513576153669</v>
      </c>
      <c r="LK112" s="24"/>
      <c r="LL112" s="24" t="s">
        <v>20</v>
      </c>
      <c r="LM112" s="5">
        <v>195.63051042526527</v>
      </c>
      <c r="LN112" s="45">
        <v>16.81332490206637</v>
      </c>
      <c r="LO112" s="5">
        <v>133.0899455057413</v>
      </c>
      <c r="LP112" s="45">
        <v>10.076462238161056</v>
      </c>
      <c r="LQ112" s="5">
        <v>155.21867651219296</v>
      </c>
      <c r="LR112" s="45">
        <v>3.3853420968027308</v>
      </c>
      <c r="LS112" s="24"/>
      <c r="LT112" s="24" t="s">
        <v>20</v>
      </c>
      <c r="LU112" s="5">
        <v>116.60322319780749</v>
      </c>
      <c r="LV112" s="45">
        <v>-4.6749950547541346</v>
      </c>
      <c r="LW112" s="5">
        <v>116.12755695886889</v>
      </c>
      <c r="LX112" s="45">
        <v>12.432626605122081</v>
      </c>
      <c r="LY112" s="5">
        <v>100.342160134243</v>
      </c>
      <c r="LZ112" s="45">
        <v>25.443503317276893</v>
      </c>
      <c r="MA112" s="24"/>
      <c r="MB112" s="24" t="s">
        <v>20</v>
      </c>
      <c r="MC112" s="5">
        <v>143.21935903943771</v>
      </c>
      <c r="MD112" s="45">
        <v>0.47054217774393692</v>
      </c>
      <c r="ME112" s="5">
        <v>83.298875033632683</v>
      </c>
      <c r="MF112" s="45">
        <v>42.422649090755129</v>
      </c>
      <c r="MG112" s="5">
        <v>117.30127511281134</v>
      </c>
      <c r="MH112" s="45">
        <v>-14.046700553207558</v>
      </c>
      <c r="MI112" s="24"/>
      <c r="MJ112" s="24" t="s">
        <v>20</v>
      </c>
      <c r="MK112" s="5">
        <v>92.030024915301908</v>
      </c>
      <c r="ML112" s="45">
        <v>1.861323939251875</v>
      </c>
      <c r="MM112" s="5">
        <v>113.77029786461101</v>
      </c>
      <c r="MN112" s="45">
        <v>3.6728997617161241</v>
      </c>
      <c r="MO112" s="5">
        <v>146.50393687827616</v>
      </c>
      <c r="MP112" s="45">
        <v>22.143718181132968</v>
      </c>
      <c r="MQ112" s="44"/>
      <c r="MR112" s="44"/>
      <c r="MS112" s="44"/>
      <c r="MT112" s="44"/>
      <c r="MU112" s="44"/>
      <c r="MV112" s="44"/>
    </row>
    <row r="113" spans="1:360" s="330" customFormat="1" ht="15" hidden="1" customHeight="1" x14ac:dyDescent="0.25">
      <c r="A113" s="444"/>
      <c r="B113" s="24" t="s">
        <v>662</v>
      </c>
      <c r="C113" s="5">
        <v>103.71167718033156</v>
      </c>
      <c r="D113" s="45">
        <v>3.5772853743567339</v>
      </c>
      <c r="E113" s="494">
        <v>99.603022000861429</v>
      </c>
      <c r="F113" s="45">
        <v>-0.92420589270167852</v>
      </c>
      <c r="G113" s="494">
        <v>107.59666553156555</v>
      </c>
      <c r="H113" s="45">
        <v>7.8671314424947525</v>
      </c>
      <c r="I113" s="24"/>
      <c r="J113" s="24" t="s">
        <v>662</v>
      </c>
      <c r="K113" s="5">
        <v>100.48324890429616</v>
      </c>
      <c r="L113" s="45">
        <v>9.5752931188766155</v>
      </c>
      <c r="M113" s="5">
        <v>112.73583176941008</v>
      </c>
      <c r="N113" s="45">
        <v>-10.487424254639024</v>
      </c>
      <c r="O113" s="5">
        <v>107.68792800771799</v>
      </c>
      <c r="P113" s="45">
        <v>13.822904999916432</v>
      </c>
      <c r="Q113" s="24"/>
      <c r="R113" s="24" t="s">
        <v>662</v>
      </c>
      <c r="S113" s="5">
        <v>111.67768411814447</v>
      </c>
      <c r="T113" s="45">
        <v>-0.68290976628637168</v>
      </c>
      <c r="U113" s="5">
        <v>139.59935434653599</v>
      </c>
      <c r="V113" s="45">
        <v>12.245443757726406</v>
      </c>
      <c r="W113" s="5">
        <v>109.96825449529204</v>
      </c>
      <c r="X113" s="45">
        <v>3.3670575901151523</v>
      </c>
      <c r="Y113" s="24"/>
      <c r="Z113" s="24" t="s">
        <v>662</v>
      </c>
      <c r="AA113" s="5">
        <v>131.71618109749335</v>
      </c>
      <c r="AB113" s="45">
        <v>19.856848113828889</v>
      </c>
      <c r="AC113" s="5">
        <v>123.26188033287889</v>
      </c>
      <c r="AD113" s="45">
        <v>-1.3885379240647779</v>
      </c>
      <c r="AE113" s="5">
        <v>116.74751556900185</v>
      </c>
      <c r="AF113" s="45">
        <v>4.4938163823293991</v>
      </c>
      <c r="AG113" s="24"/>
      <c r="AH113" s="24" t="s">
        <v>662</v>
      </c>
      <c r="AI113" s="5">
        <v>115.51511361668123</v>
      </c>
      <c r="AJ113" s="45">
        <v>-16.608974031320344</v>
      </c>
      <c r="AK113" s="5">
        <v>142.08263109850139</v>
      </c>
      <c r="AL113" s="45">
        <v>6.0439164690739204</v>
      </c>
      <c r="AM113" s="5">
        <v>116.98283100861268</v>
      </c>
      <c r="AN113" s="45">
        <v>5.8912490707622567</v>
      </c>
      <c r="AO113" s="24"/>
      <c r="AP113" s="24" t="s">
        <v>662</v>
      </c>
      <c r="AQ113" s="5">
        <v>132.70347930886004</v>
      </c>
      <c r="AR113" s="45">
        <v>19.302654262885127</v>
      </c>
      <c r="AS113" s="5">
        <v>121.11091022297963</v>
      </c>
      <c r="AT113" s="45">
        <v>6.0216702090119156</v>
      </c>
      <c r="AU113" s="5">
        <v>112.20099560887277</v>
      </c>
      <c r="AV113" s="45">
        <v>8.3947181803976605</v>
      </c>
      <c r="AW113" s="24"/>
      <c r="AX113" s="24" t="s">
        <v>662</v>
      </c>
      <c r="AY113" s="5">
        <v>123.74776129044403</v>
      </c>
      <c r="AZ113" s="45">
        <v>-8.6774810218261109</v>
      </c>
      <c r="BA113" s="5">
        <v>121.48888827047028</v>
      </c>
      <c r="BB113" s="45">
        <v>-2.8870849917192771</v>
      </c>
      <c r="BC113" s="5">
        <v>113.60008558712947</v>
      </c>
      <c r="BD113" s="45">
        <v>10.02217142727055</v>
      </c>
      <c r="BE113" s="24"/>
      <c r="BF113" s="24" t="s">
        <v>662</v>
      </c>
      <c r="BG113" s="5">
        <v>118.24617057354132</v>
      </c>
      <c r="BH113" s="45">
        <v>10.863828545930332</v>
      </c>
      <c r="BI113" s="5">
        <v>122.09609242835339</v>
      </c>
      <c r="BJ113" s="45">
        <v>-3.2960742106032797</v>
      </c>
      <c r="BK113" s="5">
        <v>128.33077867177479</v>
      </c>
      <c r="BL113" s="45">
        <v>4.7177133945679657</v>
      </c>
      <c r="BM113" s="24"/>
      <c r="BN113" s="24" t="s">
        <v>662</v>
      </c>
      <c r="BO113" s="5">
        <v>122.59167722890949</v>
      </c>
      <c r="BP113" s="45">
        <v>3.4509364819337947</v>
      </c>
      <c r="BQ113" s="5">
        <v>133.03009130765179</v>
      </c>
      <c r="BR113" s="45">
        <v>0.27944783359809833</v>
      </c>
      <c r="BS113" s="5">
        <v>133.57051629502715</v>
      </c>
      <c r="BT113" s="45">
        <v>6.716300354149169</v>
      </c>
      <c r="BU113" s="24"/>
      <c r="BV113" s="24" t="s">
        <v>662</v>
      </c>
      <c r="BW113" s="5">
        <v>128.8667303412287</v>
      </c>
      <c r="BX113" s="45">
        <v>-4.807991108026215</v>
      </c>
      <c r="BY113" s="5">
        <v>114.7347311055092</v>
      </c>
      <c r="BZ113" s="45">
        <v>4.6963996812811075</v>
      </c>
      <c r="CA113" s="5">
        <v>110.06664103913586</v>
      </c>
      <c r="CB113" s="45">
        <v>-5.5410111983062933</v>
      </c>
      <c r="CC113" s="24"/>
      <c r="CD113" s="24" t="s">
        <v>662</v>
      </c>
      <c r="CE113" s="5">
        <v>125.98908701830966</v>
      </c>
      <c r="CF113" s="45">
        <v>11.329936273361739</v>
      </c>
      <c r="CG113" s="5">
        <v>120.86541838235232</v>
      </c>
      <c r="CH113" s="45">
        <v>-0.21455973593789679</v>
      </c>
      <c r="CI113" s="5">
        <v>144.63722477902886</v>
      </c>
      <c r="CJ113" s="45">
        <v>5.543188355740412</v>
      </c>
      <c r="CK113" s="24"/>
      <c r="CL113" s="24" t="s">
        <v>662</v>
      </c>
      <c r="CM113" s="5">
        <v>156.2358343262795</v>
      </c>
      <c r="CN113" s="45">
        <v>11.11142693441758</v>
      </c>
      <c r="CO113" s="5">
        <v>128.4704613856087</v>
      </c>
      <c r="CP113" s="45">
        <v>8.1927349644798966</v>
      </c>
      <c r="CQ113" s="5">
        <v>131.29249695929971</v>
      </c>
      <c r="CR113" s="45">
        <v>-2.4729454568343243</v>
      </c>
      <c r="CS113" s="24"/>
      <c r="CT113" s="24" t="s">
        <v>662</v>
      </c>
      <c r="CU113" s="5">
        <v>138.22423946416438</v>
      </c>
      <c r="CV113" s="45">
        <v>6.2714083435081704</v>
      </c>
      <c r="CW113" s="5">
        <v>95.091660217046183</v>
      </c>
      <c r="CX113" s="45">
        <v>10.240588924779018</v>
      </c>
      <c r="CY113" s="5">
        <v>123.48291658836285</v>
      </c>
      <c r="CZ113" s="45">
        <v>-6.2380110309666037</v>
      </c>
      <c r="DA113" s="24"/>
      <c r="DB113" s="24" t="s">
        <v>662</v>
      </c>
      <c r="DC113" s="5">
        <v>100.25816026566449</v>
      </c>
      <c r="DD113" s="45">
        <v>11.010083699367129</v>
      </c>
      <c r="DE113" s="5">
        <v>196.90939016510814</v>
      </c>
      <c r="DF113" s="45">
        <v>-1.9633525370334155</v>
      </c>
      <c r="DG113" s="5">
        <v>122.50681388732029</v>
      </c>
      <c r="DH113" s="45">
        <v>9.6260532577929609</v>
      </c>
      <c r="DI113" s="24"/>
      <c r="DJ113" s="24" t="s">
        <v>662</v>
      </c>
      <c r="DK113" s="5">
        <v>121.42965876450835</v>
      </c>
      <c r="DL113" s="45">
        <v>-0.80827781760713435</v>
      </c>
      <c r="DM113" s="5">
        <v>104.0991473987488</v>
      </c>
      <c r="DN113" s="45">
        <v>9.8359052307338288</v>
      </c>
      <c r="DO113" s="5">
        <v>122.81573232937238</v>
      </c>
      <c r="DP113" s="45">
        <v>7.5375802277718407</v>
      </c>
      <c r="DQ113" s="24"/>
      <c r="DR113" s="24" t="s">
        <v>662</v>
      </c>
      <c r="DS113" s="5">
        <v>117.65890806869258</v>
      </c>
      <c r="DT113" s="45">
        <v>2.5339384980659645</v>
      </c>
      <c r="DU113" s="5">
        <v>108.28689504234616</v>
      </c>
      <c r="DV113" s="45">
        <v>4.7088520487761372</v>
      </c>
      <c r="DW113" s="5">
        <v>137.82606138687873</v>
      </c>
      <c r="DX113" s="45">
        <v>7.1358726171848019</v>
      </c>
      <c r="DY113" s="24"/>
      <c r="DZ113" s="24" t="s">
        <v>662</v>
      </c>
      <c r="EA113" s="5">
        <v>113.1296631319351</v>
      </c>
      <c r="EB113" s="45">
        <v>1.7979286379817836</v>
      </c>
      <c r="EC113" s="5">
        <v>121.11156956337399</v>
      </c>
      <c r="ED113" s="45">
        <v>-1.8254585663315481</v>
      </c>
      <c r="EE113" s="5">
        <v>129.27775993605925</v>
      </c>
      <c r="EF113" s="45">
        <v>13.861231984128381</v>
      </c>
      <c r="EG113" s="24"/>
      <c r="EH113" s="24" t="s">
        <v>662</v>
      </c>
      <c r="EI113" s="5">
        <v>120.46377605719098</v>
      </c>
      <c r="EJ113" s="45">
        <v>2.5194283595850067</v>
      </c>
      <c r="EK113" s="5">
        <v>114.14030024554259</v>
      </c>
      <c r="EL113" s="45">
        <v>-4.9325480924228486</v>
      </c>
      <c r="EM113" s="5">
        <v>118.61332144512249</v>
      </c>
      <c r="EN113" s="45">
        <v>-2.0061830011946</v>
      </c>
      <c r="EO113" s="24"/>
      <c r="EP113" s="24" t="s">
        <v>662</v>
      </c>
      <c r="EQ113" s="5">
        <v>106.80017028570425</v>
      </c>
      <c r="ER113" s="45">
        <v>-2.8587215959447576</v>
      </c>
      <c r="ES113" s="5">
        <v>113.16490556842002</v>
      </c>
      <c r="ET113" s="45">
        <v>-11.224602767957364</v>
      </c>
      <c r="EU113" s="5">
        <v>114.74975287510428</v>
      </c>
      <c r="EV113" s="45">
        <v>2.758737162586371</v>
      </c>
      <c r="EW113" s="24"/>
      <c r="EX113" s="24" t="s">
        <v>662</v>
      </c>
      <c r="EY113" s="5">
        <v>100.95128369763408</v>
      </c>
      <c r="EZ113" s="45">
        <v>-7.2020770711166193</v>
      </c>
      <c r="FA113" s="5">
        <v>111.02580579294866</v>
      </c>
      <c r="FB113" s="45">
        <v>2.0504304091584657</v>
      </c>
      <c r="FC113" s="5">
        <v>148.66718595767946</v>
      </c>
      <c r="FD113" s="45">
        <v>35.477417739506762</v>
      </c>
      <c r="FE113" s="24"/>
      <c r="FF113" s="24" t="s">
        <v>662</v>
      </c>
      <c r="FG113" s="5">
        <v>108.66555926189481</v>
      </c>
      <c r="FH113" s="45">
        <v>-7.0423273415239578</v>
      </c>
      <c r="FI113" s="5">
        <v>135.76797061456037</v>
      </c>
      <c r="FJ113" s="45">
        <v>2.4373349219874569</v>
      </c>
      <c r="FK113" s="5">
        <v>115.16464448954287</v>
      </c>
      <c r="FL113" s="45">
        <v>9.4571559080881826</v>
      </c>
      <c r="FM113" s="24"/>
      <c r="FN113" s="24" t="s">
        <v>662</v>
      </c>
      <c r="FO113" s="5">
        <v>95.369395083964037</v>
      </c>
      <c r="FP113" s="45">
        <v>3.2139820588041061</v>
      </c>
      <c r="FQ113" s="5">
        <v>128.95482874257596</v>
      </c>
      <c r="FR113" s="45">
        <v>7.7825342611833577</v>
      </c>
      <c r="FS113" s="5">
        <v>118.38783086903121</v>
      </c>
      <c r="FT113" s="45">
        <v>1.5700626950265786</v>
      </c>
      <c r="FU113" s="24"/>
      <c r="FV113" s="24" t="s">
        <v>662</v>
      </c>
      <c r="FW113" s="5">
        <v>123.59768057196291</v>
      </c>
      <c r="FX113" s="45">
        <v>7.8974812390899558</v>
      </c>
      <c r="FY113" s="5">
        <v>114.96280123267124</v>
      </c>
      <c r="FZ113" s="45">
        <v>-1.0748734489968967</v>
      </c>
      <c r="GA113" s="5">
        <v>113.99173163080684</v>
      </c>
      <c r="GB113" s="45">
        <v>6.587881710381609</v>
      </c>
      <c r="GC113" s="24"/>
      <c r="GD113" s="24" t="s">
        <v>662</v>
      </c>
      <c r="GE113" s="5">
        <v>120.73043194208948</v>
      </c>
      <c r="GF113" s="45">
        <v>6.6423785746962949</v>
      </c>
      <c r="GG113" s="5">
        <v>120.53450282482953</v>
      </c>
      <c r="GH113" s="45">
        <v>14.124437849265604</v>
      </c>
      <c r="GI113" s="5">
        <v>102.77472878077437</v>
      </c>
      <c r="GJ113" s="45">
        <v>-9.3110716207439452</v>
      </c>
      <c r="GK113" s="24"/>
      <c r="GL113" s="24" t="s">
        <v>662</v>
      </c>
      <c r="GM113" s="5">
        <v>107.73028185738076</v>
      </c>
      <c r="GN113" s="45">
        <v>7.1586989657726861</v>
      </c>
      <c r="GO113" s="5">
        <v>131.41811175537933</v>
      </c>
      <c r="GP113" s="45">
        <v>6.5659164639879464</v>
      </c>
      <c r="GQ113" s="5">
        <v>133.82982554399078</v>
      </c>
      <c r="GR113" s="45">
        <v>-3.9377804413052786</v>
      </c>
      <c r="GS113" s="24"/>
      <c r="GT113" s="24" t="s">
        <v>662</v>
      </c>
      <c r="GU113" s="5">
        <v>124.59303810328778</v>
      </c>
      <c r="GV113" s="45">
        <v>2.3769868155546447</v>
      </c>
      <c r="GW113" s="5">
        <v>123.0159270941008</v>
      </c>
      <c r="GX113" s="45">
        <v>11.143717050739909</v>
      </c>
      <c r="GY113" s="5">
        <v>117.46457558703872</v>
      </c>
      <c r="GZ113" s="45">
        <v>5.2410147064390458</v>
      </c>
      <c r="HA113" s="24"/>
      <c r="HB113" s="24" t="s">
        <v>662</v>
      </c>
      <c r="HC113" s="5">
        <v>126.30018569213736</v>
      </c>
      <c r="HD113" s="45">
        <v>2.1538004133520303</v>
      </c>
      <c r="HE113" s="5">
        <v>114.00754210943097</v>
      </c>
      <c r="HF113" s="45">
        <v>1.40500689075769</v>
      </c>
      <c r="HG113" s="5">
        <v>104.34141722034587</v>
      </c>
      <c r="HH113" s="45">
        <v>0.31100671280483994</v>
      </c>
      <c r="HI113" s="24"/>
      <c r="HJ113" s="24" t="s">
        <v>662</v>
      </c>
      <c r="HK113" s="5">
        <v>109.38838618487385</v>
      </c>
      <c r="HL113" s="45">
        <v>2.0268837862424505</v>
      </c>
      <c r="HM113" s="5">
        <v>122.36966426108482</v>
      </c>
      <c r="HN113" s="45">
        <v>2.4917133502509756</v>
      </c>
      <c r="HO113" s="5">
        <v>117.12909974070332</v>
      </c>
      <c r="HP113" s="45">
        <v>16.586014497687174</v>
      </c>
      <c r="HQ113" s="24"/>
      <c r="HR113" s="24" t="s">
        <v>662</v>
      </c>
      <c r="HS113" s="5">
        <v>113.43183344457189</v>
      </c>
      <c r="HT113" s="45">
        <v>7.7929593896237037</v>
      </c>
      <c r="HU113" s="5">
        <v>115.50059759343173</v>
      </c>
      <c r="HV113" s="45">
        <v>9.1098445757526179</v>
      </c>
      <c r="HW113" s="5">
        <v>118.31656075524107</v>
      </c>
      <c r="HX113" s="45">
        <v>3.6237679933696114</v>
      </c>
      <c r="HY113" s="24"/>
      <c r="HZ113" s="24" t="s">
        <v>662</v>
      </c>
      <c r="IA113" s="5">
        <v>98.517487838141733</v>
      </c>
      <c r="IB113" s="45">
        <v>1.8439489127557493</v>
      </c>
      <c r="IC113" s="5">
        <v>120.15388918247758</v>
      </c>
      <c r="ID113" s="45">
        <v>0.69198611437595048</v>
      </c>
      <c r="IE113" s="5">
        <v>118.34003966831091</v>
      </c>
      <c r="IF113" s="45">
        <v>12.217869687901967</v>
      </c>
      <c r="IG113" s="24"/>
      <c r="IH113" s="24" t="s">
        <v>662</v>
      </c>
      <c r="II113" s="5">
        <v>128.52522110656261</v>
      </c>
      <c r="IJ113" s="45">
        <v>9.9277298380259396</v>
      </c>
      <c r="IK113" s="5">
        <v>119.77619468299557</v>
      </c>
      <c r="IL113" s="45">
        <v>0.39302938342417804</v>
      </c>
      <c r="IM113" s="5">
        <v>133.17668030501525</v>
      </c>
      <c r="IN113" s="45">
        <v>11.436820668821042</v>
      </c>
      <c r="IO113" s="5">
        <v>140.07593486110056</v>
      </c>
      <c r="IP113" s="45">
        <v>-11.938429606072106</v>
      </c>
      <c r="IQ113" s="24"/>
      <c r="IR113" s="24" t="s">
        <v>662</v>
      </c>
      <c r="IS113" s="5">
        <v>111.03660173072495</v>
      </c>
      <c r="IT113" s="45">
        <v>11.721653123853542</v>
      </c>
      <c r="IU113" s="5">
        <v>98.825867479886668</v>
      </c>
      <c r="IV113" s="45">
        <v>5.1319423396377033</v>
      </c>
      <c r="IW113" s="5">
        <v>122.58856564368541</v>
      </c>
      <c r="IX113" s="45">
        <v>17.273634208044356</v>
      </c>
      <c r="IY113" s="24"/>
      <c r="IZ113" s="24" t="s">
        <v>662</v>
      </c>
      <c r="JA113" s="5">
        <v>125.47384691735799</v>
      </c>
      <c r="JB113" s="45">
        <v>-8.5110747431321983</v>
      </c>
      <c r="JC113" s="5">
        <v>127.45586718292506</v>
      </c>
      <c r="JD113" s="45">
        <v>0.97814165536269115</v>
      </c>
      <c r="JE113" s="5">
        <v>152.83816137925942</v>
      </c>
      <c r="JF113" s="45">
        <v>5.1211301669220575</v>
      </c>
      <c r="JG113" s="24"/>
      <c r="JH113" s="24" t="s">
        <v>662</v>
      </c>
      <c r="JI113" s="5">
        <v>123.09465408503813</v>
      </c>
      <c r="JJ113" s="45">
        <v>-10.932526328800634</v>
      </c>
      <c r="JK113" s="5">
        <v>137.08370004146764</v>
      </c>
      <c r="JL113" s="45">
        <v>0.71483502393947163</v>
      </c>
      <c r="JM113" s="5">
        <v>111.59214191050523</v>
      </c>
      <c r="JN113" s="45">
        <v>26.803029232258652</v>
      </c>
      <c r="JO113" s="24"/>
      <c r="JP113" s="24" t="s">
        <v>662</v>
      </c>
      <c r="JQ113" s="5">
        <v>119.04977095365699</v>
      </c>
      <c r="JR113" s="45">
        <v>0.78313756192601147</v>
      </c>
      <c r="JS113" s="5">
        <v>119.07365631247256</v>
      </c>
      <c r="JT113" s="45">
        <v>22.595390874448768</v>
      </c>
      <c r="JU113" s="5">
        <v>113.23314010646946</v>
      </c>
      <c r="JV113" s="45">
        <v>19.394346371036207</v>
      </c>
      <c r="JW113" s="24"/>
      <c r="JX113" s="24" t="s">
        <v>662</v>
      </c>
      <c r="JY113" s="5">
        <v>117.87681498668202</v>
      </c>
      <c r="JZ113" s="45">
        <v>15.924129028771944</v>
      </c>
      <c r="KA113" s="5">
        <v>110.17821385306443</v>
      </c>
      <c r="KB113" s="45">
        <v>3.5590853935944438</v>
      </c>
      <c r="KC113" s="5">
        <v>102.60223586899659</v>
      </c>
      <c r="KD113" s="45">
        <v>-17.437282724483623</v>
      </c>
      <c r="KE113" s="24"/>
      <c r="KF113" s="24" t="s">
        <v>662</v>
      </c>
      <c r="KG113" s="5">
        <v>113.28504337960057</v>
      </c>
      <c r="KH113" s="45">
        <v>8.645784998214296</v>
      </c>
      <c r="KI113" s="5">
        <v>109.63290622651213</v>
      </c>
      <c r="KJ113" s="45">
        <v>4.6765583284938543</v>
      </c>
      <c r="KK113" s="5">
        <v>122.24719323881719</v>
      </c>
      <c r="KL113" s="45">
        <v>3.446629772997639</v>
      </c>
      <c r="KM113" s="24"/>
      <c r="KN113" s="24" t="s">
        <v>662</v>
      </c>
      <c r="KO113" s="5">
        <v>115.79616517499178</v>
      </c>
      <c r="KP113" s="45">
        <v>-1.3000542379918869</v>
      </c>
      <c r="KQ113" s="5">
        <v>130.01502629670526</v>
      </c>
      <c r="KR113" s="45">
        <v>-6.5988419402352463</v>
      </c>
      <c r="KS113" s="5">
        <v>102.32473229750997</v>
      </c>
      <c r="KT113" s="45">
        <v>-4.7215307859574267</v>
      </c>
      <c r="KU113" s="24"/>
      <c r="KV113" s="24" t="s">
        <v>662</v>
      </c>
      <c r="KW113" s="5">
        <v>121.40722522591443</v>
      </c>
      <c r="KX113" s="45">
        <v>-3.8983472011522622</v>
      </c>
      <c r="KY113" s="5">
        <v>125.78969052223378</v>
      </c>
      <c r="KZ113" s="45">
        <v>2.1453053709006724</v>
      </c>
      <c r="LA113" s="5">
        <v>126.41580192019327</v>
      </c>
      <c r="LB113" s="45">
        <v>1.5678999363072847</v>
      </c>
      <c r="LC113" s="24"/>
      <c r="LD113" s="24" t="s">
        <v>662</v>
      </c>
      <c r="LE113" s="5">
        <v>138.33390505756998</v>
      </c>
      <c r="LF113" s="45">
        <v>12.808129008898604</v>
      </c>
      <c r="LG113" s="5">
        <v>148.84466702917268</v>
      </c>
      <c r="LH113" s="45">
        <v>14.178307537562389</v>
      </c>
      <c r="LI113" s="5">
        <v>135.90877975730862</v>
      </c>
      <c r="LJ113" s="45">
        <v>12.265688236007961</v>
      </c>
      <c r="LK113" s="24"/>
      <c r="LL113" s="24" t="s">
        <v>662</v>
      </c>
      <c r="LM113" s="5">
        <v>171.30142725802892</v>
      </c>
      <c r="LN113" s="45">
        <v>7.960954018167584</v>
      </c>
      <c r="LO113" s="5">
        <v>125.50566137296512</v>
      </c>
      <c r="LP113" s="45">
        <v>11.186538735721996</v>
      </c>
      <c r="LQ113" s="5">
        <v>159.61320207022004</v>
      </c>
      <c r="LR113" s="45">
        <v>5.6544152161026346</v>
      </c>
      <c r="LS113" s="24"/>
      <c r="LT113" s="24" t="s">
        <v>662</v>
      </c>
      <c r="LU113" s="5">
        <v>107.07636092549254</v>
      </c>
      <c r="LV113" s="45">
        <v>-6.7891253521523396</v>
      </c>
      <c r="LW113" s="5">
        <v>104.44027083178278</v>
      </c>
      <c r="LX113" s="45">
        <v>5.5430904667600203</v>
      </c>
      <c r="LY113" s="5">
        <v>95.163005745494132</v>
      </c>
      <c r="LZ113" s="45">
        <v>33.591226383983184</v>
      </c>
      <c r="MA113" s="24"/>
      <c r="MB113" s="24" t="s">
        <v>662</v>
      </c>
      <c r="MC113" s="5">
        <v>127.11994541376879</v>
      </c>
      <c r="MD113" s="45">
        <v>-4.7237848634935489</v>
      </c>
      <c r="ME113" s="5">
        <v>92.663539257899899</v>
      </c>
      <c r="MF113" s="45">
        <v>6.2872295964634617</v>
      </c>
      <c r="MG113" s="5">
        <v>126.58979955725917</v>
      </c>
      <c r="MH113" s="45">
        <v>4.4961596162306421</v>
      </c>
      <c r="MI113" s="24"/>
      <c r="MJ113" s="24" t="s">
        <v>662</v>
      </c>
      <c r="MK113" s="5">
        <v>93.022515489788319</v>
      </c>
      <c r="ML113" s="45">
        <v>4.3762650796868883</v>
      </c>
      <c r="MM113" s="5">
        <v>123.86898766477228</v>
      </c>
      <c r="MN113" s="45">
        <v>8.4450773750226205</v>
      </c>
      <c r="MO113" s="5">
        <v>162.36247788005397</v>
      </c>
      <c r="MP113" s="45">
        <v>7.4705878223759754</v>
      </c>
      <c r="MQ113" s="44"/>
      <c r="MR113" s="44"/>
      <c r="MS113" s="44"/>
      <c r="MT113" s="44"/>
      <c r="MU113" s="44"/>
      <c r="MV113" s="44"/>
    </row>
    <row r="114" spans="1:360" s="330" customFormat="1" ht="15" hidden="1" customHeight="1" x14ac:dyDescent="0.25">
      <c r="A114" s="444"/>
      <c r="B114" s="24" t="s">
        <v>22</v>
      </c>
      <c r="C114" s="5">
        <v>98.834965290443975</v>
      </c>
      <c r="D114" s="45">
        <v>1.4275667364262716</v>
      </c>
      <c r="E114" s="494">
        <v>94.541523105842458</v>
      </c>
      <c r="F114" s="45">
        <v>-6.4208687029116192</v>
      </c>
      <c r="G114" s="494">
        <v>102.89468121822951</v>
      </c>
      <c r="H114" s="45">
        <v>9.3990141293344607</v>
      </c>
      <c r="I114" s="24"/>
      <c r="J114" s="24" t="s">
        <v>22</v>
      </c>
      <c r="K114" s="5">
        <v>90.833901186615478</v>
      </c>
      <c r="L114" s="45">
        <v>13.375203064444136</v>
      </c>
      <c r="M114" s="5">
        <v>103.27967413986714</v>
      </c>
      <c r="N114" s="45">
        <v>-11.886540421069228</v>
      </c>
      <c r="O114" s="5">
        <v>84.542430424857798</v>
      </c>
      <c r="P114" s="45">
        <v>2.5443291322168733</v>
      </c>
      <c r="Q114" s="24"/>
      <c r="R114" s="24" t="s">
        <v>22</v>
      </c>
      <c r="S114" s="5">
        <v>102.08537326973128</v>
      </c>
      <c r="T114" s="45">
        <v>-8.6291470947316071</v>
      </c>
      <c r="U114" s="5">
        <v>121.92722523482284</v>
      </c>
      <c r="V114" s="45">
        <v>6.4856394316984591</v>
      </c>
      <c r="W114" s="5">
        <v>107.25221876172976</v>
      </c>
      <c r="X114" s="45">
        <v>5.2368291187703306</v>
      </c>
      <c r="Y114" s="24"/>
      <c r="Z114" s="24" t="s">
        <v>22</v>
      </c>
      <c r="AA114" s="5">
        <v>121.3997478621169</v>
      </c>
      <c r="AB114" s="45">
        <v>12.305694971940468</v>
      </c>
      <c r="AC114" s="5">
        <v>119.42629048463151</v>
      </c>
      <c r="AD114" s="45">
        <v>0.11025646438200454</v>
      </c>
      <c r="AE114" s="5">
        <v>116.85945530276973</v>
      </c>
      <c r="AF114" s="45">
        <v>4.8619909808202237</v>
      </c>
      <c r="AG114" s="24"/>
      <c r="AH114" s="24" t="s">
        <v>22</v>
      </c>
      <c r="AI114" s="5">
        <v>119.41327808959046</v>
      </c>
      <c r="AJ114" s="45">
        <v>-13.699436602597842</v>
      </c>
      <c r="AK114" s="5">
        <v>141.02980555725054</v>
      </c>
      <c r="AL114" s="45">
        <v>5.9721559746030266</v>
      </c>
      <c r="AM114" s="5">
        <v>120.3600346702482</v>
      </c>
      <c r="AN114" s="45">
        <v>4.3021338651670078</v>
      </c>
      <c r="AO114" s="24"/>
      <c r="AP114" s="24" t="s">
        <v>22</v>
      </c>
      <c r="AQ114" s="5">
        <v>131.51149471373424</v>
      </c>
      <c r="AR114" s="45">
        <v>19.788422055810457</v>
      </c>
      <c r="AS114" s="5">
        <v>111.84752023992232</v>
      </c>
      <c r="AT114" s="45">
        <v>-1.525512177286501</v>
      </c>
      <c r="AU114" s="5">
        <v>103.09643108896306</v>
      </c>
      <c r="AV114" s="45">
        <v>-4.7296657450588953</v>
      </c>
      <c r="AW114" s="24"/>
      <c r="AX114" s="24" t="s">
        <v>22</v>
      </c>
      <c r="AY114" s="5">
        <v>102.66925434040027</v>
      </c>
      <c r="AZ114" s="45">
        <v>-22.228236001200955</v>
      </c>
      <c r="BA114" s="5">
        <v>115.02244883476627</v>
      </c>
      <c r="BB114" s="45">
        <v>0.18626924607214335</v>
      </c>
      <c r="BC114" s="5">
        <v>114.11759126988947</v>
      </c>
      <c r="BD114" s="45">
        <v>11.314005213488713</v>
      </c>
      <c r="BE114" s="24"/>
      <c r="BF114" s="24" t="s">
        <v>22</v>
      </c>
      <c r="BG114" s="5">
        <v>113.83295569869816</v>
      </c>
      <c r="BH114" s="45">
        <v>11.004651171557228</v>
      </c>
      <c r="BI114" s="5">
        <v>105.32785566335097</v>
      </c>
      <c r="BJ114" s="45">
        <v>-13.895111666169697</v>
      </c>
      <c r="BK114" s="5">
        <v>104.90275452787793</v>
      </c>
      <c r="BL114" s="45">
        <v>-32.755370812456604</v>
      </c>
      <c r="BM114" s="24"/>
      <c r="BN114" s="24" t="s">
        <v>22</v>
      </c>
      <c r="BO114" s="5">
        <v>116.03977886385111</v>
      </c>
      <c r="BP114" s="45">
        <v>-1.5440123541977044</v>
      </c>
      <c r="BQ114" s="5">
        <v>146.42972793524279</v>
      </c>
      <c r="BR114" s="45">
        <v>17.575293652025124</v>
      </c>
      <c r="BS114" s="5">
        <v>135.41680143955642</v>
      </c>
      <c r="BT114" s="45">
        <v>-1.9094131913397518</v>
      </c>
      <c r="BU114" s="24"/>
      <c r="BV114" s="24" t="s">
        <v>22</v>
      </c>
      <c r="BW114" s="5">
        <v>123.46914212045436</v>
      </c>
      <c r="BX114" s="45">
        <v>0.39505789530625179</v>
      </c>
      <c r="BY114" s="5">
        <v>117.12711840590768</v>
      </c>
      <c r="BZ114" s="45">
        <v>4.3271421987856513</v>
      </c>
      <c r="CA114" s="5">
        <v>110.80928206560145</v>
      </c>
      <c r="CB114" s="45">
        <v>1.1828567629482905</v>
      </c>
      <c r="CC114" s="24"/>
      <c r="CD114" s="24" t="s">
        <v>22</v>
      </c>
      <c r="CE114" s="5">
        <v>132.21267618007118</v>
      </c>
      <c r="CF114" s="45">
        <v>15.302361043630924</v>
      </c>
      <c r="CG114" s="5">
        <v>107.21856668841357</v>
      </c>
      <c r="CH114" s="45">
        <v>-9.5437176034325262</v>
      </c>
      <c r="CI114" s="5">
        <v>134.647311464989</v>
      </c>
      <c r="CJ114" s="45">
        <v>5.5883941461549966</v>
      </c>
      <c r="CK114" s="24"/>
      <c r="CL114" s="24" t="s">
        <v>22</v>
      </c>
      <c r="CM114" s="5">
        <v>138.31259926877044</v>
      </c>
      <c r="CN114" s="45">
        <v>24.606042264236777</v>
      </c>
      <c r="CO114" s="5">
        <v>118.45503792340527</v>
      </c>
      <c r="CP114" s="45">
        <v>-10.401163160850331</v>
      </c>
      <c r="CQ114" s="5">
        <v>124.20023444527794</v>
      </c>
      <c r="CR114" s="45">
        <v>-6.6575866507791233</v>
      </c>
      <c r="CS114" s="24"/>
      <c r="CT114" s="24" t="s">
        <v>22</v>
      </c>
      <c r="CU114" s="5">
        <v>132.95277431593018</v>
      </c>
      <c r="CV114" s="45">
        <v>-2.1897830519523751</v>
      </c>
      <c r="CW114" s="5">
        <v>98.856347346192976</v>
      </c>
      <c r="CX114" s="45">
        <v>24.179680808455757</v>
      </c>
      <c r="CY114" s="5">
        <v>125.39944325461016</v>
      </c>
      <c r="CZ114" s="45">
        <v>-6.7841703523754404E-3</v>
      </c>
      <c r="DA114" s="24"/>
      <c r="DB114" s="24" t="s">
        <v>22</v>
      </c>
      <c r="DC114" s="5">
        <v>101.73471396531457</v>
      </c>
      <c r="DD114" s="45">
        <v>-4.1877199403239302</v>
      </c>
      <c r="DE114" s="5">
        <v>179.00746854977041</v>
      </c>
      <c r="DF114" s="45">
        <v>-27.849681955087888</v>
      </c>
      <c r="DG114" s="5">
        <v>112.46840706800697</v>
      </c>
      <c r="DH114" s="45">
        <v>6.5054573717927724</v>
      </c>
      <c r="DI114" s="24"/>
      <c r="DJ114" s="24" t="s">
        <v>22</v>
      </c>
      <c r="DK114" s="5">
        <v>116.54656910496726</v>
      </c>
      <c r="DL114" s="45">
        <v>-1.1357962728113051</v>
      </c>
      <c r="DM114" s="5">
        <v>100.84737007420954</v>
      </c>
      <c r="DN114" s="45">
        <v>16.503175549208436</v>
      </c>
      <c r="DO114" s="5">
        <v>117.46095404273287</v>
      </c>
      <c r="DP114" s="45">
        <v>3.0993437059466942</v>
      </c>
      <c r="DQ114" s="24"/>
      <c r="DR114" s="24" t="s">
        <v>22</v>
      </c>
      <c r="DS114" s="5">
        <v>127.54335036989686</v>
      </c>
      <c r="DT114" s="45">
        <v>11.438805021818908</v>
      </c>
      <c r="DU114" s="5">
        <v>122.48011448853656</v>
      </c>
      <c r="DV114" s="45">
        <v>1.855731638491747</v>
      </c>
      <c r="DW114" s="5">
        <v>139.79430572503401</v>
      </c>
      <c r="DX114" s="45">
        <v>11.668608230462411</v>
      </c>
      <c r="DY114" s="24"/>
      <c r="DZ114" s="24" t="s">
        <v>22</v>
      </c>
      <c r="EA114" s="5">
        <v>114.23131144804434</v>
      </c>
      <c r="EB114" s="45">
        <v>2.8268007566493907</v>
      </c>
      <c r="EC114" s="5">
        <v>122.30602973463415</v>
      </c>
      <c r="ED114" s="45">
        <v>1.1090375224927413</v>
      </c>
      <c r="EE114" s="5">
        <v>126.03739056939503</v>
      </c>
      <c r="EF114" s="45">
        <v>7.3614541431773688</v>
      </c>
      <c r="EG114" s="24"/>
      <c r="EH114" s="24" t="s">
        <v>22</v>
      </c>
      <c r="EI114" s="5">
        <v>122.05205564856288</v>
      </c>
      <c r="EJ114" s="45">
        <v>0.99682877670043979</v>
      </c>
      <c r="EK114" s="5">
        <v>124.64038082209454</v>
      </c>
      <c r="EL114" s="45">
        <v>1.3419047966995805</v>
      </c>
      <c r="EM114" s="5">
        <v>120.93707226266169</v>
      </c>
      <c r="EN114" s="45">
        <v>0.29802944758090177</v>
      </c>
      <c r="EO114" s="24"/>
      <c r="EP114" s="24" t="s">
        <v>22</v>
      </c>
      <c r="EQ114" s="5">
        <v>111.70099031462934</v>
      </c>
      <c r="ER114" s="45">
        <v>4.4580105104843994</v>
      </c>
      <c r="ES114" s="5">
        <v>107.9679212455094</v>
      </c>
      <c r="ET114" s="45">
        <v>-9.6978552634660105</v>
      </c>
      <c r="EU114" s="5">
        <v>115.71222401426418</v>
      </c>
      <c r="EV114" s="45">
        <v>6.5133546000364646</v>
      </c>
      <c r="EW114" s="24"/>
      <c r="EX114" s="24" t="s">
        <v>22</v>
      </c>
      <c r="EY114" s="5">
        <v>102.72258997312167</v>
      </c>
      <c r="EZ114" s="45">
        <v>-4.9910815194557614</v>
      </c>
      <c r="FA114" s="5">
        <v>113.49959103558996</v>
      </c>
      <c r="FB114" s="45">
        <v>1.8614729820104969</v>
      </c>
      <c r="FC114" s="5">
        <v>152.11418425948764</v>
      </c>
      <c r="FD114" s="45">
        <v>33.767406148549668</v>
      </c>
      <c r="FE114" s="24"/>
      <c r="FF114" s="24" t="s">
        <v>22</v>
      </c>
      <c r="FG114" s="5">
        <v>111.92588942395102</v>
      </c>
      <c r="FH114" s="45">
        <v>-5.3631299080544892</v>
      </c>
      <c r="FI114" s="5">
        <v>105.44856889476301</v>
      </c>
      <c r="FJ114" s="45">
        <v>5.1547931105412488</v>
      </c>
      <c r="FK114" s="5">
        <v>109.95860957301845</v>
      </c>
      <c r="FL114" s="45">
        <v>3.7285984575511151</v>
      </c>
      <c r="FM114" s="24"/>
      <c r="FN114" s="24" t="s">
        <v>22</v>
      </c>
      <c r="FO114" s="5">
        <v>101.3544722457158</v>
      </c>
      <c r="FP114" s="45">
        <v>5.6584214943781888</v>
      </c>
      <c r="FQ114" s="5">
        <v>119.20385323947221</v>
      </c>
      <c r="FR114" s="45">
        <v>8.2079302293605707</v>
      </c>
      <c r="FS114" s="5">
        <v>125.98084512847579</v>
      </c>
      <c r="FT114" s="45">
        <v>-0.41653860191831882</v>
      </c>
      <c r="FU114" s="24"/>
      <c r="FV114" s="24" t="s">
        <v>22</v>
      </c>
      <c r="FW114" s="5">
        <v>118.47284551377935</v>
      </c>
      <c r="FX114" s="45">
        <v>8.0106716593910647</v>
      </c>
      <c r="FY114" s="5">
        <v>116.22607856175412</v>
      </c>
      <c r="FZ114" s="45">
        <v>5.6905552135188913</v>
      </c>
      <c r="GA114" s="5">
        <v>122.17424905447656</v>
      </c>
      <c r="GB114" s="45">
        <v>29.306659544911554</v>
      </c>
      <c r="GC114" s="24"/>
      <c r="GD114" s="24" t="s">
        <v>22</v>
      </c>
      <c r="GE114" s="5">
        <v>117.76315107352181</v>
      </c>
      <c r="GF114" s="45">
        <v>6.6896052438073355</v>
      </c>
      <c r="GG114" s="5">
        <v>119.22952075565519</v>
      </c>
      <c r="GH114" s="45">
        <v>6.3868106642208176</v>
      </c>
      <c r="GI114" s="5">
        <v>103.22423893724715</v>
      </c>
      <c r="GJ114" s="45">
        <v>-20.407509079732037</v>
      </c>
      <c r="GK114" s="24"/>
      <c r="GL114" s="24" t="s">
        <v>22</v>
      </c>
      <c r="GM114" s="5">
        <v>105.04358538359547</v>
      </c>
      <c r="GN114" s="45">
        <v>-7.6556926383202466</v>
      </c>
      <c r="GO114" s="5">
        <v>140.93338995587575</v>
      </c>
      <c r="GP114" s="45">
        <v>9.9203297411821723</v>
      </c>
      <c r="GQ114" s="5">
        <v>138.98708989936813</v>
      </c>
      <c r="GR114" s="45">
        <v>3.755921569946949</v>
      </c>
      <c r="GS114" s="24"/>
      <c r="GT114" s="24" t="s">
        <v>22</v>
      </c>
      <c r="GU114" s="5">
        <v>121.84157926158345</v>
      </c>
      <c r="GV114" s="45">
        <v>2.9554610201343934</v>
      </c>
      <c r="GW114" s="5">
        <v>124.88629775079805</v>
      </c>
      <c r="GX114" s="45">
        <v>9.1825056475112916</v>
      </c>
      <c r="GY114" s="5">
        <v>130.41121223665391</v>
      </c>
      <c r="GZ114" s="45">
        <v>2.8547746101882581</v>
      </c>
      <c r="HA114" s="24"/>
      <c r="HB114" s="24" t="s">
        <v>22</v>
      </c>
      <c r="HC114" s="5">
        <v>122.49829246180134</v>
      </c>
      <c r="HD114" s="45">
        <v>3.4649599796986053</v>
      </c>
      <c r="HE114" s="5">
        <v>115.42242715023389</v>
      </c>
      <c r="HF114" s="45">
        <v>2.8971590382086418</v>
      </c>
      <c r="HG114" s="5">
        <v>114.38101209992837</v>
      </c>
      <c r="HH114" s="45">
        <v>7.6117770785510004</v>
      </c>
      <c r="HI114" s="24"/>
      <c r="HJ114" s="24" t="s">
        <v>22</v>
      </c>
      <c r="HK114" s="5">
        <v>110.72159449550777</v>
      </c>
      <c r="HL114" s="45">
        <v>7.1191675563625552</v>
      </c>
      <c r="HM114" s="5">
        <v>121.4503215301104</v>
      </c>
      <c r="HN114" s="45">
        <v>4.8879390718405347</v>
      </c>
      <c r="HO114" s="5">
        <v>111.13950604811848</v>
      </c>
      <c r="HP114" s="45">
        <v>9.3506288467833656</v>
      </c>
      <c r="HQ114" s="24"/>
      <c r="HR114" s="24" t="s">
        <v>22</v>
      </c>
      <c r="HS114" s="5">
        <v>122.3022500960368</v>
      </c>
      <c r="HT114" s="45">
        <v>9.8953558882073622</v>
      </c>
      <c r="HU114" s="5">
        <v>116.67985423354682</v>
      </c>
      <c r="HV114" s="45">
        <v>8.1824180046887136</v>
      </c>
      <c r="HW114" s="5">
        <v>131.08667272622154</v>
      </c>
      <c r="HX114" s="45">
        <v>1.1270043880387846</v>
      </c>
      <c r="HY114" s="24"/>
      <c r="HZ114" s="24" t="s">
        <v>22</v>
      </c>
      <c r="IA114" s="5">
        <v>117.28073158220374</v>
      </c>
      <c r="IB114" s="45">
        <v>1.97950098029213</v>
      </c>
      <c r="IC114" s="5">
        <v>124.5630358385052</v>
      </c>
      <c r="ID114" s="45">
        <v>0.25531957733268484</v>
      </c>
      <c r="IE114" s="5">
        <v>116.16990494949322</v>
      </c>
      <c r="IF114" s="45">
        <v>9.1341205092757178</v>
      </c>
      <c r="IG114" s="24"/>
      <c r="IH114" s="24" t="s">
        <v>22</v>
      </c>
      <c r="II114" s="5">
        <v>134.96825951331672</v>
      </c>
      <c r="IJ114" s="45">
        <v>-1.4761959523247299</v>
      </c>
      <c r="IK114" s="5">
        <v>134.70341471600977</v>
      </c>
      <c r="IL114" s="45">
        <v>3.31788128676871</v>
      </c>
      <c r="IM114" s="5">
        <v>131.94775050747864</v>
      </c>
      <c r="IN114" s="45">
        <v>14.06935749836957</v>
      </c>
      <c r="IO114" s="5">
        <v>145.66808564075902</v>
      </c>
      <c r="IP114" s="45">
        <v>5.5435563153100702</v>
      </c>
      <c r="IQ114" s="24"/>
      <c r="IR114" s="24" t="s">
        <v>22</v>
      </c>
      <c r="IS114" s="5">
        <v>108.27541295067056</v>
      </c>
      <c r="IT114" s="45">
        <v>8.3142380658774755</v>
      </c>
      <c r="IU114" s="5">
        <v>94.756745214822161</v>
      </c>
      <c r="IV114" s="45">
        <v>13.59792873809667</v>
      </c>
      <c r="IW114" s="5">
        <v>114.66233117570042</v>
      </c>
      <c r="IX114" s="45">
        <v>2.6814964147458369</v>
      </c>
      <c r="IY114" s="24"/>
      <c r="IZ114" s="24" t="s">
        <v>22</v>
      </c>
      <c r="JA114" s="5">
        <v>127.88961262022127</v>
      </c>
      <c r="JB114" s="45">
        <v>-6.3428667604819822</v>
      </c>
      <c r="JC114" s="5">
        <v>144.71498778924953</v>
      </c>
      <c r="JD114" s="45">
        <v>1.6823601297330129</v>
      </c>
      <c r="JE114" s="5">
        <v>160.7901699644836</v>
      </c>
      <c r="JF114" s="45">
        <v>3.5574707213846182</v>
      </c>
      <c r="JG114" s="24"/>
      <c r="JH114" s="24" t="s">
        <v>22</v>
      </c>
      <c r="JI114" s="5">
        <v>130.04674179818016</v>
      </c>
      <c r="JJ114" s="45">
        <v>-9.8897132319079333</v>
      </c>
      <c r="JK114" s="5">
        <v>159.60465232507983</v>
      </c>
      <c r="JL114" s="45">
        <v>14.600516039233312</v>
      </c>
      <c r="JM114" s="5">
        <v>110.53117743345803</v>
      </c>
      <c r="JN114" s="45">
        <v>1.9247835654497578</v>
      </c>
      <c r="JO114" s="24"/>
      <c r="JP114" s="24" t="s">
        <v>22</v>
      </c>
      <c r="JQ114" s="5">
        <v>121.08087111721467</v>
      </c>
      <c r="JR114" s="45">
        <v>8.7334470838641209</v>
      </c>
      <c r="JS114" s="5">
        <v>111.77653209021989</v>
      </c>
      <c r="JT114" s="45">
        <v>-6.1987465462661504</v>
      </c>
      <c r="JU114" s="5">
        <v>116.96826973099321</v>
      </c>
      <c r="JV114" s="45">
        <v>10.362122637249826</v>
      </c>
      <c r="JW114" s="24"/>
      <c r="JX114" s="24" t="s">
        <v>22</v>
      </c>
      <c r="JY114" s="5">
        <v>122.47689202564278</v>
      </c>
      <c r="JZ114" s="45">
        <v>8.4895871000558998</v>
      </c>
      <c r="KA114" s="5">
        <v>113.30573909562504</v>
      </c>
      <c r="KB114" s="45">
        <v>-1.6730715123884465</v>
      </c>
      <c r="KC114" s="5">
        <v>120.94628944138259</v>
      </c>
      <c r="KD114" s="45">
        <v>-5.5832071424701724</v>
      </c>
      <c r="KE114" s="24"/>
      <c r="KF114" s="24" t="s">
        <v>22</v>
      </c>
      <c r="KG114" s="5">
        <v>106.64941946677271</v>
      </c>
      <c r="KH114" s="45">
        <v>-1.2814294282797931</v>
      </c>
      <c r="KI114" s="5">
        <v>112.68910894642011</v>
      </c>
      <c r="KJ114" s="45">
        <v>4.0710706397274947</v>
      </c>
      <c r="KK114" s="5">
        <v>128.63300042305076</v>
      </c>
      <c r="KL114" s="45">
        <v>7.5421432492710494</v>
      </c>
      <c r="KM114" s="24"/>
      <c r="KN114" s="24" t="s">
        <v>22</v>
      </c>
      <c r="KO114" s="5">
        <v>94.754192910655206</v>
      </c>
      <c r="KP114" s="45">
        <v>-16.94430486999623</v>
      </c>
      <c r="KQ114" s="5">
        <v>128.59490207113481</v>
      </c>
      <c r="KR114" s="45">
        <v>-3.6438628120770034</v>
      </c>
      <c r="KS114" s="5">
        <v>102.73129502576731</v>
      </c>
      <c r="KT114" s="45">
        <v>-0.57292335757936996</v>
      </c>
      <c r="KU114" s="24"/>
      <c r="KV114" s="24" t="s">
        <v>22</v>
      </c>
      <c r="KW114" s="5">
        <v>126.74404389394913</v>
      </c>
      <c r="KX114" s="45">
        <v>21.41812254549491</v>
      </c>
      <c r="KY114" s="5">
        <v>128.30357469174038</v>
      </c>
      <c r="KZ114" s="45">
        <v>7.1194396858980298</v>
      </c>
      <c r="LA114" s="5">
        <v>139.17514168506955</v>
      </c>
      <c r="LB114" s="45">
        <v>-5.2169986646893278</v>
      </c>
      <c r="LC114" s="24"/>
      <c r="LD114" s="24" t="s">
        <v>22</v>
      </c>
      <c r="LE114" s="5">
        <v>132.80905509814679</v>
      </c>
      <c r="LF114" s="45">
        <v>23.128879886857675</v>
      </c>
      <c r="LG114" s="5">
        <v>102.46926032589978</v>
      </c>
      <c r="LH114" s="45">
        <v>-4.3623553905232342</v>
      </c>
      <c r="LI114" s="5">
        <v>116.30598744145865</v>
      </c>
      <c r="LJ114" s="45">
        <v>6.2174182253155408</v>
      </c>
      <c r="LK114" s="24"/>
      <c r="LL114" s="24" t="s">
        <v>22</v>
      </c>
      <c r="LM114" s="5">
        <v>101.23166018732665</v>
      </c>
      <c r="LN114" s="45">
        <v>-20.899838533100819</v>
      </c>
      <c r="LO114" s="5">
        <v>76.562457735069671</v>
      </c>
      <c r="LP114" s="45">
        <v>-33.998232790211731</v>
      </c>
      <c r="LQ114" s="5">
        <v>147.02950652805796</v>
      </c>
      <c r="LR114" s="45">
        <v>6.4861829247496985</v>
      </c>
      <c r="LS114" s="24"/>
      <c r="LT114" s="24" t="s">
        <v>22</v>
      </c>
      <c r="LU114" s="5">
        <v>120.54068650445382</v>
      </c>
      <c r="LV114" s="45">
        <v>4.3066532742394514</v>
      </c>
      <c r="LW114" s="5">
        <v>95.694073538320808</v>
      </c>
      <c r="LX114" s="45">
        <v>-1.5379820259070129</v>
      </c>
      <c r="LY114" s="5">
        <v>85.866326723291706</v>
      </c>
      <c r="LZ114" s="45">
        <v>13.211678323229535</v>
      </c>
      <c r="MA114" s="24"/>
      <c r="MB114" s="24" t="s">
        <v>22</v>
      </c>
      <c r="MC114" s="5">
        <v>136.74133113389428</v>
      </c>
      <c r="MD114" s="45">
        <v>6.5425826754959218</v>
      </c>
      <c r="ME114" s="5">
        <v>110.30430752290773</v>
      </c>
      <c r="MF114" s="45">
        <v>39.449864742724003</v>
      </c>
      <c r="MG114" s="5">
        <v>109.61908708422273</v>
      </c>
      <c r="MH114" s="45">
        <v>-17.053366429674924</v>
      </c>
      <c r="MI114" s="24"/>
      <c r="MJ114" s="24" t="s">
        <v>22</v>
      </c>
      <c r="MK114" s="5">
        <v>89.43032476924742</v>
      </c>
      <c r="ML114" s="45">
        <v>2.6387621795464185</v>
      </c>
      <c r="MM114" s="5">
        <v>126.36373832306856</v>
      </c>
      <c r="MN114" s="45">
        <v>5.7445538419030697</v>
      </c>
      <c r="MO114" s="5">
        <v>155.64649579028614</v>
      </c>
      <c r="MP114" s="45">
        <v>7.3268735800815108</v>
      </c>
      <c r="MQ114" s="44"/>
      <c r="MR114" s="44"/>
      <c r="MS114" s="44"/>
      <c r="MT114" s="44"/>
      <c r="MU114" s="44"/>
      <c r="MV114" s="44"/>
    </row>
    <row r="115" spans="1:360" s="330" customFormat="1" ht="15" hidden="1" customHeight="1" x14ac:dyDescent="0.25">
      <c r="A115" s="444"/>
      <c r="B115" s="24" t="s">
        <v>23</v>
      </c>
      <c r="C115" s="5">
        <v>87.897348264362918</v>
      </c>
      <c r="D115" s="45">
        <v>-7.9191872725478589</v>
      </c>
      <c r="E115" s="494">
        <v>80.064487275575416</v>
      </c>
      <c r="F115" s="45">
        <v>-21.412505392477811</v>
      </c>
      <c r="G115" s="494">
        <v>95.303804238163849</v>
      </c>
      <c r="H115" s="45">
        <v>6.6232402877914041</v>
      </c>
      <c r="I115" s="24"/>
      <c r="J115" s="24" t="s">
        <v>23</v>
      </c>
      <c r="K115" s="5">
        <v>104.64886227451315</v>
      </c>
      <c r="L115" s="45">
        <v>15.802011681590187</v>
      </c>
      <c r="M115" s="5">
        <v>103.08611806076998</v>
      </c>
      <c r="N115" s="45">
        <v>-24.056710878185001</v>
      </c>
      <c r="O115" s="5">
        <v>106.10637523920987</v>
      </c>
      <c r="P115" s="45">
        <v>14.712520517964606</v>
      </c>
      <c r="Q115" s="24"/>
      <c r="R115" s="24" t="s">
        <v>23</v>
      </c>
      <c r="S115" s="5">
        <v>120.92702771511286</v>
      </c>
      <c r="T115" s="45">
        <v>16.247771894198308</v>
      </c>
      <c r="U115" s="5">
        <v>138.54050726310965</v>
      </c>
      <c r="V115" s="45">
        <v>19.321194317707736</v>
      </c>
      <c r="W115" s="5">
        <v>131.58719773825698</v>
      </c>
      <c r="X115" s="45">
        <v>9.9661249899556168</v>
      </c>
      <c r="Y115" s="24"/>
      <c r="Z115" s="24" t="s">
        <v>23</v>
      </c>
      <c r="AA115" s="5">
        <v>135.23142489912451</v>
      </c>
      <c r="AB115" s="45">
        <v>11.811696491852047</v>
      </c>
      <c r="AC115" s="5">
        <v>130.93257279386492</v>
      </c>
      <c r="AD115" s="45">
        <v>12.868431342866486</v>
      </c>
      <c r="AE115" s="5">
        <v>130.09536298659688</v>
      </c>
      <c r="AF115" s="45">
        <v>18.375077643279056</v>
      </c>
      <c r="AG115" s="24"/>
      <c r="AH115" s="24" t="s">
        <v>23</v>
      </c>
      <c r="AI115" s="5">
        <v>136.3142577481394</v>
      </c>
      <c r="AJ115" s="45">
        <v>-10.610365186756724</v>
      </c>
      <c r="AK115" s="5">
        <v>146.88277366999748</v>
      </c>
      <c r="AL115" s="45">
        <v>9.0883321399587658E-2</v>
      </c>
      <c r="AM115" s="5">
        <v>130.28862654413595</v>
      </c>
      <c r="AN115" s="45">
        <v>13.733436574457315</v>
      </c>
      <c r="AO115" s="24"/>
      <c r="AP115" s="24" t="s">
        <v>23</v>
      </c>
      <c r="AQ115" s="5">
        <v>148.37882318147399</v>
      </c>
      <c r="AR115" s="45">
        <v>27.894233351578706</v>
      </c>
      <c r="AS115" s="5">
        <v>131.57561287770594</v>
      </c>
      <c r="AT115" s="45">
        <v>14.548795980976976</v>
      </c>
      <c r="AU115" s="5">
        <v>124.33134200710428</v>
      </c>
      <c r="AV115" s="45">
        <v>7.4729592636140012</v>
      </c>
      <c r="AW115" s="24"/>
      <c r="AX115" s="24" t="s">
        <v>23</v>
      </c>
      <c r="AY115" s="5">
        <v>128.63515049548533</v>
      </c>
      <c r="AZ115" s="45">
        <v>-13.054481163671866</v>
      </c>
      <c r="BA115" s="5">
        <v>125.70195669167067</v>
      </c>
      <c r="BB115" s="45">
        <v>-5.4542077868559318</v>
      </c>
      <c r="BC115" s="5">
        <v>125.86667382558329</v>
      </c>
      <c r="BD115" s="45">
        <v>8.8876981526436794</v>
      </c>
      <c r="BE115" s="24"/>
      <c r="BF115" s="24" t="s">
        <v>23</v>
      </c>
      <c r="BG115" s="5">
        <v>125.34761416232534</v>
      </c>
      <c r="BH115" s="45">
        <v>13.429293937066859</v>
      </c>
      <c r="BI115" s="5">
        <v>128.79835768472373</v>
      </c>
      <c r="BJ115" s="45">
        <v>-8.6872612021941791</v>
      </c>
      <c r="BK115" s="5">
        <v>133.58691677574126</v>
      </c>
      <c r="BL115" s="45">
        <v>-13.867109969009505</v>
      </c>
      <c r="BM115" s="24"/>
      <c r="BN115" s="24" t="s">
        <v>23</v>
      </c>
      <c r="BO115" s="5">
        <v>127.81243586634226</v>
      </c>
      <c r="BP115" s="45">
        <v>-8.933416004449839</v>
      </c>
      <c r="BQ115" s="5">
        <v>134.10060689885606</v>
      </c>
      <c r="BR115" s="45">
        <v>-14.409040289736907</v>
      </c>
      <c r="BS115" s="5">
        <v>128.97992571937374</v>
      </c>
      <c r="BT115" s="45">
        <v>18.010067944035058</v>
      </c>
      <c r="BU115" s="24"/>
      <c r="BV115" s="24" t="s">
        <v>23</v>
      </c>
      <c r="BW115" s="5">
        <v>118.75980933686056</v>
      </c>
      <c r="BX115" s="45">
        <v>-14.951453229905908</v>
      </c>
      <c r="BY115" s="5">
        <v>111.44616096529386</v>
      </c>
      <c r="BZ115" s="45">
        <v>3.8209568273812806</v>
      </c>
      <c r="CA115" s="5">
        <v>110.68757660664035</v>
      </c>
      <c r="CB115" s="45">
        <v>9.452655083025931</v>
      </c>
      <c r="CC115" s="24"/>
      <c r="CD115" s="24" t="s">
        <v>23</v>
      </c>
      <c r="CE115" s="5">
        <v>122.79739337741898</v>
      </c>
      <c r="CF115" s="45">
        <v>7.5960743650849878</v>
      </c>
      <c r="CG115" s="5">
        <v>112.57163201622326</v>
      </c>
      <c r="CH115" s="45">
        <v>1.9773069297995107</v>
      </c>
      <c r="CI115" s="5">
        <v>120.20728964983644</v>
      </c>
      <c r="CJ115" s="45">
        <v>9.052664062478641</v>
      </c>
      <c r="CK115" s="24"/>
      <c r="CL115" s="24" t="s">
        <v>23</v>
      </c>
      <c r="CM115" s="5">
        <v>128.14700783076671</v>
      </c>
      <c r="CN115" s="45">
        <v>2.6465024702850428</v>
      </c>
      <c r="CO115" s="5">
        <v>117.36607043343001</v>
      </c>
      <c r="CP115" s="45">
        <v>12.193326748269257</v>
      </c>
      <c r="CQ115" s="5">
        <v>114.54034823939662</v>
      </c>
      <c r="CR115" s="45">
        <v>9.7559605946652823</v>
      </c>
      <c r="CS115" s="24"/>
      <c r="CT115" s="24" t="s">
        <v>23</v>
      </c>
      <c r="CU115" s="5">
        <v>118.88746840217354</v>
      </c>
      <c r="CV115" s="45">
        <v>-1.4882809387923146</v>
      </c>
      <c r="CW115" s="5">
        <v>100.56070319787318</v>
      </c>
      <c r="CX115" s="45">
        <v>18.143599154463857</v>
      </c>
      <c r="CY115" s="5">
        <v>131.81940058862313</v>
      </c>
      <c r="CZ115" s="45">
        <v>-1.7693560785032787</v>
      </c>
      <c r="DA115" s="24"/>
      <c r="DB115" s="24" t="s">
        <v>23</v>
      </c>
      <c r="DC115" s="5">
        <v>101.65521160787362</v>
      </c>
      <c r="DD115" s="45">
        <v>1.6883754605931074</v>
      </c>
      <c r="DE115" s="5">
        <v>197.78415270089377</v>
      </c>
      <c r="DF115" s="45">
        <v>8.6354458330384745</v>
      </c>
      <c r="DG115" s="5">
        <v>102.30129882156957</v>
      </c>
      <c r="DH115" s="45">
        <v>-8.0460606271778801</v>
      </c>
      <c r="DI115" s="24"/>
      <c r="DJ115" s="24" t="s">
        <v>23</v>
      </c>
      <c r="DK115" s="5">
        <v>126.02275581194537</v>
      </c>
      <c r="DL115" s="45">
        <v>9.0260776365419133</v>
      </c>
      <c r="DM115" s="5">
        <v>100.62766627538046</v>
      </c>
      <c r="DN115" s="45">
        <v>10.176753585837844</v>
      </c>
      <c r="DO115" s="5">
        <v>117.93702058153282</v>
      </c>
      <c r="DP115" s="45">
        <v>6.1456464870205565</v>
      </c>
      <c r="DQ115" s="24"/>
      <c r="DR115" s="24" t="s">
        <v>23</v>
      </c>
      <c r="DS115" s="5">
        <v>124.63259574079143</v>
      </c>
      <c r="DT115" s="45">
        <v>9.4197549650393313</v>
      </c>
      <c r="DU115" s="5">
        <v>124.74183785397237</v>
      </c>
      <c r="DV115" s="45">
        <v>5.3593580153288372</v>
      </c>
      <c r="DW115" s="5">
        <v>129.84944437806053</v>
      </c>
      <c r="DX115" s="45">
        <v>3.6954094344319657</v>
      </c>
      <c r="DY115" s="24"/>
      <c r="DZ115" s="24" t="s">
        <v>23</v>
      </c>
      <c r="EA115" s="5">
        <v>110.57389639315326</v>
      </c>
      <c r="EB115" s="45">
        <v>3.7706123049298981</v>
      </c>
      <c r="EC115" s="5">
        <v>121.7780264429289</v>
      </c>
      <c r="ED115" s="45">
        <v>3.9669709633943313</v>
      </c>
      <c r="EE115" s="5">
        <v>127.33401701645012</v>
      </c>
      <c r="EF115" s="45">
        <v>3.6256570305255735</v>
      </c>
      <c r="EG115" s="24"/>
      <c r="EH115" s="24" t="s">
        <v>23</v>
      </c>
      <c r="EI115" s="5">
        <v>122.00106810718356</v>
      </c>
      <c r="EJ115" s="45">
        <v>1.1024192978180309</v>
      </c>
      <c r="EK115" s="5">
        <v>118.05779631136204</v>
      </c>
      <c r="EL115" s="45">
        <v>2.0043206717367212</v>
      </c>
      <c r="EM115" s="5">
        <v>120.93985687913693</v>
      </c>
      <c r="EN115" s="45">
        <v>0.34350882698453233</v>
      </c>
      <c r="EO115" s="24"/>
      <c r="EP115" s="24" t="s">
        <v>23</v>
      </c>
      <c r="EQ115" s="5">
        <v>112.7146671721592</v>
      </c>
      <c r="ER115" s="45">
        <v>3.9599980296089115</v>
      </c>
      <c r="ES115" s="5">
        <v>104.63798602359144</v>
      </c>
      <c r="ET115" s="45">
        <v>-9.6955838697105179</v>
      </c>
      <c r="EU115" s="5">
        <v>116.04865618201912</v>
      </c>
      <c r="EV115" s="45">
        <v>3.5769079893021285</v>
      </c>
      <c r="EW115" s="24"/>
      <c r="EX115" s="24" t="s">
        <v>23</v>
      </c>
      <c r="EY115" s="5">
        <v>102.9014618241974</v>
      </c>
      <c r="EZ115" s="45">
        <v>-8.3418487876934222</v>
      </c>
      <c r="FA115" s="5">
        <v>114.70985371587814</v>
      </c>
      <c r="FB115" s="45">
        <v>1.8380633914739803</v>
      </c>
      <c r="FC115" s="5">
        <v>131.58691663772697</v>
      </c>
      <c r="FD115" s="45">
        <v>18.480946738904009</v>
      </c>
      <c r="FE115" s="24"/>
      <c r="FF115" s="24" t="s">
        <v>23</v>
      </c>
      <c r="FG115" s="5">
        <v>113.76472153172507</v>
      </c>
      <c r="FH115" s="45">
        <v>-0.47785990584323201</v>
      </c>
      <c r="FI115" s="5">
        <v>125.57876671630862</v>
      </c>
      <c r="FJ115" s="45">
        <v>5.2023024066948409</v>
      </c>
      <c r="FK115" s="5">
        <v>106.4673404841419</v>
      </c>
      <c r="FL115" s="45">
        <v>1.7312796329340188</v>
      </c>
      <c r="FM115" s="24"/>
      <c r="FN115" s="24" t="s">
        <v>23</v>
      </c>
      <c r="FO115" s="5">
        <v>107.03760426864771</v>
      </c>
      <c r="FP115" s="45">
        <v>5.656029708997707</v>
      </c>
      <c r="FQ115" s="5">
        <v>132.79867215017566</v>
      </c>
      <c r="FR115" s="45">
        <v>8.6479719061476601</v>
      </c>
      <c r="FS115" s="5">
        <v>129.66185190422729</v>
      </c>
      <c r="FT115" s="45">
        <v>4.5556789473858146</v>
      </c>
      <c r="FU115" s="24"/>
      <c r="FV115" s="24" t="s">
        <v>23</v>
      </c>
      <c r="FW115" s="5">
        <v>119.81727339235024</v>
      </c>
      <c r="FX115" s="45">
        <v>6.3052241754823797</v>
      </c>
      <c r="FY115" s="5">
        <v>118.86547117000406</v>
      </c>
      <c r="FZ115" s="45">
        <v>7.4791796060583096</v>
      </c>
      <c r="GA115" s="5">
        <v>128.42363237732727</v>
      </c>
      <c r="GB115" s="45">
        <v>20.192048645880107</v>
      </c>
      <c r="GC115" s="24"/>
      <c r="GD115" s="24" t="s">
        <v>23</v>
      </c>
      <c r="GE115" s="5">
        <v>121.01101765342575</v>
      </c>
      <c r="GF115" s="45">
        <v>9.5437024264914498</v>
      </c>
      <c r="GG115" s="5">
        <v>122.52906683391105</v>
      </c>
      <c r="GH115" s="45">
        <v>8.9706060296955741</v>
      </c>
      <c r="GI115" s="5">
        <v>104.88937612290223</v>
      </c>
      <c r="GJ115" s="45">
        <v>-17.70117969005058</v>
      </c>
      <c r="GK115" s="24"/>
      <c r="GL115" s="24" t="s">
        <v>23</v>
      </c>
      <c r="GM115" s="5">
        <v>112.61396346345278</v>
      </c>
      <c r="GN115" s="45">
        <v>-7.1398092393804973</v>
      </c>
      <c r="GO115" s="5">
        <v>132.41531667271701</v>
      </c>
      <c r="GP115" s="45">
        <v>8.4044337006860133</v>
      </c>
      <c r="GQ115" s="5">
        <v>139.48373185468822</v>
      </c>
      <c r="GR115" s="45">
        <v>-0.81621244174918672</v>
      </c>
      <c r="GS115" s="24"/>
      <c r="GT115" s="24" t="s">
        <v>23</v>
      </c>
      <c r="GU115" s="5">
        <v>132.05722085646417</v>
      </c>
      <c r="GV115" s="45">
        <v>5.2884689376337519</v>
      </c>
      <c r="GW115" s="5">
        <v>123.87862112592364</v>
      </c>
      <c r="GX115" s="45">
        <v>16.318047982386318</v>
      </c>
      <c r="GY115" s="5">
        <v>124.94504811164988</v>
      </c>
      <c r="GZ115" s="45">
        <v>2.4564104157559967</v>
      </c>
      <c r="HA115" s="24"/>
      <c r="HB115" s="24" t="s">
        <v>23</v>
      </c>
      <c r="HC115" s="5">
        <v>118.60278168401156</v>
      </c>
      <c r="HD115" s="45">
        <v>7.5769838127916671</v>
      </c>
      <c r="HE115" s="5">
        <v>121.33085488460556</v>
      </c>
      <c r="HF115" s="45">
        <v>2.027018913239246</v>
      </c>
      <c r="HG115" s="5">
        <v>112.43514553965478</v>
      </c>
      <c r="HH115" s="45">
        <v>6.3513386148845115</v>
      </c>
      <c r="HI115" s="24"/>
      <c r="HJ115" s="24" t="s">
        <v>23</v>
      </c>
      <c r="HK115" s="5">
        <v>121.83838833673215</v>
      </c>
      <c r="HL115" s="45">
        <v>6.4311405919821993</v>
      </c>
      <c r="HM115" s="5">
        <v>121.20229820889115</v>
      </c>
      <c r="HN115" s="45">
        <v>8.0979368663663251</v>
      </c>
      <c r="HO115" s="5">
        <v>113.44854021800487</v>
      </c>
      <c r="HP115" s="45">
        <v>0.68789062614365548</v>
      </c>
      <c r="HQ115" s="24"/>
      <c r="HR115" s="24" t="s">
        <v>23</v>
      </c>
      <c r="HS115" s="5">
        <v>116.82601448807711</v>
      </c>
      <c r="HT115" s="45">
        <v>2.8162571772315488</v>
      </c>
      <c r="HU115" s="5">
        <v>125.78696946782281</v>
      </c>
      <c r="HV115" s="45">
        <v>3.9880118208803736</v>
      </c>
      <c r="HW115" s="5">
        <v>121.73581741932941</v>
      </c>
      <c r="HX115" s="45">
        <v>1.7724787466738832</v>
      </c>
      <c r="HY115" s="24"/>
      <c r="HZ115" s="24" t="s">
        <v>23</v>
      </c>
      <c r="IA115" s="5">
        <v>126.32504783222812</v>
      </c>
      <c r="IB115" s="45">
        <v>9.4380592018690663</v>
      </c>
      <c r="IC115" s="5">
        <v>132.60697226064858</v>
      </c>
      <c r="ID115" s="45">
        <v>4.3319081433248243</v>
      </c>
      <c r="IE115" s="5">
        <v>120.03047603941309</v>
      </c>
      <c r="IF115" s="45">
        <v>4.1001125730534227</v>
      </c>
      <c r="IG115" s="24"/>
      <c r="IH115" s="24" t="s">
        <v>23</v>
      </c>
      <c r="II115" s="5">
        <v>143.88529005957815</v>
      </c>
      <c r="IJ115" s="45">
        <v>8.1132493913592896</v>
      </c>
      <c r="IK115" s="5">
        <v>142.55918260598639</v>
      </c>
      <c r="IL115" s="45">
        <v>4.4628063314092117</v>
      </c>
      <c r="IM115" s="5">
        <v>131.0176508463561</v>
      </c>
      <c r="IN115" s="45">
        <v>5.0360271843348841</v>
      </c>
      <c r="IO115" s="5">
        <v>137.32246772948974</v>
      </c>
      <c r="IP115" s="45">
        <v>2.0563812799298802</v>
      </c>
      <c r="IQ115" s="24"/>
      <c r="IR115" s="24" t="s">
        <v>23</v>
      </c>
      <c r="IS115" s="5">
        <v>118.41736301400172</v>
      </c>
      <c r="IT115" s="45">
        <v>8.7765059226175168</v>
      </c>
      <c r="IU115" s="5">
        <v>102.15943693294814</v>
      </c>
      <c r="IV115" s="45">
        <v>2.9445610921103906</v>
      </c>
      <c r="IW115" s="5">
        <v>130.50576576705399</v>
      </c>
      <c r="IX115" s="45">
        <v>6.2042531376714294</v>
      </c>
      <c r="IY115" s="24"/>
      <c r="IZ115" s="24" t="s">
        <v>23</v>
      </c>
      <c r="JA115" s="5">
        <v>133.57764595363707</v>
      </c>
      <c r="JB115" s="45">
        <v>-3.3733164739374359</v>
      </c>
      <c r="JC115" s="5">
        <v>152.0731472654561</v>
      </c>
      <c r="JD115" s="45">
        <v>8.6604820189933918</v>
      </c>
      <c r="JE115" s="5">
        <v>171.97264059171985</v>
      </c>
      <c r="JF115" s="45">
        <v>9.060375168485109</v>
      </c>
      <c r="JG115" s="24"/>
      <c r="JH115" s="24" t="s">
        <v>23</v>
      </c>
      <c r="JI115" s="5">
        <v>144.83848523074323</v>
      </c>
      <c r="JJ115" s="45">
        <v>7.1730034736114021</v>
      </c>
      <c r="JK115" s="5">
        <v>131.21307315269038</v>
      </c>
      <c r="JL115" s="45">
        <v>-7.4965913824307506</v>
      </c>
      <c r="JM115" s="5">
        <v>112.74643286809959</v>
      </c>
      <c r="JN115" s="45">
        <v>20.194259581906834</v>
      </c>
      <c r="JO115" s="24"/>
      <c r="JP115" s="24" t="s">
        <v>23</v>
      </c>
      <c r="JQ115" s="5">
        <v>119.96831330209534</v>
      </c>
      <c r="JR115" s="45">
        <v>7.7009558585168634</v>
      </c>
      <c r="JS115" s="5">
        <v>125.42002130148275</v>
      </c>
      <c r="JT115" s="45">
        <v>19.854872560401063</v>
      </c>
      <c r="JU115" s="5">
        <v>102.39529233648669</v>
      </c>
      <c r="JV115" s="45">
        <v>10.31018368002232</v>
      </c>
      <c r="JW115" s="24"/>
      <c r="JX115" s="24" t="s">
        <v>23</v>
      </c>
      <c r="JY115" s="5">
        <v>133.3431948983696</v>
      </c>
      <c r="JZ115" s="45">
        <v>15.090999070817674</v>
      </c>
      <c r="KA115" s="5">
        <v>129.98092194017295</v>
      </c>
      <c r="KB115" s="45">
        <v>2.4183614871347885</v>
      </c>
      <c r="KC115" s="5">
        <v>132.66918480985956</v>
      </c>
      <c r="KD115" s="45">
        <v>9.8441314884363464</v>
      </c>
      <c r="KE115" s="24"/>
      <c r="KF115" s="24" t="s">
        <v>23</v>
      </c>
      <c r="KG115" s="5">
        <v>117.39609063367604</v>
      </c>
      <c r="KH115" s="45">
        <v>13.383379454826212</v>
      </c>
      <c r="KI115" s="5">
        <v>137.52991688255031</v>
      </c>
      <c r="KJ115" s="45">
        <v>-1.7465916609700969</v>
      </c>
      <c r="KK115" s="5">
        <v>127.16991564087957</v>
      </c>
      <c r="KL115" s="45">
        <v>14.795031733147908</v>
      </c>
      <c r="KM115" s="24"/>
      <c r="KN115" s="24" t="s">
        <v>23</v>
      </c>
      <c r="KO115" s="5">
        <v>64.679510170046058</v>
      </c>
      <c r="KP115" s="45">
        <v>-36.693898972939031</v>
      </c>
      <c r="KQ115" s="5">
        <v>108.76006617753011</v>
      </c>
      <c r="KR115" s="45">
        <v>-0.15608173032315165</v>
      </c>
      <c r="KS115" s="5">
        <v>88.700077303362534</v>
      </c>
      <c r="KT115" s="45">
        <v>-15.573317116848045</v>
      </c>
      <c r="KU115" s="24"/>
      <c r="KV115" s="24" t="s">
        <v>23</v>
      </c>
      <c r="KW115" s="5">
        <v>98.20464604063055</v>
      </c>
      <c r="KX115" s="45">
        <v>-5.9514564431422059</v>
      </c>
      <c r="KY115" s="5">
        <v>116.39429071915316</v>
      </c>
      <c r="KZ115" s="45">
        <v>-7.9389723624522333</v>
      </c>
      <c r="LA115" s="5">
        <v>133.3021827036965</v>
      </c>
      <c r="LB115" s="45">
        <v>6.4697211309408686</v>
      </c>
      <c r="LC115" s="24"/>
      <c r="LD115" s="24" t="s">
        <v>23</v>
      </c>
      <c r="LE115" s="5">
        <v>130.78247389849363</v>
      </c>
      <c r="LF115" s="45">
        <v>25.910546942473658</v>
      </c>
      <c r="LG115" s="5">
        <v>108.14813911781758</v>
      </c>
      <c r="LH115" s="45">
        <v>0.40616125760683985</v>
      </c>
      <c r="LI115" s="5">
        <v>78.716333947805609</v>
      </c>
      <c r="LJ115" s="45">
        <v>-25.990181762342317</v>
      </c>
      <c r="LK115" s="24"/>
      <c r="LL115" s="24" t="s">
        <v>23</v>
      </c>
      <c r="LM115" s="5">
        <v>101.61250725692629</v>
      </c>
      <c r="LN115" s="45">
        <v>-10.696833661368572</v>
      </c>
      <c r="LO115" s="5">
        <v>101.05664039785034</v>
      </c>
      <c r="LP115" s="45">
        <v>-23.558612990913147</v>
      </c>
      <c r="LQ115" s="5">
        <v>144.8625168435338</v>
      </c>
      <c r="LR115" s="45">
        <v>28.030458648132083</v>
      </c>
      <c r="LS115" s="24"/>
      <c r="LT115" s="24" t="s">
        <v>23</v>
      </c>
      <c r="LU115" s="5">
        <v>124.73611971666955</v>
      </c>
      <c r="LV115" s="45">
        <v>7.4863743354373753</v>
      </c>
      <c r="LW115" s="5">
        <v>94.964544885119338</v>
      </c>
      <c r="LX115" s="45">
        <v>-47.926634518968292</v>
      </c>
      <c r="LY115" s="5">
        <v>96.052770332879859</v>
      </c>
      <c r="LZ115" s="45">
        <v>13.834014175748848</v>
      </c>
      <c r="MA115" s="24"/>
      <c r="MB115" s="24" t="s">
        <v>23</v>
      </c>
      <c r="MC115" s="5">
        <v>141.85681608011257</v>
      </c>
      <c r="MD115" s="45">
        <v>3.1620270560459858</v>
      </c>
      <c r="ME115" s="5">
        <v>80.603516517045207</v>
      </c>
      <c r="MF115" s="45">
        <v>15.978759738798146</v>
      </c>
      <c r="MG115" s="5">
        <v>117.1784919471478</v>
      </c>
      <c r="MH115" s="45">
        <v>-6.6456767215746453</v>
      </c>
      <c r="MI115" s="24"/>
      <c r="MJ115" s="24" t="s">
        <v>23</v>
      </c>
      <c r="MK115" s="5">
        <v>83.074206664311177</v>
      </c>
      <c r="ML115" s="45">
        <v>8.7339837289941897</v>
      </c>
      <c r="MM115" s="5">
        <v>124.47251253799152</v>
      </c>
      <c r="MN115" s="45">
        <v>-0.4605572053874738</v>
      </c>
      <c r="MO115" s="5">
        <v>167.81171549883643</v>
      </c>
      <c r="MP115" s="45">
        <v>0.28390353100790833</v>
      </c>
      <c r="MQ115" s="44"/>
      <c r="MR115" s="44"/>
      <c r="MS115" s="44"/>
      <c r="MT115" s="44"/>
      <c r="MU115" s="44"/>
      <c r="MV115" s="44"/>
    </row>
    <row r="116" spans="1:360" s="330" customFormat="1" ht="15" hidden="1" customHeight="1" x14ac:dyDescent="0.25">
      <c r="A116" s="444"/>
      <c r="B116" s="24" t="s">
        <v>24</v>
      </c>
      <c r="C116" s="5">
        <v>93.563339358590142</v>
      </c>
      <c r="D116" s="45">
        <v>-1.3566341622020985</v>
      </c>
      <c r="E116" s="494">
        <v>86.427365941491445</v>
      </c>
      <c r="F116" s="45">
        <v>-6.3086073996110343</v>
      </c>
      <c r="G116" s="494">
        <v>100.3108449021727</v>
      </c>
      <c r="H116" s="45">
        <v>3.0820586845734539</v>
      </c>
      <c r="I116" s="24"/>
      <c r="J116" s="24" t="s">
        <v>24</v>
      </c>
      <c r="K116" s="5">
        <v>109.50563850505146</v>
      </c>
      <c r="L116" s="45">
        <v>12.399258301683645</v>
      </c>
      <c r="M116" s="5">
        <v>106.88607565213601</v>
      </c>
      <c r="N116" s="45">
        <v>-35.563456384769026</v>
      </c>
      <c r="O116" s="5">
        <v>105.33246875115321</v>
      </c>
      <c r="P116" s="45">
        <v>11.052318569117972</v>
      </c>
      <c r="Q116" s="24"/>
      <c r="R116" s="24" t="s">
        <v>24</v>
      </c>
      <c r="S116" s="5">
        <v>117.18149386444317</v>
      </c>
      <c r="T116" s="45">
        <v>0.70482570358036867</v>
      </c>
      <c r="U116" s="5">
        <v>126.07734197688343</v>
      </c>
      <c r="V116" s="45">
        <v>33.944760684712605</v>
      </c>
      <c r="W116" s="5">
        <v>134.90242434271823</v>
      </c>
      <c r="X116" s="45">
        <v>20.927550196402962</v>
      </c>
      <c r="Y116" s="24"/>
      <c r="Z116" s="24" t="s">
        <v>24</v>
      </c>
      <c r="AA116" s="5">
        <v>144.61497531617584</v>
      </c>
      <c r="AB116" s="45">
        <v>21.000046092471564</v>
      </c>
      <c r="AC116" s="5">
        <v>130.20703882246892</v>
      </c>
      <c r="AD116" s="45">
        <v>10.24102638599858</v>
      </c>
      <c r="AE116" s="5">
        <v>133.45966360327492</v>
      </c>
      <c r="AF116" s="45">
        <v>21.233021931204505</v>
      </c>
      <c r="AG116" s="24"/>
      <c r="AH116" s="24" t="s">
        <v>24</v>
      </c>
      <c r="AI116" s="5">
        <v>132.24826792251295</v>
      </c>
      <c r="AJ116" s="45">
        <v>-5.7613220495017714</v>
      </c>
      <c r="AK116" s="5">
        <v>150.82347400814993</v>
      </c>
      <c r="AL116" s="45">
        <v>5.616363585379986</v>
      </c>
      <c r="AM116" s="5">
        <v>134.84012441878804</v>
      </c>
      <c r="AN116" s="45">
        <v>22.983743016406947</v>
      </c>
      <c r="AO116" s="24"/>
      <c r="AP116" s="24" t="s">
        <v>24</v>
      </c>
      <c r="AQ116" s="5">
        <v>135.36637380414561</v>
      </c>
      <c r="AR116" s="45">
        <v>17.225290936458364</v>
      </c>
      <c r="AS116" s="5">
        <v>133.85285811001268</v>
      </c>
      <c r="AT116" s="45">
        <v>23.447507200639578</v>
      </c>
      <c r="AU116" s="5">
        <v>126.96427282566501</v>
      </c>
      <c r="AV116" s="45">
        <v>22.433589890651163</v>
      </c>
      <c r="AW116" s="24"/>
      <c r="AX116" s="24" t="s">
        <v>24</v>
      </c>
      <c r="AY116" s="5">
        <v>132.18450994708994</v>
      </c>
      <c r="AZ116" s="45">
        <v>-6.4530285661334688</v>
      </c>
      <c r="BA116" s="5">
        <v>121.77526082042584</v>
      </c>
      <c r="BB116" s="45">
        <v>-4.225220241865415</v>
      </c>
      <c r="BC116" s="5">
        <v>126.8958489476702</v>
      </c>
      <c r="BD116" s="45">
        <v>23.194214252612568</v>
      </c>
      <c r="BE116" s="24"/>
      <c r="BF116" s="24" t="s">
        <v>24</v>
      </c>
      <c r="BG116" s="5">
        <v>141.61281812838473</v>
      </c>
      <c r="BH116" s="45">
        <v>36.461826247018763</v>
      </c>
      <c r="BI116" s="5">
        <v>137.72090282575417</v>
      </c>
      <c r="BJ116" s="45">
        <v>0.57717500694324997</v>
      </c>
      <c r="BK116" s="5">
        <v>137.39982579720072</v>
      </c>
      <c r="BL116" s="45">
        <v>-0.56477649698393861</v>
      </c>
      <c r="BM116" s="24"/>
      <c r="BN116" s="24" t="s">
        <v>24</v>
      </c>
      <c r="BO116" s="5">
        <v>136.11202471340661</v>
      </c>
      <c r="BP116" s="45">
        <v>2.8298096084413515</v>
      </c>
      <c r="BQ116" s="5">
        <v>138.2077707802076</v>
      </c>
      <c r="BR116" s="45">
        <v>-0.7678175734012882</v>
      </c>
      <c r="BS116" s="5">
        <v>137.60103795032154</v>
      </c>
      <c r="BT116" s="45">
        <v>14.71940725191368</v>
      </c>
      <c r="BU116" s="24"/>
      <c r="BV116" s="24" t="s">
        <v>24</v>
      </c>
      <c r="BW116" s="5">
        <v>115.56630866829737</v>
      </c>
      <c r="BX116" s="45">
        <v>-12.174883035355862</v>
      </c>
      <c r="BY116" s="5">
        <v>114.64779908114983</v>
      </c>
      <c r="BZ116" s="45">
        <v>4.3185194674296525</v>
      </c>
      <c r="CA116" s="5">
        <v>103.17492617009491</v>
      </c>
      <c r="CB116" s="45">
        <v>-3.4914397516284339</v>
      </c>
      <c r="CC116" s="24"/>
      <c r="CD116" s="24" t="s">
        <v>24</v>
      </c>
      <c r="CE116" s="5">
        <v>118.76349536313447</v>
      </c>
      <c r="CF116" s="45">
        <v>6.2050508632563748</v>
      </c>
      <c r="CG116" s="5">
        <v>107.26141156218398</v>
      </c>
      <c r="CH116" s="45">
        <v>0.89807061158961687</v>
      </c>
      <c r="CI116" s="5">
        <v>121.01053374257371</v>
      </c>
      <c r="CJ116" s="45">
        <v>7.2251832885579432</v>
      </c>
      <c r="CK116" s="24"/>
      <c r="CL116" s="24" t="s">
        <v>24</v>
      </c>
      <c r="CM116" s="5">
        <v>116.60028782273075</v>
      </c>
      <c r="CN116" s="45">
        <v>7.370559597487599</v>
      </c>
      <c r="CO116" s="5">
        <v>110.31962040033646</v>
      </c>
      <c r="CP116" s="45">
        <v>5.6171438216639586</v>
      </c>
      <c r="CQ116" s="5">
        <v>122.74870305966157</v>
      </c>
      <c r="CR116" s="45">
        <v>6.2738533913589549</v>
      </c>
      <c r="CS116" s="24"/>
      <c r="CT116" s="24" t="s">
        <v>24</v>
      </c>
      <c r="CU116" s="5">
        <v>120.27682444762094</v>
      </c>
      <c r="CV116" s="45">
        <v>-2.4075036620206873</v>
      </c>
      <c r="CW116" s="5">
        <v>104.63965257582825</v>
      </c>
      <c r="CX116" s="45">
        <v>18.047085539782671</v>
      </c>
      <c r="CY116" s="5">
        <v>135.12544441859461</v>
      </c>
      <c r="CZ116" s="45">
        <v>-1.2568669580740703</v>
      </c>
      <c r="DA116" s="24"/>
      <c r="DB116" s="24" t="s">
        <v>24</v>
      </c>
      <c r="DC116" s="5">
        <v>98.876646340900734</v>
      </c>
      <c r="DD116" s="45">
        <v>10.002788820362852</v>
      </c>
      <c r="DE116" s="5">
        <v>194.31398570024058</v>
      </c>
      <c r="DF116" s="45">
        <v>0.23970366001250909</v>
      </c>
      <c r="DG116" s="5">
        <v>99.465007006260691</v>
      </c>
      <c r="DH116" s="45">
        <v>-4.1035468618075583</v>
      </c>
      <c r="DI116" s="24"/>
      <c r="DJ116" s="24" t="s">
        <v>24</v>
      </c>
      <c r="DK116" s="5">
        <v>114.11005652334747</v>
      </c>
      <c r="DL116" s="45">
        <v>4.8349397451002716</v>
      </c>
      <c r="DM116" s="5">
        <v>98.023091411191515</v>
      </c>
      <c r="DN116" s="45">
        <v>2.1717443458684471</v>
      </c>
      <c r="DO116" s="5">
        <v>105.71332201170806</v>
      </c>
      <c r="DP116" s="45">
        <v>3.5487856543687997</v>
      </c>
      <c r="DQ116" s="24"/>
      <c r="DR116" s="24" t="s">
        <v>24</v>
      </c>
      <c r="DS116" s="5">
        <v>120.74548049860654</v>
      </c>
      <c r="DT116" s="45">
        <v>3.1602694186944973</v>
      </c>
      <c r="DU116" s="5">
        <v>119.3141369746438</v>
      </c>
      <c r="DV116" s="45">
        <v>6.8891170953156546</v>
      </c>
      <c r="DW116" s="5">
        <v>129.37977234512857</v>
      </c>
      <c r="DX116" s="45">
        <v>5.0624585749019957E-2</v>
      </c>
      <c r="DY116" s="24"/>
      <c r="DZ116" s="24" t="s">
        <v>24</v>
      </c>
      <c r="EA116" s="5">
        <v>105.87276774420972</v>
      </c>
      <c r="EB116" s="45">
        <v>2.6815432775017172</v>
      </c>
      <c r="EC116" s="5">
        <v>123.39686230378436</v>
      </c>
      <c r="ED116" s="45">
        <v>3.6691957100859867</v>
      </c>
      <c r="EE116" s="5">
        <v>124.28604205308871</v>
      </c>
      <c r="EF116" s="45">
        <v>3.2309029674808016</v>
      </c>
      <c r="EG116" s="24"/>
      <c r="EH116" s="24" t="s">
        <v>24</v>
      </c>
      <c r="EI116" s="5">
        <v>124.1380297429088</v>
      </c>
      <c r="EJ116" s="45">
        <v>-1.2717706593209499</v>
      </c>
      <c r="EK116" s="5">
        <v>116.71221351688757</v>
      </c>
      <c r="EL116" s="45">
        <v>1.26517903019176</v>
      </c>
      <c r="EM116" s="5">
        <v>119.99678928859703</v>
      </c>
      <c r="EN116" s="45">
        <v>1.7339825496664361</v>
      </c>
      <c r="EO116" s="24"/>
      <c r="EP116" s="24" t="s">
        <v>24</v>
      </c>
      <c r="EQ116" s="5">
        <v>114.1151156671171</v>
      </c>
      <c r="ER116" s="45">
        <v>2.6695356395852912</v>
      </c>
      <c r="ES116" s="5">
        <v>109.03316961338695</v>
      </c>
      <c r="ET116" s="45">
        <v>-6.4081982621918172</v>
      </c>
      <c r="EU116" s="5">
        <v>109.28051805429955</v>
      </c>
      <c r="EV116" s="45">
        <v>5.6863676524186815</v>
      </c>
      <c r="EW116" s="24"/>
      <c r="EX116" s="24" t="s">
        <v>24</v>
      </c>
      <c r="EY116" s="5">
        <v>102.90031463366697</v>
      </c>
      <c r="EZ116" s="45">
        <v>-0.21918803130523656</v>
      </c>
      <c r="FA116" s="5">
        <v>115.6229742872828</v>
      </c>
      <c r="FB116" s="45">
        <v>3.7775806010870667</v>
      </c>
      <c r="FC116" s="5">
        <v>151.74646012143958</v>
      </c>
      <c r="FD116" s="45">
        <v>32.747380606035847</v>
      </c>
      <c r="FE116" s="24"/>
      <c r="FF116" s="24" t="s">
        <v>24</v>
      </c>
      <c r="FG116" s="5">
        <v>115.74393602300442</v>
      </c>
      <c r="FH116" s="45">
        <v>-0.21887263199413098</v>
      </c>
      <c r="FI116" s="5">
        <v>122.53228009737097</v>
      </c>
      <c r="FJ116" s="45">
        <v>3.8271058677072745</v>
      </c>
      <c r="FK116" s="5">
        <v>113.59484512339004</v>
      </c>
      <c r="FL116" s="45">
        <v>-7.1570382442303071E-2</v>
      </c>
      <c r="FM116" s="24"/>
      <c r="FN116" s="24" t="s">
        <v>24</v>
      </c>
      <c r="FO116" s="5">
        <v>99.871289402786147</v>
      </c>
      <c r="FP116" s="45">
        <v>-5.8521762707096343</v>
      </c>
      <c r="FQ116" s="5">
        <v>134.29166347383995</v>
      </c>
      <c r="FR116" s="45">
        <v>10.78875224635938</v>
      </c>
      <c r="FS116" s="5">
        <v>130.24941235179449</v>
      </c>
      <c r="FT116" s="45">
        <v>4.3597664731272801</v>
      </c>
      <c r="FU116" s="24"/>
      <c r="FV116" s="24" t="s">
        <v>24</v>
      </c>
      <c r="FW116" s="5">
        <v>121.01711006450398</v>
      </c>
      <c r="FX116" s="45">
        <v>1.3523830858489134</v>
      </c>
      <c r="FY116" s="5">
        <v>114.7901920603142</v>
      </c>
      <c r="FZ116" s="45">
        <v>3.0733342245913065</v>
      </c>
      <c r="GA116" s="5">
        <v>128.04934868294697</v>
      </c>
      <c r="GB116" s="45">
        <v>12.449135873163428</v>
      </c>
      <c r="GC116" s="24"/>
      <c r="GD116" s="24" t="s">
        <v>24</v>
      </c>
      <c r="GE116" s="5">
        <v>121.60986949867056</v>
      </c>
      <c r="GF116" s="45">
        <v>8.8403043639274159</v>
      </c>
      <c r="GG116" s="5">
        <v>122.903372204704</v>
      </c>
      <c r="GH116" s="45">
        <v>7.9615115470877527</v>
      </c>
      <c r="GI116" s="5">
        <v>102.80045265881458</v>
      </c>
      <c r="GJ116" s="45">
        <v>-2.5438025472331987</v>
      </c>
      <c r="GK116" s="24"/>
      <c r="GL116" s="24" t="s">
        <v>24</v>
      </c>
      <c r="GM116" s="5">
        <v>112.6271213604182</v>
      </c>
      <c r="GN116" s="45">
        <v>-7.157660785609238</v>
      </c>
      <c r="GO116" s="5">
        <v>140.59627897573009</v>
      </c>
      <c r="GP116" s="45">
        <v>10.240419719627951</v>
      </c>
      <c r="GQ116" s="5">
        <v>133.00458963383241</v>
      </c>
      <c r="GR116" s="45">
        <v>-3.4192087778484108</v>
      </c>
      <c r="GS116" s="24"/>
      <c r="GT116" s="24" t="s">
        <v>24</v>
      </c>
      <c r="GU116" s="5">
        <v>121.08218780440237</v>
      </c>
      <c r="GV116" s="45">
        <v>-3.9018851871601612</v>
      </c>
      <c r="GW116" s="5">
        <v>121.55810357704367</v>
      </c>
      <c r="GX116" s="45">
        <v>19.403331715993971</v>
      </c>
      <c r="GY116" s="5">
        <v>129.59511254695235</v>
      </c>
      <c r="GZ116" s="45">
        <v>2.8420683356457488</v>
      </c>
      <c r="HA116" s="24"/>
      <c r="HB116" s="24" t="s">
        <v>24</v>
      </c>
      <c r="HC116" s="5">
        <v>114.47678541766643</v>
      </c>
      <c r="HD116" s="45">
        <v>4.0047309682360748</v>
      </c>
      <c r="HE116" s="5">
        <v>125.04193177556462</v>
      </c>
      <c r="HF116" s="45">
        <v>4.8635211533871967</v>
      </c>
      <c r="HG116" s="5">
        <v>110.35813467279621</v>
      </c>
      <c r="HH116" s="45">
        <v>10.671906722558006</v>
      </c>
      <c r="HI116" s="24"/>
      <c r="HJ116" s="24" t="s">
        <v>24</v>
      </c>
      <c r="HK116" s="5">
        <v>123.98369947832909</v>
      </c>
      <c r="HL116" s="45">
        <v>-1.4116023232146517</v>
      </c>
      <c r="HM116" s="5">
        <v>124.49212473221387</v>
      </c>
      <c r="HN116" s="45">
        <v>18.406295199001747</v>
      </c>
      <c r="HO116" s="5">
        <v>117.16124709048297</v>
      </c>
      <c r="HP116" s="45">
        <v>13.173770584815642</v>
      </c>
      <c r="HQ116" s="24"/>
      <c r="HR116" s="24" t="s">
        <v>24</v>
      </c>
      <c r="HS116" s="5">
        <v>116.14517169727661</v>
      </c>
      <c r="HT116" s="45">
        <v>0.66974901370929274</v>
      </c>
      <c r="HU116" s="5">
        <v>120.35649443270806</v>
      </c>
      <c r="HV116" s="45">
        <v>2.5505062338743869</v>
      </c>
      <c r="HW116" s="5">
        <v>112.16733965129924</v>
      </c>
      <c r="HX116" s="45">
        <v>2.0213164093409404</v>
      </c>
      <c r="HY116" s="24"/>
      <c r="HZ116" s="24" t="s">
        <v>24</v>
      </c>
      <c r="IA116" s="5">
        <v>120.4584704021165</v>
      </c>
      <c r="IB116" s="45">
        <v>7.9492935911945892</v>
      </c>
      <c r="IC116" s="5">
        <v>121.40710337937568</v>
      </c>
      <c r="ID116" s="45">
        <v>3.6954875208876814</v>
      </c>
      <c r="IE116" s="5">
        <v>111.61348003918761</v>
      </c>
      <c r="IF116" s="45">
        <v>0.41771786761006524</v>
      </c>
      <c r="IG116" s="24"/>
      <c r="IH116" s="24" t="s">
        <v>24</v>
      </c>
      <c r="II116" s="5">
        <v>134.91552628200705</v>
      </c>
      <c r="IJ116" s="45">
        <v>9.2830063145323862</v>
      </c>
      <c r="IK116" s="5">
        <v>119.64266237626587</v>
      </c>
      <c r="IL116" s="45">
        <v>-10.737493790006141</v>
      </c>
      <c r="IM116" s="5">
        <v>119.2830039670921</v>
      </c>
      <c r="IN116" s="45">
        <v>5.4912287736049734</v>
      </c>
      <c r="IO116" s="5">
        <v>134.67464032861204</v>
      </c>
      <c r="IP116" s="45">
        <v>11.391043856653525</v>
      </c>
      <c r="IQ116" s="24"/>
      <c r="IR116" s="24" t="s">
        <v>24</v>
      </c>
      <c r="IS116" s="5">
        <v>118.33674126330894</v>
      </c>
      <c r="IT116" s="45">
        <v>6.8492605619729545</v>
      </c>
      <c r="IU116" s="5">
        <v>97.203542872965699</v>
      </c>
      <c r="IV116" s="45">
        <v>5.7831095581196479</v>
      </c>
      <c r="IW116" s="5">
        <v>126.56704278567481</v>
      </c>
      <c r="IX116" s="45">
        <v>6.0497965671143277</v>
      </c>
      <c r="IY116" s="24"/>
      <c r="IZ116" s="24" t="s">
        <v>24</v>
      </c>
      <c r="JA116" s="5">
        <v>131.65337486166425</v>
      </c>
      <c r="JB116" s="45">
        <v>-1.4953818114882722</v>
      </c>
      <c r="JC116" s="5">
        <v>142.46192237404375</v>
      </c>
      <c r="JD116" s="45">
        <v>6.6448829542711536</v>
      </c>
      <c r="JE116" s="5">
        <v>169.38089512920405</v>
      </c>
      <c r="JF116" s="45">
        <v>19.659822896658483</v>
      </c>
      <c r="JG116" s="24"/>
      <c r="JH116" s="24" t="s">
        <v>24</v>
      </c>
      <c r="JI116" s="5">
        <v>143.43553882682068</v>
      </c>
      <c r="JJ116" s="45">
        <v>14.879459695023996</v>
      </c>
      <c r="JK116" s="5">
        <v>117.19098672206768</v>
      </c>
      <c r="JL116" s="45">
        <v>-19.120040246080066</v>
      </c>
      <c r="JM116" s="5">
        <v>112.90516540258885</v>
      </c>
      <c r="JN116" s="45">
        <v>11.193641076070122</v>
      </c>
      <c r="JO116" s="24"/>
      <c r="JP116" s="24" t="s">
        <v>24</v>
      </c>
      <c r="JQ116" s="5">
        <v>122.6554049484444</v>
      </c>
      <c r="JR116" s="45">
        <v>17.004909629703846</v>
      </c>
      <c r="JS116" s="5">
        <v>111.33598140929766</v>
      </c>
      <c r="JT116" s="45">
        <v>27.7561826401095</v>
      </c>
      <c r="JU116" s="5">
        <v>114.58650880075525</v>
      </c>
      <c r="JV116" s="45">
        <v>15.859004834998913</v>
      </c>
      <c r="JW116" s="24"/>
      <c r="JX116" s="24" t="s">
        <v>24</v>
      </c>
      <c r="JY116" s="5">
        <v>97.781896295589718</v>
      </c>
      <c r="JZ116" s="45">
        <v>-8.5960818030307564</v>
      </c>
      <c r="KA116" s="5">
        <v>125.1893270190577</v>
      </c>
      <c r="KB116" s="45">
        <v>-0.71741962965057837</v>
      </c>
      <c r="KC116" s="5">
        <v>125.99730481720266</v>
      </c>
      <c r="KD116" s="45">
        <v>12.534532991213965</v>
      </c>
      <c r="KE116" s="24"/>
      <c r="KF116" s="24" t="s">
        <v>24</v>
      </c>
      <c r="KG116" s="5">
        <v>111.97027291100629</v>
      </c>
      <c r="KH116" s="45">
        <v>10.621982484863636</v>
      </c>
      <c r="KI116" s="5">
        <v>147.53428065843951</v>
      </c>
      <c r="KJ116" s="45">
        <v>-4.5432934407393191</v>
      </c>
      <c r="KK116" s="5">
        <v>128.73221865469037</v>
      </c>
      <c r="KL116" s="45">
        <v>5.3199026597605155</v>
      </c>
      <c r="KM116" s="24"/>
      <c r="KN116" s="24" t="s">
        <v>24</v>
      </c>
      <c r="KO116" s="5">
        <v>110.5426203158128</v>
      </c>
      <c r="KP116" s="45">
        <v>-7.6873928364868647</v>
      </c>
      <c r="KQ116" s="5">
        <v>119.1849963873253</v>
      </c>
      <c r="KR116" s="45">
        <v>1.4578475919016682</v>
      </c>
      <c r="KS116" s="5">
        <v>92.381075620573569</v>
      </c>
      <c r="KT116" s="45">
        <v>-8.4261145191152309</v>
      </c>
      <c r="KU116" s="24"/>
      <c r="KV116" s="24" t="s">
        <v>24</v>
      </c>
      <c r="KW116" s="5">
        <v>108.41457867299765</v>
      </c>
      <c r="KX116" s="45">
        <v>-11.909804228445068</v>
      </c>
      <c r="KY116" s="5">
        <v>115.51786030166862</v>
      </c>
      <c r="KZ116" s="45">
        <v>-11.071644384883712</v>
      </c>
      <c r="LA116" s="5">
        <v>137.85927304170585</v>
      </c>
      <c r="LB116" s="45">
        <v>10.740430887647648</v>
      </c>
      <c r="LC116" s="24"/>
      <c r="LD116" s="24" t="s">
        <v>24</v>
      </c>
      <c r="LE116" s="5">
        <v>128.25915176292008</v>
      </c>
      <c r="LF116" s="45">
        <v>11.232456113124314</v>
      </c>
      <c r="LG116" s="5">
        <v>105.11757392386733</v>
      </c>
      <c r="LH116" s="45">
        <v>1.3995211793464932</v>
      </c>
      <c r="LI116" s="5">
        <v>112.94525428232031</v>
      </c>
      <c r="LJ116" s="45">
        <v>7.7523235639102523</v>
      </c>
      <c r="LK116" s="24"/>
      <c r="LL116" s="24" t="s">
        <v>24</v>
      </c>
      <c r="LM116" s="5">
        <v>106.72237192857858</v>
      </c>
      <c r="LN116" s="45">
        <v>-6.2475409403046314</v>
      </c>
      <c r="LO116" s="5">
        <v>122.34807363554386</v>
      </c>
      <c r="LP116" s="45">
        <v>18.045468017353897</v>
      </c>
      <c r="LQ116" s="5">
        <v>140.82955673215878</v>
      </c>
      <c r="LR116" s="45">
        <v>19.686681967350992</v>
      </c>
      <c r="LS116" s="24"/>
      <c r="LT116" s="24" t="s">
        <v>24</v>
      </c>
      <c r="LU116" s="5">
        <v>125.73327644840752</v>
      </c>
      <c r="LV116" s="45">
        <v>-2.276618694474223</v>
      </c>
      <c r="LW116" s="5">
        <v>102.57484857506992</v>
      </c>
      <c r="LX116" s="45">
        <v>-34.085403350957094</v>
      </c>
      <c r="LY116" s="5">
        <v>96.213019686889666</v>
      </c>
      <c r="LZ116" s="45">
        <v>14.786496586687775</v>
      </c>
      <c r="MA116" s="24"/>
      <c r="MB116" s="24" t="s">
        <v>24</v>
      </c>
      <c r="MC116" s="5">
        <v>141.6091001859761</v>
      </c>
      <c r="MD116" s="45">
        <v>3.6604464553363698</v>
      </c>
      <c r="ME116" s="5">
        <v>159.34789105151756</v>
      </c>
      <c r="MF116" s="45">
        <v>-18.921641761751488</v>
      </c>
      <c r="MG116" s="5">
        <v>140.93101579874701</v>
      </c>
      <c r="MH116" s="45">
        <v>41.086252652670225</v>
      </c>
      <c r="MI116" s="24"/>
      <c r="MJ116" s="24" t="s">
        <v>24</v>
      </c>
      <c r="MK116" s="5">
        <v>94.32579585935737</v>
      </c>
      <c r="ML116" s="45">
        <v>22.415562385830825</v>
      </c>
      <c r="MM116" s="5">
        <v>131.03102207214047</v>
      </c>
      <c r="MN116" s="45">
        <v>0.74495905338811497</v>
      </c>
      <c r="MO116" s="5">
        <v>150.02654243366322</v>
      </c>
      <c r="MP116" s="45">
        <v>1.8825541769270586</v>
      </c>
      <c r="MQ116" s="44"/>
      <c r="MR116" s="44"/>
      <c r="MS116" s="44"/>
      <c r="MT116" s="44"/>
      <c r="MU116" s="44"/>
      <c r="MV116" s="44"/>
    </row>
    <row r="117" spans="1:360" s="432" customFormat="1" ht="15" hidden="1" customHeight="1" x14ac:dyDescent="0.25">
      <c r="A117" s="444"/>
      <c r="B117" s="24" t="s">
        <v>25</v>
      </c>
      <c r="C117" s="294">
        <v>91.726862981674159</v>
      </c>
      <c r="D117" s="45">
        <v>-1.9455960342631471</v>
      </c>
      <c r="E117" s="494">
        <v>86.030140353031598</v>
      </c>
      <c r="F117" s="45">
        <v>-5.728230504912716</v>
      </c>
      <c r="G117" s="494">
        <v>97.11346762133185</v>
      </c>
      <c r="H117" s="45">
        <v>1.4646740697748442</v>
      </c>
      <c r="I117" s="24"/>
      <c r="J117" s="24" t="s">
        <v>25</v>
      </c>
      <c r="K117" s="294">
        <v>110.7611778925274</v>
      </c>
      <c r="L117" s="45">
        <v>-0.6025029118995775</v>
      </c>
      <c r="M117" s="294">
        <v>126.37826312188676</v>
      </c>
      <c r="N117" s="45">
        <v>-26.738454557314924</v>
      </c>
      <c r="O117" s="294">
        <v>105.91922482826971</v>
      </c>
      <c r="P117" s="45">
        <v>4.8140979826487751</v>
      </c>
      <c r="Q117" s="24"/>
      <c r="R117" s="24" t="s">
        <v>25</v>
      </c>
      <c r="S117" s="294">
        <v>120.0256551828577</v>
      </c>
      <c r="T117" s="45">
        <v>11.075100000381369</v>
      </c>
      <c r="U117" s="294">
        <v>131.58659147944036</v>
      </c>
      <c r="V117" s="45">
        <v>32.810410069694882</v>
      </c>
      <c r="W117" s="294">
        <v>132.51290198386269</v>
      </c>
      <c r="X117" s="45">
        <v>32.337113017518845</v>
      </c>
      <c r="Y117" s="24"/>
      <c r="Z117" s="24" t="s">
        <v>25</v>
      </c>
      <c r="AA117" s="294">
        <v>143.52685099973914</v>
      </c>
      <c r="AB117" s="45">
        <v>32.38373049046163</v>
      </c>
      <c r="AC117" s="294">
        <v>127.03706148548302</v>
      </c>
      <c r="AD117" s="45">
        <v>13.370435968291304</v>
      </c>
      <c r="AE117" s="294">
        <v>141.60408186383864</v>
      </c>
      <c r="AF117" s="45">
        <v>26.628953780091408</v>
      </c>
      <c r="AG117" s="24"/>
      <c r="AH117" s="24" t="s">
        <v>25</v>
      </c>
      <c r="AI117" s="294">
        <v>127.59093372011847</v>
      </c>
      <c r="AJ117" s="45">
        <v>-6.7837204570239606</v>
      </c>
      <c r="AK117" s="294">
        <v>138.83952340887308</v>
      </c>
      <c r="AL117" s="45">
        <v>2.7762349225463652</v>
      </c>
      <c r="AM117" s="294">
        <v>125.64373561366544</v>
      </c>
      <c r="AN117" s="45">
        <v>21.748727154736457</v>
      </c>
      <c r="AO117" s="24"/>
      <c r="AP117" s="24" t="s">
        <v>25</v>
      </c>
      <c r="AQ117" s="294">
        <v>139.02880598753435</v>
      </c>
      <c r="AR117" s="45">
        <v>28.779797916074102</v>
      </c>
      <c r="AS117" s="294">
        <v>124.56091383629445</v>
      </c>
      <c r="AT117" s="45">
        <v>14.748823718782816</v>
      </c>
      <c r="AU117" s="294">
        <v>125.60368555704763</v>
      </c>
      <c r="AV117" s="45">
        <v>7.3058591988212527</v>
      </c>
      <c r="AW117" s="24"/>
      <c r="AX117" s="24" t="s">
        <v>25</v>
      </c>
      <c r="AY117" s="294">
        <v>137.45926636416397</v>
      </c>
      <c r="AZ117" s="45">
        <v>9.6944688458644208</v>
      </c>
      <c r="BA117" s="294">
        <v>128.8632456050436</v>
      </c>
      <c r="BB117" s="45">
        <v>4.3437711762062321</v>
      </c>
      <c r="BC117" s="294">
        <v>119.45641613776485</v>
      </c>
      <c r="BD117" s="45">
        <v>12.064564213991332</v>
      </c>
      <c r="BE117" s="24"/>
      <c r="BF117" s="24" t="s">
        <v>25</v>
      </c>
      <c r="BG117" s="294">
        <v>135.61151017878316</v>
      </c>
      <c r="BH117" s="45">
        <v>30.063395874860902</v>
      </c>
      <c r="BI117" s="294">
        <v>118.46669343058541</v>
      </c>
      <c r="BJ117" s="45">
        <v>-7.1054037134793333</v>
      </c>
      <c r="BK117" s="294">
        <v>138.41415178259945</v>
      </c>
      <c r="BL117" s="45">
        <v>12.340941789014906</v>
      </c>
      <c r="BM117" s="24"/>
      <c r="BN117" s="24" t="s">
        <v>25</v>
      </c>
      <c r="BO117" s="294">
        <v>133.74012312642907</v>
      </c>
      <c r="BP117" s="45">
        <v>7.1224547812376073</v>
      </c>
      <c r="BQ117" s="294">
        <v>139.14975446596779</v>
      </c>
      <c r="BR117" s="45">
        <v>-2.7957866444444619</v>
      </c>
      <c r="BS117" s="294">
        <v>123.85604559124016</v>
      </c>
      <c r="BT117" s="45">
        <v>7.4404866614607528</v>
      </c>
      <c r="BU117" s="24"/>
      <c r="BV117" s="24" t="s">
        <v>25</v>
      </c>
      <c r="BW117" s="294">
        <v>119.32120087983448</v>
      </c>
      <c r="BX117" s="45">
        <v>-14.293181925862669</v>
      </c>
      <c r="BY117" s="294">
        <v>108.84300721205472</v>
      </c>
      <c r="BZ117" s="45">
        <v>5.4853041829246934</v>
      </c>
      <c r="CA117" s="294">
        <v>114.99393834617567</v>
      </c>
      <c r="CB117" s="45">
        <v>4.9180632189185616</v>
      </c>
      <c r="CC117" s="24"/>
      <c r="CD117" s="24" t="s">
        <v>25</v>
      </c>
      <c r="CE117" s="294">
        <v>126.59399697077994</v>
      </c>
      <c r="CF117" s="45">
        <v>6.9164244895463725</v>
      </c>
      <c r="CG117" s="294">
        <v>104.81021970475896</v>
      </c>
      <c r="CH117" s="45">
        <v>-4.4312025740062921</v>
      </c>
      <c r="CI117" s="294">
        <v>127.98026601455076</v>
      </c>
      <c r="CJ117" s="45">
        <v>1.4094311337395311</v>
      </c>
      <c r="CK117" s="24"/>
      <c r="CL117" s="24" t="s">
        <v>25</v>
      </c>
      <c r="CM117" s="294">
        <v>121.88230525153605</v>
      </c>
      <c r="CN117" s="45">
        <v>6.6943387741618778</v>
      </c>
      <c r="CO117" s="294">
        <v>107.33976624305835</v>
      </c>
      <c r="CP117" s="45">
        <v>3.9100816872099813</v>
      </c>
      <c r="CQ117" s="294">
        <v>118.72065360152625</v>
      </c>
      <c r="CR117" s="45">
        <v>11.408614958887341</v>
      </c>
      <c r="CS117" s="24"/>
      <c r="CT117" s="24" t="s">
        <v>25</v>
      </c>
      <c r="CU117" s="294">
        <v>119.88523459174472</v>
      </c>
      <c r="CV117" s="45">
        <v>3.6024192107390718E-2</v>
      </c>
      <c r="CW117" s="294">
        <v>108.71754690723063</v>
      </c>
      <c r="CX117" s="45">
        <v>24.968083341410647</v>
      </c>
      <c r="CY117" s="294">
        <v>135.45441396264673</v>
      </c>
      <c r="CZ117" s="45">
        <v>-4.3374230582843865</v>
      </c>
      <c r="DA117" s="24"/>
      <c r="DB117" s="24" t="s">
        <v>25</v>
      </c>
      <c r="DC117" s="294">
        <v>101.70528801965489</v>
      </c>
      <c r="DD117" s="45">
        <v>4.7235552159175427</v>
      </c>
      <c r="DE117" s="294">
        <v>201.47839658980985</v>
      </c>
      <c r="DF117" s="45">
        <v>-4.5187816717845095</v>
      </c>
      <c r="DG117" s="294">
        <v>105.17443972310676</v>
      </c>
      <c r="DH117" s="45">
        <v>-1.8057380386188129</v>
      </c>
      <c r="DI117" s="24"/>
      <c r="DJ117" s="24" t="s">
        <v>25</v>
      </c>
      <c r="DK117" s="294">
        <v>128.75336734420759</v>
      </c>
      <c r="DL117" s="45">
        <v>14.558889262260607</v>
      </c>
      <c r="DM117" s="294">
        <v>103.2099711874443</v>
      </c>
      <c r="DN117" s="45">
        <v>3.3598933021052488</v>
      </c>
      <c r="DO117" s="294">
        <v>128.8394200064653</v>
      </c>
      <c r="DP117" s="45">
        <v>-14.985565588893493</v>
      </c>
      <c r="DQ117" s="24"/>
      <c r="DR117" s="24" t="s">
        <v>25</v>
      </c>
      <c r="DS117" s="294">
        <v>124.20872901085973</v>
      </c>
      <c r="DT117" s="45">
        <v>7.077326965921273</v>
      </c>
      <c r="DU117" s="294">
        <v>114.50108409230417</v>
      </c>
      <c r="DV117" s="45">
        <v>5.4846101115189896</v>
      </c>
      <c r="DW117" s="294">
        <v>136.01303724255874</v>
      </c>
      <c r="DX117" s="45">
        <v>5.1605941834987732</v>
      </c>
      <c r="DY117" s="24"/>
      <c r="DZ117" s="24" t="s">
        <v>25</v>
      </c>
      <c r="EA117" s="294">
        <v>109.10544006716954</v>
      </c>
      <c r="EB117" s="45">
        <v>2.3919522346865278</v>
      </c>
      <c r="EC117" s="294">
        <v>121.30431864024364</v>
      </c>
      <c r="ED117" s="45">
        <v>3.8853113619740753</v>
      </c>
      <c r="EE117" s="294">
        <v>122.08315344196862</v>
      </c>
      <c r="EF117" s="45">
        <v>2.8797259349534698</v>
      </c>
      <c r="EG117" s="24"/>
      <c r="EH117" s="24" t="s">
        <v>25</v>
      </c>
      <c r="EI117" s="294">
        <v>128.23763077168078</v>
      </c>
      <c r="EJ117" s="45">
        <v>1.3161504239287609</v>
      </c>
      <c r="EK117" s="294">
        <v>120.64131324198635</v>
      </c>
      <c r="EL117" s="45">
        <v>2.7298402112542419</v>
      </c>
      <c r="EM117" s="294">
        <v>120.63473494583384</v>
      </c>
      <c r="EN117" s="45">
        <v>0.57303949141567045</v>
      </c>
      <c r="EO117" s="24"/>
      <c r="EP117" s="24" t="s">
        <v>25</v>
      </c>
      <c r="EQ117" s="294">
        <v>106.47115802842265</v>
      </c>
      <c r="ER117" s="45">
        <v>1.5812896998999264</v>
      </c>
      <c r="ES117" s="294">
        <v>111.11684728791587</v>
      </c>
      <c r="ET117" s="45">
        <v>-2.4032939766643864</v>
      </c>
      <c r="EU117" s="294">
        <v>106.72575011208987</v>
      </c>
      <c r="EV117" s="45">
        <v>-4.620961194693308</v>
      </c>
      <c r="EW117" s="24"/>
      <c r="EX117" s="24" t="s">
        <v>25</v>
      </c>
      <c r="EY117" s="294">
        <v>105.76919813045019</v>
      </c>
      <c r="EZ117" s="45">
        <v>-2.8694707213116288</v>
      </c>
      <c r="FA117" s="294">
        <v>117.46752995743516</v>
      </c>
      <c r="FB117" s="45">
        <v>3.4846778540051417</v>
      </c>
      <c r="FC117" s="294">
        <v>155.91024154086875</v>
      </c>
      <c r="FD117" s="45">
        <v>21.160174625953474</v>
      </c>
      <c r="FE117" s="24"/>
      <c r="FF117" s="24" t="s">
        <v>25</v>
      </c>
      <c r="FG117" s="294">
        <v>118.05774281186054</v>
      </c>
      <c r="FH117" s="45">
        <v>-3.6590525811041346</v>
      </c>
      <c r="FI117" s="294">
        <v>130.1216241281254</v>
      </c>
      <c r="FJ117" s="45">
        <v>-0.81457231633139315</v>
      </c>
      <c r="FK117" s="294">
        <v>118.17398179795164</v>
      </c>
      <c r="FL117" s="45">
        <v>1.3573160442856675</v>
      </c>
      <c r="FM117" s="24"/>
      <c r="FN117" s="24" t="s">
        <v>25</v>
      </c>
      <c r="FO117" s="294">
        <v>98.520204682235075</v>
      </c>
      <c r="FP117" s="45">
        <v>-6.0805443425916366</v>
      </c>
      <c r="FQ117" s="294">
        <v>124.23795824454771</v>
      </c>
      <c r="FR117" s="45">
        <v>4.800843903235716</v>
      </c>
      <c r="FS117" s="294">
        <v>132.659610237831</v>
      </c>
      <c r="FT117" s="45">
        <v>3.366533228041078</v>
      </c>
      <c r="FU117" s="24"/>
      <c r="FV117" s="24" t="s">
        <v>25</v>
      </c>
      <c r="FW117" s="294">
        <v>122.70130999267042</v>
      </c>
      <c r="FX117" s="45">
        <v>2.1491644575810653</v>
      </c>
      <c r="FY117" s="294">
        <v>115.56279035786886</v>
      </c>
      <c r="FZ117" s="45">
        <v>1.9912194942129986</v>
      </c>
      <c r="GA117" s="294">
        <v>127.93444311350449</v>
      </c>
      <c r="GB117" s="45">
        <v>11.571715201898684</v>
      </c>
      <c r="GC117" s="24"/>
      <c r="GD117" s="24" t="s">
        <v>25</v>
      </c>
      <c r="GE117" s="294">
        <v>122.89800380280434</v>
      </c>
      <c r="GF117" s="45">
        <v>5.5209919803108676</v>
      </c>
      <c r="GG117" s="294">
        <v>119.47861156867178</v>
      </c>
      <c r="GH117" s="45">
        <v>2.2637358910408238</v>
      </c>
      <c r="GI117" s="294">
        <v>105.95055738645493</v>
      </c>
      <c r="GJ117" s="45">
        <v>-1.0213245291678845</v>
      </c>
      <c r="GK117" s="24"/>
      <c r="GL117" s="24" t="s">
        <v>25</v>
      </c>
      <c r="GM117" s="294">
        <v>114.02111530429136</v>
      </c>
      <c r="GN117" s="45">
        <v>-7.0689210874152906</v>
      </c>
      <c r="GO117" s="294">
        <v>134.64619459703295</v>
      </c>
      <c r="GP117" s="45">
        <v>-0.90522666758651837</v>
      </c>
      <c r="GQ117" s="294">
        <v>127.42066087753901</v>
      </c>
      <c r="GR117" s="45">
        <v>-1.3800294545403062</v>
      </c>
      <c r="GS117" s="24"/>
      <c r="GT117" s="24" t="s">
        <v>25</v>
      </c>
      <c r="GU117" s="294">
        <v>115.10222923303243</v>
      </c>
      <c r="GV117" s="45">
        <v>-5.8443155011348153</v>
      </c>
      <c r="GW117" s="294">
        <v>99.54670387338696</v>
      </c>
      <c r="GX117" s="45">
        <v>9.384317801661183</v>
      </c>
      <c r="GY117" s="294">
        <v>137.06464010264457</v>
      </c>
      <c r="GZ117" s="45">
        <v>0.53472011212616621</v>
      </c>
      <c r="HA117" s="24"/>
      <c r="HB117" s="24" t="s">
        <v>25</v>
      </c>
      <c r="HC117" s="294">
        <v>115.56961069444715</v>
      </c>
      <c r="HD117" s="45">
        <v>6.0293619465366959</v>
      </c>
      <c r="HE117" s="294">
        <v>112.35376580155567</v>
      </c>
      <c r="HF117" s="45">
        <v>16.165835786249815</v>
      </c>
      <c r="HG117" s="294">
        <v>97.180825766225212</v>
      </c>
      <c r="HH117" s="45">
        <v>4.1447050496983451</v>
      </c>
      <c r="HI117" s="24"/>
      <c r="HJ117" s="24" t="s">
        <v>25</v>
      </c>
      <c r="HK117" s="294">
        <v>124.72577595714561</v>
      </c>
      <c r="HL117" s="45">
        <v>5.7331234933046318</v>
      </c>
      <c r="HM117" s="294">
        <v>114.45553227455835</v>
      </c>
      <c r="HN117" s="45">
        <v>14.42368502679156</v>
      </c>
      <c r="HO117" s="294">
        <v>110.44034726104935</v>
      </c>
      <c r="HP117" s="45">
        <v>12.27097266808164</v>
      </c>
      <c r="HQ117" s="24"/>
      <c r="HR117" s="24" t="s">
        <v>25</v>
      </c>
      <c r="HS117" s="294">
        <v>112.57346772469818</v>
      </c>
      <c r="HT117" s="45">
        <v>0.1566138086817972</v>
      </c>
      <c r="HU117" s="294">
        <v>118.90195705304151</v>
      </c>
      <c r="HV117" s="45">
        <v>4.5533296759172117</v>
      </c>
      <c r="HW117" s="294">
        <v>113.21411153959026</v>
      </c>
      <c r="HX117" s="45">
        <v>9.2895645382586167</v>
      </c>
      <c r="HY117" s="24"/>
      <c r="HZ117" s="24" t="s">
        <v>25</v>
      </c>
      <c r="IA117" s="294">
        <v>120.14700836009823</v>
      </c>
      <c r="IB117" s="45">
        <v>4.6559616565228907</v>
      </c>
      <c r="IC117" s="5">
        <v>121.67897592064149</v>
      </c>
      <c r="ID117" s="45">
        <v>3.7528265066243023</v>
      </c>
      <c r="IE117" s="294">
        <v>113.36225232148715</v>
      </c>
      <c r="IF117" s="45">
        <v>4.23324420180262</v>
      </c>
      <c r="IG117" s="24"/>
      <c r="IH117" s="24" t="s">
        <v>25</v>
      </c>
      <c r="II117" s="294">
        <v>127.31798885053298</v>
      </c>
      <c r="IJ117" s="45">
        <v>6.8149706882924193</v>
      </c>
      <c r="IK117" s="294">
        <v>129.46061313876507</v>
      </c>
      <c r="IL117" s="45">
        <v>5.9405903748699416</v>
      </c>
      <c r="IM117" s="294">
        <v>126.05184603923094</v>
      </c>
      <c r="IN117" s="45">
        <v>1.1283841122075273</v>
      </c>
      <c r="IO117" s="294">
        <v>121.94670496640856</v>
      </c>
      <c r="IP117" s="45">
        <v>10.529009616647755</v>
      </c>
      <c r="IQ117" s="24"/>
      <c r="IR117" s="24" t="s">
        <v>25</v>
      </c>
      <c r="IS117" s="294">
        <v>118.14978638230777</v>
      </c>
      <c r="IT117" s="45">
        <v>4.1732424477668246</v>
      </c>
      <c r="IU117" s="294">
        <v>93.9834889468722</v>
      </c>
      <c r="IV117" s="45">
        <v>-5.4241163553695628</v>
      </c>
      <c r="IW117" s="294">
        <v>135.30509768175477</v>
      </c>
      <c r="IX117" s="45">
        <v>24.117635936265685</v>
      </c>
      <c r="IY117" s="24"/>
      <c r="IZ117" s="24" t="s">
        <v>25</v>
      </c>
      <c r="JA117" s="294">
        <v>120.74248201669938</v>
      </c>
      <c r="JB117" s="45">
        <v>-3.582701528948391</v>
      </c>
      <c r="JC117" s="294">
        <v>140.30078140658944</v>
      </c>
      <c r="JD117" s="45">
        <v>0.45342548182816245</v>
      </c>
      <c r="JE117" s="294">
        <v>155.87580808359456</v>
      </c>
      <c r="JF117" s="45">
        <v>-6.0566356188738695</v>
      </c>
      <c r="JG117" s="24"/>
      <c r="JH117" s="24" t="s">
        <v>25</v>
      </c>
      <c r="JI117" s="294">
        <v>142.12491445315331</v>
      </c>
      <c r="JJ117" s="45">
        <v>-3.7480293536450944</v>
      </c>
      <c r="JK117" s="294">
        <v>146.90779333900639</v>
      </c>
      <c r="JL117" s="45">
        <v>0.76739497831761128</v>
      </c>
      <c r="JM117" s="294">
        <v>112.97840993476537</v>
      </c>
      <c r="JN117" s="45">
        <v>11.988236280867511</v>
      </c>
      <c r="JO117" s="24"/>
      <c r="JP117" s="24" t="s">
        <v>25</v>
      </c>
      <c r="JQ117" s="294">
        <v>107.56788329455978</v>
      </c>
      <c r="JR117" s="45">
        <v>-8.3968563667186515</v>
      </c>
      <c r="JS117" s="294">
        <v>92.232643030653676</v>
      </c>
      <c r="JT117" s="45">
        <v>-1.6704777024784789E-2</v>
      </c>
      <c r="JU117" s="294">
        <v>101.5401726162452</v>
      </c>
      <c r="JV117" s="45">
        <v>1.5789399620469879</v>
      </c>
      <c r="JW117" s="24"/>
      <c r="JX117" s="24" t="s">
        <v>25</v>
      </c>
      <c r="JY117" s="294">
        <v>125.55361417618748</v>
      </c>
      <c r="JZ117" s="45">
        <v>5.353496869891373</v>
      </c>
      <c r="KA117" s="294">
        <v>140.22572302013361</v>
      </c>
      <c r="KB117" s="45">
        <v>3.4251650024275762</v>
      </c>
      <c r="KC117" s="294">
        <v>132.18758255169743</v>
      </c>
      <c r="KD117" s="45">
        <v>-3.0705920274037481</v>
      </c>
      <c r="KE117" s="24"/>
      <c r="KF117" s="24" t="s">
        <v>25</v>
      </c>
      <c r="KG117" s="294">
        <v>102.21772515122682</v>
      </c>
      <c r="KH117" s="45">
        <v>-2.0695177190983003</v>
      </c>
      <c r="KI117" s="294">
        <v>110.93202999882087</v>
      </c>
      <c r="KJ117" s="45">
        <v>9.6607646523901849</v>
      </c>
      <c r="KK117" s="294">
        <v>117.66162212620569</v>
      </c>
      <c r="KL117" s="45">
        <v>-2.0511797778276133</v>
      </c>
      <c r="KM117" s="24"/>
      <c r="KN117" s="24" t="s">
        <v>25</v>
      </c>
      <c r="KO117" s="294">
        <v>59.948187792704985</v>
      </c>
      <c r="KP117" s="45">
        <v>-48.976252263065014</v>
      </c>
      <c r="KQ117" s="294">
        <v>128.06134352418579</v>
      </c>
      <c r="KR117" s="45">
        <v>6.3090141871431769</v>
      </c>
      <c r="KS117" s="294">
        <v>108.88342387777979</v>
      </c>
      <c r="KT117" s="45">
        <v>-3.2086118328314939</v>
      </c>
      <c r="KU117" s="24"/>
      <c r="KV117" s="24" t="s">
        <v>25</v>
      </c>
      <c r="KW117" s="294">
        <v>97.085452534551706</v>
      </c>
      <c r="KX117" s="45">
        <v>-4.2318072335762764</v>
      </c>
      <c r="KY117" s="294">
        <v>121.73552459001989</v>
      </c>
      <c r="KZ117" s="45">
        <v>-4.4607528297201071</v>
      </c>
      <c r="LA117" s="294">
        <v>134.81417911503141</v>
      </c>
      <c r="LB117" s="45">
        <v>11.943660547778563</v>
      </c>
      <c r="LC117" s="24"/>
      <c r="LD117" s="24" t="s">
        <v>25</v>
      </c>
      <c r="LE117" s="294">
        <v>131.33768555618121</v>
      </c>
      <c r="LF117" s="45">
        <v>-3.242765509556591</v>
      </c>
      <c r="LG117" s="294">
        <v>98.963310317450293</v>
      </c>
      <c r="LH117" s="45">
        <v>-20.975265939577682</v>
      </c>
      <c r="LI117" s="294">
        <v>65.073174361742744</v>
      </c>
      <c r="LJ117" s="45">
        <v>-40.447159847833412</v>
      </c>
      <c r="LK117" s="24"/>
      <c r="LL117" s="24" t="s">
        <v>25</v>
      </c>
      <c r="LM117" s="294">
        <v>101.30740818510947</v>
      </c>
      <c r="LN117" s="45">
        <v>-5.16164201706097</v>
      </c>
      <c r="LO117" s="294">
        <v>96.878792936650555</v>
      </c>
      <c r="LP117" s="45">
        <v>-7.1582259169151428</v>
      </c>
      <c r="LQ117" s="294">
        <v>116.60089673052853</v>
      </c>
      <c r="LR117" s="45">
        <v>6.6757388521704257</v>
      </c>
      <c r="LS117" s="24"/>
      <c r="LT117" s="24" t="s">
        <v>25</v>
      </c>
      <c r="LU117" s="294">
        <v>122.53284962282763</v>
      </c>
      <c r="LV117" s="45">
        <v>10.38151494331025</v>
      </c>
      <c r="LW117" s="294">
        <v>87.23395159213608</v>
      </c>
      <c r="LX117" s="45">
        <v>-14.286882784398458</v>
      </c>
      <c r="LY117" s="294">
        <v>83.50490830813888</v>
      </c>
      <c r="LZ117" s="45">
        <v>37.079347738662591</v>
      </c>
      <c r="MA117" s="24"/>
      <c r="MB117" s="24" t="s">
        <v>25</v>
      </c>
      <c r="MC117" s="294">
        <v>127.84439609037788</v>
      </c>
      <c r="MD117" s="45">
        <v>-4.3775012295163833</v>
      </c>
      <c r="ME117" s="294">
        <v>148.84814498953878</v>
      </c>
      <c r="MF117" s="45">
        <v>-2.8474721377394303</v>
      </c>
      <c r="MG117" s="294">
        <v>125.14362678897426</v>
      </c>
      <c r="MH117" s="45">
        <v>11.349217187495626</v>
      </c>
      <c r="MI117" s="24"/>
      <c r="MJ117" s="24" t="s">
        <v>25</v>
      </c>
      <c r="MK117" s="294">
        <v>91.465824106664229</v>
      </c>
      <c r="ML117" s="45">
        <v>24.876405561364749</v>
      </c>
      <c r="MM117" s="294">
        <v>134.8354855462222</v>
      </c>
      <c r="MN117" s="45">
        <v>3.8004586330265653</v>
      </c>
      <c r="MO117" s="294">
        <v>158.20908000112846</v>
      </c>
      <c r="MP117" s="45">
        <v>21.022280482043399</v>
      </c>
      <c r="MQ117" s="172"/>
      <c r="MR117" s="172"/>
      <c r="MS117" s="172"/>
      <c r="MT117" s="172"/>
      <c r="MU117" s="172"/>
      <c r="MV117" s="172"/>
    </row>
    <row r="118" spans="1:360" s="330" customFormat="1" ht="15" hidden="1" customHeight="1" x14ac:dyDescent="0.25">
      <c r="A118" s="444"/>
      <c r="B118" s="24" t="s">
        <v>26</v>
      </c>
      <c r="C118" s="5">
        <v>99.867839477610346</v>
      </c>
      <c r="D118" s="45">
        <v>-6.2208245010289289</v>
      </c>
      <c r="E118" s="494">
        <v>93.214241466807067</v>
      </c>
      <c r="F118" s="45">
        <v>-8.2488624223356908</v>
      </c>
      <c r="G118" s="494">
        <v>106.15922915054416</v>
      </c>
      <c r="H118" s="45">
        <v>-4.467631620107511</v>
      </c>
      <c r="I118" s="24"/>
      <c r="J118" s="24" t="s">
        <v>26</v>
      </c>
      <c r="K118" s="5">
        <v>107.96021590347887</v>
      </c>
      <c r="L118" s="45">
        <v>-8.6064610163902131</v>
      </c>
      <c r="M118" s="5">
        <v>160.91672427807686</v>
      </c>
      <c r="N118" s="45">
        <v>2.0766303396357273</v>
      </c>
      <c r="O118" s="5">
        <v>114.73585432844632</v>
      </c>
      <c r="P118" s="45">
        <v>-5.8589694788566788</v>
      </c>
      <c r="Q118" s="24"/>
      <c r="R118" s="24" t="s">
        <v>26</v>
      </c>
      <c r="S118" s="5">
        <v>117.50898897856607</v>
      </c>
      <c r="T118" s="45">
        <v>9.4218979978390536</v>
      </c>
      <c r="U118" s="5">
        <v>120.26810865860021</v>
      </c>
      <c r="V118" s="45">
        <v>12.272040575037963</v>
      </c>
      <c r="W118" s="5">
        <v>127.2488808435987</v>
      </c>
      <c r="X118" s="45">
        <v>21.003042044237219</v>
      </c>
      <c r="Y118" s="24"/>
      <c r="Z118" s="24" t="s">
        <v>26</v>
      </c>
      <c r="AA118" s="5">
        <v>102.28799452167368</v>
      </c>
      <c r="AB118" s="45">
        <v>-9.6763070943278677</v>
      </c>
      <c r="AC118" s="5">
        <v>132.27713314930119</v>
      </c>
      <c r="AD118" s="45">
        <v>8.5079982731051729</v>
      </c>
      <c r="AE118" s="5">
        <v>124.87144832599006</v>
      </c>
      <c r="AF118" s="45">
        <v>21.559122408000064</v>
      </c>
      <c r="AG118" s="24"/>
      <c r="AH118" s="24" t="s">
        <v>26</v>
      </c>
      <c r="AI118" s="5">
        <v>113.17670531029609</v>
      </c>
      <c r="AJ118" s="45">
        <v>-0.89439287060551464</v>
      </c>
      <c r="AK118" s="5">
        <v>127.81490305870406</v>
      </c>
      <c r="AL118" s="45">
        <v>-4.6726539039760553</v>
      </c>
      <c r="AM118" s="5">
        <v>112.59458575850415</v>
      </c>
      <c r="AN118" s="45">
        <v>12.046320743565133</v>
      </c>
      <c r="AO118" s="24"/>
      <c r="AP118" s="24" t="s">
        <v>26</v>
      </c>
      <c r="AQ118" s="5">
        <v>104.41997701259076</v>
      </c>
      <c r="AR118" s="45">
        <v>-1.7186416215345162</v>
      </c>
      <c r="AS118" s="5">
        <v>123.8233374661632</v>
      </c>
      <c r="AT118" s="45">
        <v>14.629742973858512</v>
      </c>
      <c r="AU118" s="5">
        <v>122.52665928768866</v>
      </c>
      <c r="AV118" s="45">
        <v>15.532007116360873</v>
      </c>
      <c r="AW118" s="24"/>
      <c r="AX118" s="24" t="s">
        <v>26</v>
      </c>
      <c r="AY118" s="5">
        <v>156.82598511488857</v>
      </c>
      <c r="AZ118" s="45">
        <v>22.386046824576795</v>
      </c>
      <c r="BA118" s="5">
        <v>126.3744410240998</v>
      </c>
      <c r="BB118" s="45">
        <v>-2.251470917253414</v>
      </c>
      <c r="BC118" s="5">
        <v>124.7852467540703</v>
      </c>
      <c r="BD118" s="45">
        <v>11.83367369857362</v>
      </c>
      <c r="BE118" s="24"/>
      <c r="BF118" s="24" t="s">
        <v>26</v>
      </c>
      <c r="BG118" s="5">
        <v>110.26731428195721</v>
      </c>
      <c r="BH118" s="45">
        <v>1.3274073328802416</v>
      </c>
      <c r="BI118" s="5">
        <v>121.35480953600498</v>
      </c>
      <c r="BJ118" s="45">
        <v>0.28305272078344501</v>
      </c>
      <c r="BK118" s="5">
        <v>136.94836502085658</v>
      </c>
      <c r="BL118" s="45">
        <v>5.5536884980442665</v>
      </c>
      <c r="BM118" s="24"/>
      <c r="BN118" s="24" t="s">
        <v>26</v>
      </c>
      <c r="BO118" s="5">
        <v>112.47797151294913</v>
      </c>
      <c r="BP118" s="45">
        <v>1.4234811459526782</v>
      </c>
      <c r="BQ118" s="5">
        <v>144.45846310579981</v>
      </c>
      <c r="BR118" s="45">
        <v>2.27976323046326</v>
      </c>
      <c r="BS118" s="5">
        <v>121.08196112336614</v>
      </c>
      <c r="BT118" s="45">
        <v>-0.10390754404485847</v>
      </c>
      <c r="BU118" s="24"/>
      <c r="BV118" s="24" t="s">
        <v>26</v>
      </c>
      <c r="BW118" s="5">
        <v>135.21724424711556</v>
      </c>
      <c r="BX118" s="45">
        <v>-3.6026158852862977E-2</v>
      </c>
      <c r="BY118" s="5">
        <v>104.49552759988767</v>
      </c>
      <c r="BZ118" s="45">
        <v>3.5427736869622777</v>
      </c>
      <c r="CA118" s="5">
        <v>110.72532683195764</v>
      </c>
      <c r="CB118" s="45">
        <v>3.8427354378206502</v>
      </c>
      <c r="CC118" s="24"/>
      <c r="CD118" s="24" t="s">
        <v>26</v>
      </c>
      <c r="CE118" s="5">
        <v>121.47564113586802</v>
      </c>
      <c r="CF118" s="45">
        <v>4.4467170655797332</v>
      </c>
      <c r="CG118" s="5">
        <v>104.49379624716617</v>
      </c>
      <c r="CH118" s="45">
        <v>3.7807518574474841</v>
      </c>
      <c r="CI118" s="5">
        <v>151.24909858713895</v>
      </c>
      <c r="CJ118" s="45">
        <v>7.2119532280127601</v>
      </c>
      <c r="CK118" s="24"/>
      <c r="CL118" s="24" t="s">
        <v>26</v>
      </c>
      <c r="CM118" s="5">
        <v>119.03164849248358</v>
      </c>
      <c r="CN118" s="45">
        <v>8.9693327632508328</v>
      </c>
      <c r="CO118" s="5">
        <v>94.988701188470628</v>
      </c>
      <c r="CP118" s="45">
        <v>-5.0460709579497092</v>
      </c>
      <c r="CQ118" s="5">
        <v>106.86894047917538</v>
      </c>
      <c r="CR118" s="45">
        <v>5.0384787052933291</v>
      </c>
      <c r="CS118" s="24"/>
      <c r="CT118" s="24" t="s">
        <v>26</v>
      </c>
      <c r="CU118" s="5">
        <v>112.03212344010679</v>
      </c>
      <c r="CV118" s="45">
        <v>-13.323276509734441</v>
      </c>
      <c r="CW118" s="5">
        <v>110.70804086775988</v>
      </c>
      <c r="CX118" s="45">
        <v>24.897262669911299</v>
      </c>
      <c r="CY118" s="5">
        <v>138.23566690114853</v>
      </c>
      <c r="CZ118" s="45">
        <v>11.705621448836467</v>
      </c>
      <c r="DA118" s="24"/>
      <c r="DB118" s="24" t="s">
        <v>26</v>
      </c>
      <c r="DC118" s="5">
        <v>108.55097095343221</v>
      </c>
      <c r="DD118" s="45">
        <v>-4.3455776402111468</v>
      </c>
      <c r="DE118" s="5">
        <v>258.17814399280059</v>
      </c>
      <c r="DF118" s="45">
        <v>-13.964760944029393</v>
      </c>
      <c r="DG118" s="5">
        <v>95.229826266566874</v>
      </c>
      <c r="DH118" s="45">
        <v>-6.3227629816170037</v>
      </c>
      <c r="DI118" s="24"/>
      <c r="DJ118" s="24" t="s">
        <v>26</v>
      </c>
      <c r="DK118" s="5">
        <v>117.89161512924142</v>
      </c>
      <c r="DL118" s="45">
        <v>4.6627240148149838</v>
      </c>
      <c r="DM118" s="5">
        <v>98.814195138020835</v>
      </c>
      <c r="DN118" s="45">
        <v>-0.24567387314652933</v>
      </c>
      <c r="DO118" s="5">
        <v>118.35823886923814</v>
      </c>
      <c r="DP118" s="45">
        <v>4.1985395567373871</v>
      </c>
      <c r="DQ118" s="24"/>
      <c r="DR118" s="24" t="s">
        <v>26</v>
      </c>
      <c r="DS118" s="5">
        <v>114.16943981906932</v>
      </c>
      <c r="DT118" s="45">
        <v>-2.7044061705167479</v>
      </c>
      <c r="DU118" s="5">
        <v>112.66030379606423</v>
      </c>
      <c r="DV118" s="45">
        <v>1.6997935637394335</v>
      </c>
      <c r="DW118" s="5">
        <v>134.46388005432945</v>
      </c>
      <c r="DX118" s="45">
        <v>4.3379967079631285</v>
      </c>
      <c r="DY118" s="24"/>
      <c r="DZ118" s="24" t="s">
        <v>26</v>
      </c>
      <c r="EA118" s="5">
        <v>117.72971271851705</v>
      </c>
      <c r="EB118" s="45">
        <v>2.2211857437316951</v>
      </c>
      <c r="EC118" s="5">
        <v>122.7219635913556</v>
      </c>
      <c r="ED118" s="45">
        <v>-3.8763516724527705</v>
      </c>
      <c r="EE118" s="5">
        <v>125.67542631455467</v>
      </c>
      <c r="EF118" s="45">
        <v>2.0145088103979987</v>
      </c>
      <c r="EG118" s="24"/>
      <c r="EH118" s="24" t="s">
        <v>26</v>
      </c>
      <c r="EI118" s="5">
        <v>127.86644848994295</v>
      </c>
      <c r="EJ118" s="45">
        <v>1.244027870762082</v>
      </c>
      <c r="EK118" s="5">
        <v>121.57273640630149</v>
      </c>
      <c r="EL118" s="45">
        <v>3.0955804967419169</v>
      </c>
      <c r="EM118" s="5">
        <v>119.77494753453291</v>
      </c>
      <c r="EN118" s="45">
        <v>1.8158054412611619</v>
      </c>
      <c r="EO118" s="24"/>
      <c r="EP118" s="24" t="s">
        <v>26</v>
      </c>
      <c r="EQ118" s="5">
        <v>105.76053186355912</v>
      </c>
      <c r="ER118" s="45">
        <v>-9.0652037933871839</v>
      </c>
      <c r="ES118" s="5">
        <v>116.20453449416705</v>
      </c>
      <c r="ET118" s="45">
        <v>8.9011596614358979</v>
      </c>
      <c r="EU118" s="5">
        <v>109.01054367007441</v>
      </c>
      <c r="EV118" s="45">
        <v>-2.2384794140958206</v>
      </c>
      <c r="EW118" s="24"/>
      <c r="EX118" s="24" t="s">
        <v>26</v>
      </c>
      <c r="EY118" s="5">
        <v>105.53267356843199</v>
      </c>
      <c r="EZ118" s="45">
        <v>-3.488294375301848</v>
      </c>
      <c r="FA118" s="5">
        <v>113.95386911335957</v>
      </c>
      <c r="FB118" s="45">
        <v>-6.1789386056670281</v>
      </c>
      <c r="FC118" s="5">
        <v>151.97479866690821</v>
      </c>
      <c r="FD118" s="45">
        <v>28.730279479702546</v>
      </c>
      <c r="FE118" s="24"/>
      <c r="FF118" s="24" t="s">
        <v>26</v>
      </c>
      <c r="FG118" s="5">
        <v>118.44916647325127</v>
      </c>
      <c r="FH118" s="45">
        <v>-1.9206008985877219</v>
      </c>
      <c r="FI118" s="5">
        <v>128.42000109075215</v>
      </c>
      <c r="FJ118" s="45">
        <v>0.36589190076912814</v>
      </c>
      <c r="FK118" s="5">
        <v>115.45342514129555</v>
      </c>
      <c r="FL118" s="45">
        <v>-6.6926375516681276</v>
      </c>
      <c r="FM118" s="24"/>
      <c r="FN118" s="24" t="s">
        <v>26</v>
      </c>
      <c r="FO118" s="5">
        <v>95.728080709802924</v>
      </c>
      <c r="FP118" s="45">
        <v>-8.3334160601691707</v>
      </c>
      <c r="FQ118" s="5">
        <v>127.4854663170991</v>
      </c>
      <c r="FR118" s="45">
        <v>3.4572500613353441</v>
      </c>
      <c r="FS118" s="5">
        <v>138.22920706627437</v>
      </c>
      <c r="FT118" s="45">
        <v>16.821459153630087</v>
      </c>
      <c r="FU118" s="24"/>
      <c r="FV118" s="24" t="s">
        <v>26</v>
      </c>
      <c r="FW118" s="5">
        <v>121.40690775351928</v>
      </c>
      <c r="FX118" s="45">
        <v>4.9123056950472375</v>
      </c>
      <c r="FY118" s="5">
        <v>111.22507585000304</v>
      </c>
      <c r="FZ118" s="45">
        <v>-10.581326969841413</v>
      </c>
      <c r="GA118" s="5">
        <v>130.80547210534408</v>
      </c>
      <c r="GB118" s="45">
        <v>15.338861988622881</v>
      </c>
      <c r="GC118" s="24"/>
      <c r="GD118" s="24" t="s">
        <v>26</v>
      </c>
      <c r="GE118" s="5">
        <v>124.12484742709441</v>
      </c>
      <c r="GF118" s="45">
        <v>6.8179316487607053</v>
      </c>
      <c r="GG118" s="5">
        <v>121.60136818456316</v>
      </c>
      <c r="GH118" s="45">
        <v>3.4657490018646513</v>
      </c>
      <c r="GI118" s="5">
        <v>104.74701828731051</v>
      </c>
      <c r="GJ118" s="45">
        <v>-4.2953661424343466</v>
      </c>
      <c r="GK118" s="24"/>
      <c r="GL118" s="24" t="s">
        <v>26</v>
      </c>
      <c r="GM118" s="5">
        <v>114.64188224778417</v>
      </c>
      <c r="GN118" s="45">
        <v>-8.8147236251839018</v>
      </c>
      <c r="GO118" s="5">
        <v>139.00971456960437</v>
      </c>
      <c r="GP118" s="45">
        <v>7.318260304426218</v>
      </c>
      <c r="GQ118" s="5">
        <v>127.65208599847814</v>
      </c>
      <c r="GR118" s="45">
        <v>2.7746132684763012</v>
      </c>
      <c r="GS118" s="24"/>
      <c r="GT118" s="24" t="s">
        <v>26</v>
      </c>
      <c r="GU118" s="5">
        <v>123.60264603578537</v>
      </c>
      <c r="GV118" s="45">
        <v>2.029407839916658</v>
      </c>
      <c r="GW118" s="5">
        <v>99.335589089628584</v>
      </c>
      <c r="GX118" s="45">
        <v>5.4130357648706706</v>
      </c>
      <c r="GY118" s="5">
        <v>142.5326466672033</v>
      </c>
      <c r="GZ118" s="45">
        <v>-4.6840005573899219</v>
      </c>
      <c r="HA118" s="24"/>
      <c r="HB118" s="24" t="s">
        <v>26</v>
      </c>
      <c r="HC118" s="5">
        <v>116.53011782745912</v>
      </c>
      <c r="HD118" s="45">
        <v>8.6290097237271937</v>
      </c>
      <c r="HE118" s="5">
        <v>128.30939717186197</v>
      </c>
      <c r="HF118" s="45">
        <v>14.972616362180617</v>
      </c>
      <c r="HG118" s="5">
        <v>98.004914467957121</v>
      </c>
      <c r="HH118" s="45">
        <v>-1.9984304678134208</v>
      </c>
      <c r="HI118" s="24"/>
      <c r="HJ118" s="24" t="s">
        <v>26</v>
      </c>
      <c r="HK118" s="5">
        <v>116.77724102114037</v>
      </c>
      <c r="HL118" s="45">
        <v>5.3997926889478549</v>
      </c>
      <c r="HM118" s="5">
        <v>119.23498152745486</v>
      </c>
      <c r="HN118" s="45">
        <v>16.939438699044572</v>
      </c>
      <c r="HO118" s="5">
        <v>109.62141484013415</v>
      </c>
      <c r="HP118" s="45">
        <v>9.5897500432577516</v>
      </c>
      <c r="HQ118" s="24"/>
      <c r="HR118" s="24" t="s">
        <v>26</v>
      </c>
      <c r="HS118" s="5">
        <v>119.35577306843128</v>
      </c>
      <c r="HT118" s="45">
        <v>-3.4727873094990969</v>
      </c>
      <c r="HU118" s="5">
        <v>116.69184374579351</v>
      </c>
      <c r="HV118" s="45">
        <v>8.920484057428979</v>
      </c>
      <c r="HW118" s="5">
        <v>108.36462403265911</v>
      </c>
      <c r="HX118" s="45">
        <v>8.1103228983181737</v>
      </c>
      <c r="HY118" s="24"/>
      <c r="HZ118" s="24" t="s">
        <v>26</v>
      </c>
      <c r="IA118" s="5">
        <v>118.52534259773401</v>
      </c>
      <c r="IB118" s="45">
        <v>-0.60002153426323446</v>
      </c>
      <c r="IC118" s="5">
        <v>119.87647977885575</v>
      </c>
      <c r="ID118" s="45">
        <v>3.713734033547027</v>
      </c>
      <c r="IE118" s="5">
        <v>107.72656261318096</v>
      </c>
      <c r="IF118" s="45">
        <v>-0.6382303567779104</v>
      </c>
      <c r="IG118" s="24"/>
      <c r="IH118" s="24" t="s">
        <v>26</v>
      </c>
      <c r="II118" s="5">
        <v>122.08587815260458</v>
      </c>
      <c r="IJ118" s="45">
        <v>4.7009121048631926</v>
      </c>
      <c r="IK118" s="5">
        <v>111.18026301674237</v>
      </c>
      <c r="IL118" s="45">
        <v>5.7082252016018629</v>
      </c>
      <c r="IM118" s="5">
        <v>129.40958468232472</v>
      </c>
      <c r="IN118" s="45">
        <v>4.8356775783042139</v>
      </c>
      <c r="IO118" s="5">
        <v>128.06321400706511</v>
      </c>
      <c r="IP118" s="45">
        <v>7.3153113496724274</v>
      </c>
      <c r="IQ118" s="24"/>
      <c r="IR118" s="24" t="s">
        <v>26</v>
      </c>
      <c r="IS118" s="5">
        <v>117.32612008326144</v>
      </c>
      <c r="IT118" s="45">
        <v>3.9738558513470252</v>
      </c>
      <c r="IU118" s="5">
        <v>102.95025434456424</v>
      </c>
      <c r="IV118" s="45">
        <v>2.3400495964241941</v>
      </c>
      <c r="IW118" s="5">
        <v>126.52833747510171</v>
      </c>
      <c r="IX118" s="45">
        <v>4.4062786041127566</v>
      </c>
      <c r="IY118" s="24"/>
      <c r="IZ118" s="24" t="s">
        <v>26</v>
      </c>
      <c r="JA118" s="5">
        <v>122.46628421497334</v>
      </c>
      <c r="JB118" s="45">
        <v>2.5191221162480986</v>
      </c>
      <c r="JC118" s="5">
        <v>152.57936974878371</v>
      </c>
      <c r="JD118" s="45">
        <v>5.5942342030438397</v>
      </c>
      <c r="JE118" s="5">
        <v>168.38224234935782</v>
      </c>
      <c r="JF118" s="45">
        <v>-0.96740886439991414</v>
      </c>
      <c r="JG118" s="24"/>
      <c r="JH118" s="24" t="s">
        <v>26</v>
      </c>
      <c r="JI118" s="5">
        <v>166.10043810572793</v>
      </c>
      <c r="JJ118" s="45">
        <v>20.51854751365299</v>
      </c>
      <c r="JK118" s="5">
        <v>144.96807765295307</v>
      </c>
      <c r="JL118" s="45">
        <v>-0.63154761378572744</v>
      </c>
      <c r="JM118" s="5">
        <v>113.39409534509485</v>
      </c>
      <c r="JN118" s="45">
        <v>-2.1120911980707717</v>
      </c>
      <c r="JO118" s="24"/>
      <c r="JP118" s="24" t="s">
        <v>26</v>
      </c>
      <c r="JQ118" s="5">
        <v>119.59499085445312</v>
      </c>
      <c r="JR118" s="45">
        <v>1.9969600389455167</v>
      </c>
      <c r="JS118" s="5">
        <v>111.0934338235411</v>
      </c>
      <c r="JT118" s="45">
        <v>-5.5818152063393569</v>
      </c>
      <c r="JU118" s="5">
        <v>113.82637355099004</v>
      </c>
      <c r="JV118" s="45">
        <v>7.3995074305185398</v>
      </c>
      <c r="JW118" s="24"/>
      <c r="JX118" s="24" t="s">
        <v>26</v>
      </c>
      <c r="JY118" s="5">
        <v>129.04869903032696</v>
      </c>
      <c r="JZ118" s="45">
        <v>5.1670407805793417</v>
      </c>
      <c r="KA118" s="5">
        <v>127.75267673085186</v>
      </c>
      <c r="KB118" s="45">
        <v>-2.0752603697632424</v>
      </c>
      <c r="KC118" s="5">
        <v>133.74428563347468</v>
      </c>
      <c r="KD118" s="45">
        <v>-4.1352797508453989</v>
      </c>
      <c r="KE118" s="24"/>
      <c r="KF118" s="24" t="s">
        <v>26</v>
      </c>
      <c r="KG118" s="5">
        <v>104.47750738330591</v>
      </c>
      <c r="KH118" s="45">
        <v>1.3089531632525251</v>
      </c>
      <c r="KI118" s="5">
        <v>129.72974110679837</v>
      </c>
      <c r="KJ118" s="45">
        <v>14.175261221027853</v>
      </c>
      <c r="KK118" s="5">
        <v>114.72278544535271</v>
      </c>
      <c r="KL118" s="45">
        <v>-10.293751214309282</v>
      </c>
      <c r="KM118" s="24"/>
      <c r="KN118" s="24" t="s">
        <v>26</v>
      </c>
      <c r="KO118" s="5">
        <v>92.146835109402829</v>
      </c>
      <c r="KP118" s="45">
        <v>-24.866378754468244</v>
      </c>
      <c r="KQ118" s="5">
        <v>123.60082030036209</v>
      </c>
      <c r="KR118" s="45">
        <v>8.0100162001511563</v>
      </c>
      <c r="KS118" s="5">
        <v>120.18498269512027</v>
      </c>
      <c r="KT118" s="45">
        <v>8.5361284554759322</v>
      </c>
      <c r="KU118" s="24"/>
      <c r="KV118" s="24" t="s">
        <v>26</v>
      </c>
      <c r="KW118" s="5">
        <v>111.20371496887731</v>
      </c>
      <c r="KX118" s="45">
        <v>2.3962083145091242</v>
      </c>
      <c r="KY118" s="5">
        <v>130.54267234960892</v>
      </c>
      <c r="KZ118" s="45">
        <v>1.3411406417641558</v>
      </c>
      <c r="LA118" s="5">
        <v>124.99184596728765</v>
      </c>
      <c r="LB118" s="45">
        <v>9.2060208879370435</v>
      </c>
      <c r="LC118" s="24"/>
      <c r="LD118" s="24" t="s">
        <v>26</v>
      </c>
      <c r="LE118" s="5">
        <v>133.69510941285662</v>
      </c>
      <c r="LF118" s="45">
        <v>10.975558302087137</v>
      </c>
      <c r="LG118" s="5">
        <v>98.554076158910888</v>
      </c>
      <c r="LH118" s="45">
        <v>-3.1731528352281231</v>
      </c>
      <c r="LI118" s="5">
        <v>88.301749716786773</v>
      </c>
      <c r="LJ118" s="45">
        <v>-21.945491197348076</v>
      </c>
      <c r="LK118" s="24"/>
      <c r="LL118" s="24" t="s">
        <v>26</v>
      </c>
      <c r="LM118" s="5">
        <v>114.19332873774114</v>
      </c>
      <c r="LN118" s="45">
        <v>12.616153664030506</v>
      </c>
      <c r="LO118" s="5">
        <v>117.39257742748258</v>
      </c>
      <c r="LP118" s="45">
        <v>5.2862933448840579</v>
      </c>
      <c r="LQ118" s="5">
        <v>112.39866762294025</v>
      </c>
      <c r="LR118" s="45">
        <v>3.8299468988047209</v>
      </c>
      <c r="LS118" s="24"/>
      <c r="LT118" s="24" t="s">
        <v>26</v>
      </c>
      <c r="LU118" s="5">
        <v>92.100416656475517</v>
      </c>
      <c r="LV118" s="45">
        <v>-3.0595540556523986</v>
      </c>
      <c r="LW118" s="5">
        <v>101.53982405635753</v>
      </c>
      <c r="LX118" s="45">
        <v>-5.0510465430459277</v>
      </c>
      <c r="LY118" s="5">
        <v>109.92821535670151</v>
      </c>
      <c r="LZ118" s="45">
        <v>10.606740873526888</v>
      </c>
      <c r="MA118" s="24"/>
      <c r="MB118" s="24" t="s">
        <v>26</v>
      </c>
      <c r="MC118" s="5">
        <v>128.66183226534778</v>
      </c>
      <c r="MD118" s="45">
        <v>1.4773408956200598</v>
      </c>
      <c r="ME118" s="5">
        <v>88.276034074336692</v>
      </c>
      <c r="MF118" s="45">
        <v>-9.3719444332024864</v>
      </c>
      <c r="MG118" s="5">
        <v>143.63348237385642</v>
      </c>
      <c r="MH118" s="45">
        <v>14.644056873536584</v>
      </c>
      <c r="MI118" s="24"/>
      <c r="MJ118" s="24" t="s">
        <v>26</v>
      </c>
      <c r="MK118" s="5">
        <v>76.348483091143265</v>
      </c>
      <c r="ML118" s="45">
        <v>6.7964537018021076</v>
      </c>
      <c r="MM118" s="5">
        <v>135.83526160658008</v>
      </c>
      <c r="MN118" s="45">
        <v>8.8063378694692034</v>
      </c>
      <c r="MO118" s="5">
        <v>140.82992617029933</v>
      </c>
      <c r="MP118" s="45">
        <v>6.1809192224739462</v>
      </c>
      <c r="MQ118" s="44"/>
      <c r="MR118" s="44"/>
      <c r="MS118" s="44"/>
      <c r="MT118" s="44"/>
      <c r="MU118" s="44"/>
      <c r="MV118" s="44"/>
    </row>
    <row r="119" spans="1:360" s="330" customFormat="1" ht="15" hidden="1" customHeight="1" x14ac:dyDescent="0.25">
      <c r="A119" s="444"/>
      <c r="B119" s="24" t="s">
        <v>27</v>
      </c>
      <c r="C119" s="5">
        <v>105.30566104370219</v>
      </c>
      <c r="D119" s="45">
        <v>1.6996534507770207</v>
      </c>
      <c r="E119" s="494">
        <v>96.860514990434339</v>
      </c>
      <c r="F119" s="45">
        <v>-1.0906400990168663</v>
      </c>
      <c r="G119" s="494">
        <v>113.29107052886775</v>
      </c>
      <c r="H119" s="45">
        <v>4.0731707965925494</v>
      </c>
      <c r="I119" s="24"/>
      <c r="J119" s="24" t="s">
        <v>27</v>
      </c>
      <c r="K119" s="5">
        <v>92.46288614148429</v>
      </c>
      <c r="L119" s="45">
        <v>-16.64653355509563</v>
      </c>
      <c r="M119" s="5">
        <v>159.25738103659566</v>
      </c>
      <c r="N119" s="45">
        <v>6.462303590001369</v>
      </c>
      <c r="O119" s="5">
        <v>97.401508801341137</v>
      </c>
      <c r="P119" s="45">
        <v>-14.81056257175662</v>
      </c>
      <c r="Q119" s="24"/>
      <c r="R119" s="24" t="s">
        <v>27</v>
      </c>
      <c r="S119" s="5">
        <v>115.66354769733768</v>
      </c>
      <c r="T119" s="45">
        <v>7.7862419244221002</v>
      </c>
      <c r="U119" s="5">
        <v>122.15171401568159</v>
      </c>
      <c r="V119" s="45">
        <v>7.3248278633409427</v>
      </c>
      <c r="W119" s="5">
        <v>131.46545206826383</v>
      </c>
      <c r="X119" s="45">
        <v>25.510224931923347</v>
      </c>
      <c r="Y119" s="24"/>
      <c r="Z119" s="24" t="s">
        <v>27</v>
      </c>
      <c r="AA119" s="5">
        <v>124.58470898861108</v>
      </c>
      <c r="AB119" s="45">
        <v>15.429884621044337</v>
      </c>
      <c r="AC119" s="5">
        <v>129.0795172830351</v>
      </c>
      <c r="AD119" s="45">
        <v>2.6708368242142768</v>
      </c>
      <c r="AE119" s="5">
        <v>118.17317840663077</v>
      </c>
      <c r="AF119" s="45">
        <v>15.096440572175339</v>
      </c>
      <c r="AG119" s="24"/>
      <c r="AH119" s="24" t="s">
        <v>27</v>
      </c>
      <c r="AI119" s="5">
        <v>123.79041891507558</v>
      </c>
      <c r="AJ119" s="45">
        <v>-5.9206862942887852</v>
      </c>
      <c r="AK119" s="5">
        <v>140.05974244138517</v>
      </c>
      <c r="AL119" s="45">
        <v>5.3197049155184146</v>
      </c>
      <c r="AM119" s="5">
        <v>110.33814703190154</v>
      </c>
      <c r="AN119" s="45">
        <v>16.627133583778146</v>
      </c>
      <c r="AO119" s="24"/>
      <c r="AP119" s="24" t="s">
        <v>27</v>
      </c>
      <c r="AQ119" s="5">
        <v>125.77281869106992</v>
      </c>
      <c r="AR119" s="45">
        <v>18.204169594272443</v>
      </c>
      <c r="AS119" s="5">
        <v>126.18358638834712</v>
      </c>
      <c r="AT119" s="45">
        <v>22.385052148959389</v>
      </c>
      <c r="AU119" s="5">
        <v>114.80933064439454</v>
      </c>
      <c r="AV119" s="45">
        <v>1.5514115441019243</v>
      </c>
      <c r="AW119" s="24"/>
      <c r="AX119" s="24" t="s">
        <v>27</v>
      </c>
      <c r="AY119" s="5">
        <v>151.65306497321208</v>
      </c>
      <c r="AZ119" s="45">
        <v>19.419753375873611</v>
      </c>
      <c r="BA119" s="5">
        <v>121.46009906255944</v>
      </c>
      <c r="BB119" s="45">
        <v>-0.57656847883941964</v>
      </c>
      <c r="BC119" s="5">
        <v>108.40719532393706</v>
      </c>
      <c r="BD119" s="45">
        <v>-5.6581630535044241</v>
      </c>
      <c r="BE119" s="24"/>
      <c r="BF119" s="24" t="s">
        <v>27</v>
      </c>
      <c r="BG119" s="5">
        <v>122.84651358122913</v>
      </c>
      <c r="BH119" s="45">
        <v>22.636339849135794</v>
      </c>
      <c r="BI119" s="5">
        <v>133.15867820466846</v>
      </c>
      <c r="BJ119" s="45">
        <v>5.844748188604072</v>
      </c>
      <c r="BK119" s="5">
        <v>132.77657431682911</v>
      </c>
      <c r="BL119" s="45">
        <v>1.9601545010179251</v>
      </c>
      <c r="BM119" s="24"/>
      <c r="BN119" s="24" t="s">
        <v>27</v>
      </c>
      <c r="BO119" s="5">
        <v>120.59633556014973</v>
      </c>
      <c r="BP119" s="45">
        <v>14.593200211788428</v>
      </c>
      <c r="BQ119" s="5">
        <v>149.68312485365306</v>
      </c>
      <c r="BR119" s="45">
        <v>1.8766600361897616</v>
      </c>
      <c r="BS119" s="5">
        <v>129.24805640068828</v>
      </c>
      <c r="BT119" s="45">
        <v>10.0752391607341</v>
      </c>
      <c r="BU119" s="24"/>
      <c r="BV119" s="24" t="s">
        <v>27</v>
      </c>
      <c r="BW119" s="5">
        <v>123.2192798624522</v>
      </c>
      <c r="BX119" s="45">
        <v>-5.3944344820052947</v>
      </c>
      <c r="BY119" s="5">
        <v>106.18450148147338</v>
      </c>
      <c r="BZ119" s="45">
        <v>4.0334680098498268</v>
      </c>
      <c r="CA119" s="5">
        <v>121.37425862465606</v>
      </c>
      <c r="CB119" s="45">
        <v>9.8490367980251392</v>
      </c>
      <c r="CC119" s="24"/>
      <c r="CD119" s="24" t="s">
        <v>27</v>
      </c>
      <c r="CE119" s="5">
        <v>145.28960349468929</v>
      </c>
      <c r="CF119" s="45">
        <v>8.436019576304048</v>
      </c>
      <c r="CG119" s="5">
        <v>91.593897349257347</v>
      </c>
      <c r="CH119" s="45">
        <v>-14.43851645839483</v>
      </c>
      <c r="CI119" s="5">
        <v>158.05539014236439</v>
      </c>
      <c r="CJ119" s="45">
        <v>7.1309101352211854</v>
      </c>
      <c r="CK119" s="24"/>
      <c r="CL119" s="24" t="s">
        <v>27</v>
      </c>
      <c r="CM119" s="5">
        <v>139.24714444572476</v>
      </c>
      <c r="CN119" s="45">
        <v>4.9625352057062457</v>
      </c>
      <c r="CO119" s="5">
        <v>107.16243829683515</v>
      </c>
      <c r="CP119" s="45">
        <v>9.8523399350528393</v>
      </c>
      <c r="CQ119" s="5">
        <v>113.53959498862778</v>
      </c>
      <c r="CR119" s="45">
        <v>8.0130941580777346</v>
      </c>
      <c r="CS119" s="24"/>
      <c r="CT119" s="24" t="s">
        <v>27</v>
      </c>
      <c r="CU119" s="5">
        <v>113.45006849128968</v>
      </c>
      <c r="CV119" s="45">
        <v>-9.8277812467280796</v>
      </c>
      <c r="CW119" s="5">
        <v>110.05964303759684</v>
      </c>
      <c r="CX119" s="45">
        <v>22.874103024362441</v>
      </c>
      <c r="CY119" s="5">
        <v>137.5003638596383</v>
      </c>
      <c r="CZ119" s="45">
        <v>53.161618410051261</v>
      </c>
      <c r="DA119" s="24"/>
      <c r="DB119" s="24" t="s">
        <v>27</v>
      </c>
      <c r="DC119" s="5">
        <v>113.45204009396583</v>
      </c>
      <c r="DD119" s="45">
        <v>-9.6253666032584135</v>
      </c>
      <c r="DE119" s="5">
        <v>251.77969591186815</v>
      </c>
      <c r="DF119" s="45">
        <v>-42.357529602417799</v>
      </c>
      <c r="DG119" s="5">
        <v>109.76815056738515</v>
      </c>
      <c r="DH119" s="45">
        <v>3.7717608424890727</v>
      </c>
      <c r="DI119" s="24"/>
      <c r="DJ119" s="24" t="s">
        <v>27</v>
      </c>
      <c r="DK119" s="5">
        <v>131.3185943402253</v>
      </c>
      <c r="DL119" s="45">
        <v>12.996493668413152</v>
      </c>
      <c r="DM119" s="5">
        <v>109.1364298171422</v>
      </c>
      <c r="DN119" s="45">
        <v>11.515713411082601</v>
      </c>
      <c r="DO119" s="5">
        <v>130.48480472832628</v>
      </c>
      <c r="DP119" s="45">
        <v>0.35094421416646071</v>
      </c>
      <c r="DQ119" s="24"/>
      <c r="DR119" s="24" t="s">
        <v>27</v>
      </c>
      <c r="DS119" s="5">
        <v>120.77529164659474</v>
      </c>
      <c r="DT119" s="45">
        <v>0.90368745577838183</v>
      </c>
      <c r="DU119" s="5">
        <v>115.77149880751345</v>
      </c>
      <c r="DV119" s="45">
        <v>-0.39324461712836012</v>
      </c>
      <c r="DW119" s="5">
        <v>137.07692353631353</v>
      </c>
      <c r="DX119" s="45">
        <v>1.4010530435380133</v>
      </c>
      <c r="DY119" s="24"/>
      <c r="DZ119" s="24" t="s">
        <v>27</v>
      </c>
      <c r="EA119" s="5">
        <v>117.67042233839011</v>
      </c>
      <c r="EB119" s="45">
        <v>1.2188503304058287</v>
      </c>
      <c r="EC119" s="5">
        <v>138.12397563308869</v>
      </c>
      <c r="ED119" s="45">
        <v>4.9288365851630971</v>
      </c>
      <c r="EE119" s="5">
        <v>108.4061716329753</v>
      </c>
      <c r="EF119" s="45">
        <v>4.0655743659165466</v>
      </c>
      <c r="EG119" s="24"/>
      <c r="EH119" s="24" t="s">
        <v>27</v>
      </c>
      <c r="EI119" s="5">
        <v>113.76900416990999</v>
      </c>
      <c r="EJ119" s="45">
        <v>2.1809428471708259</v>
      </c>
      <c r="EK119" s="5">
        <v>108.87136257467851</v>
      </c>
      <c r="EL119" s="45">
        <v>8.1943711951830238</v>
      </c>
      <c r="EM119" s="5">
        <v>114.06192766173747</v>
      </c>
      <c r="EN119" s="45">
        <v>-0.29866508036772643</v>
      </c>
      <c r="EO119" s="24"/>
      <c r="EP119" s="24" t="s">
        <v>27</v>
      </c>
      <c r="EQ119" s="5">
        <v>100.04625518526395</v>
      </c>
      <c r="ER119" s="45">
        <v>-10.850161462010149</v>
      </c>
      <c r="ES119" s="5">
        <v>118.13290473276615</v>
      </c>
      <c r="ET119" s="45">
        <v>18.089083013027874</v>
      </c>
      <c r="EU119" s="5">
        <v>97.406768278065584</v>
      </c>
      <c r="EV119" s="45">
        <v>-12.112527396519994</v>
      </c>
      <c r="EW119" s="24"/>
      <c r="EX119" s="24" t="s">
        <v>27</v>
      </c>
      <c r="EY119" s="5">
        <v>93.845031588169903</v>
      </c>
      <c r="EZ119" s="45">
        <v>-3.4529781426342936</v>
      </c>
      <c r="FA119" s="5">
        <v>73.92700578905287</v>
      </c>
      <c r="FB119" s="45">
        <v>-18.595437717721325</v>
      </c>
      <c r="FC119" s="5">
        <v>145.0199922034727</v>
      </c>
      <c r="FD119" s="45">
        <v>21.882394306863134</v>
      </c>
      <c r="FE119" s="24"/>
      <c r="FF119" s="24" t="s">
        <v>27</v>
      </c>
      <c r="FG119" s="5">
        <v>111.82810513694875</v>
      </c>
      <c r="FH119" s="45">
        <v>2.257197107347821</v>
      </c>
      <c r="FI119" s="5">
        <v>118.59175813464037</v>
      </c>
      <c r="FJ119" s="45">
        <v>3.1977989496132722</v>
      </c>
      <c r="FK119" s="5">
        <v>135.13177731596798</v>
      </c>
      <c r="FL119" s="45">
        <v>0.21858336926952404</v>
      </c>
      <c r="FM119" s="24"/>
      <c r="FN119" s="24" t="s">
        <v>27</v>
      </c>
      <c r="FO119" s="5">
        <v>76.311386190951481</v>
      </c>
      <c r="FP119" s="45">
        <v>-11.678867713403591</v>
      </c>
      <c r="FQ119" s="5">
        <v>116.74434558169344</v>
      </c>
      <c r="FR119" s="45">
        <v>7.6769598377679102</v>
      </c>
      <c r="FS119" s="5">
        <v>109.31604795999196</v>
      </c>
      <c r="FT119" s="45">
        <v>11.898268049330142</v>
      </c>
      <c r="FU119" s="24"/>
      <c r="FV119" s="24" t="s">
        <v>27</v>
      </c>
      <c r="FW119" s="5">
        <v>118.51349207470955</v>
      </c>
      <c r="FX119" s="45">
        <v>6.3912143099567658</v>
      </c>
      <c r="FY119" s="5">
        <v>132.06916945592712</v>
      </c>
      <c r="FZ119" s="45">
        <v>5.3135862373228093</v>
      </c>
      <c r="GA119" s="5">
        <v>123.14506831732302</v>
      </c>
      <c r="GB119" s="45">
        <v>8.3319080152077163</v>
      </c>
      <c r="GC119" s="24"/>
      <c r="GD119" s="24" t="s">
        <v>27</v>
      </c>
      <c r="GE119" s="5">
        <v>107.51192045461892</v>
      </c>
      <c r="GF119" s="45">
        <v>8.3462241689894512</v>
      </c>
      <c r="GG119" s="5">
        <v>132.10423628655334</v>
      </c>
      <c r="GH119" s="45">
        <v>10.549297152407348</v>
      </c>
      <c r="GI119" s="5">
        <v>99.850418710234791</v>
      </c>
      <c r="GJ119" s="45">
        <v>-8.4159333924963704</v>
      </c>
      <c r="GK119" s="24"/>
      <c r="GL119" s="24" t="s">
        <v>27</v>
      </c>
      <c r="GM119" s="5">
        <v>132.59290933024985</v>
      </c>
      <c r="GN119" s="45">
        <v>7.480214124907846</v>
      </c>
      <c r="GO119" s="5">
        <v>128.29217321851661</v>
      </c>
      <c r="GP119" s="45">
        <v>-3.3173457838017129</v>
      </c>
      <c r="GQ119" s="5">
        <v>123.83087861204011</v>
      </c>
      <c r="GR119" s="45">
        <v>1.1359839841277477</v>
      </c>
      <c r="GS119" s="24"/>
      <c r="GT119" s="24" t="s">
        <v>27</v>
      </c>
      <c r="GU119" s="5">
        <v>126.37358509866596</v>
      </c>
      <c r="GV119" s="45">
        <v>16.578800884982627</v>
      </c>
      <c r="GW119" s="5">
        <v>97.536391910148367</v>
      </c>
      <c r="GX119" s="45">
        <v>5.1772959233857421</v>
      </c>
      <c r="GY119" s="5">
        <v>136.90351450634932</v>
      </c>
      <c r="GZ119" s="45">
        <v>7.4473586635771056</v>
      </c>
      <c r="HA119" s="24"/>
      <c r="HB119" s="24" t="s">
        <v>27</v>
      </c>
      <c r="HC119" s="5">
        <v>115.42635405050515</v>
      </c>
      <c r="HD119" s="45">
        <v>15.217989526890534</v>
      </c>
      <c r="HE119" s="5">
        <v>130.07231679987706</v>
      </c>
      <c r="HF119" s="45">
        <v>2.4882042018534776</v>
      </c>
      <c r="HG119" s="5">
        <v>103.64065412943972</v>
      </c>
      <c r="HH119" s="45">
        <v>-8.4853056837036291</v>
      </c>
      <c r="HI119" s="24"/>
      <c r="HJ119" s="24" t="s">
        <v>27</v>
      </c>
      <c r="HK119" s="5">
        <v>118.92048772181319</v>
      </c>
      <c r="HL119" s="45">
        <v>4.820140843095416</v>
      </c>
      <c r="HM119" s="5">
        <v>114.50383809839887</v>
      </c>
      <c r="HN119" s="45">
        <v>9.2629804153972657</v>
      </c>
      <c r="HO119" s="5">
        <v>116.966423782928</v>
      </c>
      <c r="HP119" s="45">
        <v>0.38173695817060604</v>
      </c>
      <c r="HQ119" s="24"/>
      <c r="HR119" s="24" t="s">
        <v>27</v>
      </c>
      <c r="HS119" s="5">
        <v>132.70950203440489</v>
      </c>
      <c r="HT119" s="45">
        <v>-12.845381786308593</v>
      </c>
      <c r="HU119" s="5">
        <v>117.15166542953931</v>
      </c>
      <c r="HV119" s="45">
        <v>15.270167286266997</v>
      </c>
      <c r="HW119" s="5">
        <v>114.41683588684099</v>
      </c>
      <c r="HX119" s="45">
        <v>0.75290829270696236</v>
      </c>
      <c r="HY119" s="24"/>
      <c r="HZ119" s="24" t="s">
        <v>27</v>
      </c>
      <c r="IA119" s="5">
        <v>113.69827391449012</v>
      </c>
      <c r="IB119" s="45">
        <v>1.1191788250029617</v>
      </c>
      <c r="IC119" s="5">
        <v>115.70758191641501</v>
      </c>
      <c r="ID119" s="45">
        <v>6.3699855329237209</v>
      </c>
      <c r="IE119" s="5">
        <v>110.22706935312739</v>
      </c>
      <c r="IF119" s="45">
        <v>-4.7173734983681896</v>
      </c>
      <c r="IG119" s="24"/>
      <c r="IH119" s="24" t="s">
        <v>27</v>
      </c>
      <c r="II119" s="5">
        <v>115.76774439138836</v>
      </c>
      <c r="IJ119" s="45">
        <v>7.1296590591847746</v>
      </c>
      <c r="IK119" s="5">
        <v>110.38324595013978</v>
      </c>
      <c r="IL119" s="45">
        <v>-9.5735953370922289</v>
      </c>
      <c r="IM119" s="5">
        <v>126.0217995755179</v>
      </c>
      <c r="IN119" s="45">
        <v>1.2797854381288545</v>
      </c>
      <c r="IO119" s="5">
        <v>121.84044395089819</v>
      </c>
      <c r="IP119" s="45">
        <v>13.454689142633697</v>
      </c>
      <c r="IQ119" s="24"/>
      <c r="IR119" s="24" t="s">
        <v>27</v>
      </c>
      <c r="IS119" s="5">
        <v>115.45548380995589</v>
      </c>
      <c r="IT119" s="45">
        <v>9.5404339268941669</v>
      </c>
      <c r="IU119" s="5">
        <v>105.51320535856664</v>
      </c>
      <c r="IV119" s="45">
        <v>2.1790162607386918</v>
      </c>
      <c r="IW119" s="5">
        <v>127.63527818758679</v>
      </c>
      <c r="IX119" s="45">
        <v>1.4844234746594083</v>
      </c>
      <c r="IY119" s="24"/>
      <c r="IZ119" s="24" t="s">
        <v>27</v>
      </c>
      <c r="JA119" s="5">
        <v>119.33644318693869</v>
      </c>
      <c r="JB119" s="45">
        <v>6.5543179304399644</v>
      </c>
      <c r="JC119" s="5">
        <v>147.72148869802044</v>
      </c>
      <c r="JD119" s="45">
        <v>7.7222666771344421</v>
      </c>
      <c r="JE119" s="5">
        <v>149.08654792113154</v>
      </c>
      <c r="JF119" s="45">
        <v>4.6082253615705042</v>
      </c>
      <c r="JG119" s="24"/>
      <c r="JH119" s="24" t="s">
        <v>27</v>
      </c>
      <c r="JI119" s="5">
        <v>165.72012031525287</v>
      </c>
      <c r="JJ119" s="45">
        <v>19.42522334739229</v>
      </c>
      <c r="JK119" s="5">
        <v>127.49996439615087</v>
      </c>
      <c r="JL119" s="45">
        <v>-10.199564773612551</v>
      </c>
      <c r="JM119" s="5">
        <v>121.65043676611386</v>
      </c>
      <c r="JN119" s="45">
        <v>1.0416115004497897</v>
      </c>
      <c r="JO119" s="24"/>
      <c r="JP119" s="24" t="s">
        <v>27</v>
      </c>
      <c r="JQ119" s="5">
        <v>124.88612522799127</v>
      </c>
      <c r="JR119" s="45">
        <v>6.0240866729744198</v>
      </c>
      <c r="JS119" s="5">
        <v>105.60835885568112</v>
      </c>
      <c r="JT119" s="45">
        <v>5.2867914958362832</v>
      </c>
      <c r="JU119" s="5">
        <v>86.855722228323117</v>
      </c>
      <c r="JV119" s="45">
        <v>-17.793292272329282</v>
      </c>
      <c r="JW119" s="24"/>
      <c r="JX119" s="24" t="s">
        <v>27</v>
      </c>
      <c r="JY119" s="5">
        <v>112.31530737582835</v>
      </c>
      <c r="JZ119" s="45">
        <v>-1.6949780812865498</v>
      </c>
      <c r="KA119" s="5">
        <v>128.85367995001562</v>
      </c>
      <c r="KB119" s="45">
        <v>-0.18354842135117622</v>
      </c>
      <c r="KC119" s="5">
        <v>141.62129139029918</v>
      </c>
      <c r="KD119" s="45">
        <v>1.2821189750164592</v>
      </c>
      <c r="KE119" s="24"/>
      <c r="KF119" s="24" t="s">
        <v>27</v>
      </c>
      <c r="KG119" s="5">
        <v>112.26977040708697</v>
      </c>
      <c r="KH119" s="45">
        <v>-12.367097808548081</v>
      </c>
      <c r="KI119" s="5">
        <v>104.51664670953775</v>
      </c>
      <c r="KJ119" s="45">
        <v>8.5054993462501614</v>
      </c>
      <c r="KK119" s="5">
        <v>125.66083605557333</v>
      </c>
      <c r="KL119" s="45">
        <v>-3.4284096510368016</v>
      </c>
      <c r="KM119" s="24"/>
      <c r="KN119" s="24" t="s">
        <v>27</v>
      </c>
      <c r="KO119" s="5">
        <v>93.438640861246284</v>
      </c>
      <c r="KP119" s="45">
        <v>-25.034184242123231</v>
      </c>
      <c r="KQ119" s="5">
        <v>115.91796727928219</v>
      </c>
      <c r="KR119" s="45">
        <v>-2.5388615063094591</v>
      </c>
      <c r="KS119" s="5">
        <v>97.725495151229268</v>
      </c>
      <c r="KT119" s="45">
        <v>-3.4684939388269811</v>
      </c>
      <c r="KU119" s="24"/>
      <c r="KV119" s="24" t="s">
        <v>27</v>
      </c>
      <c r="KW119" s="5">
        <v>123.36394661016351</v>
      </c>
      <c r="KX119" s="45">
        <v>5.9772735678226212</v>
      </c>
      <c r="KY119" s="5">
        <v>120.1077101877828</v>
      </c>
      <c r="KZ119" s="45">
        <v>10.703442694079342</v>
      </c>
      <c r="LA119" s="5">
        <v>108.51798365019279</v>
      </c>
      <c r="LB119" s="45">
        <v>0.38232836452687025</v>
      </c>
      <c r="LC119" s="24"/>
      <c r="LD119" s="24" t="s">
        <v>27</v>
      </c>
      <c r="LE119" s="5">
        <v>179.83088718337677</v>
      </c>
      <c r="LF119" s="45">
        <v>1.0028686594396845</v>
      </c>
      <c r="LG119" s="5">
        <v>114.07681396817252</v>
      </c>
      <c r="LH119" s="45">
        <v>7.3709826445531093</v>
      </c>
      <c r="LI119" s="5">
        <v>98.976137455688161</v>
      </c>
      <c r="LJ119" s="45">
        <v>-14.270648494142122</v>
      </c>
      <c r="LK119" s="24"/>
      <c r="LL119" s="24" t="s">
        <v>27</v>
      </c>
      <c r="LM119" s="5">
        <v>122.32207362595159</v>
      </c>
      <c r="LN119" s="45">
        <v>17.730133260348296</v>
      </c>
      <c r="LO119" s="5">
        <v>111.36289496557912</v>
      </c>
      <c r="LP119" s="45">
        <v>5.5287928832241278</v>
      </c>
      <c r="LQ119" s="5">
        <v>112.85357744905779</v>
      </c>
      <c r="LR119" s="45">
        <v>12.722816639710871</v>
      </c>
      <c r="LS119" s="24"/>
      <c r="LT119" s="24" t="s">
        <v>27</v>
      </c>
      <c r="LU119" s="5">
        <v>85.796550402277816</v>
      </c>
      <c r="LV119" s="45">
        <v>-8.3128137525503121</v>
      </c>
      <c r="LW119" s="5">
        <v>99.268213153343638</v>
      </c>
      <c r="LX119" s="45">
        <v>-1.4994290792842691</v>
      </c>
      <c r="LY119" s="5">
        <v>103.75462919988087</v>
      </c>
      <c r="LZ119" s="45">
        <v>10.994575258242705</v>
      </c>
      <c r="MA119" s="24"/>
      <c r="MB119" s="24" t="s">
        <v>27</v>
      </c>
      <c r="MC119" s="5">
        <v>123.35618286465532</v>
      </c>
      <c r="MD119" s="45">
        <v>-1.8708431672296228</v>
      </c>
      <c r="ME119" s="5">
        <v>110.54214332105389</v>
      </c>
      <c r="MF119" s="45">
        <v>8.3806174932083337</v>
      </c>
      <c r="MG119" s="5">
        <v>149.67965788517631</v>
      </c>
      <c r="MH119" s="45">
        <v>0.32702430409213434</v>
      </c>
      <c r="MI119" s="24"/>
      <c r="MJ119" s="24" t="s">
        <v>27</v>
      </c>
      <c r="MK119" s="5">
        <v>87.094364188108997</v>
      </c>
      <c r="ML119" s="45">
        <v>-1.8841507520152447</v>
      </c>
      <c r="MM119" s="5">
        <v>125.3411827877015</v>
      </c>
      <c r="MN119" s="45">
        <v>11.665376689438389</v>
      </c>
      <c r="MO119" s="5">
        <v>149.19566956422244</v>
      </c>
      <c r="MP119" s="45">
        <v>1.9167245751406483</v>
      </c>
      <c r="MQ119" s="44"/>
      <c r="MR119" s="44"/>
      <c r="MS119" s="44"/>
      <c r="MT119" s="44"/>
      <c r="MU119" s="44"/>
      <c r="MV119" s="44"/>
    </row>
    <row r="120" spans="1:360" s="330" customFormat="1" ht="15" hidden="1" customHeight="1" x14ac:dyDescent="0.25">
      <c r="A120" s="444"/>
      <c r="B120" s="24" t="s">
        <v>28</v>
      </c>
      <c r="C120" s="5">
        <v>103.08152943099498</v>
      </c>
      <c r="D120" s="45">
        <v>-4.8647857354325907</v>
      </c>
      <c r="E120" s="494">
        <v>94.020461208841169</v>
      </c>
      <c r="F120" s="45">
        <v>-6.6281189816642154</v>
      </c>
      <c r="G120" s="494">
        <v>111.6493315353672</v>
      </c>
      <c r="H120" s="45">
        <v>-3.4123525856564925</v>
      </c>
      <c r="I120" s="24"/>
      <c r="J120" s="24" t="s">
        <v>28</v>
      </c>
      <c r="K120" s="5">
        <v>80.190041231107941</v>
      </c>
      <c r="L120" s="45">
        <v>-26.223674502416415</v>
      </c>
      <c r="M120" s="5">
        <v>152.3267317825877</v>
      </c>
      <c r="N120" s="45">
        <v>0.44411648275848847</v>
      </c>
      <c r="O120" s="5">
        <v>81.224859900783912</v>
      </c>
      <c r="P120" s="45">
        <v>-29.095335395037196</v>
      </c>
      <c r="Q120" s="24"/>
      <c r="R120" s="24" t="s">
        <v>28</v>
      </c>
      <c r="S120" s="5">
        <v>129.13680240936858</v>
      </c>
      <c r="T120" s="45">
        <v>24.872534184734988</v>
      </c>
      <c r="U120" s="5">
        <v>144.40152556618341</v>
      </c>
      <c r="V120" s="45">
        <v>22.971092779103358</v>
      </c>
      <c r="W120" s="5">
        <v>136.05961889654631</v>
      </c>
      <c r="X120" s="45">
        <v>22.315621161617628</v>
      </c>
      <c r="Y120" s="24"/>
      <c r="Z120" s="24" t="s">
        <v>28</v>
      </c>
      <c r="AA120" s="5">
        <v>127.8327045799162</v>
      </c>
      <c r="AB120" s="45">
        <v>18.216046297436492</v>
      </c>
      <c r="AC120" s="5">
        <v>152.48378954686086</v>
      </c>
      <c r="AD120" s="45">
        <v>29.127934821163024</v>
      </c>
      <c r="AE120" s="5">
        <v>116.38433480621437</v>
      </c>
      <c r="AF120" s="45">
        <v>3.4347494893035133</v>
      </c>
      <c r="AG120" s="24"/>
      <c r="AH120" s="24" t="s">
        <v>28</v>
      </c>
      <c r="AI120" s="5">
        <v>149.14665299679632</v>
      </c>
      <c r="AJ120" s="45">
        <v>9.5399389385052018</v>
      </c>
      <c r="AK120" s="5">
        <v>146.41838137774778</v>
      </c>
      <c r="AL120" s="45">
        <v>0.92754455707337513</v>
      </c>
      <c r="AM120" s="5">
        <v>120.45938995968298</v>
      </c>
      <c r="AN120" s="45">
        <v>15.054137995122076</v>
      </c>
      <c r="AO120" s="24"/>
      <c r="AP120" s="24" t="s">
        <v>28</v>
      </c>
      <c r="AQ120" s="5">
        <v>103.00010025917987</v>
      </c>
      <c r="AR120" s="45">
        <v>-5.0232572085527352</v>
      </c>
      <c r="AS120" s="5">
        <v>140.37150793135464</v>
      </c>
      <c r="AT120" s="45">
        <v>22.842731450735144</v>
      </c>
      <c r="AU120" s="5">
        <v>114.29217947189777</v>
      </c>
      <c r="AV120" s="45">
        <v>10.697149421609794</v>
      </c>
      <c r="AW120" s="24"/>
      <c r="AX120" s="24" t="s">
        <v>28</v>
      </c>
      <c r="AY120" s="5">
        <v>168.55036551409427</v>
      </c>
      <c r="AZ120" s="45">
        <v>29.60640881050827</v>
      </c>
      <c r="BA120" s="5">
        <v>163.06828002076463</v>
      </c>
      <c r="BB120" s="45">
        <v>18.843952557262483</v>
      </c>
      <c r="BC120" s="5">
        <v>133.35246328893774</v>
      </c>
      <c r="BD120" s="45">
        <v>15.263269215741587</v>
      </c>
      <c r="BE120" s="24"/>
      <c r="BF120" s="24" t="s">
        <v>28</v>
      </c>
      <c r="BG120" s="5">
        <v>112.18924913609833</v>
      </c>
      <c r="BH120" s="45">
        <v>11.534281425617593</v>
      </c>
      <c r="BI120" s="5">
        <v>135.89778018976597</v>
      </c>
      <c r="BJ120" s="45">
        <v>24.204373205620783</v>
      </c>
      <c r="BK120" s="5">
        <v>171.7788091483304</v>
      </c>
      <c r="BL120" s="45">
        <v>27.688926956711569</v>
      </c>
      <c r="BM120" s="24"/>
      <c r="BN120" s="24" t="s">
        <v>28</v>
      </c>
      <c r="BO120" s="5">
        <v>118.97765078477524</v>
      </c>
      <c r="BP120" s="45">
        <v>15.431337395403503</v>
      </c>
      <c r="BQ120" s="5">
        <v>169.63164946904266</v>
      </c>
      <c r="BR120" s="45">
        <v>8.386714644672395</v>
      </c>
      <c r="BS120" s="5">
        <v>118.05819906668115</v>
      </c>
      <c r="BT120" s="45">
        <v>-1.575296948893552</v>
      </c>
      <c r="BU120" s="24"/>
      <c r="BV120" s="24" t="s">
        <v>28</v>
      </c>
      <c r="BW120" s="5">
        <v>147.39969338044173</v>
      </c>
      <c r="BX120" s="45">
        <v>15.349408171278696</v>
      </c>
      <c r="BY120" s="5">
        <v>113.19153264446281</v>
      </c>
      <c r="BZ120" s="45">
        <v>7.2979016861369956</v>
      </c>
      <c r="CA120" s="5">
        <v>106.81218792594488</v>
      </c>
      <c r="CB120" s="45">
        <v>8.3097376723337106</v>
      </c>
      <c r="CC120" s="24"/>
      <c r="CD120" s="24" t="s">
        <v>28</v>
      </c>
      <c r="CE120" s="5">
        <v>110.96277773020839</v>
      </c>
      <c r="CF120" s="45">
        <v>3.4074167330069542</v>
      </c>
      <c r="CG120" s="5">
        <v>103.85092460031966</v>
      </c>
      <c r="CH120" s="45">
        <v>5.9480875144377592</v>
      </c>
      <c r="CI120" s="5">
        <v>157.56348619541987</v>
      </c>
      <c r="CJ120" s="45">
        <v>5.1615428962363836</v>
      </c>
      <c r="CK120" s="24"/>
      <c r="CL120" s="24" t="s">
        <v>28</v>
      </c>
      <c r="CM120" s="5">
        <v>151.73563696250872</v>
      </c>
      <c r="CN120" s="45">
        <v>2.0283773404518541</v>
      </c>
      <c r="CO120" s="5">
        <v>111.88156652481423</v>
      </c>
      <c r="CP120" s="45">
        <v>5.9395255230735984</v>
      </c>
      <c r="CQ120" s="5">
        <v>107.16332683563557</v>
      </c>
      <c r="CR120" s="45">
        <v>3.1025847193139953</v>
      </c>
      <c r="CS120" s="24"/>
      <c r="CT120" s="24" t="s">
        <v>28</v>
      </c>
      <c r="CU120" s="5">
        <v>110.61743185472044</v>
      </c>
      <c r="CV120" s="45">
        <v>-11.623275638690089</v>
      </c>
      <c r="CW120" s="5">
        <v>116.00360096251646</v>
      </c>
      <c r="CX120" s="45">
        <v>18.461034115397922</v>
      </c>
      <c r="CY120" s="5">
        <v>142.01884873149541</v>
      </c>
      <c r="CZ120" s="45">
        <v>21.013772068059751</v>
      </c>
      <c r="DA120" s="24"/>
      <c r="DB120" s="24" t="s">
        <v>28</v>
      </c>
      <c r="DC120" s="5">
        <v>111.36972291985329</v>
      </c>
      <c r="DD120" s="45">
        <v>-10.719053456547428</v>
      </c>
      <c r="DE120" s="5">
        <v>301.97198051203361</v>
      </c>
      <c r="DF120" s="45">
        <v>-6.1750673021927156</v>
      </c>
      <c r="DG120" s="5">
        <v>120.94319366971982</v>
      </c>
      <c r="DH120" s="45">
        <v>1.4765129798979757</v>
      </c>
      <c r="DI120" s="24"/>
      <c r="DJ120" s="24" t="s">
        <v>28</v>
      </c>
      <c r="DK120" s="5">
        <v>133.85847080108022</v>
      </c>
      <c r="DL120" s="45">
        <v>7.1339844491166531</v>
      </c>
      <c r="DM120" s="5">
        <v>121.8421892010371</v>
      </c>
      <c r="DN120" s="45">
        <v>22.927509707056174</v>
      </c>
      <c r="DO120" s="5">
        <v>121.82732123345461</v>
      </c>
      <c r="DP120" s="45">
        <v>-20.991250579464548</v>
      </c>
      <c r="DQ120" s="24"/>
      <c r="DR120" s="24" t="s">
        <v>28</v>
      </c>
      <c r="DS120" s="5">
        <v>127.18855654309021</v>
      </c>
      <c r="DT120" s="45">
        <v>15.372972928814676</v>
      </c>
      <c r="DU120" s="5">
        <v>131.48167651875121</v>
      </c>
      <c r="DV120" s="45">
        <v>1.771610363490737</v>
      </c>
      <c r="DW120" s="5">
        <v>152.09653460708611</v>
      </c>
      <c r="DX120" s="45">
        <v>9.0056026822292949</v>
      </c>
      <c r="DY120" s="24"/>
      <c r="DZ120" s="24" t="s">
        <v>28</v>
      </c>
      <c r="EA120" s="5">
        <v>116.38732213652716</v>
      </c>
      <c r="EB120" s="45">
        <v>3.5086599518484434</v>
      </c>
      <c r="EC120" s="5">
        <v>135.91005882446933</v>
      </c>
      <c r="ED120" s="45">
        <v>5.4630849182893542</v>
      </c>
      <c r="EE120" s="5">
        <v>117.85108927543043</v>
      </c>
      <c r="EF120" s="45">
        <v>3.5303846743185829</v>
      </c>
      <c r="EG120" s="24"/>
      <c r="EH120" s="24" t="s">
        <v>28</v>
      </c>
      <c r="EI120" s="5">
        <v>122.3279575514069</v>
      </c>
      <c r="EJ120" s="45">
        <v>6.8530002614550369</v>
      </c>
      <c r="EK120" s="5">
        <v>113.12446134491094</v>
      </c>
      <c r="EL120" s="45">
        <v>7.6880021714917035</v>
      </c>
      <c r="EM120" s="5">
        <v>115.35730020866285</v>
      </c>
      <c r="EN120" s="45">
        <v>-1.369588786690656</v>
      </c>
      <c r="EO120" s="24"/>
      <c r="EP120" s="24" t="s">
        <v>28</v>
      </c>
      <c r="EQ120" s="5">
        <v>103.42802368725776</v>
      </c>
      <c r="ER120" s="45">
        <v>-5.779229779605231</v>
      </c>
      <c r="ES120" s="5">
        <v>114.31843501492295</v>
      </c>
      <c r="ET120" s="45">
        <v>12.440030438767707</v>
      </c>
      <c r="EU120" s="5">
        <v>97.264532673163799</v>
      </c>
      <c r="EV120" s="45">
        <v>-13.635731076507028</v>
      </c>
      <c r="EW120" s="24"/>
      <c r="EX120" s="24" t="s">
        <v>28</v>
      </c>
      <c r="EY120" s="5">
        <v>86.606130708147845</v>
      </c>
      <c r="EZ120" s="45">
        <v>-15.42577156190157</v>
      </c>
      <c r="FA120" s="5">
        <v>77.326997408328609</v>
      </c>
      <c r="FB120" s="45">
        <v>-22.278199062199164</v>
      </c>
      <c r="FC120" s="5">
        <v>136.80524642045813</v>
      </c>
      <c r="FD120" s="45">
        <v>6.2477698928697691</v>
      </c>
      <c r="FE120" s="24"/>
      <c r="FF120" s="24" t="s">
        <v>28</v>
      </c>
      <c r="FG120" s="5">
        <v>111.58964348899394</v>
      </c>
      <c r="FH120" s="45">
        <v>0.54305732494212577</v>
      </c>
      <c r="FI120" s="5">
        <v>116.26787234646126</v>
      </c>
      <c r="FJ120" s="45">
        <v>1.7651658036278945</v>
      </c>
      <c r="FK120" s="5">
        <v>137.22227294367832</v>
      </c>
      <c r="FL120" s="45">
        <v>1.2166476444086811</v>
      </c>
      <c r="FM120" s="24"/>
      <c r="FN120" s="24" t="s">
        <v>28</v>
      </c>
      <c r="FO120" s="5">
        <v>88.566458932191196</v>
      </c>
      <c r="FP120" s="45">
        <v>-8.1787797051073454</v>
      </c>
      <c r="FQ120" s="5">
        <v>142.04153181908134</v>
      </c>
      <c r="FR120" s="45">
        <v>14.100722198092214</v>
      </c>
      <c r="FS120" s="5">
        <v>112.10841896002609</v>
      </c>
      <c r="FT120" s="45">
        <v>13.406590476888965</v>
      </c>
      <c r="FU120" s="24"/>
      <c r="FV120" s="24" t="s">
        <v>28</v>
      </c>
      <c r="FW120" s="5">
        <v>125.42093938833219</v>
      </c>
      <c r="FX120" s="45">
        <v>6.8410003632608465</v>
      </c>
      <c r="FY120" s="5">
        <v>126.07331183553515</v>
      </c>
      <c r="FZ120" s="45">
        <v>1.5558440019489979</v>
      </c>
      <c r="GA120" s="5">
        <v>126.90329294579109</v>
      </c>
      <c r="GB120" s="45">
        <v>5.1218073214591726</v>
      </c>
      <c r="GC120" s="24"/>
      <c r="GD120" s="24" t="s">
        <v>28</v>
      </c>
      <c r="GE120" s="5">
        <v>104.93686669118223</v>
      </c>
      <c r="GF120" s="45">
        <v>1.6084379337323043</v>
      </c>
      <c r="GG120" s="5">
        <v>133.41373778088425</v>
      </c>
      <c r="GH120" s="45">
        <v>11.234113812489127</v>
      </c>
      <c r="GI120" s="5">
        <v>92.88214040513256</v>
      </c>
      <c r="GJ120" s="45">
        <v>-2.6578652503693405</v>
      </c>
      <c r="GK120" s="24"/>
      <c r="GL120" s="24" t="s">
        <v>28</v>
      </c>
      <c r="GM120" s="5">
        <v>130.85596055388893</v>
      </c>
      <c r="GN120" s="45">
        <v>5.1045551851017308</v>
      </c>
      <c r="GO120" s="5">
        <v>140.12041802500238</v>
      </c>
      <c r="GP120" s="45">
        <v>0.74633880254279461</v>
      </c>
      <c r="GQ120" s="5">
        <v>122.46272640561328</v>
      </c>
      <c r="GR120" s="45">
        <v>2.1050218611270424</v>
      </c>
      <c r="GS120" s="24"/>
      <c r="GT120" s="24" t="s">
        <v>28</v>
      </c>
      <c r="GU120" s="5">
        <v>106.560730081534</v>
      </c>
      <c r="GV120" s="45">
        <v>0.90609362969568963</v>
      </c>
      <c r="GW120" s="5">
        <v>107.13000409599279</v>
      </c>
      <c r="GX120" s="45">
        <v>13.463948463052944</v>
      </c>
      <c r="GY120" s="5">
        <v>133.99138455706645</v>
      </c>
      <c r="GZ120" s="45">
        <v>3.3478865231718231</v>
      </c>
      <c r="HA120" s="24"/>
      <c r="HB120" s="24" t="s">
        <v>28</v>
      </c>
      <c r="HC120" s="5">
        <v>116.38786037605202</v>
      </c>
      <c r="HD120" s="45">
        <v>5.4135982014513928</v>
      </c>
      <c r="HE120" s="5">
        <v>138.30386520357948</v>
      </c>
      <c r="HF120" s="45">
        <v>5.7130976610805959</v>
      </c>
      <c r="HG120" s="5">
        <v>123.00607534181873</v>
      </c>
      <c r="HH120" s="45">
        <v>2.7967695901842404</v>
      </c>
      <c r="HI120" s="24"/>
      <c r="HJ120" s="24" t="s">
        <v>28</v>
      </c>
      <c r="HK120" s="5">
        <v>113.22493531644331</v>
      </c>
      <c r="HL120" s="45">
        <v>12.550798535568262</v>
      </c>
      <c r="HM120" s="5">
        <v>111.75343664777512</v>
      </c>
      <c r="HN120" s="45">
        <v>19.883651201007169</v>
      </c>
      <c r="HO120" s="5">
        <v>138.39597327745503</v>
      </c>
      <c r="HP120" s="45">
        <v>3.784862962070207</v>
      </c>
      <c r="HQ120" s="24"/>
      <c r="HR120" s="24" t="s">
        <v>28</v>
      </c>
      <c r="HS120" s="5">
        <v>137.11788980822743</v>
      </c>
      <c r="HT120" s="45">
        <v>2.8556987341477935</v>
      </c>
      <c r="HU120" s="5">
        <v>111.30686634584349</v>
      </c>
      <c r="HV120" s="45">
        <v>9.701429393658529</v>
      </c>
      <c r="HW120" s="5">
        <v>118.80078154994803</v>
      </c>
      <c r="HX120" s="45">
        <v>1.4684125250395965</v>
      </c>
      <c r="HY120" s="24"/>
      <c r="HZ120" s="24" t="s">
        <v>28</v>
      </c>
      <c r="IA120" s="5">
        <v>113.85583646854313</v>
      </c>
      <c r="IB120" s="45">
        <v>4.4691949687091181</v>
      </c>
      <c r="IC120" s="5">
        <v>113.94088372070942</v>
      </c>
      <c r="ID120" s="45">
        <v>3.9454955367370843</v>
      </c>
      <c r="IE120" s="5">
        <v>121.29322543266788</v>
      </c>
      <c r="IF120" s="45">
        <v>3.3440761252975619</v>
      </c>
      <c r="IG120" s="24"/>
      <c r="IH120" s="24" t="s">
        <v>28</v>
      </c>
      <c r="II120" s="5">
        <v>117.24950815537153</v>
      </c>
      <c r="IJ120" s="45">
        <v>5.1189592183228143</v>
      </c>
      <c r="IK120" s="5">
        <v>116.23923535699737</v>
      </c>
      <c r="IL120" s="45">
        <v>4.5176412794984486</v>
      </c>
      <c r="IM120" s="5">
        <v>130.58787229011548</v>
      </c>
      <c r="IN120" s="45">
        <v>-2.8160035789993572</v>
      </c>
      <c r="IO120" s="5">
        <v>121.22404113194041</v>
      </c>
      <c r="IP120" s="45">
        <v>6.1421519156587294</v>
      </c>
      <c r="IQ120" s="24"/>
      <c r="IR120" s="24" t="s">
        <v>28</v>
      </c>
      <c r="IS120" s="5">
        <v>111.09417841328249</v>
      </c>
      <c r="IT120" s="45">
        <v>3.9625413737531829</v>
      </c>
      <c r="IU120" s="5">
        <v>105.9291794653071</v>
      </c>
      <c r="IV120" s="45">
        <v>2.7973939841776883</v>
      </c>
      <c r="IW120" s="5">
        <v>126.39397551823579</v>
      </c>
      <c r="IX120" s="45">
        <v>3.4768356892109153</v>
      </c>
      <c r="IY120" s="24"/>
      <c r="IZ120" s="24" t="s">
        <v>28</v>
      </c>
      <c r="JA120" s="5">
        <v>107.21661737626933</v>
      </c>
      <c r="JB120" s="45">
        <v>5.3697536459626889</v>
      </c>
      <c r="JC120" s="5">
        <v>144.53906860003872</v>
      </c>
      <c r="JD120" s="45">
        <v>8.3431873376421919</v>
      </c>
      <c r="JE120" s="5">
        <v>145.20348217209164</v>
      </c>
      <c r="JF120" s="45">
        <v>-6.6243275528375989</v>
      </c>
      <c r="JG120" s="24"/>
      <c r="JH120" s="24" t="s">
        <v>28</v>
      </c>
      <c r="JI120" s="5">
        <v>160.16604647450012</v>
      </c>
      <c r="JJ120" s="45">
        <v>12.443886399754817</v>
      </c>
      <c r="JK120" s="5">
        <v>148.07013671728475</v>
      </c>
      <c r="JL120" s="45">
        <v>3.0514772670692452</v>
      </c>
      <c r="JM120" s="5">
        <v>116.46666933014806</v>
      </c>
      <c r="JN120" s="45">
        <v>0.46328974114871357</v>
      </c>
      <c r="JO120" s="24"/>
      <c r="JP120" s="24" t="s">
        <v>28</v>
      </c>
      <c r="JQ120" s="5">
        <v>131.78392909482338</v>
      </c>
      <c r="JR120" s="45">
        <v>0.83390201583968349</v>
      </c>
      <c r="JS120" s="5">
        <v>94.481359028149825</v>
      </c>
      <c r="JT120" s="45">
        <v>-7.2262962254230843</v>
      </c>
      <c r="JU120" s="5">
        <v>90.578746596837149</v>
      </c>
      <c r="JV120" s="45">
        <v>-14.454820761977288</v>
      </c>
      <c r="JW120" s="24"/>
      <c r="JX120" s="24" t="s">
        <v>28</v>
      </c>
      <c r="JY120" s="5">
        <v>132.26336313732565</v>
      </c>
      <c r="JZ120" s="45">
        <v>6.6990573951950125</v>
      </c>
      <c r="KA120" s="5">
        <v>125.3214061076132</v>
      </c>
      <c r="KB120" s="45">
        <v>7.352275721994701</v>
      </c>
      <c r="KC120" s="5">
        <v>152.1059450047191</v>
      </c>
      <c r="KD120" s="45">
        <v>21.492932826702088</v>
      </c>
      <c r="KE120" s="24"/>
      <c r="KF120" s="24" t="s">
        <v>28</v>
      </c>
      <c r="KG120" s="5">
        <v>112.00691881294652</v>
      </c>
      <c r="KH120" s="45">
        <v>1.3720649417396231</v>
      </c>
      <c r="KI120" s="5">
        <v>99.925167041683395</v>
      </c>
      <c r="KJ120" s="45">
        <v>12.155727134911615</v>
      </c>
      <c r="KK120" s="5">
        <v>126.05206307452711</v>
      </c>
      <c r="KL120" s="45">
        <v>1.9649776313001723</v>
      </c>
      <c r="KM120" s="24"/>
      <c r="KN120" s="24" t="s">
        <v>28</v>
      </c>
      <c r="KO120" s="5">
        <v>89.922223163584562</v>
      </c>
      <c r="KP120" s="45">
        <v>-25.66571432735681</v>
      </c>
      <c r="KQ120" s="5">
        <v>127.14789402231061</v>
      </c>
      <c r="KR120" s="45">
        <v>-5.6368700750957146</v>
      </c>
      <c r="KS120" s="5">
        <v>102.18943401286913</v>
      </c>
      <c r="KT120" s="45">
        <v>-7.9645220256731619</v>
      </c>
      <c r="KU120" s="24"/>
      <c r="KV120" s="24" t="s">
        <v>28</v>
      </c>
      <c r="KW120" s="5">
        <v>149.15707190154606</v>
      </c>
      <c r="KX120" s="45">
        <v>29.955685822099269</v>
      </c>
      <c r="KY120" s="5">
        <v>114.98488991195809</v>
      </c>
      <c r="KZ120" s="45">
        <v>5.3626802748868414</v>
      </c>
      <c r="LA120" s="5">
        <v>124.21450456743121</v>
      </c>
      <c r="LB120" s="45">
        <v>3.6569274872598925</v>
      </c>
      <c r="LC120" s="24"/>
      <c r="LD120" s="24" t="s">
        <v>28</v>
      </c>
      <c r="LE120" s="5">
        <v>139.09700908729644</v>
      </c>
      <c r="LF120" s="45">
        <v>-0.34933058925858518</v>
      </c>
      <c r="LG120" s="5">
        <v>112.83695901838794</v>
      </c>
      <c r="LH120" s="45">
        <v>4.3257145440374245</v>
      </c>
      <c r="LI120" s="5">
        <v>110.24560790167109</v>
      </c>
      <c r="LJ120" s="45">
        <v>-0.40628879473150903</v>
      </c>
      <c r="LK120" s="24"/>
      <c r="LL120" s="24" t="s">
        <v>28</v>
      </c>
      <c r="LM120" s="5">
        <v>122.9567232832205</v>
      </c>
      <c r="LN120" s="45">
        <v>13.069050657787344</v>
      </c>
      <c r="LO120" s="5">
        <v>86.203068865550364</v>
      </c>
      <c r="LP120" s="45">
        <v>-19.751419287690027</v>
      </c>
      <c r="LQ120" s="5">
        <v>108.76957066020495</v>
      </c>
      <c r="LR120" s="45">
        <v>3.9980043965593097</v>
      </c>
      <c r="LS120" s="24"/>
      <c r="LT120" s="24" t="s">
        <v>28</v>
      </c>
      <c r="LU120" s="5">
        <v>100.18090986491771</v>
      </c>
      <c r="LV120" s="45">
        <v>-4.1866921984970418</v>
      </c>
      <c r="LW120" s="5">
        <v>106.33447209369312</v>
      </c>
      <c r="LX120" s="45">
        <v>2.9927030756454513</v>
      </c>
      <c r="LY120" s="5">
        <v>102.41500268806574</v>
      </c>
      <c r="LZ120" s="45">
        <v>16.508125804492551</v>
      </c>
      <c r="MA120" s="24"/>
      <c r="MB120" s="24" t="s">
        <v>28</v>
      </c>
      <c r="MC120" s="5">
        <v>127.42222882749888</v>
      </c>
      <c r="MD120" s="45">
        <v>-3.3011003036871642</v>
      </c>
      <c r="ME120" s="5">
        <v>94.231035037479629</v>
      </c>
      <c r="MF120" s="45">
        <v>0.3065034781649274</v>
      </c>
      <c r="MG120" s="5">
        <v>152.10116773112026</v>
      </c>
      <c r="MH120" s="45">
        <v>3.6908015869930466</v>
      </c>
      <c r="MI120" s="24"/>
      <c r="MJ120" s="24" t="s">
        <v>28</v>
      </c>
      <c r="MK120" s="5">
        <v>97.625723003900717</v>
      </c>
      <c r="ML120" s="45">
        <v>-0.20689228805265714</v>
      </c>
      <c r="MM120" s="5">
        <v>129.30057378367519</v>
      </c>
      <c r="MN120" s="45">
        <v>5.4512109696463824</v>
      </c>
      <c r="MO120" s="5">
        <v>132.75336183181514</v>
      </c>
      <c r="MP120" s="45">
        <v>0.17465196652561588</v>
      </c>
      <c r="MQ120" s="44"/>
      <c r="MR120" s="44"/>
      <c r="MS120" s="44"/>
      <c r="MT120" s="44"/>
      <c r="MU120" s="44"/>
      <c r="MV120" s="44"/>
    </row>
    <row r="121" spans="1:360" s="172" customFormat="1" ht="15" hidden="1" customHeight="1" x14ac:dyDescent="0.25">
      <c r="A121" s="445"/>
      <c r="B121" s="358"/>
      <c r="C121" s="94"/>
      <c r="D121" s="94"/>
      <c r="E121" s="369"/>
      <c r="F121" s="116"/>
      <c r="G121" s="369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49"/>
      <c r="AP121" s="49"/>
      <c r="AQ121" s="38"/>
      <c r="AR121" s="47"/>
      <c r="AS121" s="38"/>
      <c r="AT121" s="47"/>
      <c r="AU121" s="38"/>
      <c r="AV121" s="49"/>
      <c r="AX121" s="49"/>
      <c r="AY121" s="38"/>
      <c r="AZ121" s="47"/>
      <c r="BA121" s="38"/>
      <c r="BB121" s="47"/>
      <c r="BC121" s="38"/>
      <c r="BD121" s="49"/>
      <c r="BF121" s="49"/>
      <c r="BG121" s="38"/>
      <c r="BH121" s="47"/>
      <c r="BI121" s="38"/>
      <c r="BJ121" s="47"/>
      <c r="BK121" s="38"/>
      <c r="BL121" s="49"/>
      <c r="BN121" s="49"/>
      <c r="BO121" s="38"/>
      <c r="BP121" s="47"/>
      <c r="BQ121" s="38"/>
      <c r="BR121" s="47"/>
      <c r="BS121" s="38"/>
      <c r="BT121" s="49"/>
      <c r="BV121" s="49"/>
      <c r="BW121" s="38"/>
      <c r="BX121" s="47"/>
      <c r="BY121" s="38"/>
      <c r="BZ121" s="47"/>
      <c r="CA121" s="38"/>
      <c r="CB121" s="49"/>
      <c r="CD121" s="49"/>
      <c r="CE121" s="38"/>
      <c r="CF121" s="47"/>
      <c r="CG121" s="38"/>
      <c r="CH121" s="47"/>
      <c r="CI121" s="38"/>
      <c r="CJ121" s="49"/>
      <c r="CL121" s="49"/>
      <c r="CM121" s="38"/>
      <c r="CN121" s="47"/>
      <c r="CO121" s="38"/>
      <c r="CP121" s="47"/>
      <c r="CQ121" s="38"/>
      <c r="CR121" s="49"/>
      <c r="CT121" s="49"/>
      <c r="CU121" s="38"/>
      <c r="CV121" s="47"/>
      <c r="CW121" s="38"/>
      <c r="CX121" s="47"/>
      <c r="CY121" s="38"/>
      <c r="CZ121" s="49"/>
      <c r="DB121" s="49"/>
      <c r="DC121" s="38"/>
      <c r="DD121" s="47"/>
      <c r="DE121" s="38"/>
      <c r="DF121" s="47"/>
      <c r="DG121" s="38"/>
      <c r="DH121" s="49"/>
      <c r="DJ121" s="49"/>
      <c r="DK121" s="38"/>
      <c r="DL121" s="47"/>
      <c r="DM121" s="38"/>
      <c r="DN121" s="47"/>
      <c r="DO121" s="38"/>
      <c r="DP121" s="49"/>
      <c r="DR121" s="49"/>
      <c r="DS121" s="38"/>
      <c r="DT121" s="47"/>
      <c r="DU121" s="38"/>
      <c r="DV121" s="47"/>
      <c r="DW121" s="38"/>
      <c r="DX121" s="49"/>
      <c r="DZ121" s="49"/>
      <c r="EA121" s="38"/>
      <c r="EB121" s="47"/>
      <c r="EC121" s="38"/>
      <c r="ED121" s="47"/>
      <c r="EE121" s="38"/>
      <c r="EF121" s="49"/>
      <c r="EH121" s="49"/>
      <c r="EI121" s="38"/>
      <c r="EJ121" s="47"/>
      <c r="EK121" s="38"/>
      <c r="EL121" s="47"/>
      <c r="EM121" s="38"/>
      <c r="EN121" s="49"/>
      <c r="EP121" s="49"/>
      <c r="EQ121" s="38"/>
      <c r="ER121" s="47"/>
      <c r="ES121" s="38"/>
      <c r="ET121" s="47"/>
      <c r="EU121" s="38"/>
      <c r="EV121" s="49"/>
      <c r="EX121" s="49"/>
      <c r="EY121" s="38"/>
      <c r="EZ121" s="47"/>
      <c r="FA121" s="38"/>
      <c r="FB121" s="47"/>
      <c r="FC121" s="38"/>
      <c r="FD121" s="49"/>
      <c r="FF121" s="49"/>
      <c r="FG121" s="38"/>
      <c r="FH121" s="47"/>
      <c r="FI121" s="38"/>
      <c r="FJ121" s="47"/>
      <c r="FK121" s="38"/>
      <c r="FL121" s="49"/>
      <c r="FN121" s="49"/>
      <c r="FO121" s="38"/>
      <c r="FP121" s="47"/>
      <c r="FQ121" s="38"/>
      <c r="FR121" s="47"/>
      <c r="FS121" s="38"/>
      <c r="FT121" s="49"/>
      <c r="FV121" s="49"/>
      <c r="FW121" s="38"/>
      <c r="FX121" s="46"/>
      <c r="FY121" s="38"/>
      <c r="FZ121" s="47"/>
      <c r="GA121" s="38"/>
      <c r="GB121" s="49"/>
      <c r="GD121" s="49"/>
      <c r="GE121" s="38"/>
      <c r="GF121" s="47"/>
      <c r="GG121" s="38"/>
      <c r="GH121" s="47"/>
      <c r="GI121" s="38"/>
      <c r="GJ121" s="49"/>
      <c r="GL121" s="49"/>
      <c r="GM121" s="38"/>
      <c r="GN121" s="47"/>
      <c r="GO121" s="38"/>
      <c r="GP121" s="47"/>
      <c r="GQ121" s="38"/>
      <c r="GR121" s="49"/>
      <c r="GT121" s="49"/>
      <c r="GU121" s="38"/>
      <c r="GV121" s="47"/>
      <c r="GW121" s="38"/>
      <c r="GX121" s="47"/>
      <c r="GY121" s="38"/>
      <c r="GZ121" s="49"/>
      <c r="HB121" s="49"/>
      <c r="HC121" s="38"/>
      <c r="HD121" s="47"/>
      <c r="HE121" s="38"/>
      <c r="HF121" s="47"/>
      <c r="HG121" s="38"/>
      <c r="HH121" s="49"/>
      <c r="HJ121" s="49"/>
      <c r="HK121" s="38"/>
      <c r="HL121" s="47"/>
      <c r="HM121" s="38"/>
      <c r="HN121" s="47"/>
      <c r="HO121" s="38"/>
      <c r="HP121" s="49"/>
      <c r="HR121" s="49"/>
      <c r="HS121" s="38"/>
      <c r="HT121" s="47"/>
      <c r="HU121" s="38"/>
      <c r="HV121" s="47"/>
      <c r="HW121" s="38"/>
      <c r="HX121" s="49"/>
      <c r="HZ121" s="49"/>
      <c r="IA121" s="38"/>
      <c r="IB121" s="47"/>
      <c r="IC121" s="5"/>
      <c r="ID121" s="47"/>
      <c r="IE121" s="38"/>
      <c r="IF121" s="47"/>
      <c r="IH121" s="49"/>
      <c r="II121" s="38"/>
      <c r="IJ121" s="49"/>
      <c r="IK121" s="38"/>
      <c r="IL121" s="47"/>
      <c r="IM121" s="38"/>
      <c r="IN121" s="47"/>
      <c r="IO121" s="38"/>
      <c r="IP121" s="49"/>
      <c r="IR121" s="49"/>
      <c r="IS121" s="38"/>
      <c r="IT121" s="47"/>
      <c r="IU121" s="38"/>
      <c r="IV121" s="47"/>
      <c r="IW121" s="38"/>
      <c r="IX121" s="49"/>
      <c r="IZ121" s="49"/>
      <c r="JA121" s="38"/>
      <c r="JB121" s="47"/>
      <c r="JC121" s="38"/>
      <c r="JD121" s="47"/>
      <c r="JE121" s="38"/>
      <c r="JF121" s="49"/>
      <c r="JH121" s="49"/>
      <c r="JI121" s="38"/>
      <c r="JJ121" s="47"/>
      <c r="JK121" s="38"/>
      <c r="JL121" s="47"/>
      <c r="JM121" s="38"/>
      <c r="JN121" s="49"/>
      <c r="JP121" s="49"/>
      <c r="JQ121" s="38"/>
      <c r="JR121" s="47"/>
      <c r="JS121" s="38"/>
      <c r="JT121" s="47"/>
      <c r="JU121" s="38"/>
      <c r="JV121" s="49"/>
      <c r="JX121" s="49"/>
      <c r="JY121" s="38"/>
      <c r="JZ121" s="47"/>
      <c r="KA121" s="38"/>
      <c r="KB121" s="47"/>
      <c r="KC121" s="38"/>
      <c r="KD121" s="49"/>
      <c r="KF121" s="49"/>
      <c r="KG121" s="38"/>
      <c r="KH121" s="47"/>
      <c r="KI121" s="38"/>
      <c r="KJ121" s="47"/>
      <c r="KK121" s="38"/>
      <c r="KL121" s="49"/>
      <c r="KN121" s="49"/>
      <c r="KO121" s="38"/>
      <c r="KP121" s="47"/>
      <c r="KQ121" s="38"/>
      <c r="KR121" s="47"/>
      <c r="KS121" s="38"/>
      <c r="KT121" s="49"/>
      <c r="KV121" s="49"/>
      <c r="KW121" s="38"/>
      <c r="KX121" s="47"/>
      <c r="KY121" s="38"/>
      <c r="KZ121" s="47"/>
      <c r="LA121" s="38"/>
      <c r="LB121" s="49"/>
      <c r="LD121" s="49"/>
      <c r="LE121" s="38"/>
      <c r="LF121" s="47"/>
      <c r="LG121" s="38"/>
      <c r="LH121" s="47"/>
      <c r="LI121" s="38"/>
      <c r="LJ121" s="49"/>
      <c r="LL121" s="49"/>
      <c r="LM121" s="38"/>
      <c r="LN121" s="47"/>
      <c r="LO121" s="38"/>
      <c r="LP121" s="47"/>
      <c r="LQ121" s="38"/>
      <c r="LR121" s="49"/>
      <c r="LT121" s="49"/>
      <c r="LU121" s="38"/>
      <c r="LV121" s="47"/>
      <c r="LW121" s="38"/>
      <c r="LX121" s="47"/>
      <c r="LY121" s="38"/>
      <c r="LZ121" s="49"/>
      <c r="MB121" s="49"/>
      <c r="MC121" s="38"/>
      <c r="MD121" s="47"/>
      <c r="ME121" s="38"/>
      <c r="MF121" s="47"/>
      <c r="MG121" s="38"/>
      <c r="MH121" s="49"/>
      <c r="MJ121" s="49"/>
      <c r="MK121" s="38"/>
      <c r="ML121" s="47"/>
      <c r="MM121" s="38"/>
      <c r="MO121" s="38"/>
      <c r="MQ121" s="44"/>
      <c r="MR121" s="44"/>
      <c r="MS121" s="44"/>
      <c r="MT121" s="44"/>
      <c r="MU121" s="44"/>
      <c r="MV121" s="44"/>
    </row>
    <row r="122" spans="1:360" s="330" customFormat="1" ht="15" customHeight="1" x14ac:dyDescent="0.25">
      <c r="A122" s="444">
        <v>2020</v>
      </c>
      <c r="B122" s="24" t="s">
        <v>17</v>
      </c>
      <c r="C122" s="5">
        <v>105.43860134612153</v>
      </c>
      <c r="D122" s="45">
        <v>-3.5998309773694928</v>
      </c>
      <c r="E122" s="494">
        <v>100.34658730305823</v>
      </c>
      <c r="F122" s="45">
        <v>-2.2234411717357006</v>
      </c>
      <c r="G122" s="494">
        <v>110.25341650521989</v>
      </c>
      <c r="H122" s="45">
        <v>-4.7536970489131249</v>
      </c>
      <c r="I122" s="444">
        <v>2020</v>
      </c>
      <c r="J122" s="24" t="s">
        <v>17</v>
      </c>
      <c r="K122" s="5">
        <v>70.428876263692729</v>
      </c>
      <c r="L122" s="45">
        <v>-32.57206924356862</v>
      </c>
      <c r="M122" s="5">
        <v>122.95012717621009</v>
      </c>
      <c r="N122" s="45">
        <v>-24.553908299212964</v>
      </c>
      <c r="O122" s="5">
        <v>72.063451897072554</v>
      </c>
      <c r="P122" s="45">
        <v>-35.335162495860729</v>
      </c>
      <c r="Q122" s="444">
        <v>2020</v>
      </c>
      <c r="R122" s="24" t="s">
        <v>17</v>
      </c>
      <c r="S122" s="5">
        <v>107.30678768804931</v>
      </c>
      <c r="T122" s="45">
        <v>-1.4346010600126817</v>
      </c>
      <c r="U122" s="5">
        <v>141.66092987025337</v>
      </c>
      <c r="V122" s="45">
        <v>25.83133623184321</v>
      </c>
      <c r="W122" s="5">
        <v>140.06370914638245</v>
      </c>
      <c r="X122" s="45">
        <v>33.776497945713203</v>
      </c>
      <c r="Y122" s="444">
        <v>2020</v>
      </c>
      <c r="Z122" s="24" t="s">
        <v>17</v>
      </c>
      <c r="AA122" s="5">
        <v>126.59427814106466</v>
      </c>
      <c r="AB122" s="45">
        <v>15.592275929405972</v>
      </c>
      <c r="AC122" s="5">
        <v>124.23363201902518</v>
      </c>
      <c r="AD122" s="45">
        <v>18.242766558875914</v>
      </c>
      <c r="AE122" s="5">
        <v>116.83646157954367</v>
      </c>
      <c r="AF122" s="45">
        <v>9.7044352479980063</v>
      </c>
      <c r="AG122" s="444">
        <v>2020</v>
      </c>
      <c r="AH122" s="24" t="s">
        <v>17</v>
      </c>
      <c r="AI122" s="5">
        <v>111.58873028479006</v>
      </c>
      <c r="AJ122" s="45">
        <v>11.323160793023206</v>
      </c>
      <c r="AK122" s="5">
        <v>142.75397259903508</v>
      </c>
      <c r="AL122" s="45">
        <v>15.717112996251359</v>
      </c>
      <c r="AM122" s="5">
        <v>119.42274860266721</v>
      </c>
      <c r="AN122" s="45">
        <v>17.395625550022274</v>
      </c>
      <c r="AO122" s="444">
        <v>2020</v>
      </c>
      <c r="AP122" s="24" t="s">
        <v>17</v>
      </c>
      <c r="AQ122" s="5">
        <v>111.61077927343102</v>
      </c>
      <c r="AR122" s="45">
        <v>3.106607897892701</v>
      </c>
      <c r="AS122" s="5">
        <v>130.15836956118048</v>
      </c>
      <c r="AT122" s="45">
        <v>27.019497173117045</v>
      </c>
      <c r="AU122" s="5">
        <v>121.25741768466129</v>
      </c>
      <c r="AV122" s="45">
        <v>14.994509463565194</v>
      </c>
      <c r="AW122" s="444">
        <v>2020</v>
      </c>
      <c r="AX122" s="24" t="s">
        <v>17</v>
      </c>
      <c r="AY122" s="5">
        <v>155.1920711900616</v>
      </c>
      <c r="AZ122" s="45">
        <v>28.942191418446214</v>
      </c>
      <c r="BA122" s="5">
        <v>148.00444020977952</v>
      </c>
      <c r="BB122" s="45">
        <v>21.809057999680562</v>
      </c>
      <c r="BC122" s="5">
        <v>135.84325101443983</v>
      </c>
      <c r="BD122" s="45">
        <v>16.962899085342698</v>
      </c>
      <c r="BE122" s="444">
        <v>2020</v>
      </c>
      <c r="BF122" s="24" t="s">
        <v>17</v>
      </c>
      <c r="BG122" s="5">
        <v>120.67102381576468</v>
      </c>
      <c r="BH122" s="45">
        <v>13.447575512948333</v>
      </c>
      <c r="BI122" s="5">
        <v>118.4511074975421</v>
      </c>
      <c r="BJ122" s="45">
        <v>17.857286006480109</v>
      </c>
      <c r="BK122" s="5">
        <v>161.3438850269664</v>
      </c>
      <c r="BL122" s="45">
        <v>30.701621611071715</v>
      </c>
      <c r="BM122" s="444">
        <v>2020</v>
      </c>
      <c r="BN122" s="24" t="s">
        <v>17</v>
      </c>
      <c r="BO122" s="5">
        <v>128.12434278552135</v>
      </c>
      <c r="BP122" s="45">
        <v>3.8854255648203946</v>
      </c>
      <c r="BQ122" s="5">
        <v>129.06540427684337</v>
      </c>
      <c r="BR122" s="45">
        <v>-8.8295779660314793</v>
      </c>
      <c r="BS122" s="5">
        <v>116.3580342957959</v>
      </c>
      <c r="BT122" s="45">
        <v>3.4577324496088266</v>
      </c>
      <c r="BU122" s="444">
        <v>2020</v>
      </c>
      <c r="BV122" s="24" t="s">
        <v>17</v>
      </c>
      <c r="BW122" s="5">
        <v>143.95205820386357</v>
      </c>
      <c r="BX122" s="45">
        <v>15.772220212821537</v>
      </c>
      <c r="BY122" s="5">
        <v>115.30091463607353</v>
      </c>
      <c r="BZ122" s="45">
        <v>-1.6948258865446348</v>
      </c>
      <c r="CA122" s="5">
        <v>105.40085664695508</v>
      </c>
      <c r="CB122" s="45">
        <v>3.5628863120384722</v>
      </c>
      <c r="CC122" s="444">
        <v>2020</v>
      </c>
      <c r="CD122" s="24" t="s">
        <v>17</v>
      </c>
      <c r="CE122" s="5">
        <v>126.84372340065943</v>
      </c>
      <c r="CF122" s="45">
        <v>6.8980876484737337</v>
      </c>
      <c r="CG122" s="5">
        <v>100.3495361975955</v>
      </c>
      <c r="CH122" s="45">
        <v>0.1562500700305236</v>
      </c>
      <c r="CI122" s="5">
        <v>139.97257966719357</v>
      </c>
      <c r="CJ122" s="45">
        <v>3.7916121306829496</v>
      </c>
      <c r="CK122" s="444">
        <v>2020</v>
      </c>
      <c r="CL122" s="24" t="s">
        <v>17</v>
      </c>
      <c r="CM122" s="5">
        <v>156.96099829371661</v>
      </c>
      <c r="CN122" s="45">
        <v>1.5184039211789013</v>
      </c>
      <c r="CO122" s="5">
        <v>121.85106466924844</v>
      </c>
      <c r="CP122" s="45">
        <v>1.7672401422893955</v>
      </c>
      <c r="CQ122" s="5">
        <v>113.77127564539988</v>
      </c>
      <c r="CR122" s="45">
        <v>-0.34696400522544479</v>
      </c>
      <c r="CS122" s="444">
        <v>2020</v>
      </c>
      <c r="CT122" s="24" t="s">
        <v>17</v>
      </c>
      <c r="CU122" s="5">
        <v>118.93038654828771</v>
      </c>
      <c r="CV122" s="45">
        <v>-20.634950490998051</v>
      </c>
      <c r="CW122" s="5">
        <v>102.74350601390447</v>
      </c>
      <c r="CX122" s="45">
        <v>17.398442518276426</v>
      </c>
      <c r="CY122" s="5">
        <v>140.79069811457649</v>
      </c>
      <c r="CZ122" s="45">
        <v>11.767603992845039</v>
      </c>
      <c r="DA122" s="444">
        <v>2020</v>
      </c>
      <c r="DB122" s="24" t="s">
        <v>17</v>
      </c>
      <c r="DC122" s="5">
        <v>108.25597096840247</v>
      </c>
      <c r="DD122" s="45">
        <v>-1.4013048185429966</v>
      </c>
      <c r="DE122" s="5">
        <v>294.44446496980089</v>
      </c>
      <c r="DF122" s="45">
        <v>27.897039680971346</v>
      </c>
      <c r="DG122" s="5">
        <v>111.87260694622897</v>
      </c>
      <c r="DH122" s="45">
        <v>-11.104203059354504</v>
      </c>
      <c r="DI122" s="444">
        <v>2020</v>
      </c>
      <c r="DJ122" s="24" t="s">
        <v>17</v>
      </c>
      <c r="DK122" s="5">
        <v>115.1968541172798</v>
      </c>
      <c r="DL122" s="45">
        <v>-0.149468370575363</v>
      </c>
      <c r="DM122" s="5">
        <v>117.56659198562764</v>
      </c>
      <c r="DN122" s="45">
        <v>5.4604491289291275</v>
      </c>
      <c r="DO122" s="5">
        <v>130.92099143863439</v>
      </c>
      <c r="DP122" s="45">
        <v>2.7773140589811334</v>
      </c>
      <c r="DQ122" s="444">
        <v>2020</v>
      </c>
      <c r="DR122" s="24" t="s">
        <v>17</v>
      </c>
      <c r="DS122" s="5">
        <v>118.7992416075076</v>
      </c>
      <c r="DT122" s="45">
        <v>8.6725320804503383</v>
      </c>
      <c r="DU122" s="5">
        <v>123.09693615432708</v>
      </c>
      <c r="DV122" s="45">
        <v>6.9584964468765804</v>
      </c>
      <c r="DW122" s="5">
        <v>130.68323272933634</v>
      </c>
      <c r="DX122" s="45">
        <v>2.4470027672365688</v>
      </c>
      <c r="DY122" s="444">
        <v>2020</v>
      </c>
      <c r="DZ122" s="24" t="s">
        <v>17</v>
      </c>
      <c r="EA122" s="5">
        <v>125.09914109751716</v>
      </c>
      <c r="EB122" s="45">
        <v>3.6284269278913399</v>
      </c>
      <c r="EC122" s="5">
        <v>114.04053794111421</v>
      </c>
      <c r="ED122" s="45">
        <v>12.22020487897683</v>
      </c>
      <c r="EE122" s="5">
        <v>118.05804935984941</v>
      </c>
      <c r="EF122" s="45">
        <v>7.4389128950756174</v>
      </c>
      <c r="EG122" s="444">
        <v>2020</v>
      </c>
      <c r="EH122" s="24" t="s">
        <v>17</v>
      </c>
      <c r="EI122" s="5">
        <v>130.83215931527033</v>
      </c>
      <c r="EJ122" s="45">
        <v>8.5554683894999215</v>
      </c>
      <c r="EK122" s="5">
        <v>112.8714166408691</v>
      </c>
      <c r="EL122" s="45">
        <v>3.0637141354757773</v>
      </c>
      <c r="EM122" s="5">
        <v>113.35428017036513</v>
      </c>
      <c r="EN122" s="45">
        <v>-2.7974455004963374</v>
      </c>
      <c r="EO122" s="444">
        <v>2020</v>
      </c>
      <c r="EP122" s="24" t="s">
        <v>17</v>
      </c>
      <c r="EQ122" s="5">
        <v>117.2468956928672</v>
      </c>
      <c r="ER122" s="45">
        <v>-0.67551457957513605</v>
      </c>
      <c r="ES122" s="5">
        <v>117.74491811224294</v>
      </c>
      <c r="ET122" s="45">
        <v>-8.8805643932885943</v>
      </c>
      <c r="EU122" s="5">
        <v>102.69770496521539</v>
      </c>
      <c r="EV122" s="45">
        <v>-19.42375652418157</v>
      </c>
      <c r="EW122" s="444">
        <v>2020</v>
      </c>
      <c r="EX122" s="24" t="s">
        <v>17</v>
      </c>
      <c r="EY122" s="5">
        <v>98.590544479272154</v>
      </c>
      <c r="EZ122" s="45">
        <v>-25.515727795526331</v>
      </c>
      <c r="FA122" s="5">
        <v>83.175851581111971</v>
      </c>
      <c r="FB122" s="45">
        <v>-18.885317678643403</v>
      </c>
      <c r="FC122" s="5">
        <v>140.54144082778888</v>
      </c>
      <c r="FD122" s="45">
        <v>7.9457957188903379</v>
      </c>
      <c r="FE122" s="444">
        <v>2020</v>
      </c>
      <c r="FF122" s="24" t="s">
        <v>17</v>
      </c>
      <c r="FG122" s="5">
        <v>114.42493024018283</v>
      </c>
      <c r="FH122" s="45">
        <v>1.1683901992151959</v>
      </c>
      <c r="FI122" s="5">
        <v>98.425233914669263</v>
      </c>
      <c r="FJ122" s="45">
        <v>1.3718565899486777</v>
      </c>
      <c r="FK122" s="5">
        <v>109.89120857227987</v>
      </c>
      <c r="FL122" s="45">
        <v>5.0859464389643847</v>
      </c>
      <c r="FM122" s="444">
        <v>2020</v>
      </c>
      <c r="FN122" s="24" t="s">
        <v>17</v>
      </c>
      <c r="FO122" s="5">
        <v>92.495754955259684</v>
      </c>
      <c r="FP122" s="45">
        <v>-7.9225950251041155</v>
      </c>
      <c r="FQ122" s="5">
        <v>135.50629358652245</v>
      </c>
      <c r="FR122" s="45">
        <v>19.511933551929616</v>
      </c>
      <c r="FS122" s="5">
        <v>116.49342481464799</v>
      </c>
      <c r="FT122" s="45">
        <v>-0.81492323353086249</v>
      </c>
      <c r="FU122" s="444">
        <v>2020</v>
      </c>
      <c r="FV122" s="24" t="s">
        <v>17</v>
      </c>
      <c r="FW122" s="5">
        <v>125.1216850942653</v>
      </c>
      <c r="FX122" s="45">
        <v>5.7106611056506864</v>
      </c>
      <c r="FY122" s="5">
        <v>111.17040851614723</v>
      </c>
      <c r="FZ122" s="45">
        <v>3.967056895402493</v>
      </c>
      <c r="GA122" s="5">
        <v>115.82507405146174</v>
      </c>
      <c r="GB122" s="45">
        <v>6.1075987221262267</v>
      </c>
      <c r="GC122" s="444">
        <v>2020</v>
      </c>
      <c r="GD122" s="24" t="s">
        <v>17</v>
      </c>
      <c r="GE122" s="5">
        <v>109.52693286083004</v>
      </c>
      <c r="GF122" s="45">
        <v>-4.5683098410271441</v>
      </c>
      <c r="GG122" s="5">
        <v>126.70065626497119</v>
      </c>
      <c r="GH122" s="45">
        <v>12.724603274738584</v>
      </c>
      <c r="GI122" s="5">
        <v>94.323732312766381</v>
      </c>
      <c r="GJ122" s="45">
        <v>-7.4759302224588851</v>
      </c>
      <c r="GK122" s="444">
        <v>2020</v>
      </c>
      <c r="GL122" s="24" t="s">
        <v>17</v>
      </c>
      <c r="GM122" s="5">
        <v>114.89719396453994</v>
      </c>
      <c r="GN122" s="45">
        <v>1.1206236914949557</v>
      </c>
      <c r="GO122" s="5">
        <v>145.67990761974559</v>
      </c>
      <c r="GP122" s="45">
        <v>5.8059638338641122</v>
      </c>
      <c r="GQ122" s="5">
        <v>116.93531019258094</v>
      </c>
      <c r="GR122" s="45">
        <v>6.5138259996663521</v>
      </c>
      <c r="GS122" s="444">
        <v>2020</v>
      </c>
      <c r="GT122" s="24" t="s">
        <v>17</v>
      </c>
      <c r="GU122" s="5">
        <v>117.23427256202953</v>
      </c>
      <c r="GV122" s="45">
        <v>-12.530843334185377</v>
      </c>
      <c r="GW122" s="5">
        <v>115.0539501846613</v>
      </c>
      <c r="GX122" s="45">
        <v>6.710403196830967</v>
      </c>
      <c r="GY122" s="5">
        <v>127.20739922085801</v>
      </c>
      <c r="GZ122" s="45">
        <v>3.3163964432614677</v>
      </c>
      <c r="HA122" s="444">
        <v>2020</v>
      </c>
      <c r="HB122" s="24" t="s">
        <v>17</v>
      </c>
      <c r="HC122" s="5">
        <v>128.19818349637021</v>
      </c>
      <c r="HD122" s="45">
        <v>7.1559498707107565</v>
      </c>
      <c r="HE122" s="5">
        <v>118.08766622680663</v>
      </c>
      <c r="HF122" s="45">
        <v>15.020720256174116</v>
      </c>
      <c r="HG122" s="5">
        <v>135.72828451302021</v>
      </c>
      <c r="HH122" s="45">
        <v>11.504289516501572</v>
      </c>
      <c r="HI122" s="444">
        <v>2020</v>
      </c>
      <c r="HJ122" s="24" t="s">
        <v>17</v>
      </c>
      <c r="HK122" s="5">
        <v>114.50641176615918</v>
      </c>
      <c r="HL122" s="45">
        <v>4.971264006790193</v>
      </c>
      <c r="HM122" s="5">
        <v>101.24894538153779</v>
      </c>
      <c r="HN122" s="45">
        <v>-6.0939877686537045</v>
      </c>
      <c r="HO122" s="5">
        <v>115.66554375189773</v>
      </c>
      <c r="HP122" s="45">
        <v>-1.1107797177519529</v>
      </c>
      <c r="HQ122" s="444">
        <v>2020</v>
      </c>
      <c r="HR122" s="24" t="s">
        <v>17</v>
      </c>
      <c r="HS122" s="5">
        <v>129.79536794982712</v>
      </c>
      <c r="HT122" s="45">
        <v>7.5557846942060536</v>
      </c>
      <c r="HU122" s="5">
        <v>108.41588434461369</v>
      </c>
      <c r="HV122" s="45">
        <v>-4.3249848237283999</v>
      </c>
      <c r="HW122" s="5">
        <v>97.062702669910735</v>
      </c>
      <c r="HX122" s="45">
        <v>-4.5059295990519814</v>
      </c>
      <c r="HY122" s="444">
        <v>2020</v>
      </c>
      <c r="HZ122" s="24" t="s">
        <v>17</v>
      </c>
      <c r="IA122" s="5">
        <v>112.94055327304829</v>
      </c>
      <c r="IB122" s="45">
        <v>4.1830665601442263</v>
      </c>
      <c r="IC122" s="5">
        <v>115.68328351850461</v>
      </c>
      <c r="ID122" s="45">
        <v>14.647406966342928</v>
      </c>
      <c r="IE122" s="5">
        <v>128.69157406997451</v>
      </c>
      <c r="IF122" s="45">
        <v>10.102973165334745</v>
      </c>
      <c r="IG122" s="444">
        <v>2020</v>
      </c>
      <c r="IH122" s="24" t="s">
        <v>17</v>
      </c>
      <c r="II122" s="5">
        <v>129.11627923780867</v>
      </c>
      <c r="IJ122" s="45">
        <v>14.410849521886163</v>
      </c>
      <c r="IK122" s="5">
        <v>114.58860329194566</v>
      </c>
      <c r="IL122" s="45">
        <v>7.1314961118482927</v>
      </c>
      <c r="IM122" s="5">
        <v>148.48410180976524</v>
      </c>
      <c r="IN122" s="45">
        <v>12.390671059351547</v>
      </c>
      <c r="IO122" s="5">
        <v>136.28171522559447</v>
      </c>
      <c r="IP122" s="45">
        <v>6.3495086317271898</v>
      </c>
      <c r="IQ122" s="444">
        <v>2020</v>
      </c>
      <c r="IR122" s="24" t="s">
        <v>17</v>
      </c>
      <c r="IS122" s="5">
        <v>118.73032544862748</v>
      </c>
      <c r="IT122" s="45">
        <v>4.6570066018009015</v>
      </c>
      <c r="IU122" s="5">
        <v>152.47912106180311</v>
      </c>
      <c r="IV122" s="45">
        <v>-32.922566407237198</v>
      </c>
      <c r="IW122" s="5">
        <v>138.7132497723729</v>
      </c>
      <c r="IX122" s="45">
        <v>9.3508575408296508</v>
      </c>
      <c r="IY122" s="444">
        <v>2020</v>
      </c>
      <c r="IZ122" s="24" t="s">
        <v>17</v>
      </c>
      <c r="JA122" s="5">
        <v>133.37017717951281</v>
      </c>
      <c r="JB122" s="45">
        <v>12.894403790269223</v>
      </c>
      <c r="JC122" s="5">
        <v>137.55267101191512</v>
      </c>
      <c r="JD122" s="45">
        <v>12.829483157655417</v>
      </c>
      <c r="JE122" s="5">
        <v>137.5342391311394</v>
      </c>
      <c r="JF122" s="45">
        <v>-2.2086996251811115</v>
      </c>
      <c r="JG122" s="444">
        <v>2020</v>
      </c>
      <c r="JH122" s="24" t="s">
        <v>17</v>
      </c>
      <c r="JI122" s="5">
        <v>131.67286441110446</v>
      </c>
      <c r="JJ122" s="45">
        <v>19.54093687161614</v>
      </c>
      <c r="JK122" s="5">
        <v>143.96124725179996</v>
      </c>
      <c r="JL122" s="45">
        <v>6.6688371091685923</v>
      </c>
      <c r="JM122" s="5">
        <v>116.25950555649104</v>
      </c>
      <c r="JN122" s="45">
        <v>9.8305661427024802</v>
      </c>
      <c r="JO122" s="444">
        <v>2020</v>
      </c>
      <c r="JP122" s="24" t="s">
        <v>17</v>
      </c>
      <c r="JQ122" s="5">
        <v>135.18460421298749</v>
      </c>
      <c r="JR122" s="45">
        <v>16.307728680483336</v>
      </c>
      <c r="JS122" s="5">
        <v>104.78611919060999</v>
      </c>
      <c r="JT122" s="45">
        <v>-3.652835348237204</v>
      </c>
      <c r="JU122" s="5">
        <v>99.626370945372187</v>
      </c>
      <c r="JV122" s="45">
        <v>-5.9960664325183899</v>
      </c>
      <c r="JW122" s="444">
        <v>2020</v>
      </c>
      <c r="JX122" s="24" t="s">
        <v>17</v>
      </c>
      <c r="JY122" s="5">
        <v>125.95338305134175</v>
      </c>
      <c r="JZ122" s="45">
        <v>6.1050358718893705</v>
      </c>
      <c r="KA122" s="5">
        <v>134.07143739206595</v>
      </c>
      <c r="KB122" s="45">
        <v>-5.8840413871047161</v>
      </c>
      <c r="KC122" s="5">
        <v>117.93063597507997</v>
      </c>
      <c r="KD122" s="45">
        <v>15.92902561299303</v>
      </c>
      <c r="KE122" s="444">
        <v>2020</v>
      </c>
      <c r="KF122" s="24" t="s">
        <v>17</v>
      </c>
      <c r="KG122" s="5">
        <v>110.39327011413144</v>
      </c>
      <c r="KH122" s="45">
        <v>-1.642658131961511</v>
      </c>
      <c r="KI122" s="5">
        <v>107.9118185339359</v>
      </c>
      <c r="KJ122" s="45">
        <v>3.5673201111572155</v>
      </c>
      <c r="KK122" s="5">
        <v>123.37706180293083</v>
      </c>
      <c r="KL122" s="45">
        <v>0.89035187912350011</v>
      </c>
      <c r="KM122" s="444">
        <v>2020</v>
      </c>
      <c r="KN122" s="24" t="s">
        <v>17</v>
      </c>
      <c r="KO122" s="5">
        <v>87.047457660987789</v>
      </c>
      <c r="KP122" s="45">
        <v>-9.7895701325934255</v>
      </c>
      <c r="KQ122" s="5">
        <v>133.66945819952511</v>
      </c>
      <c r="KR122" s="45">
        <v>-1.1838874225411899</v>
      </c>
      <c r="KS122" s="5">
        <v>109.72864339502344</v>
      </c>
      <c r="KT122" s="45">
        <v>0.76671847236156054</v>
      </c>
      <c r="KU122" s="444">
        <v>2020</v>
      </c>
      <c r="KV122" s="24" t="s">
        <v>17</v>
      </c>
      <c r="KW122" s="5">
        <v>149.83211619995154</v>
      </c>
      <c r="KX122" s="45">
        <v>17.694346873091121</v>
      </c>
      <c r="KY122" s="5">
        <v>120.74420617825429</v>
      </c>
      <c r="KZ122" s="45">
        <v>-5.2993059037481345</v>
      </c>
      <c r="LA122" s="5">
        <v>126.40072940323947</v>
      </c>
      <c r="LB122" s="45">
        <v>4.2876911508215727</v>
      </c>
      <c r="LC122" s="444">
        <v>2020</v>
      </c>
      <c r="LD122" s="24" t="s">
        <v>17</v>
      </c>
      <c r="LE122" s="5">
        <v>137.5848327465412</v>
      </c>
      <c r="LF122" s="45">
        <v>-8.033680908918555</v>
      </c>
      <c r="LG122" s="5">
        <v>142.07851329030839</v>
      </c>
      <c r="LH122" s="45">
        <v>-8.1952669738632409</v>
      </c>
      <c r="LI122" s="5">
        <v>125.36131441255586</v>
      </c>
      <c r="LJ122" s="45">
        <v>-2.9682698124487388</v>
      </c>
      <c r="LK122" s="444">
        <v>2020</v>
      </c>
      <c r="LL122" s="24" t="s">
        <v>17</v>
      </c>
      <c r="LM122" s="5">
        <v>122.53017202873133</v>
      </c>
      <c r="LN122" s="45">
        <v>0.29721820764120821</v>
      </c>
      <c r="LO122" s="5">
        <v>103.64741440529681</v>
      </c>
      <c r="LP122" s="45">
        <v>-21.415552030164648</v>
      </c>
      <c r="LQ122" s="5">
        <v>117.45697641676091</v>
      </c>
      <c r="LR122" s="45">
        <v>1.1759113997130726</v>
      </c>
      <c r="LS122" s="444">
        <v>2020</v>
      </c>
      <c r="LT122" s="24" t="s">
        <v>17</v>
      </c>
      <c r="LU122" s="5">
        <v>104.35801893651717</v>
      </c>
      <c r="LV122" s="45">
        <v>2.8282751617223312</v>
      </c>
      <c r="LW122" s="5">
        <v>101.7585834625264</v>
      </c>
      <c r="LX122" s="45">
        <v>-2.6706184085933558</v>
      </c>
      <c r="LY122" s="5">
        <v>109.29307670881192</v>
      </c>
      <c r="LZ122" s="45">
        <v>3.4573928626686552</v>
      </c>
      <c r="MA122" s="444">
        <v>2020</v>
      </c>
      <c r="MB122" s="24" t="s">
        <v>17</v>
      </c>
      <c r="MC122" s="5">
        <v>157.30000650962106</v>
      </c>
      <c r="MD122" s="45">
        <v>-3.0659188824769217</v>
      </c>
      <c r="ME122" s="5">
        <v>98.22212284748916</v>
      </c>
      <c r="MF122" s="45">
        <v>3.4896458445204246</v>
      </c>
      <c r="MG122" s="5">
        <v>148.48596208852186</v>
      </c>
      <c r="MH122" s="45">
        <v>4.2806092117717611</v>
      </c>
      <c r="MI122" s="444">
        <v>2020</v>
      </c>
      <c r="MJ122" s="24" t="s">
        <v>17</v>
      </c>
      <c r="MK122" s="5">
        <v>94.83374620621332</v>
      </c>
      <c r="ML122" s="45">
        <v>-5.0544010731156845</v>
      </c>
      <c r="MM122" s="5">
        <v>135.46959763206013</v>
      </c>
      <c r="MN122" s="45">
        <v>3.6074106036193285</v>
      </c>
      <c r="MO122" s="5">
        <v>148.62909573181702</v>
      </c>
      <c r="MP122" s="45">
        <v>6.6852865936000825</v>
      </c>
      <c r="MQ122" s="44"/>
      <c r="MR122" s="44"/>
      <c r="MS122" s="44"/>
      <c r="MT122" s="44"/>
      <c r="MU122" s="44"/>
      <c r="MV122" s="44"/>
    </row>
    <row r="123" spans="1:360" s="330" customFormat="1" ht="15" customHeight="1" x14ac:dyDescent="0.25">
      <c r="A123" s="444"/>
      <c r="B123" s="24" t="s">
        <v>18</v>
      </c>
      <c r="C123" s="5">
        <v>97.364500573341004</v>
      </c>
      <c r="D123" s="45">
        <v>5.3764707916011218</v>
      </c>
      <c r="E123" s="494">
        <v>91.697064737166741</v>
      </c>
      <c r="F123" s="45">
        <v>0.20094070674285547</v>
      </c>
      <c r="G123" s="494">
        <v>102.72341273392358</v>
      </c>
      <c r="H123" s="45">
        <v>10.180016097644412</v>
      </c>
      <c r="I123" s="24"/>
      <c r="J123" s="24" t="s">
        <v>18</v>
      </c>
      <c r="K123" s="5">
        <v>77.461399753581233</v>
      </c>
      <c r="L123" s="45">
        <v>-16.574944416316285</v>
      </c>
      <c r="M123" s="5">
        <v>126.14993970011652</v>
      </c>
      <c r="N123" s="45">
        <v>11.409751580986566</v>
      </c>
      <c r="O123" s="5">
        <v>80.829998892913054</v>
      </c>
      <c r="P123" s="45">
        <v>-11.915663688851865</v>
      </c>
      <c r="Q123" s="24"/>
      <c r="R123" s="24" t="s">
        <v>18</v>
      </c>
      <c r="S123" s="5">
        <v>85.834796669004533</v>
      </c>
      <c r="T123" s="45">
        <v>-6.8565622072964914</v>
      </c>
      <c r="U123" s="5">
        <v>115.25607475425166</v>
      </c>
      <c r="V123" s="45">
        <v>4.523128644418378</v>
      </c>
      <c r="W123" s="5">
        <v>101.74587178181788</v>
      </c>
      <c r="X123" s="45">
        <v>-0.43580986973795177</v>
      </c>
      <c r="Y123" s="24"/>
      <c r="Z123" s="24" t="s">
        <v>18</v>
      </c>
      <c r="AA123" s="5">
        <v>112.41322642747336</v>
      </c>
      <c r="AB123" s="45">
        <v>-0.2044106170065163</v>
      </c>
      <c r="AC123" s="5">
        <v>116.21185821305447</v>
      </c>
      <c r="AD123" s="45">
        <v>9.6460106495653122</v>
      </c>
      <c r="AE123" s="5">
        <v>112.43146518167853</v>
      </c>
      <c r="AF123" s="45">
        <v>11.18714567261614</v>
      </c>
      <c r="AG123" s="24"/>
      <c r="AH123" s="24" t="s">
        <v>18</v>
      </c>
      <c r="AI123" s="5">
        <v>125.9233364532697</v>
      </c>
      <c r="AJ123" s="45">
        <v>28.633542609301287</v>
      </c>
      <c r="AK123" s="5">
        <v>135.71067391587937</v>
      </c>
      <c r="AL123" s="45">
        <v>12.340936470469359</v>
      </c>
      <c r="AM123" s="5">
        <v>129.85591357664063</v>
      </c>
      <c r="AN123" s="45">
        <v>29.410583604400273</v>
      </c>
      <c r="AO123" s="24"/>
      <c r="AP123" s="24" t="s">
        <v>18</v>
      </c>
      <c r="AQ123" s="5">
        <v>119.21742922710106</v>
      </c>
      <c r="AR123" s="45">
        <v>10.69444466524854</v>
      </c>
      <c r="AS123" s="5">
        <v>135.46766748950469</v>
      </c>
      <c r="AT123" s="45">
        <v>28.431658502956822</v>
      </c>
      <c r="AU123" s="5">
        <v>126.75155865782494</v>
      </c>
      <c r="AV123" s="45">
        <v>20.196815731972634</v>
      </c>
      <c r="AW123" s="24"/>
      <c r="AX123" s="24" t="s">
        <v>18</v>
      </c>
      <c r="AY123" s="5">
        <v>136.7490474425548</v>
      </c>
      <c r="AZ123" s="45">
        <v>14.067760338001918</v>
      </c>
      <c r="BA123" s="5">
        <v>151.72191975760759</v>
      </c>
      <c r="BB123" s="45">
        <v>27.384771462794475</v>
      </c>
      <c r="BC123" s="5">
        <v>138.11565478587477</v>
      </c>
      <c r="BD123" s="45">
        <v>22.606276810548252</v>
      </c>
      <c r="BE123" s="24"/>
      <c r="BF123" s="24" t="s">
        <v>18</v>
      </c>
      <c r="BG123" s="5">
        <v>114.76138121410266</v>
      </c>
      <c r="BH123" s="45">
        <v>5.6977040571031523</v>
      </c>
      <c r="BI123" s="5">
        <v>122.55340130517564</v>
      </c>
      <c r="BJ123" s="45">
        <v>22.229193876046338</v>
      </c>
      <c r="BK123" s="5">
        <v>145.71287790496612</v>
      </c>
      <c r="BL123" s="45">
        <v>25.473801272698822</v>
      </c>
      <c r="BM123" s="24"/>
      <c r="BN123" s="24" t="s">
        <v>18</v>
      </c>
      <c r="BO123" s="5">
        <v>127.07577740167591</v>
      </c>
      <c r="BP123" s="45">
        <v>11.972453847624593</v>
      </c>
      <c r="BQ123" s="5">
        <v>113.07252547754246</v>
      </c>
      <c r="BR123" s="45">
        <v>4.7911503056590874</v>
      </c>
      <c r="BS123" s="5">
        <v>107.91065870493578</v>
      </c>
      <c r="BT123" s="45">
        <v>1.4334443353245518</v>
      </c>
      <c r="BU123" s="24"/>
      <c r="BV123" s="24" t="s">
        <v>18</v>
      </c>
      <c r="BW123" s="5">
        <v>136.3768331248219</v>
      </c>
      <c r="BX123" s="45">
        <v>27.383434267833337</v>
      </c>
      <c r="BY123" s="5">
        <v>122.23629318443481</v>
      </c>
      <c r="BZ123" s="45">
        <v>4.5317934204596213</v>
      </c>
      <c r="CA123" s="5">
        <v>108.39769679790589</v>
      </c>
      <c r="CB123" s="45">
        <v>4.6027249242212065</v>
      </c>
      <c r="CC123" s="24"/>
      <c r="CD123" s="24" t="s">
        <v>18</v>
      </c>
      <c r="CE123" s="5">
        <v>130.57987328083189</v>
      </c>
      <c r="CF123" s="45">
        <v>8.8312436463473318</v>
      </c>
      <c r="CG123" s="5">
        <v>110.10495843606802</v>
      </c>
      <c r="CH123" s="45">
        <v>8.2063182995325974</v>
      </c>
      <c r="CI123" s="5">
        <v>133.95469034423328</v>
      </c>
      <c r="CJ123" s="45">
        <v>7.6159847297927286</v>
      </c>
      <c r="CK123" s="24"/>
      <c r="CL123" s="24" t="s">
        <v>18</v>
      </c>
      <c r="CM123" s="5">
        <v>152.23630932232692</v>
      </c>
      <c r="CN123" s="45">
        <v>6.7493747638755792</v>
      </c>
      <c r="CO123" s="5">
        <v>116.56183495295254</v>
      </c>
      <c r="CP123" s="45">
        <v>1.645502236632808</v>
      </c>
      <c r="CQ123" s="5">
        <v>106.71393723415648</v>
      </c>
      <c r="CR123" s="45">
        <v>5.1379907385773009</v>
      </c>
      <c r="CS123" s="24"/>
      <c r="CT123" s="24" t="s">
        <v>18</v>
      </c>
      <c r="CU123" s="5">
        <v>141.40505347436488</v>
      </c>
      <c r="CV123" s="45">
        <v>7.3866012897397582</v>
      </c>
      <c r="CW123" s="5">
        <v>92.474613275524248</v>
      </c>
      <c r="CX123" s="45">
        <v>5.8492234192050176</v>
      </c>
      <c r="CY123" s="5">
        <v>127.39183955227297</v>
      </c>
      <c r="CZ123" s="45">
        <v>0.97397550484458861</v>
      </c>
      <c r="DA123" s="24"/>
      <c r="DB123" s="24" t="s">
        <v>18</v>
      </c>
      <c r="DC123" s="5">
        <v>121.45129356676571</v>
      </c>
      <c r="DD123" s="45">
        <v>6.5197186895604489</v>
      </c>
      <c r="DE123" s="5">
        <v>352.51027759209643</v>
      </c>
      <c r="DF123" s="45">
        <v>18.319646136579351</v>
      </c>
      <c r="DG123" s="5">
        <v>114.36813060034245</v>
      </c>
      <c r="DH123" s="45">
        <v>-3.3400182626390347</v>
      </c>
      <c r="DI123" s="24"/>
      <c r="DJ123" s="24" t="s">
        <v>18</v>
      </c>
      <c r="DK123" s="5">
        <v>122.35083561470225</v>
      </c>
      <c r="DL123" s="45">
        <v>5.7138968054347714</v>
      </c>
      <c r="DM123" s="5">
        <v>101.14500546348641</v>
      </c>
      <c r="DN123" s="45">
        <v>-5.0049988479925105</v>
      </c>
      <c r="DO123" s="5">
        <v>131.35937719577765</v>
      </c>
      <c r="DP123" s="45">
        <v>3.8021695418983654</v>
      </c>
      <c r="DQ123" s="24"/>
      <c r="DR123" s="24" t="s">
        <v>18</v>
      </c>
      <c r="DS123" s="5">
        <v>141.83002498844269</v>
      </c>
      <c r="DT123" s="45">
        <v>30.554367721704011</v>
      </c>
      <c r="DU123" s="5">
        <v>114.15321860754914</v>
      </c>
      <c r="DV123" s="45">
        <v>6.191993298677005</v>
      </c>
      <c r="DW123" s="5">
        <v>130.94744820525793</v>
      </c>
      <c r="DX123" s="45">
        <v>5.9213120331933453</v>
      </c>
      <c r="DY123" s="24"/>
      <c r="DZ123" s="24" t="s">
        <v>18</v>
      </c>
      <c r="EA123" s="5">
        <v>119.9679066916602</v>
      </c>
      <c r="EB123" s="45">
        <v>6.5103181060317326</v>
      </c>
      <c r="EC123" s="5">
        <v>102.9861991617865</v>
      </c>
      <c r="ED123" s="45">
        <v>6.4893039967266901</v>
      </c>
      <c r="EE123" s="5">
        <v>123.56179365906053</v>
      </c>
      <c r="EF123" s="45">
        <v>11.367853511408683</v>
      </c>
      <c r="EG123" s="24"/>
      <c r="EH123" s="24" t="s">
        <v>18</v>
      </c>
      <c r="EI123" s="5">
        <v>130.34521730597731</v>
      </c>
      <c r="EJ123" s="45">
        <v>7.3039980339379582</v>
      </c>
      <c r="EK123" s="5">
        <v>116.52254565870508</v>
      </c>
      <c r="EL123" s="45">
        <v>3.2737354150527125</v>
      </c>
      <c r="EM123" s="5">
        <v>118.74964969354828</v>
      </c>
      <c r="EN123" s="45">
        <v>1.26037513638353</v>
      </c>
      <c r="EO123" s="24"/>
      <c r="EP123" s="24" t="s">
        <v>18</v>
      </c>
      <c r="EQ123" s="5">
        <v>112.7316159775571</v>
      </c>
      <c r="ER123" s="45">
        <v>0.43254152473339502</v>
      </c>
      <c r="ES123" s="5">
        <v>116.94067418755306</v>
      </c>
      <c r="ET123" s="45">
        <v>3.3570081078633223</v>
      </c>
      <c r="EU123" s="5">
        <v>106.70040467922104</v>
      </c>
      <c r="EV123" s="45">
        <v>-6.740142634430029</v>
      </c>
      <c r="EW123" s="24"/>
      <c r="EX123" s="24" t="s">
        <v>18</v>
      </c>
      <c r="EY123" s="5">
        <v>99.760316156659712</v>
      </c>
      <c r="EZ123" s="45">
        <v>-8.4728222628651082</v>
      </c>
      <c r="FA123" s="5">
        <v>89.273118344876195</v>
      </c>
      <c r="FB123" s="45">
        <v>-17.7169823326971</v>
      </c>
      <c r="FC123" s="5">
        <v>142.90987763716612</v>
      </c>
      <c r="FD123" s="45">
        <v>4.4016863114873388</v>
      </c>
      <c r="FE123" s="24"/>
      <c r="FF123" s="24" t="s">
        <v>18</v>
      </c>
      <c r="FG123" s="5">
        <v>114.13910918683385</v>
      </c>
      <c r="FH123" s="45">
        <v>5.2250377342330694</v>
      </c>
      <c r="FI123" s="5">
        <v>116.87356579594537</v>
      </c>
      <c r="FJ123" s="45">
        <v>2.8836792266322675</v>
      </c>
      <c r="FK123" s="5">
        <v>117.23062954749723</v>
      </c>
      <c r="FL123" s="45">
        <v>11.700311617936492</v>
      </c>
      <c r="FM123" s="24"/>
      <c r="FN123" s="24" t="s">
        <v>18</v>
      </c>
      <c r="FO123" s="5">
        <v>92.39538371858815</v>
      </c>
      <c r="FP123" s="45">
        <v>-9.4150991588661128</v>
      </c>
      <c r="FQ123" s="5">
        <v>131.95524513609308</v>
      </c>
      <c r="FR123" s="45">
        <v>21.085592987484958</v>
      </c>
      <c r="FS123" s="5">
        <v>120.63097054319175</v>
      </c>
      <c r="FT123" s="45">
        <v>5.1580911113358923</v>
      </c>
      <c r="FU123" s="24"/>
      <c r="FV123" s="24" t="s">
        <v>18</v>
      </c>
      <c r="FW123" s="5">
        <v>126.45252618514182</v>
      </c>
      <c r="FX123" s="45">
        <v>7.8294631124071827</v>
      </c>
      <c r="FY123" s="5">
        <v>113.40854774351344</v>
      </c>
      <c r="FZ123" s="45">
        <v>7.901285923486796</v>
      </c>
      <c r="GA123" s="5">
        <v>114.50213349601793</v>
      </c>
      <c r="GB123" s="45">
        <v>3.4960095505739588</v>
      </c>
      <c r="GC123" s="24"/>
      <c r="GD123" s="24" t="s">
        <v>18</v>
      </c>
      <c r="GE123" s="5">
        <v>110.04926231172966</v>
      </c>
      <c r="GF123" s="45">
        <v>3.0126598379922598</v>
      </c>
      <c r="GG123" s="5">
        <v>133.55456288899015</v>
      </c>
      <c r="GH123" s="45">
        <v>18.804916487971397</v>
      </c>
      <c r="GI123" s="5">
        <v>95.67859383824775</v>
      </c>
      <c r="GJ123" s="45">
        <v>-3.482492834204777</v>
      </c>
      <c r="GK123" s="24"/>
      <c r="GL123" s="24" t="s">
        <v>18</v>
      </c>
      <c r="GM123" s="5">
        <v>113.63653305846965</v>
      </c>
      <c r="GN123" s="45">
        <v>1.9996708174322464</v>
      </c>
      <c r="GO123" s="5">
        <v>117.01346620579938</v>
      </c>
      <c r="GP123" s="45">
        <v>-7.7291475533817646</v>
      </c>
      <c r="GQ123" s="5">
        <v>107.15113802560266</v>
      </c>
      <c r="GR123" s="45">
        <v>-0.80433665310842173</v>
      </c>
      <c r="GS123" s="24"/>
      <c r="GT123" s="24" t="s">
        <v>18</v>
      </c>
      <c r="GU123" s="5">
        <v>101.46530376552566</v>
      </c>
      <c r="GV123" s="45">
        <v>-7.1822525518720681</v>
      </c>
      <c r="GW123" s="5">
        <v>128.7225556253469</v>
      </c>
      <c r="GX123" s="45">
        <v>14.684198142203812</v>
      </c>
      <c r="GY123" s="5">
        <v>116.00931536597028</v>
      </c>
      <c r="GZ123" s="45">
        <v>16.559365826835148</v>
      </c>
      <c r="HA123" s="24"/>
      <c r="HB123" s="24" t="s">
        <v>18</v>
      </c>
      <c r="HC123" s="5">
        <v>113.20202736560562</v>
      </c>
      <c r="HD123" s="45">
        <v>-0.18135076249316739</v>
      </c>
      <c r="HE123" s="5">
        <v>112.44697215689507</v>
      </c>
      <c r="HF123" s="45">
        <v>18.868126512288086</v>
      </c>
      <c r="HG123" s="5">
        <v>116.0739649373017</v>
      </c>
      <c r="HH123" s="45">
        <v>4.7294275227453397</v>
      </c>
      <c r="HI123" s="24"/>
      <c r="HJ123" s="24" t="s">
        <v>18</v>
      </c>
      <c r="HK123" s="5">
        <v>138.72455022368891</v>
      </c>
      <c r="HL123" s="45">
        <v>17.453000431724348</v>
      </c>
      <c r="HM123" s="5">
        <v>102.70961499789988</v>
      </c>
      <c r="HN123" s="45">
        <v>1.0464440578095804</v>
      </c>
      <c r="HO123" s="5">
        <v>83.25069842338894</v>
      </c>
      <c r="HP123" s="45">
        <v>-24.480244712376688</v>
      </c>
      <c r="HQ123" s="24"/>
      <c r="HR123" s="24" t="s">
        <v>18</v>
      </c>
      <c r="HS123" s="5">
        <v>143.94826525961739</v>
      </c>
      <c r="HT123" s="45">
        <v>9.5288459858560373</v>
      </c>
      <c r="HU123" s="5">
        <v>109.89921799602743</v>
      </c>
      <c r="HV123" s="45">
        <v>6.3223309577621762</v>
      </c>
      <c r="HW123" s="5">
        <v>106.53994515446061</v>
      </c>
      <c r="HX123" s="45">
        <v>1.831723970421038</v>
      </c>
      <c r="HY123" s="24"/>
      <c r="HZ123" s="24" t="s">
        <v>18</v>
      </c>
      <c r="IA123" s="5">
        <v>125.01485421110509</v>
      </c>
      <c r="IB123" s="45">
        <v>15.638664069578056</v>
      </c>
      <c r="IC123" s="5">
        <v>110.87558227179974</v>
      </c>
      <c r="ID123" s="45">
        <v>8.1522246786538375</v>
      </c>
      <c r="IE123" s="5">
        <v>127.26130603219937</v>
      </c>
      <c r="IF123" s="45">
        <v>9.6751817309806256</v>
      </c>
      <c r="IG123" s="24"/>
      <c r="IH123" s="24" t="s">
        <v>18</v>
      </c>
      <c r="II123" s="5">
        <v>115.03537521871071</v>
      </c>
      <c r="IJ123" s="45">
        <v>10.486180983451703</v>
      </c>
      <c r="IK123" s="5">
        <v>114.16653999220148</v>
      </c>
      <c r="IL123" s="45">
        <v>5.3289897478851316</v>
      </c>
      <c r="IM123" s="5">
        <v>98.264419004619555</v>
      </c>
      <c r="IN123" s="45">
        <v>-13.839248881826109</v>
      </c>
      <c r="IO123" s="5">
        <v>102.52252298754259</v>
      </c>
      <c r="IP123" s="45">
        <v>1.4054266691942274</v>
      </c>
      <c r="IQ123" s="24"/>
      <c r="IR123" s="24" t="s">
        <v>18</v>
      </c>
      <c r="IS123" s="5">
        <v>111.19728501993384</v>
      </c>
      <c r="IT123" s="45">
        <v>9.3515957194544796</v>
      </c>
      <c r="IU123" s="5">
        <v>95.313480717755837</v>
      </c>
      <c r="IV123" s="45">
        <v>-2.0273891606378385</v>
      </c>
      <c r="IW123" s="5">
        <v>100.22740474803447</v>
      </c>
      <c r="IX123" s="45">
        <v>6.8641536026107843</v>
      </c>
      <c r="IY123" s="24"/>
      <c r="IZ123" s="24" t="s">
        <v>18</v>
      </c>
      <c r="JA123" s="5">
        <v>110.15213239244996</v>
      </c>
      <c r="JB123" s="45">
        <v>10.074932072587387</v>
      </c>
      <c r="JC123" s="5">
        <v>119.03062144458637</v>
      </c>
      <c r="JD123" s="45">
        <v>13.209854367268974</v>
      </c>
      <c r="JE123" s="5">
        <v>104.26169271715757</v>
      </c>
      <c r="JF123" s="45">
        <v>5.4294481153938818</v>
      </c>
      <c r="JG123" s="24"/>
      <c r="JH123" s="24" t="s">
        <v>18</v>
      </c>
      <c r="JI123" s="5">
        <v>111.8273505580391</v>
      </c>
      <c r="JJ123" s="45">
        <v>9.1157835888164414</v>
      </c>
      <c r="JK123" s="5">
        <v>115.43021925378216</v>
      </c>
      <c r="JL123" s="45">
        <v>15.027236125365121</v>
      </c>
      <c r="JM123" s="5">
        <v>103.60304211971253</v>
      </c>
      <c r="JN123" s="45">
        <v>5.2207619530888678</v>
      </c>
      <c r="JO123" s="24"/>
      <c r="JP123" s="24" t="s">
        <v>18</v>
      </c>
      <c r="JQ123" s="5">
        <v>124.13552094101628</v>
      </c>
      <c r="JR123" s="45">
        <v>7.6182432961409603</v>
      </c>
      <c r="JS123" s="5">
        <v>92.338980824927262</v>
      </c>
      <c r="JT123" s="45">
        <v>0.24054210490966454</v>
      </c>
      <c r="JU123" s="5">
        <v>92.099345095441947</v>
      </c>
      <c r="JV123" s="45">
        <v>-7.7386540935837616</v>
      </c>
      <c r="JW123" s="24"/>
      <c r="JX123" s="24" t="s">
        <v>18</v>
      </c>
      <c r="JY123" s="5">
        <v>103.86641179734067</v>
      </c>
      <c r="JZ123" s="45">
        <v>6.9340526868019197</v>
      </c>
      <c r="KA123" s="5">
        <v>101.46426745594826</v>
      </c>
      <c r="KB123" s="45">
        <v>5.641333010335785</v>
      </c>
      <c r="KC123" s="5">
        <v>105.63837348250583</v>
      </c>
      <c r="KD123" s="45">
        <v>5.5299820152757206</v>
      </c>
      <c r="KE123" s="24"/>
      <c r="KF123" s="24" t="s">
        <v>18</v>
      </c>
      <c r="KG123" s="5">
        <v>115.10304257947244</v>
      </c>
      <c r="KH123" s="45">
        <v>3.3580129035166095</v>
      </c>
      <c r="KI123" s="5">
        <v>118.36869831574208</v>
      </c>
      <c r="KJ123" s="45">
        <v>10.867660855040143</v>
      </c>
      <c r="KK123" s="5">
        <v>100.02974821399641</v>
      </c>
      <c r="KL123" s="45">
        <v>-14.658450415136286</v>
      </c>
      <c r="KM123" s="24"/>
      <c r="KN123" s="24" t="s">
        <v>18</v>
      </c>
      <c r="KO123" s="5">
        <v>107.71757324857681</v>
      </c>
      <c r="KP123" s="45">
        <v>-6.8985207809143958</v>
      </c>
      <c r="KQ123" s="5">
        <v>133.21717032576589</v>
      </c>
      <c r="KR123" s="45">
        <v>9.654070556126058</v>
      </c>
      <c r="KS123" s="5">
        <v>93.755187448232732</v>
      </c>
      <c r="KT123" s="45">
        <v>-11.949335296594825</v>
      </c>
      <c r="KU123" s="24"/>
      <c r="KV123" s="24" t="s">
        <v>18</v>
      </c>
      <c r="KW123" s="5">
        <v>117.72319323543559</v>
      </c>
      <c r="KX123" s="45">
        <v>-1.7959044638395198</v>
      </c>
      <c r="KY123" s="5">
        <v>122.94783184603881</v>
      </c>
      <c r="KZ123" s="45">
        <v>6.6795554453417765</v>
      </c>
      <c r="LA123" s="5">
        <v>95.136329260422812</v>
      </c>
      <c r="LB123" s="45">
        <v>1.7844701312536841</v>
      </c>
      <c r="LC123" s="24"/>
      <c r="LD123" s="24" t="s">
        <v>18</v>
      </c>
      <c r="LE123" s="5">
        <v>144.28530487678358</v>
      </c>
      <c r="LF123" s="45">
        <v>8.9856473013071536E-2</v>
      </c>
      <c r="LG123" s="5">
        <v>130.4884035555682</v>
      </c>
      <c r="LH123" s="45">
        <v>4.5661464502431386</v>
      </c>
      <c r="LI123" s="5">
        <v>130.29135113905045</v>
      </c>
      <c r="LJ123" s="45">
        <v>7.4842358485582565</v>
      </c>
      <c r="LK123" s="24"/>
      <c r="LL123" s="24" t="s">
        <v>18</v>
      </c>
      <c r="LM123" s="5">
        <v>224.5564085656207</v>
      </c>
      <c r="LN123" s="45">
        <v>14.75296174171514</v>
      </c>
      <c r="LO123" s="5">
        <v>99.194334601504565</v>
      </c>
      <c r="LP123" s="45">
        <v>-7.1310534128784724</v>
      </c>
      <c r="LQ123" s="5">
        <v>90.491110075067596</v>
      </c>
      <c r="LR123" s="45">
        <v>3.2451700966936698</v>
      </c>
      <c r="LS123" s="24"/>
      <c r="LT123" s="24" t="s">
        <v>18</v>
      </c>
      <c r="LU123" s="5">
        <v>103.07822549081123</v>
      </c>
      <c r="LV123" s="45">
        <v>2.8684859235258244</v>
      </c>
      <c r="LW123" s="5">
        <v>217.57416096432593</v>
      </c>
      <c r="LX123" s="45">
        <v>6.7183291397475529</v>
      </c>
      <c r="LY123" s="5">
        <v>89.161560780893524</v>
      </c>
      <c r="LZ123" s="45">
        <v>8.694791115005728</v>
      </c>
      <c r="MA123" s="24"/>
      <c r="MB123" s="24" t="s">
        <v>18</v>
      </c>
      <c r="MC123" s="5">
        <v>150.22642935037857</v>
      </c>
      <c r="MD123" s="45">
        <v>2.966610377053172</v>
      </c>
      <c r="ME123" s="5">
        <v>79.046399026314035</v>
      </c>
      <c r="MF123" s="45">
        <v>-11.257887093074714</v>
      </c>
      <c r="MG123" s="5">
        <v>129.742608512527</v>
      </c>
      <c r="MH123" s="45">
        <v>15.367840339183772</v>
      </c>
      <c r="MI123" s="24"/>
      <c r="MJ123" s="24" t="s">
        <v>18</v>
      </c>
      <c r="MK123" s="5">
        <v>97.421993651371565</v>
      </c>
      <c r="ML123" s="45">
        <v>13.373301889606665</v>
      </c>
      <c r="MM123" s="5">
        <v>140.97692869483856</v>
      </c>
      <c r="MN123" s="45">
        <v>11.478600337490903</v>
      </c>
      <c r="MO123" s="5">
        <v>137.70284625024891</v>
      </c>
      <c r="MP123" s="45">
        <v>1.4840345684505394</v>
      </c>
      <c r="MQ123" s="44"/>
      <c r="MR123" s="44"/>
      <c r="MS123" s="44"/>
      <c r="MT123" s="44"/>
      <c r="MU123" s="44"/>
      <c r="MV123" s="44"/>
    </row>
    <row r="124" spans="1:360" s="330" customFormat="1" ht="15" customHeight="1" x14ac:dyDescent="0.25">
      <c r="A124" s="444"/>
      <c r="B124" s="24" t="s">
        <v>19</v>
      </c>
      <c r="C124" s="5">
        <v>98.653086026074277</v>
      </c>
      <c r="D124" s="45">
        <v>-7.1955778945005875</v>
      </c>
      <c r="E124" s="494">
        <v>96.052560133384802</v>
      </c>
      <c r="F124" s="45">
        <v>-5.8421958929481264</v>
      </c>
      <c r="G124" s="494">
        <v>101.11204458036309</v>
      </c>
      <c r="H124" s="45">
        <v>-8.3785037753699072</v>
      </c>
      <c r="I124" s="24"/>
      <c r="J124" s="24" t="s">
        <v>19</v>
      </c>
      <c r="K124" s="5">
        <v>84.00198746143883</v>
      </c>
      <c r="L124" s="45">
        <v>-16.431547231017092</v>
      </c>
      <c r="M124" s="5">
        <v>108.47151664689623</v>
      </c>
      <c r="N124" s="45">
        <v>-22.292401972719745</v>
      </c>
      <c r="O124" s="5">
        <v>86.744479062877261</v>
      </c>
      <c r="P124" s="45">
        <v>-26.352279797152434</v>
      </c>
      <c r="Q124" s="24"/>
      <c r="R124" s="24" t="s">
        <v>19</v>
      </c>
      <c r="S124" s="5">
        <v>106.5062495964993</v>
      </c>
      <c r="T124" s="45">
        <v>-0.81597774961240077</v>
      </c>
      <c r="U124" s="5">
        <v>99.007590719924536</v>
      </c>
      <c r="V124" s="45">
        <v>-8.1578713076753218</v>
      </c>
      <c r="W124" s="5">
        <v>95.103477382778664</v>
      </c>
      <c r="X124" s="45">
        <v>-8.2947692151454788</v>
      </c>
      <c r="Y124" s="24"/>
      <c r="Z124" s="24" t="s">
        <v>19</v>
      </c>
      <c r="AA124" s="5">
        <v>120.61713233919509</v>
      </c>
      <c r="AB124" s="45">
        <v>-0.9189691742045909</v>
      </c>
      <c r="AC124" s="5">
        <v>155.86842670888603</v>
      </c>
      <c r="AD124" s="45">
        <v>28.821474131936839</v>
      </c>
      <c r="AE124" s="5">
        <v>123.15208310508153</v>
      </c>
      <c r="AF124" s="45">
        <v>11.010652910385431</v>
      </c>
      <c r="AG124" s="24"/>
      <c r="AH124" s="24" t="s">
        <v>19</v>
      </c>
      <c r="AI124" s="5">
        <v>104.80006604651979</v>
      </c>
      <c r="AJ124" s="45">
        <v>-5.1500795674564444</v>
      </c>
      <c r="AK124" s="5">
        <v>128.90960041923498</v>
      </c>
      <c r="AL124" s="45">
        <v>-4.743649069697085</v>
      </c>
      <c r="AM124" s="5">
        <v>104.69771279741781</v>
      </c>
      <c r="AN124" s="45">
        <v>-12.159377252586637</v>
      </c>
      <c r="AO124" s="24"/>
      <c r="AP124" s="24" t="s">
        <v>19</v>
      </c>
      <c r="AQ124" s="5">
        <v>129.23494431770158</v>
      </c>
      <c r="AR124" s="45">
        <v>5.4168246956727444</v>
      </c>
      <c r="AS124" s="5">
        <v>129.48806068060355</v>
      </c>
      <c r="AT124" s="45">
        <v>13.045911197337958</v>
      </c>
      <c r="AU124" s="5">
        <v>116.79185670386144</v>
      </c>
      <c r="AV124" s="45">
        <v>0.44970211416357131</v>
      </c>
      <c r="AW124" s="24"/>
      <c r="AX124" s="24" t="s">
        <v>19</v>
      </c>
      <c r="AY124" s="5">
        <v>124.8737791722703</v>
      </c>
      <c r="AZ124" s="45">
        <v>1.2803880919307176</v>
      </c>
      <c r="BA124" s="5">
        <v>125.73376434918008</v>
      </c>
      <c r="BB124" s="45">
        <v>1.9416372867932665</v>
      </c>
      <c r="BC124" s="5">
        <v>103.77937978800776</v>
      </c>
      <c r="BD124" s="45">
        <v>-5.1787514430956918</v>
      </c>
      <c r="BE124" s="24"/>
      <c r="BF124" s="24" t="s">
        <v>19</v>
      </c>
      <c r="BG124" s="5">
        <v>103.91565297387905</v>
      </c>
      <c r="BH124" s="45">
        <v>-4.6698984556120138</v>
      </c>
      <c r="BI124" s="5">
        <v>115.5517069895368</v>
      </c>
      <c r="BJ124" s="45">
        <v>14.219438449793898</v>
      </c>
      <c r="BK124" s="5">
        <v>135.53799700811115</v>
      </c>
      <c r="BL124" s="45">
        <v>7.0466338966437547</v>
      </c>
      <c r="BM124" s="24"/>
      <c r="BN124" s="24" t="s">
        <v>19</v>
      </c>
      <c r="BO124" s="5">
        <v>121.4821455253136</v>
      </c>
      <c r="BP124" s="45">
        <v>4.3019481384075249</v>
      </c>
      <c r="BQ124" s="5">
        <v>111.26444822081135</v>
      </c>
      <c r="BR124" s="45">
        <v>-2.5932564018226145</v>
      </c>
      <c r="BS124" s="5">
        <v>107.37415567006479</v>
      </c>
      <c r="BT124" s="45">
        <v>-9.7233871517927355</v>
      </c>
      <c r="BU124" s="24"/>
      <c r="BV124" s="24" t="s">
        <v>19</v>
      </c>
      <c r="BW124" s="5">
        <v>105.53390695353649</v>
      </c>
      <c r="BX124" s="45">
        <v>-1.640249001176187</v>
      </c>
      <c r="BY124" s="5">
        <v>107.22212379581225</v>
      </c>
      <c r="BZ124" s="45">
        <v>-12.348108202496377</v>
      </c>
      <c r="CA124" s="5">
        <v>105.19618504966527</v>
      </c>
      <c r="CB124" s="45">
        <v>-1.9268027045599752</v>
      </c>
      <c r="CC124" s="24"/>
      <c r="CD124" s="24" t="s">
        <v>19</v>
      </c>
      <c r="CE124" s="5">
        <v>115.58627659241589</v>
      </c>
      <c r="CF124" s="45">
        <v>-3.928142542974328</v>
      </c>
      <c r="CG124" s="5">
        <v>104.53081554725092</v>
      </c>
      <c r="CH124" s="45">
        <v>-1.281135031870221</v>
      </c>
      <c r="CI124" s="5">
        <v>129.5701136030159</v>
      </c>
      <c r="CJ124" s="45">
        <v>-0.12941350694525511</v>
      </c>
      <c r="CK124" s="24"/>
      <c r="CL124" s="24" t="s">
        <v>19</v>
      </c>
      <c r="CM124" s="5">
        <v>163.33010169709308</v>
      </c>
      <c r="CN124" s="45">
        <v>7.6745294094975378</v>
      </c>
      <c r="CO124" s="5">
        <v>110.40244211844636</v>
      </c>
      <c r="CP124" s="45">
        <v>-5.3110674896660015</v>
      </c>
      <c r="CQ124" s="5">
        <v>124.17026584601487</v>
      </c>
      <c r="CR124" s="45">
        <v>-1.592731094984515</v>
      </c>
      <c r="CS124" s="24"/>
      <c r="CT124" s="24" t="s">
        <v>19</v>
      </c>
      <c r="CU124" s="5">
        <v>121.84358417158413</v>
      </c>
      <c r="CV124" s="45">
        <v>-8.0953544128505257</v>
      </c>
      <c r="CW124" s="5">
        <v>121.07317278018097</v>
      </c>
      <c r="CX124" s="45">
        <v>31.119838175162982</v>
      </c>
      <c r="CY124" s="5">
        <v>88.876969568879318</v>
      </c>
      <c r="CZ124" s="45">
        <v>-26.872316371967315</v>
      </c>
      <c r="DA124" s="24"/>
      <c r="DB124" s="24" t="s">
        <v>19</v>
      </c>
      <c r="DC124" s="5">
        <v>79.039247312430021</v>
      </c>
      <c r="DD124" s="45">
        <v>-25.915261577535759</v>
      </c>
      <c r="DE124" s="5">
        <v>219.88190045390419</v>
      </c>
      <c r="DF124" s="45">
        <v>-14.625982480631279</v>
      </c>
      <c r="DG124" s="5">
        <v>104.16051432908021</v>
      </c>
      <c r="DH124" s="45">
        <v>-16.791971496757157</v>
      </c>
      <c r="DI124" s="24"/>
      <c r="DJ124" s="24" t="s">
        <v>19</v>
      </c>
      <c r="DK124" s="5">
        <v>130.17471492113918</v>
      </c>
      <c r="DL124" s="45">
        <v>10.140958726478132</v>
      </c>
      <c r="DM124" s="5">
        <v>83.168052024817996</v>
      </c>
      <c r="DN124" s="45">
        <v>-26.358434455394089</v>
      </c>
      <c r="DO124" s="5">
        <v>95.972044918458963</v>
      </c>
      <c r="DP124" s="45">
        <v>-24.915784971807469</v>
      </c>
      <c r="DQ124" s="24"/>
      <c r="DR124" s="24" t="s">
        <v>19</v>
      </c>
      <c r="DS124" s="5">
        <v>111.06249055109079</v>
      </c>
      <c r="DT124" s="45">
        <v>-7.6274533176399615</v>
      </c>
      <c r="DU124" s="5">
        <v>97.650571178530953</v>
      </c>
      <c r="DV124" s="45">
        <v>-5.768079693366829</v>
      </c>
      <c r="DW124" s="5">
        <v>117.27095382341173</v>
      </c>
      <c r="DX124" s="45">
        <v>-9.3026234548983666</v>
      </c>
      <c r="DY124" s="24"/>
      <c r="DZ124" s="24" t="s">
        <v>19</v>
      </c>
      <c r="EA124" s="5">
        <v>117.72940039392815</v>
      </c>
      <c r="EB124" s="45">
        <v>0.9127288296544549</v>
      </c>
      <c r="EC124" s="5">
        <v>103.22551038085359</v>
      </c>
      <c r="ED124" s="45">
        <v>-1.645892775230763</v>
      </c>
      <c r="EE124" s="5">
        <v>124.84719808414025</v>
      </c>
      <c r="EF124" s="45">
        <v>3.8502066297639601</v>
      </c>
      <c r="EG124" s="24"/>
      <c r="EH124" s="24" t="s">
        <v>19</v>
      </c>
      <c r="EI124" s="5">
        <v>132.02473205540252</v>
      </c>
      <c r="EJ124" s="45">
        <v>2.7185429146487081</v>
      </c>
      <c r="EK124" s="5">
        <v>114.52356733146007</v>
      </c>
      <c r="EL124" s="45">
        <v>-1.5618570484659102</v>
      </c>
      <c r="EM124" s="5">
        <v>114.89713422721003</v>
      </c>
      <c r="EN124" s="45">
        <v>-2.1734904104275046</v>
      </c>
      <c r="EO124" s="24"/>
      <c r="EP124" s="24" t="s">
        <v>19</v>
      </c>
      <c r="EQ124" s="5">
        <v>110.98691729580186</v>
      </c>
      <c r="ER124" s="45">
        <v>-3.9025994699134685</v>
      </c>
      <c r="ES124" s="5">
        <v>113.73291205054581</v>
      </c>
      <c r="ET124" s="45">
        <v>-7.8159102496317132</v>
      </c>
      <c r="EU124" s="5">
        <v>102.52790672801362</v>
      </c>
      <c r="EV124" s="45">
        <v>-10.650869253194074</v>
      </c>
      <c r="EW124" s="24"/>
      <c r="EX124" s="24" t="s">
        <v>19</v>
      </c>
      <c r="EY124" s="5">
        <v>98.019565408508285</v>
      </c>
      <c r="EZ124" s="45">
        <v>-12.954855432663109</v>
      </c>
      <c r="FA124" s="5">
        <v>91.790688911018961</v>
      </c>
      <c r="FB124" s="45">
        <v>-17.02659460468432</v>
      </c>
      <c r="FC124" s="5">
        <v>141.96578519235734</v>
      </c>
      <c r="FD124" s="45">
        <v>-1.6801681062418226</v>
      </c>
      <c r="FE124" s="24"/>
      <c r="FF124" s="24" t="s">
        <v>19</v>
      </c>
      <c r="FG124" s="5">
        <v>111.4936009246268</v>
      </c>
      <c r="FH124" s="45">
        <v>-4.7069300216715817</v>
      </c>
      <c r="FI124" s="5">
        <v>121.29069900464185</v>
      </c>
      <c r="FJ124" s="45">
        <v>2.3356731925516101</v>
      </c>
      <c r="FK124" s="5">
        <v>115.51483471930007</v>
      </c>
      <c r="FL124" s="45">
        <v>-1.2772276842980119</v>
      </c>
      <c r="FM124" s="24"/>
      <c r="FN124" s="24" t="s">
        <v>19</v>
      </c>
      <c r="FO124" s="5">
        <v>88.287886527388082</v>
      </c>
      <c r="FP124" s="45">
        <v>-9.5445412940246399</v>
      </c>
      <c r="FQ124" s="5">
        <v>197.2385541761968</v>
      </c>
      <c r="FR124" s="45">
        <v>60.271045084171647</v>
      </c>
      <c r="FS124" s="5">
        <v>122.71652317309322</v>
      </c>
      <c r="FT124" s="45">
        <v>1.6374946141847175</v>
      </c>
      <c r="FU124" s="24"/>
      <c r="FV124" s="24" t="s">
        <v>19</v>
      </c>
      <c r="FW124" s="5">
        <v>128.34615141415674</v>
      </c>
      <c r="FX124" s="45">
        <v>7.2404594307686807</v>
      </c>
      <c r="FY124" s="5">
        <v>95.65105015397512</v>
      </c>
      <c r="FZ124" s="45">
        <v>2.971770439801972</v>
      </c>
      <c r="GA124" s="5">
        <v>90.331790257666853</v>
      </c>
      <c r="GB124" s="45">
        <v>-1.653246386651773</v>
      </c>
      <c r="GC124" s="24"/>
      <c r="GD124" s="24" t="s">
        <v>19</v>
      </c>
      <c r="GE124" s="5">
        <v>108.02098101404449</v>
      </c>
      <c r="GF124" s="45">
        <v>-6.312373179705915</v>
      </c>
      <c r="GG124" s="5">
        <v>116.97462811331911</v>
      </c>
      <c r="GH124" s="45">
        <v>3.7813399604139875</v>
      </c>
      <c r="GI124" s="5">
        <v>94.266956300356128</v>
      </c>
      <c r="GJ124" s="45">
        <v>-12.066873323692874</v>
      </c>
      <c r="GK124" s="24"/>
      <c r="GL124" s="24" t="s">
        <v>19</v>
      </c>
      <c r="GM124" s="5">
        <v>104.12302995766846</v>
      </c>
      <c r="GN124" s="45">
        <v>-4.5149401665813542</v>
      </c>
      <c r="GO124" s="5">
        <v>129.86517481172214</v>
      </c>
      <c r="GP124" s="45">
        <v>2.426608940507009</v>
      </c>
      <c r="GQ124" s="5">
        <v>87.73173062578627</v>
      </c>
      <c r="GR124" s="45">
        <v>-24.342413674892441</v>
      </c>
      <c r="GS124" s="24"/>
      <c r="GT124" s="24" t="s">
        <v>19</v>
      </c>
      <c r="GU124" s="5">
        <v>84.529691434390685</v>
      </c>
      <c r="GV124" s="45">
        <v>-22.302586409357943</v>
      </c>
      <c r="GW124" s="5">
        <v>108.44855395418091</v>
      </c>
      <c r="GX124" s="45">
        <v>-15.803055045149264</v>
      </c>
      <c r="GY124" s="5">
        <v>101.25129912682567</v>
      </c>
      <c r="GZ124" s="45">
        <v>-15.853467444106229</v>
      </c>
      <c r="HA124" s="24"/>
      <c r="HB124" s="24" t="s">
        <v>19</v>
      </c>
      <c r="HC124" s="5">
        <v>90.296554079872294</v>
      </c>
      <c r="HD124" s="45">
        <v>-24.975235073954877</v>
      </c>
      <c r="HE124" s="5">
        <v>156.16244624643468</v>
      </c>
      <c r="HF124" s="45">
        <v>27.306214544903852</v>
      </c>
      <c r="HG124" s="5">
        <v>94.764269787670116</v>
      </c>
      <c r="HH124" s="45">
        <v>-24.294238327158169</v>
      </c>
      <c r="HI124" s="24"/>
      <c r="HJ124" s="24" t="s">
        <v>19</v>
      </c>
      <c r="HK124" s="5">
        <v>99.579413685523122</v>
      </c>
      <c r="HL124" s="45">
        <v>-12.618392218819181</v>
      </c>
      <c r="HM124" s="5">
        <v>92.509067446369627</v>
      </c>
      <c r="HN124" s="45">
        <v>-16.381236024400465</v>
      </c>
      <c r="HO124" s="5">
        <v>102.82189698063384</v>
      </c>
      <c r="HP124" s="45">
        <v>-7.0836785219196798</v>
      </c>
      <c r="HQ124" s="24"/>
      <c r="HR124" s="24" t="s">
        <v>19</v>
      </c>
      <c r="HS124" s="5">
        <v>108.73543907339405</v>
      </c>
      <c r="HT124" s="45">
        <v>-9.0656974637246464</v>
      </c>
      <c r="HU124" s="5">
        <v>117.50725676837294</v>
      </c>
      <c r="HV124" s="45">
        <v>-5.1837210358452097</v>
      </c>
      <c r="HW124" s="5">
        <v>91.046921179218415</v>
      </c>
      <c r="HX124" s="45">
        <v>-14.502495329845758</v>
      </c>
      <c r="HY124" s="24"/>
      <c r="HZ124" s="24" t="s">
        <v>19</v>
      </c>
      <c r="IA124" s="5">
        <v>101.47172874747747</v>
      </c>
      <c r="IB124" s="45">
        <v>-10.695425726504695</v>
      </c>
      <c r="IC124" s="5">
        <v>90.838168551399164</v>
      </c>
      <c r="ID124" s="45">
        <v>-14.740191136040252</v>
      </c>
      <c r="IE124" s="5">
        <v>95.756667347153424</v>
      </c>
      <c r="IF124" s="45">
        <v>-9.9003447182770543</v>
      </c>
      <c r="IG124" s="24"/>
      <c r="IH124" s="24" t="s">
        <v>19</v>
      </c>
      <c r="II124" s="5">
        <v>119.89380478297244</v>
      </c>
      <c r="IJ124" s="45">
        <v>-3.8195868827126986</v>
      </c>
      <c r="IK124" s="5">
        <v>85.108685364213486</v>
      </c>
      <c r="IL124" s="45">
        <v>-20.726689489974135</v>
      </c>
      <c r="IM124" s="5">
        <v>104.79429655710115</v>
      </c>
      <c r="IN124" s="45">
        <v>-18.018615695620284</v>
      </c>
      <c r="IO124" s="5">
        <v>91.834977894787656</v>
      </c>
      <c r="IP124" s="45">
        <v>-28.402867771274927</v>
      </c>
      <c r="IQ124" s="24"/>
      <c r="IR124" s="24" t="s">
        <v>19</v>
      </c>
      <c r="IS124" s="5">
        <v>88.917438234072804</v>
      </c>
      <c r="IT124" s="45">
        <v>-18.23555802391752</v>
      </c>
      <c r="IU124" s="5">
        <v>80.498265682607311</v>
      </c>
      <c r="IV124" s="45">
        <v>-21.57773231781924</v>
      </c>
      <c r="IW124" s="5">
        <v>106.72057007655835</v>
      </c>
      <c r="IX124" s="45">
        <v>-2.4595632765188356</v>
      </c>
      <c r="IY124" s="24"/>
      <c r="IZ124" s="24" t="s">
        <v>19</v>
      </c>
      <c r="JA124" s="5">
        <v>122.09970739497957</v>
      </c>
      <c r="JB124" s="45">
        <v>-4.3042475782190905</v>
      </c>
      <c r="JC124" s="5">
        <v>129.4190964892133</v>
      </c>
      <c r="JD124" s="45">
        <v>3.1442124951130239</v>
      </c>
      <c r="JE124" s="5">
        <v>135.90941818863834</v>
      </c>
      <c r="JF124" s="45">
        <v>-11.342932550996139</v>
      </c>
      <c r="JG124" s="24"/>
      <c r="JH124" s="24" t="s">
        <v>19</v>
      </c>
      <c r="JI124" s="5">
        <v>111.68891759773888</v>
      </c>
      <c r="JJ124" s="45">
        <v>-8.7990541792800201</v>
      </c>
      <c r="JK124" s="5">
        <v>122.0320129642696</v>
      </c>
      <c r="JL124" s="45">
        <v>-8.7192002821325332E-2</v>
      </c>
      <c r="JM124" s="5">
        <v>111.49002418202245</v>
      </c>
      <c r="JN124" s="45">
        <v>-0.72337476381952115</v>
      </c>
      <c r="JO124" s="24"/>
      <c r="JP124" s="24" t="s">
        <v>19</v>
      </c>
      <c r="JQ124" s="5">
        <v>108.48954300261987</v>
      </c>
      <c r="JR124" s="45">
        <v>-13.3945444488795</v>
      </c>
      <c r="JS124" s="5">
        <v>89.685169764820657</v>
      </c>
      <c r="JT124" s="45">
        <v>-11.78405940763966</v>
      </c>
      <c r="JU124" s="5">
        <v>96.592986252726021</v>
      </c>
      <c r="JV124" s="45">
        <v>-8.2732814604593301</v>
      </c>
      <c r="JW124" s="24"/>
      <c r="JX124" s="24" t="s">
        <v>19</v>
      </c>
      <c r="JY124" s="5">
        <v>90.296675758001626</v>
      </c>
      <c r="JZ124" s="45">
        <v>-11.329457458224411</v>
      </c>
      <c r="KA124" s="5">
        <v>94.38582450267559</v>
      </c>
      <c r="KB124" s="45">
        <v>-0.90829456989477819</v>
      </c>
      <c r="KC124" s="5">
        <v>102.53443243811381</v>
      </c>
      <c r="KD124" s="45">
        <v>-12.337854630428751</v>
      </c>
      <c r="KE124" s="24"/>
      <c r="KF124" s="24" t="s">
        <v>19</v>
      </c>
      <c r="KG124" s="5">
        <v>114.15979937860999</v>
      </c>
      <c r="KH124" s="45">
        <v>3.4059404202570533</v>
      </c>
      <c r="KI124" s="5">
        <v>121.63977441344738</v>
      </c>
      <c r="KJ124" s="45">
        <v>3.8494528959665644</v>
      </c>
      <c r="KK124" s="5">
        <v>89.614386486899861</v>
      </c>
      <c r="KL124" s="45">
        <v>-31.116340987365632</v>
      </c>
      <c r="KM124" s="24"/>
      <c r="KN124" s="24" t="s">
        <v>19</v>
      </c>
      <c r="KO124" s="5">
        <v>91.548818485597266</v>
      </c>
      <c r="KP124" s="45">
        <v>-38.771584430789275</v>
      </c>
      <c r="KQ124" s="5">
        <v>123.3155396510994</v>
      </c>
      <c r="KR124" s="45">
        <v>-7.7777784718149974</v>
      </c>
      <c r="KS124" s="5">
        <v>101.10965857724682</v>
      </c>
      <c r="KT124" s="45">
        <v>-3.826569001578477</v>
      </c>
      <c r="KU124" s="24"/>
      <c r="KV124" s="24" t="s">
        <v>19</v>
      </c>
      <c r="KW124" s="5">
        <v>100.51143351502623</v>
      </c>
      <c r="KX124" s="45">
        <v>-19.95759267240129</v>
      </c>
      <c r="KY124" s="5">
        <v>114.49719140214418</v>
      </c>
      <c r="KZ124" s="45">
        <v>-6.2719197488626151</v>
      </c>
      <c r="LA124" s="5">
        <v>104.72475307657746</v>
      </c>
      <c r="LB124" s="45">
        <v>-10.185053078483421</v>
      </c>
      <c r="LC124" s="24"/>
      <c r="LD124" s="24" t="s">
        <v>19</v>
      </c>
      <c r="LE124" s="5">
        <v>136.21688918101603</v>
      </c>
      <c r="LF124" s="45">
        <v>18.432909812507759</v>
      </c>
      <c r="LG124" s="5">
        <v>133.98657788191068</v>
      </c>
      <c r="LH124" s="45">
        <v>-8.9815748601400429</v>
      </c>
      <c r="LI124" s="5">
        <v>86.095713460424534</v>
      </c>
      <c r="LJ124" s="45">
        <v>-31.941970632038263</v>
      </c>
      <c r="LK124" s="24"/>
      <c r="LL124" s="24" t="s">
        <v>19</v>
      </c>
      <c r="LM124" s="5">
        <v>140.14835776887983</v>
      </c>
      <c r="LN124" s="45">
        <v>-23.865844447412599</v>
      </c>
      <c r="LO124" s="5">
        <v>86.405564330387293</v>
      </c>
      <c r="LP124" s="45">
        <v>-32.415975510328039</v>
      </c>
      <c r="LQ124" s="5">
        <v>125.28516081074423</v>
      </c>
      <c r="LR124" s="45">
        <v>-11.026101647208293</v>
      </c>
      <c r="LS124" s="24"/>
      <c r="LT124" s="24" t="s">
        <v>19</v>
      </c>
      <c r="LU124" s="5">
        <v>109.80642282240269</v>
      </c>
      <c r="LV124" s="45">
        <v>-13.876417781231325</v>
      </c>
      <c r="LW124" s="5">
        <v>99.375040980061769</v>
      </c>
      <c r="LX124" s="45">
        <v>7.1827393782562439</v>
      </c>
      <c r="LY124" s="5">
        <v>82.323227101783814</v>
      </c>
      <c r="LZ124" s="45">
        <v>-16.256896010039455</v>
      </c>
      <c r="MA124" s="24"/>
      <c r="MB124" s="24" t="s">
        <v>19</v>
      </c>
      <c r="MC124" s="5">
        <v>151.81814912508077</v>
      </c>
      <c r="MD124" s="45">
        <v>-2.9158241891805687</v>
      </c>
      <c r="ME124" s="5">
        <v>82.800407368839188</v>
      </c>
      <c r="MF124" s="45">
        <v>-28.398410592320218</v>
      </c>
      <c r="MG124" s="5">
        <v>134.05308149086761</v>
      </c>
      <c r="MH124" s="45">
        <v>-9.0558881357669634</v>
      </c>
      <c r="MI124" s="24"/>
      <c r="MJ124" s="24" t="s">
        <v>19</v>
      </c>
      <c r="MK124" s="5">
        <v>101.57989916209135</v>
      </c>
      <c r="ML124" s="45">
        <v>3.7434095785795733</v>
      </c>
      <c r="MM124" s="5">
        <v>126.68798843051292</v>
      </c>
      <c r="MN124" s="45">
        <v>-6.1258245344608042</v>
      </c>
      <c r="MO124" s="5">
        <v>137.2860237875424</v>
      </c>
      <c r="MP124" s="45">
        <v>-16.547093349513801</v>
      </c>
      <c r="MQ124" s="44"/>
      <c r="MR124" s="44"/>
      <c r="MS124" s="44"/>
      <c r="MT124" s="44"/>
      <c r="MU124" s="44"/>
      <c r="MV124" s="44"/>
    </row>
    <row r="125" spans="1:360" s="330" customFormat="1" ht="15" customHeight="1" x14ac:dyDescent="0.25">
      <c r="A125" s="444"/>
      <c r="B125" s="24" t="s">
        <v>20</v>
      </c>
      <c r="C125" s="5">
        <v>81.902276465147011</v>
      </c>
      <c r="D125" s="45">
        <v>-18.056557151498993</v>
      </c>
      <c r="E125" s="494">
        <v>78.167380555287082</v>
      </c>
      <c r="F125" s="45">
        <v>-17.510140034117043</v>
      </c>
      <c r="G125" s="494">
        <v>85.433852240933717</v>
      </c>
      <c r="H125" s="45">
        <v>-18.523476440610594</v>
      </c>
      <c r="I125" s="24"/>
      <c r="J125" s="24" t="s">
        <v>20</v>
      </c>
      <c r="K125" s="5">
        <v>99.359305194061548</v>
      </c>
      <c r="L125" s="45">
        <v>0.20632145161056314</v>
      </c>
      <c r="M125" s="5">
        <v>130.84956195763448</v>
      </c>
      <c r="N125" s="45">
        <v>4.8954848476313657</v>
      </c>
      <c r="O125" s="5">
        <v>88.108831917843617</v>
      </c>
      <c r="P125" s="45">
        <v>-12.136664966853644</v>
      </c>
      <c r="Q125" s="24"/>
      <c r="R125" s="24" t="s">
        <v>20</v>
      </c>
      <c r="S125" s="5">
        <v>107.40143654689591</v>
      </c>
      <c r="T125" s="45">
        <v>-1.9122723671502513</v>
      </c>
      <c r="U125" s="5">
        <v>78.490197640866768</v>
      </c>
      <c r="V125" s="45">
        <v>-39.397102114428684</v>
      </c>
      <c r="W125" s="5">
        <v>88.807720018757607</v>
      </c>
      <c r="X125" s="45">
        <v>-17.703314646467959</v>
      </c>
      <c r="Y125" s="24"/>
      <c r="Z125" s="24" t="s">
        <v>20</v>
      </c>
      <c r="AA125" s="5">
        <v>133.84853341713477</v>
      </c>
      <c r="AB125" s="45">
        <v>5.255741782655889</v>
      </c>
      <c r="AC125" s="5">
        <v>161.3759861190027</v>
      </c>
      <c r="AD125" s="45">
        <v>20.410230509014582</v>
      </c>
      <c r="AE125" s="5">
        <v>126.62633048846106</v>
      </c>
      <c r="AF125" s="45">
        <v>7.7610491807249105</v>
      </c>
      <c r="AG125" s="24"/>
      <c r="AH125" s="24" t="s">
        <v>20</v>
      </c>
      <c r="AI125" s="5">
        <v>99.123062459108212</v>
      </c>
      <c r="AJ125" s="45">
        <v>-14.711654090731244</v>
      </c>
      <c r="AK125" s="5">
        <v>175.38854711191988</v>
      </c>
      <c r="AL125" s="45">
        <v>24.892741235111998</v>
      </c>
      <c r="AM125" s="5">
        <v>116.43555013511983</v>
      </c>
      <c r="AN125" s="45">
        <v>-1.6398053042577629</v>
      </c>
      <c r="AO125" s="24"/>
      <c r="AP125" s="24" t="s">
        <v>20</v>
      </c>
      <c r="AQ125" s="5">
        <v>120.44044244769789</v>
      </c>
      <c r="AR125" s="45">
        <v>-7.9976741193540306</v>
      </c>
      <c r="AS125" s="5">
        <v>126.12010908279208</v>
      </c>
      <c r="AT125" s="45">
        <v>4.8365599060044957</v>
      </c>
      <c r="AU125" s="5">
        <v>128.18735047054216</v>
      </c>
      <c r="AV125" s="45">
        <v>6.8271627125573673</v>
      </c>
      <c r="AW125" s="24"/>
      <c r="AX125" s="24" t="s">
        <v>20</v>
      </c>
      <c r="AY125" s="5">
        <v>115.13707030044938</v>
      </c>
      <c r="AZ125" s="45">
        <v>-0.87801861703886175</v>
      </c>
      <c r="BA125" s="5">
        <v>136.7624702285876</v>
      </c>
      <c r="BB125" s="45">
        <v>13.144791839975923</v>
      </c>
      <c r="BC125" s="5">
        <v>96.626447496168055</v>
      </c>
      <c r="BD125" s="45">
        <v>-16.516983462595164</v>
      </c>
      <c r="BE125" s="24"/>
      <c r="BF125" s="24" t="s">
        <v>20</v>
      </c>
      <c r="BG125" s="5">
        <v>103.31252725383266</v>
      </c>
      <c r="BH125" s="45">
        <v>-16.692928697508123</v>
      </c>
      <c r="BI125" s="5">
        <v>100.86400749388108</v>
      </c>
      <c r="BJ125" s="45">
        <v>-8.9954689025044559</v>
      </c>
      <c r="BK125" s="5">
        <v>130.50111506058963</v>
      </c>
      <c r="BL125" s="45">
        <v>2.7590542964560143</v>
      </c>
      <c r="BM125" s="24"/>
      <c r="BN125" s="24" t="s">
        <v>20</v>
      </c>
      <c r="BO125" s="5">
        <v>103.89336127817791</v>
      </c>
      <c r="BP125" s="45">
        <v>-8.1789752633730899</v>
      </c>
      <c r="BQ125" s="5">
        <v>0</v>
      </c>
      <c r="BR125" s="45">
        <v>-100</v>
      </c>
      <c r="BS125" s="5">
        <v>98.454225868964443</v>
      </c>
      <c r="BT125" s="45">
        <v>-20.510447589392214</v>
      </c>
      <c r="BU125" s="24"/>
      <c r="BV125" s="24" t="s">
        <v>20</v>
      </c>
      <c r="BW125" s="5">
        <v>96.317593143684718</v>
      </c>
      <c r="BX125" s="45">
        <v>-19.48966426695047</v>
      </c>
      <c r="BY125" s="5">
        <v>2.6121794097897486</v>
      </c>
      <c r="BZ125" s="45">
        <v>-97.740341332024386</v>
      </c>
      <c r="CA125" s="5">
        <v>56.497352917338794</v>
      </c>
      <c r="CB125" s="45">
        <v>-42.153290313736726</v>
      </c>
      <c r="CC125" s="24"/>
      <c r="CD125" s="24" t="s">
        <v>20</v>
      </c>
      <c r="CE125" s="5">
        <v>25.881708889450497</v>
      </c>
      <c r="CF125" s="45">
        <v>-80.452010982239031</v>
      </c>
      <c r="CG125" s="5">
        <v>50.371740094019607</v>
      </c>
      <c r="CH125" s="45">
        <v>-53.095622194362797</v>
      </c>
      <c r="CI125" s="5">
        <v>22.351397699440426</v>
      </c>
      <c r="CJ125" s="45">
        <v>-82.289998426776108</v>
      </c>
      <c r="CK125" s="24"/>
      <c r="CL125" s="24" t="s">
        <v>20</v>
      </c>
      <c r="CM125" s="5">
        <v>50.342152795093867</v>
      </c>
      <c r="CN125" s="45">
        <v>-69.943022600128558</v>
      </c>
      <c r="CO125" s="5">
        <v>9.6392464771729163</v>
      </c>
      <c r="CP125" s="45">
        <v>-91.4545639819043</v>
      </c>
      <c r="CQ125" s="5">
        <v>11.849617948779528</v>
      </c>
      <c r="CR125" s="45">
        <v>-89.555597398324608</v>
      </c>
      <c r="CS125" s="24"/>
      <c r="CT125" s="24" t="s">
        <v>20</v>
      </c>
      <c r="CU125" s="5">
        <v>21.704277744113121</v>
      </c>
      <c r="CV125" s="45">
        <v>-84.657776540408392</v>
      </c>
      <c r="CW125" s="5">
        <v>10.038816038961887</v>
      </c>
      <c r="CX125" s="45">
        <v>-89.121482017366105</v>
      </c>
      <c r="CY125" s="5">
        <v>18.546283298240159</v>
      </c>
      <c r="CZ125" s="45">
        <v>-85.585507042892445</v>
      </c>
      <c r="DA125" s="24"/>
      <c r="DB125" s="24" t="s">
        <v>20</v>
      </c>
      <c r="DC125" s="5">
        <v>20.33922779257993</v>
      </c>
      <c r="DD125" s="45">
        <v>-80.522013314766767</v>
      </c>
      <c r="DE125" s="5">
        <v>208.33453946697881</v>
      </c>
      <c r="DF125" s="45">
        <v>1.7652761385170663</v>
      </c>
      <c r="DG125" s="5">
        <v>46.886417927999481</v>
      </c>
      <c r="DH125" s="45">
        <v>-62.182947438504463</v>
      </c>
      <c r="DI125" s="24"/>
      <c r="DJ125" s="24" t="s">
        <v>20</v>
      </c>
      <c r="DK125" s="5">
        <v>91.558835805467467</v>
      </c>
      <c r="DL125" s="45">
        <v>-25.064469194550156</v>
      </c>
      <c r="DM125" s="5">
        <v>42.711532004061368</v>
      </c>
      <c r="DN125" s="45">
        <v>-61.268922139173768</v>
      </c>
      <c r="DO125" s="5">
        <v>64.904897180349792</v>
      </c>
      <c r="DP125" s="45">
        <v>-48.368033807558298</v>
      </c>
      <c r="DQ125" s="24"/>
      <c r="DR125" s="24" t="s">
        <v>20</v>
      </c>
      <c r="DS125" s="5">
        <v>44.858346111741916</v>
      </c>
      <c r="DT125" s="45">
        <v>-63.472533591064675</v>
      </c>
      <c r="DU125" s="5">
        <v>47.084898425018892</v>
      </c>
      <c r="DV125" s="45">
        <v>-55.820986390404016</v>
      </c>
      <c r="DW125" s="5">
        <v>68.282512393434104</v>
      </c>
      <c r="DX125" s="45">
        <v>-49.236793467097783</v>
      </c>
      <c r="DY125" s="24"/>
      <c r="DZ125" s="24" t="s">
        <v>20</v>
      </c>
      <c r="EA125" s="5">
        <v>66.011024108148703</v>
      </c>
      <c r="EB125" s="45">
        <v>-36.685500823826843</v>
      </c>
      <c r="EC125" s="5">
        <v>57.955002002468198</v>
      </c>
      <c r="ED125" s="45">
        <v>-51.771002749103616</v>
      </c>
      <c r="EE125" s="5">
        <v>101.70636749062398</v>
      </c>
      <c r="EF125" s="45">
        <v>-11.024497383300485</v>
      </c>
      <c r="EG125" s="24"/>
      <c r="EH125" s="24" t="s">
        <v>20</v>
      </c>
      <c r="EI125" s="5">
        <v>105.04665934385802</v>
      </c>
      <c r="EJ125" s="45">
        <v>-12.242205552514235</v>
      </c>
      <c r="EK125" s="5">
        <v>104.63791358008608</v>
      </c>
      <c r="EL125" s="45">
        <v>-9.7377157085493593</v>
      </c>
      <c r="EM125" s="5">
        <v>88.890336723318299</v>
      </c>
      <c r="EN125" s="45">
        <v>-23.5986312003769</v>
      </c>
      <c r="EO125" s="24"/>
      <c r="EP125" s="24" t="s">
        <v>20</v>
      </c>
      <c r="EQ125" s="5">
        <v>100.31374156414962</v>
      </c>
      <c r="ER125" s="45">
        <v>-7.3299855813423846</v>
      </c>
      <c r="ES125" s="5">
        <v>71.202763959832254</v>
      </c>
      <c r="ET125" s="45">
        <v>-41.207223930124762</v>
      </c>
      <c r="EU125" s="5">
        <v>94.678716621907682</v>
      </c>
      <c r="EV125" s="45">
        <v>-17.733328096744899</v>
      </c>
      <c r="EW125" s="24"/>
      <c r="EX125" s="24" t="s">
        <v>20</v>
      </c>
      <c r="EY125" s="5">
        <v>67.465840947922914</v>
      </c>
      <c r="EZ125" s="45">
        <v>-32.125581359950871</v>
      </c>
      <c r="FA125" s="5">
        <v>68.745186653395209</v>
      </c>
      <c r="FB125" s="45">
        <v>-39.673702228740225</v>
      </c>
      <c r="FC125" s="5">
        <v>0</v>
      </c>
      <c r="FD125" s="45">
        <v>-100</v>
      </c>
      <c r="FE125" s="24"/>
      <c r="FF125" s="24" t="s">
        <v>20</v>
      </c>
      <c r="FG125" s="5">
        <v>91.765098230050441</v>
      </c>
      <c r="FH125" s="45">
        <v>-18.241204854556344</v>
      </c>
      <c r="FI125" s="5">
        <v>128.84808696525542</v>
      </c>
      <c r="FJ125" s="45">
        <v>3.6372812049704208</v>
      </c>
      <c r="FK125" s="5">
        <v>105.89339440128924</v>
      </c>
      <c r="FL125" s="45">
        <v>-4.3663741747588745</v>
      </c>
      <c r="FM125" s="24"/>
      <c r="FN125" s="24" t="s">
        <v>20</v>
      </c>
      <c r="FO125" s="5">
        <v>90.824355937735788</v>
      </c>
      <c r="FP125" s="45">
        <v>-6.5275736111602214</v>
      </c>
      <c r="FQ125" s="5">
        <v>214.99920384793913</v>
      </c>
      <c r="FR125" s="45">
        <v>74.914442604349972</v>
      </c>
      <c r="FS125" s="5">
        <v>84.60434848692357</v>
      </c>
      <c r="FT125" s="45">
        <v>-29.08743252387292</v>
      </c>
      <c r="FU125" s="24"/>
      <c r="FV125" s="24" t="s">
        <v>20</v>
      </c>
      <c r="FW125" s="5">
        <v>119.44534302734479</v>
      </c>
      <c r="FX125" s="45">
        <v>-0.93335507159743258</v>
      </c>
      <c r="FY125" s="5">
        <v>85.548000049089268</v>
      </c>
      <c r="FZ125" s="45">
        <v>-11.630334445256253</v>
      </c>
      <c r="GA125" s="5">
        <v>48.155457463278921</v>
      </c>
      <c r="GB125" s="45">
        <v>-50.131712272449434</v>
      </c>
      <c r="GC125" s="24"/>
      <c r="GD125" s="24" t="s">
        <v>20</v>
      </c>
      <c r="GE125" s="5">
        <v>96.024561714659256</v>
      </c>
      <c r="GF125" s="45">
        <v>-16.605605257600374</v>
      </c>
      <c r="GG125" s="5">
        <v>118.78055769684659</v>
      </c>
      <c r="GH125" s="45">
        <v>1.3992283148093208</v>
      </c>
      <c r="GI125" s="5">
        <v>92.347689399530466</v>
      </c>
      <c r="GJ125" s="45">
        <v>-11.25542218537926</v>
      </c>
      <c r="GK125" s="24"/>
      <c r="GL125" s="24" t="s">
        <v>20</v>
      </c>
      <c r="GM125" s="5">
        <v>78.025732622238039</v>
      </c>
      <c r="GN125" s="45">
        <v>-27.838939299681059</v>
      </c>
      <c r="GO125" s="5">
        <v>95.306333598211296</v>
      </c>
      <c r="GP125" s="45">
        <v>-24.449120444839934</v>
      </c>
      <c r="GQ125" s="5">
        <v>67.294205582931767</v>
      </c>
      <c r="GR125" s="45">
        <v>-47.854520111890153</v>
      </c>
      <c r="GS125" s="24"/>
      <c r="GT125" s="24" t="s">
        <v>20</v>
      </c>
      <c r="GU125" s="5">
        <v>34.380392817930698</v>
      </c>
      <c r="GV125" s="45">
        <v>-70.461990874521035</v>
      </c>
      <c r="GW125" s="5">
        <v>20.875824222196599</v>
      </c>
      <c r="GX125" s="45">
        <v>-83.053770050413704</v>
      </c>
      <c r="GY125" s="5">
        <v>5.0814157272544582</v>
      </c>
      <c r="GZ125" s="45">
        <v>-95.427752458931806</v>
      </c>
      <c r="HA125" s="24"/>
      <c r="HB125" s="24" t="s">
        <v>20</v>
      </c>
      <c r="HC125" s="5">
        <v>46.388637171156333</v>
      </c>
      <c r="HD125" s="45">
        <v>-62.043697091723651</v>
      </c>
      <c r="HE125" s="5">
        <v>62.21485457587621</v>
      </c>
      <c r="HF125" s="45">
        <v>-45.814303266345711</v>
      </c>
      <c r="HG125" s="5">
        <v>22.816571916456549</v>
      </c>
      <c r="HH125" s="45">
        <v>-80.776714318063782</v>
      </c>
      <c r="HI125" s="24"/>
      <c r="HJ125" s="24" t="s">
        <v>20</v>
      </c>
      <c r="HK125" s="5">
        <v>34.267939385450582</v>
      </c>
      <c r="HL125" s="45">
        <v>-68.804756596662671</v>
      </c>
      <c r="HM125" s="5">
        <v>25.618410055776646</v>
      </c>
      <c r="HN125" s="45">
        <v>-77.025667563430304</v>
      </c>
      <c r="HO125" s="5">
        <v>35.487038104244114</v>
      </c>
      <c r="HP125" s="45">
        <v>-68.189691293395981</v>
      </c>
      <c r="HQ125" s="24"/>
      <c r="HR125" s="24" t="s">
        <v>20</v>
      </c>
      <c r="HS125" s="5">
        <v>49.737572482290794</v>
      </c>
      <c r="HT125" s="45">
        <v>-56.416641411949911</v>
      </c>
      <c r="HU125" s="5">
        <v>97.90947118637736</v>
      </c>
      <c r="HV125" s="45">
        <v>-18.748014792970253</v>
      </c>
      <c r="HW125" s="5">
        <v>59.832748889400392</v>
      </c>
      <c r="HX125" s="45">
        <v>-47.060734577687889</v>
      </c>
      <c r="HY125" s="24"/>
      <c r="HZ125" s="24" t="s">
        <v>20</v>
      </c>
      <c r="IA125" s="5">
        <v>29.424513229262971</v>
      </c>
      <c r="IB125" s="45">
        <v>-73.194739915491937</v>
      </c>
      <c r="IC125" s="5">
        <v>27.389991819155362</v>
      </c>
      <c r="ID125" s="45">
        <v>-75.573768450569318</v>
      </c>
      <c r="IE125" s="5">
        <v>25.606803366659005</v>
      </c>
      <c r="IF125" s="45">
        <v>-77.597501679080267</v>
      </c>
      <c r="IG125" s="24"/>
      <c r="IH125" s="24" t="s">
        <v>20</v>
      </c>
      <c r="II125" s="5">
        <v>38.457360614077579</v>
      </c>
      <c r="IJ125" s="45">
        <v>-69.949178827423822</v>
      </c>
      <c r="IK125" s="5">
        <v>30.001312480470119</v>
      </c>
      <c r="IL125" s="45">
        <v>-71.470810127218314</v>
      </c>
      <c r="IM125" s="5">
        <v>48.615548058653239</v>
      </c>
      <c r="IN125" s="45">
        <v>-62.731433711851523</v>
      </c>
      <c r="IO125" s="5">
        <v>75.505807958264242</v>
      </c>
      <c r="IP125" s="45">
        <v>-40.577167095188258</v>
      </c>
      <c r="IQ125" s="24"/>
      <c r="IR125" s="24" t="s">
        <v>20</v>
      </c>
      <c r="IS125" s="5">
        <v>51.428382214024239</v>
      </c>
      <c r="IT125" s="45">
        <v>-52.924248319519648</v>
      </c>
      <c r="IU125" s="5">
        <v>28.498966707694635</v>
      </c>
      <c r="IV125" s="45">
        <v>-72.847036913198806</v>
      </c>
      <c r="IW125" s="5">
        <v>49.035095052662982</v>
      </c>
      <c r="IX125" s="45">
        <v>-60.089043032532061</v>
      </c>
      <c r="IY125" s="24"/>
      <c r="IZ125" s="24" t="s">
        <v>20</v>
      </c>
      <c r="JA125" s="5">
        <v>76.637922465395263</v>
      </c>
      <c r="JB125" s="45">
        <v>-38.92100841708772</v>
      </c>
      <c r="JC125" s="5">
        <v>79.30030476500788</v>
      </c>
      <c r="JD125" s="45">
        <v>-34.762879731689949</v>
      </c>
      <c r="JE125" s="5">
        <v>108.84409704519781</v>
      </c>
      <c r="JF125" s="45">
        <v>-28.553176029258609</v>
      </c>
      <c r="JG125" s="24"/>
      <c r="JH125" s="24" t="s">
        <v>20</v>
      </c>
      <c r="JI125" s="5">
        <v>109.22352607909613</v>
      </c>
      <c r="JJ125" s="45">
        <v>-7.8796884381187056</v>
      </c>
      <c r="JK125" s="5">
        <v>96.597843056478467</v>
      </c>
      <c r="JL125" s="45">
        <v>-23.33295880778256</v>
      </c>
      <c r="JM125" s="5">
        <v>114.64034075921853</v>
      </c>
      <c r="JN125" s="45">
        <v>10.344119602619699</v>
      </c>
      <c r="JO125" s="24"/>
      <c r="JP125" s="24" t="s">
        <v>20</v>
      </c>
      <c r="JQ125" s="5">
        <v>100.24138619779792</v>
      </c>
      <c r="JR125" s="45">
        <v>-14.385996752726797</v>
      </c>
      <c r="JS125" s="5">
        <v>83.179679272758904</v>
      </c>
      <c r="JT125" s="45">
        <v>-28.954940673454772</v>
      </c>
      <c r="JU125" s="5">
        <v>35.281213953733747</v>
      </c>
      <c r="JV125" s="45">
        <v>-65.668071589899142</v>
      </c>
      <c r="JW125" s="24"/>
      <c r="JX125" s="24" t="s">
        <v>20</v>
      </c>
      <c r="JY125" s="5">
        <v>44.121342723598303</v>
      </c>
      <c r="JZ125" s="45">
        <v>-60.286872663071904</v>
      </c>
      <c r="KA125" s="5">
        <v>56.393729340893579</v>
      </c>
      <c r="KB125" s="45">
        <v>-45.402862452628831</v>
      </c>
      <c r="KC125" s="5">
        <v>13.248915026885918</v>
      </c>
      <c r="KD125" s="45">
        <v>-86.852058359659196</v>
      </c>
      <c r="KE125" s="24"/>
      <c r="KF125" s="24" t="s">
        <v>20</v>
      </c>
      <c r="KG125" s="5">
        <v>94.411048604011611</v>
      </c>
      <c r="KH125" s="45">
        <v>-10.592488772515125</v>
      </c>
      <c r="KI125" s="5">
        <v>104.32221946050741</v>
      </c>
      <c r="KJ125" s="45">
        <v>1.1571268768891798</v>
      </c>
      <c r="KK125" s="5">
        <v>96.835917776887271</v>
      </c>
      <c r="KL125" s="45">
        <v>-25.282915634904427</v>
      </c>
      <c r="KM125" s="24"/>
      <c r="KN125" s="24" t="s">
        <v>20</v>
      </c>
      <c r="KO125" s="5">
        <v>73.290407515465716</v>
      </c>
      <c r="KP125" s="45">
        <v>-38.590902945097163</v>
      </c>
      <c r="KQ125" s="5">
        <v>143.37535174295726</v>
      </c>
      <c r="KR125" s="45">
        <v>7.1852903115586599</v>
      </c>
      <c r="KS125" s="5">
        <v>96.987327211632646</v>
      </c>
      <c r="KT125" s="45">
        <v>-9.5681972786536562</v>
      </c>
      <c r="KU125" s="24"/>
      <c r="KV125" s="24" t="s">
        <v>20</v>
      </c>
      <c r="KW125" s="5">
        <v>90.100788439258679</v>
      </c>
      <c r="KX125" s="45">
        <v>-35.323478386429514</v>
      </c>
      <c r="KY125" s="5">
        <v>106.21584181282746</v>
      </c>
      <c r="KZ125" s="45">
        <v>-15.81401122681855</v>
      </c>
      <c r="LA125" s="5">
        <v>75.05234314751533</v>
      </c>
      <c r="LB125" s="45">
        <v>-39.166869140254192</v>
      </c>
      <c r="LC125" s="24"/>
      <c r="LD125" s="24" t="s">
        <v>20</v>
      </c>
      <c r="LE125" s="5">
        <v>138.64887537320769</v>
      </c>
      <c r="LF125" s="45">
        <v>-5.8445911303471405</v>
      </c>
      <c r="LG125" s="5">
        <v>127.19147985855697</v>
      </c>
      <c r="LH125" s="45">
        <v>-21.311753834560903</v>
      </c>
      <c r="LI125" s="5">
        <v>81.885021455281546</v>
      </c>
      <c r="LJ125" s="45">
        <v>-38.776917172285408</v>
      </c>
      <c r="LK125" s="24"/>
      <c r="LL125" s="24" t="s">
        <v>20</v>
      </c>
      <c r="LM125" s="5">
        <v>157.17312235683519</v>
      </c>
      <c r="LN125" s="45">
        <v>-19.658174987547028</v>
      </c>
      <c r="LO125" s="5">
        <v>80.618145650538338</v>
      </c>
      <c r="LP125" s="45">
        <v>-39.425818123082337</v>
      </c>
      <c r="LQ125" s="5">
        <v>85.826366146565363</v>
      </c>
      <c r="LR125" s="45">
        <v>-44.706160318392222</v>
      </c>
      <c r="LS125" s="24"/>
      <c r="LT125" s="24" t="s">
        <v>20</v>
      </c>
      <c r="LU125" s="5">
        <v>112.59132769454924</v>
      </c>
      <c r="LV125" s="45">
        <v>-3.4406385974875064</v>
      </c>
      <c r="LW125" s="5">
        <v>113.91887008994534</v>
      </c>
      <c r="LX125" s="45">
        <v>-1.9019489660889377</v>
      </c>
      <c r="LY125" s="5">
        <v>2.811103892872993</v>
      </c>
      <c r="LZ125" s="45">
        <v>-97.198481785610198</v>
      </c>
      <c r="MA125" s="24"/>
      <c r="MB125" s="24" t="s">
        <v>20</v>
      </c>
      <c r="MC125" s="5">
        <v>74.581325343564529</v>
      </c>
      <c r="MD125" s="45">
        <v>-47.92510883739719</v>
      </c>
      <c r="ME125" s="5">
        <v>13.069036908530139</v>
      </c>
      <c r="MF125" s="45">
        <v>-84.310668177387271</v>
      </c>
      <c r="MG125" s="5">
        <v>62.430618720309958</v>
      </c>
      <c r="MH125" s="45">
        <v>-46.777544693977966</v>
      </c>
      <c r="MI125" s="24"/>
      <c r="MJ125" s="24" t="s">
        <v>20</v>
      </c>
      <c r="MK125" s="5">
        <v>18.073002000328643</v>
      </c>
      <c r="ML125" s="45">
        <v>-80.361841673995215</v>
      </c>
      <c r="MM125" s="5">
        <v>11.477984295128229</v>
      </c>
      <c r="MN125" s="45">
        <v>-89.911264617776368</v>
      </c>
      <c r="MO125" s="5">
        <v>141.17150184731813</v>
      </c>
      <c r="MP125" s="45">
        <v>-3.6397895814830719</v>
      </c>
      <c r="MQ125" s="44"/>
      <c r="MR125" s="44"/>
      <c r="MS125" s="44"/>
      <c r="MT125" s="44"/>
      <c r="MU125" s="44"/>
      <c r="MV125" s="44"/>
    </row>
    <row r="126" spans="1:360" s="330" customFormat="1" ht="15" customHeight="1" x14ac:dyDescent="0.25">
      <c r="A126" s="444"/>
      <c r="B126" s="24" t="s">
        <v>662</v>
      </c>
      <c r="C126" s="5">
        <v>81.445152312992079</v>
      </c>
      <c r="D126" s="45">
        <v>-21.469641098005724</v>
      </c>
      <c r="E126" s="494">
        <v>77.862222881723767</v>
      </c>
      <c r="F126" s="45">
        <v>-21.827449290594444</v>
      </c>
      <c r="G126" s="494">
        <v>84.83303435608093</v>
      </c>
      <c r="H126" s="45">
        <v>-21.156446682640421</v>
      </c>
      <c r="I126" s="24"/>
      <c r="J126" s="24" t="s">
        <v>662</v>
      </c>
      <c r="K126" s="5">
        <v>99.273097701524293</v>
      </c>
      <c r="L126" s="45">
        <v>-1.2043312850328505</v>
      </c>
      <c r="M126" s="5">
        <v>153.48415905086441</v>
      </c>
      <c r="N126" s="45">
        <v>36.144965306860882</v>
      </c>
      <c r="O126" s="5">
        <v>103.70346939958985</v>
      </c>
      <c r="P126" s="45">
        <v>-3.7000048954814844</v>
      </c>
      <c r="Q126" s="24"/>
      <c r="R126" s="24" t="s">
        <v>662</v>
      </c>
      <c r="S126" s="5">
        <v>100.33314290829034</v>
      </c>
      <c r="T126" s="45">
        <v>-10.158288380920112</v>
      </c>
      <c r="U126" s="5">
        <v>104.26076638846703</v>
      </c>
      <c r="V126" s="45">
        <v>-25.314291834291609</v>
      </c>
      <c r="W126" s="5">
        <v>92.066377148197077</v>
      </c>
      <c r="X126" s="45">
        <v>-16.279132036110823</v>
      </c>
      <c r="Y126" s="24"/>
      <c r="Z126" s="24" t="s">
        <v>662</v>
      </c>
      <c r="AA126" s="5">
        <v>135.15233243821444</v>
      </c>
      <c r="AB126" s="45">
        <v>2.6087541500901352</v>
      </c>
      <c r="AC126" s="5">
        <v>109.20591271452169</v>
      </c>
      <c r="AD126" s="45">
        <v>-11.403337009299136</v>
      </c>
      <c r="AE126" s="5">
        <v>78.119995144076313</v>
      </c>
      <c r="AF126" s="45">
        <v>-33.086374675009949</v>
      </c>
      <c r="AG126" s="24"/>
      <c r="AH126" s="24" t="s">
        <v>662</v>
      </c>
      <c r="AI126" s="5">
        <v>94.659082768261527</v>
      </c>
      <c r="AJ126" s="45">
        <v>-18.054807025189078</v>
      </c>
      <c r="AK126" s="5">
        <v>166.38303912934799</v>
      </c>
      <c r="AL126" s="45">
        <v>17.103011003505358</v>
      </c>
      <c r="AM126" s="5">
        <v>117.91000187027291</v>
      </c>
      <c r="AN126" s="45">
        <v>0.792570032428074</v>
      </c>
      <c r="AO126" s="24"/>
      <c r="AP126" s="24" t="s">
        <v>662</v>
      </c>
      <c r="AQ126" s="5">
        <v>131.80680992962738</v>
      </c>
      <c r="AR126" s="45">
        <v>-0.67569394857063969</v>
      </c>
      <c r="AS126" s="5">
        <v>118.38695892906478</v>
      </c>
      <c r="AT126" s="45">
        <v>-2.2491378265589219</v>
      </c>
      <c r="AU126" s="5">
        <v>150.31046351746554</v>
      </c>
      <c r="AV126" s="45">
        <v>33.965356280295879</v>
      </c>
      <c r="AW126" s="24"/>
      <c r="AX126" s="24" t="s">
        <v>662</v>
      </c>
      <c r="AY126" s="5">
        <v>115.13345443646986</v>
      </c>
      <c r="AZ126" s="45">
        <v>-6.9611819754507138</v>
      </c>
      <c r="BA126" s="5">
        <v>125.32797016342967</v>
      </c>
      <c r="BB126" s="45">
        <v>3.1600271824139554</v>
      </c>
      <c r="BC126" s="5">
        <v>112.05541290001423</v>
      </c>
      <c r="BD126" s="45">
        <v>-1.3597460592848734</v>
      </c>
      <c r="BE126" s="24"/>
      <c r="BF126" s="24" t="s">
        <v>662</v>
      </c>
      <c r="BG126" s="5">
        <v>139.24180602841386</v>
      </c>
      <c r="BH126" s="45">
        <v>17.755869262433862</v>
      </c>
      <c r="BI126" s="5">
        <v>119.33925479819877</v>
      </c>
      <c r="BJ126" s="45">
        <v>-2.2579245374067511</v>
      </c>
      <c r="BK126" s="5">
        <v>120.99485988114203</v>
      </c>
      <c r="BL126" s="45">
        <v>-5.7164141498708432</v>
      </c>
      <c r="BM126" s="24"/>
      <c r="BN126" s="24" t="s">
        <v>662</v>
      </c>
      <c r="BO126" s="5">
        <v>118.8697830993589</v>
      </c>
      <c r="BP126" s="45">
        <v>-3.0360088169777413</v>
      </c>
      <c r="BQ126" s="5">
        <v>36.434670749721967</v>
      </c>
      <c r="BR126" s="45">
        <v>-72.611707327583957</v>
      </c>
      <c r="BS126" s="5">
        <v>104.00058470921836</v>
      </c>
      <c r="BT126" s="45">
        <v>-22.138067895534277</v>
      </c>
      <c r="BU126" s="24"/>
      <c r="BV126" s="24" t="s">
        <v>662</v>
      </c>
      <c r="BW126" s="5">
        <v>80.694336336807325</v>
      </c>
      <c r="BX126" s="45">
        <v>-37.381559908336904</v>
      </c>
      <c r="BY126" s="5">
        <v>19.831221534287682</v>
      </c>
      <c r="BZ126" s="45">
        <v>-82.715589827764504</v>
      </c>
      <c r="CA126" s="5">
        <v>75.237967420333405</v>
      </c>
      <c r="CB126" s="45">
        <v>-31.643260201261697</v>
      </c>
      <c r="CC126" s="24"/>
      <c r="CD126" s="24" t="s">
        <v>662</v>
      </c>
      <c r="CE126" s="5">
        <v>72.155225429596697</v>
      </c>
      <c r="CF126" s="45">
        <v>-42.728987774067626</v>
      </c>
      <c r="CG126" s="5">
        <v>56.605909864152736</v>
      </c>
      <c r="CH126" s="45">
        <v>-53.16616562308792</v>
      </c>
      <c r="CI126" s="5">
        <v>65.372364868505798</v>
      </c>
      <c r="CJ126" s="45">
        <v>-54.80253097473409</v>
      </c>
      <c r="CK126" s="24"/>
      <c r="CL126" s="24" t="s">
        <v>662</v>
      </c>
      <c r="CM126" s="5">
        <v>131.36119607320364</v>
      </c>
      <c r="CN126" s="45">
        <v>-15.921211904004167</v>
      </c>
      <c r="CO126" s="5">
        <v>36.129037028258139</v>
      </c>
      <c r="CP126" s="45">
        <v>-71.877553300119672</v>
      </c>
      <c r="CQ126" s="5">
        <v>60.354073623478541</v>
      </c>
      <c r="CR126" s="45">
        <v>-54.030828096606214</v>
      </c>
      <c r="CS126" s="24"/>
      <c r="CT126" s="24" t="s">
        <v>662</v>
      </c>
      <c r="CU126" s="5">
        <v>50.029223128146889</v>
      </c>
      <c r="CV126" s="45">
        <v>-63.80575265084579</v>
      </c>
      <c r="CW126" s="5">
        <v>40.810304423617318</v>
      </c>
      <c r="CX126" s="45">
        <v>-57.083192857851017</v>
      </c>
      <c r="CY126" s="5">
        <v>67.359524909471475</v>
      </c>
      <c r="CZ126" s="45">
        <v>-45.450328862883772</v>
      </c>
      <c r="DA126" s="24"/>
      <c r="DB126" s="24" t="s">
        <v>662</v>
      </c>
      <c r="DC126" s="5">
        <v>44.938107639055588</v>
      </c>
      <c r="DD126" s="45">
        <v>-55.177605972443132</v>
      </c>
      <c r="DE126" s="5">
        <v>227.55883277967524</v>
      </c>
      <c r="DF126" s="45">
        <v>15.565251910468874</v>
      </c>
      <c r="DG126" s="5">
        <v>80.867125165988995</v>
      </c>
      <c r="DH126" s="45">
        <v>-33.989692001647171</v>
      </c>
      <c r="DI126" s="24"/>
      <c r="DJ126" s="24" t="s">
        <v>662</v>
      </c>
      <c r="DK126" s="5">
        <v>120.27400732746494</v>
      </c>
      <c r="DL126" s="45">
        <v>-0.95170442608637984</v>
      </c>
      <c r="DM126" s="5">
        <v>63.580021311623696</v>
      </c>
      <c r="DN126" s="45">
        <v>-38.923590730208147</v>
      </c>
      <c r="DO126" s="5">
        <v>93.788459639257468</v>
      </c>
      <c r="DP126" s="45">
        <v>-23.634816272778764</v>
      </c>
      <c r="DQ126" s="24"/>
      <c r="DR126" s="24" t="s">
        <v>662</v>
      </c>
      <c r="DS126" s="5">
        <v>82.577929412931724</v>
      </c>
      <c r="DT126" s="45">
        <v>-29.815828849337606</v>
      </c>
      <c r="DU126" s="5">
        <v>68.081331904619731</v>
      </c>
      <c r="DV126" s="45">
        <v>-37.128743161399015</v>
      </c>
      <c r="DW126" s="5">
        <v>125.98042820323208</v>
      </c>
      <c r="DX126" s="45">
        <v>-8.5946250400320707</v>
      </c>
      <c r="DY126" s="24"/>
      <c r="DZ126" s="24" t="s">
        <v>662</v>
      </c>
      <c r="EA126" s="5">
        <v>69.204582789768068</v>
      </c>
      <c r="EB126" s="45">
        <v>-38.827199804299184</v>
      </c>
      <c r="EC126" s="5">
        <v>64.787806229813043</v>
      </c>
      <c r="ED126" s="45">
        <v>-46.505683591267832</v>
      </c>
      <c r="EE126" s="5">
        <v>99.087601154429564</v>
      </c>
      <c r="EF126" s="45">
        <v>-23.352940827998353</v>
      </c>
      <c r="EG126" s="24"/>
      <c r="EH126" s="24" t="s">
        <v>662</v>
      </c>
      <c r="EI126" s="5">
        <v>118.26348740722391</v>
      </c>
      <c r="EJ126" s="45">
        <v>-1.8265147598581706</v>
      </c>
      <c r="EK126" s="5">
        <v>91.820776361482103</v>
      </c>
      <c r="EL126" s="45">
        <v>-19.554463967631023</v>
      </c>
      <c r="EM126" s="5">
        <v>84.651022201517037</v>
      </c>
      <c r="EN126" s="45">
        <v>-28.632786629551063</v>
      </c>
      <c r="EO126" s="24"/>
      <c r="EP126" s="24" t="s">
        <v>662</v>
      </c>
      <c r="EQ126" s="5">
        <v>108.87564276236748</v>
      </c>
      <c r="ER126" s="45">
        <v>1.943323190507158</v>
      </c>
      <c r="ES126" s="5">
        <v>85.853053279980315</v>
      </c>
      <c r="ET126" s="45">
        <v>-24.134560225410908</v>
      </c>
      <c r="EU126" s="5">
        <v>128.07583168574433</v>
      </c>
      <c r="EV126" s="45">
        <v>11.613165585763312</v>
      </c>
      <c r="EW126" s="24"/>
      <c r="EX126" s="24" t="s">
        <v>662</v>
      </c>
      <c r="EY126" s="5">
        <v>87.048462240450135</v>
      </c>
      <c r="EZ126" s="45">
        <v>-13.771812450473846</v>
      </c>
      <c r="FA126" s="5">
        <v>93.931872806939026</v>
      </c>
      <c r="FB126" s="45">
        <v>-15.396360210065041</v>
      </c>
      <c r="FC126" s="5">
        <v>141.80570121910409</v>
      </c>
      <c r="FD126" s="45">
        <v>-4.6153323575577758</v>
      </c>
      <c r="FE126" s="24"/>
      <c r="FF126" s="24" t="s">
        <v>662</v>
      </c>
      <c r="FG126" s="5">
        <v>110.41690197621558</v>
      </c>
      <c r="FH126" s="45">
        <v>1.611681498918955</v>
      </c>
      <c r="FI126" s="5">
        <v>139.52590919620479</v>
      </c>
      <c r="FJ126" s="45">
        <v>2.7679124646512179</v>
      </c>
      <c r="FK126" s="5">
        <v>75.42494199340004</v>
      </c>
      <c r="FL126" s="45">
        <v>-34.50685987204281</v>
      </c>
      <c r="FM126" s="24"/>
      <c r="FN126" s="24" t="s">
        <v>662</v>
      </c>
      <c r="FO126" s="5">
        <v>126.15922416090091</v>
      </c>
      <c r="FP126" s="45">
        <v>32.284811128170873</v>
      </c>
      <c r="FQ126" s="5">
        <v>215.99811246573697</v>
      </c>
      <c r="FR126" s="45">
        <v>67.499049529133799</v>
      </c>
      <c r="FS126" s="5">
        <v>104.61434209714677</v>
      </c>
      <c r="FT126" s="45">
        <v>-11.63420992747271</v>
      </c>
      <c r="FU126" s="24"/>
      <c r="FV126" s="24" t="s">
        <v>662</v>
      </c>
      <c r="FW126" s="5">
        <v>136.36097747946286</v>
      </c>
      <c r="FX126" s="45">
        <v>10.326485779050444</v>
      </c>
      <c r="FY126" s="5">
        <v>99.701059249464507</v>
      </c>
      <c r="FZ126" s="45">
        <v>-13.275374138038572</v>
      </c>
      <c r="GA126" s="5">
        <v>65.710163221846841</v>
      </c>
      <c r="GB126" s="45">
        <v>-42.355325003161603</v>
      </c>
      <c r="GC126" s="24"/>
      <c r="GD126" s="24" t="s">
        <v>662</v>
      </c>
      <c r="GE126" s="5">
        <v>101.47636446551954</v>
      </c>
      <c r="GF126" s="45">
        <v>-15.947981935329693</v>
      </c>
      <c r="GG126" s="5">
        <v>72.656301500851797</v>
      </c>
      <c r="GH126" s="45">
        <v>-39.72157365892005</v>
      </c>
      <c r="GI126" s="5">
        <v>85.481203292605201</v>
      </c>
      <c r="GJ126" s="45">
        <v>-16.826632084875129</v>
      </c>
      <c r="GK126" s="24"/>
      <c r="GL126" s="24" t="s">
        <v>662</v>
      </c>
      <c r="GM126" s="5">
        <v>90.98874482202244</v>
      </c>
      <c r="GN126" s="45">
        <v>-15.540233207151246</v>
      </c>
      <c r="GO126" s="5">
        <v>91.689925721220845</v>
      </c>
      <c r="GP126" s="45">
        <v>-30.230373502937113</v>
      </c>
      <c r="GQ126" s="5">
        <v>75.919924821233479</v>
      </c>
      <c r="GR126" s="45">
        <v>-43.271296579342788</v>
      </c>
      <c r="GS126" s="24"/>
      <c r="GT126" s="24" t="s">
        <v>662</v>
      </c>
      <c r="GU126" s="5">
        <v>37.146685264011637</v>
      </c>
      <c r="GV126" s="45">
        <v>-70.185585142231631</v>
      </c>
      <c r="GW126" s="5">
        <v>44.567156850001837</v>
      </c>
      <c r="GX126" s="45">
        <v>-63.771230357911072</v>
      </c>
      <c r="GY126" s="5">
        <v>77.863036443424946</v>
      </c>
      <c r="GZ126" s="45">
        <v>-33.713601692852407</v>
      </c>
      <c r="HA126" s="24"/>
      <c r="HB126" s="24" t="s">
        <v>662</v>
      </c>
      <c r="HC126" s="5">
        <v>68.164007953353732</v>
      </c>
      <c r="HD126" s="45">
        <v>-46.030160145997954</v>
      </c>
      <c r="HE126" s="5">
        <v>67.806562675636599</v>
      </c>
      <c r="HF126" s="45">
        <v>-40.524493887823688</v>
      </c>
      <c r="HG126" s="5">
        <v>31.272006050121522</v>
      </c>
      <c r="HH126" s="45">
        <v>-70.029153443371385</v>
      </c>
      <c r="HI126" s="24"/>
      <c r="HJ126" s="24" t="s">
        <v>662</v>
      </c>
      <c r="HK126" s="5">
        <v>44.801705414072366</v>
      </c>
      <c r="HL126" s="45">
        <v>-59.043453353124328</v>
      </c>
      <c r="HM126" s="5">
        <v>38.989086929240344</v>
      </c>
      <c r="HN126" s="45">
        <v>-68.138274167317959</v>
      </c>
      <c r="HO126" s="5">
        <v>42.911643049517743</v>
      </c>
      <c r="HP126" s="45">
        <v>-63.36380699201635</v>
      </c>
      <c r="HQ126" s="24"/>
      <c r="HR126" s="24" t="s">
        <v>662</v>
      </c>
      <c r="HS126" s="5">
        <v>81.242478669070266</v>
      </c>
      <c r="HT126" s="45">
        <v>-28.377708265846607</v>
      </c>
      <c r="HU126" s="5">
        <v>89.371954871003098</v>
      </c>
      <c r="HV126" s="45">
        <v>-22.622084445314172</v>
      </c>
      <c r="HW126" s="5">
        <v>78.748782248973995</v>
      </c>
      <c r="HX126" s="45">
        <v>-33.442299415818965</v>
      </c>
      <c r="HY126" s="24"/>
      <c r="HZ126" s="24" t="s">
        <v>662</v>
      </c>
      <c r="IA126" s="5">
        <v>35.625024455959114</v>
      </c>
      <c r="IB126" s="45">
        <v>-63.838882580431942</v>
      </c>
      <c r="IC126" s="5">
        <v>70.000978037468215</v>
      </c>
      <c r="ID126" s="45">
        <v>-41.740564110115649</v>
      </c>
      <c r="IE126" s="5">
        <v>107.7502826073305</v>
      </c>
      <c r="IF126" s="45">
        <v>-8.9485833287379961</v>
      </c>
      <c r="IG126" s="24"/>
      <c r="IH126" s="24" t="s">
        <v>662</v>
      </c>
      <c r="II126" s="5">
        <v>73.717319537208311</v>
      </c>
      <c r="IJ126" s="45">
        <v>-42.643693663761198</v>
      </c>
      <c r="IK126" s="5">
        <v>30.741792862433297</v>
      </c>
      <c r="IL126" s="45">
        <v>-74.333971000000673</v>
      </c>
      <c r="IM126" s="5">
        <v>63.236002435348574</v>
      </c>
      <c r="IN126" s="45">
        <v>-52.517210753024614</v>
      </c>
      <c r="IO126" s="5">
        <v>131.79105667335139</v>
      </c>
      <c r="IP126" s="45">
        <v>-5.9145621237255881</v>
      </c>
      <c r="IQ126" s="24"/>
      <c r="IR126" s="24" t="s">
        <v>662</v>
      </c>
      <c r="IS126" s="5">
        <v>53.280151587522369</v>
      </c>
      <c r="IT126" s="45">
        <v>-52.015686037715611</v>
      </c>
      <c r="IU126" s="5">
        <v>56.133012872026939</v>
      </c>
      <c r="IV126" s="45">
        <v>-43.200080805310115</v>
      </c>
      <c r="IW126" s="5">
        <v>54.141498794012122</v>
      </c>
      <c r="IX126" s="45">
        <v>-55.83478890569679</v>
      </c>
      <c r="IY126" s="24"/>
      <c r="IZ126" s="24" t="s">
        <v>662</v>
      </c>
      <c r="JA126" s="5">
        <v>77.325402766355168</v>
      </c>
      <c r="JB126" s="45">
        <v>-38.373290796380289</v>
      </c>
      <c r="JC126" s="5">
        <v>98.91419328476394</v>
      </c>
      <c r="JD126" s="45">
        <v>-22.393377824810543</v>
      </c>
      <c r="JE126" s="5">
        <v>118.74711965729895</v>
      </c>
      <c r="JF126" s="45">
        <v>-22.305320486920436</v>
      </c>
      <c r="JG126" s="24"/>
      <c r="JH126" s="24" t="s">
        <v>662</v>
      </c>
      <c r="JI126" s="5">
        <v>158.05147038003852</v>
      </c>
      <c r="JJ126" s="45">
        <v>28.39832205129801</v>
      </c>
      <c r="JK126" s="5">
        <v>126.99321759800397</v>
      </c>
      <c r="JL126" s="45">
        <v>-7.3608185658917193</v>
      </c>
      <c r="JM126" s="5">
        <v>117.16514163810534</v>
      </c>
      <c r="JN126" s="45">
        <v>4.9940790025067656</v>
      </c>
      <c r="JO126" s="24"/>
      <c r="JP126" s="24" t="s">
        <v>662</v>
      </c>
      <c r="JQ126" s="5">
        <v>142.68560214177501</v>
      </c>
      <c r="JR126" s="45">
        <v>19.853739321614356</v>
      </c>
      <c r="JS126" s="5">
        <v>106.92377421262218</v>
      </c>
      <c r="JT126" s="45">
        <v>-10.203669288500492</v>
      </c>
      <c r="JU126" s="5">
        <v>83.490503585744108</v>
      </c>
      <c r="JV126" s="45">
        <v>-26.266724116949618</v>
      </c>
      <c r="JW126" s="24"/>
      <c r="JX126" s="24" t="s">
        <v>662</v>
      </c>
      <c r="JY126" s="5">
        <v>93.287677080382906</v>
      </c>
      <c r="JZ126" s="45">
        <v>-20.860029098238911</v>
      </c>
      <c r="KA126" s="5">
        <v>107.25343703110988</v>
      </c>
      <c r="KB126" s="45">
        <v>-2.6545872542961035</v>
      </c>
      <c r="KC126" s="5">
        <v>93.810834730937557</v>
      </c>
      <c r="KD126" s="45">
        <v>-8.5684303695720274</v>
      </c>
      <c r="KE126" s="24"/>
      <c r="KF126" s="24" t="s">
        <v>662</v>
      </c>
      <c r="KG126" s="5">
        <v>132.4231220970714</v>
      </c>
      <c r="KH126" s="45">
        <v>16.89373826105367</v>
      </c>
      <c r="KI126" s="5">
        <v>110.95697573554001</v>
      </c>
      <c r="KJ126" s="45">
        <v>1.2077300097219137</v>
      </c>
      <c r="KK126" s="5">
        <v>106.27898528196019</v>
      </c>
      <c r="KL126" s="45">
        <v>-13.062228697277462</v>
      </c>
      <c r="KM126" s="24"/>
      <c r="KN126" s="24" t="s">
        <v>662</v>
      </c>
      <c r="KO126" s="5">
        <v>100.02171273972779</v>
      </c>
      <c r="KP126" s="45">
        <v>-13.622603487279179</v>
      </c>
      <c r="KQ126" s="5">
        <v>120.42438157525338</v>
      </c>
      <c r="KR126" s="45">
        <v>-7.3765663820774137</v>
      </c>
      <c r="KS126" s="5">
        <v>104.3448518726985</v>
      </c>
      <c r="KT126" s="45">
        <v>1.9742241487766847</v>
      </c>
      <c r="KU126" s="24"/>
      <c r="KV126" s="24" t="s">
        <v>662</v>
      </c>
      <c r="KW126" s="5">
        <v>108.56331957950104</v>
      </c>
      <c r="KX126" s="45">
        <v>-10.579193802109771</v>
      </c>
      <c r="KY126" s="5">
        <v>134.60544173893666</v>
      </c>
      <c r="KZ126" s="45">
        <v>7.0083257062665751</v>
      </c>
      <c r="LA126" s="5">
        <v>107.35260055246272</v>
      </c>
      <c r="LB126" s="45">
        <v>-15.079761452421295</v>
      </c>
      <c r="LC126" s="24"/>
      <c r="LD126" s="24" t="s">
        <v>662</v>
      </c>
      <c r="LE126" s="5">
        <v>136.53761014155032</v>
      </c>
      <c r="LF126" s="45">
        <v>-1.2985210785975454</v>
      </c>
      <c r="LG126" s="5">
        <v>175.05624328394481</v>
      </c>
      <c r="LH126" s="45">
        <v>17.610020417886261</v>
      </c>
      <c r="LI126" s="5">
        <v>119.47347215504982</v>
      </c>
      <c r="LJ126" s="45">
        <v>-12.092896155500199</v>
      </c>
      <c r="LK126" s="24"/>
      <c r="LL126" s="24" t="s">
        <v>662</v>
      </c>
      <c r="LM126" s="5">
        <v>202.99252473551502</v>
      </c>
      <c r="LN126" s="45">
        <v>18.500194647970019</v>
      </c>
      <c r="LO126" s="5">
        <v>107.99279459677027</v>
      </c>
      <c r="LP126" s="45">
        <v>-13.953846053328121</v>
      </c>
      <c r="LQ126" s="5">
        <v>114.19518242302742</v>
      </c>
      <c r="LR126" s="45">
        <v>-28.455051999527882</v>
      </c>
      <c r="LS126" s="24"/>
      <c r="LT126" s="24" t="s">
        <v>662</v>
      </c>
      <c r="LU126" s="5">
        <v>126.37931298382514</v>
      </c>
      <c r="LV126" s="45">
        <v>18.027276881182289</v>
      </c>
      <c r="LW126" s="5">
        <v>174.67200758298367</v>
      </c>
      <c r="LX126" s="45">
        <v>67.245839360489555</v>
      </c>
      <c r="LY126" s="5">
        <v>34.592633408676384</v>
      </c>
      <c r="LZ126" s="45">
        <v>-63.649074409028628</v>
      </c>
      <c r="MA126" s="24"/>
      <c r="MB126" s="24" t="s">
        <v>662</v>
      </c>
      <c r="MC126" s="5">
        <v>102.9230615730807</v>
      </c>
      <c r="MD126" s="45">
        <v>-19.034687091729381</v>
      </c>
      <c r="ME126" s="5">
        <v>48.894834614528037</v>
      </c>
      <c r="MF126" s="45">
        <v>-47.234009184081991</v>
      </c>
      <c r="MG126" s="5">
        <v>100.42414803068512</v>
      </c>
      <c r="MH126" s="45">
        <v>-20.669636588482618</v>
      </c>
      <c r="MI126" s="24"/>
      <c r="MJ126" s="24" t="s">
        <v>662</v>
      </c>
      <c r="MK126" s="5">
        <v>42.859127210027168</v>
      </c>
      <c r="ML126" s="45">
        <v>-53.92607157056284</v>
      </c>
      <c r="MM126" s="5">
        <v>66.212862396107852</v>
      </c>
      <c r="MN126" s="45">
        <v>-46.546053500251169</v>
      </c>
      <c r="MO126" s="5">
        <v>150.47850591840768</v>
      </c>
      <c r="MP126" s="45">
        <v>-7.3194078563063272</v>
      </c>
      <c r="MQ126" s="44"/>
      <c r="MR126" s="44"/>
      <c r="MS126" s="44"/>
      <c r="MT126" s="44"/>
      <c r="MU126" s="44"/>
      <c r="MV126" s="44"/>
    </row>
    <row r="127" spans="1:360" s="330" customFormat="1" ht="15" customHeight="1" x14ac:dyDescent="0.25">
      <c r="A127" s="444"/>
      <c r="B127" s="24" t="s">
        <v>22</v>
      </c>
      <c r="C127" s="5">
        <v>84.514026119736755</v>
      </c>
      <c r="D127" s="45">
        <v>-14.489749785030654</v>
      </c>
      <c r="E127" s="494">
        <v>79.898031918329991</v>
      </c>
      <c r="F127" s="45">
        <v>-15.488952056673114</v>
      </c>
      <c r="G127" s="494">
        <v>88.878734988817769</v>
      </c>
      <c r="H127" s="45">
        <v>-13.621643085404273</v>
      </c>
      <c r="I127" s="24"/>
      <c r="J127" s="24" t="s">
        <v>22</v>
      </c>
      <c r="K127" s="5">
        <v>113.36477642411442</v>
      </c>
      <c r="L127" s="45">
        <v>24.80447822141862</v>
      </c>
      <c r="M127" s="5">
        <v>144.60311255564397</v>
      </c>
      <c r="N127" s="45">
        <v>40.011201390715399</v>
      </c>
      <c r="O127" s="5">
        <v>113.69413823825565</v>
      </c>
      <c r="P127" s="45">
        <v>34.481748001446675</v>
      </c>
      <c r="Q127" s="24"/>
      <c r="R127" s="24" t="s">
        <v>22</v>
      </c>
      <c r="S127" s="5">
        <v>104.45926684586235</v>
      </c>
      <c r="T127" s="45">
        <v>2.3254002998634604</v>
      </c>
      <c r="U127" s="5">
        <v>119.07856275183072</v>
      </c>
      <c r="V127" s="45">
        <v>-2.3363629226416123</v>
      </c>
      <c r="W127" s="5">
        <v>108.2870549273978</v>
      </c>
      <c r="X127" s="45">
        <v>0.96486224491729899</v>
      </c>
      <c r="Y127" s="24"/>
      <c r="Z127" s="24" t="s">
        <v>22</v>
      </c>
      <c r="AA127" s="5">
        <v>141.11291386951183</v>
      </c>
      <c r="AB127" s="45">
        <v>16.23822648279689</v>
      </c>
      <c r="AC127" s="5">
        <v>142.39579060227629</v>
      </c>
      <c r="AD127" s="45">
        <v>19.233202358069249</v>
      </c>
      <c r="AE127" s="5">
        <v>92.957058029706303</v>
      </c>
      <c r="AF127" s="45">
        <v>-20.453969438018518</v>
      </c>
      <c r="AG127" s="24"/>
      <c r="AH127" s="24" t="s">
        <v>22</v>
      </c>
      <c r="AI127" s="5">
        <v>98.027218976387815</v>
      </c>
      <c r="AJ127" s="45">
        <v>-17.90928065567185</v>
      </c>
      <c r="AK127" s="5">
        <v>157.75638101657529</v>
      </c>
      <c r="AL127" s="45">
        <v>11.860312359669706</v>
      </c>
      <c r="AM127" s="5">
        <v>135.84475776795449</v>
      </c>
      <c r="AN127" s="45">
        <v>12.865336189151137</v>
      </c>
      <c r="AO127" s="24"/>
      <c r="AP127" s="24" t="s">
        <v>22</v>
      </c>
      <c r="AQ127" s="5">
        <v>139.16584421023467</v>
      </c>
      <c r="AR127" s="45">
        <v>5.8202893314853696</v>
      </c>
      <c r="AS127" s="5">
        <v>131.66770678406886</v>
      </c>
      <c r="AT127" s="45">
        <v>17.720720586053744</v>
      </c>
      <c r="AU127" s="5">
        <v>113.11538399827532</v>
      </c>
      <c r="AV127" s="45">
        <v>9.7180404825718938</v>
      </c>
      <c r="AW127" s="24"/>
      <c r="AX127" s="24" t="s">
        <v>22</v>
      </c>
      <c r="AY127" s="5">
        <v>113.50442399202103</v>
      </c>
      <c r="AZ127" s="45">
        <v>10.553470677498751</v>
      </c>
      <c r="BA127" s="5">
        <v>115.95799564279967</v>
      </c>
      <c r="BB127" s="45">
        <v>0.81336018969422241</v>
      </c>
      <c r="BC127" s="5">
        <v>111.55782115536719</v>
      </c>
      <c r="BD127" s="45">
        <v>-2.2430986196233249</v>
      </c>
      <c r="BE127" s="24"/>
      <c r="BF127" s="24" t="s">
        <v>22</v>
      </c>
      <c r="BG127" s="5">
        <v>140.47748355124872</v>
      </c>
      <c r="BH127" s="45">
        <v>23.406690697793493</v>
      </c>
      <c r="BI127" s="5">
        <v>120.97606534223436</v>
      </c>
      <c r="BJ127" s="45">
        <v>14.856667858973822</v>
      </c>
      <c r="BK127" s="5">
        <v>109.58697528017376</v>
      </c>
      <c r="BL127" s="45">
        <v>4.4652981452941702</v>
      </c>
      <c r="BM127" s="24"/>
      <c r="BN127" s="24" t="s">
        <v>22</v>
      </c>
      <c r="BO127" s="5">
        <v>128.02997894912576</v>
      </c>
      <c r="BP127" s="45">
        <v>10.33283603491067</v>
      </c>
      <c r="BQ127" s="5">
        <v>55.55220802787278</v>
      </c>
      <c r="BR127" s="45">
        <v>-62.062206348945594</v>
      </c>
      <c r="BS127" s="5">
        <v>114.3237205721267</v>
      </c>
      <c r="BT127" s="45">
        <v>-15.576413445893309</v>
      </c>
      <c r="BU127" s="24"/>
      <c r="BV127" s="24" t="s">
        <v>22</v>
      </c>
      <c r="BW127" s="5">
        <v>120.9721467069761</v>
      </c>
      <c r="BX127" s="45">
        <v>-2.0223639450270383</v>
      </c>
      <c r="BY127" s="5">
        <v>84.852291134538049</v>
      </c>
      <c r="BZ127" s="45">
        <v>-27.555384022613964</v>
      </c>
      <c r="CA127" s="5">
        <v>85.561949142331656</v>
      </c>
      <c r="CB127" s="45">
        <v>-22.784492826442857</v>
      </c>
      <c r="CC127" s="24"/>
      <c r="CD127" s="24" t="s">
        <v>22</v>
      </c>
      <c r="CE127" s="5">
        <v>105.75461441793824</v>
      </c>
      <c r="CF127" s="45">
        <v>-20.011743598698175</v>
      </c>
      <c r="CG127" s="5">
        <v>80.058772591542393</v>
      </c>
      <c r="CH127" s="45">
        <v>-25.331241533754039</v>
      </c>
      <c r="CI127" s="5">
        <v>127.35934732867044</v>
      </c>
      <c r="CJ127" s="45">
        <v>-5.4126324967235462</v>
      </c>
      <c r="CK127" s="24"/>
      <c r="CL127" s="24" t="s">
        <v>22</v>
      </c>
      <c r="CM127" s="5">
        <v>93.796579236767812</v>
      </c>
      <c r="CN127" s="45">
        <v>-32.185079499155862</v>
      </c>
      <c r="CO127" s="5">
        <v>100.44504925137217</v>
      </c>
      <c r="CP127" s="45">
        <v>-15.204071509122826</v>
      </c>
      <c r="CQ127" s="5">
        <v>100.032031994154</v>
      </c>
      <c r="CR127" s="45">
        <v>-19.459063470425534</v>
      </c>
      <c r="CS127" s="24"/>
      <c r="CT127" s="24" t="s">
        <v>22</v>
      </c>
      <c r="CU127" s="5">
        <v>137.68669825625443</v>
      </c>
      <c r="CV127" s="45">
        <v>3.5606056095341216</v>
      </c>
      <c r="CW127" s="5">
        <v>107.10008807176695</v>
      </c>
      <c r="CX127" s="45">
        <v>8.3391111920254843</v>
      </c>
      <c r="CY127" s="5">
        <v>131.22226042629435</v>
      </c>
      <c r="CZ127" s="45">
        <v>4.6434154893826758</v>
      </c>
      <c r="DA127" s="24"/>
      <c r="DB127" s="24" t="s">
        <v>22</v>
      </c>
      <c r="DC127" s="5">
        <v>112.90309878217327</v>
      </c>
      <c r="DD127" s="45">
        <v>10.977948805819082</v>
      </c>
      <c r="DE127" s="5">
        <v>182.35378260926294</v>
      </c>
      <c r="DF127" s="45">
        <v>1.8693711980861423</v>
      </c>
      <c r="DG127" s="5">
        <v>107.89599980430933</v>
      </c>
      <c r="DH127" s="45">
        <v>-4.0655037115736974</v>
      </c>
      <c r="DI127" s="24"/>
      <c r="DJ127" s="24" t="s">
        <v>22</v>
      </c>
      <c r="DK127" s="5">
        <v>141.91015424339653</v>
      </c>
      <c r="DL127" s="45">
        <v>21.762618439317279</v>
      </c>
      <c r="DM127" s="5">
        <v>73.012622472183594</v>
      </c>
      <c r="DN127" s="45">
        <v>-27.60086612228308</v>
      </c>
      <c r="DO127" s="5">
        <v>123.28061344379033</v>
      </c>
      <c r="DP127" s="45">
        <v>4.954548044059166</v>
      </c>
      <c r="DQ127" s="24"/>
      <c r="DR127" s="24" t="s">
        <v>22</v>
      </c>
      <c r="DS127" s="5">
        <v>144.30567461999607</v>
      </c>
      <c r="DT127" s="45">
        <v>13.142452508488844</v>
      </c>
      <c r="DU127" s="5">
        <v>114.59307966568913</v>
      </c>
      <c r="DV127" s="45">
        <v>-6.4394410927707071</v>
      </c>
      <c r="DW127" s="5">
        <v>131.87511143476326</v>
      </c>
      <c r="DX127" s="45">
        <v>-5.6648904611660527</v>
      </c>
      <c r="DY127" s="24"/>
      <c r="DZ127" s="24" t="s">
        <v>22</v>
      </c>
      <c r="EA127" s="5">
        <v>99.871372187705461</v>
      </c>
      <c r="EB127" s="45">
        <v>-12.570930928049606</v>
      </c>
      <c r="EC127" s="5">
        <v>104.59468486464732</v>
      </c>
      <c r="ED127" s="45">
        <v>-14.481170640903727</v>
      </c>
      <c r="EE127" s="5">
        <v>118.29128241841394</v>
      </c>
      <c r="EF127" s="45">
        <v>-6.1458810881332369</v>
      </c>
      <c r="EG127" s="24"/>
      <c r="EH127" s="24" t="s">
        <v>22</v>
      </c>
      <c r="EI127" s="5">
        <v>127.87754249096677</v>
      </c>
      <c r="EJ127" s="45">
        <v>4.7729526647038369</v>
      </c>
      <c r="EK127" s="5">
        <v>117.81243650924522</v>
      </c>
      <c r="EL127" s="45">
        <v>-5.4781157340935778</v>
      </c>
      <c r="EM127" s="5">
        <v>94.255935597835858</v>
      </c>
      <c r="EN127" s="45">
        <v>-22.06199981993727</v>
      </c>
      <c r="EO127" s="24"/>
      <c r="EP127" s="24" t="s">
        <v>22</v>
      </c>
      <c r="EQ127" s="5">
        <v>117.26611523420701</v>
      </c>
      <c r="ER127" s="45">
        <v>4.9821625608710463</v>
      </c>
      <c r="ES127" s="5">
        <v>105.15641521892232</v>
      </c>
      <c r="ET127" s="45">
        <v>-2.6040197812033199</v>
      </c>
      <c r="EU127" s="5">
        <v>135.1969111318715</v>
      </c>
      <c r="EV127" s="45">
        <v>16.838918518414616</v>
      </c>
      <c r="EW127" s="24"/>
      <c r="EX127" s="24" t="s">
        <v>22</v>
      </c>
      <c r="EY127" s="5">
        <v>102.00501075503921</v>
      </c>
      <c r="EZ127" s="45">
        <v>-0.69856028578544738</v>
      </c>
      <c r="FA127" s="5">
        <v>100.36281368480354</v>
      </c>
      <c r="FB127" s="45">
        <v>-11.574294877121744</v>
      </c>
      <c r="FC127" s="5">
        <v>144.14721145729595</v>
      </c>
      <c r="FD127" s="45">
        <v>-5.2374950048057656</v>
      </c>
      <c r="FE127" s="24"/>
      <c r="FF127" s="24" t="s">
        <v>22</v>
      </c>
      <c r="FG127" s="5">
        <v>126.51898418369126</v>
      </c>
      <c r="FH127" s="45">
        <v>13.038176274360211</v>
      </c>
      <c r="FI127" s="5">
        <v>152.79860568193803</v>
      </c>
      <c r="FJ127" s="45">
        <v>44.903441823312022</v>
      </c>
      <c r="FK127" s="5">
        <v>90.819544041647347</v>
      </c>
      <c r="FL127" s="45">
        <v>-17.405699840776663</v>
      </c>
      <c r="FM127" s="24"/>
      <c r="FN127" s="24" t="s">
        <v>22</v>
      </c>
      <c r="FO127" s="5">
        <v>167.16607654188596</v>
      </c>
      <c r="FP127" s="45">
        <v>64.932116795617731</v>
      </c>
      <c r="FQ127" s="5">
        <v>254.18351175168601</v>
      </c>
      <c r="FR127" s="45">
        <v>113.23430815700993</v>
      </c>
      <c r="FS127" s="5">
        <v>114.8388976429016</v>
      </c>
      <c r="FT127" s="45">
        <v>-8.8441599786154796</v>
      </c>
      <c r="FU127" s="24"/>
      <c r="FV127" s="24" t="s">
        <v>22</v>
      </c>
      <c r="FW127" s="5">
        <v>161.97021150766668</v>
      </c>
      <c r="FX127" s="45">
        <v>36.715051288970869</v>
      </c>
      <c r="FY127" s="5">
        <v>123.87434730260863</v>
      </c>
      <c r="FZ127" s="45">
        <v>6.5805100159089989</v>
      </c>
      <c r="GA127" s="5">
        <v>123.06478892309006</v>
      </c>
      <c r="GB127" s="45">
        <v>0.72890963153488997</v>
      </c>
      <c r="GC127" s="24"/>
      <c r="GD127" s="24" t="s">
        <v>22</v>
      </c>
      <c r="GE127" s="5">
        <v>143.67411749048847</v>
      </c>
      <c r="GF127" s="45">
        <v>22.002609628533065</v>
      </c>
      <c r="GG127" s="5">
        <v>87.787126443345286</v>
      </c>
      <c r="GH127" s="45">
        <v>-26.371316527176887</v>
      </c>
      <c r="GI127" s="5">
        <v>103.86505798214311</v>
      </c>
      <c r="GJ127" s="45">
        <v>0.62080287681804691</v>
      </c>
      <c r="GK127" s="24"/>
      <c r="GL127" s="24" t="s">
        <v>22</v>
      </c>
      <c r="GM127" s="5">
        <v>125.43001970286555</v>
      </c>
      <c r="GN127" s="45">
        <v>19.407595661194748</v>
      </c>
      <c r="GO127" s="5">
        <v>114.96361407520544</v>
      </c>
      <c r="GP127" s="45">
        <v>-18.426985889434064</v>
      </c>
      <c r="GQ127" s="5">
        <v>129.54776027492329</v>
      </c>
      <c r="GR127" s="45">
        <v>-6.7915154071354777</v>
      </c>
      <c r="GS127" s="24"/>
      <c r="GT127" s="24" t="s">
        <v>22</v>
      </c>
      <c r="GU127" s="5">
        <v>122.69283598128749</v>
      </c>
      <c r="GV127" s="45">
        <v>0.69865863924536598</v>
      </c>
      <c r="GW127" s="5">
        <v>103.90653727794567</v>
      </c>
      <c r="GX127" s="45">
        <v>-16.799089132032748</v>
      </c>
      <c r="GY127" s="5">
        <v>102.22564157499382</v>
      </c>
      <c r="GZ127" s="45">
        <v>-21.612843081707155</v>
      </c>
      <c r="HA127" s="24"/>
      <c r="HB127" s="24" t="s">
        <v>22</v>
      </c>
      <c r="HC127" s="5">
        <v>88.143826870651864</v>
      </c>
      <c r="HD127" s="45">
        <v>-28.044852626710878</v>
      </c>
      <c r="HE127" s="5">
        <v>101.86335868337115</v>
      </c>
      <c r="HF127" s="45">
        <v>-11.747343043838654</v>
      </c>
      <c r="HG127" s="5">
        <v>78.930393679145325</v>
      </c>
      <c r="HH127" s="45">
        <v>-30.993447050295202</v>
      </c>
      <c r="HI127" s="24"/>
      <c r="HJ127" s="24" t="s">
        <v>22</v>
      </c>
      <c r="HK127" s="5">
        <v>85.932806957492161</v>
      </c>
      <c r="HL127" s="45">
        <v>-22.388394649628481</v>
      </c>
      <c r="HM127" s="5">
        <v>84.277908436834934</v>
      </c>
      <c r="HN127" s="45">
        <v>-30.607093192470103</v>
      </c>
      <c r="HO127" s="5">
        <v>82.818156685642364</v>
      </c>
      <c r="HP127" s="45">
        <v>-25.482702208712567</v>
      </c>
      <c r="HQ127" s="24"/>
      <c r="HR127" s="24" t="s">
        <v>22</v>
      </c>
      <c r="HS127" s="5">
        <v>88.807843451163194</v>
      </c>
      <c r="HT127" s="45">
        <v>-27.386582518778198</v>
      </c>
      <c r="HU127" s="5">
        <v>175.53398884944801</v>
      </c>
      <c r="HV127" s="45">
        <v>50.440699469934657</v>
      </c>
      <c r="HW127" s="5">
        <v>102.02321353148865</v>
      </c>
      <c r="HX127" s="45">
        <v>-22.171177733248896</v>
      </c>
      <c r="HY127" s="24"/>
      <c r="HZ127" s="24" t="s">
        <v>22</v>
      </c>
      <c r="IA127" s="5">
        <v>78.903792776630993</v>
      </c>
      <c r="IB127" s="45">
        <v>-32.722288041555913</v>
      </c>
      <c r="IC127" s="5">
        <v>122.59710818975833</v>
      </c>
      <c r="ID127" s="45">
        <v>-1.5782592608738923</v>
      </c>
      <c r="IE127" s="5">
        <v>142.20024538201059</v>
      </c>
      <c r="IF127" s="45">
        <v>22.407128975300878</v>
      </c>
      <c r="IG127" s="24"/>
      <c r="IH127" s="24" t="s">
        <v>22</v>
      </c>
      <c r="II127" s="5">
        <v>135.88572488969766</v>
      </c>
      <c r="IJ127" s="45">
        <v>0.67976380497847799</v>
      </c>
      <c r="IK127" s="5">
        <v>88.487216809391541</v>
      </c>
      <c r="IL127" s="45">
        <v>-34.309596385551274</v>
      </c>
      <c r="IM127" s="5">
        <v>71.569816719694444</v>
      </c>
      <c r="IN127" s="45">
        <v>-45.758971680507763</v>
      </c>
      <c r="IO127" s="5">
        <v>109.79666190351227</v>
      </c>
      <c r="IP127" s="45">
        <v>-24.625451470345723</v>
      </c>
      <c r="IQ127" s="24"/>
      <c r="IR127" s="24" t="s">
        <v>22</v>
      </c>
      <c r="IS127" s="5">
        <v>70.101009008011005</v>
      </c>
      <c r="IT127" s="45">
        <v>-35.256761348074022</v>
      </c>
      <c r="IU127" s="5">
        <v>92.553218532801239</v>
      </c>
      <c r="IV127" s="45">
        <v>-2.3254562796825979</v>
      </c>
      <c r="IW127" s="5">
        <v>84.781408943439985</v>
      </c>
      <c r="IX127" s="45">
        <v>-26.059929120465057</v>
      </c>
      <c r="IY127" s="24"/>
      <c r="IZ127" s="24" t="s">
        <v>22</v>
      </c>
      <c r="JA127" s="5">
        <v>94.357761350886136</v>
      </c>
      <c r="JB127" s="45">
        <v>-26.219370426049153</v>
      </c>
      <c r="JC127" s="5">
        <v>173.59546090239078</v>
      </c>
      <c r="JD127" s="45">
        <v>19.956794769039604</v>
      </c>
      <c r="JE127" s="5">
        <v>171.33119234877142</v>
      </c>
      <c r="JF127" s="45">
        <v>6.5557629465882172</v>
      </c>
      <c r="JG127" s="24"/>
      <c r="JH127" s="24" t="s">
        <v>22</v>
      </c>
      <c r="JI127" s="5">
        <v>190.23419188581423</v>
      </c>
      <c r="JJ127" s="45">
        <v>46.2813979461624</v>
      </c>
      <c r="JK127" s="5">
        <v>166.92086733718389</v>
      </c>
      <c r="JL127" s="45">
        <v>4.5839609970782931</v>
      </c>
      <c r="JM127" s="5">
        <v>143.55771978532852</v>
      </c>
      <c r="JN127" s="45">
        <v>29.879843062156027</v>
      </c>
      <c r="JO127" s="24"/>
      <c r="JP127" s="24" t="s">
        <v>22</v>
      </c>
      <c r="JQ127" s="5">
        <v>152.55336006751182</v>
      </c>
      <c r="JR127" s="45">
        <v>25.992948894321714</v>
      </c>
      <c r="JS127" s="5">
        <v>131.90660508082186</v>
      </c>
      <c r="JT127" s="45">
        <v>18.009212322273598</v>
      </c>
      <c r="JU127" s="5">
        <v>125.43448701968025</v>
      </c>
      <c r="JV127" s="45">
        <v>7.2380461027232883</v>
      </c>
      <c r="JW127" s="24"/>
      <c r="JX127" s="24" t="s">
        <v>22</v>
      </c>
      <c r="JY127" s="5">
        <v>143.02237413213052</v>
      </c>
      <c r="JZ127" s="45">
        <v>16.774986502912043</v>
      </c>
      <c r="KA127" s="5">
        <v>122.06586956609512</v>
      </c>
      <c r="KB127" s="45">
        <v>7.7314093181784216</v>
      </c>
      <c r="KC127" s="5">
        <v>136.2270570345033</v>
      </c>
      <c r="KD127" s="45">
        <v>12.63434179229337</v>
      </c>
      <c r="KE127" s="24"/>
      <c r="KF127" s="24" t="s">
        <v>22</v>
      </c>
      <c r="KG127" s="5">
        <v>118.24815802637049</v>
      </c>
      <c r="KH127" s="45">
        <v>10.875575898668103</v>
      </c>
      <c r="KI127" s="5">
        <v>146.25392763166246</v>
      </c>
      <c r="KJ127" s="45">
        <v>29.785326194389654</v>
      </c>
      <c r="KK127" s="5">
        <v>135.48512640162804</v>
      </c>
      <c r="KL127" s="45">
        <v>5.3268803153482196</v>
      </c>
      <c r="KM127" s="24"/>
      <c r="KN127" s="24" t="s">
        <v>22</v>
      </c>
      <c r="KO127" s="5">
        <v>38.896868431611622</v>
      </c>
      <c r="KP127" s="45">
        <v>-58.949712686289338</v>
      </c>
      <c r="KQ127" s="5">
        <v>148.54127261188447</v>
      </c>
      <c r="KR127" s="45">
        <v>15.511011882660725</v>
      </c>
      <c r="KS127" s="5">
        <v>108.7216484249472</v>
      </c>
      <c r="KT127" s="45">
        <v>5.8310891512439014</v>
      </c>
      <c r="KU127" s="24"/>
      <c r="KV127" s="24" t="s">
        <v>22</v>
      </c>
      <c r="KW127" s="5">
        <v>68.80523311811146</v>
      </c>
      <c r="KX127" s="45">
        <v>-45.713241424044313</v>
      </c>
      <c r="KY127" s="5">
        <v>147.03706205159023</v>
      </c>
      <c r="KZ127" s="45">
        <v>14.600908357275742</v>
      </c>
      <c r="LA127" s="5">
        <v>155.04020730287948</v>
      </c>
      <c r="LB127" s="45">
        <v>11.399352948897999</v>
      </c>
      <c r="LC127" s="24"/>
      <c r="LD127" s="24" t="s">
        <v>22</v>
      </c>
      <c r="LE127" s="5">
        <v>130.8068402150526</v>
      </c>
      <c r="LF127" s="45">
        <v>-1.507589133598259</v>
      </c>
      <c r="LG127" s="5">
        <v>129.86243128644085</v>
      </c>
      <c r="LH127" s="45">
        <v>26.733062065070129</v>
      </c>
      <c r="LI127" s="5">
        <v>71.956906723567627</v>
      </c>
      <c r="LJ127" s="45">
        <v>-38.131382307564913</v>
      </c>
      <c r="LK127" s="24"/>
      <c r="LL127" s="24" t="s">
        <v>22</v>
      </c>
      <c r="LM127" s="5">
        <v>119.44316458726743</v>
      </c>
      <c r="LN127" s="45">
        <v>17.989929599337657</v>
      </c>
      <c r="LO127" s="5">
        <v>93.034515108049249</v>
      </c>
      <c r="LP127" s="45">
        <v>21.514535792435112</v>
      </c>
      <c r="LQ127" s="5">
        <v>193.59791013326978</v>
      </c>
      <c r="LR127" s="45">
        <v>31.672828607586382</v>
      </c>
      <c r="LS127" s="24"/>
      <c r="LT127" s="24" t="s">
        <v>22</v>
      </c>
      <c r="LU127" s="5">
        <v>131.03869787988233</v>
      </c>
      <c r="LV127" s="45">
        <v>8.7091020300773039</v>
      </c>
      <c r="LW127" s="5">
        <v>121.51385879454355</v>
      </c>
      <c r="LX127" s="45">
        <v>26.981592800397607</v>
      </c>
      <c r="LY127" s="5">
        <v>125.59635456775811</v>
      </c>
      <c r="LZ127" s="45">
        <v>46.269625545411174</v>
      </c>
      <c r="MA127" s="24"/>
      <c r="MB127" s="24" t="s">
        <v>22</v>
      </c>
      <c r="MC127" s="5">
        <v>141.9039577929598</v>
      </c>
      <c r="MD127" s="45">
        <v>3.7754690672203424</v>
      </c>
      <c r="ME127" s="5">
        <v>103.6359510753545</v>
      </c>
      <c r="MF127" s="45">
        <v>-6.0454179871156697</v>
      </c>
      <c r="MG127" s="5">
        <v>106.18665629717474</v>
      </c>
      <c r="MH127" s="45">
        <v>-3.1312346037061758</v>
      </c>
      <c r="MI127" s="24"/>
      <c r="MJ127" s="24" t="s">
        <v>22</v>
      </c>
      <c r="MK127" s="5">
        <v>85.360975340143426</v>
      </c>
      <c r="ML127" s="45">
        <v>-4.5503015219993159</v>
      </c>
      <c r="MM127" s="5">
        <v>142.7538940005962</v>
      </c>
      <c r="MN127" s="45">
        <v>12.970616329523011</v>
      </c>
      <c r="MO127" s="5">
        <v>183.69865660870829</v>
      </c>
      <c r="MP127" s="45">
        <v>18.022995426905638</v>
      </c>
      <c r="MQ127" s="44"/>
      <c r="MR127" s="44"/>
      <c r="MS127" s="44"/>
      <c r="MT127" s="44"/>
      <c r="MU127" s="44"/>
      <c r="MV127" s="44"/>
    </row>
    <row r="128" spans="1:360" s="330" customFormat="1" ht="15" customHeight="1" x14ac:dyDescent="0.25">
      <c r="A128" s="444"/>
      <c r="B128" s="24" t="s">
        <v>23</v>
      </c>
      <c r="C128" s="5">
        <v>87.885445471686651</v>
      </c>
      <c r="D128" s="45">
        <v>-1.3541697117489093E-2</v>
      </c>
      <c r="E128" s="494">
        <v>84.310630092832497</v>
      </c>
      <c r="F128" s="45">
        <v>5.3034034960371486</v>
      </c>
      <c r="G128" s="494">
        <v>91.265655174865373</v>
      </c>
      <c r="H128" s="45">
        <v>-4.2371331297617019</v>
      </c>
      <c r="I128" s="24"/>
      <c r="J128" s="24" t="s">
        <v>23</v>
      </c>
      <c r="K128" s="5">
        <v>108.65492565505521</v>
      </c>
      <c r="L128" s="45">
        <v>3.828100271203553</v>
      </c>
      <c r="M128" s="5">
        <v>137.74624111663775</v>
      </c>
      <c r="N128" s="45">
        <v>33.622493220120475</v>
      </c>
      <c r="O128" s="5">
        <v>114.73743588121482</v>
      </c>
      <c r="P128" s="45">
        <v>8.1343468972027324</v>
      </c>
      <c r="Q128" s="24"/>
      <c r="R128" s="24" t="s">
        <v>23</v>
      </c>
      <c r="S128" s="5">
        <v>102.84484367182137</v>
      </c>
      <c r="T128" s="45">
        <v>-14.952971544037766</v>
      </c>
      <c r="U128" s="5">
        <v>117.48634023578511</v>
      </c>
      <c r="V128" s="45">
        <v>-15.197119920558293</v>
      </c>
      <c r="W128" s="5">
        <v>133.6871467120142</v>
      </c>
      <c r="X128" s="45">
        <v>1.5958611550754824</v>
      </c>
      <c r="Y128" s="24"/>
      <c r="Z128" s="24" t="s">
        <v>23</v>
      </c>
      <c r="AA128" s="5">
        <v>152.50022092913923</v>
      </c>
      <c r="AB128" s="45">
        <v>12.769810007471506</v>
      </c>
      <c r="AC128" s="5">
        <v>94.277740889731731</v>
      </c>
      <c r="AD128" s="45">
        <v>-27.995197162925308</v>
      </c>
      <c r="AE128" s="5">
        <v>122.36436790840074</v>
      </c>
      <c r="AF128" s="45">
        <v>-5.9425600580342177</v>
      </c>
      <c r="AG128" s="24"/>
      <c r="AH128" s="24" t="s">
        <v>23</v>
      </c>
      <c r="AI128" s="5">
        <v>111.15883430550599</v>
      </c>
      <c r="AJ128" s="45">
        <v>-18.453992897141944</v>
      </c>
      <c r="AK128" s="5">
        <v>150.55993910056864</v>
      </c>
      <c r="AL128" s="45">
        <v>2.5034694938649977</v>
      </c>
      <c r="AM128" s="5">
        <v>127.43326118621741</v>
      </c>
      <c r="AN128" s="45">
        <v>-2.1915691596850735</v>
      </c>
      <c r="AO128" s="24"/>
      <c r="AP128" s="24" t="s">
        <v>23</v>
      </c>
      <c r="AQ128" s="5">
        <v>143.18809336415904</v>
      </c>
      <c r="AR128" s="45">
        <v>-3.4982955828989475</v>
      </c>
      <c r="AS128" s="5">
        <v>127.92781007584283</v>
      </c>
      <c r="AT128" s="45">
        <v>-2.7724003879454386</v>
      </c>
      <c r="AU128" s="5">
        <v>119.93840008284775</v>
      </c>
      <c r="AV128" s="45">
        <v>-3.5332538468100125</v>
      </c>
      <c r="AW128" s="24"/>
      <c r="AX128" s="24" t="s">
        <v>23</v>
      </c>
      <c r="AY128" s="5">
        <v>147.2043911252623</v>
      </c>
      <c r="AZ128" s="45">
        <v>14.435588218500726</v>
      </c>
      <c r="BA128" s="5">
        <v>125.82809027906887</v>
      </c>
      <c r="BB128" s="45">
        <v>0.10034337628299284</v>
      </c>
      <c r="BC128" s="5">
        <v>163.9547724521658</v>
      </c>
      <c r="BD128" s="45">
        <v>30.260669857187281</v>
      </c>
      <c r="BE128" s="24"/>
      <c r="BF128" s="24" t="s">
        <v>23</v>
      </c>
      <c r="BG128" s="5">
        <v>148.77235849265651</v>
      </c>
      <c r="BH128" s="45">
        <v>18.687826239752823</v>
      </c>
      <c r="BI128" s="5">
        <v>113.95408628539249</v>
      </c>
      <c r="BJ128" s="45">
        <v>-11.525202390908944</v>
      </c>
      <c r="BK128" s="5">
        <v>124.00918543169504</v>
      </c>
      <c r="BL128" s="45">
        <v>-7.1696626999220285</v>
      </c>
      <c r="BM128" s="24"/>
      <c r="BN128" s="24" t="s">
        <v>23</v>
      </c>
      <c r="BO128" s="5">
        <v>132.30814970490695</v>
      </c>
      <c r="BP128" s="45">
        <v>3.5174306851220649</v>
      </c>
      <c r="BQ128" s="5">
        <v>96.79159951073693</v>
      </c>
      <c r="BR128" s="45">
        <v>-27.821654391362344</v>
      </c>
      <c r="BS128" s="5">
        <v>121.23122852094905</v>
      </c>
      <c r="BT128" s="45">
        <v>-6.0076768963906915</v>
      </c>
      <c r="BU128" s="24"/>
      <c r="BV128" s="24" t="s">
        <v>23</v>
      </c>
      <c r="BW128" s="5">
        <v>95.039275525068518</v>
      </c>
      <c r="BX128" s="45">
        <v>-19.973536455004805</v>
      </c>
      <c r="BY128" s="5">
        <v>117.80567999894859</v>
      </c>
      <c r="BZ128" s="45">
        <v>5.7063598948331702</v>
      </c>
      <c r="CA128" s="5">
        <v>88.42078566652421</v>
      </c>
      <c r="CB128" s="45">
        <v>-20.116793250653132</v>
      </c>
      <c r="CC128" s="24"/>
      <c r="CD128" s="24" t="s">
        <v>23</v>
      </c>
      <c r="CE128" s="5">
        <v>78.00332940847089</v>
      </c>
      <c r="CF128" s="45">
        <v>-36.478025092334896</v>
      </c>
      <c r="CG128" s="5">
        <v>94.997059195094835</v>
      </c>
      <c r="CH128" s="45">
        <v>-15.611901956432206</v>
      </c>
      <c r="CI128" s="5">
        <v>106.3792312816535</v>
      </c>
      <c r="CJ128" s="45">
        <v>-11.5035106510296</v>
      </c>
      <c r="CK128" s="24"/>
      <c r="CL128" s="24" t="s">
        <v>23</v>
      </c>
      <c r="CM128" s="5">
        <v>71.997924829599569</v>
      </c>
      <c r="CN128" s="45">
        <v>-43.816148306262946</v>
      </c>
      <c r="CO128" s="5">
        <v>93.459940112107219</v>
      </c>
      <c r="CP128" s="45">
        <v>-20.368859784636257</v>
      </c>
      <c r="CQ128" s="5">
        <v>84.675115560142046</v>
      </c>
      <c r="CR128" s="45">
        <v>-26.073984528870426</v>
      </c>
      <c r="CS128" s="24"/>
      <c r="CT128" s="24" t="s">
        <v>23</v>
      </c>
      <c r="CU128" s="5">
        <v>113.82907663644247</v>
      </c>
      <c r="CV128" s="45">
        <v>-4.2547728820496786</v>
      </c>
      <c r="CW128" s="5">
        <v>66.861988769386386</v>
      </c>
      <c r="CX128" s="45">
        <v>-33.510818199210362</v>
      </c>
      <c r="CY128" s="5">
        <v>141.6376718788938</v>
      </c>
      <c r="CZ128" s="45">
        <v>7.4482748718537835</v>
      </c>
      <c r="DA128" s="24"/>
      <c r="DB128" s="24" t="s">
        <v>23</v>
      </c>
      <c r="DC128" s="5">
        <v>113.17784573586449</v>
      </c>
      <c r="DD128" s="45">
        <v>11.335015633471372</v>
      </c>
      <c r="DE128" s="5">
        <v>187.42618214516833</v>
      </c>
      <c r="DF128" s="45">
        <v>-5.2370073204953087</v>
      </c>
      <c r="DG128" s="5">
        <v>123.38168078977095</v>
      </c>
      <c r="DH128" s="45">
        <v>20.606172366363666</v>
      </c>
      <c r="DI128" s="24"/>
      <c r="DJ128" s="24" t="s">
        <v>23</v>
      </c>
      <c r="DK128" s="5">
        <v>143.3454480266596</v>
      </c>
      <c r="DL128" s="45">
        <v>13.745685930375643</v>
      </c>
      <c r="DM128" s="5">
        <v>74.158315917018697</v>
      </c>
      <c r="DN128" s="45">
        <v>-26.304247468012434</v>
      </c>
      <c r="DO128" s="5">
        <v>97.219353641099119</v>
      </c>
      <c r="DP128" s="45">
        <v>-17.566720643168239</v>
      </c>
      <c r="DQ128" s="24"/>
      <c r="DR128" s="24" t="s">
        <v>23</v>
      </c>
      <c r="DS128" s="5">
        <v>137.52311534458462</v>
      </c>
      <c r="DT128" s="45">
        <v>10.342815639178895</v>
      </c>
      <c r="DU128" s="5">
        <v>129.66872319395094</v>
      </c>
      <c r="DV128" s="45">
        <v>3.9496655049656653</v>
      </c>
      <c r="DW128" s="5">
        <v>139.87856683754219</v>
      </c>
      <c r="DX128" s="45">
        <v>7.7236545042746343</v>
      </c>
      <c r="DY128" s="24"/>
      <c r="DZ128" s="24" t="s">
        <v>23</v>
      </c>
      <c r="EA128" s="5">
        <v>97.991105914753319</v>
      </c>
      <c r="EB128" s="45">
        <v>-11.379530692905078</v>
      </c>
      <c r="EC128" s="5">
        <v>103.62603716699107</v>
      </c>
      <c r="ED128" s="45">
        <v>-14.90580017277972</v>
      </c>
      <c r="EE128" s="5">
        <v>118.4362116405445</v>
      </c>
      <c r="EF128" s="45">
        <v>-6.9877677500397368</v>
      </c>
      <c r="EG128" s="24"/>
      <c r="EH128" s="24" t="s">
        <v>23</v>
      </c>
      <c r="EI128" s="5">
        <v>126.92789130098897</v>
      </c>
      <c r="EJ128" s="45">
        <v>4.0383443114424153</v>
      </c>
      <c r="EK128" s="5">
        <v>112.19539090503456</v>
      </c>
      <c r="EL128" s="45">
        <v>-4.9657079748178177</v>
      </c>
      <c r="EM128" s="5">
        <v>93.313422976071891</v>
      </c>
      <c r="EN128" s="45">
        <v>-22.843117741303374</v>
      </c>
      <c r="EO128" s="24"/>
      <c r="EP128" s="24" t="s">
        <v>23</v>
      </c>
      <c r="EQ128" s="5">
        <v>105.96425424585976</v>
      </c>
      <c r="ER128" s="45">
        <v>-5.9889392353782256</v>
      </c>
      <c r="ES128" s="5">
        <v>107.3361241200799</v>
      </c>
      <c r="ET128" s="45">
        <v>2.5785455158513315</v>
      </c>
      <c r="EU128" s="5">
        <v>135.65286827470092</v>
      </c>
      <c r="EV128" s="45">
        <v>16.893097031587459</v>
      </c>
      <c r="EW128" s="24"/>
      <c r="EX128" s="24" t="s">
        <v>23</v>
      </c>
      <c r="EY128" s="5">
        <v>102.78474848876901</v>
      </c>
      <c r="EZ128" s="45">
        <v>-0.11342242700864347</v>
      </c>
      <c r="FA128" s="5">
        <v>104.37361337017101</v>
      </c>
      <c r="FB128" s="45">
        <v>-9.0107693549228145</v>
      </c>
      <c r="FC128" s="5">
        <v>131.93341200212038</v>
      </c>
      <c r="FD128" s="45">
        <v>0.26332052855022425</v>
      </c>
      <c r="FE128" s="24"/>
      <c r="FF128" s="24" t="s">
        <v>23</v>
      </c>
      <c r="FG128" s="5">
        <v>126.97673630561518</v>
      </c>
      <c r="FH128" s="45">
        <v>11.613455028943861</v>
      </c>
      <c r="FI128" s="5">
        <v>156.99548026911629</v>
      </c>
      <c r="FJ128" s="45">
        <v>25.017536303553811</v>
      </c>
      <c r="FK128" s="5">
        <v>81.052330394310545</v>
      </c>
      <c r="FL128" s="45">
        <v>-23.871179625846736</v>
      </c>
      <c r="FM128" s="24"/>
      <c r="FN128" s="24" t="s">
        <v>23</v>
      </c>
      <c r="FO128" s="5">
        <v>172.24250768731247</v>
      </c>
      <c r="FP128" s="45">
        <v>60.917753030991435</v>
      </c>
      <c r="FQ128" s="5">
        <v>268.89622984890832</v>
      </c>
      <c r="FR128" s="45">
        <v>102.48412540211729</v>
      </c>
      <c r="FS128" s="5">
        <v>119.17846012171987</v>
      </c>
      <c r="FT128" s="45">
        <v>-8.0851781989438365</v>
      </c>
      <c r="FU128" s="24"/>
      <c r="FV128" s="24" t="s">
        <v>23</v>
      </c>
      <c r="FW128" s="5">
        <v>165.08453913253283</v>
      </c>
      <c r="FX128" s="45">
        <v>37.780250258200823</v>
      </c>
      <c r="FY128" s="5">
        <v>121.25092814937145</v>
      </c>
      <c r="FZ128" s="45">
        <v>2.0068544345865291</v>
      </c>
      <c r="GA128" s="5">
        <v>125.12888405692252</v>
      </c>
      <c r="GB128" s="45">
        <v>-2.5655311716493969</v>
      </c>
      <c r="GC128" s="24"/>
      <c r="GD128" s="24" t="s">
        <v>23</v>
      </c>
      <c r="GE128" s="5">
        <v>146.84424312931864</v>
      </c>
      <c r="GF128" s="45">
        <v>21.347829294253984</v>
      </c>
      <c r="GG128" s="5">
        <v>90.520431769764429</v>
      </c>
      <c r="GH128" s="45">
        <v>-26.123299467818967</v>
      </c>
      <c r="GI128" s="5">
        <v>103.00621704591039</v>
      </c>
      <c r="GJ128" s="45">
        <v>-1.7953763732804475</v>
      </c>
      <c r="GK128" s="24"/>
      <c r="GL128" s="24" t="s">
        <v>23</v>
      </c>
      <c r="GM128" s="5">
        <v>127.93136549314289</v>
      </c>
      <c r="GN128" s="45">
        <v>13.601689842539955</v>
      </c>
      <c r="GO128" s="5">
        <v>134.21766817040572</v>
      </c>
      <c r="GP128" s="45">
        <v>1.3611352092624429</v>
      </c>
      <c r="GQ128" s="5">
        <v>152.97586984388397</v>
      </c>
      <c r="GR128" s="45">
        <v>9.6729115358424878</v>
      </c>
      <c r="GS128" s="24"/>
      <c r="GT128" s="24" t="s">
        <v>23</v>
      </c>
      <c r="GU128" s="5">
        <v>152.37152670217895</v>
      </c>
      <c r="GV128" s="45">
        <v>15.382957261984814</v>
      </c>
      <c r="GW128" s="5">
        <v>95.242098208575442</v>
      </c>
      <c r="GX128" s="45">
        <v>-23.11659805144177</v>
      </c>
      <c r="GY128" s="5">
        <v>104.45624163779426</v>
      </c>
      <c r="GZ128" s="45">
        <v>-16.398254099311714</v>
      </c>
      <c r="HA128" s="24"/>
      <c r="HB128" s="24" t="s">
        <v>23</v>
      </c>
      <c r="HC128" s="5">
        <v>91.32542297020062</v>
      </c>
      <c r="HD128" s="45">
        <v>-22.998919862170581</v>
      </c>
      <c r="HE128" s="5">
        <v>115.95294528859566</v>
      </c>
      <c r="HF128" s="45">
        <v>-4.432433613959688</v>
      </c>
      <c r="HG128" s="5">
        <v>92.684200894514589</v>
      </c>
      <c r="HH128" s="45">
        <v>-17.566522060643592</v>
      </c>
      <c r="HI128" s="24"/>
      <c r="HJ128" s="24" t="s">
        <v>23</v>
      </c>
      <c r="HK128" s="5">
        <v>89.811044601755754</v>
      </c>
      <c r="HL128" s="45">
        <v>-26.286742768182791</v>
      </c>
      <c r="HM128" s="5">
        <v>97.46942117799631</v>
      </c>
      <c r="HN128" s="45">
        <v>-19.581210407406161</v>
      </c>
      <c r="HO128" s="5">
        <v>98.740860962484334</v>
      </c>
      <c r="HP128" s="45">
        <v>-12.964185548141899</v>
      </c>
      <c r="HQ128" s="24"/>
      <c r="HR128" s="24" t="s">
        <v>23</v>
      </c>
      <c r="HS128" s="5">
        <v>92.204832033049598</v>
      </c>
      <c r="HT128" s="45">
        <v>-21.075085513201572</v>
      </c>
      <c r="HU128" s="5">
        <v>166.32825742293613</v>
      </c>
      <c r="HV128" s="45">
        <v>32.230117417276716</v>
      </c>
      <c r="HW128" s="5">
        <v>120.2887079261529</v>
      </c>
      <c r="HX128" s="45">
        <v>-1.1887294338295078</v>
      </c>
      <c r="HY128" s="24"/>
      <c r="HZ128" s="24" t="s">
        <v>23</v>
      </c>
      <c r="IA128" s="5">
        <v>89.683394163147184</v>
      </c>
      <c r="IB128" s="45">
        <v>-29.005849827774938</v>
      </c>
      <c r="IC128" s="5">
        <v>127.25554611194006</v>
      </c>
      <c r="ID128" s="45">
        <v>-4.0355541322441866</v>
      </c>
      <c r="IE128" s="5">
        <v>139.82249755885258</v>
      </c>
      <c r="IF128" s="45">
        <v>16.489163562877636</v>
      </c>
      <c r="IG128" s="24"/>
      <c r="IH128" s="24" t="s">
        <v>23</v>
      </c>
      <c r="II128" s="5">
        <v>136.61203813142839</v>
      </c>
      <c r="IJ128" s="45">
        <v>-5.0548961086558251</v>
      </c>
      <c r="IK128" s="5">
        <v>103.83170464814054</v>
      </c>
      <c r="IL128" s="45">
        <v>-27.165895068915475</v>
      </c>
      <c r="IM128" s="5">
        <v>81.798109835438524</v>
      </c>
      <c r="IN128" s="45">
        <v>-37.567106945488703</v>
      </c>
      <c r="IO128" s="5">
        <v>123.27591024675198</v>
      </c>
      <c r="IP128" s="45">
        <v>-10.228885130733261</v>
      </c>
      <c r="IQ128" s="24"/>
      <c r="IR128" s="24" t="s">
        <v>23</v>
      </c>
      <c r="IS128" s="5">
        <v>80.513958864260957</v>
      </c>
      <c r="IT128" s="45">
        <v>-32.008316335552124</v>
      </c>
      <c r="IU128" s="5">
        <v>95.472575122198734</v>
      </c>
      <c r="IV128" s="45">
        <v>-6.5455155309228132</v>
      </c>
      <c r="IW128" s="5">
        <v>95.866884863705693</v>
      </c>
      <c r="IX128" s="45">
        <v>-26.542031074072924</v>
      </c>
      <c r="IY128" s="24"/>
      <c r="IZ128" s="24" t="s">
        <v>23</v>
      </c>
      <c r="JA128" s="5">
        <v>101.45246682862761</v>
      </c>
      <c r="JB128" s="45">
        <v>-24.049816790572635</v>
      </c>
      <c r="JC128" s="5">
        <v>152.13792876477365</v>
      </c>
      <c r="JD128" s="45">
        <v>4.2598907487899851E-2</v>
      </c>
      <c r="JE128" s="5">
        <v>189.38743006240369</v>
      </c>
      <c r="JF128" s="45">
        <v>10.126488382549354</v>
      </c>
      <c r="JG128" s="24"/>
      <c r="JH128" s="24" t="s">
        <v>23</v>
      </c>
      <c r="JI128" s="5">
        <v>199.4435490446817</v>
      </c>
      <c r="JJ128" s="45">
        <v>37.700659273636262</v>
      </c>
      <c r="JK128" s="5">
        <v>183.49509647307599</v>
      </c>
      <c r="JL128" s="45">
        <v>39.845132854670595</v>
      </c>
      <c r="JM128" s="5">
        <v>153.02308636412627</v>
      </c>
      <c r="JN128" s="45">
        <v>35.723217552386558</v>
      </c>
      <c r="JO128" s="24"/>
      <c r="JP128" s="24" t="s">
        <v>23</v>
      </c>
      <c r="JQ128" s="5">
        <v>125.98588973514826</v>
      </c>
      <c r="JR128" s="45">
        <v>5.0159715239972655</v>
      </c>
      <c r="JS128" s="5">
        <v>148.26282942402736</v>
      </c>
      <c r="JT128" s="45">
        <v>18.213047554533105</v>
      </c>
      <c r="JU128" s="5">
        <v>114.67732490371108</v>
      </c>
      <c r="JV128" s="45">
        <v>11.994723865686851</v>
      </c>
      <c r="JW128" s="24"/>
      <c r="JX128" s="24" t="s">
        <v>23</v>
      </c>
      <c r="JY128" s="5">
        <v>138.64681709381907</v>
      </c>
      <c r="JZ128" s="45">
        <v>3.9774224695094063</v>
      </c>
      <c r="KA128" s="5">
        <v>125.18797899760627</v>
      </c>
      <c r="KB128" s="45">
        <v>-3.6874203314027625</v>
      </c>
      <c r="KC128" s="5">
        <v>129.53798695090225</v>
      </c>
      <c r="KD128" s="45">
        <v>-2.3601545931294652</v>
      </c>
      <c r="KE128" s="24"/>
      <c r="KF128" s="24" t="s">
        <v>23</v>
      </c>
      <c r="KG128" s="5">
        <v>144.33708332207169</v>
      </c>
      <c r="KH128" s="45">
        <v>22.948798842427038</v>
      </c>
      <c r="KI128" s="5">
        <v>141.8367660269453</v>
      </c>
      <c r="KJ128" s="45">
        <v>3.131572564006575</v>
      </c>
      <c r="KK128" s="5">
        <v>107.73234317256832</v>
      </c>
      <c r="KL128" s="45">
        <v>-15.284725455981132</v>
      </c>
      <c r="KM128" s="24"/>
      <c r="KN128" s="24" t="s">
        <v>23</v>
      </c>
      <c r="KO128" s="5">
        <v>49.747732693993868</v>
      </c>
      <c r="KP128" s="45">
        <v>-23.085792450801975</v>
      </c>
      <c r="KQ128" s="5">
        <v>125.57651975092423</v>
      </c>
      <c r="KR128" s="45">
        <v>15.461974384922186</v>
      </c>
      <c r="KS128" s="5">
        <v>98.541662826776061</v>
      </c>
      <c r="KT128" s="45">
        <v>11.095351686960072</v>
      </c>
      <c r="KU128" s="24"/>
      <c r="KV128" s="24" t="s">
        <v>23</v>
      </c>
      <c r="KW128" s="5">
        <v>89.806309053909928</v>
      </c>
      <c r="KX128" s="45">
        <v>-8.5518733841227288</v>
      </c>
      <c r="KY128" s="5">
        <v>124.9146935473585</v>
      </c>
      <c r="KZ128" s="45">
        <v>7.3202927528156465</v>
      </c>
      <c r="LA128" s="5">
        <v>147.88141561808112</v>
      </c>
      <c r="LB128" s="45">
        <v>10.936979889362547</v>
      </c>
      <c r="LC128" s="24"/>
      <c r="LD128" s="24" t="s">
        <v>23</v>
      </c>
      <c r="LE128" s="5">
        <v>127.80981625458141</v>
      </c>
      <c r="LF128" s="45">
        <v>-2.2729785997315162</v>
      </c>
      <c r="LG128" s="5">
        <v>94.645177079904315</v>
      </c>
      <c r="LH128" s="45">
        <v>-12.485616625546385</v>
      </c>
      <c r="LI128" s="5">
        <v>73.944116454211098</v>
      </c>
      <c r="LJ128" s="45">
        <v>-6.0625504952489564</v>
      </c>
      <c r="LK128" s="24"/>
      <c r="LL128" s="24" t="s">
        <v>23</v>
      </c>
      <c r="LM128" s="5">
        <v>112.49925906300214</v>
      </c>
      <c r="LN128" s="45">
        <v>10.713987972512868</v>
      </c>
      <c r="LO128" s="5">
        <v>136.50142569880663</v>
      </c>
      <c r="LP128" s="45">
        <v>35.074177373612997</v>
      </c>
      <c r="LQ128" s="5">
        <v>171.5068582461611</v>
      </c>
      <c r="LR128" s="45">
        <v>18.392847220379238</v>
      </c>
      <c r="LS128" s="24"/>
      <c r="LT128" s="24" t="s">
        <v>23</v>
      </c>
      <c r="LU128" s="5">
        <v>135.46335723497126</v>
      </c>
      <c r="LV128" s="45">
        <v>8.5999448617352954</v>
      </c>
      <c r="LW128" s="5">
        <v>115.26917503455265</v>
      </c>
      <c r="LX128" s="45">
        <v>21.381274636756544</v>
      </c>
      <c r="LY128" s="5">
        <v>118.95539677191135</v>
      </c>
      <c r="LZ128" s="45">
        <v>23.843795821463871</v>
      </c>
      <c r="MA128" s="24"/>
      <c r="MB128" s="24" t="s">
        <v>23</v>
      </c>
      <c r="MC128" s="5">
        <v>148.12417323040171</v>
      </c>
      <c r="MD128" s="45">
        <v>4.4180867183355446</v>
      </c>
      <c r="ME128" s="5">
        <v>85.880549194673549</v>
      </c>
      <c r="MF128" s="45">
        <v>6.5469013085954089</v>
      </c>
      <c r="MG128" s="5">
        <v>77.005383196602367</v>
      </c>
      <c r="MH128" s="45">
        <v>-34.283688143610107</v>
      </c>
      <c r="MI128" s="24"/>
      <c r="MJ128" s="24" t="s">
        <v>23</v>
      </c>
      <c r="MK128" s="5">
        <v>88.744609364726415</v>
      </c>
      <c r="ML128" s="45">
        <v>6.8257079159700851</v>
      </c>
      <c r="MM128" s="5">
        <v>127.72028069026614</v>
      </c>
      <c r="MN128" s="45">
        <v>2.6092251904076704</v>
      </c>
      <c r="MO128" s="5">
        <v>193.21999126732925</v>
      </c>
      <c r="MP128" s="45">
        <v>15.140942748224859</v>
      </c>
      <c r="MQ128" s="44"/>
      <c r="MR128" s="44"/>
      <c r="MS128" s="44"/>
      <c r="MT128" s="44"/>
      <c r="MU128" s="44"/>
      <c r="MV128" s="44"/>
    </row>
    <row r="129" spans="1:384" s="330" customFormat="1" ht="15" customHeight="1" x14ac:dyDescent="0.25">
      <c r="A129" s="444"/>
      <c r="B129" s="24" t="s">
        <v>24</v>
      </c>
      <c r="C129" s="5">
        <v>86.180827014466445</v>
      </c>
      <c r="D129" s="45">
        <v>-7.8903899697610598</v>
      </c>
      <c r="E129" s="494">
        <v>82.545895236272258</v>
      </c>
      <c r="F129" s="45">
        <v>-4.491020480534857</v>
      </c>
      <c r="G129" s="494">
        <v>89.617880502521857</v>
      </c>
      <c r="H129" s="45">
        <v>-10.659828865043536</v>
      </c>
      <c r="I129" s="24"/>
      <c r="J129" s="24" t="s">
        <v>24</v>
      </c>
      <c r="K129" s="5">
        <v>112.01617622879492</v>
      </c>
      <c r="L129" s="45">
        <v>2.2926104609925204</v>
      </c>
      <c r="M129" s="5">
        <v>133.08248000222892</v>
      </c>
      <c r="N129" s="45">
        <v>24.508715649127112</v>
      </c>
      <c r="O129" s="5">
        <v>112.16372234259595</v>
      </c>
      <c r="P129" s="45">
        <v>6.4854205663606734</v>
      </c>
      <c r="Q129" s="24"/>
      <c r="R129" s="24" t="s">
        <v>24</v>
      </c>
      <c r="S129" s="5">
        <v>130.2767112900776</v>
      </c>
      <c r="T129" s="45">
        <v>11.175158289740807</v>
      </c>
      <c r="U129" s="5">
        <v>121.78705375741234</v>
      </c>
      <c r="V129" s="45">
        <v>-3.4029018634115289</v>
      </c>
      <c r="W129" s="5">
        <v>137.91653539361062</v>
      </c>
      <c r="X129" s="45">
        <v>2.2342897583775567</v>
      </c>
      <c r="Y129" s="24"/>
      <c r="Z129" s="24" t="s">
        <v>24</v>
      </c>
      <c r="AA129" s="5">
        <v>154.13514195282727</v>
      </c>
      <c r="AB129" s="45">
        <v>6.5831125827994015</v>
      </c>
      <c r="AC129" s="5">
        <v>117.40602947551272</v>
      </c>
      <c r="AD129" s="45">
        <v>-9.8312729194385327</v>
      </c>
      <c r="AE129" s="5">
        <v>125.39471158552935</v>
      </c>
      <c r="AF129" s="45">
        <v>-6.0429884206209437</v>
      </c>
      <c r="AG129" s="24"/>
      <c r="AH129" s="24" t="s">
        <v>24</v>
      </c>
      <c r="AI129" s="5">
        <v>106.62329447588878</v>
      </c>
      <c r="AJ129" s="45">
        <v>-19.376415169110857</v>
      </c>
      <c r="AK129" s="5">
        <v>153.55106067715971</v>
      </c>
      <c r="AL129" s="45">
        <v>1.8084629643674788</v>
      </c>
      <c r="AM129" s="5">
        <v>125.38485276734217</v>
      </c>
      <c r="AN129" s="45">
        <v>-7.0122092308959765</v>
      </c>
      <c r="AO129" s="24"/>
      <c r="AP129" s="24" t="s">
        <v>24</v>
      </c>
      <c r="AQ129" s="5">
        <v>130.81453876878885</v>
      </c>
      <c r="AR129" s="45">
        <v>-3.3626039521030293</v>
      </c>
      <c r="AS129" s="5">
        <v>121.49807915278012</v>
      </c>
      <c r="AT129" s="45">
        <v>-9.2301196490539184</v>
      </c>
      <c r="AU129" s="5">
        <v>133.85369236064312</v>
      </c>
      <c r="AV129" s="45">
        <v>5.4262662886574304</v>
      </c>
      <c r="AW129" s="24"/>
      <c r="AX129" s="24" t="s">
        <v>24</v>
      </c>
      <c r="AY129" s="5">
        <v>138.53077797740465</v>
      </c>
      <c r="AZ129" s="45">
        <v>4.8010678655577408</v>
      </c>
      <c r="BA129" s="5">
        <v>117.27056445242964</v>
      </c>
      <c r="BB129" s="45">
        <v>-3.6991884374930493</v>
      </c>
      <c r="BC129" s="5">
        <v>130.2887982750442</v>
      </c>
      <c r="BD129" s="45">
        <v>2.6738063975388258</v>
      </c>
      <c r="BE129" s="24"/>
      <c r="BF129" s="24" t="s">
        <v>24</v>
      </c>
      <c r="BG129" s="5">
        <v>167.21669973575956</v>
      </c>
      <c r="BH129" s="45">
        <v>18.080200610203676</v>
      </c>
      <c r="BI129" s="5">
        <v>118.86530746964506</v>
      </c>
      <c r="BJ129" s="45">
        <v>-13.691164499528</v>
      </c>
      <c r="BK129" s="5">
        <v>127.78598716805702</v>
      </c>
      <c r="BL129" s="45">
        <v>-6.996980216942589</v>
      </c>
      <c r="BM129" s="24"/>
      <c r="BN129" s="24" t="s">
        <v>24</v>
      </c>
      <c r="BO129" s="5">
        <v>132.95544020750825</v>
      </c>
      <c r="BP129" s="45">
        <v>-2.319107744187022</v>
      </c>
      <c r="BQ129" s="5">
        <v>135.1712285920357</v>
      </c>
      <c r="BR129" s="45">
        <v>-2.1970849909741474</v>
      </c>
      <c r="BS129" s="5">
        <v>118.19052158723282</v>
      </c>
      <c r="BT129" s="45">
        <v>-14.106373507223509</v>
      </c>
      <c r="BU129" s="24"/>
      <c r="BV129" s="24" t="s">
        <v>24</v>
      </c>
      <c r="BW129" s="5">
        <v>108.2595471272744</v>
      </c>
      <c r="BX129" s="45">
        <v>-6.3225706741184382</v>
      </c>
      <c r="BY129" s="5">
        <v>117.09161285747598</v>
      </c>
      <c r="BZ129" s="45">
        <v>2.1315836814245159</v>
      </c>
      <c r="CA129" s="5">
        <v>90.109500099366215</v>
      </c>
      <c r="CB129" s="45">
        <v>-12.663373317262113</v>
      </c>
      <c r="CC129" s="24"/>
      <c r="CD129" s="24" t="s">
        <v>24</v>
      </c>
      <c r="CE129" s="5">
        <v>93.011018809972882</v>
      </c>
      <c r="CF129" s="45">
        <v>-21.683831782165157</v>
      </c>
      <c r="CG129" s="5">
        <v>94.53560324707243</v>
      </c>
      <c r="CH129" s="45">
        <v>-11.864293159832101</v>
      </c>
      <c r="CI129" s="5">
        <v>111.89019460428905</v>
      </c>
      <c r="CJ129" s="45">
        <v>-7.5368142394003428</v>
      </c>
      <c r="CK129" s="24"/>
      <c r="CL129" s="24" t="s">
        <v>24</v>
      </c>
      <c r="CM129" s="5">
        <v>75.975834861105255</v>
      </c>
      <c r="CN129" s="45">
        <v>-34.840782746083349</v>
      </c>
      <c r="CO129" s="5">
        <v>96.713735986679183</v>
      </c>
      <c r="CP129" s="45">
        <v>-12.333150136198057</v>
      </c>
      <c r="CQ129" s="5">
        <v>82.906658131197389</v>
      </c>
      <c r="CR129" s="45">
        <v>-32.458220686127405</v>
      </c>
      <c r="CS129" s="24"/>
      <c r="CT129" s="24" t="s">
        <v>24</v>
      </c>
      <c r="CU129" s="5">
        <v>122.44400026520374</v>
      </c>
      <c r="CV129" s="45">
        <v>1.8018232752117456</v>
      </c>
      <c r="CW129" s="5">
        <v>76.253386598312701</v>
      </c>
      <c r="CX129" s="45">
        <v>-27.127637830166847</v>
      </c>
      <c r="CY129" s="5">
        <v>110.51853090271315</v>
      </c>
      <c r="CZ129" s="45">
        <v>-18.210421894823611</v>
      </c>
      <c r="DA129" s="24"/>
      <c r="DB129" s="24" t="s">
        <v>24</v>
      </c>
      <c r="DC129" s="5">
        <v>105.43501817599653</v>
      </c>
      <c r="DD129" s="45">
        <v>6.6328825640831894</v>
      </c>
      <c r="DE129" s="5">
        <v>200.80174172671849</v>
      </c>
      <c r="DF129" s="45">
        <v>3.3388003457899771</v>
      </c>
      <c r="DG129" s="5">
        <v>114.59325434257711</v>
      </c>
      <c r="DH129" s="45">
        <v>15.209617725522492</v>
      </c>
      <c r="DI129" s="24"/>
      <c r="DJ129" s="24" t="s">
        <v>24</v>
      </c>
      <c r="DK129" s="5">
        <v>114.79407636326877</v>
      </c>
      <c r="DL129" s="45">
        <v>0.59943870046312497</v>
      </c>
      <c r="DM129" s="5">
        <v>66.858446734525884</v>
      </c>
      <c r="DN129" s="45">
        <v>-31.793166516178132</v>
      </c>
      <c r="DO129" s="5">
        <v>105.06566671173314</v>
      </c>
      <c r="DP129" s="45">
        <v>-0.61265249038639524</v>
      </c>
      <c r="DQ129" s="24"/>
      <c r="DR129" s="24" t="s">
        <v>24</v>
      </c>
      <c r="DS129" s="5">
        <v>149.3847844202823</v>
      </c>
      <c r="DT129" s="45">
        <v>23.718737797400436</v>
      </c>
      <c r="DU129" s="5">
        <v>121.38488304122721</v>
      </c>
      <c r="DV129" s="45">
        <v>1.7355412519335118</v>
      </c>
      <c r="DW129" s="5">
        <v>132.89381740820113</v>
      </c>
      <c r="DX129" s="45">
        <v>2.716069907511212</v>
      </c>
      <c r="DY129" s="24"/>
      <c r="DZ129" s="24" t="s">
        <v>24</v>
      </c>
      <c r="EA129" s="5">
        <v>96.8267064717095</v>
      </c>
      <c r="EB129" s="45">
        <v>-8.5442757993780276</v>
      </c>
      <c r="EC129" s="5">
        <v>105.92370544212903</v>
      </c>
      <c r="ED129" s="45">
        <v>-14.160130602542438</v>
      </c>
      <c r="EE129" s="5">
        <v>117.07096336134491</v>
      </c>
      <c r="EF129" s="45">
        <v>-5.8052204194111141</v>
      </c>
      <c r="EG129" s="24"/>
      <c r="EH129" s="24" t="s">
        <v>24</v>
      </c>
      <c r="EI129" s="5">
        <v>129.44005926880908</v>
      </c>
      <c r="EJ129" s="45">
        <v>4.27107594415736</v>
      </c>
      <c r="EK129" s="5">
        <v>113.72024941676786</v>
      </c>
      <c r="EL129" s="45">
        <v>-2.5635398472558251</v>
      </c>
      <c r="EM129" s="5">
        <v>93.89951339188633</v>
      </c>
      <c r="EN129" s="45">
        <v>-21.748311810198288</v>
      </c>
      <c r="EO129" s="24"/>
      <c r="EP129" s="24" t="s">
        <v>24</v>
      </c>
      <c r="EQ129" s="5">
        <v>95.991916311766389</v>
      </c>
      <c r="ER129" s="45">
        <v>-15.881506362590486</v>
      </c>
      <c r="ES129" s="5">
        <v>103.61262665685334</v>
      </c>
      <c r="ET129" s="45">
        <v>-4.9714623318334503</v>
      </c>
      <c r="EU129" s="5">
        <v>121.44480619244838</v>
      </c>
      <c r="EV129" s="45">
        <v>11.13125043212608</v>
      </c>
      <c r="EW129" s="24"/>
      <c r="EX129" s="24" t="s">
        <v>24</v>
      </c>
      <c r="EY129" s="5">
        <v>98.474360301479706</v>
      </c>
      <c r="EZ129" s="45">
        <v>-4.3012058300735134</v>
      </c>
      <c r="FA129" s="5">
        <v>103.51278578079027</v>
      </c>
      <c r="FB129" s="45">
        <v>-10.473860044806443</v>
      </c>
      <c r="FC129" s="5">
        <v>144.56965517437425</v>
      </c>
      <c r="FD129" s="45">
        <v>-4.7294710804600584</v>
      </c>
      <c r="FE129" s="24"/>
      <c r="FF129" s="24" t="s">
        <v>24</v>
      </c>
      <c r="FG129" s="5">
        <v>123.15696444688842</v>
      </c>
      <c r="FH129" s="45">
        <v>6.4046797427129434</v>
      </c>
      <c r="FI129" s="5">
        <v>156.03372354571835</v>
      </c>
      <c r="FJ129" s="45">
        <v>27.340912469534757</v>
      </c>
      <c r="FK129" s="5">
        <v>84.834178577549181</v>
      </c>
      <c r="FL129" s="45">
        <v>-25.318637051355793</v>
      </c>
      <c r="FM129" s="24"/>
      <c r="FN129" s="24" t="s">
        <v>24</v>
      </c>
      <c r="FO129" s="5">
        <v>158.02497712363433</v>
      </c>
      <c r="FP129" s="45">
        <v>58.228634143603898</v>
      </c>
      <c r="FQ129" s="5">
        <v>261.52395686434761</v>
      </c>
      <c r="FR129" s="45">
        <v>94.743255165122406</v>
      </c>
      <c r="FS129" s="5">
        <v>126.08411035602286</v>
      </c>
      <c r="FT129" s="45">
        <v>-3.1979430237438891</v>
      </c>
      <c r="FU129" s="24"/>
      <c r="FV129" s="24" t="s">
        <v>24</v>
      </c>
      <c r="FW129" s="5">
        <v>152.76515008737903</v>
      </c>
      <c r="FX129" s="45">
        <v>26.234339925943416</v>
      </c>
      <c r="FY129" s="5">
        <v>118.85327884190052</v>
      </c>
      <c r="FZ129" s="45">
        <v>3.5395766037672018</v>
      </c>
      <c r="GA129" s="5">
        <v>119.59850235446687</v>
      </c>
      <c r="GB129" s="45">
        <v>-6.599679276311349</v>
      </c>
      <c r="GC129" s="24"/>
      <c r="GD129" s="24" t="s">
        <v>24</v>
      </c>
      <c r="GE129" s="5">
        <v>140.9835335117657</v>
      </c>
      <c r="GF129" s="45">
        <v>15.930996466785061</v>
      </c>
      <c r="GG129" s="5">
        <v>93.765185698757946</v>
      </c>
      <c r="GH129" s="45">
        <v>-23.708207499314511</v>
      </c>
      <c r="GI129" s="5">
        <v>102.15244806445503</v>
      </c>
      <c r="GJ129" s="45">
        <v>-0.63035188814801302</v>
      </c>
      <c r="GK129" s="24"/>
      <c r="GL129" s="24" t="s">
        <v>24</v>
      </c>
      <c r="GM129" s="5">
        <v>124.58588186317668</v>
      </c>
      <c r="GN129" s="45">
        <v>10.618011326498561</v>
      </c>
      <c r="GO129" s="5">
        <v>141.82774471091048</v>
      </c>
      <c r="GP129" s="45">
        <v>0.87588785716936002</v>
      </c>
      <c r="GQ129" s="5">
        <v>138.80751881299835</v>
      </c>
      <c r="GR129" s="45">
        <v>4.3629540868790144</v>
      </c>
      <c r="GS129" s="24"/>
      <c r="GT129" s="24" t="s">
        <v>24</v>
      </c>
      <c r="GU129" s="5">
        <v>130.01641599093273</v>
      </c>
      <c r="GV129" s="45">
        <v>7.3786477999248063</v>
      </c>
      <c r="GW129" s="5">
        <v>99.081729113266803</v>
      </c>
      <c r="GX129" s="45">
        <v>-18.490231257623492</v>
      </c>
      <c r="GY129" s="5">
        <v>114.12585983810609</v>
      </c>
      <c r="GZ129" s="45">
        <v>-11.936601932608951</v>
      </c>
      <c r="HA129" s="24"/>
      <c r="HB129" s="24" t="s">
        <v>24</v>
      </c>
      <c r="HC129" s="5">
        <v>101.19184001803642</v>
      </c>
      <c r="HD129" s="45">
        <v>-11.60492527035953</v>
      </c>
      <c r="HE129" s="5">
        <v>115.65591225285073</v>
      </c>
      <c r="HF129" s="45">
        <v>-7.5062975990811509</v>
      </c>
      <c r="HG129" s="5">
        <v>94.067875493620264</v>
      </c>
      <c r="HH129" s="45">
        <v>-14.761267239134995</v>
      </c>
      <c r="HI129" s="24"/>
      <c r="HJ129" s="24" t="s">
        <v>24</v>
      </c>
      <c r="HK129" s="5">
        <v>102.88539318387538</v>
      </c>
      <c r="HL129" s="45">
        <v>-17.017000124392524</v>
      </c>
      <c r="HM129" s="5">
        <v>103.24029014741215</v>
      </c>
      <c r="HN129" s="45">
        <v>-17.070826472369248</v>
      </c>
      <c r="HO129" s="5">
        <v>104.27429619671085</v>
      </c>
      <c r="HP129" s="45">
        <v>-10.999328885445891</v>
      </c>
      <c r="HQ129" s="24"/>
      <c r="HR129" s="24" t="s">
        <v>24</v>
      </c>
      <c r="HS129" s="5">
        <v>134.29897939838077</v>
      </c>
      <c r="HT129" s="45">
        <v>15.630273248396961</v>
      </c>
      <c r="HU129" s="5">
        <v>138.7004660139736</v>
      </c>
      <c r="HV129" s="45">
        <v>15.241364138868093</v>
      </c>
      <c r="HW129" s="5">
        <v>101.032669289086</v>
      </c>
      <c r="HX129" s="45">
        <v>-9.9268382372517721</v>
      </c>
      <c r="HY129" s="24"/>
      <c r="HZ129" s="24" t="s">
        <v>24</v>
      </c>
      <c r="IA129" s="5">
        <v>104.14611601488312</v>
      </c>
      <c r="IB129" s="45">
        <v>-13.541890688781962</v>
      </c>
      <c r="IC129" s="5">
        <v>113.50069314742454</v>
      </c>
      <c r="ID129" s="45">
        <v>-6.5123127163696637</v>
      </c>
      <c r="IE129" s="5">
        <v>140.7373519203322</v>
      </c>
      <c r="IF129" s="45">
        <v>26.093507586108046</v>
      </c>
      <c r="IG129" s="24"/>
      <c r="IH129" s="24" t="s">
        <v>24</v>
      </c>
      <c r="II129" s="5">
        <v>144.11706163442267</v>
      </c>
      <c r="IJ129" s="45">
        <v>6.8202197374838107</v>
      </c>
      <c r="IK129" s="5">
        <v>110.44267137565905</v>
      </c>
      <c r="IL129" s="45">
        <v>-7.689557234754318</v>
      </c>
      <c r="IM129" s="5">
        <v>86.191998403066592</v>
      </c>
      <c r="IN129" s="45">
        <v>-27.741593071511417</v>
      </c>
      <c r="IO129" s="5">
        <v>106.27479950500363</v>
      </c>
      <c r="IP129" s="45">
        <v>-21.087742097778445</v>
      </c>
      <c r="IQ129" s="24"/>
      <c r="IR129" s="24" t="s">
        <v>24</v>
      </c>
      <c r="IS129" s="5">
        <v>85.457303026386015</v>
      </c>
      <c r="IT129" s="45">
        <v>-27.78464058238977</v>
      </c>
      <c r="IU129" s="5">
        <v>109.51135727630397</v>
      </c>
      <c r="IV129" s="45">
        <v>12.661898979776097</v>
      </c>
      <c r="IW129" s="5">
        <v>90.811152989194056</v>
      </c>
      <c r="IX129" s="45">
        <v>-28.250553232114939</v>
      </c>
      <c r="IY129" s="24"/>
      <c r="IZ129" s="24" t="s">
        <v>24</v>
      </c>
      <c r="JA129" s="5">
        <v>103.86429739318214</v>
      </c>
      <c r="JB129" s="45">
        <v>-21.107759294193315</v>
      </c>
      <c r="JC129" s="5">
        <v>138.68152588226872</v>
      </c>
      <c r="JD129" s="45">
        <v>-2.6536188960368889</v>
      </c>
      <c r="JE129" s="5">
        <v>188.63509313623783</v>
      </c>
      <c r="JF129" s="45">
        <v>11.367396536868355</v>
      </c>
      <c r="JG129" s="24"/>
      <c r="JH129" s="24" t="s">
        <v>24</v>
      </c>
      <c r="JI129" s="5">
        <v>189.89212502623886</v>
      </c>
      <c r="JJ129" s="45">
        <v>32.38847678852332</v>
      </c>
      <c r="JK129" s="5">
        <v>138.27226601288794</v>
      </c>
      <c r="JL129" s="45">
        <v>17.98882310020737</v>
      </c>
      <c r="JM129" s="5">
        <v>144.73150813738513</v>
      </c>
      <c r="JN129" s="45">
        <v>28.188562163043883</v>
      </c>
      <c r="JO129" s="24"/>
      <c r="JP129" s="24" t="s">
        <v>24</v>
      </c>
      <c r="JQ129" s="5">
        <v>119.93935962942373</v>
      </c>
      <c r="JR129" s="45">
        <v>-2.214370675440108</v>
      </c>
      <c r="JS129" s="5">
        <v>121.42422036640309</v>
      </c>
      <c r="JT129" s="45">
        <v>9.0610769576985746</v>
      </c>
      <c r="JU129" s="5">
        <v>123.77322704802745</v>
      </c>
      <c r="JV129" s="45">
        <v>8.017277377083019</v>
      </c>
      <c r="JW129" s="24"/>
      <c r="JX129" s="24" t="s">
        <v>24</v>
      </c>
      <c r="JY129" s="5">
        <v>100.76713224855494</v>
      </c>
      <c r="JZ129" s="45">
        <v>3.0529536305381271</v>
      </c>
      <c r="KA129" s="5">
        <v>143.30599107172003</v>
      </c>
      <c r="KB129" s="45">
        <v>14.471412606846584</v>
      </c>
      <c r="KC129" s="5">
        <v>127.97616153888451</v>
      </c>
      <c r="KD129" s="45">
        <v>1.5705548023846774</v>
      </c>
      <c r="KE129" s="24"/>
      <c r="KF129" s="24" t="s">
        <v>24</v>
      </c>
      <c r="KG129" s="5">
        <v>131.33941464516593</v>
      </c>
      <c r="KH129" s="45">
        <v>17.29846791527801</v>
      </c>
      <c r="KI129" s="5">
        <v>155.65920962423078</v>
      </c>
      <c r="KJ129" s="45">
        <v>5.5071464947197768</v>
      </c>
      <c r="KK129" s="5">
        <v>108.55129930729287</v>
      </c>
      <c r="KL129" s="45">
        <v>-15.676665529653093</v>
      </c>
      <c r="KM129" s="24"/>
      <c r="KN129" s="24" t="s">
        <v>24</v>
      </c>
      <c r="KO129" s="5">
        <v>87.184963123656516</v>
      </c>
      <c r="KP129" s="45">
        <v>-21.130001374515132</v>
      </c>
      <c r="KQ129" s="5">
        <v>148.15731141764229</v>
      </c>
      <c r="KR129" s="45">
        <v>24.308693131275746</v>
      </c>
      <c r="KS129" s="5">
        <v>80.795193644819435</v>
      </c>
      <c r="KT129" s="45">
        <v>-12.541401902852414</v>
      </c>
      <c r="KU129" s="24"/>
      <c r="KV129" s="24" t="s">
        <v>24</v>
      </c>
      <c r="KW129" s="5">
        <v>93.07877190995076</v>
      </c>
      <c r="KX129" s="45">
        <v>-14.145520787663685</v>
      </c>
      <c r="KY129" s="5">
        <v>126.35533263917108</v>
      </c>
      <c r="KZ129" s="45">
        <v>9.3816422059766325</v>
      </c>
      <c r="LA129" s="5">
        <v>172.29347333277465</v>
      </c>
      <c r="LB129" s="45">
        <v>24.977790417226117</v>
      </c>
      <c r="LC129" s="24"/>
      <c r="LD129" s="24" t="s">
        <v>24</v>
      </c>
      <c r="LE129" s="5">
        <v>126.34872387173895</v>
      </c>
      <c r="LF129" s="45">
        <v>-1.4895061014534434</v>
      </c>
      <c r="LG129" s="5">
        <v>90.067768261667396</v>
      </c>
      <c r="LH129" s="45">
        <v>-14.31711663465515</v>
      </c>
      <c r="LI129" s="5">
        <v>69.516618842072859</v>
      </c>
      <c r="LJ129" s="45">
        <v>-38.451049330228891</v>
      </c>
      <c r="LK129" s="24"/>
      <c r="LL129" s="24" t="s">
        <v>24</v>
      </c>
      <c r="LM129" s="5">
        <v>103.83025271095322</v>
      </c>
      <c r="LN129" s="45">
        <v>-2.7099465326359535</v>
      </c>
      <c r="LO129" s="5">
        <v>139.18379898665134</v>
      </c>
      <c r="LP129" s="45">
        <v>13.760515266679647</v>
      </c>
      <c r="LQ129" s="5">
        <v>137.58255905331691</v>
      </c>
      <c r="LR129" s="45">
        <v>-2.3056223098232635</v>
      </c>
      <c r="LS129" s="24"/>
      <c r="LT129" s="24" t="s">
        <v>24</v>
      </c>
      <c r="LU129" s="5">
        <v>123.64723795249192</v>
      </c>
      <c r="LV129" s="45">
        <v>-1.6590981757892678</v>
      </c>
      <c r="LW129" s="5">
        <v>114.16835183318231</v>
      </c>
      <c r="LX129" s="45">
        <v>11.302481474908177</v>
      </c>
      <c r="LY129" s="5">
        <v>122.66412143976031</v>
      </c>
      <c r="LZ129" s="45">
        <v>27.492226976090819</v>
      </c>
      <c r="MA129" s="24"/>
      <c r="MB129" s="24" t="s">
        <v>24</v>
      </c>
      <c r="MC129" s="5">
        <v>144.32039621833977</v>
      </c>
      <c r="MD129" s="45">
        <v>1.9146340375038733</v>
      </c>
      <c r="ME129" s="5">
        <v>125.69040950801569</v>
      </c>
      <c r="MF129" s="45">
        <v>-21.122012548393457</v>
      </c>
      <c r="MG129" s="5">
        <v>96.782410764011217</v>
      </c>
      <c r="MH129" s="45">
        <v>-31.326393827871854</v>
      </c>
      <c r="MI129" s="24"/>
      <c r="MJ129" s="24" t="s">
        <v>24</v>
      </c>
      <c r="MK129" s="5">
        <v>104.50545621151458</v>
      </c>
      <c r="ML129" s="45">
        <v>10.79202169397584</v>
      </c>
      <c r="MM129" s="5">
        <v>127.5131475163171</v>
      </c>
      <c r="MN129" s="45">
        <v>-2.6847646459527539</v>
      </c>
      <c r="MO129" s="5">
        <v>189.12945810889437</v>
      </c>
      <c r="MP129" s="45">
        <v>26.063998437157323</v>
      </c>
      <c r="MQ129" s="44"/>
      <c r="MR129" s="44"/>
      <c r="MS129" s="44"/>
      <c r="MT129" s="44"/>
      <c r="MU129" s="44"/>
      <c r="MV129" s="44"/>
    </row>
    <row r="130" spans="1:384" s="432" customFormat="1" ht="15" customHeight="1" x14ac:dyDescent="0.25">
      <c r="A130" s="444"/>
      <c r="B130" s="24" t="s">
        <v>25</v>
      </c>
      <c r="C130" s="294">
        <v>84.984127392642961</v>
      </c>
      <c r="D130" s="45">
        <v>-7.3508843209631038</v>
      </c>
      <c r="E130" s="494">
        <v>79.495539238260505</v>
      </c>
      <c r="F130" s="45">
        <v>-7.5957113262350049</v>
      </c>
      <c r="G130" s="494">
        <v>90.173927975335474</v>
      </c>
      <c r="H130" s="45">
        <v>-7.145805639497155</v>
      </c>
      <c r="I130" s="24"/>
      <c r="J130" s="24" t="s">
        <v>25</v>
      </c>
      <c r="K130" s="294">
        <v>112.37369084394069</v>
      </c>
      <c r="L130" s="45">
        <v>1.4558466983602472</v>
      </c>
      <c r="M130" s="294">
        <v>138.44210493373356</v>
      </c>
      <c r="N130" s="45">
        <v>9.5458202335093887</v>
      </c>
      <c r="O130" s="294">
        <v>111.10935383025722</v>
      </c>
      <c r="P130" s="45">
        <v>4.9000821242814396</v>
      </c>
      <c r="Q130" s="24"/>
      <c r="R130" s="24" t="s">
        <v>25</v>
      </c>
      <c r="S130" s="294">
        <v>140.81058098867254</v>
      </c>
      <c r="T130" s="45">
        <v>17.317069233364506</v>
      </c>
      <c r="U130" s="294">
        <v>130.19564424222906</v>
      </c>
      <c r="V130" s="45">
        <v>-1.0570584902099398</v>
      </c>
      <c r="W130" s="294">
        <v>142.69035386133066</v>
      </c>
      <c r="X130" s="45">
        <v>7.6803478945072072</v>
      </c>
      <c r="Y130" s="24"/>
      <c r="Z130" s="24" t="s">
        <v>25</v>
      </c>
      <c r="AA130" s="294">
        <v>153.56642060800027</v>
      </c>
      <c r="AB130" s="45">
        <v>6.9949069030152344</v>
      </c>
      <c r="AC130" s="294">
        <v>162.00601891891174</v>
      </c>
      <c r="AD130" s="45">
        <v>27.526579271061564</v>
      </c>
      <c r="AE130" s="294">
        <v>126.8399782473625</v>
      </c>
      <c r="AF130" s="45">
        <v>-10.426326290984164</v>
      </c>
      <c r="AG130" s="24"/>
      <c r="AH130" s="24" t="s">
        <v>25</v>
      </c>
      <c r="AI130" s="294">
        <v>103.56187948512166</v>
      </c>
      <c r="AJ130" s="45">
        <v>-18.832885326873281</v>
      </c>
      <c r="AK130" s="294">
        <v>144.60148873462555</v>
      </c>
      <c r="AL130" s="45">
        <v>4.1500901071115663</v>
      </c>
      <c r="AM130" s="294">
        <v>123.01817800634804</v>
      </c>
      <c r="AN130" s="45">
        <v>-2.0896844514322339</v>
      </c>
      <c r="AO130" s="24"/>
      <c r="AP130" s="24" t="s">
        <v>25</v>
      </c>
      <c r="AQ130" s="294">
        <v>135.70071123671383</v>
      </c>
      <c r="AR130" s="45">
        <v>-2.3938166822197502</v>
      </c>
      <c r="AS130" s="294">
        <v>111.01502624444288</v>
      </c>
      <c r="AT130" s="45">
        <v>-10.874910254475495</v>
      </c>
      <c r="AU130" s="294">
        <v>126.66426727558763</v>
      </c>
      <c r="AV130" s="45">
        <v>0.8443874189171936</v>
      </c>
      <c r="AW130" s="24"/>
      <c r="AX130" s="24" t="s">
        <v>25</v>
      </c>
      <c r="AY130" s="294">
        <v>142.66601014251171</v>
      </c>
      <c r="AZ130" s="45">
        <v>3.7878448765714836</v>
      </c>
      <c r="BA130" s="294">
        <v>116.79644011852498</v>
      </c>
      <c r="BB130" s="45">
        <v>-9.3640397072587263</v>
      </c>
      <c r="BC130" s="294">
        <v>152.26993726226479</v>
      </c>
      <c r="BD130" s="45">
        <v>27.469031957778881</v>
      </c>
      <c r="BE130" s="24"/>
      <c r="BF130" s="24" t="s">
        <v>25</v>
      </c>
      <c r="BG130" s="294">
        <v>144.64531491753476</v>
      </c>
      <c r="BH130" s="45">
        <v>6.6615324369162323</v>
      </c>
      <c r="BI130" s="294">
        <v>111.85586160092915</v>
      </c>
      <c r="BJ130" s="45">
        <v>-5.5803294902713105</v>
      </c>
      <c r="BK130" s="294">
        <v>147.61715925607771</v>
      </c>
      <c r="BL130" s="45">
        <v>6.6488920063123373</v>
      </c>
      <c r="BM130" s="24"/>
      <c r="BN130" s="24" t="s">
        <v>25</v>
      </c>
      <c r="BO130" s="294">
        <v>136.83554492423971</v>
      </c>
      <c r="BP130" s="45">
        <v>2.3145049708713401</v>
      </c>
      <c r="BQ130" s="294">
        <v>130.09174704717663</v>
      </c>
      <c r="BR130" s="45">
        <v>-6.5095389162231641</v>
      </c>
      <c r="BS130" s="294">
        <v>118.2399042231325</v>
      </c>
      <c r="BT130" s="45">
        <v>-4.534410364305117</v>
      </c>
      <c r="BU130" s="24"/>
      <c r="BV130" s="24" t="s">
        <v>25</v>
      </c>
      <c r="BW130" s="294">
        <v>117.87247751636048</v>
      </c>
      <c r="BX130" s="45">
        <v>-1.214137431396594</v>
      </c>
      <c r="BY130" s="294">
        <v>117.15184862075299</v>
      </c>
      <c r="BZ130" s="45">
        <v>7.6337852302357447</v>
      </c>
      <c r="CA130" s="294">
        <v>113.53343512788538</v>
      </c>
      <c r="CB130" s="45">
        <v>-1.2700697439317281</v>
      </c>
      <c r="CC130" s="24"/>
      <c r="CD130" s="24" t="s">
        <v>25</v>
      </c>
      <c r="CE130" s="294">
        <v>110.97707750573016</v>
      </c>
      <c r="CF130" s="45">
        <v>-12.336224338231787</v>
      </c>
      <c r="CG130" s="294">
        <v>103.14136804184847</v>
      </c>
      <c r="CH130" s="45">
        <v>-1.5922604375904399</v>
      </c>
      <c r="CI130" s="294">
        <v>131.56555033505961</v>
      </c>
      <c r="CJ130" s="45">
        <v>2.801435277608519</v>
      </c>
      <c r="CK130" s="24"/>
      <c r="CL130" s="24" t="s">
        <v>25</v>
      </c>
      <c r="CM130" s="294">
        <v>113.37310104352389</v>
      </c>
      <c r="CN130" s="45">
        <v>-6.9814926706966958</v>
      </c>
      <c r="CO130" s="294">
        <v>84.939625228951741</v>
      </c>
      <c r="CP130" s="45">
        <v>-20.868445868779062</v>
      </c>
      <c r="CQ130" s="294">
        <v>82.043555762825676</v>
      </c>
      <c r="CR130" s="45">
        <v>-30.893611790416443</v>
      </c>
      <c r="CS130" s="24"/>
      <c r="CT130" s="24" t="s">
        <v>25</v>
      </c>
      <c r="CU130" s="294">
        <v>120.20543676348079</v>
      </c>
      <c r="CV130" s="45">
        <v>0.26709058277816666</v>
      </c>
      <c r="CW130" s="294">
        <v>85.916950420078422</v>
      </c>
      <c r="CX130" s="45">
        <v>-20.972324280466054</v>
      </c>
      <c r="CY130" s="294">
        <v>158.31879650863851</v>
      </c>
      <c r="CZ130" s="45">
        <v>16.879761889706259</v>
      </c>
      <c r="DA130" s="24"/>
      <c r="DB130" s="24" t="s">
        <v>25</v>
      </c>
      <c r="DC130" s="294">
        <v>99.899779999305196</v>
      </c>
      <c r="DD130" s="45">
        <v>-1.7752351480493047</v>
      </c>
      <c r="DE130" s="294">
        <v>260.94874606447109</v>
      </c>
      <c r="DF130" s="45">
        <v>29.516985682458539</v>
      </c>
      <c r="DG130" s="294">
        <v>104.56203184447473</v>
      </c>
      <c r="DH130" s="45">
        <v>-0.58227824198000633</v>
      </c>
      <c r="DI130" s="24"/>
      <c r="DJ130" s="24" t="s">
        <v>25</v>
      </c>
      <c r="DK130" s="294">
        <v>134.670404445759</v>
      </c>
      <c r="DL130" s="45">
        <v>4.5956367771981377</v>
      </c>
      <c r="DM130" s="294">
        <v>71.392321681898778</v>
      </c>
      <c r="DN130" s="45">
        <v>-30.828077112588332</v>
      </c>
      <c r="DO130" s="294">
        <v>134.47300208896107</v>
      </c>
      <c r="DP130" s="45">
        <v>4.3725608840935877</v>
      </c>
      <c r="DQ130" s="24"/>
      <c r="DR130" s="24" t="s">
        <v>25</v>
      </c>
      <c r="DS130" s="294">
        <v>165.43724423610436</v>
      </c>
      <c r="DT130" s="45">
        <v>33.192928994257699</v>
      </c>
      <c r="DU130" s="294">
        <v>118.66384502842519</v>
      </c>
      <c r="DV130" s="45">
        <v>3.6355646491217755</v>
      </c>
      <c r="DW130" s="294">
        <v>136.31644277312685</v>
      </c>
      <c r="DX130" s="45">
        <v>0.22307091784668387</v>
      </c>
      <c r="DY130" s="24"/>
      <c r="DZ130" s="24" t="s">
        <v>25</v>
      </c>
      <c r="EA130" s="294">
        <v>98.583730594067688</v>
      </c>
      <c r="EB130" s="45">
        <v>-9.6436158147790536</v>
      </c>
      <c r="EC130" s="294">
        <v>112.15941687058516</v>
      </c>
      <c r="ED130" s="45">
        <v>-7.5388097243098429</v>
      </c>
      <c r="EE130" s="294">
        <v>115.27977515500433</v>
      </c>
      <c r="EF130" s="45">
        <v>-5.5727412793266495</v>
      </c>
      <c r="EG130" s="24"/>
      <c r="EH130" s="24" t="s">
        <v>25</v>
      </c>
      <c r="EI130" s="294">
        <v>134.75958468550363</v>
      </c>
      <c r="EJ130" s="45">
        <v>5.0858346918735435</v>
      </c>
      <c r="EK130" s="294">
        <v>121.29827067116641</v>
      </c>
      <c r="EL130" s="45">
        <v>0.54455427541833501</v>
      </c>
      <c r="EM130" s="294">
        <v>100.8551154672337</v>
      </c>
      <c r="EN130" s="45">
        <v>-16.396288753385477</v>
      </c>
      <c r="EO130" s="24"/>
      <c r="EP130" s="24" t="s">
        <v>25</v>
      </c>
      <c r="EQ130" s="294">
        <v>100.93642339480387</v>
      </c>
      <c r="ER130" s="45">
        <v>-5.1983417256918329</v>
      </c>
      <c r="ES130" s="294">
        <v>107.16922477189951</v>
      </c>
      <c r="ET130" s="45">
        <v>-3.5526768553715726</v>
      </c>
      <c r="EU130" s="294">
        <v>123.3497638333159</v>
      </c>
      <c r="EV130" s="45">
        <v>15.576384990282548</v>
      </c>
      <c r="EW130" s="24"/>
      <c r="EX130" s="24" t="s">
        <v>25</v>
      </c>
      <c r="EY130" s="294">
        <v>102.45352311848664</v>
      </c>
      <c r="EZ130" s="45">
        <v>-3.1348209786692109</v>
      </c>
      <c r="FA130" s="294">
        <v>103.97020779371952</v>
      </c>
      <c r="FB130" s="45">
        <v>-11.490257919449263</v>
      </c>
      <c r="FC130" s="294">
        <v>156.27976678957094</v>
      </c>
      <c r="FD130" s="45">
        <v>0.23701152987139551</v>
      </c>
      <c r="FE130" s="24"/>
      <c r="FF130" s="24" t="s">
        <v>25</v>
      </c>
      <c r="FG130" s="294">
        <v>127.92593603349795</v>
      </c>
      <c r="FH130" s="45">
        <v>8.3587852745614413</v>
      </c>
      <c r="FI130" s="294">
        <v>166.6640638632845</v>
      </c>
      <c r="FJ130" s="45">
        <v>28.083295132542503</v>
      </c>
      <c r="FK130" s="294">
        <v>95.289358463974906</v>
      </c>
      <c r="FL130" s="45">
        <v>-19.365196116606953</v>
      </c>
      <c r="FM130" s="24"/>
      <c r="FN130" s="24" t="s">
        <v>25</v>
      </c>
      <c r="FO130" s="294">
        <v>162.67684039302603</v>
      </c>
      <c r="FP130" s="45">
        <v>65.120282603675406</v>
      </c>
      <c r="FQ130" s="294">
        <v>272.04213601539277</v>
      </c>
      <c r="FR130" s="45">
        <v>118.96861463218031</v>
      </c>
      <c r="FS130" s="294">
        <v>133.2968953284047</v>
      </c>
      <c r="FT130" s="45">
        <v>0.48039119776635175</v>
      </c>
      <c r="FU130" s="24"/>
      <c r="FV130" s="24" t="s">
        <v>25</v>
      </c>
      <c r="FW130" s="294">
        <v>146.59758826019456</v>
      </c>
      <c r="FX130" s="45">
        <v>19.475161486826494</v>
      </c>
      <c r="FY130" s="294">
        <v>118.52655028160123</v>
      </c>
      <c r="FZ130" s="45">
        <v>2.5646316730102683</v>
      </c>
      <c r="GA130" s="294">
        <v>120.59309939755154</v>
      </c>
      <c r="GB130" s="45">
        <v>-5.7383637566934595</v>
      </c>
      <c r="GC130" s="24"/>
      <c r="GD130" s="24" t="s">
        <v>25</v>
      </c>
      <c r="GE130" s="294">
        <v>143.70710722277502</v>
      </c>
      <c r="GF130" s="45">
        <v>16.932010916434308</v>
      </c>
      <c r="GG130" s="294">
        <v>105.32618793106039</v>
      </c>
      <c r="GH130" s="45">
        <v>-11.84515240995843</v>
      </c>
      <c r="GI130" s="294">
        <v>102.52188721913453</v>
      </c>
      <c r="GJ130" s="45">
        <v>-3.2361039449885283</v>
      </c>
      <c r="GK130" s="24"/>
      <c r="GL130" s="24" t="s">
        <v>25</v>
      </c>
      <c r="GM130" s="294">
        <v>126.68322537902898</v>
      </c>
      <c r="GN130" s="45">
        <v>11.105057200103602</v>
      </c>
      <c r="GO130" s="294">
        <v>137.60983099073323</v>
      </c>
      <c r="GP130" s="45">
        <v>2.2010546993695783</v>
      </c>
      <c r="GQ130" s="294">
        <v>128.49265656653861</v>
      </c>
      <c r="GR130" s="45">
        <v>0.84130444907192725</v>
      </c>
      <c r="GS130" s="24"/>
      <c r="GT130" s="24" t="s">
        <v>25</v>
      </c>
      <c r="GU130" s="294">
        <v>78.332591263666671</v>
      </c>
      <c r="GV130" s="45">
        <v>-31.945200552912908</v>
      </c>
      <c r="GW130" s="294">
        <v>93.075128764222981</v>
      </c>
      <c r="GX130" s="45">
        <v>-6.5010440902143216</v>
      </c>
      <c r="GY130" s="294">
        <v>146.88972521172695</v>
      </c>
      <c r="GZ130" s="45">
        <v>7.1682128240548479</v>
      </c>
      <c r="HA130" s="24"/>
      <c r="HB130" s="24" t="s">
        <v>25</v>
      </c>
      <c r="HC130" s="294">
        <v>98.599075872127386</v>
      </c>
      <c r="HD130" s="45">
        <v>-14.684253689482361</v>
      </c>
      <c r="HE130" s="294">
        <v>113.09340809039652</v>
      </c>
      <c r="HF130" s="45">
        <v>0.65831553002615806</v>
      </c>
      <c r="HG130" s="294">
        <v>82.308424453208943</v>
      </c>
      <c r="HH130" s="45">
        <v>-15.303843320690433</v>
      </c>
      <c r="HI130" s="24"/>
      <c r="HJ130" s="24" t="s">
        <v>25</v>
      </c>
      <c r="HK130" s="294">
        <v>94.676585153575317</v>
      </c>
      <c r="HL130" s="45">
        <v>-24.092205939768903</v>
      </c>
      <c r="HM130" s="294">
        <v>106.08409238146358</v>
      </c>
      <c r="HN130" s="45">
        <v>-7.3141417690611803</v>
      </c>
      <c r="HO130" s="294">
        <v>87.39677089184319</v>
      </c>
      <c r="HP130" s="45">
        <v>-20.865179203699668</v>
      </c>
      <c r="HQ130" s="24"/>
      <c r="HR130" s="24" t="s">
        <v>25</v>
      </c>
      <c r="HS130" s="294">
        <v>99.302168445947984</v>
      </c>
      <c r="HT130" s="45">
        <v>-11.789011697858996</v>
      </c>
      <c r="HU130" s="294">
        <v>128.88915508248206</v>
      </c>
      <c r="HV130" s="45">
        <v>8.3995236722515187</v>
      </c>
      <c r="HW130" s="294">
        <v>108.89005052534498</v>
      </c>
      <c r="HX130" s="45">
        <v>-3.8193657623088626</v>
      </c>
      <c r="HY130" s="24"/>
      <c r="HZ130" s="24" t="s">
        <v>25</v>
      </c>
      <c r="IA130" s="294">
        <v>142.08707556572844</v>
      </c>
      <c r="IB130" s="45">
        <v>18.261018318385936</v>
      </c>
      <c r="IC130" s="5">
        <v>117.58734827718686</v>
      </c>
      <c r="ID130" s="45">
        <v>-3.3626414197660353</v>
      </c>
      <c r="IE130" s="294">
        <v>124.19900475939514</v>
      </c>
      <c r="IF130" s="45">
        <v>9.5594011374930545</v>
      </c>
      <c r="IG130" s="24"/>
      <c r="IH130" s="24" t="s">
        <v>25</v>
      </c>
      <c r="II130" s="294">
        <v>121.76758234633635</v>
      </c>
      <c r="IJ130" s="45">
        <v>-4.3594833332724363</v>
      </c>
      <c r="IK130" s="294">
        <v>133.6020784944715</v>
      </c>
      <c r="IL130" s="45">
        <v>3.1990157124215983</v>
      </c>
      <c r="IM130" s="294">
        <v>82.97472355158844</v>
      </c>
      <c r="IN130" s="45">
        <v>-34.174130598797944</v>
      </c>
      <c r="IO130" s="294">
        <v>124.71680364786613</v>
      </c>
      <c r="IP130" s="45">
        <v>2.2715650104860146</v>
      </c>
      <c r="IQ130" s="24"/>
      <c r="IR130" s="24" t="s">
        <v>25</v>
      </c>
      <c r="IS130" s="294">
        <v>97.807402399475478</v>
      </c>
      <c r="IT130" s="45">
        <v>-17.217453036274335</v>
      </c>
      <c r="IU130" s="294">
        <v>96.0284537204126</v>
      </c>
      <c r="IV130" s="45">
        <v>2.1758766315819571</v>
      </c>
      <c r="IW130" s="294">
        <v>86.438516430975341</v>
      </c>
      <c r="IX130" s="45">
        <v>-36.115846400492899</v>
      </c>
      <c r="IY130" s="24"/>
      <c r="IZ130" s="24" t="s">
        <v>25</v>
      </c>
      <c r="JA130" s="294">
        <v>138.98647060129497</v>
      </c>
      <c r="JB130" s="45">
        <v>15.109833987073685</v>
      </c>
      <c r="JC130" s="294">
        <v>135.74624370460569</v>
      </c>
      <c r="JD130" s="45">
        <v>-3.2462668107205843</v>
      </c>
      <c r="JE130" s="294">
        <v>180.69853512835198</v>
      </c>
      <c r="JF130" s="45">
        <v>15.924682187658817</v>
      </c>
      <c r="JG130" s="24"/>
      <c r="JH130" s="24" t="s">
        <v>25</v>
      </c>
      <c r="JI130" s="294">
        <v>189.4905395771234</v>
      </c>
      <c r="JJ130" s="45">
        <v>33.326757174290208</v>
      </c>
      <c r="JK130" s="294">
        <v>179.1777325525571</v>
      </c>
      <c r="JL130" s="45">
        <v>21.966117984690015</v>
      </c>
      <c r="JM130" s="294">
        <v>135.25206935117174</v>
      </c>
      <c r="JN130" s="45">
        <v>19.714969815265903</v>
      </c>
      <c r="JO130" s="24"/>
      <c r="JP130" s="24" t="s">
        <v>25</v>
      </c>
      <c r="JQ130" s="294">
        <v>112.44788312468954</v>
      </c>
      <c r="JR130" s="45">
        <v>4.5366699433571256</v>
      </c>
      <c r="JS130" s="294">
        <v>114.44304399384286</v>
      </c>
      <c r="JT130" s="45">
        <v>24.080846252890666</v>
      </c>
      <c r="JU130" s="294">
        <v>111.28416975932254</v>
      </c>
      <c r="JV130" s="45">
        <v>9.5961991121516093</v>
      </c>
      <c r="JW130" s="24"/>
      <c r="JX130" s="24" t="s">
        <v>25</v>
      </c>
      <c r="JY130" s="294">
        <v>115.45746244727255</v>
      </c>
      <c r="JZ130" s="45">
        <v>-8.0413071301533137</v>
      </c>
      <c r="KA130" s="294">
        <v>168.94096889441769</v>
      </c>
      <c r="KB130" s="45">
        <v>20.477873285888592</v>
      </c>
      <c r="KC130" s="294">
        <v>141.15347721136905</v>
      </c>
      <c r="KD130" s="45">
        <v>6.7827056721951493</v>
      </c>
      <c r="KE130" s="24"/>
      <c r="KF130" s="24" t="s">
        <v>25</v>
      </c>
      <c r="KG130" s="294">
        <v>117.94146449365019</v>
      </c>
      <c r="KH130" s="45">
        <v>15.382595649786523</v>
      </c>
      <c r="KI130" s="294">
        <v>107.88711909138861</v>
      </c>
      <c r="KJ130" s="45">
        <v>-2.7448437637575154</v>
      </c>
      <c r="KK130" s="294">
        <v>99.082198713081652</v>
      </c>
      <c r="KL130" s="45">
        <v>-15.790555218757277</v>
      </c>
      <c r="KM130" s="24"/>
      <c r="KN130" s="24" t="s">
        <v>25</v>
      </c>
      <c r="KO130" s="294">
        <v>52.975905327749928</v>
      </c>
      <c r="KP130" s="45">
        <v>-11.630514151761403</v>
      </c>
      <c r="KQ130" s="294">
        <v>160.68530193624895</v>
      </c>
      <c r="KR130" s="45">
        <v>25.475258586445932</v>
      </c>
      <c r="KS130" s="294">
        <v>103.11991721169507</v>
      </c>
      <c r="KT130" s="45">
        <v>-5.2932819898777126</v>
      </c>
      <c r="KU130" s="24"/>
      <c r="KV130" s="24" t="s">
        <v>25</v>
      </c>
      <c r="KW130" s="294">
        <v>91.275766043452805</v>
      </c>
      <c r="KX130" s="45">
        <v>-5.9840958036749043</v>
      </c>
      <c r="KY130" s="294">
        <v>142.59796471893551</v>
      </c>
      <c r="KZ130" s="45">
        <v>17.137511995102514</v>
      </c>
      <c r="LA130" s="294">
        <v>148.28000430488299</v>
      </c>
      <c r="LB130" s="45">
        <v>9.9884339156653112</v>
      </c>
      <c r="LC130" s="24"/>
      <c r="LD130" s="24" t="s">
        <v>25</v>
      </c>
      <c r="LE130" s="294">
        <v>138.47637363508181</v>
      </c>
      <c r="LF130" s="45">
        <v>5.4353691773005579</v>
      </c>
      <c r="LG130" s="294">
        <v>97.785229748889805</v>
      </c>
      <c r="LH130" s="45">
        <v>-1.1904215459057355</v>
      </c>
      <c r="LI130" s="294">
        <v>67.309491576138001</v>
      </c>
      <c r="LJ130" s="45">
        <v>3.4366192157209525</v>
      </c>
      <c r="LK130" s="24"/>
      <c r="LL130" s="24" t="s">
        <v>25</v>
      </c>
      <c r="LM130" s="294">
        <v>101.46165303786638</v>
      </c>
      <c r="LN130" s="45">
        <v>0.15225426799496233</v>
      </c>
      <c r="LO130" s="294">
        <v>125.55830220037537</v>
      </c>
      <c r="LP130" s="45">
        <v>29.603495661303782</v>
      </c>
      <c r="LQ130" s="294">
        <v>115.6994313142303</v>
      </c>
      <c r="LR130" s="45">
        <v>-0.77312048326831473</v>
      </c>
      <c r="LS130" s="24"/>
      <c r="LT130" s="24" t="s">
        <v>25</v>
      </c>
      <c r="LU130" s="294">
        <v>130.88332634071142</v>
      </c>
      <c r="LV130" s="45">
        <v>6.8148882063770344</v>
      </c>
      <c r="LW130" s="294">
        <v>98.715744577688852</v>
      </c>
      <c r="LX130" s="45">
        <v>13.162069098091649</v>
      </c>
      <c r="LY130" s="294">
        <v>114.06699822366137</v>
      </c>
      <c r="LZ130" s="45">
        <v>36.599153911703354</v>
      </c>
      <c r="MA130" s="24"/>
      <c r="MB130" s="24" t="s">
        <v>25</v>
      </c>
      <c r="MC130" s="294">
        <v>125.56452687117708</v>
      </c>
      <c r="MD130" s="45">
        <v>-1.7833157251484693</v>
      </c>
      <c r="ME130" s="294">
        <v>130.23431393113492</v>
      </c>
      <c r="MF130" s="45">
        <v>-12.505248929848648</v>
      </c>
      <c r="MG130" s="294">
        <v>90.080376287994582</v>
      </c>
      <c r="MH130" s="45">
        <v>-28.018406850319053</v>
      </c>
      <c r="MI130" s="24"/>
      <c r="MJ130" s="24" t="s">
        <v>25</v>
      </c>
      <c r="MK130" s="294">
        <v>98.421457411561221</v>
      </c>
      <c r="ML130" s="45">
        <v>7.6046254137343965</v>
      </c>
      <c r="MM130" s="294">
        <v>142.14126196003741</v>
      </c>
      <c r="MN130" s="45">
        <v>5.4182890981697511</v>
      </c>
      <c r="MO130" s="294">
        <v>181.04246290761554</v>
      </c>
      <c r="MP130" s="45">
        <v>14.432409888436368</v>
      </c>
      <c r="MQ130" s="172"/>
      <c r="MR130" s="172"/>
      <c r="MS130" s="172"/>
      <c r="MT130" s="172"/>
      <c r="MU130" s="172"/>
      <c r="MV130" s="172"/>
    </row>
    <row r="131" spans="1:384" s="330" customFormat="1" ht="15" customHeight="1" x14ac:dyDescent="0.25">
      <c r="A131" s="444"/>
      <c r="B131" s="24" t="s">
        <v>26</v>
      </c>
      <c r="C131" s="5">
        <v>90.824049280723941</v>
      </c>
      <c r="D131" s="45">
        <v>-9.0557583344074999</v>
      </c>
      <c r="E131" s="494">
        <v>83.861848277972285</v>
      </c>
      <c r="F131" s="45">
        <v>-10.033223509269348</v>
      </c>
      <c r="G131" s="494">
        <v>97.407242226627972</v>
      </c>
      <c r="H131" s="45">
        <v>-8.2442073043927451</v>
      </c>
      <c r="I131" s="24"/>
      <c r="J131" s="24" t="s">
        <v>26</v>
      </c>
      <c r="K131" s="5">
        <v>103.67497009940614</v>
      </c>
      <c r="L131" s="45">
        <v>-3.9692823585161534</v>
      </c>
      <c r="M131" s="5">
        <v>125.36578963629411</v>
      </c>
      <c r="N131" s="45">
        <v>-22.092753131332643</v>
      </c>
      <c r="O131" s="5">
        <v>113.26290151670911</v>
      </c>
      <c r="P131" s="45">
        <v>-1.2837772641851757</v>
      </c>
      <c r="Q131" s="24"/>
      <c r="R131" s="24" t="s">
        <v>26</v>
      </c>
      <c r="S131" s="5">
        <v>144.15486025724968</v>
      </c>
      <c r="T131" s="45">
        <v>22.675602530750979</v>
      </c>
      <c r="U131" s="5">
        <v>127.23783618159297</v>
      </c>
      <c r="V131" s="45">
        <v>5.795158501059845</v>
      </c>
      <c r="W131" s="5">
        <v>145.40655207074357</v>
      </c>
      <c r="X131" s="45">
        <v>14.269415264612363</v>
      </c>
      <c r="Y131" s="24"/>
      <c r="Z131" s="24" t="s">
        <v>26</v>
      </c>
      <c r="AA131" s="5">
        <v>112.47117713223336</v>
      </c>
      <c r="AB131" s="45">
        <v>9.9554035233352636</v>
      </c>
      <c r="AC131" s="5">
        <v>128.74293830683655</v>
      </c>
      <c r="AD131" s="45">
        <v>-2.6718108854654474</v>
      </c>
      <c r="AE131" s="5">
        <v>116.36544387449187</v>
      </c>
      <c r="AF131" s="45">
        <v>-6.8118089167127778</v>
      </c>
      <c r="AG131" s="24"/>
      <c r="AH131" s="24" t="s">
        <v>26</v>
      </c>
      <c r="AI131" s="5">
        <v>103.16730723209702</v>
      </c>
      <c r="AJ131" s="45">
        <v>-8.8440444089235086</v>
      </c>
      <c r="AK131" s="5">
        <v>132.01839619044995</v>
      </c>
      <c r="AL131" s="45">
        <v>3.2887347493549157</v>
      </c>
      <c r="AM131" s="5">
        <v>105.20367586041225</v>
      </c>
      <c r="AN131" s="45">
        <v>-6.5641787731642154</v>
      </c>
      <c r="AO131" s="24"/>
      <c r="AP131" s="24" t="s">
        <v>26</v>
      </c>
      <c r="AQ131" s="5">
        <v>108.36226363509695</v>
      </c>
      <c r="AR131" s="45">
        <v>3.7754141834668502</v>
      </c>
      <c r="AS131" s="5">
        <v>113.07917171392295</v>
      </c>
      <c r="AT131" s="45">
        <v>-8.6770119204518039</v>
      </c>
      <c r="AU131" s="5">
        <v>129.5953795577461</v>
      </c>
      <c r="AV131" s="45">
        <v>5.7691283767561998</v>
      </c>
      <c r="AW131" s="24"/>
      <c r="AX131" s="24" t="s">
        <v>26</v>
      </c>
      <c r="AY131" s="5">
        <v>129.7755857408774</v>
      </c>
      <c r="AZ131" s="45">
        <v>-17.248671739058054</v>
      </c>
      <c r="BA131" s="5">
        <v>124.47055919485979</v>
      </c>
      <c r="BB131" s="45">
        <v>-1.5065402575169031</v>
      </c>
      <c r="BC131" s="5">
        <v>155.65570172722795</v>
      </c>
      <c r="BD131" s="45">
        <v>24.738865992706536</v>
      </c>
      <c r="BE131" s="24"/>
      <c r="BF131" s="24" t="s">
        <v>26</v>
      </c>
      <c r="BG131" s="5">
        <v>118.86218239178471</v>
      </c>
      <c r="BH131" s="45">
        <v>7.794574635100048</v>
      </c>
      <c r="BI131" s="5">
        <v>119.47543359458984</v>
      </c>
      <c r="BJ131" s="45">
        <v>-1.5486620996735496</v>
      </c>
      <c r="BK131" s="5">
        <v>128.26321126531448</v>
      </c>
      <c r="BL131" s="45">
        <v>-6.3419185429628158</v>
      </c>
      <c r="BM131" s="24"/>
      <c r="BN131" s="24" t="s">
        <v>26</v>
      </c>
      <c r="BO131" s="5">
        <v>118.18033213008567</v>
      </c>
      <c r="BP131" s="45">
        <v>5.0697576960481143</v>
      </c>
      <c r="BQ131" s="5">
        <v>134.01404856132942</v>
      </c>
      <c r="BR131" s="45">
        <v>-7.2300468383226644</v>
      </c>
      <c r="BS131" s="5">
        <v>114.38433991585249</v>
      </c>
      <c r="BT131" s="45">
        <v>-5.5314773112154114</v>
      </c>
      <c r="BU131" s="24"/>
      <c r="BV131" s="24" t="s">
        <v>26</v>
      </c>
      <c r="BW131" s="5">
        <v>126.06110280039024</v>
      </c>
      <c r="BX131" s="45">
        <v>-6.7714302992243063</v>
      </c>
      <c r="BY131" s="5">
        <v>109.76713346925429</v>
      </c>
      <c r="BZ131" s="45">
        <v>5.0448148264790262</v>
      </c>
      <c r="CA131" s="5">
        <v>93.888345742189756</v>
      </c>
      <c r="CB131" s="45">
        <v>-15.206079378135911</v>
      </c>
      <c r="CC131" s="24"/>
      <c r="CD131" s="24" t="s">
        <v>26</v>
      </c>
      <c r="CE131" s="5">
        <v>116.22774832401629</v>
      </c>
      <c r="CF131" s="45">
        <v>-4.3201194599846247</v>
      </c>
      <c r="CG131" s="5">
        <v>95.567035491735183</v>
      </c>
      <c r="CH131" s="45">
        <v>-8.5428619459053152</v>
      </c>
      <c r="CI131" s="5">
        <v>153.99045513703865</v>
      </c>
      <c r="CJ131" s="45">
        <v>1.8124779423530413</v>
      </c>
      <c r="CK131" s="24"/>
      <c r="CL131" s="24" t="s">
        <v>26</v>
      </c>
      <c r="CM131" s="5">
        <v>113.95801621582719</v>
      </c>
      <c r="CN131" s="45">
        <v>-4.2624229277785588</v>
      </c>
      <c r="CO131" s="5">
        <v>88.944068242035712</v>
      </c>
      <c r="CP131" s="45">
        <v>-6.363528367907179</v>
      </c>
      <c r="CQ131" s="5">
        <v>82.619267766773248</v>
      </c>
      <c r="CR131" s="45">
        <v>-22.691038765493758</v>
      </c>
      <c r="CS131" s="24"/>
      <c r="CT131" s="24" t="s">
        <v>26</v>
      </c>
      <c r="CU131" s="5">
        <v>107.86777648485879</v>
      </c>
      <c r="CV131" s="45">
        <v>-3.7171007987492857</v>
      </c>
      <c r="CW131" s="5">
        <v>89.079720764834434</v>
      </c>
      <c r="CX131" s="45">
        <v>-19.536358816755097</v>
      </c>
      <c r="CY131" s="5">
        <v>153.07607622448432</v>
      </c>
      <c r="CZ131" s="45">
        <v>10.73558630418303</v>
      </c>
      <c r="DA131" s="24"/>
      <c r="DB131" s="24" t="s">
        <v>26</v>
      </c>
      <c r="DC131" s="5">
        <v>107.725894438476</v>
      </c>
      <c r="DD131" s="45">
        <v>-0.76008211415276605</v>
      </c>
      <c r="DE131" s="5">
        <v>304.83809347036475</v>
      </c>
      <c r="DF131" s="45">
        <v>18.072772836598162</v>
      </c>
      <c r="DG131" s="5">
        <v>95.411571320675691</v>
      </c>
      <c r="DH131" s="45">
        <v>0.19084887711554188</v>
      </c>
      <c r="DI131" s="24"/>
      <c r="DJ131" s="24" t="s">
        <v>26</v>
      </c>
      <c r="DK131" s="5">
        <v>128.91975243705042</v>
      </c>
      <c r="DL131" s="45">
        <v>9.3544713046124173</v>
      </c>
      <c r="DM131" s="5">
        <v>81.630319851841278</v>
      </c>
      <c r="DN131" s="45">
        <v>-17.390087792728167</v>
      </c>
      <c r="DO131" s="5">
        <v>116.67424564023008</v>
      </c>
      <c r="DP131" s="45">
        <v>-1.4227934152252146</v>
      </c>
      <c r="DQ131" s="24"/>
      <c r="DR131" s="24" t="s">
        <v>26</v>
      </c>
      <c r="DS131" s="5">
        <v>145.56181740077346</v>
      </c>
      <c r="DT131" s="45">
        <v>27.496305168400042</v>
      </c>
      <c r="DU131" s="5">
        <v>115.74436858990313</v>
      </c>
      <c r="DV131" s="45">
        <v>2.7374902160938888</v>
      </c>
      <c r="DW131" s="5">
        <v>136.83349681552113</v>
      </c>
      <c r="DX131" s="45">
        <v>1.7622701057222514</v>
      </c>
      <c r="DY131" s="24"/>
      <c r="DZ131" s="24" t="s">
        <v>26</v>
      </c>
      <c r="EA131" s="5">
        <v>104.43912212718008</v>
      </c>
      <c r="EB131" s="45">
        <v>-11.289070774438883</v>
      </c>
      <c r="EC131" s="5">
        <v>113.70897711264423</v>
      </c>
      <c r="ED131" s="45">
        <v>-7.3442326173358481</v>
      </c>
      <c r="EE131" s="5">
        <v>114.38459133136998</v>
      </c>
      <c r="EF131" s="45">
        <v>-8.984123081408697</v>
      </c>
      <c r="EG131" s="24"/>
      <c r="EH131" s="24" t="s">
        <v>26</v>
      </c>
      <c r="EI131" s="5">
        <v>136.18055258067159</v>
      </c>
      <c r="EJ131" s="45">
        <v>6.5021780059704781</v>
      </c>
      <c r="EK131" s="5">
        <v>121.35479494023298</v>
      </c>
      <c r="EL131" s="45">
        <v>-0.17926837258983142</v>
      </c>
      <c r="EM131" s="5">
        <v>100.3081698420562</v>
      </c>
      <c r="EN131" s="45">
        <v>-16.252795841855118</v>
      </c>
      <c r="EO131" s="24"/>
      <c r="EP131" s="24" t="s">
        <v>26</v>
      </c>
      <c r="EQ131" s="5">
        <v>108.45153212892302</v>
      </c>
      <c r="ER131" s="45">
        <v>2.5444276971257551</v>
      </c>
      <c r="ES131" s="5">
        <v>103.99936354389153</v>
      </c>
      <c r="ET131" s="45">
        <v>-10.503179590541848</v>
      </c>
      <c r="EU131" s="5">
        <v>117.15486504230374</v>
      </c>
      <c r="EV131" s="45">
        <v>7.4711317804986948</v>
      </c>
      <c r="EW131" s="24"/>
      <c r="EX131" s="24" t="s">
        <v>26</v>
      </c>
      <c r="EY131" s="5">
        <v>96.211011754051597</v>
      </c>
      <c r="EZ131" s="45">
        <v>-8.8329628153842066</v>
      </c>
      <c r="FA131" s="5">
        <v>102.32284995570915</v>
      </c>
      <c r="FB131" s="45">
        <v>-10.206778627305809</v>
      </c>
      <c r="FC131" s="5">
        <v>163.98873179661766</v>
      </c>
      <c r="FD131" s="45">
        <v>7.9052140454162156</v>
      </c>
      <c r="FE131" s="24"/>
      <c r="FF131" s="24" t="s">
        <v>26</v>
      </c>
      <c r="FG131" s="5">
        <v>122.87131223682002</v>
      </c>
      <c r="FH131" s="45">
        <v>3.7333700989507435</v>
      </c>
      <c r="FI131" s="5">
        <v>154.04989561620349</v>
      </c>
      <c r="FJ131" s="45">
        <v>19.957868172995205</v>
      </c>
      <c r="FK131" s="5">
        <v>106.15248543126521</v>
      </c>
      <c r="FL131" s="45">
        <v>-8.0560102038095209</v>
      </c>
      <c r="FM131" s="24"/>
      <c r="FN131" s="24" t="s">
        <v>26</v>
      </c>
      <c r="FO131" s="5">
        <v>161.89237919819067</v>
      </c>
      <c r="FP131" s="45">
        <v>69.116917416283542</v>
      </c>
      <c r="FQ131" s="5">
        <v>286.46996878440581</v>
      </c>
      <c r="FR131" s="45">
        <v>124.70794284256601</v>
      </c>
      <c r="FS131" s="5">
        <v>141.72297493212622</v>
      </c>
      <c r="FT131" s="45">
        <v>2.5275178379463341</v>
      </c>
      <c r="FU131" s="24"/>
      <c r="FV131" s="24" t="s">
        <v>26</v>
      </c>
      <c r="FW131" s="5">
        <v>147.4254594932035</v>
      </c>
      <c r="FX131" s="45">
        <v>21.430866020002085</v>
      </c>
      <c r="FY131" s="5">
        <v>113.31239446091031</v>
      </c>
      <c r="FZ131" s="45">
        <v>1.8766618902757273</v>
      </c>
      <c r="GA131" s="5">
        <v>120.35916139366486</v>
      </c>
      <c r="GB131" s="45">
        <v>-7.9861419736830896</v>
      </c>
      <c r="GC131" s="24"/>
      <c r="GD131" s="24" t="s">
        <v>26</v>
      </c>
      <c r="GE131" s="5">
        <v>142.47282650467335</v>
      </c>
      <c r="GF131" s="45">
        <v>14.781874425550257</v>
      </c>
      <c r="GG131" s="5">
        <v>105.61786549955684</v>
      </c>
      <c r="GH131" s="45">
        <v>-13.144179973984336</v>
      </c>
      <c r="GI131" s="5">
        <v>99.501055113566409</v>
      </c>
      <c r="GJ131" s="45">
        <v>-5.0082219613688181</v>
      </c>
      <c r="GK131" s="24"/>
      <c r="GL131" s="24" t="s">
        <v>26</v>
      </c>
      <c r="GM131" s="5">
        <v>127.03781530158291</v>
      </c>
      <c r="GN131" s="45">
        <v>10.812743833886529</v>
      </c>
      <c r="GO131" s="5">
        <v>158.7242233028322</v>
      </c>
      <c r="GP131" s="45">
        <v>14.182108634829575</v>
      </c>
      <c r="GQ131" s="5">
        <v>129.10292349631212</v>
      </c>
      <c r="GR131" s="45">
        <v>1.1365560433154798</v>
      </c>
      <c r="GS131" s="24"/>
      <c r="GT131" s="24" t="s">
        <v>26</v>
      </c>
      <c r="GU131" s="5">
        <v>105.26719312211925</v>
      </c>
      <c r="GV131" s="45">
        <v>-14.834191258622127</v>
      </c>
      <c r="GW131" s="5">
        <v>91.849960070995962</v>
      </c>
      <c r="GX131" s="45">
        <v>-7.5356970117512247</v>
      </c>
      <c r="GY131" s="5">
        <v>154.2628287070805</v>
      </c>
      <c r="GZ131" s="45">
        <v>8.2298212473846775</v>
      </c>
      <c r="HA131" s="24"/>
      <c r="HB131" s="24" t="s">
        <v>26</v>
      </c>
      <c r="HC131" s="5">
        <v>103.74566393629267</v>
      </c>
      <c r="HD131" s="45">
        <v>-10.970943932362459</v>
      </c>
      <c r="HE131" s="5">
        <v>130.08639322808199</v>
      </c>
      <c r="HF131" s="45">
        <v>1.3849305626772122</v>
      </c>
      <c r="HG131" s="5">
        <v>82.79061517349092</v>
      </c>
      <c r="HH131" s="45">
        <v>-15.524016705754633</v>
      </c>
      <c r="HI131" s="24"/>
      <c r="HJ131" s="24" t="s">
        <v>26</v>
      </c>
      <c r="HK131" s="5">
        <v>102.4752162916694</v>
      </c>
      <c r="HL131" s="45">
        <v>-12.247270619179858</v>
      </c>
      <c r="HM131" s="5">
        <v>115.47226644515492</v>
      </c>
      <c r="HN131" s="45">
        <v>-3.1557140648640569</v>
      </c>
      <c r="HO131" s="5">
        <v>95.351197045020399</v>
      </c>
      <c r="HP131" s="45">
        <v>-13.01772816554562</v>
      </c>
      <c r="HQ131" s="24"/>
      <c r="HR131" s="24" t="s">
        <v>26</v>
      </c>
      <c r="HS131" s="5">
        <v>110.79035351696949</v>
      </c>
      <c r="HT131" s="45">
        <v>-7.1763764175452991</v>
      </c>
      <c r="HU131" s="5">
        <v>125.59155909026389</v>
      </c>
      <c r="HV131" s="45">
        <v>7.6266815732708011</v>
      </c>
      <c r="HW131" s="5">
        <v>99.283027354941339</v>
      </c>
      <c r="HX131" s="45">
        <v>-8.3805916910492328</v>
      </c>
      <c r="HY131" s="24"/>
      <c r="HZ131" s="24" t="s">
        <v>26</v>
      </c>
      <c r="IA131" s="5">
        <v>121.87014554901687</v>
      </c>
      <c r="IB131" s="45">
        <v>2.8220150036898559</v>
      </c>
      <c r="IC131" s="5">
        <v>124.57040112044196</v>
      </c>
      <c r="ID131" s="45">
        <v>3.9156316153472233</v>
      </c>
      <c r="IE131" s="5">
        <v>112.38483309858337</v>
      </c>
      <c r="IF131" s="45">
        <v>4.3241614439412501</v>
      </c>
      <c r="IG131" s="24"/>
      <c r="IH131" s="24" t="s">
        <v>26</v>
      </c>
      <c r="II131" s="5">
        <v>132.84855790851444</v>
      </c>
      <c r="IJ131" s="45">
        <v>8.8156631371048064</v>
      </c>
      <c r="IK131" s="5">
        <v>122.84581208648008</v>
      </c>
      <c r="IL131" s="45">
        <v>10.49246399784198</v>
      </c>
      <c r="IM131" s="5">
        <v>86.200903342037549</v>
      </c>
      <c r="IN131" s="45">
        <v>-33.389088950680161</v>
      </c>
      <c r="IO131" s="5">
        <v>143.58447618306107</v>
      </c>
      <c r="IP131" s="45">
        <v>12.12000049845669</v>
      </c>
      <c r="IQ131" s="24"/>
      <c r="IR131" s="24" t="s">
        <v>26</v>
      </c>
      <c r="IS131" s="5">
        <v>97.125778345411845</v>
      </c>
      <c r="IT131" s="45">
        <v>-17.217258802655593</v>
      </c>
      <c r="IU131" s="5">
        <v>93.096958565629819</v>
      </c>
      <c r="IV131" s="45">
        <v>-9.570929029428541</v>
      </c>
      <c r="IW131" s="5">
        <v>90.12740712392754</v>
      </c>
      <c r="IX131" s="45">
        <v>-28.768994422563367</v>
      </c>
      <c r="IY131" s="24"/>
      <c r="IZ131" s="24" t="s">
        <v>26</v>
      </c>
      <c r="JA131" s="5">
        <v>132.94524739184072</v>
      </c>
      <c r="JB131" s="45">
        <v>8.5566106982334418</v>
      </c>
      <c r="JC131" s="5">
        <v>148.59886255164943</v>
      </c>
      <c r="JD131" s="45">
        <v>-2.6088108790120401</v>
      </c>
      <c r="JE131" s="5">
        <v>203.58801584330087</v>
      </c>
      <c r="JF131" s="45">
        <v>20.908246025669655</v>
      </c>
      <c r="JG131" s="24"/>
      <c r="JH131" s="24" t="s">
        <v>26</v>
      </c>
      <c r="JI131" s="5">
        <v>209.81303521466609</v>
      </c>
      <c r="JJ131" s="45">
        <v>26.316966774713606</v>
      </c>
      <c r="JK131" s="5">
        <v>163.4956692086929</v>
      </c>
      <c r="JL131" s="45">
        <v>12.780463020344413</v>
      </c>
      <c r="JM131" s="5">
        <v>148.48047802679667</v>
      </c>
      <c r="JN131" s="45">
        <v>30.941983861613437</v>
      </c>
      <c r="JO131" s="24"/>
      <c r="JP131" s="24" t="s">
        <v>26</v>
      </c>
      <c r="JQ131" s="5">
        <v>111.19901710807413</v>
      </c>
      <c r="JR131" s="45">
        <v>-7.0203389677054844</v>
      </c>
      <c r="JS131" s="5">
        <v>132.00949702150908</v>
      </c>
      <c r="JT131" s="45">
        <v>18.827452242758724</v>
      </c>
      <c r="JU131" s="5">
        <v>115.72408404395316</v>
      </c>
      <c r="JV131" s="45">
        <v>1.6671975340697429</v>
      </c>
      <c r="JW131" s="24"/>
      <c r="JX131" s="24" t="s">
        <v>26</v>
      </c>
      <c r="JY131" s="5">
        <v>138.80082386493484</v>
      </c>
      <c r="JZ131" s="45">
        <v>7.5569338613139365</v>
      </c>
      <c r="KA131" s="5">
        <v>143.00862683707561</v>
      </c>
      <c r="KB131" s="45">
        <v>11.94178509336821</v>
      </c>
      <c r="KC131" s="5">
        <v>128.07990776485943</v>
      </c>
      <c r="KD131" s="45">
        <v>-4.2352298206881471</v>
      </c>
      <c r="KE131" s="24"/>
      <c r="KF131" s="24" t="s">
        <v>26</v>
      </c>
      <c r="KG131" s="5">
        <v>131.3726231194446</v>
      </c>
      <c r="KH131" s="45">
        <v>25.742493680928092</v>
      </c>
      <c r="KI131" s="5">
        <v>124.04607359777961</v>
      </c>
      <c r="KJ131" s="45">
        <v>-4.3811599873152858</v>
      </c>
      <c r="KK131" s="5">
        <v>89.822394020519852</v>
      </c>
      <c r="KL131" s="45">
        <v>-21.704835118995575</v>
      </c>
      <c r="KM131" s="24"/>
      <c r="KN131" s="24" t="s">
        <v>26</v>
      </c>
      <c r="KO131" s="5">
        <v>78.609024234196411</v>
      </c>
      <c r="KP131" s="45">
        <v>-14.691563588845383</v>
      </c>
      <c r="KQ131" s="5">
        <v>136.34134983217072</v>
      </c>
      <c r="KR131" s="45">
        <v>10.307803379336718</v>
      </c>
      <c r="KS131" s="5">
        <v>124.41756759364625</v>
      </c>
      <c r="KT131" s="45">
        <v>3.5217252635156626</v>
      </c>
      <c r="KU131" s="24"/>
      <c r="KV131" s="24" t="s">
        <v>26</v>
      </c>
      <c r="KW131" s="5">
        <v>100.71831540010963</v>
      </c>
      <c r="KX131" s="45">
        <v>-9.4290011549544346</v>
      </c>
      <c r="KY131" s="5">
        <v>149.52471227243851</v>
      </c>
      <c r="KZ131" s="45">
        <v>14.540869725719574</v>
      </c>
      <c r="LA131" s="5">
        <v>134.57136210715001</v>
      </c>
      <c r="LB131" s="45">
        <v>7.664112859305618</v>
      </c>
      <c r="LC131" s="24"/>
      <c r="LD131" s="24" t="s">
        <v>26</v>
      </c>
      <c r="LE131" s="5">
        <v>134.01355185773471</v>
      </c>
      <c r="LF131" s="45">
        <v>0.23818555987318746</v>
      </c>
      <c r="LG131" s="5">
        <v>104.53957417672727</v>
      </c>
      <c r="LH131" s="45">
        <v>6.0733135057399608</v>
      </c>
      <c r="LI131" s="5">
        <v>66.160665305620341</v>
      </c>
      <c r="LJ131" s="45">
        <v>-25.074343919775416</v>
      </c>
      <c r="LK131" s="24"/>
      <c r="LL131" s="24" t="s">
        <v>26</v>
      </c>
      <c r="LM131" s="5">
        <v>108.73160330423838</v>
      </c>
      <c r="LN131" s="45">
        <v>-4.7828761048259452</v>
      </c>
      <c r="LO131" s="5">
        <v>146.05413675582091</v>
      </c>
      <c r="LP131" s="45">
        <v>24.415137614678883</v>
      </c>
      <c r="LQ131" s="5">
        <v>109.11093833321405</v>
      </c>
      <c r="LR131" s="45">
        <v>-2.9250607318188457</v>
      </c>
      <c r="LS131" s="24"/>
      <c r="LT131" s="24" t="s">
        <v>26</v>
      </c>
      <c r="LU131" s="5">
        <v>105.64435536295005</v>
      </c>
      <c r="LV131" s="45">
        <v>14.705621535885058</v>
      </c>
      <c r="LW131" s="5">
        <v>111.72326574513933</v>
      </c>
      <c r="LX131" s="45">
        <v>10.029012541059458</v>
      </c>
      <c r="LY131" s="5">
        <v>129.14944326711949</v>
      </c>
      <c r="LZ131" s="45">
        <v>17.485254216169906</v>
      </c>
      <c r="MA131" s="24"/>
      <c r="MB131" s="24" t="s">
        <v>26</v>
      </c>
      <c r="MC131" s="5">
        <v>128.69541861546875</v>
      </c>
      <c r="MD131" s="45">
        <v>2.6104361743975346E-2</v>
      </c>
      <c r="ME131" s="5">
        <v>79.006781385661782</v>
      </c>
      <c r="MF131" s="45">
        <v>-10.500304851562916</v>
      </c>
      <c r="MG131" s="5">
        <v>93.4041517787213</v>
      </c>
      <c r="MH131" s="45">
        <v>-34.970488611002068</v>
      </c>
      <c r="MI131" s="24"/>
      <c r="MJ131" s="24" t="s">
        <v>26</v>
      </c>
      <c r="MK131" s="5">
        <v>90.440155243998632</v>
      </c>
      <c r="ML131" s="45">
        <v>18.457042736570187</v>
      </c>
      <c r="MM131" s="5">
        <v>146.07344065564547</v>
      </c>
      <c r="MN131" s="45">
        <v>7.5372027321729291</v>
      </c>
      <c r="MO131" s="5">
        <v>165.21092170206404</v>
      </c>
      <c r="MP131" s="45">
        <v>17.312368325949308</v>
      </c>
      <c r="MQ131" s="44"/>
      <c r="MR131" s="44"/>
      <c r="MS131" s="44"/>
      <c r="MT131" s="44"/>
      <c r="MU131" s="44"/>
      <c r="MV131" s="44"/>
    </row>
    <row r="132" spans="1:384" s="330" customFormat="1" ht="15" customHeight="1" x14ac:dyDescent="0.25">
      <c r="A132" s="444"/>
      <c r="B132" s="24" t="s">
        <v>27</v>
      </c>
      <c r="C132" s="5">
        <v>89.015765284622091</v>
      </c>
      <c r="D132" s="45">
        <v>-15.469154837098216</v>
      </c>
      <c r="E132" s="494">
        <v>81.911732131562317</v>
      </c>
      <c r="F132" s="45">
        <v>-15.433309290528058</v>
      </c>
      <c r="G132" s="494">
        <v>95.733069327152279</v>
      </c>
      <c r="H132" s="45">
        <v>-15.498133365454876</v>
      </c>
      <c r="I132" s="24"/>
      <c r="J132" s="24" t="s">
        <v>27</v>
      </c>
      <c r="K132" s="5">
        <v>89.638598833673939</v>
      </c>
      <c r="L132" s="45">
        <v>-3.0545091394710511</v>
      </c>
      <c r="M132" s="5">
        <v>100.09306654382168</v>
      </c>
      <c r="N132" s="45">
        <v>-37.150123973958017</v>
      </c>
      <c r="O132" s="5">
        <v>90.502248440852568</v>
      </c>
      <c r="P132" s="45">
        <v>-7.0833198021195045</v>
      </c>
      <c r="Q132" s="24"/>
      <c r="R132" s="24" t="s">
        <v>27</v>
      </c>
      <c r="S132" s="5">
        <v>115.73609883597692</v>
      </c>
      <c r="T132" s="45">
        <v>6.2726018770490555E-2</v>
      </c>
      <c r="U132" s="5">
        <v>133.86424783714628</v>
      </c>
      <c r="V132" s="45">
        <v>9.5885136904104655</v>
      </c>
      <c r="W132" s="5">
        <v>147.5936729467505</v>
      </c>
      <c r="X132" s="45">
        <v>12.268029831983583</v>
      </c>
      <c r="Y132" s="24"/>
      <c r="Z132" s="24" t="s">
        <v>27</v>
      </c>
      <c r="AA132" s="5">
        <v>125.33022229616287</v>
      </c>
      <c r="AB132" s="45">
        <v>0.59839872292830876</v>
      </c>
      <c r="AC132" s="5">
        <v>127.79745920734958</v>
      </c>
      <c r="AD132" s="45">
        <v>-0.99323122883573944</v>
      </c>
      <c r="AE132" s="5">
        <v>113.44736062210741</v>
      </c>
      <c r="AF132" s="45">
        <v>-3.9990612491287578</v>
      </c>
      <c r="AG132" s="24"/>
      <c r="AH132" s="24" t="s">
        <v>27</v>
      </c>
      <c r="AI132" s="5">
        <v>109.15456944538826</v>
      </c>
      <c r="AJ132" s="45">
        <v>-11.823087439204798</v>
      </c>
      <c r="AK132" s="5">
        <v>128.04776093386593</v>
      </c>
      <c r="AL132" s="45">
        <v>-8.5763270002772174</v>
      </c>
      <c r="AM132" s="5">
        <v>105.27611717990341</v>
      </c>
      <c r="AN132" s="45">
        <v>-4.5877423068692309</v>
      </c>
      <c r="AO132" s="24"/>
      <c r="AP132" s="24" t="s">
        <v>27</v>
      </c>
      <c r="AQ132" s="5">
        <v>95.947336087861601</v>
      </c>
      <c r="AR132" s="45">
        <v>-23.713774497228442</v>
      </c>
      <c r="AS132" s="5">
        <v>120.44117962977781</v>
      </c>
      <c r="AT132" s="45">
        <v>-4.5508349563756099</v>
      </c>
      <c r="AU132" s="5">
        <v>143.241046815696</v>
      </c>
      <c r="AV132" s="45">
        <v>24.764290508203231</v>
      </c>
      <c r="AW132" s="24"/>
      <c r="AX132" s="24" t="s">
        <v>27</v>
      </c>
      <c r="AY132" s="5">
        <v>136.69394545047828</v>
      </c>
      <c r="AZ132" s="45">
        <v>-9.8640403511634673</v>
      </c>
      <c r="BA132" s="5">
        <v>126.18669358351274</v>
      </c>
      <c r="BB132" s="45">
        <v>3.8914792243984806</v>
      </c>
      <c r="BC132" s="5">
        <v>118.63044362337004</v>
      </c>
      <c r="BD132" s="45">
        <v>9.4304148990151333</v>
      </c>
      <c r="BE132" s="24"/>
      <c r="BF132" s="24" t="s">
        <v>27</v>
      </c>
      <c r="BG132" s="5">
        <v>107.9331917974</v>
      </c>
      <c r="BH132" s="45">
        <v>-12.139800592686811</v>
      </c>
      <c r="BI132" s="5">
        <v>134.34242156792175</v>
      </c>
      <c r="BJ132" s="45">
        <v>0.88897199883122369</v>
      </c>
      <c r="BK132" s="5">
        <v>137.74136458717263</v>
      </c>
      <c r="BL132" s="45">
        <v>3.7392064796736122</v>
      </c>
      <c r="BM132" s="24"/>
      <c r="BN132" s="24" t="s">
        <v>27</v>
      </c>
      <c r="BO132" s="5">
        <v>126.11450806877573</v>
      </c>
      <c r="BP132" s="45">
        <v>4.5757381291852823</v>
      </c>
      <c r="BQ132" s="5">
        <v>133.91213862153054</v>
      </c>
      <c r="BR132" s="45">
        <v>-10.536248656982536</v>
      </c>
      <c r="BS132" s="5">
        <v>113.86036698400747</v>
      </c>
      <c r="BT132" s="45">
        <v>-11.905548017663548</v>
      </c>
      <c r="BU132" s="24"/>
      <c r="BV132" s="24" t="s">
        <v>27</v>
      </c>
      <c r="BW132" s="5">
        <v>114.30869443890066</v>
      </c>
      <c r="BX132" s="45">
        <v>-7.2314863660121063</v>
      </c>
      <c r="BY132" s="5">
        <v>112.16897476088342</v>
      </c>
      <c r="BZ132" s="45">
        <v>5.6359197396186715</v>
      </c>
      <c r="CA132" s="5">
        <v>94.677637774440939</v>
      </c>
      <c r="CB132" s="45">
        <v>-21.995290560557095</v>
      </c>
      <c r="CC132" s="24"/>
      <c r="CD132" s="24" t="s">
        <v>27</v>
      </c>
      <c r="CE132" s="5">
        <v>140.3942539156472</v>
      </c>
      <c r="CF132" s="45">
        <v>-3.369373624328901</v>
      </c>
      <c r="CG132" s="5">
        <v>83.298781470830434</v>
      </c>
      <c r="CH132" s="45">
        <v>-9.0564067241256794</v>
      </c>
      <c r="CI132" s="5">
        <v>150.37296757547156</v>
      </c>
      <c r="CJ132" s="45">
        <v>-4.8605887847121778</v>
      </c>
      <c r="CK132" s="24"/>
      <c r="CL132" s="24" t="s">
        <v>27</v>
      </c>
      <c r="CM132" s="5">
        <v>135.1717599919705</v>
      </c>
      <c r="CN132" s="45">
        <v>-2.9267274887225625</v>
      </c>
      <c r="CO132" s="5">
        <v>94.302576564926895</v>
      </c>
      <c r="CP132" s="45">
        <v>-12.000344464248769</v>
      </c>
      <c r="CQ132" s="5">
        <v>94.325938090058941</v>
      </c>
      <c r="CR132" s="45">
        <v>-16.922428603425359</v>
      </c>
      <c r="CS132" s="24"/>
      <c r="CT132" s="24" t="s">
        <v>27</v>
      </c>
      <c r="CU132" s="5">
        <v>134.91657123321895</v>
      </c>
      <c r="CV132" s="45">
        <v>18.921542337876502</v>
      </c>
      <c r="CW132" s="5">
        <v>87.739626611607179</v>
      </c>
      <c r="CX132" s="45">
        <v>-20.279928055340918</v>
      </c>
      <c r="CY132" s="5">
        <v>156.75639015680844</v>
      </c>
      <c r="CZ132" s="45">
        <v>14.004345702551646</v>
      </c>
      <c r="DA132" s="24"/>
      <c r="DB132" s="24" t="s">
        <v>27</v>
      </c>
      <c r="DC132" s="5">
        <v>114.80215644281762</v>
      </c>
      <c r="DD132" s="45">
        <v>1.1900326761277853</v>
      </c>
      <c r="DE132" s="5">
        <v>263.85206448329689</v>
      </c>
      <c r="DF132" s="45">
        <v>4.7948141837674143</v>
      </c>
      <c r="DG132" s="5">
        <v>102.4574014327102</v>
      </c>
      <c r="DH132" s="45">
        <v>-6.6601733716803153</v>
      </c>
      <c r="DI132" s="24"/>
      <c r="DJ132" s="24" t="s">
        <v>27</v>
      </c>
      <c r="DK132" s="5">
        <v>143.87861750395157</v>
      </c>
      <c r="DL132" s="45">
        <v>9.564542802815339</v>
      </c>
      <c r="DM132" s="5">
        <v>85.126536090959604</v>
      </c>
      <c r="DN132" s="45">
        <v>-21.999889282076666</v>
      </c>
      <c r="DO132" s="5">
        <v>121.27985032600917</v>
      </c>
      <c r="DP132" s="45">
        <v>-7.0544263153722255</v>
      </c>
      <c r="DQ132" s="24"/>
      <c r="DR132" s="24" t="s">
        <v>27</v>
      </c>
      <c r="DS132" s="5">
        <v>150.95384732966431</v>
      </c>
      <c r="DT132" s="45">
        <v>24.987358980159797</v>
      </c>
      <c r="DU132" s="5">
        <v>118.68419796867853</v>
      </c>
      <c r="DV132" s="45">
        <v>2.5159034746607745</v>
      </c>
      <c r="DW132" s="5">
        <v>142.39608388090562</v>
      </c>
      <c r="DX132" s="45">
        <v>3.8804199914677611</v>
      </c>
      <c r="DY132" s="24"/>
      <c r="DZ132" s="24" t="s">
        <v>27</v>
      </c>
      <c r="EA132" s="5">
        <v>104.8372476561382</v>
      </c>
      <c r="EB132" s="45">
        <v>-10.906032652238622</v>
      </c>
      <c r="EC132" s="5">
        <v>110.14972230925274</v>
      </c>
      <c r="ED132" s="45">
        <v>-20.253003286081565</v>
      </c>
      <c r="EE132" s="5">
        <v>109.10491776203409</v>
      </c>
      <c r="EF132" s="45">
        <v>0.64456305257647273</v>
      </c>
      <c r="EG132" s="24"/>
      <c r="EH132" s="24" t="s">
        <v>27</v>
      </c>
      <c r="EI132" s="5">
        <v>129.8343349787236</v>
      </c>
      <c r="EJ132" s="45">
        <v>14.121008552400284</v>
      </c>
      <c r="EK132" s="5">
        <v>122.00270870646258</v>
      </c>
      <c r="EL132" s="45">
        <v>12.061340853318384</v>
      </c>
      <c r="EM132" s="5">
        <v>88.61005821867677</v>
      </c>
      <c r="EN132" s="45">
        <v>-22.314079697601528</v>
      </c>
      <c r="EO132" s="24"/>
      <c r="EP132" s="24" t="s">
        <v>27</v>
      </c>
      <c r="EQ132" s="5">
        <v>106.73608463036713</v>
      </c>
      <c r="ER132" s="45">
        <v>6.6867364827549807</v>
      </c>
      <c r="ES132" s="5">
        <v>125.35483093785774</v>
      </c>
      <c r="ET132" s="45">
        <v>6.1133908638144874</v>
      </c>
      <c r="EU132" s="5">
        <v>79.07137660219442</v>
      </c>
      <c r="EV132" s="45">
        <v>-18.82352941176471</v>
      </c>
      <c r="EW132" s="24"/>
      <c r="EX132" s="24" t="s">
        <v>27</v>
      </c>
      <c r="EY132" s="5">
        <v>88.961326096164186</v>
      </c>
      <c r="EZ132" s="45">
        <v>-5.2040107071809558</v>
      </c>
      <c r="FA132" s="5">
        <v>75.224151134688668</v>
      </c>
      <c r="FB132" s="45">
        <v>1.7546298971408874</v>
      </c>
      <c r="FC132" s="5">
        <v>163.16487364246657</v>
      </c>
      <c r="FD132" s="45">
        <v>12.511986218793481</v>
      </c>
      <c r="FE132" s="24"/>
      <c r="FF132" s="24" t="s">
        <v>27</v>
      </c>
      <c r="FG132" s="5">
        <v>130.34106654783355</v>
      </c>
      <c r="FH132" s="45">
        <v>16.554837791638462</v>
      </c>
      <c r="FI132" s="5">
        <v>135.47799341937278</v>
      </c>
      <c r="FJ132" s="45">
        <v>14.238961923105165</v>
      </c>
      <c r="FK132" s="5">
        <v>137.15792523676515</v>
      </c>
      <c r="FL132" s="45">
        <v>1.4993867179439206</v>
      </c>
      <c r="FM132" s="24"/>
      <c r="FN132" s="24" t="s">
        <v>27</v>
      </c>
      <c r="FO132" s="5">
        <v>122.05286442992808</v>
      </c>
      <c r="FP132" s="45">
        <v>59.94056787871628</v>
      </c>
      <c r="FQ132" s="5">
        <v>256.62858524104917</v>
      </c>
      <c r="FR132" s="45">
        <v>119.82099772144412</v>
      </c>
      <c r="FS132" s="5">
        <v>124.00550734726224</v>
      </c>
      <c r="FT132" s="45">
        <v>13.437605604482144</v>
      </c>
      <c r="FU132" s="24"/>
      <c r="FV132" s="24" t="s">
        <v>27</v>
      </c>
      <c r="FW132" s="5">
        <v>133.12925489917106</v>
      </c>
      <c r="FX132" s="45">
        <v>12.332572915198469</v>
      </c>
      <c r="FY132" s="5">
        <v>139.94215701581589</v>
      </c>
      <c r="FZ132" s="45">
        <v>5.9612607486837277</v>
      </c>
      <c r="GA132" s="5">
        <v>112.69417205187834</v>
      </c>
      <c r="GB132" s="45">
        <v>-8.4866543242434744</v>
      </c>
      <c r="GC132" s="24"/>
      <c r="GD132" s="24" t="s">
        <v>27</v>
      </c>
      <c r="GE132" s="5">
        <v>122.64305089309553</v>
      </c>
      <c r="GF132" s="45">
        <v>14.073909548349576</v>
      </c>
      <c r="GG132" s="5">
        <v>107.13533466683353</v>
      </c>
      <c r="GH132" s="45">
        <v>-18.900909101475463</v>
      </c>
      <c r="GI132" s="5">
        <v>88.715750744587908</v>
      </c>
      <c r="GJ132" s="45">
        <v>-11.151348296254639</v>
      </c>
      <c r="GK132" s="24"/>
      <c r="GL132" s="24" t="s">
        <v>27</v>
      </c>
      <c r="GM132" s="5">
        <v>148.16335192558662</v>
      </c>
      <c r="GN132" s="45">
        <v>11.743043179296549</v>
      </c>
      <c r="GO132" s="5">
        <v>141.57786023276049</v>
      </c>
      <c r="GP132" s="45">
        <v>10.355804786013493</v>
      </c>
      <c r="GQ132" s="5">
        <v>127.35811837342425</v>
      </c>
      <c r="GR132" s="45">
        <v>2.8484331217861296</v>
      </c>
      <c r="GS132" s="24"/>
      <c r="GT132" s="24" t="s">
        <v>27</v>
      </c>
      <c r="GU132" s="5">
        <v>105.48242823553352</v>
      </c>
      <c r="GV132" s="45">
        <v>-16.531268656200353</v>
      </c>
      <c r="GW132" s="5">
        <v>87.206430831548047</v>
      </c>
      <c r="GX132" s="45">
        <v>-10.590878826147673</v>
      </c>
      <c r="GY132" s="5">
        <v>151.07783486148989</v>
      </c>
      <c r="GZ132" s="45">
        <v>10.353510942542826</v>
      </c>
      <c r="HA132" s="24"/>
      <c r="HB132" s="24" t="s">
        <v>27</v>
      </c>
      <c r="HC132" s="5">
        <v>105.79295280705203</v>
      </c>
      <c r="HD132" s="45">
        <v>-8.3459287289261397</v>
      </c>
      <c r="HE132" s="5">
        <v>135.70389016515833</v>
      </c>
      <c r="HF132" s="45">
        <v>4.3295710446564328</v>
      </c>
      <c r="HG132" s="5">
        <v>87.626418746170202</v>
      </c>
      <c r="HH132" s="45">
        <v>-15.451692695097137</v>
      </c>
      <c r="HI132" s="24"/>
      <c r="HJ132" s="24" t="s">
        <v>27</v>
      </c>
      <c r="HK132" s="5">
        <v>100.33868592337515</v>
      </c>
      <c r="HL132" s="45">
        <v>-15.625399924280359</v>
      </c>
      <c r="HM132" s="5">
        <v>124.28618110054595</v>
      </c>
      <c r="HN132" s="45">
        <v>8.5432446323245586</v>
      </c>
      <c r="HO132" s="5">
        <v>99.229288232827443</v>
      </c>
      <c r="HP132" s="45">
        <v>-15.164296707077241</v>
      </c>
      <c r="HQ132" s="24"/>
      <c r="HR132" s="24" t="s">
        <v>27</v>
      </c>
      <c r="HS132" s="5">
        <v>99.887258057360953</v>
      </c>
      <c r="HT132" s="45">
        <v>-24.732399318727587</v>
      </c>
      <c r="HU132" s="5">
        <v>128.5740663879007</v>
      </c>
      <c r="HV132" s="45">
        <v>9.7500969503770136</v>
      </c>
      <c r="HW132" s="5">
        <v>99.921018539709834</v>
      </c>
      <c r="HX132" s="45">
        <v>-12.66930450818235</v>
      </c>
      <c r="HY132" s="24"/>
      <c r="HZ132" s="24" t="s">
        <v>27</v>
      </c>
      <c r="IA132" s="5">
        <v>114.14712940141131</v>
      </c>
      <c r="IB132" s="45">
        <v>0.39477774944829491</v>
      </c>
      <c r="IC132" s="5">
        <v>126.94045691294899</v>
      </c>
      <c r="ID132" s="45">
        <v>9.7079852594693392</v>
      </c>
      <c r="IE132" s="5">
        <v>110.50842853460335</v>
      </c>
      <c r="IF132" s="45">
        <v>0.25525416136629531</v>
      </c>
      <c r="IG132" s="24"/>
      <c r="IH132" s="24" t="s">
        <v>27</v>
      </c>
      <c r="II132" s="5">
        <v>117.93907428774246</v>
      </c>
      <c r="IJ132" s="45">
        <v>1.8755914333212331</v>
      </c>
      <c r="IK132" s="5">
        <v>125.00900866868423</v>
      </c>
      <c r="IL132" s="45">
        <v>13.249984264053012</v>
      </c>
      <c r="IM132" s="5">
        <v>99.826867926724717</v>
      </c>
      <c r="IN132" s="45">
        <v>-20.786032049237647</v>
      </c>
      <c r="IO132" s="5">
        <v>141.43170438279978</v>
      </c>
      <c r="IP132" s="45">
        <v>16.079439467404512</v>
      </c>
      <c r="IQ132" s="24"/>
      <c r="IR132" s="24" t="s">
        <v>27</v>
      </c>
      <c r="IS132" s="5">
        <v>97.791619967131311</v>
      </c>
      <c r="IT132" s="45">
        <v>-15.299285282888746</v>
      </c>
      <c r="IU132" s="5">
        <v>96.81855834148449</v>
      </c>
      <c r="IV132" s="45">
        <v>-8.2403401427669962</v>
      </c>
      <c r="IW132" s="5">
        <v>103.60192880029351</v>
      </c>
      <c r="IX132" s="45">
        <v>-18.829707372887327</v>
      </c>
      <c r="IY132" s="24"/>
      <c r="IZ132" s="24" t="s">
        <v>27</v>
      </c>
      <c r="JA132" s="5">
        <v>115.51591533758463</v>
      </c>
      <c r="JB132" s="45">
        <v>-3.2014762191037107</v>
      </c>
      <c r="JC132" s="5">
        <v>145.69605908449279</v>
      </c>
      <c r="JD132" s="45">
        <v>-1.3711137298840299</v>
      </c>
      <c r="JE132" s="5">
        <v>179.70952180054746</v>
      </c>
      <c r="JF132" s="45">
        <v>20.540400395893414</v>
      </c>
      <c r="JG132" s="24"/>
      <c r="JH132" s="24" t="s">
        <v>27</v>
      </c>
      <c r="JI132" s="5">
        <v>216.51051833303526</v>
      </c>
      <c r="JJ132" s="45">
        <v>30.648299024380833</v>
      </c>
      <c r="JK132" s="5">
        <v>148.46167326875823</v>
      </c>
      <c r="JL132" s="45">
        <v>16.440560569474314</v>
      </c>
      <c r="JM132" s="5">
        <v>151.20044901645423</v>
      </c>
      <c r="JN132" s="45">
        <v>24.290921624189039</v>
      </c>
      <c r="JO132" s="24"/>
      <c r="JP132" s="24" t="s">
        <v>27</v>
      </c>
      <c r="JQ132" s="5">
        <v>120.67227632969036</v>
      </c>
      <c r="JR132" s="45">
        <v>-3.3741529658383911</v>
      </c>
      <c r="JS132" s="5">
        <v>108.52923583484606</v>
      </c>
      <c r="JT132" s="45">
        <v>2.7657630615740061</v>
      </c>
      <c r="JU132" s="5">
        <v>99.977489005710979</v>
      </c>
      <c r="JV132" s="45">
        <v>15.107544374444146</v>
      </c>
      <c r="JW132" s="24"/>
      <c r="JX132" s="24" t="s">
        <v>27</v>
      </c>
      <c r="JY132" s="5">
        <v>118.71900274456706</v>
      </c>
      <c r="JZ132" s="45">
        <v>5.7015339390121795</v>
      </c>
      <c r="KA132" s="5">
        <v>145.65903594560746</v>
      </c>
      <c r="KB132" s="45">
        <v>13.042201047041033</v>
      </c>
      <c r="KC132" s="5">
        <v>141.02731765977487</v>
      </c>
      <c r="KD132" s="45">
        <v>-0.41940990983295023</v>
      </c>
      <c r="KE132" s="24"/>
      <c r="KF132" s="24" t="s">
        <v>27</v>
      </c>
      <c r="KG132" s="5">
        <v>132.76540156896482</v>
      </c>
      <c r="KH132" s="45">
        <v>18.255698829312024</v>
      </c>
      <c r="KI132" s="5">
        <v>107.25403214669554</v>
      </c>
      <c r="KJ132" s="45">
        <v>2.6190903777895329</v>
      </c>
      <c r="KK132" s="5">
        <v>99.992293725865267</v>
      </c>
      <c r="KL132" s="45">
        <v>-20.426843506242619</v>
      </c>
      <c r="KM132" s="24"/>
      <c r="KN132" s="24" t="s">
        <v>27</v>
      </c>
      <c r="KO132" s="5">
        <v>70.916618334107909</v>
      </c>
      <c r="KP132" s="45">
        <v>-24.103542516829762</v>
      </c>
      <c r="KQ132" s="5">
        <v>115.96480251897971</v>
      </c>
      <c r="KR132" s="45">
        <v>4.0403779324975631E-2</v>
      </c>
      <c r="KS132" s="5">
        <v>95.250527439579102</v>
      </c>
      <c r="KT132" s="45">
        <v>-2.5325711656105483</v>
      </c>
      <c r="KU132" s="24"/>
      <c r="KV132" s="24" t="s">
        <v>27</v>
      </c>
      <c r="KW132" s="5">
        <v>105.28315833969313</v>
      </c>
      <c r="KX132" s="45">
        <v>-14.656460633191813</v>
      </c>
      <c r="KY132" s="5">
        <v>137.08567228321911</v>
      </c>
      <c r="KZ132" s="45">
        <v>14.135613832694062</v>
      </c>
      <c r="LA132" s="5">
        <v>119.28006155889193</v>
      </c>
      <c r="LB132" s="45">
        <v>9.9173220388895515</v>
      </c>
      <c r="LC132" s="24"/>
      <c r="LD132" s="24" t="s">
        <v>27</v>
      </c>
      <c r="LE132" s="5">
        <v>133.76199156645529</v>
      </c>
      <c r="LF132" s="45">
        <v>-25.617899315563193</v>
      </c>
      <c r="LG132" s="5">
        <v>109.08296667706641</v>
      </c>
      <c r="LH132" s="45">
        <v>-4.3776181306215136</v>
      </c>
      <c r="LI132" s="5">
        <v>69.066042077586786</v>
      </c>
      <c r="LJ132" s="45">
        <v>-30.21950153540007</v>
      </c>
      <c r="LK132" s="24"/>
      <c r="LL132" s="24" t="s">
        <v>27</v>
      </c>
      <c r="LM132" s="5">
        <v>117.9758740779836</v>
      </c>
      <c r="LN132" s="45">
        <v>-3.5530787037327514</v>
      </c>
      <c r="LO132" s="5">
        <v>132.67993906495545</v>
      </c>
      <c r="LP132" s="45">
        <v>19.141962954505786</v>
      </c>
      <c r="LQ132" s="5">
        <v>110.72850815552496</v>
      </c>
      <c r="LR132" s="45">
        <v>-1.8830322809147049</v>
      </c>
      <c r="LS132" s="24"/>
      <c r="LT132" s="24" t="s">
        <v>27</v>
      </c>
      <c r="LU132" s="5">
        <v>93.737659041713243</v>
      </c>
      <c r="LV132" s="45">
        <v>9.255743502741808</v>
      </c>
      <c r="LW132" s="5">
        <v>118.26986489338074</v>
      </c>
      <c r="LX132" s="45">
        <v>19.141728390622362</v>
      </c>
      <c r="LY132" s="5">
        <v>131.84362987346174</v>
      </c>
      <c r="LZ132" s="45">
        <v>27.072527645458663</v>
      </c>
      <c r="MA132" s="24"/>
      <c r="MB132" s="24" t="s">
        <v>27</v>
      </c>
      <c r="MC132" s="5">
        <v>127.49763735149951</v>
      </c>
      <c r="MD132" s="45">
        <v>3.3573140726866626</v>
      </c>
      <c r="ME132" s="5">
        <v>105.04185470191052</v>
      </c>
      <c r="MF132" s="45">
        <v>-4.9757390746156887</v>
      </c>
      <c r="MG132" s="5">
        <v>121.6666605591203</v>
      </c>
      <c r="MH132" s="45">
        <v>-18.715300209695556</v>
      </c>
      <c r="MI132" s="24"/>
      <c r="MJ132" s="24" t="s">
        <v>27</v>
      </c>
      <c r="MK132" s="5">
        <v>97.8242170982749</v>
      </c>
      <c r="ML132" s="45">
        <v>12.31980164295274</v>
      </c>
      <c r="MM132" s="5">
        <v>130.81086384224213</v>
      </c>
      <c r="MN132" s="45">
        <v>4.3638339234479417</v>
      </c>
      <c r="MO132" s="5">
        <v>165.12167905487911</v>
      </c>
      <c r="MP132" s="45">
        <v>10.674578918526322</v>
      </c>
      <c r="MQ132" s="44"/>
      <c r="MR132" s="44"/>
      <c r="MS132" s="44"/>
      <c r="MT132" s="44"/>
      <c r="MU132" s="44"/>
      <c r="MV132" s="44"/>
    </row>
    <row r="133" spans="1:384" s="330" customFormat="1" ht="14.25" customHeight="1" x14ac:dyDescent="0.25">
      <c r="A133" s="444"/>
      <c r="B133" s="24" t="s">
        <v>28</v>
      </c>
      <c r="C133" s="5">
        <v>97.523468261067165</v>
      </c>
      <c r="D133" s="45">
        <v>-5.3919079398686023</v>
      </c>
      <c r="E133" s="494">
        <v>85.595257718824314</v>
      </c>
      <c r="F133" s="45">
        <v>-8.9610318665662874</v>
      </c>
      <c r="G133" s="494">
        <v>108.80233129129506</v>
      </c>
      <c r="H133" s="45">
        <v>-2.5499483113074319</v>
      </c>
      <c r="I133" s="24"/>
      <c r="J133" s="24" t="s">
        <v>28</v>
      </c>
      <c r="K133" s="5">
        <v>80.174110278860795</v>
      </c>
      <c r="L133" s="45">
        <v>-1.9866497139247485E-2</v>
      </c>
      <c r="M133" s="5">
        <v>76.803614254007599</v>
      </c>
      <c r="N133" s="45">
        <v>-49.579687455234343</v>
      </c>
      <c r="O133" s="5">
        <v>74.631893593129746</v>
      </c>
      <c r="P133" s="45">
        <v>-8.1169315843788041</v>
      </c>
      <c r="Q133" s="24"/>
      <c r="R133" s="24" t="s">
        <v>28</v>
      </c>
      <c r="S133" s="5">
        <v>142.38497958827946</v>
      </c>
      <c r="T133" s="45">
        <v>10.259025259827666</v>
      </c>
      <c r="U133" s="5">
        <v>141.8163888790144</v>
      </c>
      <c r="V133" s="45">
        <v>-1.7902419500299374</v>
      </c>
      <c r="W133" s="5">
        <v>158.24403288475699</v>
      </c>
      <c r="X133" s="45">
        <v>16.304921451440137</v>
      </c>
      <c r="Y133" s="24"/>
      <c r="Z133" s="24" t="s">
        <v>28</v>
      </c>
      <c r="AA133" s="5">
        <v>133.53978864833383</v>
      </c>
      <c r="AB133" s="45">
        <v>4.4644945025392673</v>
      </c>
      <c r="AC133" s="5">
        <v>147.85637315356439</v>
      </c>
      <c r="AD133" s="45">
        <v>-3.0346939875037577</v>
      </c>
      <c r="AE133" s="5">
        <v>137.19567093794464</v>
      </c>
      <c r="AF133" s="45">
        <v>17.88156126542475</v>
      </c>
      <c r="AG133" s="24"/>
      <c r="AH133" s="24" t="s">
        <v>28</v>
      </c>
      <c r="AI133" s="5">
        <v>105.52445760712044</v>
      </c>
      <c r="AJ133" s="45">
        <v>-29.247854050478011</v>
      </c>
      <c r="AK133" s="5">
        <v>145.14375520435539</v>
      </c>
      <c r="AL133" s="45">
        <v>-0.87053699228101777</v>
      </c>
      <c r="AM133" s="5">
        <v>114.8500659846911</v>
      </c>
      <c r="AN133" s="45">
        <v>-4.6566099802342364</v>
      </c>
      <c r="AO133" s="24"/>
      <c r="AP133" s="24" t="s">
        <v>28</v>
      </c>
      <c r="AQ133" s="5">
        <v>103.94121486429604</v>
      </c>
      <c r="AR133" s="45">
        <v>0.91370261072371761</v>
      </c>
      <c r="AS133" s="5">
        <v>123.32021999297777</v>
      </c>
      <c r="AT133" s="45">
        <v>-12.147257082053571</v>
      </c>
      <c r="AU133" s="5">
        <v>119.14807943996475</v>
      </c>
      <c r="AV133" s="45">
        <v>4.2486721230659015</v>
      </c>
      <c r="AW133" s="24"/>
      <c r="AX133" s="24" t="s">
        <v>28</v>
      </c>
      <c r="AY133" s="5">
        <v>154.85123536441898</v>
      </c>
      <c r="AZ133" s="45">
        <v>-8.1276181798192226</v>
      </c>
      <c r="BA133" s="5">
        <v>123.18228622195126</v>
      </c>
      <c r="BB133" s="45">
        <v>-24.459688784191755</v>
      </c>
      <c r="BC133" s="5">
        <v>120.69938293726663</v>
      </c>
      <c r="BD133" s="45">
        <v>-9.4884489117050634</v>
      </c>
      <c r="BE133" s="24"/>
      <c r="BF133" s="24" t="s">
        <v>28</v>
      </c>
      <c r="BG133" s="5">
        <v>112.66201199727357</v>
      </c>
      <c r="BH133" s="45">
        <v>0.42139765157152453</v>
      </c>
      <c r="BI133" s="5">
        <v>128.10625071570524</v>
      </c>
      <c r="BJ133" s="45">
        <v>-5.7333750876436227</v>
      </c>
      <c r="BK133" s="5">
        <v>153.36498753283414</v>
      </c>
      <c r="BL133" s="45">
        <v>-10.719495441137909</v>
      </c>
      <c r="BM133" s="24"/>
      <c r="BN133" s="24" t="s">
        <v>28</v>
      </c>
      <c r="BO133" s="5">
        <v>123.66248050015609</v>
      </c>
      <c r="BP133" s="45">
        <v>3.937571203061907</v>
      </c>
      <c r="BQ133" s="5">
        <v>168.3315568974119</v>
      </c>
      <c r="BR133" s="45">
        <v>-0.76642099260375574</v>
      </c>
      <c r="BS133" s="5">
        <v>116.82527810124049</v>
      </c>
      <c r="BT133" s="45">
        <v>-1.0443331976835424</v>
      </c>
      <c r="BU133" s="24"/>
      <c r="BV133" s="24" t="s">
        <v>28</v>
      </c>
      <c r="BW133" s="5">
        <v>129.09248018680222</v>
      </c>
      <c r="BX133" s="45">
        <v>-12.420116198198741</v>
      </c>
      <c r="BY133" s="5">
        <v>119.29779642129917</v>
      </c>
      <c r="BZ133" s="45">
        <v>5.3946294693404866</v>
      </c>
      <c r="CA133" s="5">
        <v>102.90999838375265</v>
      </c>
      <c r="CB133" s="45">
        <v>-3.6533186127576585</v>
      </c>
      <c r="CC133" s="24"/>
      <c r="CD133" s="24" t="s">
        <v>28</v>
      </c>
      <c r="CE133" s="5">
        <v>113.68071360623223</v>
      </c>
      <c r="CF133" s="45">
        <v>2.4494122548303068</v>
      </c>
      <c r="CG133" s="5">
        <v>94.558751024094065</v>
      </c>
      <c r="CH133" s="45">
        <v>-8.9476079408897107</v>
      </c>
      <c r="CI133" s="5">
        <v>153.95627049350787</v>
      </c>
      <c r="CJ133" s="45">
        <v>-2.2893728674155511</v>
      </c>
      <c r="CK133" s="24"/>
      <c r="CL133" s="24" t="s">
        <v>28</v>
      </c>
      <c r="CM133" s="5">
        <v>186.41853475735675</v>
      </c>
      <c r="CN133" s="45">
        <v>22.857450292588538</v>
      </c>
      <c r="CO133" s="5">
        <v>91.001179410016604</v>
      </c>
      <c r="CP133" s="45">
        <v>-18.662937750488652</v>
      </c>
      <c r="CQ133" s="5">
        <v>93.203035738185363</v>
      </c>
      <c r="CR133" s="45">
        <v>-13.027116187669449</v>
      </c>
      <c r="CS133" s="24"/>
      <c r="CT133" s="24" t="s">
        <v>28</v>
      </c>
      <c r="CU133" s="5">
        <v>124.17912225607783</v>
      </c>
      <c r="CV133" s="45">
        <v>12.259993903283402</v>
      </c>
      <c r="CW133" s="5">
        <v>101.04184448841545</v>
      </c>
      <c r="CX133" s="45">
        <v>-12.897665546551025</v>
      </c>
      <c r="CY133" s="5">
        <v>161.604498081636</v>
      </c>
      <c r="CZ133" s="45">
        <v>13.790880242361169</v>
      </c>
      <c r="DA133" s="24"/>
      <c r="DB133" s="24" t="s">
        <v>28</v>
      </c>
      <c r="DC133" s="5">
        <v>109.81415227039355</v>
      </c>
      <c r="DD133" s="45">
        <v>-1.3967626107673823</v>
      </c>
      <c r="DE133" s="5">
        <v>320.00821256850048</v>
      </c>
      <c r="DF133" s="45">
        <v>5.9728164268367152</v>
      </c>
      <c r="DG133" s="5">
        <v>111.56649824244593</v>
      </c>
      <c r="DH133" s="45">
        <v>-7.7529748824728699</v>
      </c>
      <c r="DI133" s="24"/>
      <c r="DJ133" s="24" t="s">
        <v>28</v>
      </c>
      <c r="DK133" s="5">
        <v>146.33767675961533</v>
      </c>
      <c r="DL133" s="45">
        <v>9.3226867779475668</v>
      </c>
      <c r="DM133" s="5">
        <v>86.722088610740684</v>
      </c>
      <c r="DN133" s="45">
        <v>-28.82425276547599</v>
      </c>
      <c r="DO133" s="5">
        <v>132.82005395234248</v>
      </c>
      <c r="DP133" s="45">
        <v>9.023208101098092</v>
      </c>
      <c r="DQ133" s="24"/>
      <c r="DR133" s="24" t="s">
        <v>28</v>
      </c>
      <c r="DS133" s="5">
        <v>158.40399259490815</v>
      </c>
      <c r="DT133" s="45">
        <v>24.542645109147415</v>
      </c>
      <c r="DU133" s="5">
        <v>137.72511710936095</v>
      </c>
      <c r="DV133" s="45">
        <v>4.7485252363049568</v>
      </c>
      <c r="DW133" s="5">
        <v>156.93079598190977</v>
      </c>
      <c r="DX133" s="45">
        <v>3.1784165150850328</v>
      </c>
      <c r="DY133" s="24"/>
      <c r="DZ133" s="24" t="s">
        <v>28</v>
      </c>
      <c r="EA133" s="5">
        <v>112.16870311391061</v>
      </c>
      <c r="EB133" s="45">
        <v>-3.6246379289214445</v>
      </c>
      <c r="EC133" s="5">
        <v>137.83457871118085</v>
      </c>
      <c r="ED133" s="45">
        <v>1.4160246146292224</v>
      </c>
      <c r="EE133" s="5">
        <v>120.05480034304026</v>
      </c>
      <c r="EF133" s="45">
        <v>1.86991149692264</v>
      </c>
      <c r="EG133" s="24"/>
      <c r="EH133" s="24" t="s">
        <v>28</v>
      </c>
      <c r="EI133" s="5">
        <v>133.73531534440215</v>
      </c>
      <c r="EJ133" s="45">
        <v>9.3252254197095112</v>
      </c>
      <c r="EK133" s="5">
        <v>126.23678906989652</v>
      </c>
      <c r="EL133" s="45">
        <v>11.591063125601735</v>
      </c>
      <c r="EM133" s="5">
        <v>104.91494817325969</v>
      </c>
      <c r="EN133" s="45">
        <v>-9.0521813673817064</v>
      </c>
      <c r="EO133" s="24"/>
      <c r="EP133" s="24" t="s">
        <v>28</v>
      </c>
      <c r="EQ133" s="5">
        <v>110.25337134811045</v>
      </c>
      <c r="ER133" s="45">
        <v>6.5991279901963082</v>
      </c>
      <c r="ES133" s="5">
        <v>120.01383004274564</v>
      </c>
      <c r="ET133" s="45">
        <v>4.9820442582853843</v>
      </c>
      <c r="EU133" s="5">
        <v>80.360093009310376</v>
      </c>
      <c r="EV133" s="45">
        <v>-17.379860057167079</v>
      </c>
      <c r="EW133" s="24"/>
      <c r="EX133" s="24" t="s">
        <v>28</v>
      </c>
      <c r="EY133" s="5">
        <v>87.575637088550081</v>
      </c>
      <c r="EZ133" s="45">
        <v>1.1194431300358758</v>
      </c>
      <c r="FA133" s="5">
        <v>80.173836156020585</v>
      </c>
      <c r="FB133" s="45">
        <v>3.6815586316627673</v>
      </c>
      <c r="FC133" s="5">
        <v>176.37784672460839</v>
      </c>
      <c r="FD133" s="45">
        <v>28.926230052996317</v>
      </c>
      <c r="FE133" s="24"/>
      <c r="FF133" s="24" t="s">
        <v>28</v>
      </c>
      <c r="FG133" s="5">
        <v>128.18447495482877</v>
      </c>
      <c r="FH133" s="45">
        <v>14.871300729150178</v>
      </c>
      <c r="FI133" s="5">
        <v>138.03356067268487</v>
      </c>
      <c r="FJ133" s="45">
        <v>18.720294684128262</v>
      </c>
      <c r="FK133" s="5">
        <v>140.63624495627488</v>
      </c>
      <c r="FL133" s="45">
        <v>2.4879139073857175</v>
      </c>
      <c r="FM133" s="24"/>
      <c r="FN133" s="24" t="s">
        <v>28</v>
      </c>
      <c r="FO133" s="5">
        <v>129.30125102186381</v>
      </c>
      <c r="FP133" s="45">
        <v>45.993474934862462</v>
      </c>
      <c r="FQ133" s="5">
        <v>293.29992494275047</v>
      </c>
      <c r="FR133" s="45">
        <v>106.488849554458</v>
      </c>
      <c r="FS133" s="5">
        <v>131.22451579023257</v>
      </c>
      <c r="FT133" s="45">
        <v>17.051437356388561</v>
      </c>
      <c r="FU133" s="24"/>
      <c r="FV133" s="24" t="s">
        <v>28</v>
      </c>
      <c r="FW133" s="5">
        <v>128.35159388273394</v>
      </c>
      <c r="FX133" s="45">
        <v>2.3366548749310141</v>
      </c>
      <c r="FY133" s="5">
        <v>157.93985232917544</v>
      </c>
      <c r="FZ133" s="45">
        <v>25.276198451271554</v>
      </c>
      <c r="GA133" s="5">
        <v>115.14113913320053</v>
      </c>
      <c r="GB133" s="45">
        <v>-9.2685962196544267</v>
      </c>
      <c r="GC133" s="24"/>
      <c r="GD133" s="24" t="s">
        <v>28</v>
      </c>
      <c r="GE133" s="5">
        <v>113.25008306217626</v>
      </c>
      <c r="GF133" s="45">
        <v>7.9221122500816819</v>
      </c>
      <c r="GG133" s="5">
        <v>113.91118139509594</v>
      </c>
      <c r="GH133" s="45">
        <v>-14.618102086172627</v>
      </c>
      <c r="GI133" s="5">
        <v>89.050525408079082</v>
      </c>
      <c r="GJ133" s="45">
        <v>-4.1252440785072082</v>
      </c>
      <c r="GK133" s="24"/>
      <c r="GL133" s="24" t="s">
        <v>28</v>
      </c>
      <c r="GM133" s="5">
        <v>143.65135313703362</v>
      </c>
      <c r="GN133" s="45">
        <v>9.7782267838501014</v>
      </c>
      <c r="GO133" s="5">
        <v>150.936787511143</v>
      </c>
      <c r="GP133" s="45">
        <v>7.7193385793429456</v>
      </c>
      <c r="GQ133" s="5">
        <v>120.01449869778794</v>
      </c>
      <c r="GR133" s="45">
        <v>-1.9991615242310274</v>
      </c>
      <c r="GS133" s="24"/>
      <c r="GT133" s="24" t="s">
        <v>28</v>
      </c>
      <c r="GU133" s="5">
        <v>78.835350315411617</v>
      </c>
      <c r="GV133" s="45">
        <v>-26.018383831368794</v>
      </c>
      <c r="GW133" s="5">
        <v>86.358679534472557</v>
      </c>
      <c r="GX133" s="45">
        <v>-19.388895516991013</v>
      </c>
      <c r="GY133" s="5">
        <v>167.79958911390747</v>
      </c>
      <c r="GZ133" s="45">
        <v>25.231625651604659</v>
      </c>
      <c r="HA133" s="24"/>
      <c r="HB133" s="24" t="s">
        <v>28</v>
      </c>
      <c r="HC133" s="5">
        <v>109.50720789873984</v>
      </c>
      <c r="HD133" s="45">
        <v>-5.9118300268435462</v>
      </c>
      <c r="HE133" s="5">
        <v>138.10223969000072</v>
      </c>
      <c r="HF133" s="45">
        <v>-0.14578443869372393</v>
      </c>
      <c r="HG133" s="5">
        <v>104.24880053771923</v>
      </c>
      <c r="HH133" s="45">
        <v>-15.24906371654842</v>
      </c>
      <c r="HI133" s="24"/>
      <c r="HJ133" s="24" t="s">
        <v>28</v>
      </c>
      <c r="HK133" s="5">
        <v>99.669577117191594</v>
      </c>
      <c r="HL133" s="45">
        <v>-11.972060890445135</v>
      </c>
      <c r="HM133" s="5">
        <v>122.04670037914742</v>
      </c>
      <c r="HN133" s="45">
        <v>9.2106909998791906</v>
      </c>
      <c r="HO133" s="5">
        <v>106.3261206239025</v>
      </c>
      <c r="HP133" s="45">
        <v>-23.172533054310165</v>
      </c>
      <c r="HQ133" s="24"/>
      <c r="HR133" s="24" t="s">
        <v>28</v>
      </c>
      <c r="HS133" s="5">
        <v>122.35944691508199</v>
      </c>
      <c r="HT133" s="45">
        <v>-10.763324110213873</v>
      </c>
      <c r="HU133" s="5">
        <v>114.63353937787954</v>
      </c>
      <c r="HV133" s="45">
        <v>2.9887401750218174</v>
      </c>
      <c r="HW133" s="5">
        <v>95.682210632511911</v>
      </c>
      <c r="HX133" s="45">
        <v>-19.45994850860157</v>
      </c>
      <c r="HY133" s="24"/>
      <c r="HZ133" s="24" t="s">
        <v>28</v>
      </c>
      <c r="IA133" s="5">
        <v>115.7921061122703</v>
      </c>
      <c r="IB133" s="45">
        <v>1.7006327508402705</v>
      </c>
      <c r="IC133" s="5">
        <v>131.0884498840434</v>
      </c>
      <c r="ID133" s="45">
        <v>15.04952884634973</v>
      </c>
      <c r="IE133" s="5">
        <v>105.09629324276639</v>
      </c>
      <c r="IF133" s="45">
        <v>-13.353534075893378</v>
      </c>
      <c r="IG133" s="24"/>
      <c r="IH133" s="24" t="s">
        <v>28</v>
      </c>
      <c r="II133" s="5">
        <v>114.49664370461181</v>
      </c>
      <c r="IJ133" s="45">
        <v>-2.3478686555442039</v>
      </c>
      <c r="IK133" s="5">
        <v>135.51477881234078</v>
      </c>
      <c r="IL133" s="45">
        <v>16.582648187717155</v>
      </c>
      <c r="IM133" s="5">
        <v>98.13188530213877</v>
      </c>
      <c r="IN133" s="45">
        <v>-24.85375281700901</v>
      </c>
      <c r="IO133" s="5">
        <v>149.704574919377</v>
      </c>
      <c r="IP133" s="45">
        <v>23.494129977434369</v>
      </c>
      <c r="IQ133" s="24"/>
      <c r="IR133" s="24" t="s">
        <v>28</v>
      </c>
      <c r="IS133" s="5">
        <v>103.71051862563304</v>
      </c>
      <c r="IT133" s="45">
        <v>-6.6463066680068721</v>
      </c>
      <c r="IU133" s="5">
        <v>87.912117682181105</v>
      </c>
      <c r="IV133" s="45">
        <v>-17.008591847940039</v>
      </c>
      <c r="IW133" s="5">
        <v>102.56242250750979</v>
      </c>
      <c r="IX133" s="45">
        <v>-18.854975415570848</v>
      </c>
      <c r="IY133" s="24"/>
      <c r="IZ133" s="24" t="s">
        <v>28</v>
      </c>
      <c r="JA133" s="5">
        <v>119.06631599003325</v>
      </c>
      <c r="JB133" s="45">
        <v>11.052110114776539</v>
      </c>
      <c r="JC133" s="5">
        <v>135.77911404609631</v>
      </c>
      <c r="JD133" s="45">
        <v>-6.0606136726828623</v>
      </c>
      <c r="JE133" s="5">
        <v>187.01718581428801</v>
      </c>
      <c r="JF133" s="45">
        <v>28.796625960140375</v>
      </c>
      <c r="JG133" s="24"/>
      <c r="JH133" s="24" t="s">
        <v>28</v>
      </c>
      <c r="JI133" s="5">
        <v>203.79265237715285</v>
      </c>
      <c r="JJ133" s="45">
        <v>27.238360977835868</v>
      </c>
      <c r="JK133" s="5">
        <v>149.22770984478001</v>
      </c>
      <c r="JL133" s="45">
        <v>0.78177352514062193</v>
      </c>
      <c r="JM133" s="5">
        <v>146.50463097830757</v>
      </c>
      <c r="JN133" s="45">
        <v>25.791036887137977</v>
      </c>
      <c r="JO133" s="24"/>
      <c r="JP133" s="24" t="s">
        <v>28</v>
      </c>
      <c r="JQ133" s="5">
        <v>112.26759980638252</v>
      </c>
      <c r="JR133" s="45">
        <v>-14.809339365195385</v>
      </c>
      <c r="JS133" s="5">
        <v>104.3169770204308</v>
      </c>
      <c r="JT133" s="45">
        <v>10.410114855937394</v>
      </c>
      <c r="JU133" s="5">
        <v>101.59910094887381</v>
      </c>
      <c r="JV133" s="45">
        <v>12.166600627725472</v>
      </c>
      <c r="JW133" s="24"/>
      <c r="JX133" s="24" t="s">
        <v>28</v>
      </c>
      <c r="JY133" s="5">
        <v>121.80870591894157</v>
      </c>
      <c r="JZ133" s="45">
        <v>-7.9044241507221358</v>
      </c>
      <c r="KA133" s="5">
        <v>162.98420396951093</v>
      </c>
      <c r="KB133" s="45">
        <v>30.052964638424783</v>
      </c>
      <c r="KC133" s="5">
        <v>145.84093649688347</v>
      </c>
      <c r="KD133" s="45">
        <v>-4.1188452612034752</v>
      </c>
      <c r="KE133" s="24"/>
      <c r="KF133" s="24" t="s">
        <v>28</v>
      </c>
      <c r="KG133" s="5">
        <v>124.59378858613964</v>
      </c>
      <c r="KH133" s="45">
        <v>11.237582380257606</v>
      </c>
      <c r="KI133" s="5">
        <v>110.08075015458013</v>
      </c>
      <c r="KJ133" s="45">
        <v>10.163188527531176</v>
      </c>
      <c r="KK133" s="5">
        <v>117.67460808261892</v>
      </c>
      <c r="KL133" s="45">
        <v>-6.6460276710862729</v>
      </c>
      <c r="KM133" s="24"/>
      <c r="KN133" s="24" t="s">
        <v>28</v>
      </c>
      <c r="KO133" s="5">
        <v>77.902959606746791</v>
      </c>
      <c r="KP133" s="45">
        <v>-13.366288258879663</v>
      </c>
      <c r="KQ133" s="5">
        <v>130.49265290809458</v>
      </c>
      <c r="KR133" s="45">
        <v>2.6306050222090676</v>
      </c>
      <c r="KS133" s="5">
        <v>107.20303004060102</v>
      </c>
      <c r="KT133" s="45">
        <v>4.9061784872010463</v>
      </c>
      <c r="KU133" s="24"/>
      <c r="KV133" s="24" t="s">
        <v>28</v>
      </c>
      <c r="KW133" s="5">
        <v>107.49920138623422</v>
      </c>
      <c r="KX133" s="45">
        <v>-27.928860485280183</v>
      </c>
      <c r="KY133" s="5">
        <v>136.97596442470069</v>
      </c>
      <c r="KZ133" s="45">
        <v>19.125186387168597</v>
      </c>
      <c r="LA133" s="5">
        <v>140.43678888694294</v>
      </c>
      <c r="LB133" s="45">
        <v>13.059895360855606</v>
      </c>
      <c r="LC133" s="24"/>
      <c r="LD133" s="24" t="s">
        <v>28</v>
      </c>
      <c r="LE133" s="5">
        <v>133.26055326333812</v>
      </c>
      <c r="LF133" s="45">
        <v>-4.1959606912147223</v>
      </c>
      <c r="LG133" s="5">
        <v>114.03379674810749</v>
      </c>
      <c r="LH133" s="45">
        <v>1.0606788237925713</v>
      </c>
      <c r="LI133" s="5">
        <v>68.450024353719485</v>
      </c>
      <c r="LJ133" s="45">
        <v>-37.911336645020278</v>
      </c>
      <c r="LK133" s="24"/>
      <c r="LL133" s="24" t="s">
        <v>28</v>
      </c>
      <c r="LM133" s="5">
        <v>113.20560952706414</v>
      </c>
      <c r="LN133" s="45">
        <v>-7.9305250626234454</v>
      </c>
      <c r="LO133" s="5">
        <v>97.668217005823706</v>
      </c>
      <c r="LP133" s="45">
        <v>13.300162385350063</v>
      </c>
      <c r="LQ133" s="5">
        <v>127.54577775708577</v>
      </c>
      <c r="LR133" s="45">
        <v>17.262371252284808</v>
      </c>
      <c r="LS133" s="24"/>
      <c r="LT133" s="24" t="s">
        <v>28</v>
      </c>
      <c r="LU133" s="5">
        <v>90.338049360764543</v>
      </c>
      <c r="LV133" s="45">
        <v>-9.8250859544249636</v>
      </c>
      <c r="LW133" s="5">
        <v>116.3710981464892</v>
      </c>
      <c r="LX133" s="45">
        <v>9.4387321958514576</v>
      </c>
      <c r="LY133" s="5">
        <v>139.1564281291499</v>
      </c>
      <c r="LZ133" s="45">
        <v>35.875042207429999</v>
      </c>
      <c r="MA133" s="24"/>
      <c r="MB133" s="24" t="s">
        <v>28</v>
      </c>
      <c r="MC133" s="5">
        <v>131.91311712717081</v>
      </c>
      <c r="MD133" s="45">
        <v>3.5244151204979914</v>
      </c>
      <c r="ME133" s="5">
        <v>99.491824313369932</v>
      </c>
      <c r="MF133" s="45">
        <v>5.5828626670585351</v>
      </c>
      <c r="MG133" s="5">
        <v>115.07327012286436</v>
      </c>
      <c r="MH133" s="45">
        <v>-24.344255971599566</v>
      </c>
      <c r="MI133" s="24"/>
      <c r="MJ133" s="24" t="s">
        <v>28</v>
      </c>
      <c r="MK133" s="5">
        <v>100.2402040834221</v>
      </c>
      <c r="ML133" s="45">
        <v>2.6780657792587306</v>
      </c>
      <c r="MM133" s="5">
        <v>134.75255031678563</v>
      </c>
      <c r="MN133" s="45">
        <v>4.2165137969393669</v>
      </c>
      <c r="MO133" s="5">
        <v>141.53467837091875</v>
      </c>
      <c r="MP133" s="45">
        <v>6.6147601973565457</v>
      </c>
      <c r="MQ133" s="44"/>
      <c r="MR133" s="44"/>
      <c r="MS133" s="44"/>
      <c r="MT133" s="44"/>
      <c r="MU133" s="44"/>
      <c r="MV133" s="44"/>
    </row>
    <row r="134" spans="1:384" s="330" customFormat="1" ht="15" customHeight="1" x14ac:dyDescent="0.25">
      <c r="A134" s="444"/>
      <c r="B134" s="24"/>
      <c r="C134" s="5"/>
      <c r="D134" s="45"/>
      <c r="E134" s="494"/>
      <c r="F134" s="45"/>
      <c r="G134" s="494"/>
      <c r="H134" s="45"/>
      <c r="I134" s="24"/>
      <c r="J134" s="24"/>
      <c r="K134" s="5"/>
      <c r="L134" s="45"/>
      <c r="M134" s="5"/>
      <c r="N134" s="45"/>
      <c r="O134" s="5"/>
      <c r="P134" s="45"/>
      <c r="Q134" s="24"/>
      <c r="R134" s="24"/>
      <c r="S134" s="5"/>
      <c r="T134" s="45"/>
      <c r="U134" s="5"/>
      <c r="V134" s="45"/>
      <c r="W134" s="5"/>
      <c r="X134" s="45"/>
      <c r="Y134" s="24"/>
      <c r="Z134" s="24"/>
      <c r="AA134" s="5"/>
      <c r="AB134" s="45"/>
      <c r="AC134" s="5"/>
      <c r="AD134" s="45"/>
      <c r="AE134" s="5"/>
      <c r="AF134" s="45"/>
      <c r="AG134" s="24"/>
      <c r="AH134" s="24"/>
      <c r="AI134" s="5"/>
      <c r="AJ134" s="45"/>
      <c r="AK134" s="5"/>
      <c r="AL134" s="45"/>
      <c r="AM134" s="5"/>
      <c r="AN134" s="45"/>
      <c r="AO134" s="24"/>
      <c r="AP134" s="24"/>
      <c r="AQ134" s="5"/>
      <c r="AR134" s="45"/>
      <c r="AS134" s="5"/>
      <c r="AT134" s="45"/>
      <c r="AU134" s="5"/>
      <c r="AV134" s="45"/>
      <c r="AW134" s="24"/>
      <c r="AX134" s="24"/>
      <c r="AY134" s="5"/>
      <c r="AZ134" s="45"/>
      <c r="BA134" s="5"/>
      <c r="BB134" s="45"/>
      <c r="BC134" s="5"/>
      <c r="BD134" s="45"/>
      <c r="BE134" s="24"/>
      <c r="BF134" s="24"/>
      <c r="BG134" s="5"/>
      <c r="BH134" s="45"/>
      <c r="BI134" s="5"/>
      <c r="BJ134" s="45"/>
      <c r="BK134" s="5"/>
      <c r="BL134" s="45"/>
      <c r="BM134" s="24"/>
      <c r="BN134" s="24"/>
      <c r="BO134" s="5"/>
      <c r="BP134" s="45"/>
      <c r="BQ134" s="5"/>
      <c r="BR134" s="45"/>
      <c r="BS134" s="5"/>
      <c r="BT134" s="45"/>
      <c r="BU134" s="24"/>
      <c r="BV134" s="24"/>
      <c r="BW134" s="5"/>
      <c r="BX134" s="45"/>
      <c r="BY134" s="5"/>
      <c r="BZ134" s="45"/>
      <c r="CA134" s="5"/>
      <c r="CB134" s="45"/>
      <c r="CC134" s="24"/>
      <c r="CD134" s="24"/>
      <c r="CE134" s="5"/>
      <c r="CF134" s="45"/>
      <c r="CG134" s="5"/>
      <c r="CH134" s="45"/>
      <c r="CI134" s="5"/>
      <c r="CJ134" s="45"/>
      <c r="CK134" s="24"/>
      <c r="CL134" s="24"/>
      <c r="CM134" s="5"/>
      <c r="CN134" s="45"/>
      <c r="CO134" s="5"/>
      <c r="CP134" s="45"/>
      <c r="CQ134" s="5"/>
      <c r="CR134" s="45"/>
      <c r="CS134" s="24"/>
      <c r="CT134" s="24"/>
      <c r="CU134" s="5"/>
      <c r="CV134" s="45"/>
      <c r="CW134" s="5"/>
      <c r="CX134" s="45"/>
      <c r="CY134" s="5"/>
      <c r="CZ134" s="45"/>
      <c r="DA134" s="24"/>
      <c r="DB134" s="24"/>
      <c r="DC134" s="5"/>
      <c r="DD134" s="45"/>
      <c r="DE134" s="5"/>
      <c r="DF134" s="45"/>
      <c r="DG134" s="5"/>
      <c r="DH134" s="45"/>
      <c r="DI134" s="24"/>
      <c r="DJ134" s="24"/>
      <c r="DK134" s="5"/>
      <c r="DL134" s="45"/>
      <c r="DM134" s="5"/>
      <c r="DN134" s="45"/>
      <c r="DO134" s="5"/>
      <c r="DP134" s="45"/>
      <c r="DQ134" s="24"/>
      <c r="DR134" s="24"/>
      <c r="DS134" s="5"/>
      <c r="DT134" s="45"/>
      <c r="DU134" s="5"/>
      <c r="DV134" s="45"/>
      <c r="DW134" s="5"/>
      <c r="DX134" s="45"/>
      <c r="DY134" s="24"/>
      <c r="DZ134" s="24"/>
      <c r="EA134" s="5"/>
      <c r="EB134" s="45"/>
      <c r="EC134" s="5"/>
      <c r="ED134" s="45"/>
      <c r="EE134" s="5"/>
      <c r="EF134" s="45"/>
      <c r="EG134" s="24"/>
      <c r="EH134" s="24"/>
      <c r="EI134" s="5"/>
      <c r="EJ134" s="45"/>
      <c r="EK134" s="5"/>
      <c r="EL134" s="45"/>
      <c r="EM134" s="5"/>
      <c r="EN134" s="45"/>
      <c r="EO134" s="24"/>
      <c r="EP134" s="24"/>
      <c r="EQ134" s="5"/>
      <c r="ER134" s="45"/>
      <c r="ES134" s="5"/>
      <c r="ET134" s="45"/>
      <c r="EU134" s="5"/>
      <c r="EV134" s="45"/>
      <c r="EW134" s="24"/>
      <c r="EX134" s="24"/>
      <c r="EY134" s="5"/>
      <c r="EZ134" s="45"/>
      <c r="FA134" s="5"/>
      <c r="FB134" s="45"/>
      <c r="FC134" s="5"/>
      <c r="FD134" s="45"/>
      <c r="FE134" s="24"/>
      <c r="FF134" s="24"/>
      <c r="FG134" s="5"/>
      <c r="FH134" s="45"/>
      <c r="FI134" s="5"/>
      <c r="FJ134" s="45"/>
      <c r="FK134" s="5"/>
      <c r="FL134" s="45"/>
      <c r="FM134" s="24"/>
      <c r="FN134" s="24"/>
      <c r="FO134" s="5"/>
      <c r="FP134" s="45"/>
      <c r="FQ134" s="5"/>
      <c r="FR134" s="45"/>
      <c r="FS134" s="5"/>
      <c r="FT134" s="45"/>
      <c r="FU134" s="24"/>
      <c r="FV134" s="24"/>
      <c r="FW134" s="5"/>
      <c r="FX134" s="45"/>
      <c r="FY134" s="5"/>
      <c r="FZ134" s="45"/>
      <c r="GA134" s="5"/>
      <c r="GB134" s="45"/>
      <c r="GC134" s="24"/>
      <c r="GD134" s="24"/>
      <c r="GE134" s="5"/>
      <c r="GF134" s="45"/>
      <c r="GG134" s="5"/>
      <c r="GH134" s="45"/>
      <c r="GI134" s="5"/>
      <c r="GJ134" s="45"/>
      <c r="GK134" s="24"/>
      <c r="GL134" s="24"/>
      <c r="GM134" s="5"/>
      <c r="GN134" s="45"/>
      <c r="GO134" s="5"/>
      <c r="GP134" s="45"/>
      <c r="GQ134" s="5"/>
      <c r="GR134" s="45"/>
      <c r="GS134" s="24"/>
      <c r="GT134" s="24"/>
      <c r="GU134" s="5"/>
      <c r="GV134" s="45"/>
      <c r="GW134" s="5"/>
      <c r="GX134" s="45"/>
      <c r="GY134" s="5"/>
      <c r="GZ134" s="45"/>
      <c r="HA134" s="24"/>
      <c r="HB134" s="24"/>
      <c r="HC134" s="5"/>
      <c r="HD134" s="45"/>
      <c r="HE134" s="5"/>
      <c r="HF134" s="45"/>
      <c r="HG134" s="5"/>
      <c r="HH134" s="45"/>
      <c r="HI134" s="24"/>
      <c r="HJ134" s="24"/>
      <c r="HK134" s="5"/>
      <c r="HL134" s="45"/>
      <c r="HM134" s="5"/>
      <c r="HN134" s="45"/>
      <c r="HO134" s="5"/>
      <c r="HP134" s="45"/>
      <c r="HQ134" s="24"/>
      <c r="HR134" s="24"/>
      <c r="HS134" s="5"/>
      <c r="HT134" s="45"/>
      <c r="HU134" s="5"/>
      <c r="HV134" s="45"/>
      <c r="HW134" s="5"/>
      <c r="HX134" s="45"/>
      <c r="HY134" s="24"/>
      <c r="HZ134" s="24"/>
      <c r="IA134" s="5"/>
      <c r="IB134" s="45"/>
      <c r="IC134" s="5"/>
      <c r="ID134" s="45"/>
      <c r="IE134" s="5"/>
      <c r="IF134" s="45"/>
      <c r="IG134" s="24"/>
      <c r="IH134" s="24"/>
      <c r="II134" s="5"/>
      <c r="IJ134" s="45"/>
      <c r="IK134" s="5"/>
      <c r="IL134" s="45"/>
      <c r="IM134" s="5"/>
      <c r="IN134" s="45"/>
      <c r="IO134" s="5"/>
      <c r="IP134" s="45"/>
      <c r="IQ134" s="24"/>
      <c r="IR134" s="24"/>
      <c r="IS134" s="5"/>
      <c r="IT134" s="45"/>
      <c r="IU134" s="5"/>
      <c r="IV134" s="45"/>
      <c r="IW134" s="5"/>
      <c r="IX134" s="45"/>
      <c r="IY134" s="24"/>
      <c r="IZ134" s="24"/>
      <c r="JA134" s="5"/>
      <c r="JB134" s="45"/>
      <c r="JC134" s="5"/>
      <c r="JD134" s="45"/>
      <c r="JE134" s="5"/>
      <c r="JF134" s="45"/>
      <c r="JG134" s="24"/>
      <c r="JH134" s="24"/>
      <c r="JI134" s="5"/>
      <c r="JJ134" s="45"/>
      <c r="JK134" s="5"/>
      <c r="JL134" s="45"/>
      <c r="JM134" s="5"/>
      <c r="JN134" s="45"/>
      <c r="JO134" s="24"/>
      <c r="JP134" s="24"/>
      <c r="JQ134" s="5"/>
      <c r="JR134" s="45"/>
      <c r="JS134" s="5"/>
      <c r="JT134" s="45"/>
      <c r="JU134" s="5"/>
      <c r="JV134" s="45"/>
      <c r="JW134" s="24"/>
      <c r="JX134" s="24"/>
      <c r="JY134" s="5"/>
      <c r="JZ134" s="45"/>
      <c r="KA134" s="5"/>
      <c r="KB134" s="45"/>
      <c r="KC134" s="5"/>
      <c r="KD134" s="45"/>
      <c r="KE134" s="24"/>
      <c r="KF134" s="24"/>
      <c r="KG134" s="5"/>
      <c r="KH134" s="45"/>
      <c r="KI134" s="5"/>
      <c r="KJ134" s="45"/>
      <c r="KK134" s="5"/>
      <c r="KL134" s="45"/>
      <c r="KM134" s="24"/>
      <c r="KN134" s="24"/>
      <c r="KO134" s="5"/>
      <c r="KP134" s="45"/>
      <c r="KQ134" s="5"/>
      <c r="KR134" s="45"/>
      <c r="KS134" s="5"/>
      <c r="KT134" s="45"/>
      <c r="KU134" s="24"/>
      <c r="KV134" s="24"/>
      <c r="KW134" s="5"/>
      <c r="KX134" s="45"/>
      <c r="KY134" s="5"/>
      <c r="KZ134" s="45"/>
      <c r="LA134" s="5"/>
      <c r="LB134" s="45"/>
      <c r="LC134" s="24"/>
      <c r="LD134" s="24"/>
      <c r="LE134" s="5"/>
      <c r="LF134" s="45"/>
      <c r="LG134" s="5"/>
      <c r="LH134" s="45"/>
      <c r="LI134" s="5"/>
      <c r="LJ134" s="45"/>
      <c r="LK134" s="24"/>
      <c r="LL134" s="24"/>
      <c r="LM134" s="5"/>
      <c r="LN134" s="45"/>
      <c r="LO134" s="5"/>
      <c r="LP134" s="45"/>
      <c r="LQ134" s="5"/>
      <c r="LR134" s="45"/>
      <c r="LS134" s="24"/>
      <c r="LT134" s="24"/>
      <c r="LU134" s="5"/>
      <c r="LV134" s="45"/>
      <c r="LW134" s="5"/>
      <c r="LX134" s="45"/>
      <c r="LY134" s="5"/>
      <c r="LZ134" s="45"/>
      <c r="MA134" s="24"/>
      <c r="MB134" s="24"/>
      <c r="MC134" s="5"/>
      <c r="MD134" s="45"/>
      <c r="ME134" s="5"/>
      <c r="MF134" s="45"/>
      <c r="MG134" s="5"/>
      <c r="MH134" s="45"/>
      <c r="MI134" s="24"/>
      <c r="MJ134" s="24"/>
      <c r="MK134" s="5"/>
      <c r="ML134" s="45"/>
      <c r="MM134" s="5"/>
      <c r="MN134" s="45"/>
      <c r="MO134" s="5"/>
      <c r="MP134" s="45"/>
      <c r="MQ134" s="44"/>
      <c r="MR134" s="44"/>
      <c r="MS134" s="44"/>
      <c r="MT134" s="44"/>
      <c r="MU134" s="44"/>
      <c r="MV134" s="44"/>
    </row>
    <row r="135" spans="1:384" s="330" customFormat="1" ht="15" customHeight="1" x14ac:dyDescent="0.25">
      <c r="A135" s="444">
        <v>2021</v>
      </c>
      <c r="B135" s="24" t="s">
        <v>17</v>
      </c>
      <c r="C135" s="5">
        <v>100.04347596695658</v>
      </c>
      <c r="D135" s="45">
        <v>-5.1168408062000594</v>
      </c>
      <c r="E135" s="494">
        <v>89.262767250255408</v>
      </c>
      <c r="F135" s="45">
        <v>-11.045537621850968</v>
      </c>
      <c r="G135" s="494">
        <v>110.23730483624423</v>
      </c>
      <c r="H135" s="45">
        <v>-1.4613305860592618E-2</v>
      </c>
      <c r="I135" s="444">
        <v>2021</v>
      </c>
      <c r="J135" s="24" t="s">
        <v>777</v>
      </c>
      <c r="K135" s="5">
        <v>67.718991228056993</v>
      </c>
      <c r="L135" s="45">
        <v>-3.8476902932394523</v>
      </c>
      <c r="M135" s="5">
        <v>104.8798029771372</v>
      </c>
      <c r="N135" s="45">
        <v>-14.697279794737256</v>
      </c>
      <c r="O135" s="5">
        <v>67.906076852920862</v>
      </c>
      <c r="P135" s="45">
        <v>-5.7690478803175154</v>
      </c>
      <c r="Q135" s="444">
        <v>2021</v>
      </c>
      <c r="R135" s="24" t="s">
        <v>777</v>
      </c>
      <c r="S135" s="5">
        <v>120.11185374773714</v>
      </c>
      <c r="T135" s="45">
        <v>11.933137069495857</v>
      </c>
      <c r="U135" s="5">
        <v>129.52542160515443</v>
      </c>
      <c r="V135" s="45">
        <v>-8.5665880325745434</v>
      </c>
      <c r="W135" s="5">
        <v>175.71636224798593</v>
      </c>
      <c r="X135" s="45">
        <v>25.45459728211425</v>
      </c>
      <c r="Y135" s="444">
        <v>2021</v>
      </c>
      <c r="Z135" s="24" t="s">
        <v>777</v>
      </c>
      <c r="AA135" s="5">
        <v>144.9959553685143</v>
      </c>
      <c r="AB135" s="45">
        <v>14.535947040943313</v>
      </c>
      <c r="AC135" s="5">
        <v>118.83232585148508</v>
      </c>
      <c r="AD135" s="45">
        <v>-4.3477004413047666</v>
      </c>
      <c r="AE135" s="5">
        <v>135.17357272276178</v>
      </c>
      <c r="AF135" s="45">
        <v>15.694682032743671</v>
      </c>
      <c r="AG135" s="444">
        <v>2021</v>
      </c>
      <c r="AH135" s="24" t="s">
        <v>777</v>
      </c>
      <c r="AI135" s="5">
        <v>108.28279088028863</v>
      </c>
      <c r="AJ135" s="45">
        <v>-2.9626104679784504</v>
      </c>
      <c r="AK135" s="5">
        <v>140.30395493828036</v>
      </c>
      <c r="AL135" s="45">
        <v>-1.716251825535025</v>
      </c>
      <c r="AM135" s="5">
        <v>103.9685841671168</v>
      </c>
      <c r="AN135" s="45">
        <v>-12.940720772528962</v>
      </c>
      <c r="AO135" s="444">
        <v>2021</v>
      </c>
      <c r="AP135" s="24" t="s">
        <v>777</v>
      </c>
      <c r="AQ135" s="5">
        <v>105.57526946692037</v>
      </c>
      <c r="AR135" s="45">
        <v>-5.4076405933198259</v>
      </c>
      <c r="AS135" s="5">
        <v>118.41604976776112</v>
      </c>
      <c r="AT135" s="45">
        <v>-9.0215633716124017</v>
      </c>
      <c r="AU135" s="5">
        <v>138.76915689854388</v>
      </c>
      <c r="AV135" s="45">
        <v>14.441788014505747</v>
      </c>
      <c r="AW135" s="444">
        <v>2021</v>
      </c>
      <c r="AX135" s="24" t="s">
        <v>777</v>
      </c>
      <c r="AY135" s="5">
        <v>141.89328968733145</v>
      </c>
      <c r="AZ135" s="45">
        <v>-8.5692402973624411</v>
      </c>
      <c r="BA135" s="5">
        <v>142.6683266642726</v>
      </c>
      <c r="BB135" s="45">
        <v>-3.6053739590133773</v>
      </c>
      <c r="BC135" s="5">
        <v>162.93795335593745</v>
      </c>
      <c r="BD135" s="45">
        <v>19.945563831225968</v>
      </c>
      <c r="BE135" s="444">
        <v>2021</v>
      </c>
      <c r="BF135" s="24" t="s">
        <v>777</v>
      </c>
      <c r="BG135" s="5">
        <v>107.77533313062621</v>
      </c>
      <c r="BH135" s="45">
        <v>-10.686650595446224</v>
      </c>
      <c r="BI135" s="5">
        <v>128.24956102988099</v>
      </c>
      <c r="BJ135" s="45">
        <v>8.2721502055539844</v>
      </c>
      <c r="BK135" s="5">
        <v>160.19411113603667</v>
      </c>
      <c r="BL135" s="45">
        <v>-0.71262315937016751</v>
      </c>
      <c r="BM135" s="444">
        <v>2021</v>
      </c>
      <c r="BN135" s="24" t="s">
        <v>777</v>
      </c>
      <c r="BO135" s="5">
        <v>124.78132513295725</v>
      </c>
      <c r="BP135" s="45">
        <v>-2.6091978931437581</v>
      </c>
      <c r="BQ135" s="5">
        <v>123.29014112336614</v>
      </c>
      <c r="BR135" s="45">
        <v>-4.4746794742062548</v>
      </c>
      <c r="BS135" s="5">
        <v>117.70776887697743</v>
      </c>
      <c r="BT135" s="45">
        <v>1.1599840005464017</v>
      </c>
      <c r="BU135" s="444">
        <v>2021</v>
      </c>
      <c r="BV135" s="24" t="s">
        <v>777</v>
      </c>
      <c r="BW135" s="5">
        <v>140.08688520141877</v>
      </c>
      <c r="BX135" s="45">
        <v>-2.685041847037013</v>
      </c>
      <c r="BY135" s="5">
        <v>122.07385792597422</v>
      </c>
      <c r="BZ135" s="45">
        <v>5.8741453277090301</v>
      </c>
      <c r="CA135" s="5">
        <v>84.976840632571921</v>
      </c>
      <c r="CB135" s="45">
        <v>-19.377466810155369</v>
      </c>
      <c r="CC135" s="444">
        <v>2021</v>
      </c>
      <c r="CD135" s="24" t="s">
        <v>777</v>
      </c>
      <c r="CE135" s="5">
        <v>133.13434587514973</v>
      </c>
      <c r="CF135" s="45">
        <v>4.9593486424394939</v>
      </c>
      <c r="CG135" s="5">
        <v>94.252097191668796</v>
      </c>
      <c r="CH135" s="45">
        <v>-6.0762004857903946</v>
      </c>
      <c r="CI135" s="5">
        <v>138.59860191739219</v>
      </c>
      <c r="CJ135" s="45">
        <v>-0.98160493510101787</v>
      </c>
      <c r="CK135" s="444">
        <v>2021</v>
      </c>
      <c r="CL135" s="24" t="s">
        <v>777</v>
      </c>
      <c r="CM135" s="5">
        <v>195.30216955665549</v>
      </c>
      <c r="CN135" s="45">
        <v>24.427196360711307</v>
      </c>
      <c r="CO135" s="5">
        <v>97.524664999712883</v>
      </c>
      <c r="CP135" s="45">
        <v>-19.964043593354674</v>
      </c>
      <c r="CQ135" s="5">
        <v>98.506319030483212</v>
      </c>
      <c r="CR135" s="45">
        <v>-13.417232538109346</v>
      </c>
      <c r="CS135" s="444">
        <v>2021</v>
      </c>
      <c r="CT135" s="24" t="s">
        <v>777</v>
      </c>
      <c r="CU135" s="5">
        <v>120.10108248647109</v>
      </c>
      <c r="CV135" s="45">
        <v>0.98435393355762812</v>
      </c>
      <c r="CW135" s="5">
        <v>101.17604200258195</v>
      </c>
      <c r="CX135" s="45">
        <v>-1.5256088410204569</v>
      </c>
      <c r="CY135" s="5">
        <v>134.51847870033399</v>
      </c>
      <c r="CZ135" s="45">
        <v>-4.4549956057026776</v>
      </c>
      <c r="DA135" s="444">
        <v>2021</v>
      </c>
      <c r="DB135" s="24" t="s">
        <v>777</v>
      </c>
      <c r="DC135" s="5">
        <v>99.051743877158671</v>
      </c>
      <c r="DD135" s="45">
        <v>-8.5022812219109056</v>
      </c>
      <c r="DE135" s="5">
        <v>278.13734508622667</v>
      </c>
      <c r="DF135" s="45">
        <v>-5.5382667442047904</v>
      </c>
      <c r="DG135" s="5">
        <v>112.73596967591934</v>
      </c>
      <c r="DH135" s="45">
        <v>0.77173738349132748</v>
      </c>
      <c r="DI135" s="444">
        <v>2021</v>
      </c>
      <c r="DJ135" s="24" t="s">
        <v>777</v>
      </c>
      <c r="DK135" s="5">
        <v>125.72052711925893</v>
      </c>
      <c r="DL135" s="45">
        <v>9.1353822833262228</v>
      </c>
      <c r="DM135" s="5">
        <v>88.970148880036859</v>
      </c>
      <c r="DN135" s="45">
        <v>-24.323613215807654</v>
      </c>
      <c r="DO135" s="5">
        <v>153.82532752564879</v>
      </c>
      <c r="DP135" s="45">
        <v>17.494777449611789</v>
      </c>
      <c r="DQ135" s="444">
        <v>2021</v>
      </c>
      <c r="DR135" s="24" t="s">
        <v>777</v>
      </c>
      <c r="DS135" s="5">
        <v>127.67875523928846</v>
      </c>
      <c r="DT135" s="45">
        <v>7.4743857886881813</v>
      </c>
      <c r="DU135" s="5">
        <v>122.05192770181762</v>
      </c>
      <c r="DV135" s="45">
        <v>-0.84893132612117483</v>
      </c>
      <c r="DW135" s="5">
        <v>140.38073386529209</v>
      </c>
      <c r="DX135" s="45">
        <v>7.4206161979790295</v>
      </c>
      <c r="DY135" s="444">
        <v>2021</v>
      </c>
      <c r="DZ135" s="24" t="s">
        <v>777</v>
      </c>
      <c r="EA135" s="5">
        <v>109.81055523241155</v>
      </c>
      <c r="EB135" s="45">
        <v>-12.221175725889182</v>
      </c>
      <c r="EC135" s="5">
        <v>122.09460945398168</v>
      </c>
      <c r="ED135" s="45">
        <v>7.0624636276498904</v>
      </c>
      <c r="EE135" s="5">
        <v>116.96359369650089</v>
      </c>
      <c r="EF135" s="45">
        <v>-0.92704874363333545</v>
      </c>
      <c r="EG135" s="444">
        <v>2021</v>
      </c>
      <c r="EH135" s="24" t="s">
        <v>777</v>
      </c>
      <c r="EI135" s="5">
        <v>133.3732685153349</v>
      </c>
      <c r="EJ135" s="45">
        <v>1.9422664988209704</v>
      </c>
      <c r="EK135" s="5">
        <v>127.23705115648686</v>
      </c>
      <c r="EL135" s="45">
        <v>12.727433519618089</v>
      </c>
      <c r="EM135" s="5">
        <v>107.40317878674033</v>
      </c>
      <c r="EN135" s="45">
        <v>-5.2500014773863199</v>
      </c>
      <c r="EO135" s="444">
        <v>2021</v>
      </c>
      <c r="EP135" s="24" t="s">
        <v>777</v>
      </c>
      <c r="EQ135" s="5">
        <v>84.80392954152849</v>
      </c>
      <c r="ER135" s="45">
        <v>-27.670639772266824</v>
      </c>
      <c r="ES135" s="5">
        <v>131.26997939539163</v>
      </c>
      <c r="ET135" s="45">
        <v>11.486747368795676</v>
      </c>
      <c r="EU135" s="5">
        <v>73.940446963708823</v>
      </c>
      <c r="EV135" s="45">
        <v>-28.00185068521921</v>
      </c>
      <c r="EW135" s="444">
        <v>2021</v>
      </c>
      <c r="EX135" s="24" t="s">
        <v>777</v>
      </c>
      <c r="EY135" s="5">
        <v>82.561551057377685</v>
      </c>
      <c r="EZ135" s="45">
        <v>-16.258144740507475</v>
      </c>
      <c r="FA135" s="5">
        <v>75.861118115209607</v>
      </c>
      <c r="FB135" s="45">
        <v>-8.7942994593438328</v>
      </c>
      <c r="FC135" s="5">
        <v>182.08389700243035</v>
      </c>
      <c r="FD135" s="45">
        <v>29.558866004188133</v>
      </c>
      <c r="FE135" s="444">
        <v>2021</v>
      </c>
      <c r="FF135" s="24" t="s">
        <v>777</v>
      </c>
      <c r="FG135" s="5">
        <v>124.9242285269119</v>
      </c>
      <c r="FH135" s="45">
        <v>9.1757087067395133</v>
      </c>
      <c r="FI135" s="5">
        <v>124.59886738115615</v>
      </c>
      <c r="FJ135" s="45">
        <v>26.592401587969178</v>
      </c>
      <c r="FK135" s="5">
        <v>111.9868198405006</v>
      </c>
      <c r="FL135" s="45">
        <v>1.9069871880081877</v>
      </c>
      <c r="FM135" s="444">
        <v>2021</v>
      </c>
      <c r="FN135" s="24" t="s">
        <v>777</v>
      </c>
      <c r="FO135" s="5">
        <v>105.10802365006549</v>
      </c>
      <c r="FP135" s="45">
        <v>13.635510841450383</v>
      </c>
      <c r="FQ135" s="5">
        <v>319.54439634104335</v>
      </c>
      <c r="FR135" s="45">
        <v>135.81516982235979</v>
      </c>
      <c r="FS135" s="5">
        <v>128.60073776993582</v>
      </c>
      <c r="FT135" s="45">
        <v>10.393129890851526</v>
      </c>
      <c r="FU135" s="444">
        <v>2021</v>
      </c>
      <c r="FV135" s="24" t="s">
        <v>777</v>
      </c>
      <c r="FW135" s="5">
        <v>126.09744476185135</v>
      </c>
      <c r="FX135" s="45">
        <v>0.77984856649821666</v>
      </c>
      <c r="FY135" s="5">
        <v>164.24346991903914</v>
      </c>
      <c r="FZ135" s="45">
        <v>47.740277391517509</v>
      </c>
      <c r="GA135" s="5">
        <v>87.271666381001992</v>
      </c>
      <c r="GB135" s="45">
        <v>-24.652181666444093</v>
      </c>
      <c r="GC135" s="444">
        <v>2021</v>
      </c>
      <c r="GD135" s="24" t="s">
        <v>777</v>
      </c>
      <c r="GE135" s="5">
        <v>125.59009647077659</v>
      </c>
      <c r="GF135" s="45">
        <v>14.665948539211925</v>
      </c>
      <c r="GG135" s="5">
        <v>130.51537858091734</v>
      </c>
      <c r="GH135" s="45">
        <v>3.0108149621327556</v>
      </c>
      <c r="GI135" s="5">
        <v>79.443308100682131</v>
      </c>
      <c r="GJ135" s="45">
        <v>-15.77590691888922</v>
      </c>
      <c r="GK135" s="444">
        <v>2021</v>
      </c>
      <c r="GL135" s="24" t="s">
        <v>777</v>
      </c>
      <c r="GM135" s="5">
        <v>123.0787995324355</v>
      </c>
      <c r="GN135" s="45">
        <v>7.1208053787811423</v>
      </c>
      <c r="GO135" s="5">
        <v>125.90618034590989</v>
      </c>
      <c r="GP135" s="45">
        <v>-13.573407340049386</v>
      </c>
      <c r="GQ135" s="5">
        <v>86.010132847371111</v>
      </c>
      <c r="GR135" s="45">
        <v>-26.44639783678609</v>
      </c>
      <c r="GS135" s="444">
        <v>2021</v>
      </c>
      <c r="GT135" s="24" t="s">
        <v>777</v>
      </c>
      <c r="GU135" s="5">
        <v>89.505256001781135</v>
      </c>
      <c r="GV135" s="45">
        <v>-23.652653745581759</v>
      </c>
      <c r="GW135" s="5">
        <v>90.864004303827144</v>
      </c>
      <c r="GX135" s="45">
        <v>-21.024872107397755</v>
      </c>
      <c r="GY135" s="5">
        <v>161.9146434073275</v>
      </c>
      <c r="GZ135" s="45">
        <v>27.283982220413634</v>
      </c>
      <c r="HA135" s="444">
        <v>2021</v>
      </c>
      <c r="HB135" s="24" t="s">
        <v>777</v>
      </c>
      <c r="HC135" s="5">
        <v>128.96440098586547</v>
      </c>
      <c r="HD135" s="45">
        <v>0.59768201748111949</v>
      </c>
      <c r="HE135" s="5">
        <v>125.51288010181271</v>
      </c>
      <c r="HF135" s="45">
        <v>6.2878826487642954</v>
      </c>
      <c r="HG135" s="5">
        <v>92.711136732686654</v>
      </c>
      <c r="HH135" s="45">
        <v>-31.693576570775122</v>
      </c>
      <c r="HI135" s="444">
        <v>2021</v>
      </c>
      <c r="HJ135" s="24" t="s">
        <v>777</v>
      </c>
      <c r="HK135" s="5">
        <v>108.07580897101363</v>
      </c>
      <c r="HL135" s="45">
        <v>-5.6159325019090431</v>
      </c>
      <c r="HM135" s="5">
        <v>149.2463226857752</v>
      </c>
      <c r="HN135" s="45">
        <v>47.405310863602807</v>
      </c>
      <c r="HO135" s="5">
        <v>134.50881064198418</v>
      </c>
      <c r="HP135" s="45">
        <v>16.291166996547574</v>
      </c>
      <c r="HQ135" s="444">
        <v>2021</v>
      </c>
      <c r="HR135" s="24" t="s">
        <v>777</v>
      </c>
      <c r="HS135" s="5">
        <v>101.06999048730697</v>
      </c>
      <c r="HT135" s="45">
        <v>-22.131280889487556</v>
      </c>
      <c r="HU135" s="5">
        <v>127.4980765565787</v>
      </c>
      <c r="HV135" s="45">
        <v>17.600919207843972</v>
      </c>
      <c r="HW135" s="5">
        <v>108.35801199636573</v>
      </c>
      <c r="HX135" s="45">
        <v>11.637126327367881</v>
      </c>
      <c r="HY135" s="444">
        <v>2021</v>
      </c>
      <c r="HZ135" s="24" t="s">
        <v>777</v>
      </c>
      <c r="IA135" s="5">
        <v>99.120182629628673</v>
      </c>
      <c r="IB135" s="45">
        <v>-12.23685402886872</v>
      </c>
      <c r="IC135" s="5">
        <v>122.83056277366104</v>
      </c>
      <c r="ID135" s="45">
        <v>6.1783163805280168</v>
      </c>
      <c r="IE135" s="5">
        <v>116.9874660929943</v>
      </c>
      <c r="IF135" s="45">
        <v>-9.094696417821595</v>
      </c>
      <c r="IG135" s="444">
        <v>2021</v>
      </c>
      <c r="IH135" s="24" t="s">
        <v>777</v>
      </c>
      <c r="II135" s="5">
        <v>117.35460536300326</v>
      </c>
      <c r="IJ135" s="45">
        <v>-9.1093655612105664</v>
      </c>
      <c r="IK135" s="5">
        <v>146.9316861804443</v>
      </c>
      <c r="IL135" s="45">
        <v>28.225392368293257</v>
      </c>
      <c r="IM135" s="5">
        <v>121.52624577535634</v>
      </c>
      <c r="IN135" s="45">
        <v>-18.15538209534833</v>
      </c>
      <c r="IO135" s="5">
        <v>154.74314365428785</v>
      </c>
      <c r="IP135" s="45">
        <v>13.546518986889168</v>
      </c>
      <c r="IQ135" s="444">
        <v>2021</v>
      </c>
      <c r="IR135" s="24" t="s">
        <v>777</v>
      </c>
      <c r="IS135" s="5">
        <v>119.84758176118289</v>
      </c>
      <c r="IT135" s="45">
        <v>0.94100332693759015</v>
      </c>
      <c r="IU135" s="5">
        <v>102.99649370031504</v>
      </c>
      <c r="IV135" s="45">
        <v>-32.45206754663262</v>
      </c>
      <c r="IW135" s="5">
        <v>128.05790896796429</v>
      </c>
      <c r="IX135" s="45">
        <v>-7.681559491897076</v>
      </c>
      <c r="IY135" s="444">
        <v>2021</v>
      </c>
      <c r="IZ135" s="24" t="s">
        <v>777</v>
      </c>
      <c r="JA135" s="5">
        <v>144.51080676655386</v>
      </c>
      <c r="JB135" s="45">
        <v>8.3531639701175777</v>
      </c>
      <c r="JC135" s="5">
        <v>131.05238520665239</v>
      </c>
      <c r="JD135" s="45">
        <v>-4.7256703613553697</v>
      </c>
      <c r="JE135" s="5">
        <v>175.32668429056653</v>
      </c>
      <c r="JF135" s="45">
        <v>27.478572170957307</v>
      </c>
      <c r="JG135" s="444">
        <v>2021</v>
      </c>
      <c r="JH135" s="24" t="s">
        <v>777</v>
      </c>
      <c r="JI135" s="5">
        <v>178.25349019014092</v>
      </c>
      <c r="JJ135" s="45">
        <v>35.376025263340551</v>
      </c>
      <c r="JK135" s="5">
        <v>146.42778540162072</v>
      </c>
      <c r="JL135" s="45">
        <v>1.7133348014876475</v>
      </c>
      <c r="JM135" s="5">
        <v>141.34745762668382</v>
      </c>
      <c r="JN135" s="45">
        <v>21.579269540246273</v>
      </c>
      <c r="JO135" s="444">
        <v>2021</v>
      </c>
      <c r="JP135" s="24" t="s">
        <v>777</v>
      </c>
      <c r="JQ135" s="5">
        <v>102.06945326836541</v>
      </c>
      <c r="JR135" s="45">
        <v>-24.496244330048228</v>
      </c>
      <c r="JS135" s="5">
        <v>116.28901365716234</v>
      </c>
      <c r="JT135" s="45">
        <v>10.977498313138341</v>
      </c>
      <c r="JU135" s="5">
        <v>99.433060637693231</v>
      </c>
      <c r="JV135" s="45">
        <v>-0.19403527986074209</v>
      </c>
      <c r="JW135" s="444">
        <v>2021</v>
      </c>
      <c r="JX135" s="24" t="s">
        <v>777</v>
      </c>
      <c r="JY135" s="5">
        <v>128.63207779389037</v>
      </c>
      <c r="JZ135" s="45">
        <v>2.1267350488368635</v>
      </c>
      <c r="KA135" s="5">
        <v>171.4426522824788</v>
      </c>
      <c r="KB135" s="45">
        <v>27.874106235713711</v>
      </c>
      <c r="KC135" s="5">
        <v>113.22094288564718</v>
      </c>
      <c r="KD135" s="45">
        <v>-3.993612898371893</v>
      </c>
      <c r="KE135" s="444">
        <v>2021</v>
      </c>
      <c r="KF135" s="24" t="s">
        <v>777</v>
      </c>
      <c r="KG135" s="5">
        <v>130.83742564026778</v>
      </c>
      <c r="KH135" s="45">
        <v>18.519385742445976</v>
      </c>
      <c r="KI135" s="5">
        <v>115.23774995960626</v>
      </c>
      <c r="KJ135" s="45">
        <v>6.7888128707297426</v>
      </c>
      <c r="KK135" s="5">
        <v>134.74502206144257</v>
      </c>
      <c r="KL135" s="45">
        <v>9.213998203871725</v>
      </c>
      <c r="KM135" s="444">
        <v>2021</v>
      </c>
      <c r="KN135" s="24" t="s">
        <v>777</v>
      </c>
      <c r="KO135" s="5">
        <v>61.542796077096462</v>
      </c>
      <c r="KP135" s="45">
        <v>-29.299720255152025</v>
      </c>
      <c r="KQ135" s="5">
        <v>137.26272147755625</v>
      </c>
      <c r="KR135" s="45">
        <v>2.6881707507690749</v>
      </c>
      <c r="KS135" s="5">
        <v>118.34176600138308</v>
      </c>
      <c r="KT135" s="45">
        <v>7.8494751596922328</v>
      </c>
      <c r="KU135" s="444">
        <v>2021</v>
      </c>
      <c r="KV135" s="24" t="s">
        <v>777</v>
      </c>
      <c r="KW135" s="5">
        <v>131.48733524964388</v>
      </c>
      <c r="KX135" s="45">
        <v>-12.243557266338328</v>
      </c>
      <c r="KY135" s="5">
        <v>144.72319063318054</v>
      </c>
      <c r="KZ135" s="45">
        <v>19.859325108756082</v>
      </c>
      <c r="LA135" s="5">
        <v>129.47123773759446</v>
      </c>
      <c r="LB135" s="45">
        <v>2.4291856137629964</v>
      </c>
      <c r="LC135" s="444">
        <v>2021</v>
      </c>
      <c r="LD135" s="24" t="s">
        <v>777</v>
      </c>
      <c r="LE135" s="5">
        <v>135.94297381226178</v>
      </c>
      <c r="LF135" s="45">
        <v>-1.1933429735703811</v>
      </c>
      <c r="LG135" s="5">
        <v>128.36601902890519</v>
      </c>
      <c r="LH135" s="45">
        <v>-9.6513497670013777</v>
      </c>
      <c r="LI135" s="5">
        <v>82.077264916345555</v>
      </c>
      <c r="LJ135" s="45">
        <v>-34.527437510558741</v>
      </c>
      <c r="LK135" s="444">
        <v>2021</v>
      </c>
      <c r="LL135" s="24" t="s">
        <v>777</v>
      </c>
      <c r="LM135" s="5">
        <v>120.05286654621494</v>
      </c>
      <c r="LN135" s="45">
        <v>-2.0217922177857588</v>
      </c>
      <c r="LO135" s="5">
        <v>111.83707242537157</v>
      </c>
      <c r="LP135" s="45">
        <v>7.9014590639476978</v>
      </c>
      <c r="LQ135" s="5">
        <v>125.17129835004805</v>
      </c>
      <c r="LR135" s="45">
        <v>6.5677852168739292</v>
      </c>
      <c r="LS135" s="444">
        <v>2021</v>
      </c>
      <c r="LT135" s="24" t="s">
        <v>777</v>
      </c>
      <c r="LU135" s="5">
        <v>95.4392827166985</v>
      </c>
      <c r="LV135" s="45">
        <v>-8.5462873967012456</v>
      </c>
      <c r="LW135" s="5">
        <v>116.34354507295696</v>
      </c>
      <c r="LX135" s="45">
        <v>14.33290550452837</v>
      </c>
      <c r="LY135" s="5">
        <v>118.52608779114723</v>
      </c>
      <c r="LZ135" s="45">
        <v>8.44793774717742</v>
      </c>
      <c r="MA135" s="444">
        <v>2021</v>
      </c>
      <c r="MB135" s="24" t="s">
        <v>777</v>
      </c>
      <c r="MC135" s="5">
        <v>152.53971238154631</v>
      </c>
      <c r="MD135" s="45">
        <v>-3.026251704435623</v>
      </c>
      <c r="ME135" s="5">
        <v>96.925747173066028</v>
      </c>
      <c r="MF135" s="45">
        <v>-1.319840822862318</v>
      </c>
      <c r="MG135" s="5">
        <v>121.18866348568591</v>
      </c>
      <c r="MH135" s="45">
        <v>-18.383757103289199</v>
      </c>
      <c r="MI135" s="444">
        <v>2021</v>
      </c>
      <c r="MJ135" s="24" t="s">
        <v>777</v>
      </c>
      <c r="MK135" s="5">
        <v>101.69206287341443</v>
      </c>
      <c r="ML135" s="45">
        <v>7.2319368806625874</v>
      </c>
      <c r="MM135" s="5">
        <v>132.9284778575562</v>
      </c>
      <c r="MN135" s="45">
        <v>-1.8757860205694925</v>
      </c>
      <c r="MO135" s="5">
        <v>174.93856031909615</v>
      </c>
      <c r="MP135" s="45">
        <v>17.701422764995712</v>
      </c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</row>
    <row r="136" spans="1:384" s="330" customFormat="1" ht="15" customHeight="1" x14ac:dyDescent="0.25">
      <c r="A136" s="444"/>
      <c r="B136" s="24" t="s">
        <v>18</v>
      </c>
      <c r="C136" s="5">
        <v>91.664423930035397</v>
      </c>
      <c r="D136" s="45">
        <v>-5.8543684913290832</v>
      </c>
      <c r="E136" s="494">
        <v>80.582460934484772</v>
      </c>
      <c r="F136" s="45">
        <v>-12.121002820035727</v>
      </c>
      <c r="G136" s="494">
        <v>102.14310740818331</v>
      </c>
      <c r="H136" s="45">
        <v>-0.56492021662421621</v>
      </c>
      <c r="I136" s="24"/>
      <c r="J136" s="24" t="s">
        <v>778</v>
      </c>
      <c r="K136" s="5">
        <v>66.623602998265326</v>
      </c>
      <c r="L136" s="45">
        <v>-13.991222453754901</v>
      </c>
      <c r="M136" s="5">
        <v>69.469992918217386</v>
      </c>
      <c r="N136" s="45">
        <v>-44.930617419745609</v>
      </c>
      <c r="O136" s="5">
        <v>65.020797418905886</v>
      </c>
      <c r="P136" s="45">
        <v>-19.558581826719873</v>
      </c>
      <c r="Q136" s="24"/>
      <c r="R136" s="24" t="s">
        <v>778</v>
      </c>
      <c r="S136" s="5">
        <v>107.77278661576892</v>
      </c>
      <c r="T136" s="45">
        <v>25.55838750496666</v>
      </c>
      <c r="U136" s="5">
        <v>100.44417702622816</v>
      </c>
      <c r="V136" s="45">
        <v>-12.851294614713666</v>
      </c>
      <c r="W136" s="5">
        <v>120.08509428360124</v>
      </c>
      <c r="X136" s="45">
        <v>18.024537193125312</v>
      </c>
      <c r="Y136" s="24"/>
      <c r="Z136" s="24" t="s">
        <v>778</v>
      </c>
      <c r="AA136" s="5">
        <v>113.82388005867426</v>
      </c>
      <c r="AB136" s="45">
        <v>1.2548822554355041</v>
      </c>
      <c r="AC136" s="5">
        <v>120.63361399109017</v>
      </c>
      <c r="AD136" s="45">
        <v>3.8049092803672124</v>
      </c>
      <c r="AE136" s="5">
        <v>130.21769245649065</v>
      </c>
      <c r="AF136" s="45">
        <v>15.819617085013761</v>
      </c>
      <c r="AG136" s="24"/>
      <c r="AH136" s="24" t="s">
        <v>778</v>
      </c>
      <c r="AI136" s="5">
        <v>112.74808528680619</v>
      </c>
      <c r="AJ136" s="45">
        <v>-10.462914609440048</v>
      </c>
      <c r="AK136" s="5">
        <v>161.87512325619181</v>
      </c>
      <c r="AL136" s="45">
        <v>19.279581027304118</v>
      </c>
      <c r="AM136" s="5">
        <v>111.87337763036578</v>
      </c>
      <c r="AN136" s="45">
        <v>-13.848068563825251</v>
      </c>
      <c r="AO136" s="24"/>
      <c r="AP136" s="24" t="s">
        <v>778</v>
      </c>
      <c r="AQ136" s="5">
        <v>107.38636904255436</v>
      </c>
      <c r="AR136" s="45">
        <v>-9.9239349994784192</v>
      </c>
      <c r="AS136" s="5">
        <v>133.23757240115279</v>
      </c>
      <c r="AT136" s="45">
        <v>-1.6462194482861889</v>
      </c>
      <c r="AU136" s="5">
        <v>134.3224256033844</v>
      </c>
      <c r="AV136" s="45">
        <v>5.9729971179270223</v>
      </c>
      <c r="AW136" s="24"/>
      <c r="AX136" s="24" t="s">
        <v>778</v>
      </c>
      <c r="AY136" s="5">
        <v>128.78778125230806</v>
      </c>
      <c r="AZ136" s="45">
        <v>-5.8218074196027487</v>
      </c>
      <c r="BA136" s="5">
        <v>134.47633054939354</v>
      </c>
      <c r="BB136" s="45">
        <v>-11.366577245902093</v>
      </c>
      <c r="BC136" s="5">
        <v>154.4752205436275</v>
      </c>
      <c r="BD136" s="45">
        <v>11.844830901403242</v>
      </c>
      <c r="BE136" s="24"/>
      <c r="BF136" s="24" t="s">
        <v>778</v>
      </c>
      <c r="BG136" s="5">
        <v>106.99864939717303</v>
      </c>
      <c r="BH136" s="45">
        <v>-6.7642370062165895</v>
      </c>
      <c r="BI136" s="5">
        <v>117.1424555599131</v>
      </c>
      <c r="BJ136" s="45">
        <v>-4.4151738651369641</v>
      </c>
      <c r="BK136" s="5">
        <v>163.21701526604937</v>
      </c>
      <c r="BL136" s="45">
        <v>12.012759347529638</v>
      </c>
      <c r="BM136" s="24"/>
      <c r="BN136" s="24" t="s">
        <v>778</v>
      </c>
      <c r="BO136" s="5">
        <v>126.59305287952517</v>
      </c>
      <c r="BP136" s="45">
        <v>-0.37987139014296645</v>
      </c>
      <c r="BQ136" s="5">
        <v>113.81504809086108</v>
      </c>
      <c r="BR136" s="45">
        <v>0.6566781896687246</v>
      </c>
      <c r="BS136" s="5">
        <v>108.58428648601682</v>
      </c>
      <c r="BT136" s="45">
        <v>0.62424582443053112</v>
      </c>
      <c r="BU136" s="24"/>
      <c r="BV136" s="24" t="s">
        <v>778</v>
      </c>
      <c r="BW136" s="5">
        <v>134.13043325007283</v>
      </c>
      <c r="BX136" s="45">
        <v>-1.6472004982642545</v>
      </c>
      <c r="BY136" s="5">
        <v>125.48043709498278</v>
      </c>
      <c r="BZ136" s="45">
        <v>2.65399401931559</v>
      </c>
      <c r="CA136" s="5">
        <v>93.93088045552328</v>
      </c>
      <c r="CB136" s="45">
        <v>-13.346055100556427</v>
      </c>
      <c r="CC136" s="24"/>
      <c r="CD136" s="24" t="s">
        <v>778</v>
      </c>
      <c r="CE136" s="5">
        <v>143.13395074651149</v>
      </c>
      <c r="CF136" s="45">
        <v>9.6140983677324812</v>
      </c>
      <c r="CG136" s="5">
        <v>94.874121366053714</v>
      </c>
      <c r="CH136" s="45">
        <v>-13.833016502029764</v>
      </c>
      <c r="CI136" s="5">
        <v>135.07749944442986</v>
      </c>
      <c r="CJ136" s="45">
        <v>0.83820066121703007</v>
      </c>
      <c r="CK136" s="24"/>
      <c r="CL136" s="24" t="s">
        <v>778</v>
      </c>
      <c r="CM136" s="5">
        <v>180.18058264737846</v>
      </c>
      <c r="CN136" s="45">
        <v>18.355853113783581</v>
      </c>
      <c r="CO136" s="5">
        <v>100.79324992651006</v>
      </c>
      <c r="CP136" s="45">
        <v>-13.528085786232779</v>
      </c>
      <c r="CQ136" s="5">
        <v>94.154390169996688</v>
      </c>
      <c r="CR136" s="45">
        <v>-11.769359644749187</v>
      </c>
      <c r="CS136" s="24"/>
      <c r="CT136" s="24" t="s">
        <v>778</v>
      </c>
      <c r="CU136" s="5">
        <v>135.49165418897925</v>
      </c>
      <c r="CV136" s="45">
        <v>-4.1818868138666971</v>
      </c>
      <c r="CW136" s="5">
        <v>98.591936210286207</v>
      </c>
      <c r="CX136" s="45">
        <v>6.6151376232692627</v>
      </c>
      <c r="CY136" s="5">
        <v>110.50215923106769</v>
      </c>
      <c r="CZ136" s="45">
        <v>-13.258055131761324</v>
      </c>
      <c r="DA136" s="24"/>
      <c r="DB136" s="24" t="s">
        <v>778</v>
      </c>
      <c r="DC136" s="5">
        <v>109.06339351080166</v>
      </c>
      <c r="DD136" s="45">
        <v>-10.199891406800063</v>
      </c>
      <c r="DE136" s="5">
        <v>322.92755283454574</v>
      </c>
      <c r="DF136" s="45">
        <v>-8.392017662469982</v>
      </c>
      <c r="DG136" s="5">
        <v>116.28802795899524</v>
      </c>
      <c r="DH136" s="45">
        <v>1.6786996067653206</v>
      </c>
      <c r="DI136" s="24"/>
      <c r="DJ136" s="24" t="s">
        <v>778</v>
      </c>
      <c r="DK136" s="5">
        <v>130.92382931956561</v>
      </c>
      <c r="DL136" s="45">
        <v>7.0068942821614826</v>
      </c>
      <c r="DM136" s="5">
        <v>79.97255137719921</v>
      </c>
      <c r="DN136" s="45">
        <v>-20.932772695267204</v>
      </c>
      <c r="DO136" s="5">
        <v>148.01695030315221</v>
      </c>
      <c r="DP136" s="45">
        <v>12.680916629612327</v>
      </c>
      <c r="DQ136" s="24"/>
      <c r="DR136" s="24" t="s">
        <v>778</v>
      </c>
      <c r="DS136" s="5">
        <v>149.18773118532104</v>
      </c>
      <c r="DT136" s="45">
        <v>5.1876929426458958</v>
      </c>
      <c r="DU136" s="5">
        <v>115.53435321313827</v>
      </c>
      <c r="DV136" s="45">
        <v>1.209895456682105</v>
      </c>
      <c r="DW136" s="5">
        <v>135.60477929185467</v>
      </c>
      <c r="DX136" s="45">
        <v>3.5566413476774557</v>
      </c>
      <c r="DY136" s="24"/>
      <c r="DZ136" s="24" t="s">
        <v>778</v>
      </c>
      <c r="EA136" s="5">
        <v>115.95505848537093</v>
      </c>
      <c r="EB136" s="45">
        <v>-3.3449347554284259</v>
      </c>
      <c r="EC136" s="5">
        <v>132.20146278994369</v>
      </c>
      <c r="ED136" s="45">
        <v>28.368134629632635</v>
      </c>
      <c r="EE136" s="5">
        <v>123.0379300580659</v>
      </c>
      <c r="EF136" s="45">
        <v>-0.42396891909817214</v>
      </c>
      <c r="EG136" s="24"/>
      <c r="EH136" s="24" t="s">
        <v>778</v>
      </c>
      <c r="EI136" s="5">
        <v>132.54847330339254</v>
      </c>
      <c r="EJ136" s="45">
        <v>1.690323621344092</v>
      </c>
      <c r="EK136" s="5">
        <v>123.66415854114526</v>
      </c>
      <c r="EL136" s="45">
        <v>6.1289537076867333</v>
      </c>
      <c r="EM136" s="5">
        <v>118.44490178422643</v>
      </c>
      <c r="EN136" s="45">
        <v>-0.25663057542342926</v>
      </c>
      <c r="EO136" s="24"/>
      <c r="EP136" s="24" t="s">
        <v>778</v>
      </c>
      <c r="EQ136" s="5">
        <v>83.102031777689206</v>
      </c>
      <c r="ER136" s="45">
        <v>-26.283295899676119</v>
      </c>
      <c r="ES136" s="5">
        <v>124.21502183644567</v>
      </c>
      <c r="ET136" s="45">
        <v>6.2205453315805244</v>
      </c>
      <c r="EU136" s="5">
        <v>72.356522509490745</v>
      </c>
      <c r="EV136" s="45">
        <v>-32.187208917323304</v>
      </c>
      <c r="EW136" s="24"/>
      <c r="EX136" s="24" t="s">
        <v>778</v>
      </c>
      <c r="EY136" s="5">
        <v>89.893200136987303</v>
      </c>
      <c r="EZ136" s="45">
        <v>-9.8908227237145923</v>
      </c>
      <c r="FA136" s="5">
        <v>83.347203575026498</v>
      </c>
      <c r="FB136" s="45">
        <v>-6.6379609895074339</v>
      </c>
      <c r="FC136" s="5">
        <v>187.70660906856915</v>
      </c>
      <c r="FD136" s="45">
        <v>31.346140779112176</v>
      </c>
      <c r="FE136" s="24"/>
      <c r="FF136" s="24" t="s">
        <v>778</v>
      </c>
      <c r="FG136" s="5">
        <v>122.21870376661576</v>
      </c>
      <c r="FH136" s="45">
        <v>7.0787258086590299</v>
      </c>
      <c r="FI136" s="5">
        <v>147.47273309245006</v>
      </c>
      <c r="FJ136" s="45">
        <v>26.181426987458494</v>
      </c>
      <c r="FK136" s="5">
        <v>117.76995005336975</v>
      </c>
      <c r="FL136" s="45">
        <v>0.46005084844658484</v>
      </c>
      <c r="FM136" s="24"/>
      <c r="FN136" s="24" t="s">
        <v>778</v>
      </c>
      <c r="FO136" s="5">
        <v>100.85508450498102</v>
      </c>
      <c r="FP136" s="45">
        <v>9.1559777620047385</v>
      </c>
      <c r="FQ136" s="5">
        <v>288.32843834304691</v>
      </c>
      <c r="FR136" s="45">
        <v>118.5047195703946</v>
      </c>
      <c r="FS136" s="5">
        <v>120.48561536926158</v>
      </c>
      <c r="FT136" s="45">
        <v>-0.12049573444998884</v>
      </c>
      <c r="FU136" s="24"/>
      <c r="FV136" s="24" t="s">
        <v>778</v>
      </c>
      <c r="FW136" s="5">
        <v>132.3533683777458</v>
      </c>
      <c r="FX136" s="45">
        <v>4.6664486433149079</v>
      </c>
      <c r="FY136" s="5">
        <v>164.49309534708937</v>
      </c>
      <c r="FZ136" s="45">
        <v>45.044706611629948</v>
      </c>
      <c r="GA136" s="5">
        <v>112.47453785066268</v>
      </c>
      <c r="GB136" s="45">
        <v>-1.7707928956850054</v>
      </c>
      <c r="GC136" s="24"/>
      <c r="GD136" s="24" t="s">
        <v>778</v>
      </c>
      <c r="GE136" s="5">
        <v>124.73816282771912</v>
      </c>
      <c r="GF136" s="45">
        <v>13.347568359323603</v>
      </c>
      <c r="GG136" s="5">
        <v>137.90173869940179</v>
      </c>
      <c r="GH136" s="45">
        <v>3.2549811226030556</v>
      </c>
      <c r="GI136" s="5">
        <v>77.600730223905131</v>
      </c>
      <c r="GJ136" s="45">
        <v>-18.894365906865943</v>
      </c>
      <c r="GK136" s="24"/>
      <c r="GL136" s="24" t="s">
        <v>778</v>
      </c>
      <c r="GM136" s="5">
        <v>120.78314207424651</v>
      </c>
      <c r="GN136" s="45">
        <v>6.2890065575123657</v>
      </c>
      <c r="GO136" s="5">
        <v>106.46312534185338</v>
      </c>
      <c r="GP136" s="45">
        <v>-9.0163476102745364</v>
      </c>
      <c r="GQ136" s="5">
        <v>80.846282632243415</v>
      </c>
      <c r="GR136" s="45">
        <v>-24.549300994893756</v>
      </c>
      <c r="GS136" s="24"/>
      <c r="GT136" s="24" t="s">
        <v>778</v>
      </c>
      <c r="GU136" s="5">
        <v>70.73951848652672</v>
      </c>
      <c r="GV136" s="45">
        <v>-30.282061097459092</v>
      </c>
      <c r="GW136" s="5">
        <v>106.98199937504549</v>
      </c>
      <c r="GX136" s="45">
        <v>-16.889469094739169</v>
      </c>
      <c r="GY136" s="5">
        <v>147.08349359478231</v>
      </c>
      <c r="GZ136" s="45">
        <v>26.785933638849158</v>
      </c>
      <c r="HA136" s="24"/>
      <c r="HB136" s="24" t="s">
        <v>778</v>
      </c>
      <c r="HC136" s="5">
        <v>106.84756307108681</v>
      </c>
      <c r="HD136" s="45">
        <v>-5.6133838257118498</v>
      </c>
      <c r="HE136" s="5">
        <v>121.18991074730762</v>
      </c>
      <c r="HF136" s="45">
        <v>7.7751658605922103</v>
      </c>
      <c r="HG136" s="5">
        <v>81.899435945065505</v>
      </c>
      <c r="HH136" s="45">
        <v>-29.442027771426467</v>
      </c>
      <c r="HI136" s="24"/>
      <c r="HJ136" s="24" t="s">
        <v>778</v>
      </c>
      <c r="HK136" s="5">
        <v>126.13230413373033</v>
      </c>
      <c r="HL136" s="45">
        <v>-9.0771576261404192</v>
      </c>
      <c r="HM136" s="5">
        <v>138.50915857931525</v>
      </c>
      <c r="HN136" s="45">
        <v>34.855104443870601</v>
      </c>
      <c r="HO136" s="5">
        <v>92.890708268801376</v>
      </c>
      <c r="HP136" s="45">
        <v>11.579494260079514</v>
      </c>
      <c r="HQ136" s="24"/>
      <c r="HR136" s="24" t="s">
        <v>778</v>
      </c>
      <c r="HS136" s="5">
        <v>124.30399779706501</v>
      </c>
      <c r="HT136" s="45">
        <v>-13.646755261081495</v>
      </c>
      <c r="HU136" s="5">
        <v>118.78052452902645</v>
      </c>
      <c r="HV136" s="45">
        <v>8.0813191348823494</v>
      </c>
      <c r="HW136" s="5">
        <v>98.759876608069888</v>
      </c>
      <c r="HX136" s="45">
        <v>-7.3024897235597876</v>
      </c>
      <c r="HY136" s="24"/>
      <c r="HZ136" s="24" t="s">
        <v>778</v>
      </c>
      <c r="IA136" s="5">
        <v>97.791254598736202</v>
      </c>
      <c r="IB136" s="45">
        <v>-21.776291932795459</v>
      </c>
      <c r="IC136" s="5">
        <v>116.91139989365846</v>
      </c>
      <c r="ID136" s="45">
        <v>5.4437753544892757</v>
      </c>
      <c r="IE136" s="5">
        <v>133.10030028938033</v>
      </c>
      <c r="IF136" s="45">
        <v>4.5881929387897316</v>
      </c>
      <c r="IG136" s="24"/>
      <c r="IH136" s="24" t="s">
        <v>778</v>
      </c>
      <c r="II136" s="5">
        <v>105.63571923874837</v>
      </c>
      <c r="IJ136" s="45">
        <v>-8.1711003785498804</v>
      </c>
      <c r="IK136" s="5">
        <v>138.16451676456805</v>
      </c>
      <c r="IL136" s="45">
        <v>21.02014896309008</v>
      </c>
      <c r="IM136" s="5">
        <v>85.459376930766581</v>
      </c>
      <c r="IN136" s="45">
        <v>-13.031209265330304</v>
      </c>
      <c r="IO136" s="5">
        <v>96.687111503404651</v>
      </c>
      <c r="IP136" s="45">
        <v>-5.6918336713650604</v>
      </c>
      <c r="IQ136" s="24"/>
      <c r="IR136" s="24" t="s">
        <v>778</v>
      </c>
      <c r="IS136" s="5">
        <v>108.71450097937952</v>
      </c>
      <c r="IT136" s="45">
        <v>-2.2327739747505859</v>
      </c>
      <c r="IU136" s="5">
        <v>72.367389113591145</v>
      </c>
      <c r="IV136" s="45">
        <v>-24.074340199696536</v>
      </c>
      <c r="IW136" s="5">
        <v>94.161841430721807</v>
      </c>
      <c r="IX136" s="45">
        <v>-6.0518012339650085</v>
      </c>
      <c r="IY136" s="24"/>
      <c r="IZ136" s="24" t="s">
        <v>778</v>
      </c>
      <c r="JA136" s="5">
        <v>113.36182462461063</v>
      </c>
      <c r="JB136" s="45">
        <v>2.9138720807738707</v>
      </c>
      <c r="JC136" s="5">
        <v>125.93061236501799</v>
      </c>
      <c r="JD136" s="45">
        <v>5.7968200423483864</v>
      </c>
      <c r="JE136" s="5">
        <v>124.39558172191606</v>
      </c>
      <c r="JF136" s="45">
        <v>19.310917058845334</v>
      </c>
      <c r="JG136" s="24"/>
      <c r="JH136" s="24" t="s">
        <v>778</v>
      </c>
      <c r="JI136" s="5">
        <v>141.9131481695994</v>
      </c>
      <c r="JJ136" s="45">
        <v>26.903791837530463</v>
      </c>
      <c r="JK136" s="5">
        <v>136.22418952044114</v>
      </c>
      <c r="JL136" s="45">
        <v>18.014321034028228</v>
      </c>
      <c r="JM136" s="5">
        <v>121.63928886653602</v>
      </c>
      <c r="JN136" s="45">
        <v>17.408993382629404</v>
      </c>
      <c r="JO136" s="24"/>
      <c r="JP136" s="24" t="s">
        <v>778</v>
      </c>
      <c r="JQ136" s="5">
        <v>110.01010343667328</v>
      </c>
      <c r="JR136" s="45">
        <v>-11.379029464946441</v>
      </c>
      <c r="JS136" s="5">
        <v>99.60782298672892</v>
      </c>
      <c r="JT136" s="45">
        <v>7.8719107541193551</v>
      </c>
      <c r="JU136" s="5">
        <v>93.757865144113964</v>
      </c>
      <c r="JV136" s="45">
        <v>1.8007946168925599</v>
      </c>
      <c r="JW136" s="24"/>
      <c r="JX136" s="24" t="s">
        <v>778</v>
      </c>
      <c r="JY136" s="5">
        <v>109.19202843002493</v>
      </c>
      <c r="JZ136" s="45">
        <v>5.1273713422153691</v>
      </c>
      <c r="KA136" s="5">
        <v>126.28807518205423</v>
      </c>
      <c r="KB136" s="45">
        <v>24.465566399406043</v>
      </c>
      <c r="KC136" s="5">
        <v>116.88620651575414</v>
      </c>
      <c r="KD136" s="45">
        <v>10.647487898998193</v>
      </c>
      <c r="KE136" s="24"/>
      <c r="KF136" s="24" t="s">
        <v>778</v>
      </c>
      <c r="KG136" s="5">
        <v>123.58530987378298</v>
      </c>
      <c r="KH136" s="45">
        <v>7.3692815621741516</v>
      </c>
      <c r="KI136" s="5">
        <v>119.13942192858444</v>
      </c>
      <c r="KJ136" s="45">
        <v>0.65112113574696195</v>
      </c>
      <c r="KK136" s="5">
        <v>96.179314023345938</v>
      </c>
      <c r="KL136" s="45">
        <v>-3.8492890958928854</v>
      </c>
      <c r="KM136" s="24"/>
      <c r="KN136" s="24" t="s">
        <v>778</v>
      </c>
      <c r="KO136" s="5">
        <v>78.196962819920756</v>
      </c>
      <c r="KP136" s="45">
        <v>-27.405565812861539</v>
      </c>
      <c r="KQ136" s="5">
        <v>123.04046110073523</v>
      </c>
      <c r="KR136" s="45">
        <v>-7.6391873511085606</v>
      </c>
      <c r="KS136" s="5">
        <v>88.156134668842753</v>
      </c>
      <c r="KT136" s="45">
        <v>-5.9719925177276281</v>
      </c>
      <c r="KU136" s="24"/>
      <c r="KV136" s="24" t="s">
        <v>778</v>
      </c>
      <c r="KW136" s="5">
        <v>107.71836217063316</v>
      </c>
      <c r="KX136" s="45">
        <v>-8.4986065955530847</v>
      </c>
      <c r="KY136" s="5">
        <v>132.48543157014078</v>
      </c>
      <c r="KZ136" s="45">
        <v>7.757436288950089</v>
      </c>
      <c r="LA136" s="5">
        <v>108.89742181279411</v>
      </c>
      <c r="LB136" s="45">
        <v>14.464603227124911</v>
      </c>
      <c r="LC136" s="24"/>
      <c r="LD136" s="24" t="s">
        <v>778</v>
      </c>
      <c r="LE136" s="5">
        <v>134.28174646701996</v>
      </c>
      <c r="LF136" s="45">
        <v>-6.9331789667051993</v>
      </c>
      <c r="LG136" s="5">
        <v>129.32198530950907</v>
      </c>
      <c r="LH136" s="45">
        <v>-0.89388651732750191</v>
      </c>
      <c r="LI136" s="5">
        <v>105.26982470129043</v>
      </c>
      <c r="LJ136" s="45">
        <v>-19.204288096649151</v>
      </c>
      <c r="LK136" s="24"/>
      <c r="LL136" s="24" t="s">
        <v>778</v>
      </c>
      <c r="LM136" s="5">
        <v>171.18163693164931</v>
      </c>
      <c r="LN136" s="45">
        <v>-23.76898168923735</v>
      </c>
      <c r="LO136" s="5">
        <v>136.97894859001389</v>
      </c>
      <c r="LP136" s="45">
        <v>38.091504056458689</v>
      </c>
      <c r="LQ136" s="5">
        <v>121.44842140849582</v>
      </c>
      <c r="LR136" s="45">
        <v>34.21033437179338</v>
      </c>
      <c r="LS136" s="24"/>
      <c r="LT136" s="24" t="s">
        <v>778</v>
      </c>
      <c r="LU136" s="5">
        <v>95.817370744076953</v>
      </c>
      <c r="LV136" s="45">
        <v>-7.0440238102289925</v>
      </c>
      <c r="LW136" s="5">
        <v>166.16352722081888</v>
      </c>
      <c r="LX136" s="45">
        <v>-23.629016201026047</v>
      </c>
      <c r="LY136" s="5">
        <v>106.76361155098142</v>
      </c>
      <c r="LZ136" s="45">
        <v>19.741748143399306</v>
      </c>
      <c r="MA136" s="24"/>
      <c r="MB136" s="24" t="s">
        <v>778</v>
      </c>
      <c r="MC136" s="5">
        <v>149.42122092403775</v>
      </c>
      <c r="MD136" s="45">
        <v>-0.53599651527548531</v>
      </c>
      <c r="ME136" s="5">
        <v>85.412971043792936</v>
      </c>
      <c r="MF136" s="45">
        <v>8.0542214394352101</v>
      </c>
      <c r="MG136" s="5">
        <v>115.91547097788479</v>
      </c>
      <c r="MH136" s="45">
        <v>-10.657360518003728</v>
      </c>
      <c r="MI136" s="24"/>
      <c r="MJ136" s="24" t="s">
        <v>778</v>
      </c>
      <c r="MK136" s="5">
        <v>91.475476569711219</v>
      </c>
      <c r="ML136" s="45">
        <v>-6.103875376375683</v>
      </c>
      <c r="MM136" s="5">
        <v>133.14433163472387</v>
      </c>
      <c r="MN136" s="45">
        <v>-5.55594247415425</v>
      </c>
      <c r="MO136" s="5">
        <v>159.69457942863679</v>
      </c>
      <c r="MP136" s="45">
        <v>15.970427465545669</v>
      </c>
      <c r="MQ136" s="44"/>
      <c r="MR136" s="44"/>
      <c r="MS136" s="44"/>
      <c r="MT136" s="44"/>
      <c r="MU136" s="44"/>
      <c r="MV136" s="44"/>
    </row>
    <row r="137" spans="1:384" s="330" customFormat="1" ht="15" customHeight="1" x14ac:dyDescent="0.25">
      <c r="A137" s="444"/>
      <c r="B137" s="24" t="s">
        <v>19</v>
      </c>
      <c r="C137" s="5">
        <v>97.609292008777018</v>
      </c>
      <c r="D137" s="45">
        <v>-1.058044972887501</v>
      </c>
      <c r="E137" s="494">
        <v>86.787626427987476</v>
      </c>
      <c r="F137" s="45">
        <v>-9.6456915802467336</v>
      </c>
      <c r="G137" s="494">
        <v>107.84184813380557</v>
      </c>
      <c r="H137" s="45">
        <v>6.6557882212476613</v>
      </c>
      <c r="I137" s="24"/>
      <c r="J137" s="24" t="s">
        <v>779</v>
      </c>
      <c r="K137" s="5">
        <v>85.575244141843186</v>
      </c>
      <c r="L137" s="45">
        <v>1.8728803067029389</v>
      </c>
      <c r="M137" s="5">
        <v>100.81975532816982</v>
      </c>
      <c r="N137" s="45">
        <v>-7.0541664348945545</v>
      </c>
      <c r="O137" s="5">
        <v>86.612155814578756</v>
      </c>
      <c r="P137" s="45">
        <v>-0.1525437119780122</v>
      </c>
      <c r="Q137" s="24"/>
      <c r="R137" s="24" t="s">
        <v>779</v>
      </c>
      <c r="S137" s="5">
        <v>108.1513725346382</v>
      </c>
      <c r="T137" s="45">
        <v>1.5446257326414923</v>
      </c>
      <c r="U137" s="5">
        <v>105.76789988742094</v>
      </c>
      <c r="V137" s="45">
        <v>6.8280715835416572</v>
      </c>
      <c r="W137" s="5">
        <v>121.67762865277957</v>
      </c>
      <c r="X137" s="45">
        <v>27.942355002481705</v>
      </c>
      <c r="Y137" s="24"/>
      <c r="Z137" s="24" t="s">
        <v>779</v>
      </c>
      <c r="AA137" s="5">
        <v>127.08582519621018</v>
      </c>
      <c r="AB137" s="45">
        <v>5.3629967248964903</v>
      </c>
      <c r="AC137" s="5">
        <v>141.53036674039552</v>
      </c>
      <c r="AD137" s="45">
        <v>-9.1988225397755343</v>
      </c>
      <c r="AE137" s="5">
        <v>147.40342343440159</v>
      </c>
      <c r="AF137" s="45">
        <v>19.692188485863625</v>
      </c>
      <c r="AG137" s="24"/>
      <c r="AH137" s="24" t="s">
        <v>779</v>
      </c>
      <c r="AI137" s="5">
        <v>97.701755378797657</v>
      </c>
      <c r="AJ137" s="45">
        <v>-6.7731929334579348</v>
      </c>
      <c r="AK137" s="5">
        <v>176.1846292106363</v>
      </c>
      <c r="AL137" s="45">
        <v>36.673008556116258</v>
      </c>
      <c r="AM137" s="5">
        <v>95.8811441840475</v>
      </c>
      <c r="AN137" s="45">
        <v>-8.420975375488581</v>
      </c>
      <c r="AO137" s="24"/>
      <c r="AP137" s="24" t="s">
        <v>779</v>
      </c>
      <c r="AQ137" s="5">
        <v>145.87279331687762</v>
      </c>
      <c r="AR137" s="45">
        <v>12.874110084556392</v>
      </c>
      <c r="AS137" s="5">
        <v>122.91561906326399</v>
      </c>
      <c r="AT137" s="45">
        <v>-5.0757124500854189</v>
      </c>
      <c r="AU137" s="5">
        <v>121.02867665514007</v>
      </c>
      <c r="AV137" s="45">
        <v>3.6276672628140005</v>
      </c>
      <c r="AW137" s="24"/>
      <c r="AX137" s="24" t="s">
        <v>779</v>
      </c>
      <c r="AY137" s="5">
        <v>127.07968378093604</v>
      </c>
      <c r="AZ137" s="45">
        <v>1.76650744718998</v>
      </c>
      <c r="BA137" s="5">
        <v>118.82872198052526</v>
      </c>
      <c r="BB137" s="45">
        <v>-5.4917964195190621</v>
      </c>
      <c r="BC137" s="5">
        <v>128.25453792629273</v>
      </c>
      <c r="BD137" s="45">
        <v>23.583835428850008</v>
      </c>
      <c r="BE137" s="24"/>
      <c r="BF137" s="24" t="s">
        <v>779</v>
      </c>
      <c r="BG137" s="5">
        <v>106.89314529164039</v>
      </c>
      <c r="BH137" s="45">
        <v>2.8652972218822441</v>
      </c>
      <c r="BI137" s="5">
        <v>131.61780338976908</v>
      </c>
      <c r="BJ137" s="45">
        <v>13.903815719214833</v>
      </c>
      <c r="BK137" s="5">
        <v>161.89735856540139</v>
      </c>
      <c r="BL137" s="45">
        <v>19.447949755161858</v>
      </c>
      <c r="BM137" s="24"/>
      <c r="BN137" s="24" t="s">
        <v>779</v>
      </c>
      <c r="BO137" s="5">
        <v>111.63508068670738</v>
      </c>
      <c r="BP137" s="45">
        <v>-8.1057712604806937</v>
      </c>
      <c r="BQ137" s="5">
        <v>133.40836002302311</v>
      </c>
      <c r="BR137" s="45">
        <v>19.90205510952228</v>
      </c>
      <c r="BS137" s="5">
        <v>109.86745432591118</v>
      </c>
      <c r="BT137" s="45">
        <v>2.3220659015077132</v>
      </c>
      <c r="BU137" s="24"/>
      <c r="BV137" s="24" t="s">
        <v>779</v>
      </c>
      <c r="BW137" s="5">
        <v>127.37544382437535</v>
      </c>
      <c r="BX137" s="45">
        <v>20.696226929658778</v>
      </c>
      <c r="BY137" s="5">
        <v>120.16231831479693</v>
      </c>
      <c r="BZ137" s="45">
        <v>12.068586277611189</v>
      </c>
      <c r="CA137" s="5">
        <v>123.4284389655665</v>
      </c>
      <c r="CB137" s="45">
        <v>17.331668355932692</v>
      </c>
      <c r="CC137" s="24"/>
      <c r="CD137" s="24" t="s">
        <v>779</v>
      </c>
      <c r="CE137" s="5">
        <v>128.56316021639341</v>
      </c>
      <c r="CF137" s="45">
        <v>11.227010685478731</v>
      </c>
      <c r="CG137" s="5">
        <v>132.39984763414992</v>
      </c>
      <c r="CH137" s="45">
        <v>26.661068261063562</v>
      </c>
      <c r="CI137" s="5">
        <v>139.82150781768371</v>
      </c>
      <c r="CJ137" s="45">
        <v>7.9118509119136888</v>
      </c>
      <c r="CK137" s="24"/>
      <c r="CL137" s="24" t="s">
        <v>779</v>
      </c>
      <c r="CM137" s="5">
        <v>204.81794959638137</v>
      </c>
      <c r="CN137" s="45">
        <v>25.401225780309829</v>
      </c>
      <c r="CO137" s="5">
        <v>107.82072076990062</v>
      </c>
      <c r="CP137" s="45">
        <v>-2.3384639859469019</v>
      </c>
      <c r="CQ137" s="5">
        <v>113.35301284491345</v>
      </c>
      <c r="CR137" s="45">
        <v>-8.7116290904265554</v>
      </c>
      <c r="CS137" s="24"/>
      <c r="CT137" s="24" t="s">
        <v>779</v>
      </c>
      <c r="CU137" s="5">
        <v>126.25866873105923</v>
      </c>
      <c r="CV137" s="45">
        <v>3.6235675349615803</v>
      </c>
      <c r="CW137" s="5">
        <v>121.46620406201129</v>
      </c>
      <c r="CX137" s="45">
        <v>0.32462293074941329</v>
      </c>
      <c r="CY137" s="5">
        <v>99.88328480715181</v>
      </c>
      <c r="CZ137" s="45">
        <v>12.38376521123692</v>
      </c>
      <c r="DA137" s="24"/>
      <c r="DB137" s="24" t="s">
        <v>779</v>
      </c>
      <c r="DC137" s="5">
        <v>73.13786510813776</v>
      </c>
      <c r="DD137" s="45">
        <v>-7.466394740533147</v>
      </c>
      <c r="DE137" s="5">
        <v>272.55284185548891</v>
      </c>
      <c r="DF137" s="45">
        <v>23.95419599924125</v>
      </c>
      <c r="DG137" s="5">
        <v>124.16774254174945</v>
      </c>
      <c r="DH137" s="45">
        <v>19.208073559870556</v>
      </c>
      <c r="DI137" s="24"/>
      <c r="DJ137" s="24" t="s">
        <v>779</v>
      </c>
      <c r="DK137" s="5">
        <v>146.08032686874319</v>
      </c>
      <c r="DL137" s="45">
        <v>12.218664705538046</v>
      </c>
      <c r="DM137" s="5">
        <v>89.859710416031319</v>
      </c>
      <c r="DN137" s="45">
        <v>8.0459482076320512</v>
      </c>
      <c r="DO137" s="5">
        <v>125.06081946511827</v>
      </c>
      <c r="DP137" s="45">
        <v>30.309632947150504</v>
      </c>
      <c r="DQ137" s="24"/>
      <c r="DR137" s="24" t="s">
        <v>779</v>
      </c>
      <c r="DS137" s="5">
        <v>127.51061982146594</v>
      </c>
      <c r="DT137" s="45">
        <v>14.809796888904359</v>
      </c>
      <c r="DU137" s="5">
        <v>108.91437469979708</v>
      </c>
      <c r="DV137" s="45">
        <v>11.534805567775862</v>
      </c>
      <c r="DW137" s="5">
        <v>127.50047333713772</v>
      </c>
      <c r="DX137" s="45">
        <v>8.722978009652536</v>
      </c>
      <c r="DY137" s="24"/>
      <c r="DZ137" s="24" t="s">
        <v>779</v>
      </c>
      <c r="EA137" s="5">
        <v>115.76393373323694</v>
      </c>
      <c r="EB137" s="45">
        <v>-1.6694781882135317</v>
      </c>
      <c r="EC137" s="5">
        <v>136.85066969349037</v>
      </c>
      <c r="ED137" s="45">
        <v>32.574466513728765</v>
      </c>
      <c r="EE137" s="5">
        <v>132.19125599127369</v>
      </c>
      <c r="EF137" s="45">
        <v>5.8824371069857335</v>
      </c>
      <c r="EG137" s="24"/>
      <c r="EH137" s="24" t="s">
        <v>779</v>
      </c>
      <c r="EI137" s="5">
        <v>137.53616101886499</v>
      </c>
      <c r="EJ137" s="45">
        <v>4.1745428130463154</v>
      </c>
      <c r="EK137" s="5">
        <v>135.73026910695236</v>
      </c>
      <c r="EL137" s="45">
        <v>18.517325533629901</v>
      </c>
      <c r="EM137" s="5">
        <v>126.04722391333632</v>
      </c>
      <c r="EN137" s="45">
        <v>9.7044106113881838</v>
      </c>
      <c r="EO137" s="24"/>
      <c r="EP137" s="24" t="s">
        <v>779</v>
      </c>
      <c r="EQ137" s="5">
        <v>87.157430793505512</v>
      </c>
      <c r="ER137" s="45">
        <v>-21.470536422582214</v>
      </c>
      <c r="ES137" s="5">
        <v>128.42536169164129</v>
      </c>
      <c r="ET137" s="45">
        <v>12.918379892150995</v>
      </c>
      <c r="EU137" s="5">
        <v>70.787356118304331</v>
      </c>
      <c r="EV137" s="45">
        <v>-30.957962200389716</v>
      </c>
      <c r="EW137" s="24"/>
      <c r="EX137" s="24" t="s">
        <v>779</v>
      </c>
      <c r="EY137" s="5">
        <v>94.473866353869184</v>
      </c>
      <c r="EZ137" s="45">
        <v>-3.6173380690497652</v>
      </c>
      <c r="FA137" s="5">
        <v>95.268010459256303</v>
      </c>
      <c r="FB137" s="45">
        <v>3.7883162110355499</v>
      </c>
      <c r="FC137" s="5">
        <v>194.00829259015157</v>
      </c>
      <c r="FD137" s="45">
        <v>36.658485935381492</v>
      </c>
      <c r="FE137" s="24"/>
      <c r="FF137" s="24" t="s">
        <v>779</v>
      </c>
      <c r="FG137" s="5">
        <v>116.59058210879574</v>
      </c>
      <c r="FH137" s="45">
        <v>4.5715459379724024</v>
      </c>
      <c r="FI137" s="5">
        <v>154.63579855531015</v>
      </c>
      <c r="FJ137" s="45">
        <v>27.491885053273663</v>
      </c>
      <c r="FK137" s="5">
        <v>138.00265283816441</v>
      </c>
      <c r="FL137" s="45">
        <v>19.467472012152825</v>
      </c>
      <c r="FM137" s="24"/>
      <c r="FN137" s="24" t="s">
        <v>779</v>
      </c>
      <c r="FO137" s="5">
        <v>112.35297320682155</v>
      </c>
      <c r="FP137" s="45">
        <v>27.257518132986618</v>
      </c>
      <c r="FQ137" s="5">
        <v>383.73239190135035</v>
      </c>
      <c r="FR137" s="45">
        <v>94.552425870327141</v>
      </c>
      <c r="FS137" s="5">
        <v>141.84422770156533</v>
      </c>
      <c r="FT137" s="45">
        <v>15.586902263758091</v>
      </c>
      <c r="FU137" s="24"/>
      <c r="FV137" s="24" t="s">
        <v>779</v>
      </c>
      <c r="FW137" s="5">
        <v>136.91925201140654</v>
      </c>
      <c r="FX137" s="45">
        <v>6.67967095451543</v>
      </c>
      <c r="FY137" s="5">
        <v>144.88405262282282</v>
      </c>
      <c r="FZ137" s="45">
        <v>51.47147092435938</v>
      </c>
      <c r="GA137" s="5">
        <v>93.36371076304836</v>
      </c>
      <c r="GB137" s="45">
        <v>3.3564268976991514</v>
      </c>
      <c r="GC137" s="24"/>
      <c r="GD137" s="24" t="s">
        <v>779</v>
      </c>
      <c r="GE137" s="5">
        <v>126.55261353521504</v>
      </c>
      <c r="GF137" s="45">
        <v>17.155586208535851</v>
      </c>
      <c r="GG137" s="5">
        <v>131.3429122744829</v>
      </c>
      <c r="GH137" s="45">
        <v>12.283248421396593</v>
      </c>
      <c r="GI137" s="5">
        <v>79.518624669603511</v>
      </c>
      <c r="GJ137" s="45">
        <v>-15.64528251422594</v>
      </c>
      <c r="GK137" s="24"/>
      <c r="GL137" s="24" t="s">
        <v>779</v>
      </c>
      <c r="GM137" s="5">
        <v>113.16946006157131</v>
      </c>
      <c r="GN137" s="45">
        <v>8.6882124997521828</v>
      </c>
      <c r="GO137" s="5">
        <v>119.16937179781726</v>
      </c>
      <c r="GP137" s="45">
        <v>-8.2360825597867944</v>
      </c>
      <c r="GQ137" s="5">
        <v>90.205812113876405</v>
      </c>
      <c r="GR137" s="45">
        <v>2.820053212723181</v>
      </c>
      <c r="GS137" s="24"/>
      <c r="GT137" s="24" t="s">
        <v>779</v>
      </c>
      <c r="GU137" s="5">
        <v>83.113743639009755</v>
      </c>
      <c r="GV137" s="45">
        <v>-1.6750892749678883</v>
      </c>
      <c r="GW137" s="5">
        <v>114.11912540713885</v>
      </c>
      <c r="GX137" s="45">
        <v>5.2288124149204833</v>
      </c>
      <c r="GY137" s="5">
        <v>117.20398731344081</v>
      </c>
      <c r="GZ137" s="45">
        <v>15.755539261410419</v>
      </c>
      <c r="HA137" s="24"/>
      <c r="HB137" s="24" t="s">
        <v>779</v>
      </c>
      <c r="HC137" s="5">
        <v>108.43979474080021</v>
      </c>
      <c r="HD137" s="45">
        <v>20.092949111744858</v>
      </c>
      <c r="HE137" s="5">
        <v>172.34966605400385</v>
      </c>
      <c r="HF137" s="45">
        <v>10.365628995094411</v>
      </c>
      <c r="HG137" s="5">
        <v>90.758471654530879</v>
      </c>
      <c r="HH137" s="45">
        <v>-4.2271186620386345</v>
      </c>
      <c r="HI137" s="24"/>
      <c r="HJ137" s="24" t="s">
        <v>779</v>
      </c>
      <c r="HK137" s="5">
        <v>115.19452764824723</v>
      </c>
      <c r="HL137" s="45">
        <v>15.681066381890375</v>
      </c>
      <c r="HM137" s="5">
        <v>103.91428026779566</v>
      </c>
      <c r="HN137" s="45">
        <v>12.328751263261822</v>
      </c>
      <c r="HO137" s="5">
        <v>127.2466808133513</v>
      </c>
      <c r="HP137" s="45">
        <v>23.754457513381411</v>
      </c>
      <c r="HQ137" s="24"/>
      <c r="HR137" s="24" t="s">
        <v>779</v>
      </c>
      <c r="HS137" s="5">
        <v>98.53872960727189</v>
      </c>
      <c r="HT137" s="45">
        <v>-9.3775401589537069</v>
      </c>
      <c r="HU137" s="5">
        <v>133.14463311196286</v>
      </c>
      <c r="HV137" s="45">
        <v>13.307583526023322</v>
      </c>
      <c r="HW137" s="5">
        <v>96.429465053927345</v>
      </c>
      <c r="HX137" s="45">
        <v>5.9118351340116533</v>
      </c>
      <c r="HY137" s="24"/>
      <c r="HZ137" s="24" t="s">
        <v>779</v>
      </c>
      <c r="IA137" s="5">
        <v>92.283174190539967</v>
      </c>
      <c r="IB137" s="45">
        <v>-9.0552853197210652</v>
      </c>
      <c r="IC137" s="5">
        <v>109.09481888484363</v>
      </c>
      <c r="ID137" s="45">
        <v>20.097994735675755</v>
      </c>
      <c r="IE137" s="5">
        <v>112.25202659332041</v>
      </c>
      <c r="IF137" s="45">
        <v>17.22632972006555</v>
      </c>
      <c r="IG137" s="24"/>
      <c r="IH137" s="24" t="s">
        <v>779</v>
      </c>
      <c r="II137" s="5">
        <v>114.79986602315641</v>
      </c>
      <c r="IJ137" s="45">
        <v>-4.2487089045484083</v>
      </c>
      <c r="IK137" s="5">
        <v>119.20138164432618</v>
      </c>
      <c r="IL137" s="45">
        <v>40.057834443355176</v>
      </c>
      <c r="IM137" s="5">
        <v>109.76122881830597</v>
      </c>
      <c r="IN137" s="45">
        <v>4.7396971251182549</v>
      </c>
      <c r="IO137" s="5">
        <v>74.339351879945994</v>
      </c>
      <c r="IP137" s="45">
        <v>-19.051157212544695</v>
      </c>
      <c r="IQ137" s="24"/>
      <c r="IR137" s="24" t="s">
        <v>779</v>
      </c>
      <c r="IS137" s="5">
        <v>95.992324774881666</v>
      </c>
      <c r="IT137" s="45">
        <v>7.9566918270681697</v>
      </c>
      <c r="IU137" s="5">
        <v>84.501627088517523</v>
      </c>
      <c r="IV137" s="45">
        <v>4.9732269036638144</v>
      </c>
      <c r="IW137" s="5">
        <v>116.40256924882966</v>
      </c>
      <c r="IX137" s="45">
        <v>9.0722895926490281</v>
      </c>
      <c r="IY137" s="24"/>
      <c r="IZ137" s="24" t="s">
        <v>779</v>
      </c>
      <c r="JA137" s="5">
        <v>147.25060818910615</v>
      </c>
      <c r="JB137" s="45">
        <v>20.598657712394086</v>
      </c>
      <c r="JC137" s="5">
        <v>139.96970663817834</v>
      </c>
      <c r="JD137" s="45">
        <v>8.1522823409947023</v>
      </c>
      <c r="JE137" s="5">
        <v>163.17276127096031</v>
      </c>
      <c r="JF137" s="45">
        <v>20.059936570754218</v>
      </c>
      <c r="JG137" s="24"/>
      <c r="JH137" s="24" t="s">
        <v>779</v>
      </c>
      <c r="JI137" s="5">
        <v>144.38584723133388</v>
      </c>
      <c r="JJ137" s="45">
        <v>29.274999110795335</v>
      </c>
      <c r="JK137" s="5">
        <v>141.10815739296615</v>
      </c>
      <c r="JL137" s="45">
        <v>15.632082078562419</v>
      </c>
      <c r="JM137" s="5">
        <v>120.06327624716393</v>
      </c>
      <c r="JN137" s="45">
        <v>7.6897032968119987</v>
      </c>
      <c r="JO137" s="24"/>
      <c r="JP137" s="24" t="s">
        <v>779</v>
      </c>
      <c r="JQ137" s="5">
        <v>109.51803237944981</v>
      </c>
      <c r="JR137" s="45">
        <v>0.94800784330439569</v>
      </c>
      <c r="JS137" s="5">
        <v>107.88300928756917</v>
      </c>
      <c r="JT137" s="45">
        <v>20.2908012221734</v>
      </c>
      <c r="JU137" s="5">
        <v>117.27703403251809</v>
      </c>
      <c r="JV137" s="45">
        <v>21.413612501506378</v>
      </c>
      <c r="JW137" s="24"/>
      <c r="JX137" s="24" t="s">
        <v>779</v>
      </c>
      <c r="JY137" s="5">
        <v>84.581603297522321</v>
      </c>
      <c r="JZ137" s="45">
        <v>-6.3292168980792951</v>
      </c>
      <c r="KA137" s="5">
        <v>118.0217722376333</v>
      </c>
      <c r="KB137" s="45">
        <v>25.041840614834783</v>
      </c>
      <c r="KC137" s="5">
        <v>120.6605317109576</v>
      </c>
      <c r="KD137" s="45">
        <v>17.678060766351905</v>
      </c>
      <c r="KE137" s="24"/>
      <c r="KF137" s="24" t="s">
        <v>779</v>
      </c>
      <c r="KG137" s="5">
        <v>121.92092195918889</v>
      </c>
      <c r="KH137" s="45">
        <v>6.798472512061096</v>
      </c>
      <c r="KI137" s="5">
        <v>137.11255670266266</v>
      </c>
      <c r="KJ137" s="45">
        <v>12.720166872904642</v>
      </c>
      <c r="KK137" s="5">
        <v>89.139940391290466</v>
      </c>
      <c r="KL137" s="45">
        <v>-0.52943072447273209</v>
      </c>
      <c r="KM137" s="24"/>
      <c r="KN137" s="24" t="s">
        <v>779</v>
      </c>
      <c r="KO137" s="5">
        <v>55.84010840826744</v>
      </c>
      <c r="KP137" s="45">
        <v>-39.005102051587514</v>
      </c>
      <c r="KQ137" s="5">
        <v>125.42240050098651</v>
      </c>
      <c r="KR137" s="45">
        <v>1.7085120462904513</v>
      </c>
      <c r="KS137" s="5">
        <v>101.26436560654291</v>
      </c>
      <c r="KT137" s="45">
        <v>0.1530091501376063</v>
      </c>
      <c r="KU137" s="24"/>
      <c r="KV137" s="24" t="s">
        <v>779</v>
      </c>
      <c r="KW137" s="5">
        <v>81.288454735136355</v>
      </c>
      <c r="KX137" s="45">
        <v>-19.125166269781715</v>
      </c>
      <c r="KY137" s="5">
        <v>129.21525400711934</v>
      </c>
      <c r="KZ137" s="45">
        <v>12.854518460004357</v>
      </c>
      <c r="LA137" s="5">
        <v>101.25079905210409</v>
      </c>
      <c r="LB137" s="45">
        <v>-3.3172234093816684</v>
      </c>
      <c r="LC137" s="24"/>
      <c r="LD137" s="24" t="s">
        <v>779</v>
      </c>
      <c r="LE137" s="5">
        <v>134.84602783576432</v>
      </c>
      <c r="LF137" s="45">
        <v>-1.0063813331032634</v>
      </c>
      <c r="LG137" s="5">
        <v>111.35577899371937</v>
      </c>
      <c r="LH137" s="45">
        <v>-16.890347709407877</v>
      </c>
      <c r="LI137" s="5">
        <v>70.981626921549889</v>
      </c>
      <c r="LJ137" s="45">
        <v>-17.554981463533736</v>
      </c>
      <c r="LK137" s="24"/>
      <c r="LL137" s="24" t="s">
        <v>779</v>
      </c>
      <c r="LM137" s="5">
        <v>163.24140235398929</v>
      </c>
      <c r="LN137" s="45">
        <v>16.477570592152375</v>
      </c>
      <c r="LO137" s="5">
        <v>90.719828368436382</v>
      </c>
      <c r="LP137" s="45">
        <v>4.9930395935529219</v>
      </c>
      <c r="LQ137" s="5">
        <v>154.8218173033018</v>
      </c>
      <c r="LR137" s="45">
        <v>23.57554262725148</v>
      </c>
      <c r="LS137" s="24"/>
      <c r="LT137" s="24" t="s">
        <v>779</v>
      </c>
      <c r="LU137" s="5">
        <v>102.83686846044309</v>
      </c>
      <c r="LV137" s="45">
        <v>-6.347128139518702</v>
      </c>
      <c r="LW137" s="5">
        <v>133.39936137547463</v>
      </c>
      <c r="LX137" s="45">
        <v>34.238295712742769</v>
      </c>
      <c r="LY137" s="5">
        <v>136.65011698198961</v>
      </c>
      <c r="LZ137" s="45">
        <v>65.992177168949468</v>
      </c>
      <c r="MA137" s="24"/>
      <c r="MB137" s="24" t="s">
        <v>779</v>
      </c>
      <c r="MC137" s="5">
        <v>174.35796157110516</v>
      </c>
      <c r="MD137" s="45">
        <v>14.846586245399536</v>
      </c>
      <c r="ME137" s="5">
        <v>88.409966165941668</v>
      </c>
      <c r="MF137" s="45">
        <v>6.7747961336885396</v>
      </c>
      <c r="MG137" s="5">
        <v>121.48929125652234</v>
      </c>
      <c r="MH137" s="45">
        <v>-9.3722502270126284</v>
      </c>
      <c r="MI137" s="24"/>
      <c r="MJ137" s="24" t="s">
        <v>779</v>
      </c>
      <c r="MK137" s="5">
        <v>108.38078822034215</v>
      </c>
      <c r="ML137" s="45">
        <v>6.6951130236884779</v>
      </c>
      <c r="MM137" s="5">
        <v>133.95568672164885</v>
      </c>
      <c r="MN137" s="45">
        <v>5.7366908900934988</v>
      </c>
      <c r="MO137" s="5">
        <v>166.67462261565211</v>
      </c>
      <c r="MP137" s="45">
        <v>21.406839543688847</v>
      </c>
      <c r="MQ137" s="44"/>
      <c r="MR137" s="44"/>
      <c r="MS137" s="44"/>
      <c r="MT137" s="44"/>
      <c r="MU137" s="44"/>
      <c r="MV137" s="44"/>
    </row>
    <row r="138" spans="1:384" s="330" customFormat="1" ht="15" customHeight="1" x14ac:dyDescent="0.25">
      <c r="A138" s="444"/>
      <c r="B138" s="24" t="s">
        <v>20</v>
      </c>
      <c r="C138" s="5">
        <v>92.791120569423541</v>
      </c>
      <c r="D138" s="45">
        <v>13.294922405374422</v>
      </c>
      <c r="E138" s="494">
        <v>78.88245521767999</v>
      </c>
      <c r="F138" s="45">
        <v>0.91479931566485106</v>
      </c>
      <c r="G138" s="494">
        <v>105.94262647888375</v>
      </c>
      <c r="H138" s="45">
        <v>24.005442456361251</v>
      </c>
      <c r="I138" s="24"/>
      <c r="J138" s="24" t="s">
        <v>780</v>
      </c>
      <c r="K138" s="5">
        <v>91.86574595782146</v>
      </c>
      <c r="L138" s="45">
        <v>-7.5418796675401438</v>
      </c>
      <c r="M138" s="5">
        <v>99.733292208702281</v>
      </c>
      <c r="N138" s="45">
        <v>-23.780186409035736</v>
      </c>
      <c r="O138" s="5">
        <v>93.791351015093284</v>
      </c>
      <c r="P138" s="45">
        <v>6.4494318827745758</v>
      </c>
      <c r="Q138" s="24"/>
      <c r="R138" s="24" t="s">
        <v>780</v>
      </c>
      <c r="S138" s="5">
        <v>118.17653846034162</v>
      </c>
      <c r="T138" s="45">
        <v>10.032549153791678</v>
      </c>
      <c r="U138" s="5">
        <v>95.205090514253385</v>
      </c>
      <c r="V138" s="45">
        <v>21.295516352074799</v>
      </c>
      <c r="W138" s="5">
        <v>113.73334471494964</v>
      </c>
      <c r="X138" s="45">
        <v>28.06695711918664</v>
      </c>
      <c r="Y138" s="24"/>
      <c r="Z138" s="24" t="s">
        <v>780</v>
      </c>
      <c r="AA138" s="5">
        <v>158.77818268558036</v>
      </c>
      <c r="AB138" s="45">
        <v>18.625268900596097</v>
      </c>
      <c r="AC138" s="5">
        <v>157.19476485190873</v>
      </c>
      <c r="AD138" s="45">
        <v>-2.5909810794343571</v>
      </c>
      <c r="AE138" s="5">
        <v>157.39467352138897</v>
      </c>
      <c r="AF138" s="45">
        <v>24.298534842034059</v>
      </c>
      <c r="AG138" s="24"/>
      <c r="AH138" s="24" t="s">
        <v>780</v>
      </c>
      <c r="AI138" s="5">
        <v>121.63227206238352</v>
      </c>
      <c r="AJ138" s="45">
        <v>22.708347628546235</v>
      </c>
      <c r="AK138" s="5">
        <v>183.96387201298327</v>
      </c>
      <c r="AL138" s="45">
        <v>4.8893300288252277</v>
      </c>
      <c r="AM138" s="5">
        <v>111.72880572946802</v>
      </c>
      <c r="AN138" s="45">
        <v>-4.042360258692284</v>
      </c>
      <c r="AO138" s="24"/>
      <c r="AP138" s="24" t="s">
        <v>780</v>
      </c>
      <c r="AQ138" s="5">
        <v>168.28636019823369</v>
      </c>
      <c r="AR138" s="45">
        <v>39.725790422360205</v>
      </c>
      <c r="AS138" s="5">
        <v>130.38899596368555</v>
      </c>
      <c r="AT138" s="45">
        <v>3.3847789317174914</v>
      </c>
      <c r="AU138" s="5">
        <v>155.67401707567592</v>
      </c>
      <c r="AV138" s="45">
        <v>21.44257331494677</v>
      </c>
      <c r="AW138" s="24"/>
      <c r="AX138" s="24" t="s">
        <v>780</v>
      </c>
      <c r="AY138" s="5">
        <v>151.03394582584258</v>
      </c>
      <c r="AZ138" s="45">
        <v>31.177513403563751</v>
      </c>
      <c r="BA138" s="5">
        <v>129.09526809943583</v>
      </c>
      <c r="BB138" s="45">
        <v>-5.606217931232635</v>
      </c>
      <c r="BC138" s="5">
        <v>105.29333878809965</v>
      </c>
      <c r="BD138" s="45">
        <v>8.9694814582470315</v>
      </c>
      <c r="BE138" s="24"/>
      <c r="BF138" s="24" t="s">
        <v>780</v>
      </c>
      <c r="BG138" s="5">
        <v>107.44929666391937</v>
      </c>
      <c r="BH138" s="45">
        <v>4.0041314640604213</v>
      </c>
      <c r="BI138" s="5">
        <v>107.00613905483213</v>
      </c>
      <c r="BJ138" s="45">
        <v>6.0895176719244262</v>
      </c>
      <c r="BK138" s="5">
        <v>167.79450542998092</v>
      </c>
      <c r="BL138" s="45">
        <v>28.577066450410456</v>
      </c>
      <c r="BM138" s="24"/>
      <c r="BN138" s="24" t="s">
        <v>780</v>
      </c>
      <c r="BO138" s="5">
        <v>107.81817500455332</v>
      </c>
      <c r="BP138" s="45">
        <v>3.7777329350877409</v>
      </c>
      <c r="BQ138" s="5">
        <v>150.7535282182931</v>
      </c>
      <c r="BR138" s="45" t="e">
        <v>#DIV/0!</v>
      </c>
      <c r="BS138" s="5">
        <v>137.72888003011212</v>
      </c>
      <c r="BT138" s="45">
        <v>39.891283298920513</v>
      </c>
      <c r="BU138" s="24"/>
      <c r="BV138" s="24" t="s">
        <v>780</v>
      </c>
      <c r="BW138" s="5">
        <v>119.78185907822849</v>
      </c>
      <c r="BX138" s="45">
        <v>24.361349955599735</v>
      </c>
      <c r="BY138" s="5">
        <v>106.05710758681327</v>
      </c>
      <c r="BZ138" s="45">
        <v>3960.1004352664154</v>
      </c>
      <c r="CA138" s="5">
        <v>105.84921323278677</v>
      </c>
      <c r="CB138" s="45">
        <v>87.352517891687086</v>
      </c>
      <c r="CC138" s="24"/>
      <c r="CD138" s="24" t="s">
        <v>780</v>
      </c>
      <c r="CE138" s="5">
        <v>100.18352391283705</v>
      </c>
      <c r="CF138" s="45">
        <v>287.08233811281411</v>
      </c>
      <c r="CG138" s="5">
        <v>108.84390667323132</v>
      </c>
      <c r="CH138" s="45">
        <v>116.08129175222564</v>
      </c>
      <c r="CI138" s="5">
        <v>104.11043228863149</v>
      </c>
      <c r="CJ138" s="45">
        <v>365.78935997026224</v>
      </c>
      <c r="CK138" s="24"/>
      <c r="CL138" s="24" t="s">
        <v>780</v>
      </c>
      <c r="CM138" s="5">
        <v>215.84349725669276</v>
      </c>
      <c r="CN138" s="45">
        <v>328.75301367272465</v>
      </c>
      <c r="CO138" s="5">
        <v>103.15803408904766</v>
      </c>
      <c r="CP138" s="45">
        <v>970.18774064280137</v>
      </c>
      <c r="CQ138" s="5">
        <v>100.84955156660324</v>
      </c>
      <c r="CR138" s="45">
        <v>751.07850736225976</v>
      </c>
      <c r="CS138" s="24"/>
      <c r="CT138" s="24" t="s">
        <v>780</v>
      </c>
      <c r="CU138" s="5">
        <v>92.636646015854865</v>
      </c>
      <c r="CV138" s="45">
        <v>326.8128481768108</v>
      </c>
      <c r="CW138" s="5">
        <v>135.50926701932656</v>
      </c>
      <c r="CX138" s="45">
        <v>1249.8530752371428</v>
      </c>
      <c r="CY138" s="5">
        <v>68.415565839533812</v>
      </c>
      <c r="CZ138" s="45">
        <v>268.89097798924331</v>
      </c>
      <c r="DA138" s="24"/>
      <c r="DB138" s="24" t="s">
        <v>780</v>
      </c>
      <c r="DC138" s="5">
        <v>62.598409949805173</v>
      </c>
      <c r="DD138" s="45">
        <v>207.77181212672224</v>
      </c>
      <c r="DE138" s="5">
        <v>259.49098562276606</v>
      </c>
      <c r="DF138" s="45">
        <v>24.554951995319811</v>
      </c>
      <c r="DG138" s="5">
        <v>127.54582196339629</v>
      </c>
      <c r="DH138" s="45">
        <v>172.03149142094918</v>
      </c>
      <c r="DI138" s="24"/>
      <c r="DJ138" s="24" t="s">
        <v>780</v>
      </c>
      <c r="DK138" s="5">
        <v>145.35440298374294</v>
      </c>
      <c r="DL138" s="45">
        <v>58.755189168824131</v>
      </c>
      <c r="DM138" s="5">
        <v>59.707348819565539</v>
      </c>
      <c r="DN138" s="45">
        <v>39.792103017723804</v>
      </c>
      <c r="DO138" s="5">
        <v>101.46252740722878</v>
      </c>
      <c r="DP138" s="45">
        <v>56.324918172656709</v>
      </c>
      <c r="DQ138" s="24"/>
      <c r="DR138" s="24" t="s">
        <v>780</v>
      </c>
      <c r="DS138" s="5">
        <v>112.42508516210647</v>
      </c>
      <c r="DT138" s="45">
        <v>150.62244801013426</v>
      </c>
      <c r="DU138" s="5">
        <v>111.90603464463167</v>
      </c>
      <c r="DV138" s="45">
        <v>137.66863344271255</v>
      </c>
      <c r="DW138" s="5">
        <v>133.92814068583237</v>
      </c>
      <c r="DX138" s="45">
        <v>96.138273170380018</v>
      </c>
      <c r="DY138" s="24"/>
      <c r="DZ138" s="24" t="s">
        <v>780</v>
      </c>
      <c r="EA138" s="5">
        <v>92.871609269436846</v>
      </c>
      <c r="EB138" s="45">
        <v>40.691059598289655</v>
      </c>
      <c r="EC138" s="5">
        <v>89.781854677750545</v>
      </c>
      <c r="ED138" s="45">
        <v>54.916489648170312</v>
      </c>
      <c r="EE138" s="5">
        <v>106.9776851569671</v>
      </c>
      <c r="EF138" s="45">
        <v>5.1828787089747124</v>
      </c>
      <c r="EG138" s="24"/>
      <c r="EH138" s="24" t="s">
        <v>780</v>
      </c>
      <c r="EI138" s="5">
        <v>132.99746115968665</v>
      </c>
      <c r="EJ138" s="45">
        <v>26.60798733668905</v>
      </c>
      <c r="EK138" s="5">
        <v>126.33904882369673</v>
      </c>
      <c r="EL138" s="45">
        <v>20.739266008970418</v>
      </c>
      <c r="EM138" s="5">
        <v>104.44050900814122</v>
      </c>
      <c r="EN138" s="45">
        <v>17.49365888130751</v>
      </c>
      <c r="EO138" s="24"/>
      <c r="EP138" s="24" t="s">
        <v>780</v>
      </c>
      <c r="EQ138" s="5">
        <v>108.19215765428739</v>
      </c>
      <c r="ER138" s="45">
        <v>7.8537755319390641</v>
      </c>
      <c r="ES138" s="5">
        <v>129.46856771473139</v>
      </c>
      <c r="ET138" s="45">
        <v>81.83081739322472</v>
      </c>
      <c r="EU138" s="5">
        <v>70.017796809777991</v>
      </c>
      <c r="EV138" s="45">
        <v>-26.046951935999743</v>
      </c>
      <c r="EW138" s="24"/>
      <c r="EX138" s="24" t="s">
        <v>780</v>
      </c>
      <c r="EY138" s="5">
        <v>82.704380439471961</v>
      </c>
      <c r="EZ138" s="45">
        <v>22.587044461969612</v>
      </c>
      <c r="FA138" s="5">
        <v>93.792388948150332</v>
      </c>
      <c r="FB138" s="45">
        <v>36.434845134743824</v>
      </c>
      <c r="FC138" s="5">
        <v>202.52673100943213</v>
      </c>
      <c r="FD138" s="45" t="e">
        <v>#DIV/0!</v>
      </c>
      <c r="FE138" s="24"/>
      <c r="FF138" s="24" t="s">
        <v>780</v>
      </c>
      <c r="FG138" s="5">
        <v>121.041079811891</v>
      </c>
      <c r="FH138" s="45">
        <v>31.903176857553348</v>
      </c>
      <c r="FI138" s="5">
        <v>154.93539195770555</v>
      </c>
      <c r="FJ138" s="45">
        <v>20.246559810767479</v>
      </c>
      <c r="FK138" s="5">
        <v>145.55475095114136</v>
      </c>
      <c r="FL138" s="45">
        <v>37.454042128022706</v>
      </c>
      <c r="FM138" s="24"/>
      <c r="FN138" s="24" t="s">
        <v>780</v>
      </c>
      <c r="FO138" s="5">
        <v>110.59110220774411</v>
      </c>
      <c r="FP138" s="45">
        <v>21.763706514538157</v>
      </c>
      <c r="FQ138" s="5">
        <v>369.11322339248079</v>
      </c>
      <c r="FR138" s="45">
        <v>71.68120476089797</v>
      </c>
      <c r="FS138" s="5">
        <v>125.11440169034981</v>
      </c>
      <c r="FT138" s="45">
        <v>47.881762495561873</v>
      </c>
      <c r="FU138" s="24"/>
      <c r="FV138" s="24" t="s">
        <v>780</v>
      </c>
      <c r="FW138" s="5">
        <v>142.27658087524736</v>
      </c>
      <c r="FX138" s="45">
        <v>19.114380912009096</v>
      </c>
      <c r="FY138" s="5">
        <v>136.92188671269824</v>
      </c>
      <c r="FZ138" s="45">
        <v>60.052703317587259</v>
      </c>
      <c r="GA138" s="5">
        <v>86.064664225594498</v>
      </c>
      <c r="GB138" s="45">
        <v>78.722555571657381</v>
      </c>
      <c r="GC138" s="24"/>
      <c r="GD138" s="24" t="s">
        <v>780</v>
      </c>
      <c r="GE138" s="5">
        <v>117.42659784774391</v>
      </c>
      <c r="GF138" s="45">
        <v>22.288085205409885</v>
      </c>
      <c r="GG138" s="5">
        <v>138.80139345910322</v>
      </c>
      <c r="GH138" s="45">
        <v>16.855313824467871</v>
      </c>
      <c r="GI138" s="5">
        <v>89.077623515086842</v>
      </c>
      <c r="GJ138" s="45">
        <v>-3.5410370369919093</v>
      </c>
      <c r="GK138" s="24"/>
      <c r="GL138" s="24" t="s">
        <v>780</v>
      </c>
      <c r="GM138" s="5">
        <v>102.78040258119708</v>
      </c>
      <c r="GN138" s="45">
        <v>31.726289682929206</v>
      </c>
      <c r="GO138" s="5">
        <v>100.87691374023868</v>
      </c>
      <c r="GP138" s="45">
        <v>5.8449212467994016</v>
      </c>
      <c r="GQ138" s="5">
        <v>85.680454063564341</v>
      </c>
      <c r="GR138" s="45">
        <v>27.322186689571353</v>
      </c>
      <c r="GS138" s="24"/>
      <c r="GT138" s="24" t="s">
        <v>780</v>
      </c>
      <c r="GU138" s="5">
        <v>73.501964888770999</v>
      </c>
      <c r="GV138" s="45">
        <v>113.79035800439402</v>
      </c>
      <c r="GW138" s="5">
        <v>118.11432534006674</v>
      </c>
      <c r="GX138" s="45">
        <v>465.79478770701451</v>
      </c>
      <c r="GY138" s="5">
        <v>104.94436160367466</v>
      </c>
      <c r="GZ138" s="45">
        <v>1965.258330287752</v>
      </c>
      <c r="HA138" s="24"/>
      <c r="HB138" s="24" t="s">
        <v>780</v>
      </c>
      <c r="HC138" s="5">
        <v>84.205034525965431</v>
      </c>
      <c r="HD138" s="45">
        <v>81.520819883716456</v>
      </c>
      <c r="HE138" s="5">
        <v>156.35491356656274</v>
      </c>
      <c r="HF138" s="45">
        <v>151.31444030922688</v>
      </c>
      <c r="HG138" s="5">
        <v>77.506567101820238</v>
      </c>
      <c r="HH138" s="45">
        <v>239.69418099095901</v>
      </c>
      <c r="HI138" s="24"/>
      <c r="HJ138" s="24" t="s">
        <v>780</v>
      </c>
      <c r="HK138" s="5">
        <v>106.39919506271094</v>
      </c>
      <c r="HL138" s="45">
        <v>210.49195536947201</v>
      </c>
      <c r="HM138" s="5">
        <v>83.731885889943683</v>
      </c>
      <c r="HN138" s="45">
        <v>226.84263273029757</v>
      </c>
      <c r="HO138" s="5">
        <v>113.54624020565464</v>
      </c>
      <c r="HP138" s="45">
        <v>219.96539094671567</v>
      </c>
      <c r="HQ138" s="24"/>
      <c r="HR138" s="24" t="s">
        <v>780</v>
      </c>
      <c r="HS138" s="5">
        <v>90.205890967597242</v>
      </c>
      <c r="HT138" s="45">
        <v>81.36367833334711</v>
      </c>
      <c r="HU138" s="5">
        <v>140.53742042988682</v>
      </c>
      <c r="HV138" s="45">
        <v>43.538126319122114</v>
      </c>
      <c r="HW138" s="5">
        <v>76.868099408688607</v>
      </c>
      <c r="HX138" s="45">
        <v>28.471616022151522</v>
      </c>
      <c r="HY138" s="24"/>
      <c r="HZ138" s="24" t="s">
        <v>780</v>
      </c>
      <c r="IA138" s="5">
        <v>89.532219060851176</v>
      </c>
      <c r="IB138" s="45">
        <v>204.27765571941728</v>
      </c>
      <c r="IC138" s="5">
        <v>111.38009985377431</v>
      </c>
      <c r="ID138" s="45">
        <v>306.64524688130774</v>
      </c>
      <c r="IE138" s="5">
        <v>99.384506222393213</v>
      </c>
      <c r="IF138" s="45">
        <v>288.11758265694141</v>
      </c>
      <c r="IG138" s="24"/>
      <c r="IH138" s="24" t="s">
        <v>780</v>
      </c>
      <c r="II138" s="5">
        <v>101.09877315476723</v>
      </c>
      <c r="IJ138" s="45">
        <v>162.88536587131085</v>
      </c>
      <c r="IK138" s="5">
        <v>98.181549440455612</v>
      </c>
      <c r="IL138" s="45">
        <v>227.257514164984</v>
      </c>
      <c r="IM138" s="5">
        <v>112.32865136810065</v>
      </c>
      <c r="IN138" s="45">
        <v>131.05499342016964</v>
      </c>
      <c r="IO138" s="5">
        <v>82.74418066690103</v>
      </c>
      <c r="IP138" s="45">
        <v>9.5865111630058806</v>
      </c>
      <c r="IQ138" s="24"/>
      <c r="IR138" s="24" t="s">
        <v>780</v>
      </c>
      <c r="IS138" s="5">
        <v>83.039999653475945</v>
      </c>
      <c r="IT138" s="45">
        <v>61.467260058651789</v>
      </c>
      <c r="IU138" s="5">
        <v>76.690190391304697</v>
      </c>
      <c r="IV138" s="45">
        <v>169.0981437253252</v>
      </c>
      <c r="IW138" s="5">
        <v>110.45151673023183</v>
      </c>
      <c r="IX138" s="45">
        <v>125.24992887565222</v>
      </c>
      <c r="IY138" s="24"/>
      <c r="IZ138" s="24" t="s">
        <v>780</v>
      </c>
      <c r="JA138" s="5">
        <v>132.54527355987634</v>
      </c>
      <c r="JB138" s="45">
        <v>72.949982588222213</v>
      </c>
      <c r="JC138" s="5">
        <v>139.8761511066221</v>
      </c>
      <c r="JD138" s="45">
        <v>76.387911145007308</v>
      </c>
      <c r="JE138" s="5">
        <v>187.29251175931722</v>
      </c>
      <c r="JF138" s="45">
        <v>72.074110442152403</v>
      </c>
      <c r="JG138" s="24"/>
      <c r="JH138" s="24" t="s">
        <v>780</v>
      </c>
      <c r="JI138" s="5">
        <v>144.58697018159509</v>
      </c>
      <c r="JJ138" s="45">
        <v>32.377130982651039</v>
      </c>
      <c r="JK138" s="5">
        <v>156.60385888487951</v>
      </c>
      <c r="JL138" s="45">
        <v>62.11941584794701</v>
      </c>
      <c r="JM138" s="5">
        <v>114.71811826043366</v>
      </c>
      <c r="JN138" s="45">
        <v>6.7844792417773192E-2</v>
      </c>
      <c r="JO138" s="24"/>
      <c r="JP138" s="24" t="s">
        <v>780</v>
      </c>
      <c r="JQ138" s="5">
        <v>107.08817476879996</v>
      </c>
      <c r="JR138" s="45">
        <v>6.8303011667175468</v>
      </c>
      <c r="JS138" s="5">
        <v>94.917696655364821</v>
      </c>
      <c r="JT138" s="45">
        <v>14.111640589662727</v>
      </c>
      <c r="JU138" s="5">
        <v>133.70173650775826</v>
      </c>
      <c r="JV138" s="45">
        <v>278.9601363578048</v>
      </c>
      <c r="JW138" s="24"/>
      <c r="JX138" s="24" t="s">
        <v>780</v>
      </c>
      <c r="JY138" s="5">
        <v>73.025471559969333</v>
      </c>
      <c r="JZ138" s="45">
        <v>65.510537649416676</v>
      </c>
      <c r="KA138" s="5">
        <v>110.97001758547644</v>
      </c>
      <c r="KB138" s="45">
        <v>96.777228394801682</v>
      </c>
      <c r="KC138" s="5">
        <v>109.7900787706815</v>
      </c>
      <c r="KD138" s="45">
        <v>728.67222370952925</v>
      </c>
      <c r="KE138" s="24"/>
      <c r="KF138" s="24" t="s">
        <v>780</v>
      </c>
      <c r="KG138" s="5">
        <v>102.24852542478997</v>
      </c>
      <c r="KH138" s="45">
        <v>8.301440283383684</v>
      </c>
      <c r="KI138" s="5">
        <v>132.3456520125298</v>
      </c>
      <c r="KJ138" s="45">
        <v>26.862381472463824</v>
      </c>
      <c r="KK138" s="5">
        <v>106.05600193935049</v>
      </c>
      <c r="KL138" s="45">
        <v>9.521347423697236</v>
      </c>
      <c r="KM138" s="24"/>
      <c r="KN138" s="24" t="s">
        <v>780</v>
      </c>
      <c r="KO138" s="5">
        <v>55.33821562310991</v>
      </c>
      <c r="KP138" s="45">
        <v>-24.494599635794827</v>
      </c>
      <c r="KQ138" s="5">
        <v>128.81582725323076</v>
      </c>
      <c r="KR138" s="45">
        <v>-10.154830877645381</v>
      </c>
      <c r="KS138" s="5">
        <v>115.64834977281106</v>
      </c>
      <c r="KT138" s="45">
        <v>19.240681331962932</v>
      </c>
      <c r="KU138" s="24"/>
      <c r="KV138" s="24" t="s">
        <v>780</v>
      </c>
      <c r="KW138" s="5">
        <v>96.133690039535765</v>
      </c>
      <c r="KX138" s="45">
        <v>6.6957256476664071</v>
      </c>
      <c r="KY138" s="5">
        <v>125.56616998617513</v>
      </c>
      <c r="KZ138" s="45">
        <v>18.217930435882266</v>
      </c>
      <c r="LA138" s="5">
        <v>114.15708153454692</v>
      </c>
      <c r="LB138" s="45">
        <v>52.10328784828377</v>
      </c>
      <c r="LC138" s="24"/>
      <c r="LD138" s="24" t="s">
        <v>780</v>
      </c>
      <c r="LE138" s="5">
        <v>135.83360145314583</v>
      </c>
      <c r="LF138" s="45">
        <v>-2.0305061346396371</v>
      </c>
      <c r="LG138" s="5">
        <v>114.84319662099655</v>
      </c>
      <c r="LH138" s="45">
        <v>-9.7084201326160411</v>
      </c>
      <c r="LI138" s="5">
        <v>72.332938959615888</v>
      </c>
      <c r="LJ138" s="45">
        <v>-11.665237824822654</v>
      </c>
      <c r="LK138" s="24"/>
      <c r="LL138" s="24" t="s">
        <v>780</v>
      </c>
      <c r="LM138" s="5">
        <v>171.95047782589825</v>
      </c>
      <c r="LN138" s="45">
        <v>9.4019608744003733</v>
      </c>
      <c r="LO138" s="5">
        <v>101.84793338280369</v>
      </c>
      <c r="LP138" s="45">
        <v>26.333758437327177</v>
      </c>
      <c r="LQ138" s="5">
        <v>193.4836549828205</v>
      </c>
      <c r="LR138" s="45">
        <v>125.43614936744402</v>
      </c>
      <c r="LS138" s="24"/>
      <c r="LT138" s="24" t="s">
        <v>780</v>
      </c>
      <c r="LU138" s="5">
        <v>100.94813784580207</v>
      </c>
      <c r="LV138" s="45">
        <v>-10.341107159100346</v>
      </c>
      <c r="LW138" s="5">
        <v>142.91076419677046</v>
      </c>
      <c r="LX138" s="45">
        <v>25.44959766887996</v>
      </c>
      <c r="LY138" s="5">
        <v>167.05345740077999</v>
      </c>
      <c r="LZ138" s="45">
        <v>5842.6283683186357</v>
      </c>
      <c r="MA138" s="24"/>
      <c r="MB138" s="24" t="s">
        <v>780</v>
      </c>
      <c r="MC138" s="5">
        <v>144.50920782244603</v>
      </c>
      <c r="MD138" s="45">
        <v>93.76057901459032</v>
      </c>
      <c r="ME138" s="5">
        <v>73.354992922189254</v>
      </c>
      <c r="MF138" s="45">
        <v>461.28843644408551</v>
      </c>
      <c r="MG138" s="5">
        <v>108.08518939918417</v>
      </c>
      <c r="MH138" s="45">
        <v>73.128493061084868</v>
      </c>
      <c r="MI138" s="24"/>
      <c r="MJ138" s="24" t="s">
        <v>780</v>
      </c>
      <c r="MK138" s="5">
        <v>87.892227789867007</v>
      </c>
      <c r="ML138" s="45">
        <v>386.31781144199931</v>
      </c>
      <c r="MM138" s="5">
        <v>112.66321291194285</v>
      </c>
      <c r="MN138" s="45">
        <v>881.55921819619641</v>
      </c>
      <c r="MO138" s="5">
        <v>159.66786800712251</v>
      </c>
      <c r="MP138" s="45">
        <v>13.102053826563974</v>
      </c>
      <c r="MQ138" s="44"/>
      <c r="MR138" s="44"/>
      <c r="MS138" s="44"/>
      <c r="MT138" s="44"/>
      <c r="MU138" s="44"/>
      <c r="MV138" s="44"/>
    </row>
    <row r="139" spans="1:384" s="330" customFormat="1" ht="15" customHeight="1" x14ac:dyDescent="0.25">
      <c r="A139" s="444"/>
      <c r="B139" s="24" t="s">
        <v>662</v>
      </c>
      <c r="C139" s="5">
        <v>96.874490989384128</v>
      </c>
      <c r="D139" s="45">
        <v>18.944453092920014</v>
      </c>
      <c r="E139" s="494">
        <v>83.314862826541344</v>
      </c>
      <c r="F139" s="45">
        <v>7.0029338272301658</v>
      </c>
      <c r="G139" s="494">
        <v>109.69596058433378</v>
      </c>
      <c r="H139" s="45">
        <v>29.308071339158261</v>
      </c>
      <c r="I139" s="24"/>
      <c r="J139" s="24" t="s">
        <v>21</v>
      </c>
      <c r="K139" s="5">
        <v>94.474935351895198</v>
      </c>
      <c r="L139" s="45">
        <v>-4.8332956870705317</v>
      </c>
      <c r="M139" s="5">
        <v>87.241171055743152</v>
      </c>
      <c r="N139" s="45">
        <v>-43.159495028518499</v>
      </c>
      <c r="O139" s="5">
        <v>88.631271515707454</v>
      </c>
      <c r="P139" s="45">
        <v>-14.533937939729142</v>
      </c>
      <c r="Q139" s="24"/>
      <c r="R139" s="24" t="s">
        <v>21</v>
      </c>
      <c r="S139" s="5">
        <v>110.07658717699024</v>
      </c>
      <c r="T139" s="45">
        <v>9.7110924528756186</v>
      </c>
      <c r="U139" s="5">
        <v>127.60549702957131</v>
      </c>
      <c r="V139" s="45">
        <v>22.390714599318912</v>
      </c>
      <c r="W139" s="5">
        <v>103.06226452550516</v>
      </c>
      <c r="X139" s="45">
        <v>11.943434419721171</v>
      </c>
      <c r="Y139" s="24"/>
      <c r="Z139" s="24" t="s">
        <v>21</v>
      </c>
      <c r="AA139" s="5">
        <v>145.60245453116451</v>
      </c>
      <c r="AB139" s="45">
        <v>7.7321063605967595</v>
      </c>
      <c r="AC139" s="5">
        <v>126.86830197724463</v>
      </c>
      <c r="AD139" s="45">
        <v>16.173473417043539</v>
      </c>
      <c r="AE139" s="5">
        <v>116.68272497778834</v>
      </c>
      <c r="AF139" s="45">
        <v>49.363456516594738</v>
      </c>
      <c r="AG139" s="24"/>
      <c r="AH139" s="24" t="s">
        <v>21</v>
      </c>
      <c r="AI139" s="5">
        <v>106.91288467709502</v>
      </c>
      <c r="AJ139" s="45">
        <v>12.945194006192182</v>
      </c>
      <c r="AK139" s="5">
        <v>182.75022960820993</v>
      </c>
      <c r="AL139" s="45">
        <v>9.8370546448174281</v>
      </c>
      <c r="AM139" s="5">
        <v>101.73678596890515</v>
      </c>
      <c r="AN139" s="45">
        <v>-13.716576749071606</v>
      </c>
      <c r="AO139" s="24"/>
      <c r="AP139" s="24" t="s">
        <v>21</v>
      </c>
      <c r="AQ139" s="5">
        <v>182.31874472816355</v>
      </c>
      <c r="AR139" s="45">
        <v>38.322704893248584</v>
      </c>
      <c r="AS139" s="5">
        <v>134.00076508239175</v>
      </c>
      <c r="AT139" s="45">
        <v>13.188788946494071</v>
      </c>
      <c r="AU139" s="5">
        <v>121.3202165875538</v>
      </c>
      <c r="AV139" s="45">
        <v>-19.286912069526792</v>
      </c>
      <c r="AW139" s="24"/>
      <c r="AX139" s="24" t="s">
        <v>21</v>
      </c>
      <c r="AY139" s="5">
        <v>118.49203184811761</v>
      </c>
      <c r="AZ139" s="45">
        <v>2.9171168606783908</v>
      </c>
      <c r="BA139" s="5">
        <v>110.56768118050462</v>
      </c>
      <c r="BB139" s="45">
        <v>-11.777330282839017</v>
      </c>
      <c r="BC139" s="5">
        <v>109.12083572695271</v>
      </c>
      <c r="BD139" s="45">
        <v>-2.6188624869733133</v>
      </c>
      <c r="BE139" s="24"/>
      <c r="BF139" s="24" t="s">
        <v>21</v>
      </c>
      <c r="BG139" s="5">
        <v>113.40725585960455</v>
      </c>
      <c r="BH139" s="45">
        <v>-18.553731027833322</v>
      </c>
      <c r="BI139" s="5">
        <v>124.40722098769852</v>
      </c>
      <c r="BJ139" s="45">
        <v>4.2466883156507436</v>
      </c>
      <c r="BK139" s="5">
        <v>154.94405786979988</v>
      </c>
      <c r="BL139" s="45">
        <v>28.058380349386312</v>
      </c>
      <c r="BM139" s="24"/>
      <c r="BN139" s="24" t="s">
        <v>21</v>
      </c>
      <c r="BO139" s="5">
        <v>109.27231236878367</v>
      </c>
      <c r="BP139" s="45">
        <v>-8.0739364372803237</v>
      </c>
      <c r="BQ139" s="5">
        <v>121.3074549635827</v>
      </c>
      <c r="BR139" s="45">
        <v>232.94511098198518</v>
      </c>
      <c r="BS139" s="5">
        <v>122.61954161921278</v>
      </c>
      <c r="BT139" s="45">
        <v>17.902742529815868</v>
      </c>
      <c r="BU139" s="24"/>
      <c r="BV139" s="24" t="s">
        <v>21</v>
      </c>
      <c r="BW139" s="5">
        <v>108.71436007344788</v>
      </c>
      <c r="BX139" s="45">
        <v>34.72365596971855</v>
      </c>
      <c r="BY139" s="5">
        <v>99.394164276015516</v>
      </c>
      <c r="BZ139" s="45">
        <v>401.20041321794275</v>
      </c>
      <c r="CA139" s="5">
        <v>103.68879936943951</v>
      </c>
      <c r="CB139" s="45">
        <v>37.814461135239441</v>
      </c>
      <c r="CC139" s="24"/>
      <c r="CD139" s="24" t="s">
        <v>21</v>
      </c>
      <c r="CE139" s="5">
        <v>110.94102852576519</v>
      </c>
      <c r="CF139" s="45">
        <v>53.753283792332667</v>
      </c>
      <c r="CG139" s="5">
        <v>91.407353437261918</v>
      </c>
      <c r="CH139" s="45">
        <v>61.480229991229521</v>
      </c>
      <c r="CI139" s="5">
        <v>88.935538443159288</v>
      </c>
      <c r="CJ139" s="45">
        <v>36.044548215518887</v>
      </c>
      <c r="CK139" s="24"/>
      <c r="CL139" s="24" t="s">
        <v>21</v>
      </c>
      <c r="CM139" s="5">
        <v>212.58687094182349</v>
      </c>
      <c r="CN139" s="45">
        <v>61.833842334501298</v>
      </c>
      <c r="CO139" s="5">
        <v>100.5776403814683</v>
      </c>
      <c r="CP139" s="45">
        <v>178.38450358586095</v>
      </c>
      <c r="CQ139" s="5">
        <v>97.642937560751321</v>
      </c>
      <c r="CR139" s="45">
        <v>61.783508052664274</v>
      </c>
      <c r="CS139" s="24"/>
      <c r="CT139" s="24" t="s">
        <v>21</v>
      </c>
      <c r="CU139" s="5">
        <v>86.119268215732617</v>
      </c>
      <c r="CV139" s="45">
        <v>72.137928256737496</v>
      </c>
      <c r="CW139" s="5">
        <v>129.66078075194537</v>
      </c>
      <c r="CX139" s="45">
        <v>217.7157891449333</v>
      </c>
      <c r="CY139" s="5">
        <v>83.295847778152805</v>
      </c>
      <c r="CZ139" s="45">
        <v>23.658603427056704</v>
      </c>
      <c r="DA139" s="24"/>
      <c r="DB139" s="24" t="s">
        <v>21</v>
      </c>
      <c r="DC139" s="5">
        <v>64.604840061652737</v>
      </c>
      <c r="DD139" s="45">
        <v>43.764042270228686</v>
      </c>
      <c r="DE139" s="5">
        <v>251.57016248729909</v>
      </c>
      <c r="DF139" s="45">
        <v>10.551701911246766</v>
      </c>
      <c r="DG139" s="5">
        <v>122.01299695446937</v>
      </c>
      <c r="DH139" s="45">
        <v>50.88083903566968</v>
      </c>
      <c r="DI139" s="24"/>
      <c r="DJ139" s="24" t="s">
        <v>21</v>
      </c>
      <c r="DK139" s="5">
        <v>132.73260406724259</v>
      </c>
      <c r="DL139" s="45">
        <v>10.358511382976673</v>
      </c>
      <c r="DM139" s="5">
        <v>47.579181879990848</v>
      </c>
      <c r="DN139" s="45">
        <v>-25.166458113010378</v>
      </c>
      <c r="DO139" s="5">
        <v>93.752697776310413</v>
      </c>
      <c r="DP139" s="45">
        <v>-3.8130344697634655E-2</v>
      </c>
      <c r="DQ139" s="24"/>
      <c r="DR139" s="24" t="s">
        <v>21</v>
      </c>
      <c r="DS139" s="5">
        <v>103.6729788097057</v>
      </c>
      <c r="DT139" s="45">
        <v>25.545626472768504</v>
      </c>
      <c r="DU139" s="5">
        <v>105.53445171780821</v>
      </c>
      <c r="DV139" s="45">
        <v>55.012319479382938</v>
      </c>
      <c r="DW139" s="5">
        <v>130.65977748806847</v>
      </c>
      <c r="DX139" s="45">
        <v>3.7143462294695837</v>
      </c>
      <c r="DY139" s="24"/>
      <c r="DZ139" s="24" t="s">
        <v>21</v>
      </c>
      <c r="EA139" s="5">
        <v>106.87947888175162</v>
      </c>
      <c r="EB139" s="45">
        <v>54.439886165391073</v>
      </c>
      <c r="EC139" s="5">
        <v>87.296058615603101</v>
      </c>
      <c r="ED139" s="45">
        <v>34.741494882462263</v>
      </c>
      <c r="EE139" s="5">
        <v>109.48568292151518</v>
      </c>
      <c r="EF139" s="45">
        <v>10.493827326468463</v>
      </c>
      <c r="EG139" s="24"/>
      <c r="EH139" s="24" t="s">
        <v>21</v>
      </c>
      <c r="EI139" s="5">
        <v>135.72889700507642</v>
      </c>
      <c r="EJ139" s="45">
        <v>14.768217968841739</v>
      </c>
      <c r="EK139" s="5">
        <v>112.39553879697698</v>
      </c>
      <c r="EL139" s="45">
        <v>22.407523929546926</v>
      </c>
      <c r="EM139" s="5">
        <v>92.72080631130676</v>
      </c>
      <c r="EN139" s="45">
        <v>9.5330025555735176</v>
      </c>
      <c r="EO139" s="24"/>
      <c r="EP139" s="24" t="s">
        <v>21</v>
      </c>
      <c r="EQ139" s="5">
        <v>80.582988600909275</v>
      </c>
      <c r="ER139" s="45">
        <v>-25.986210913316839</v>
      </c>
      <c r="ES139" s="5">
        <v>129.07045088381693</v>
      </c>
      <c r="ET139" s="45">
        <v>50.338800954344492</v>
      </c>
      <c r="EU139" s="5">
        <v>82.447582234220036</v>
      </c>
      <c r="EV139" s="45">
        <v>-35.625963814532085</v>
      </c>
      <c r="EW139" s="24"/>
      <c r="EX139" s="24" t="s">
        <v>21</v>
      </c>
      <c r="EY139" s="5">
        <v>81.369129853070163</v>
      </c>
      <c r="EZ139" s="45">
        <v>-6.524333964329216</v>
      </c>
      <c r="FA139" s="5">
        <v>99.674109082412201</v>
      </c>
      <c r="FB139" s="45">
        <v>6.1131925765766084</v>
      </c>
      <c r="FC139" s="5">
        <v>207.7746704562235</v>
      </c>
      <c r="FD139" s="45">
        <v>46.520674888233657</v>
      </c>
      <c r="FE139" s="24"/>
      <c r="FF139" s="24" t="s">
        <v>21</v>
      </c>
      <c r="FG139" s="5">
        <v>120.15204675624125</v>
      </c>
      <c r="FH139" s="45">
        <v>8.81671610576673</v>
      </c>
      <c r="FI139" s="5">
        <v>153.53499982890051</v>
      </c>
      <c r="FJ139" s="45">
        <v>10.040494065511368</v>
      </c>
      <c r="FK139" s="5">
        <v>116.15830773423535</v>
      </c>
      <c r="FL139" s="45">
        <v>54.005166811264672</v>
      </c>
      <c r="FM139" s="24"/>
      <c r="FN139" s="24" t="s">
        <v>21</v>
      </c>
      <c r="FO139" s="5">
        <v>108.08270201011121</v>
      </c>
      <c r="FP139" s="45">
        <v>-14.328339660471656</v>
      </c>
      <c r="FQ139" s="5">
        <v>351.39582432346373</v>
      </c>
      <c r="FR139" s="45">
        <v>62.684673635379312</v>
      </c>
      <c r="FS139" s="5">
        <v>117.59274727419809</v>
      </c>
      <c r="FT139" s="45">
        <v>12.405952106451451</v>
      </c>
      <c r="FU139" s="24"/>
      <c r="FV139" s="24" t="s">
        <v>21</v>
      </c>
      <c r="FW139" s="5">
        <v>126.47902623195755</v>
      </c>
      <c r="FX139" s="45">
        <v>-7.246905551842076</v>
      </c>
      <c r="FY139" s="5">
        <v>136.87789287396032</v>
      </c>
      <c r="FZ139" s="45">
        <v>37.288303559017095</v>
      </c>
      <c r="GA139" s="5">
        <v>88.058737041847095</v>
      </c>
      <c r="GB139" s="45">
        <v>34.010832912632253</v>
      </c>
      <c r="GC139" s="24"/>
      <c r="GD139" s="24" t="s">
        <v>21</v>
      </c>
      <c r="GE139" s="5">
        <v>119.0760705863789</v>
      </c>
      <c r="GF139" s="45">
        <v>17.343650625993348</v>
      </c>
      <c r="GG139" s="5">
        <v>109.71596464958887</v>
      </c>
      <c r="GH139" s="45">
        <v>51.006812049609493</v>
      </c>
      <c r="GI139" s="5">
        <v>82.292757259282055</v>
      </c>
      <c r="GJ139" s="45">
        <v>-3.729996666529118</v>
      </c>
      <c r="GK139" s="24"/>
      <c r="GL139" s="24" t="s">
        <v>21</v>
      </c>
      <c r="GM139" s="5">
        <v>111.09691433529063</v>
      </c>
      <c r="GN139" s="45">
        <v>22.099622928748559</v>
      </c>
      <c r="GO139" s="5">
        <v>92.510827210839452</v>
      </c>
      <c r="GP139" s="45">
        <v>0.89530172825587329</v>
      </c>
      <c r="GQ139" s="5">
        <v>80.42396497871097</v>
      </c>
      <c r="GR139" s="45">
        <v>5.9326193592565062</v>
      </c>
      <c r="GS139" s="24"/>
      <c r="GT139" s="24" t="s">
        <v>21</v>
      </c>
      <c r="GU139" s="5">
        <v>75.182448465915954</v>
      </c>
      <c r="GV139" s="45">
        <v>102.39342469341142</v>
      </c>
      <c r="GW139" s="5">
        <v>97.706441463225659</v>
      </c>
      <c r="GX139" s="45">
        <v>119.2341813323944</v>
      </c>
      <c r="GY139" s="5">
        <v>58.583822104601175</v>
      </c>
      <c r="GZ139" s="45">
        <v>-24.760419345875363</v>
      </c>
      <c r="HA139" s="24"/>
      <c r="HB139" s="24" t="s">
        <v>21</v>
      </c>
      <c r="HC139" s="5">
        <v>85.263751125189188</v>
      </c>
      <c r="HD139" s="45">
        <v>25.08617624646898</v>
      </c>
      <c r="HE139" s="5">
        <v>147.4249425241392</v>
      </c>
      <c r="HF139" s="45">
        <v>117.41987310191448</v>
      </c>
      <c r="HG139" s="5">
        <v>73.276823426706514</v>
      </c>
      <c r="HH139" s="45">
        <v>134.32082773731034</v>
      </c>
      <c r="HI139" s="24"/>
      <c r="HJ139" s="24" t="s">
        <v>21</v>
      </c>
      <c r="HK139" s="5">
        <v>99.318556443072978</v>
      </c>
      <c r="HL139" s="45">
        <v>121.6847674103868</v>
      </c>
      <c r="HM139" s="5">
        <v>68.874954275751108</v>
      </c>
      <c r="HN139" s="45">
        <v>76.651878000501426</v>
      </c>
      <c r="HO139" s="5">
        <v>97.43980165602639</v>
      </c>
      <c r="HP139" s="45">
        <v>127.07077783897964</v>
      </c>
      <c r="HQ139" s="24"/>
      <c r="HR139" s="24" t="s">
        <v>21</v>
      </c>
      <c r="HS139" s="5">
        <v>98.098741022531371</v>
      </c>
      <c r="HT139" s="45">
        <v>20.748089705783968</v>
      </c>
      <c r="HU139" s="5">
        <v>120.84800192529089</v>
      </c>
      <c r="HV139" s="45">
        <v>35.21915471102696</v>
      </c>
      <c r="HW139" s="5">
        <v>65.849030039812405</v>
      </c>
      <c r="HX139" s="45">
        <v>-16.380891031911375</v>
      </c>
      <c r="HY139" s="24"/>
      <c r="HZ139" s="24" t="s">
        <v>21</v>
      </c>
      <c r="IA139" s="5">
        <v>81.748939549003353</v>
      </c>
      <c r="IB139" s="45">
        <v>129.47054997832836</v>
      </c>
      <c r="IC139" s="5">
        <v>106.22831368935036</v>
      </c>
      <c r="ID139" s="45">
        <v>51.75261355990105</v>
      </c>
      <c r="IE139" s="5">
        <v>107.35676876661499</v>
      </c>
      <c r="IF139" s="45">
        <v>-0.36520910311629962</v>
      </c>
      <c r="IG139" s="24"/>
      <c r="IH139" s="24" t="s">
        <v>21</v>
      </c>
      <c r="II139" s="5">
        <v>96.440894980931759</v>
      </c>
      <c r="IJ139" s="45">
        <v>30.825287173191185</v>
      </c>
      <c r="IK139" s="5">
        <v>98.043539809816778</v>
      </c>
      <c r="IL139" s="45">
        <v>218.92590080400527</v>
      </c>
      <c r="IM139" s="5">
        <v>116.48712153122581</v>
      </c>
      <c r="IN139" s="45">
        <v>84.210128795412516</v>
      </c>
      <c r="IO139" s="5">
        <v>95.786434352677361</v>
      </c>
      <c r="IP139" s="45">
        <v>-27.319473133835402</v>
      </c>
      <c r="IQ139" s="24"/>
      <c r="IR139" s="24" t="s">
        <v>21</v>
      </c>
      <c r="IS139" s="5">
        <v>81.550656024984207</v>
      </c>
      <c r="IT139" s="45">
        <v>53.06010511442031</v>
      </c>
      <c r="IU139" s="5">
        <v>69.323948808686083</v>
      </c>
      <c r="IV139" s="45">
        <v>23.499426205274389</v>
      </c>
      <c r="IW139" s="5">
        <v>113.62506025045639</v>
      </c>
      <c r="IX139" s="45">
        <v>109.86685404250935</v>
      </c>
      <c r="IY139" s="24"/>
      <c r="IZ139" s="24" t="s">
        <v>21</v>
      </c>
      <c r="JA139" s="5">
        <v>120.22106490083729</v>
      </c>
      <c r="JB139" s="45">
        <v>55.474217527317336</v>
      </c>
      <c r="JC139" s="5">
        <v>140.23858632248857</v>
      </c>
      <c r="JD139" s="45">
        <v>41.77802160176941</v>
      </c>
      <c r="JE139" s="5">
        <v>191.6622260863966</v>
      </c>
      <c r="JF139" s="45">
        <v>61.403684265798375</v>
      </c>
      <c r="JG139" s="24"/>
      <c r="JH139" s="24" t="s">
        <v>21</v>
      </c>
      <c r="JI139" s="5">
        <v>191.9909348423196</v>
      </c>
      <c r="JJ139" s="45">
        <v>21.473678404049551</v>
      </c>
      <c r="JK139" s="5">
        <v>153.47000615130929</v>
      </c>
      <c r="JL139" s="45">
        <v>20.848978436877942</v>
      </c>
      <c r="JM139" s="5">
        <v>121.07174830101843</v>
      </c>
      <c r="JN139" s="45">
        <v>3.3342738363084692</v>
      </c>
      <c r="JO139" s="24"/>
      <c r="JP139" s="24" t="s">
        <v>21</v>
      </c>
      <c r="JQ139" s="5">
        <v>110.37241893005005</v>
      </c>
      <c r="JR139" s="45">
        <v>-22.646421731898357</v>
      </c>
      <c r="JS139" s="5">
        <v>90.845803621121377</v>
      </c>
      <c r="JT139" s="45">
        <v>-15.036852851386556</v>
      </c>
      <c r="JU139" s="5">
        <v>118.37598677419231</v>
      </c>
      <c r="JV139" s="45">
        <v>41.783773830781939</v>
      </c>
      <c r="JW139" s="24"/>
      <c r="JX139" s="24" t="s">
        <v>21</v>
      </c>
      <c r="JY139" s="5">
        <v>77.819045622615604</v>
      </c>
      <c r="JZ139" s="45">
        <v>-16.581645016670848</v>
      </c>
      <c r="KA139" s="5">
        <v>112.65784541933915</v>
      </c>
      <c r="KB139" s="45">
        <v>5.0389139386383164</v>
      </c>
      <c r="KC139" s="5">
        <v>122.43180445266889</v>
      </c>
      <c r="KD139" s="45">
        <v>30.50923681024716</v>
      </c>
      <c r="KE139" s="24"/>
      <c r="KF139" s="24" t="s">
        <v>21</v>
      </c>
      <c r="KG139" s="5">
        <v>100.22278820673459</v>
      </c>
      <c r="KH139" s="45">
        <v>-24.31624732932417</v>
      </c>
      <c r="KI139" s="5">
        <v>130.70689665743373</v>
      </c>
      <c r="KJ139" s="45">
        <v>17.799620790824889</v>
      </c>
      <c r="KK139" s="5">
        <v>112.11319379266875</v>
      </c>
      <c r="KL139" s="45">
        <v>5.4895222185555212</v>
      </c>
      <c r="KM139" s="24"/>
      <c r="KN139" s="24" t="s">
        <v>21</v>
      </c>
      <c r="KO139" s="5">
        <v>61.673133473352756</v>
      </c>
      <c r="KP139" s="45">
        <v>-38.340254546694339</v>
      </c>
      <c r="KQ139" s="5">
        <v>124.66109325870443</v>
      </c>
      <c r="KR139" s="45">
        <v>3.5181510820576847</v>
      </c>
      <c r="KS139" s="5">
        <v>113.59496523064541</v>
      </c>
      <c r="KT139" s="45">
        <v>8.8649446445447211</v>
      </c>
      <c r="KU139" s="24"/>
      <c r="KV139" s="24" t="s">
        <v>21</v>
      </c>
      <c r="KW139" s="5">
        <v>100.34320572923674</v>
      </c>
      <c r="KX139" s="45">
        <v>-7.5717230111453091</v>
      </c>
      <c r="KY139" s="5">
        <v>122.18302736300184</v>
      </c>
      <c r="KZ139" s="45">
        <v>-9.2287608995984982</v>
      </c>
      <c r="LA139" s="5">
        <v>124.14899205951744</v>
      </c>
      <c r="LB139" s="45">
        <v>15.646003376365726</v>
      </c>
      <c r="LC139" s="24"/>
      <c r="LD139" s="24" t="s">
        <v>21</v>
      </c>
      <c r="LE139" s="5">
        <v>136.42496507717814</v>
      </c>
      <c r="LF139" s="45">
        <v>-8.2501124968715089E-2</v>
      </c>
      <c r="LG139" s="5">
        <v>146.09474317615224</v>
      </c>
      <c r="LH139" s="45">
        <v>-16.544111517814557</v>
      </c>
      <c r="LI139" s="5">
        <v>78.156491041631014</v>
      </c>
      <c r="LJ139" s="45">
        <v>-34.582556586116979</v>
      </c>
      <c r="LK139" s="24"/>
      <c r="LL139" s="24" t="s">
        <v>21</v>
      </c>
      <c r="LM139" s="5">
        <v>232.94774331420925</v>
      </c>
      <c r="LN139" s="45">
        <v>14.756808713879366</v>
      </c>
      <c r="LO139" s="5">
        <v>76.762898680218527</v>
      </c>
      <c r="LP139" s="45">
        <v>-28.918499639869239</v>
      </c>
      <c r="LQ139" s="5">
        <v>171.47292956800277</v>
      </c>
      <c r="LR139" s="45">
        <v>50.157761413081573</v>
      </c>
      <c r="LS139" s="24"/>
      <c r="LT139" s="24" t="s">
        <v>21</v>
      </c>
      <c r="LU139" s="5">
        <v>104.72677442048942</v>
      </c>
      <c r="LV139" s="45">
        <v>-17.132976950196706</v>
      </c>
      <c r="LW139" s="5">
        <v>154.32697988311301</v>
      </c>
      <c r="LX139" s="45">
        <v>-11.647560465694582</v>
      </c>
      <c r="LY139" s="5">
        <v>133.13914197217832</v>
      </c>
      <c r="LZ139" s="45">
        <v>284.87715115318423</v>
      </c>
      <c r="MA139" s="24"/>
      <c r="MB139" s="24" t="s">
        <v>21</v>
      </c>
      <c r="MC139" s="5">
        <v>130.81283365532531</v>
      </c>
      <c r="MD139" s="45">
        <v>27.097689920972101</v>
      </c>
      <c r="ME139" s="5">
        <v>77.528082110689269</v>
      </c>
      <c r="MF139" s="45">
        <v>58.560884236335028</v>
      </c>
      <c r="MG139" s="5">
        <v>78.831007651520778</v>
      </c>
      <c r="MH139" s="45">
        <v>-21.501940322726412</v>
      </c>
      <c r="MI139" s="24"/>
      <c r="MJ139" s="24" t="s">
        <v>21</v>
      </c>
      <c r="MK139" s="5">
        <v>76.597633977166765</v>
      </c>
      <c r="ML139" s="45">
        <v>78.71953761869014</v>
      </c>
      <c r="MM139" s="5">
        <v>107.70658259364208</v>
      </c>
      <c r="MN139" s="45">
        <v>62.667159666508127</v>
      </c>
      <c r="MO139" s="5">
        <v>148.67695726021276</v>
      </c>
      <c r="MP139" s="45">
        <v>-1.1972132811923046</v>
      </c>
      <c r="MQ139" s="44"/>
      <c r="MR139" s="44"/>
      <c r="MS139" s="44"/>
      <c r="MT139" s="44"/>
      <c r="MU139" s="44"/>
      <c r="MV139" s="44"/>
    </row>
    <row r="140" spans="1:384" s="330" customFormat="1" ht="15" customHeight="1" x14ac:dyDescent="0.25">
      <c r="A140" s="444"/>
      <c r="B140" s="24" t="s">
        <v>22</v>
      </c>
      <c r="C140" s="5">
        <v>91.620172255739959</v>
      </c>
      <c r="D140" s="45">
        <v>8.4082447166053242</v>
      </c>
      <c r="E140" s="494">
        <v>81.273804128100181</v>
      </c>
      <c r="F140" s="45">
        <v>1.7219100104699265</v>
      </c>
      <c r="G140" s="494">
        <v>101.40330515389742</v>
      </c>
      <c r="H140" s="45">
        <v>14.091751155836562</v>
      </c>
      <c r="I140" s="24"/>
      <c r="J140" s="24" t="s">
        <v>698</v>
      </c>
      <c r="K140" s="5">
        <v>96.55882413942048</v>
      </c>
      <c r="L140" s="45">
        <v>-14.824668485932875</v>
      </c>
      <c r="M140" s="5">
        <v>129.84726060500108</v>
      </c>
      <c r="N140" s="45">
        <v>-10.204380590331183</v>
      </c>
      <c r="O140" s="5">
        <v>98.577129692598859</v>
      </c>
      <c r="P140" s="45">
        <v>-13.296207508937556</v>
      </c>
      <c r="Q140" s="24"/>
      <c r="R140" s="24" t="s">
        <v>698</v>
      </c>
      <c r="S140" s="5">
        <v>116.69704775524892</v>
      </c>
      <c r="T140" s="45">
        <v>11.715361670539352</v>
      </c>
      <c r="U140" s="5">
        <v>127.75623904086368</v>
      </c>
      <c r="V140" s="45">
        <v>7.2873539019092277</v>
      </c>
      <c r="W140" s="5">
        <v>125.91361188249461</v>
      </c>
      <c r="X140" s="45">
        <v>16.277621518947697</v>
      </c>
      <c r="Y140" s="24"/>
      <c r="Z140" s="24" t="s">
        <v>698</v>
      </c>
      <c r="AA140" s="5">
        <v>149.16290352134683</v>
      </c>
      <c r="AB140" s="45">
        <v>5.7046441966883918</v>
      </c>
      <c r="AC140" s="5">
        <v>140.02344180416915</v>
      </c>
      <c r="AD140" s="45">
        <v>-1.6660245278832093</v>
      </c>
      <c r="AE140" s="5">
        <v>120.903263199037</v>
      </c>
      <c r="AF140" s="45">
        <v>30.063564576667119</v>
      </c>
      <c r="AG140" s="24"/>
      <c r="AH140" s="24" t="s">
        <v>698</v>
      </c>
      <c r="AI140" s="5">
        <v>105.57807633396803</v>
      </c>
      <c r="AJ140" s="45">
        <v>7.7028170710412809</v>
      </c>
      <c r="AK140" s="5">
        <v>190.72062146203538</v>
      </c>
      <c r="AL140" s="45">
        <v>20.895662180534288</v>
      </c>
      <c r="AM140" s="5">
        <v>95.961823510068285</v>
      </c>
      <c r="AN140" s="45">
        <v>-29.359200099581983</v>
      </c>
      <c r="AO140" s="24"/>
      <c r="AP140" s="24" t="s">
        <v>698</v>
      </c>
      <c r="AQ140" s="5">
        <v>167.71151015340823</v>
      </c>
      <c r="AR140" s="45">
        <v>20.511976990597105</v>
      </c>
      <c r="AS140" s="5">
        <v>128.23324073895085</v>
      </c>
      <c r="AT140" s="45">
        <v>-2.6084346184827325</v>
      </c>
      <c r="AU140" s="5">
        <v>138.03742785606855</v>
      </c>
      <c r="AV140" s="45">
        <v>22.032408835011523</v>
      </c>
      <c r="AW140" s="24"/>
      <c r="AX140" s="24" t="s">
        <v>698</v>
      </c>
      <c r="AY140" s="5">
        <v>135.773207979994</v>
      </c>
      <c r="AZ140" s="45">
        <v>19.619309278674791</v>
      </c>
      <c r="BA140" s="5">
        <v>126.59142797815758</v>
      </c>
      <c r="BB140" s="45">
        <v>9.1700725563706982</v>
      </c>
      <c r="BC140" s="5">
        <v>122.40889458856114</v>
      </c>
      <c r="BD140" s="45">
        <v>9.7268603140622503</v>
      </c>
      <c r="BE140" s="24"/>
      <c r="BF140" s="24" t="s">
        <v>698</v>
      </c>
      <c r="BG140" s="5">
        <v>93.815901290519321</v>
      </c>
      <c r="BH140" s="45">
        <v>-33.216413820301966</v>
      </c>
      <c r="BI140" s="5">
        <v>121.1388209997519</v>
      </c>
      <c r="BJ140" s="45">
        <v>0.13453541992551266</v>
      </c>
      <c r="BK140" s="5">
        <v>174.74943703611203</v>
      </c>
      <c r="BL140" s="45">
        <v>59.461867242290168</v>
      </c>
      <c r="BM140" s="24"/>
      <c r="BN140" s="24" t="s">
        <v>698</v>
      </c>
      <c r="BO140" s="5">
        <v>109.38368757069921</v>
      </c>
      <c r="BP140" s="45">
        <v>-14.564004096131171</v>
      </c>
      <c r="BQ140" s="5">
        <v>0.33777597052507596</v>
      </c>
      <c r="BR140" s="45">
        <v>-99.391966615700312</v>
      </c>
      <c r="BS140" s="5">
        <v>121.08346300721034</v>
      </c>
      <c r="BT140" s="45">
        <v>5.9128082966989552</v>
      </c>
      <c r="BU140" s="24"/>
      <c r="BV140" s="24" t="s">
        <v>698</v>
      </c>
      <c r="BW140" s="5">
        <v>128.39493173417534</v>
      </c>
      <c r="BX140" s="45">
        <v>6.135945528997695</v>
      </c>
      <c r="BY140" s="5">
        <v>3.1429704455111853</v>
      </c>
      <c r="BZ140" s="45">
        <v>-96.295950994973339</v>
      </c>
      <c r="CA140" s="5">
        <v>117.02179637382029</v>
      </c>
      <c r="CB140" s="45">
        <v>36.768502292012329</v>
      </c>
      <c r="CC140" s="24"/>
      <c r="CD140" s="24" t="s">
        <v>698</v>
      </c>
      <c r="CE140" s="5">
        <v>119.82205296415833</v>
      </c>
      <c r="CF140" s="45">
        <v>13.301961927283941</v>
      </c>
      <c r="CG140" s="5">
        <v>96.22562529252987</v>
      </c>
      <c r="CH140" s="45">
        <v>20.193730402875772</v>
      </c>
      <c r="CI140" s="5">
        <v>86.335206632752829</v>
      </c>
      <c r="CJ140" s="45">
        <v>-32.211330818183683</v>
      </c>
      <c r="CK140" s="24"/>
      <c r="CL140" s="24" t="s">
        <v>698</v>
      </c>
      <c r="CM140" s="5">
        <v>100.86702539406103</v>
      </c>
      <c r="CN140" s="45">
        <v>7.538063983597425</v>
      </c>
      <c r="CO140" s="5">
        <v>77.941510929416808</v>
      </c>
      <c r="CP140" s="45">
        <v>-22.403830243179399</v>
      </c>
      <c r="CQ140" s="5">
        <v>64.961963050026085</v>
      </c>
      <c r="CR140" s="45">
        <v>-35.058838898901357</v>
      </c>
      <c r="CS140" s="24"/>
      <c r="CT140" s="24" t="s">
        <v>698</v>
      </c>
      <c r="CU140" s="5">
        <v>94.559630462856916</v>
      </c>
      <c r="CV140" s="45">
        <v>-31.32261020097377</v>
      </c>
      <c r="CW140" s="5">
        <v>95.133476163911595</v>
      </c>
      <c r="CX140" s="45">
        <v>-11.173297915344961</v>
      </c>
      <c r="CY140" s="5">
        <v>90.75439848487558</v>
      </c>
      <c r="CZ140" s="45">
        <v>-30.839174550074901</v>
      </c>
      <c r="DA140" s="24"/>
      <c r="DB140" s="24" t="s">
        <v>698</v>
      </c>
      <c r="DC140" s="5">
        <v>70.605655586330087</v>
      </c>
      <c r="DD140" s="45">
        <v>-37.463491836879236</v>
      </c>
      <c r="DE140" s="5">
        <v>307.00541032711567</v>
      </c>
      <c r="DF140" s="45">
        <v>68.35702881192708</v>
      </c>
      <c r="DG140" s="5">
        <v>122.09003207737427</v>
      </c>
      <c r="DH140" s="45">
        <v>13.15529055646978</v>
      </c>
      <c r="DI140" s="24"/>
      <c r="DJ140" s="24" t="s">
        <v>698</v>
      </c>
      <c r="DK140" s="5">
        <v>155.22897658321071</v>
      </c>
      <c r="DL140" s="45">
        <v>9.3853906444005872</v>
      </c>
      <c r="DM140" s="5">
        <v>56.772503098125995</v>
      </c>
      <c r="DN140" s="45">
        <v>-22.242892837118362</v>
      </c>
      <c r="DO140" s="5">
        <v>109.82812730218288</v>
      </c>
      <c r="DP140" s="45">
        <v>-10.912085660363061</v>
      </c>
      <c r="DQ140" s="24"/>
      <c r="DR140" s="24" t="s">
        <v>698</v>
      </c>
      <c r="DS140" s="5">
        <v>116.63286113697043</v>
      </c>
      <c r="DT140" s="45">
        <v>-19.176524801188293</v>
      </c>
      <c r="DU140" s="5">
        <v>90.550006737843873</v>
      </c>
      <c r="DV140" s="45">
        <v>-20.981260821323502</v>
      </c>
      <c r="DW140" s="5">
        <v>107.57194734494513</v>
      </c>
      <c r="DX140" s="45">
        <v>-18.428924021679833</v>
      </c>
      <c r="DY140" s="24"/>
      <c r="DZ140" s="24" t="s">
        <v>698</v>
      </c>
      <c r="EA140" s="5">
        <v>117.73382843659947</v>
      </c>
      <c r="EB140" s="45">
        <v>17.885461927289853</v>
      </c>
      <c r="EC140" s="5">
        <v>132.38275781097556</v>
      </c>
      <c r="ED140" s="45">
        <v>26.56738531435694</v>
      </c>
      <c r="EE140" s="5">
        <v>138.33544565819935</v>
      </c>
      <c r="EF140" s="45">
        <v>16.94475098248256</v>
      </c>
      <c r="EG140" s="24"/>
      <c r="EH140" s="24" t="s">
        <v>698</v>
      </c>
      <c r="EI140" s="5">
        <v>142.45355342914192</v>
      </c>
      <c r="EJ140" s="45">
        <v>11.398413399447975</v>
      </c>
      <c r="EK140" s="5">
        <v>153.08201911728551</v>
      </c>
      <c r="EL140" s="45">
        <v>29.937062379040583</v>
      </c>
      <c r="EM140" s="5">
        <v>109.67569294180798</v>
      </c>
      <c r="EN140" s="45">
        <v>16.359454973492575</v>
      </c>
      <c r="EO140" s="24"/>
      <c r="EP140" s="24" t="s">
        <v>698</v>
      </c>
      <c r="EQ140" s="5">
        <v>87.530960290530345</v>
      </c>
      <c r="ER140" s="45">
        <v>-25.356988149806796</v>
      </c>
      <c r="ES140" s="5">
        <v>142.95817269280346</v>
      </c>
      <c r="ET140" s="45">
        <v>35.948122989151614</v>
      </c>
      <c r="EU140" s="5">
        <v>95.372784056309911</v>
      </c>
      <c r="EV140" s="45">
        <v>-29.456388272596712</v>
      </c>
      <c r="EW140" s="24"/>
      <c r="EX140" s="24" t="s">
        <v>698</v>
      </c>
      <c r="EY140" s="5">
        <v>94.73368473441424</v>
      </c>
      <c r="EZ140" s="45">
        <v>-7.1284008175703804</v>
      </c>
      <c r="FA140" s="5">
        <v>108.60295399200022</v>
      </c>
      <c r="FB140" s="45">
        <v>8.2103520264740837</v>
      </c>
      <c r="FC140" s="5">
        <v>214.48985712772807</v>
      </c>
      <c r="FD140" s="45">
        <v>48.799172012613866</v>
      </c>
      <c r="FE140" s="24"/>
      <c r="FF140" s="24" t="s">
        <v>698</v>
      </c>
      <c r="FG140" s="5">
        <v>130.28570968860956</v>
      </c>
      <c r="FH140" s="45">
        <v>2.9772018240752089</v>
      </c>
      <c r="FI140" s="5">
        <v>170.94779022626588</v>
      </c>
      <c r="FJ140" s="45">
        <v>11.877846962888356</v>
      </c>
      <c r="FK140" s="5">
        <v>144.7961734654325</v>
      </c>
      <c r="FL140" s="45">
        <v>59.432834631974117</v>
      </c>
      <c r="FM140" s="24"/>
      <c r="FN140" s="24" t="s">
        <v>698</v>
      </c>
      <c r="FO140" s="5">
        <v>88.772282445172024</v>
      </c>
      <c r="FP140" s="45">
        <v>-46.895755238396831</v>
      </c>
      <c r="FQ140" s="5">
        <v>376.31429778750993</v>
      </c>
      <c r="FR140" s="45">
        <v>48.048272365964664</v>
      </c>
      <c r="FS140" s="5">
        <v>122.40270852667001</v>
      </c>
      <c r="FT140" s="45">
        <v>6.5864537530554657</v>
      </c>
      <c r="FU140" s="24"/>
      <c r="FV140" s="24" t="s">
        <v>698</v>
      </c>
      <c r="FW140" s="5">
        <v>122.33638445725995</v>
      </c>
      <c r="FX140" s="45">
        <v>-24.469824840928041</v>
      </c>
      <c r="FY140" s="5">
        <v>166.97831276378884</v>
      </c>
      <c r="FZ140" s="45">
        <v>34.796522766641033</v>
      </c>
      <c r="GA140" s="5">
        <v>110.57010760932492</v>
      </c>
      <c r="GB140" s="45">
        <v>-10.152929544756915</v>
      </c>
      <c r="GC140" s="24"/>
      <c r="GD140" s="24" t="s">
        <v>698</v>
      </c>
      <c r="GE140" s="5">
        <v>146.86729822922246</v>
      </c>
      <c r="GF140" s="45">
        <v>2.2225163408053419</v>
      </c>
      <c r="GG140" s="5">
        <v>139.62680156457148</v>
      </c>
      <c r="GH140" s="45">
        <v>59.051568517488363</v>
      </c>
      <c r="GI140" s="5">
        <v>103.33212916720488</v>
      </c>
      <c r="GJ140" s="45">
        <v>-0.51309730653579777</v>
      </c>
      <c r="GK140" s="24"/>
      <c r="GL140" s="24" t="s">
        <v>698</v>
      </c>
      <c r="GM140" s="5">
        <v>144.01871588766562</v>
      </c>
      <c r="GN140" s="45">
        <v>14.819973901650755</v>
      </c>
      <c r="GO140" s="5">
        <v>103.80344156334468</v>
      </c>
      <c r="GP140" s="45">
        <v>-9.7075693049803959</v>
      </c>
      <c r="GQ140" s="5">
        <v>60.817131867394465</v>
      </c>
      <c r="GR140" s="45">
        <v>-53.0542776360396</v>
      </c>
      <c r="GS140" s="24"/>
      <c r="GT140" s="24" t="s">
        <v>698</v>
      </c>
      <c r="GU140" s="5">
        <v>54.845503715389356</v>
      </c>
      <c r="GV140" s="45">
        <v>-55.298528005535609</v>
      </c>
      <c r="GW140" s="5">
        <v>102.73174932094055</v>
      </c>
      <c r="GX140" s="45">
        <v>-1.1306198702999808</v>
      </c>
      <c r="GY140" s="5">
        <v>45.860646892983112</v>
      </c>
      <c r="GZ140" s="45">
        <v>-55.137824339953632</v>
      </c>
      <c r="HA140" s="24"/>
      <c r="HB140" s="24" t="s">
        <v>698</v>
      </c>
      <c r="HC140" s="5">
        <v>78.494752194764857</v>
      </c>
      <c r="HD140" s="45">
        <v>-10.946965906128298</v>
      </c>
      <c r="HE140" s="5">
        <v>99.121799079528088</v>
      </c>
      <c r="HF140" s="45">
        <v>-2.6914090005267184</v>
      </c>
      <c r="HG140" s="5">
        <v>65.565067213809954</v>
      </c>
      <c r="HH140" s="45">
        <v>-16.933054356305206</v>
      </c>
      <c r="HI140" s="24"/>
      <c r="HJ140" s="24" t="s">
        <v>698</v>
      </c>
      <c r="HK140" s="5">
        <v>71.340319408491553</v>
      </c>
      <c r="HL140" s="45">
        <v>-16.981276494574388</v>
      </c>
      <c r="HM140" s="5">
        <v>61.098461497799271</v>
      </c>
      <c r="HN140" s="45">
        <v>-27.503585896900034</v>
      </c>
      <c r="HO140" s="5">
        <v>95.126438206299625</v>
      </c>
      <c r="HP140" s="45">
        <v>14.861815347299398</v>
      </c>
      <c r="HQ140" s="24"/>
      <c r="HR140" s="24" t="s">
        <v>698</v>
      </c>
      <c r="HS140" s="5">
        <v>82.372022551225598</v>
      </c>
      <c r="HT140" s="45">
        <v>-7.2469059599186778</v>
      </c>
      <c r="HU140" s="5">
        <v>101.2920866727831</v>
      </c>
      <c r="HV140" s="45">
        <v>-42.294886969349676</v>
      </c>
      <c r="HW140" s="5">
        <v>63.966678289963411</v>
      </c>
      <c r="HX140" s="45">
        <v>-37.301839379700965</v>
      </c>
      <c r="HY140" s="24"/>
      <c r="HZ140" s="24" t="s">
        <v>698</v>
      </c>
      <c r="IA140" s="5">
        <v>77.056561893332955</v>
      </c>
      <c r="IB140" s="45">
        <v>-2.3411179846922892</v>
      </c>
      <c r="IC140" s="5">
        <v>95.143837246968715</v>
      </c>
      <c r="ID140" s="45">
        <v>-22.393081980609921</v>
      </c>
      <c r="IE140" s="5">
        <v>84.990221376519543</v>
      </c>
      <c r="IF140" s="45">
        <v>-40.23201496720381</v>
      </c>
      <c r="IG140" s="24"/>
      <c r="IH140" s="24" t="s">
        <v>698</v>
      </c>
      <c r="II140" s="5">
        <v>93.564243396366123</v>
      </c>
      <c r="IJ140" s="45">
        <v>-31.144906153817914</v>
      </c>
      <c r="IK140" s="5">
        <v>76.502337626982211</v>
      </c>
      <c r="IL140" s="45">
        <v>-13.544192725855197</v>
      </c>
      <c r="IM140" s="5">
        <v>89.493446565908542</v>
      </c>
      <c r="IN140" s="45">
        <v>25.043559796181384</v>
      </c>
      <c r="IO140" s="5">
        <v>76.664648919626671</v>
      </c>
      <c r="IP140" s="45">
        <v>-30.175792605609033</v>
      </c>
      <c r="IQ140" s="24"/>
      <c r="IR140" s="24" t="s">
        <v>698</v>
      </c>
      <c r="IS140" s="5">
        <v>80.418944795041696</v>
      </c>
      <c r="IT140" s="45">
        <v>14.718669435773137</v>
      </c>
      <c r="IU140" s="5">
        <v>70.40590392691567</v>
      </c>
      <c r="IV140" s="45">
        <v>-23.929275455760049</v>
      </c>
      <c r="IW140" s="5">
        <v>87.812566570672672</v>
      </c>
      <c r="IX140" s="45">
        <v>3.5752621535870617</v>
      </c>
      <c r="IY140" s="24"/>
      <c r="IZ140" s="24" t="s">
        <v>698</v>
      </c>
      <c r="JA140" s="5">
        <v>91.08402731799616</v>
      </c>
      <c r="JB140" s="45">
        <v>-3.4694909947216956</v>
      </c>
      <c r="JC140" s="5">
        <v>174.90698153763532</v>
      </c>
      <c r="JD140" s="45">
        <v>0.75550399096088938</v>
      </c>
      <c r="JE140" s="5">
        <v>235.45864648514467</v>
      </c>
      <c r="JF140" s="45">
        <v>37.428942889647203</v>
      </c>
      <c r="JG140" s="24"/>
      <c r="JH140" s="24" t="s">
        <v>698</v>
      </c>
      <c r="JI140" s="5">
        <v>157.5116458288766</v>
      </c>
      <c r="JJ140" s="45">
        <v>-17.201190665334735</v>
      </c>
      <c r="JK140" s="5">
        <v>197.04910948258603</v>
      </c>
      <c r="JL140" s="45">
        <v>18.049416244969791</v>
      </c>
      <c r="JM140" s="5">
        <v>117.31955022848031</v>
      </c>
      <c r="JN140" s="45">
        <v>-18.277087150787779</v>
      </c>
      <c r="JO140" s="24"/>
      <c r="JP140" s="24" t="s">
        <v>698</v>
      </c>
      <c r="JQ140" s="5">
        <v>98.995496804386661</v>
      </c>
      <c r="JR140" s="45">
        <v>-35.107626105005735</v>
      </c>
      <c r="JS140" s="5">
        <v>126.21415529310286</v>
      </c>
      <c r="JT140" s="45">
        <v>-4.3155153483262865</v>
      </c>
      <c r="JU140" s="5">
        <v>151.64945919245918</v>
      </c>
      <c r="JV140" s="45">
        <v>20.899333824090888</v>
      </c>
      <c r="JW140" s="24"/>
      <c r="JX140" s="24" t="s">
        <v>698</v>
      </c>
      <c r="JY140" s="5">
        <v>92.812891341733376</v>
      </c>
      <c r="JZ140" s="45">
        <v>-35.106033650379317</v>
      </c>
      <c r="KA140" s="5">
        <v>136.99265707435782</v>
      </c>
      <c r="KB140" s="45">
        <v>12.228469400433255</v>
      </c>
      <c r="KC140" s="5">
        <v>159.53657586892982</v>
      </c>
      <c r="KD140" s="45">
        <v>17.110784995173717</v>
      </c>
      <c r="KE140" s="24"/>
      <c r="KF140" s="24" t="s">
        <v>698</v>
      </c>
      <c r="KG140" s="5">
        <v>109.13848804986769</v>
      </c>
      <c r="KH140" s="45">
        <v>-7.7038578262430519</v>
      </c>
      <c r="KI140" s="5">
        <v>156.28760197610043</v>
      </c>
      <c r="KJ140" s="45">
        <v>6.8604477889356588</v>
      </c>
      <c r="KK140" s="5">
        <v>101.9212747627808</v>
      </c>
      <c r="KL140" s="45">
        <v>-24.773089511945074</v>
      </c>
      <c r="KM140" s="24"/>
      <c r="KN140" s="24" t="s">
        <v>698</v>
      </c>
      <c r="KO140" s="5">
        <v>67.852529819385708</v>
      </c>
      <c r="KP140" s="45">
        <v>74.442140345266751</v>
      </c>
      <c r="KQ140" s="5">
        <v>139.23521334799713</v>
      </c>
      <c r="KR140" s="45">
        <v>-6.2649653528973346</v>
      </c>
      <c r="KS140" s="5">
        <v>124.08554607341682</v>
      </c>
      <c r="KT140" s="45">
        <v>14.131406091653972</v>
      </c>
      <c r="KU140" s="24"/>
      <c r="KV140" s="24" t="s">
        <v>698</v>
      </c>
      <c r="KW140" s="5">
        <v>109.2112445923694</v>
      </c>
      <c r="KX140" s="45">
        <v>58.725201039427844</v>
      </c>
      <c r="KY140" s="5">
        <v>148.30122052226648</v>
      </c>
      <c r="KZ140" s="45">
        <v>0.85975498492530278</v>
      </c>
      <c r="LA140" s="5">
        <v>144.65137653183896</v>
      </c>
      <c r="LB140" s="45">
        <v>-6.7007332818804599</v>
      </c>
      <c r="LC140" s="24"/>
      <c r="LD140" s="24" t="s">
        <v>698</v>
      </c>
      <c r="LE140" s="5">
        <v>137.5318733916271</v>
      </c>
      <c r="LF140" s="45">
        <v>5.1411938133497017</v>
      </c>
      <c r="LG140" s="5">
        <v>131.06586530513891</v>
      </c>
      <c r="LH140" s="45">
        <v>0.92669912828262113</v>
      </c>
      <c r="LI140" s="5">
        <v>81.500853684763456</v>
      </c>
      <c r="LJ140" s="45">
        <v>13.263420282725917</v>
      </c>
      <c r="LK140" s="24"/>
      <c r="LL140" s="24" t="s">
        <v>698</v>
      </c>
      <c r="LM140" s="5">
        <v>194.76702376651923</v>
      </c>
      <c r="LN140" s="45">
        <v>63.062511311996218</v>
      </c>
      <c r="LO140" s="5">
        <v>80.232459459625971</v>
      </c>
      <c r="LP140" s="45">
        <v>-13.760544281393976</v>
      </c>
      <c r="LQ140" s="5">
        <v>227.22143552104041</v>
      </c>
      <c r="LR140" s="45">
        <v>17.367710924474707</v>
      </c>
      <c r="LS140" s="24"/>
      <c r="LT140" s="24" t="s">
        <v>698</v>
      </c>
      <c r="LU140" s="5">
        <v>100.92882236898535</v>
      </c>
      <c r="LV140" s="45">
        <v>-22.97785005349904</v>
      </c>
      <c r="LW140" s="5">
        <v>148.88342464204368</v>
      </c>
      <c r="LX140" s="45">
        <v>22.523822483307669</v>
      </c>
      <c r="LY140" s="5">
        <v>1.7764333086441892</v>
      </c>
      <c r="LZ140" s="45">
        <v>-98.585601218476597</v>
      </c>
      <c r="MA140" s="24"/>
      <c r="MB140" s="24" t="s">
        <v>698</v>
      </c>
      <c r="MC140" s="5">
        <v>118.07802946379417</v>
      </c>
      <c r="MD140" s="45">
        <v>-16.790178864445807</v>
      </c>
      <c r="ME140" s="5">
        <v>83.78285570576368</v>
      </c>
      <c r="MF140" s="45">
        <v>-19.156571791535427</v>
      </c>
      <c r="MG140" s="5">
        <v>80.404051278283333</v>
      </c>
      <c r="MH140" s="45">
        <v>-24.280456620402489</v>
      </c>
      <c r="MI140" s="24"/>
      <c r="MJ140" s="24" t="s">
        <v>698</v>
      </c>
      <c r="MK140" s="5">
        <v>55.145726109497957</v>
      </c>
      <c r="ML140" s="45">
        <v>-35.397029040782158</v>
      </c>
      <c r="MM140" s="5">
        <v>107.78130350866843</v>
      </c>
      <c r="MN140" s="45">
        <v>-24.49851945319385</v>
      </c>
      <c r="MO140" s="5">
        <v>125.24239271947981</v>
      </c>
      <c r="MP140" s="45">
        <v>-31.82182437716169</v>
      </c>
      <c r="MQ140" s="44"/>
      <c r="MR140" s="44"/>
      <c r="MS140" s="44"/>
      <c r="MT140" s="44"/>
      <c r="MU140" s="44"/>
      <c r="MV140" s="44"/>
    </row>
    <row r="141" spans="1:384" s="330" customFormat="1" ht="15" customHeight="1" x14ac:dyDescent="0.25">
      <c r="A141" s="444"/>
      <c r="B141" s="24" t="s">
        <v>23</v>
      </c>
      <c r="C141" s="5">
        <v>87.98630804454109</v>
      </c>
      <c r="D141" s="45">
        <v>0.11476595733583395</v>
      </c>
      <c r="E141" s="494">
        <v>80.178022087230616</v>
      </c>
      <c r="F141" s="45">
        <v>-4.9016452623489641</v>
      </c>
      <c r="G141" s="494">
        <v>95.36952680157664</v>
      </c>
      <c r="H141" s="45">
        <v>4.4966221070217784</v>
      </c>
      <c r="I141" s="24"/>
      <c r="J141" s="24" t="s">
        <v>781</v>
      </c>
      <c r="K141" s="5">
        <v>91.540033130368997</v>
      </c>
      <c r="L141" s="45">
        <v>-15.751602995910702</v>
      </c>
      <c r="M141" s="5">
        <v>110.1813765622817</v>
      </c>
      <c r="N141" s="45">
        <v>-20.011337028801591</v>
      </c>
      <c r="O141" s="5">
        <v>90.601886265268575</v>
      </c>
      <c r="P141" s="45">
        <v>-21.035461905330749</v>
      </c>
      <c r="Q141" s="24"/>
      <c r="R141" s="24" t="s">
        <v>781</v>
      </c>
      <c r="S141" s="5">
        <v>110.03368036937349</v>
      </c>
      <c r="T141" s="45">
        <v>6.9899826193442891</v>
      </c>
      <c r="U141" s="5">
        <v>129.62303550363544</v>
      </c>
      <c r="V141" s="45">
        <v>10.330303287593281</v>
      </c>
      <c r="W141" s="5">
        <v>122.18236719924012</v>
      </c>
      <c r="X141" s="45">
        <v>-8.605748417652606</v>
      </c>
      <c r="Y141" s="24"/>
      <c r="Z141" s="24" t="s">
        <v>781</v>
      </c>
      <c r="AA141" s="5">
        <v>140.02074629414145</v>
      </c>
      <c r="AB141" s="45">
        <v>-8.1832502005334788</v>
      </c>
      <c r="AC141" s="5">
        <v>98.147444512590326</v>
      </c>
      <c r="AD141" s="45">
        <v>4.1045782242328528</v>
      </c>
      <c r="AE141" s="5">
        <v>121.68812643912293</v>
      </c>
      <c r="AF141" s="45">
        <v>-0.55264574225074625</v>
      </c>
      <c r="AG141" s="24"/>
      <c r="AH141" s="24" t="s">
        <v>781</v>
      </c>
      <c r="AI141" s="5">
        <v>93.617291046766141</v>
      </c>
      <c r="AJ141" s="45">
        <v>-15.780611022358457</v>
      </c>
      <c r="AK141" s="5">
        <v>193.18733561295022</v>
      </c>
      <c r="AL141" s="45">
        <v>28.312575554316624</v>
      </c>
      <c r="AM141" s="5">
        <v>87.218479748902482</v>
      </c>
      <c r="AN141" s="45">
        <v>-31.557523571926268</v>
      </c>
      <c r="AO141" s="24"/>
      <c r="AP141" s="24" t="s">
        <v>781</v>
      </c>
      <c r="AQ141" s="5">
        <v>168.34144501886539</v>
      </c>
      <c r="AR141" s="45">
        <v>17.566650315495025</v>
      </c>
      <c r="AS141" s="5">
        <v>114.29639692742508</v>
      </c>
      <c r="AT141" s="45">
        <v>-10.655551080203963</v>
      </c>
      <c r="AU141" s="5">
        <v>138.39593081624207</v>
      </c>
      <c r="AV141" s="45">
        <v>15.389175377230927</v>
      </c>
      <c r="AW141" s="24"/>
      <c r="AX141" s="24" t="s">
        <v>781</v>
      </c>
      <c r="AY141" s="5">
        <v>113.73451716969561</v>
      </c>
      <c r="AZ141" s="45">
        <v>-22.737007843119159</v>
      </c>
      <c r="BA141" s="5">
        <v>122.22091412653782</v>
      </c>
      <c r="BB141" s="45">
        <v>-2.8667495028580987</v>
      </c>
      <c r="BC141" s="5">
        <v>188.35973125109294</v>
      </c>
      <c r="BD141" s="45">
        <v>14.885177438825295</v>
      </c>
      <c r="BE141" s="24"/>
      <c r="BF141" s="24" t="s">
        <v>781</v>
      </c>
      <c r="BG141" s="5">
        <v>142.49945934176748</v>
      </c>
      <c r="BH141" s="45">
        <v>-4.216441289528035</v>
      </c>
      <c r="BI141" s="5">
        <v>104.64607859373633</v>
      </c>
      <c r="BJ141" s="45">
        <v>-8.1682087892352513</v>
      </c>
      <c r="BK141" s="5">
        <v>170.63010014289753</v>
      </c>
      <c r="BL141" s="45">
        <v>37.594726994543123</v>
      </c>
      <c r="BM141" s="24"/>
      <c r="BN141" s="24" t="s">
        <v>781</v>
      </c>
      <c r="BO141" s="5">
        <v>102.26072113695611</v>
      </c>
      <c r="BP141" s="45">
        <v>-22.71018726735052</v>
      </c>
      <c r="BQ141" s="5">
        <v>0.46176371814468326</v>
      </c>
      <c r="BR141" s="45">
        <v>-99.522929964502282</v>
      </c>
      <c r="BS141" s="5">
        <v>133.10004418388522</v>
      </c>
      <c r="BT141" s="45">
        <v>9.7902296361578323</v>
      </c>
      <c r="BU141" s="24"/>
      <c r="BV141" s="24" t="s">
        <v>781</v>
      </c>
      <c r="BW141" s="5">
        <v>96.424973341644446</v>
      </c>
      <c r="BX141" s="45">
        <v>1.4580264936998759</v>
      </c>
      <c r="BY141" s="5">
        <v>2.4210001727950194</v>
      </c>
      <c r="BZ141" s="45">
        <v>-97.944920675457567</v>
      </c>
      <c r="CA141" s="5">
        <v>107.93572045583792</v>
      </c>
      <c r="CB141" s="45">
        <v>22.07052860049626</v>
      </c>
      <c r="CC141" s="24"/>
      <c r="CD141" s="24" t="s">
        <v>781</v>
      </c>
      <c r="CE141" s="5">
        <v>94.642161493012068</v>
      </c>
      <c r="CF141" s="45">
        <v>21.330925501154653</v>
      </c>
      <c r="CG141" s="5">
        <v>88.088767254775021</v>
      </c>
      <c r="CH141" s="45">
        <v>-7.2721113672922257</v>
      </c>
      <c r="CI141" s="5">
        <v>88.480578202770786</v>
      </c>
      <c r="CJ141" s="45">
        <v>-16.825326582304015</v>
      </c>
      <c r="CK141" s="24"/>
      <c r="CL141" s="24" t="s">
        <v>781</v>
      </c>
      <c r="CM141" s="5">
        <v>68.463924279073368</v>
      </c>
      <c r="CN141" s="45">
        <v>-4.9084755691087878</v>
      </c>
      <c r="CO141" s="5">
        <v>72.656564548346623</v>
      </c>
      <c r="CP141" s="45">
        <v>-22.259136415887383</v>
      </c>
      <c r="CQ141" s="5">
        <v>59.674815700038927</v>
      </c>
      <c r="CR141" s="45">
        <v>-29.524966921770783</v>
      </c>
      <c r="CS141" s="24"/>
      <c r="CT141" s="24" t="s">
        <v>781</v>
      </c>
      <c r="CU141" s="5">
        <v>82.345639079929228</v>
      </c>
      <c r="CV141" s="45">
        <v>-27.658519674255004</v>
      </c>
      <c r="CW141" s="5">
        <v>48.818928054130552</v>
      </c>
      <c r="CX141" s="45">
        <v>-26.98552802174062</v>
      </c>
      <c r="CY141" s="5">
        <v>112.55543587825996</v>
      </c>
      <c r="CZ141" s="45">
        <v>-20.532839614520341</v>
      </c>
      <c r="DA141" s="24"/>
      <c r="DB141" s="24" t="s">
        <v>781</v>
      </c>
      <c r="DC141" s="5">
        <v>68.341495276772847</v>
      </c>
      <c r="DD141" s="45">
        <v>-39.615836622063952</v>
      </c>
      <c r="DE141" s="5">
        <v>210.28758232760981</v>
      </c>
      <c r="DF141" s="45">
        <v>12.197548880729215</v>
      </c>
      <c r="DG141" s="5">
        <v>125.73476930525716</v>
      </c>
      <c r="DH141" s="45">
        <v>1.9071619874392951</v>
      </c>
      <c r="DI141" s="24"/>
      <c r="DJ141" s="24" t="s">
        <v>781</v>
      </c>
      <c r="DK141" s="5">
        <v>141.44814076209676</v>
      </c>
      <c r="DL141" s="45">
        <v>-1.3235908713403859</v>
      </c>
      <c r="DM141" s="5">
        <v>49.826028178841916</v>
      </c>
      <c r="DN141" s="45">
        <v>-32.811273337711725</v>
      </c>
      <c r="DO141" s="5">
        <v>104.17021623010113</v>
      </c>
      <c r="DP141" s="45">
        <v>7.1496696168771479</v>
      </c>
      <c r="DQ141" s="24"/>
      <c r="DR141" s="24" t="s">
        <v>781</v>
      </c>
      <c r="DS141" s="5">
        <v>122.47621340106474</v>
      </c>
      <c r="DT141" s="45">
        <v>-10.941362043622732</v>
      </c>
      <c r="DU141" s="5">
        <v>99.242685005813982</v>
      </c>
      <c r="DV141" s="45">
        <v>-23.464438793484106</v>
      </c>
      <c r="DW141" s="5">
        <v>96.810174978293986</v>
      </c>
      <c r="DX141" s="45">
        <v>-30.789843528543386</v>
      </c>
      <c r="DY141" s="24"/>
      <c r="DZ141" s="24" t="s">
        <v>781</v>
      </c>
      <c r="EA141" s="5">
        <v>122.57900283841757</v>
      </c>
      <c r="EB141" s="45">
        <v>25.091967984374335</v>
      </c>
      <c r="EC141" s="5">
        <v>106.17666913485978</v>
      </c>
      <c r="ED141" s="45">
        <v>2.4613813647610812</v>
      </c>
      <c r="EE141" s="5">
        <v>121.53241091852109</v>
      </c>
      <c r="EF141" s="45">
        <v>2.6142336326778093</v>
      </c>
      <c r="EG141" s="24"/>
      <c r="EH141" s="24" t="s">
        <v>781</v>
      </c>
      <c r="EI141" s="5">
        <v>134.59851676231474</v>
      </c>
      <c r="EJ141" s="45">
        <v>6.0432938597680703</v>
      </c>
      <c r="EK141" s="5">
        <v>135.2962538087707</v>
      </c>
      <c r="EL141" s="45">
        <v>20.589850186706315</v>
      </c>
      <c r="EM141" s="5">
        <v>105.78304800421854</v>
      </c>
      <c r="EN141" s="45">
        <v>13.3631632303792</v>
      </c>
      <c r="EO141" s="24"/>
      <c r="EP141" s="24" t="s">
        <v>781</v>
      </c>
      <c r="EQ141" s="5">
        <v>74.675744589969241</v>
      </c>
      <c r="ER141" s="45">
        <v>-29.527419296788963</v>
      </c>
      <c r="ES141" s="5">
        <v>126.55827318897951</v>
      </c>
      <c r="ET141" s="45">
        <v>17.908368898615407</v>
      </c>
      <c r="EU141" s="5">
        <v>90.643392409943459</v>
      </c>
      <c r="EV141" s="45">
        <v>-33.1798924985589</v>
      </c>
      <c r="EW141" s="24"/>
      <c r="EX141" s="24" t="s">
        <v>781</v>
      </c>
      <c r="EY141" s="5">
        <v>90.122878804795064</v>
      </c>
      <c r="EZ141" s="45">
        <v>-12.318821488732326</v>
      </c>
      <c r="FA141" s="5">
        <v>100.37434213556193</v>
      </c>
      <c r="FB141" s="45">
        <v>-3.8316880152699895</v>
      </c>
      <c r="FC141" s="5">
        <v>221.28783837400491</v>
      </c>
      <c r="FD141" s="45">
        <v>67.726912399149086</v>
      </c>
      <c r="FE141" s="24"/>
      <c r="FF141" s="24" t="s">
        <v>781</v>
      </c>
      <c r="FG141" s="5">
        <v>122.607111794085</v>
      </c>
      <c r="FH141" s="45">
        <v>-3.4412795907851148</v>
      </c>
      <c r="FI141" s="5">
        <v>171.44388398464764</v>
      </c>
      <c r="FJ141" s="45">
        <v>9.2030698531985706</v>
      </c>
      <c r="FK141" s="5">
        <v>123.81068716744672</v>
      </c>
      <c r="FL141" s="45">
        <v>52.75401282741845</v>
      </c>
      <c r="FM141" s="24"/>
      <c r="FN141" s="24" t="s">
        <v>781</v>
      </c>
      <c r="FO141" s="5">
        <v>100.45754281362861</v>
      </c>
      <c r="FP141" s="45">
        <v>-41.676683553633374</v>
      </c>
      <c r="FQ141" s="5">
        <v>323.59133189575033</v>
      </c>
      <c r="FR141" s="45">
        <v>20.340598333258498</v>
      </c>
      <c r="FS141" s="5">
        <v>118.6896465888243</v>
      </c>
      <c r="FT141" s="45">
        <v>-0.41015258327412596</v>
      </c>
      <c r="FU141" s="24"/>
      <c r="FV141" s="24" t="s">
        <v>781</v>
      </c>
      <c r="FW141" s="5">
        <v>131.77529669529474</v>
      </c>
      <c r="FX141" s="45">
        <v>-20.177081762027896</v>
      </c>
      <c r="FY141" s="5">
        <v>166.61654617606357</v>
      </c>
      <c r="FZ141" s="45">
        <v>37.414656299212254</v>
      </c>
      <c r="GA141" s="5">
        <v>101.16447767661388</v>
      </c>
      <c r="GB141" s="45">
        <v>-19.151778233239057</v>
      </c>
      <c r="GC141" s="24"/>
      <c r="GD141" s="24" t="s">
        <v>781</v>
      </c>
      <c r="GE141" s="5">
        <v>150.43201638006079</v>
      </c>
      <c r="GF141" s="45">
        <v>2.4432508720022383</v>
      </c>
      <c r="GG141" s="5">
        <v>130.04726320115165</v>
      </c>
      <c r="GH141" s="45">
        <v>43.666198512974773</v>
      </c>
      <c r="GI141" s="5">
        <v>101.55229980604186</v>
      </c>
      <c r="GJ141" s="45">
        <v>-1.4114849390309274</v>
      </c>
      <c r="GK141" s="24"/>
      <c r="GL141" s="24" t="s">
        <v>781</v>
      </c>
      <c r="GM141" s="5">
        <v>134.8304678094506</v>
      </c>
      <c r="GN141" s="45">
        <v>5.3928153504134286</v>
      </c>
      <c r="GO141" s="5">
        <v>116.73903731075366</v>
      </c>
      <c r="GP141" s="45">
        <v>-13.022600599394124</v>
      </c>
      <c r="GQ141" s="5">
        <v>65.556545421340758</v>
      </c>
      <c r="GR141" s="45">
        <v>-57.145826012793393</v>
      </c>
      <c r="GS141" s="24"/>
      <c r="GT141" s="24" t="s">
        <v>781</v>
      </c>
      <c r="GU141" s="5">
        <v>56.60532568600388</v>
      </c>
      <c r="GV141" s="45">
        <v>-62.850457095804366</v>
      </c>
      <c r="GW141" s="5">
        <v>97.813190859176984</v>
      </c>
      <c r="GX141" s="45">
        <v>2.6995338185126627</v>
      </c>
      <c r="GY141" s="5">
        <v>45.116284913646091</v>
      </c>
      <c r="GZ141" s="45">
        <v>-56.808435564733017</v>
      </c>
      <c r="HA141" s="24"/>
      <c r="HB141" s="24" t="s">
        <v>781</v>
      </c>
      <c r="HC141" s="5">
        <v>77.252569606812528</v>
      </c>
      <c r="HD141" s="45">
        <v>-15.40956822940754</v>
      </c>
      <c r="HE141" s="5">
        <v>101.36241571980871</v>
      </c>
      <c r="HF141" s="45">
        <v>-12.583147010602048</v>
      </c>
      <c r="HG141" s="5">
        <v>58.933476904227184</v>
      </c>
      <c r="HH141" s="45">
        <v>-36.414754256445129</v>
      </c>
      <c r="HI141" s="24"/>
      <c r="HJ141" s="24" t="s">
        <v>781</v>
      </c>
      <c r="HK141" s="5">
        <v>71.04406192386071</v>
      </c>
      <c r="HL141" s="45">
        <v>-20.896074376055267</v>
      </c>
      <c r="HM141" s="5">
        <v>57.39544207910069</v>
      </c>
      <c r="HN141" s="45">
        <v>-41.114411694015793</v>
      </c>
      <c r="HO141" s="5">
        <v>83.838190243639275</v>
      </c>
      <c r="HP141" s="45">
        <v>-15.092708908530966</v>
      </c>
      <c r="HQ141" s="24"/>
      <c r="HR141" s="24" t="s">
        <v>781</v>
      </c>
      <c r="HS141" s="5">
        <v>90.386637258847273</v>
      </c>
      <c r="HT141" s="45">
        <v>-1.9719083415830312</v>
      </c>
      <c r="HU141" s="5">
        <v>101.10724464168507</v>
      </c>
      <c r="HV141" s="45">
        <v>-39.212226347931001</v>
      </c>
      <c r="HW141" s="5">
        <v>62.673276187722188</v>
      </c>
      <c r="HX141" s="45">
        <v>-47.897622920516959</v>
      </c>
      <c r="HY141" s="24"/>
      <c r="HZ141" s="24" t="s">
        <v>781</v>
      </c>
      <c r="IA141" s="5">
        <v>74.792142387475678</v>
      </c>
      <c r="IB141" s="45">
        <v>-16.604246432268326</v>
      </c>
      <c r="IC141" s="5">
        <v>86.095468834365946</v>
      </c>
      <c r="ID141" s="45">
        <v>-32.344427048678682</v>
      </c>
      <c r="IE141" s="5">
        <v>91.09788197242257</v>
      </c>
      <c r="IF141" s="45">
        <v>-34.847479080339966</v>
      </c>
      <c r="IG141" s="24"/>
      <c r="IH141" s="24" t="s">
        <v>781</v>
      </c>
      <c r="II141" s="5">
        <v>101.90815894368221</v>
      </c>
      <c r="IJ141" s="45">
        <v>-25.403236539344448</v>
      </c>
      <c r="IK141" s="5">
        <v>81.768225991953202</v>
      </c>
      <c r="IL141" s="45">
        <v>-21.249269412415899</v>
      </c>
      <c r="IM141" s="5">
        <v>69.045401036926989</v>
      </c>
      <c r="IN141" s="45">
        <v>-15.590468806880068</v>
      </c>
      <c r="IO141" s="5">
        <v>56.798722310428417</v>
      </c>
      <c r="IP141" s="45">
        <v>-53.925529978453412</v>
      </c>
      <c r="IQ141" s="24"/>
      <c r="IR141" s="24" t="s">
        <v>781</v>
      </c>
      <c r="IS141" s="5">
        <v>72.799013933891231</v>
      </c>
      <c r="IT141" s="45">
        <v>-9.5821209628710591</v>
      </c>
      <c r="IU141" s="5">
        <v>79.35823924041128</v>
      </c>
      <c r="IV141" s="45">
        <v>-16.878497161265571</v>
      </c>
      <c r="IW141" s="5">
        <v>101.25985348849001</v>
      </c>
      <c r="IX141" s="45">
        <v>5.6254760258993741</v>
      </c>
      <c r="IY141" s="24"/>
      <c r="IZ141" s="24" t="s">
        <v>781</v>
      </c>
      <c r="JA141" s="5">
        <v>93.669850589935507</v>
      </c>
      <c r="JB141" s="45">
        <v>-7.6711946805969831</v>
      </c>
      <c r="JC141" s="5">
        <v>152.98195695254287</v>
      </c>
      <c r="JD141" s="45">
        <v>0.55477828219562753</v>
      </c>
      <c r="JE141" s="5">
        <v>174.89695454569875</v>
      </c>
      <c r="JF141" s="45">
        <v>-7.6512340401526728</v>
      </c>
      <c r="JG141" s="24"/>
      <c r="JH141" s="24" t="s">
        <v>781</v>
      </c>
      <c r="JI141" s="5">
        <v>222.76574977648065</v>
      </c>
      <c r="JJ141" s="45">
        <v>11.693635037839229</v>
      </c>
      <c r="JK141" s="5">
        <v>168.04098052225268</v>
      </c>
      <c r="JL141" s="45">
        <v>-8.4220866104129755</v>
      </c>
      <c r="JM141" s="5">
        <v>111.66746184785455</v>
      </c>
      <c r="JN141" s="45">
        <v>-27.025741996775494</v>
      </c>
      <c r="JO141" s="24"/>
      <c r="JP141" s="24" t="s">
        <v>781</v>
      </c>
      <c r="JQ141" s="5">
        <v>99.803975572633846</v>
      </c>
      <c r="JR141" s="45">
        <v>-20.781624210103928</v>
      </c>
      <c r="JS141" s="5">
        <v>135.36955698388513</v>
      </c>
      <c r="JT141" s="45">
        <v>-8.6962271597204222</v>
      </c>
      <c r="JU141" s="5">
        <v>128.86149881956416</v>
      </c>
      <c r="JV141" s="45">
        <v>12.368769438738497</v>
      </c>
      <c r="JW141" s="24"/>
      <c r="JX141" s="24" t="s">
        <v>781</v>
      </c>
      <c r="JY141" s="5">
        <v>107.66502467793454</v>
      </c>
      <c r="JZ141" s="45">
        <v>-22.345837477769052</v>
      </c>
      <c r="KA141" s="5">
        <v>141.82324336637242</v>
      </c>
      <c r="KB141" s="45">
        <v>13.288228232428168</v>
      </c>
      <c r="KC141" s="5">
        <v>137.96673843797313</v>
      </c>
      <c r="KD141" s="45">
        <v>6.5067797373334031</v>
      </c>
      <c r="KE141" s="24"/>
      <c r="KF141" s="24" t="s">
        <v>781</v>
      </c>
      <c r="KG141" s="5">
        <v>113.15835609117458</v>
      </c>
      <c r="KH141" s="45">
        <v>-21.601328302668648</v>
      </c>
      <c r="KI141" s="5">
        <v>136.982753530742</v>
      </c>
      <c r="KJ141" s="45">
        <v>-3.4222526585815984</v>
      </c>
      <c r="KK141" s="5">
        <v>124.90685393437722</v>
      </c>
      <c r="KL141" s="45">
        <v>15.941833488480199</v>
      </c>
      <c r="KM141" s="24"/>
      <c r="KN141" s="24" t="s">
        <v>781</v>
      </c>
      <c r="KO141" s="5">
        <v>61.858732695868959</v>
      </c>
      <c r="KP141" s="45">
        <v>24.344828087687461</v>
      </c>
      <c r="KQ141" s="5">
        <v>130.87937254259131</v>
      </c>
      <c r="KR141" s="45">
        <v>4.2228059848967519</v>
      </c>
      <c r="KS141" s="5">
        <v>102.33179482884141</v>
      </c>
      <c r="KT141" s="45">
        <v>3.8462229003867492</v>
      </c>
      <c r="KU141" s="24"/>
      <c r="KV141" s="24" t="s">
        <v>781</v>
      </c>
      <c r="KW141" s="5">
        <v>123.42594695335094</v>
      </c>
      <c r="KX141" s="45">
        <v>37.435719442895106</v>
      </c>
      <c r="KY141" s="5">
        <v>143.1249892058936</v>
      </c>
      <c r="KZ141" s="45">
        <v>14.578185433110065</v>
      </c>
      <c r="LA141" s="5">
        <v>129.34767978307295</v>
      </c>
      <c r="LB141" s="45">
        <v>-12.532836365911891</v>
      </c>
      <c r="LC141" s="24"/>
      <c r="LD141" s="24" t="s">
        <v>781</v>
      </c>
      <c r="LE141" s="5">
        <v>136.79594245925355</v>
      </c>
      <c r="LF141" s="45">
        <v>7.0308576195531742</v>
      </c>
      <c r="LG141" s="5">
        <v>114.98859312553812</v>
      </c>
      <c r="LH141" s="45">
        <v>21.494403278952973</v>
      </c>
      <c r="LI141" s="5">
        <v>68.984391160565579</v>
      </c>
      <c r="LJ141" s="45">
        <v>-6.7073967902730516</v>
      </c>
      <c r="LK141" s="24"/>
      <c r="LL141" s="24" t="s">
        <v>781</v>
      </c>
      <c r="LM141" s="5">
        <v>190.8765839800698</v>
      </c>
      <c r="LN141" s="45">
        <v>69.669192108344959</v>
      </c>
      <c r="LO141" s="5">
        <v>100.64125589775276</v>
      </c>
      <c r="LP141" s="45">
        <v>-26.270912276169284</v>
      </c>
      <c r="LQ141" s="5">
        <v>163.37534321436092</v>
      </c>
      <c r="LR141" s="45">
        <v>-4.7412185815503278</v>
      </c>
      <c r="LS141" s="24"/>
      <c r="LT141" s="24" t="s">
        <v>781</v>
      </c>
      <c r="LU141" s="5">
        <v>111.08451586765435</v>
      </c>
      <c r="LV141" s="45">
        <v>-17.996631609410059</v>
      </c>
      <c r="LW141" s="5">
        <v>141.85732585547311</v>
      </c>
      <c r="LX141" s="45">
        <v>23.066141327853245</v>
      </c>
      <c r="LY141" s="5">
        <v>5.5610851124789002</v>
      </c>
      <c r="LZ141" s="45">
        <v>-95.325066988644579</v>
      </c>
      <c r="MA141" s="24"/>
      <c r="MB141" s="24" t="s">
        <v>781</v>
      </c>
      <c r="MC141" s="5">
        <v>118.16799354018494</v>
      </c>
      <c r="MD141" s="45">
        <v>-20.223694105364572</v>
      </c>
      <c r="ME141" s="5">
        <v>68.577111167791486</v>
      </c>
      <c r="MF141" s="45">
        <v>-20.148261962855784</v>
      </c>
      <c r="MG141" s="5">
        <v>65.543967648770192</v>
      </c>
      <c r="MH141" s="45">
        <v>-14.883914697976437</v>
      </c>
      <c r="MI141" s="24"/>
      <c r="MJ141" s="24" t="s">
        <v>781</v>
      </c>
      <c r="MK141" s="5">
        <v>44.187524547577659</v>
      </c>
      <c r="ML141" s="45">
        <v>-50.208215615695742</v>
      </c>
      <c r="MM141" s="5">
        <v>82.419550966945494</v>
      </c>
      <c r="MN141" s="45">
        <v>-35.468705109707074</v>
      </c>
      <c r="MO141" s="5">
        <v>127.05814357831059</v>
      </c>
      <c r="MP141" s="45">
        <v>-34.241719635252707</v>
      </c>
      <c r="MQ141" s="44"/>
      <c r="MR141" s="44"/>
      <c r="MS141" s="44"/>
      <c r="MT141" s="44"/>
      <c r="MU141" s="44"/>
      <c r="MV141" s="44"/>
    </row>
    <row r="142" spans="1:384" s="330" customFormat="1" ht="15" customHeight="1" x14ac:dyDescent="0.25">
      <c r="A142" s="444"/>
      <c r="B142" s="24" t="s">
        <v>24</v>
      </c>
      <c r="C142" s="5">
        <v>82.709183136147033</v>
      </c>
      <c r="D142" s="45">
        <v>-4.0283250910746631</v>
      </c>
      <c r="E142" s="494">
        <v>72.655839720264979</v>
      </c>
      <c r="F142" s="45">
        <v>-11.981280822866893</v>
      </c>
      <c r="G142" s="494">
        <v>92.215242991647912</v>
      </c>
      <c r="H142" s="45">
        <v>2.8982636886318147</v>
      </c>
      <c r="I142" s="24"/>
      <c r="J142" s="24" t="s">
        <v>782</v>
      </c>
      <c r="K142" s="5">
        <v>102.82113117576139</v>
      </c>
      <c r="L142" s="45">
        <v>-8.2086760703672752</v>
      </c>
      <c r="M142" s="5">
        <v>94.514923450764599</v>
      </c>
      <c r="N142" s="45">
        <v>-28.980190743979506</v>
      </c>
      <c r="O142" s="5">
        <v>101.12342964989693</v>
      </c>
      <c r="P142" s="45">
        <v>-9.8430156044369141</v>
      </c>
      <c r="Q142" s="24"/>
      <c r="R142" s="24" t="s">
        <v>782</v>
      </c>
      <c r="S142" s="5">
        <v>134.16990413345246</v>
      </c>
      <c r="T142" s="45">
        <v>2.9884027657914913</v>
      </c>
      <c r="U142" s="5">
        <v>129.13392856431409</v>
      </c>
      <c r="V142" s="45">
        <v>6.0325581252141944</v>
      </c>
      <c r="W142" s="5">
        <v>137.26303476369333</v>
      </c>
      <c r="X142" s="45">
        <v>-0.47383776575608749</v>
      </c>
      <c r="Y142" s="24"/>
      <c r="Z142" s="24" t="s">
        <v>782</v>
      </c>
      <c r="AA142" s="5">
        <v>163.57726395773676</v>
      </c>
      <c r="AB142" s="45">
        <v>6.1258723255980243</v>
      </c>
      <c r="AC142" s="5">
        <v>128.31964187276711</v>
      </c>
      <c r="AD142" s="45">
        <v>9.2956149237042496</v>
      </c>
      <c r="AE142" s="5">
        <v>148.94304792872191</v>
      </c>
      <c r="AF142" s="45">
        <v>18.779369596564436</v>
      </c>
      <c r="AG142" s="24"/>
      <c r="AH142" s="24" t="s">
        <v>782</v>
      </c>
      <c r="AI142" s="5">
        <v>104.92904311337215</v>
      </c>
      <c r="AJ142" s="45">
        <v>-1.5890067652146769</v>
      </c>
      <c r="AK142" s="5">
        <v>189.49148935903912</v>
      </c>
      <c r="AL142" s="45">
        <v>23.406174156910552</v>
      </c>
      <c r="AM142" s="5">
        <v>93.234145631703058</v>
      </c>
      <c r="AN142" s="45">
        <v>-25.641619722037987</v>
      </c>
      <c r="AO142" s="24"/>
      <c r="AP142" s="24" t="s">
        <v>782</v>
      </c>
      <c r="AQ142" s="5">
        <v>162.86793486431995</v>
      </c>
      <c r="AR142" s="45">
        <v>24.502930941173588</v>
      </c>
      <c r="AS142" s="5">
        <v>128.08666690995202</v>
      </c>
      <c r="AT142" s="45">
        <v>5.4227917042926777</v>
      </c>
      <c r="AU142" s="5">
        <v>126.00387167687363</v>
      </c>
      <c r="AV142" s="45">
        <v>-5.8644782563185913</v>
      </c>
      <c r="AW142" s="24"/>
      <c r="AX142" s="24" t="s">
        <v>782</v>
      </c>
      <c r="AY142" s="5">
        <v>125.49625215070421</v>
      </c>
      <c r="AZ142" s="45">
        <v>-9.4091190542699934</v>
      </c>
      <c r="BA142" s="5">
        <v>118.08270625697219</v>
      </c>
      <c r="BB142" s="45">
        <v>0.69253679159358228</v>
      </c>
      <c r="BC142" s="5">
        <v>165.3844308223774</v>
      </c>
      <c r="BD142" s="45">
        <v>26.936799642011493</v>
      </c>
      <c r="BE142" s="24"/>
      <c r="BF142" s="24" t="s">
        <v>782</v>
      </c>
      <c r="BG142" s="5">
        <v>138.62320428422527</v>
      </c>
      <c r="BH142" s="45">
        <v>-17.099664983652062</v>
      </c>
      <c r="BI142" s="5">
        <v>119.01113717803408</v>
      </c>
      <c r="BJ142" s="45">
        <v>0.12268483672266939</v>
      </c>
      <c r="BK142" s="5">
        <v>169.8689799415562</v>
      </c>
      <c r="BL142" s="45">
        <v>32.932400262443451</v>
      </c>
      <c r="BM142" s="24"/>
      <c r="BN142" s="24" t="s">
        <v>782</v>
      </c>
      <c r="BO142" s="5">
        <v>105.84581649499474</v>
      </c>
      <c r="BP142" s="45">
        <v>-20.390007110805357</v>
      </c>
      <c r="BQ142" s="5">
        <v>73.588743801745068</v>
      </c>
      <c r="BR142" s="45">
        <v>-45.558870354100691</v>
      </c>
      <c r="BS142" s="5">
        <v>148.01463419381335</v>
      </c>
      <c r="BT142" s="45">
        <v>25.233929257659014</v>
      </c>
      <c r="BU142" s="24"/>
      <c r="BV142" s="24" t="s">
        <v>782</v>
      </c>
      <c r="BW142" s="5">
        <v>121.26140575186443</v>
      </c>
      <c r="BX142" s="45">
        <v>12.009895634705089</v>
      </c>
      <c r="BY142" s="5">
        <v>2.3839792052832789</v>
      </c>
      <c r="BZ142" s="45">
        <v>-97.964005151944519</v>
      </c>
      <c r="CA142" s="5">
        <v>116.84068021570921</v>
      </c>
      <c r="CB142" s="45">
        <v>29.665218525089813</v>
      </c>
      <c r="CC142" s="24"/>
      <c r="CD142" s="24" t="s">
        <v>782</v>
      </c>
      <c r="CE142" s="5">
        <v>108.22105743728551</v>
      </c>
      <c r="CF142" s="45">
        <v>16.352942717881263</v>
      </c>
      <c r="CG142" s="5">
        <v>74.663599250474931</v>
      </c>
      <c r="CH142" s="45">
        <v>-21.020656042846895</v>
      </c>
      <c r="CI142" s="5">
        <v>104.51155415714506</v>
      </c>
      <c r="CJ142" s="45">
        <v>-6.5945371471015051</v>
      </c>
      <c r="CK142" s="24"/>
      <c r="CL142" s="24" t="s">
        <v>782</v>
      </c>
      <c r="CM142" s="5">
        <v>81.346178332496194</v>
      </c>
      <c r="CN142" s="45">
        <v>7.0684889231012846</v>
      </c>
      <c r="CO142" s="5">
        <v>75.561277357343485</v>
      </c>
      <c r="CP142" s="45">
        <v>-21.87120414027757</v>
      </c>
      <c r="CQ142" s="5">
        <v>70.094468921179171</v>
      </c>
      <c r="CR142" s="45">
        <v>-15.453751844325097</v>
      </c>
      <c r="CS142" s="24"/>
      <c r="CT142" s="24" t="s">
        <v>782</v>
      </c>
      <c r="CU142" s="5">
        <v>160.15069638021032</v>
      </c>
      <c r="CV142" s="45">
        <v>30.795054092758278</v>
      </c>
      <c r="CW142" s="5">
        <v>47.923701132216664</v>
      </c>
      <c r="CX142" s="45">
        <v>-37.152035771645195</v>
      </c>
      <c r="CY142" s="5">
        <v>117.55436363773846</v>
      </c>
      <c r="CZ142" s="45">
        <v>6.3662018283782658</v>
      </c>
      <c r="DA142" s="24"/>
      <c r="DB142" s="24" t="s">
        <v>782</v>
      </c>
      <c r="DC142" s="5">
        <v>69.628320981329935</v>
      </c>
      <c r="DD142" s="45">
        <v>-33.960915276646091</v>
      </c>
      <c r="DE142" s="5">
        <v>252.38350934861748</v>
      </c>
      <c r="DF142" s="45">
        <v>25.687908470484928</v>
      </c>
      <c r="DG142" s="5">
        <v>118.07095465406879</v>
      </c>
      <c r="DH142" s="45">
        <v>3.0348211432193608</v>
      </c>
      <c r="DI142" s="24"/>
      <c r="DJ142" s="24" t="s">
        <v>782</v>
      </c>
      <c r="DK142" s="5">
        <v>166.5508464864717</v>
      </c>
      <c r="DL142" s="45">
        <v>45.086620985056157</v>
      </c>
      <c r="DM142" s="5">
        <v>52.051489582736778</v>
      </c>
      <c r="DN142" s="45">
        <v>-22.146726217829936</v>
      </c>
      <c r="DO142" s="5">
        <v>89.502544167008423</v>
      </c>
      <c r="DP142" s="45">
        <v>-14.812757613222018</v>
      </c>
      <c r="DQ142" s="24"/>
      <c r="DR142" s="24" t="s">
        <v>782</v>
      </c>
      <c r="DS142" s="5">
        <v>122.52889760966187</v>
      </c>
      <c r="DT142" s="45">
        <v>-17.977658778864324</v>
      </c>
      <c r="DU142" s="5">
        <v>112.7500266716158</v>
      </c>
      <c r="DV142" s="45">
        <v>-7.1136175718673798</v>
      </c>
      <c r="DW142" s="5">
        <v>102.32731760623361</v>
      </c>
      <c r="DX142" s="45">
        <v>-23.000693635038289</v>
      </c>
      <c r="DY142" s="24"/>
      <c r="DZ142" s="24" t="s">
        <v>782</v>
      </c>
      <c r="EA142" s="5">
        <v>116.24880203427617</v>
      </c>
      <c r="EB142" s="45">
        <v>20.058614271096118</v>
      </c>
      <c r="EC142" s="5">
        <v>117.14487404214387</v>
      </c>
      <c r="ED142" s="45">
        <v>10.593632986286977</v>
      </c>
      <c r="EE142" s="5">
        <v>124.75179004620759</v>
      </c>
      <c r="EF142" s="45">
        <v>6.5608298286189353</v>
      </c>
      <c r="EG142" s="24"/>
      <c r="EH142" s="24" t="s">
        <v>782</v>
      </c>
      <c r="EI142" s="5">
        <v>138.52965257285877</v>
      </c>
      <c r="EJ142" s="45">
        <v>7.0222413025733204</v>
      </c>
      <c r="EK142" s="5">
        <v>137.26985887516634</v>
      </c>
      <c r="EL142" s="45">
        <v>20.708369511301953</v>
      </c>
      <c r="EM142" s="5">
        <v>112.60611907729366</v>
      </c>
      <c r="EN142" s="45">
        <v>19.921941030020008</v>
      </c>
      <c r="EO142" s="24"/>
      <c r="EP142" s="24" t="s">
        <v>782</v>
      </c>
      <c r="EQ142" s="5">
        <v>79.479427595700315</v>
      </c>
      <c r="ER142" s="45">
        <v>-17.201957571548164</v>
      </c>
      <c r="ES142" s="5">
        <v>159.22513027515609</v>
      </c>
      <c r="ET142" s="45">
        <v>53.673481131292533</v>
      </c>
      <c r="EU142" s="5">
        <v>102.37174318927575</v>
      </c>
      <c r="EV142" s="45">
        <v>-15.70512861039802</v>
      </c>
      <c r="EW142" s="24"/>
      <c r="EX142" s="24" t="s">
        <v>782</v>
      </c>
      <c r="EY142" s="5">
        <v>94.276163046104671</v>
      </c>
      <c r="EZ142" s="45">
        <v>-4.2632389207934267</v>
      </c>
      <c r="FA142" s="5">
        <v>105.23564636471171</v>
      </c>
      <c r="FB142" s="45">
        <v>1.6643939885551617</v>
      </c>
      <c r="FC142" s="5">
        <v>228.0803520160122</v>
      </c>
      <c r="FD142" s="45">
        <v>57.76502457649957</v>
      </c>
      <c r="FE142" s="24"/>
      <c r="FF142" s="24" t="s">
        <v>782</v>
      </c>
      <c r="FG142" s="5">
        <v>124.20853479293221</v>
      </c>
      <c r="FH142" s="45">
        <v>0.853845619503943</v>
      </c>
      <c r="FI142" s="5">
        <v>180.66258115320511</v>
      </c>
      <c r="FJ142" s="45">
        <v>15.784317035971029</v>
      </c>
      <c r="FK142" s="5">
        <v>90.191819042827262</v>
      </c>
      <c r="FL142" s="45">
        <v>6.3154268186619049</v>
      </c>
      <c r="FM142" s="24"/>
      <c r="FN142" s="24" t="s">
        <v>782</v>
      </c>
      <c r="FO142" s="5">
        <v>115.66486545694742</v>
      </c>
      <c r="FP142" s="45">
        <v>-26.805959689236687</v>
      </c>
      <c r="FQ142" s="5">
        <v>294.82101085891475</v>
      </c>
      <c r="FR142" s="45">
        <v>12.731932628198294</v>
      </c>
      <c r="FS142" s="5">
        <v>139.13356929869553</v>
      </c>
      <c r="FT142" s="45">
        <v>10.349804512103077</v>
      </c>
      <c r="FU142" s="24"/>
      <c r="FV142" s="24" t="s">
        <v>782</v>
      </c>
      <c r="FW142" s="5">
        <v>129.35556708159191</v>
      </c>
      <c r="FX142" s="45">
        <v>-15.323902730692978</v>
      </c>
      <c r="FY142" s="5">
        <v>150.28077049319265</v>
      </c>
      <c r="FZ142" s="45">
        <v>26.442258856903052</v>
      </c>
      <c r="GA142" s="5">
        <v>107.63057774563498</v>
      </c>
      <c r="GB142" s="45">
        <v>-10.006751232855137</v>
      </c>
      <c r="GC142" s="24"/>
      <c r="GD142" s="24" t="s">
        <v>782</v>
      </c>
      <c r="GE142" s="5">
        <v>158.69199810728514</v>
      </c>
      <c r="GF142" s="45">
        <v>12.560661627935147</v>
      </c>
      <c r="GG142" s="5">
        <v>129.92558384915213</v>
      </c>
      <c r="GH142" s="45">
        <v>38.564844596551751</v>
      </c>
      <c r="GI142" s="5">
        <v>92.325238226952465</v>
      </c>
      <c r="GJ142" s="45">
        <v>-9.6201412924552727</v>
      </c>
      <c r="GK142" s="24"/>
      <c r="GL142" s="24" t="s">
        <v>782</v>
      </c>
      <c r="GM142" s="5">
        <v>134.18002539168347</v>
      </c>
      <c r="GN142" s="45">
        <v>7.7008272406365705</v>
      </c>
      <c r="GO142" s="5">
        <v>119.68585932960198</v>
      </c>
      <c r="GP142" s="45">
        <v>-15.611815182170901</v>
      </c>
      <c r="GQ142" s="5">
        <v>102.93348529887626</v>
      </c>
      <c r="GR142" s="45">
        <v>-25.844445474493085</v>
      </c>
      <c r="GS142" s="24"/>
      <c r="GT142" s="24" t="s">
        <v>782</v>
      </c>
      <c r="GU142" s="5">
        <v>76.577807215186269</v>
      </c>
      <c r="GV142" s="45">
        <v>-41.101431975692392</v>
      </c>
      <c r="GW142" s="5">
        <v>98.344231956888294</v>
      </c>
      <c r="GX142" s="45">
        <v>-0.74433214173666329</v>
      </c>
      <c r="GY142" s="5">
        <v>85.517685040773969</v>
      </c>
      <c r="GZ142" s="45">
        <v>-25.06721512364895</v>
      </c>
      <c r="HA142" s="24"/>
      <c r="HB142" s="24" t="s">
        <v>782</v>
      </c>
      <c r="HC142" s="5">
        <v>94.113141440150571</v>
      </c>
      <c r="HD142" s="45">
        <v>-6.9953254893123216</v>
      </c>
      <c r="HE142" s="5">
        <v>141.78444876604161</v>
      </c>
      <c r="HF142" s="45">
        <v>22.591613350528789</v>
      </c>
      <c r="HG142" s="5">
        <v>72.098189212741644</v>
      </c>
      <c r="HH142" s="45">
        <v>-23.355142407110719</v>
      </c>
      <c r="HI142" s="24"/>
      <c r="HJ142" s="24" t="s">
        <v>782</v>
      </c>
      <c r="HK142" s="5">
        <v>81.439446350149097</v>
      </c>
      <c r="HL142" s="45">
        <v>-20.844501022023962</v>
      </c>
      <c r="HM142" s="5">
        <v>68.23687963889418</v>
      </c>
      <c r="HN142" s="45">
        <v>-33.90479672087146</v>
      </c>
      <c r="HO142" s="5">
        <v>88.749319088471069</v>
      </c>
      <c r="HP142" s="45">
        <v>-14.888594480611303</v>
      </c>
      <c r="HQ142" s="24"/>
      <c r="HR142" s="24" t="s">
        <v>782</v>
      </c>
      <c r="HS142" s="5">
        <v>113.26856608863582</v>
      </c>
      <c r="HT142" s="45">
        <v>-15.65939920314726</v>
      </c>
      <c r="HU142" s="5">
        <v>136.2340155104792</v>
      </c>
      <c r="HV142" s="45">
        <v>-1.7782568252120399</v>
      </c>
      <c r="HW142" s="5">
        <v>66.377141335698823</v>
      </c>
      <c r="HX142" s="45">
        <v>-34.301308870922625</v>
      </c>
      <c r="HY142" s="24"/>
      <c r="HZ142" s="24" t="s">
        <v>782</v>
      </c>
      <c r="IA142" s="5">
        <v>88.69083153842773</v>
      </c>
      <c r="IB142" s="45">
        <v>-14.840000825615746</v>
      </c>
      <c r="IC142" s="5">
        <v>102.07375268852617</v>
      </c>
      <c r="ID142" s="45">
        <v>-10.067727466700205</v>
      </c>
      <c r="IE142" s="5">
        <v>100.44903992064872</v>
      </c>
      <c r="IF142" s="45">
        <v>-28.626595178861734</v>
      </c>
      <c r="IG142" s="24"/>
      <c r="IH142" s="24" t="s">
        <v>782</v>
      </c>
      <c r="II142" s="5">
        <v>106.02104453124451</v>
      </c>
      <c r="IJ142" s="45">
        <v>-26.434078429808096</v>
      </c>
      <c r="IK142" s="5">
        <v>77.225989476778068</v>
      </c>
      <c r="IL142" s="45">
        <v>-30.075949345609317</v>
      </c>
      <c r="IM142" s="5">
        <v>73.270029618640237</v>
      </c>
      <c r="IN142" s="45">
        <v>-14.992074698162014</v>
      </c>
      <c r="IO142" s="5">
        <v>118.96235440219742</v>
      </c>
      <c r="IP142" s="45">
        <v>11.938441621427316</v>
      </c>
      <c r="IQ142" s="24"/>
      <c r="IR142" s="24" t="s">
        <v>782</v>
      </c>
      <c r="IS142" s="5">
        <v>80.953463602466158</v>
      </c>
      <c r="IT142" s="45">
        <v>-5.2702803206055364</v>
      </c>
      <c r="IU142" s="5">
        <v>90.574842908336493</v>
      </c>
      <c r="IV142" s="45">
        <v>-17.291826929137102</v>
      </c>
      <c r="IW142" s="5">
        <v>112.26907949339875</v>
      </c>
      <c r="IX142" s="45">
        <v>23.629175269647831</v>
      </c>
      <c r="IY142" s="24"/>
      <c r="IZ142" s="24" t="s">
        <v>782</v>
      </c>
      <c r="JA142" s="5">
        <v>93.724402640232015</v>
      </c>
      <c r="JB142" s="45">
        <v>-9.7626374100093187</v>
      </c>
      <c r="JC142" s="5">
        <v>155.9709694532053</v>
      </c>
      <c r="JD142" s="45">
        <v>12.467012791317387</v>
      </c>
      <c r="JE142" s="5">
        <v>177.88825291176727</v>
      </c>
      <c r="JF142" s="45">
        <v>-5.6971584903922832</v>
      </c>
      <c r="JG142" s="24"/>
      <c r="JH142" s="24" t="s">
        <v>782</v>
      </c>
      <c r="JI142" s="5">
        <v>147.69724467818068</v>
      </c>
      <c r="JJ142" s="45">
        <v>-22.220447710629273</v>
      </c>
      <c r="JK142" s="5">
        <v>195.0931271015219</v>
      </c>
      <c r="JL142" s="45">
        <v>41.093461998617897</v>
      </c>
      <c r="JM142" s="5">
        <v>115.84786783713832</v>
      </c>
      <c r="JN142" s="45">
        <v>-19.956705123827817</v>
      </c>
      <c r="JO142" s="24"/>
      <c r="JP142" s="24" t="s">
        <v>782</v>
      </c>
      <c r="JQ142" s="5">
        <v>102.07071195456282</v>
      </c>
      <c r="JR142" s="45">
        <v>-14.898068265554869</v>
      </c>
      <c r="JS142" s="5">
        <v>115.97909053213796</v>
      </c>
      <c r="JT142" s="45">
        <v>-4.4843852551280179</v>
      </c>
      <c r="JU142" s="5">
        <v>135.43651675768442</v>
      </c>
      <c r="JV142" s="45">
        <v>9.4231119183240537</v>
      </c>
      <c r="JW142" s="24"/>
      <c r="JX142" s="24" t="s">
        <v>782</v>
      </c>
      <c r="JY142" s="5">
        <v>83.803600862958888</v>
      </c>
      <c r="JZ142" s="45">
        <v>-16.834389355998894</v>
      </c>
      <c r="KA142" s="5">
        <v>168.76521552545361</v>
      </c>
      <c r="KB142" s="45">
        <v>17.765638591475266</v>
      </c>
      <c r="KC142" s="5">
        <v>143.03348999196308</v>
      </c>
      <c r="KD142" s="45">
        <v>11.765729079554802</v>
      </c>
      <c r="KE142" s="24"/>
      <c r="KF142" s="24" t="s">
        <v>782</v>
      </c>
      <c r="KG142" s="5">
        <v>90.6892430675898</v>
      </c>
      <c r="KH142" s="45">
        <v>-30.950474149286379</v>
      </c>
      <c r="KI142" s="5">
        <v>134.12381061458592</v>
      </c>
      <c r="KJ142" s="45">
        <v>-13.83496618133448</v>
      </c>
      <c r="KK142" s="5">
        <v>133.50909911880038</v>
      </c>
      <c r="KL142" s="45">
        <v>22.991709883504612</v>
      </c>
      <c r="KM142" s="24"/>
      <c r="KN142" s="24" t="s">
        <v>782</v>
      </c>
      <c r="KO142" s="5">
        <v>79.567254545460401</v>
      </c>
      <c r="KP142" s="45">
        <v>-8.7374110228064694</v>
      </c>
      <c r="KQ142" s="5">
        <v>147.19345046536236</v>
      </c>
      <c r="KR142" s="45">
        <v>-0.6505659039417111</v>
      </c>
      <c r="KS142" s="5">
        <v>93.532393522046945</v>
      </c>
      <c r="KT142" s="45">
        <v>15.764798996857436</v>
      </c>
      <c r="KU142" s="24"/>
      <c r="KV142" s="24" t="s">
        <v>782</v>
      </c>
      <c r="KW142" s="5">
        <v>124.3488861671859</v>
      </c>
      <c r="KX142" s="45">
        <v>33.595323203756351</v>
      </c>
      <c r="KY142" s="5">
        <v>141.02044205171586</v>
      </c>
      <c r="KZ142" s="45">
        <v>11.606244949252329</v>
      </c>
      <c r="LA142" s="5">
        <v>164.64674651271264</v>
      </c>
      <c r="LB142" s="45">
        <v>-4.4381987733759445</v>
      </c>
      <c r="LC142" s="24"/>
      <c r="LD142" s="24" t="s">
        <v>782</v>
      </c>
      <c r="LE142" s="5">
        <v>137.57298806335243</v>
      </c>
      <c r="LF142" s="45">
        <v>8.8835596020800551</v>
      </c>
      <c r="LG142" s="5">
        <v>125.76215619574914</v>
      </c>
      <c r="LH142" s="45">
        <v>39.630589969079068</v>
      </c>
      <c r="LI142" s="5">
        <v>50.552412556287209</v>
      </c>
      <c r="LJ142" s="45">
        <v>-27.280104529923037</v>
      </c>
      <c r="LK142" s="24"/>
      <c r="LL142" s="24" t="s">
        <v>782</v>
      </c>
      <c r="LM142" s="5">
        <v>167.41307435775681</v>
      </c>
      <c r="LN142" s="45">
        <v>61.237279103815723</v>
      </c>
      <c r="LO142" s="5">
        <v>113.3912376642497</v>
      </c>
      <c r="LP142" s="45">
        <v>-18.53129567535035</v>
      </c>
      <c r="LQ142" s="5">
        <v>181.77197576112474</v>
      </c>
      <c r="LR142" s="45">
        <v>32.1184727278428</v>
      </c>
      <c r="LS142" s="24"/>
      <c r="LT142" s="24" t="s">
        <v>782</v>
      </c>
      <c r="LU142" s="5">
        <v>111.05977378598027</v>
      </c>
      <c r="LV142" s="45">
        <v>-10.180141809029365</v>
      </c>
      <c r="LW142" s="5">
        <v>147.89892044439657</v>
      </c>
      <c r="LX142" s="45">
        <v>29.544587505738775</v>
      </c>
      <c r="LY142" s="5">
        <v>29.480027536580309</v>
      </c>
      <c r="LZ142" s="45">
        <v>-75.9668701894565</v>
      </c>
      <c r="MA142" s="24"/>
      <c r="MB142" s="24" t="s">
        <v>782</v>
      </c>
      <c r="MC142" s="5">
        <v>118.2283975964244</v>
      </c>
      <c r="MD142" s="45">
        <v>-18.07921770284031</v>
      </c>
      <c r="ME142" s="5">
        <v>118.32476717121007</v>
      </c>
      <c r="MF142" s="45">
        <v>-5.8601466616559037</v>
      </c>
      <c r="MG142" s="5">
        <v>94.789777664485825</v>
      </c>
      <c r="MH142" s="45">
        <v>-2.0588793808661308</v>
      </c>
      <c r="MI142" s="24"/>
      <c r="MJ142" s="24" t="s">
        <v>782</v>
      </c>
      <c r="MK142" s="5">
        <v>59.487992706798693</v>
      </c>
      <c r="ML142" s="45">
        <v>-43.076663302251383</v>
      </c>
      <c r="MM142" s="5">
        <v>84.702349192495163</v>
      </c>
      <c r="MN142" s="45">
        <v>-33.573634686057531</v>
      </c>
      <c r="MO142" s="5">
        <v>134.8966088007401</v>
      </c>
      <c r="MP142" s="45">
        <v>-28.674987942348366</v>
      </c>
      <c r="MQ142" s="44"/>
      <c r="MR142" s="44"/>
      <c r="MS142" s="44"/>
      <c r="MT142" s="44"/>
      <c r="MU142" s="44"/>
      <c r="MV142" s="44"/>
    </row>
    <row r="143" spans="1:384" s="330" customFormat="1" ht="15" customHeight="1" x14ac:dyDescent="0.25">
      <c r="A143" s="444"/>
      <c r="B143" s="24" t="s">
        <v>25</v>
      </c>
      <c r="C143" s="5">
        <v>80.686279819200919</v>
      </c>
      <c r="D143" s="45">
        <v>-5.0572356336438702</v>
      </c>
      <c r="E143" s="494">
        <v>72.202702096207886</v>
      </c>
      <c r="F143" s="45">
        <v>-9.1738948020653766</v>
      </c>
      <c r="G143" s="494">
        <v>88.708028832187367</v>
      </c>
      <c r="H143" s="45">
        <v>-1.6256352318921472</v>
      </c>
      <c r="I143" s="24"/>
      <c r="J143" s="24" t="s">
        <v>783</v>
      </c>
      <c r="K143" s="5">
        <v>102.42339842079176</v>
      </c>
      <c r="L143" s="45">
        <v>-8.8546459125983858</v>
      </c>
      <c r="M143" s="5">
        <v>136.40080181683686</v>
      </c>
      <c r="N143" s="45">
        <v>-1.4744814215832633</v>
      </c>
      <c r="O143" s="5">
        <v>102.05865452034138</v>
      </c>
      <c r="P143" s="45">
        <v>-8.1457582083887132</v>
      </c>
      <c r="Q143" s="24"/>
      <c r="R143" s="24" t="s">
        <v>783</v>
      </c>
      <c r="S143" s="5">
        <v>148.32105418953782</v>
      </c>
      <c r="T143" s="45">
        <v>5.3337420725999607</v>
      </c>
      <c r="U143" s="5">
        <v>155.48145536877865</v>
      </c>
      <c r="V143" s="45">
        <v>19.421395603300923</v>
      </c>
      <c r="W143" s="5">
        <v>150.2306317457585</v>
      </c>
      <c r="X143" s="45">
        <v>5.2843641356132878</v>
      </c>
      <c r="Y143" s="24"/>
      <c r="Z143" s="24" t="s">
        <v>783</v>
      </c>
      <c r="AA143" s="5">
        <v>165.66496142460733</v>
      </c>
      <c r="AB143" s="45">
        <v>7.8783765153257406</v>
      </c>
      <c r="AC143" s="5">
        <v>167.88612538914668</v>
      </c>
      <c r="AD143" s="45">
        <v>3.6295604999577762</v>
      </c>
      <c r="AE143" s="5">
        <v>154.76153352196292</v>
      </c>
      <c r="AF143" s="45">
        <v>22.013213547031668</v>
      </c>
      <c r="AG143" s="24"/>
      <c r="AH143" s="24" t="s">
        <v>783</v>
      </c>
      <c r="AI143" s="5">
        <v>106.99808917348238</v>
      </c>
      <c r="AJ143" s="45">
        <v>3.3180256146803373</v>
      </c>
      <c r="AK143" s="5">
        <v>175.42348438515856</v>
      </c>
      <c r="AL143" s="45">
        <v>21.315130238456902</v>
      </c>
      <c r="AM143" s="5">
        <v>105.20690795697341</v>
      </c>
      <c r="AN143" s="45">
        <v>-14.478567588974954</v>
      </c>
      <c r="AO143" s="24"/>
      <c r="AP143" s="24" t="s">
        <v>783</v>
      </c>
      <c r="AQ143" s="5">
        <v>176.8438615223144</v>
      </c>
      <c r="AR143" s="45">
        <v>30.31903805856345</v>
      </c>
      <c r="AS143" s="5">
        <v>128.42772505497825</v>
      </c>
      <c r="AT143" s="45">
        <v>15.684992743409822</v>
      </c>
      <c r="AU143" s="5">
        <v>134.07454809743814</v>
      </c>
      <c r="AV143" s="45">
        <v>5.8503325217424731</v>
      </c>
      <c r="AW143" s="24"/>
      <c r="AX143" s="24" t="s">
        <v>783</v>
      </c>
      <c r="AY143" s="5">
        <v>135.35029291038666</v>
      </c>
      <c r="AZ143" s="45">
        <v>-5.1278627788197326</v>
      </c>
      <c r="BA143" s="5">
        <v>122.29347195651606</v>
      </c>
      <c r="BB143" s="45">
        <v>4.7065063219501297</v>
      </c>
      <c r="BC143" s="5">
        <v>170.11848619092007</v>
      </c>
      <c r="BD143" s="45">
        <v>11.721649886749148</v>
      </c>
      <c r="BE143" s="24"/>
      <c r="BF143" s="24" t="s">
        <v>783</v>
      </c>
      <c r="BG143" s="5">
        <v>154.47800780104515</v>
      </c>
      <c r="BH143" s="45">
        <v>6.797795621044628</v>
      </c>
      <c r="BI143" s="5">
        <v>110.04584661726025</v>
      </c>
      <c r="BJ143" s="45">
        <v>-1.6181673072498626</v>
      </c>
      <c r="BK143" s="5">
        <v>185.64156719904693</v>
      </c>
      <c r="BL143" s="45">
        <v>25.758799406921725</v>
      </c>
      <c r="BM143" s="24"/>
      <c r="BN143" s="24" t="s">
        <v>783</v>
      </c>
      <c r="BO143" s="5">
        <v>122.45609624085637</v>
      </c>
      <c r="BP143" s="45">
        <v>-10.50856244358485</v>
      </c>
      <c r="BQ143" s="5">
        <v>130.21874716695919</v>
      </c>
      <c r="BR143" s="45">
        <v>9.7623502385985717E-2</v>
      </c>
      <c r="BS143" s="5">
        <v>130.45561765770049</v>
      </c>
      <c r="BT143" s="45">
        <v>10.331295102806834</v>
      </c>
      <c r="BU143" s="24"/>
      <c r="BV143" s="24" t="s">
        <v>783</v>
      </c>
      <c r="BW143" s="5">
        <v>125.91304902616392</v>
      </c>
      <c r="BX143" s="45">
        <v>6.821415549433425</v>
      </c>
      <c r="BY143" s="5">
        <v>59.243232078418735</v>
      </c>
      <c r="BZ143" s="45">
        <v>-49.430390748504138</v>
      </c>
      <c r="CA143" s="5">
        <v>130.98434753534102</v>
      </c>
      <c r="CB143" s="45">
        <v>15.370725273835603</v>
      </c>
      <c r="CC143" s="24"/>
      <c r="CD143" s="24" t="s">
        <v>783</v>
      </c>
      <c r="CE143" s="5">
        <v>147.89557590191313</v>
      </c>
      <c r="CF143" s="45">
        <v>33.266778352742932</v>
      </c>
      <c r="CG143" s="5">
        <v>80.79622582010721</v>
      </c>
      <c r="CH143" s="45">
        <v>-21.664578089244429</v>
      </c>
      <c r="CI143" s="5">
        <v>123.69693437233099</v>
      </c>
      <c r="CJ143" s="45">
        <v>-5.9807570771296241</v>
      </c>
      <c r="CK143" s="24"/>
      <c r="CL143" s="24" t="s">
        <v>783</v>
      </c>
      <c r="CM143" s="5">
        <v>94.048145844259764</v>
      </c>
      <c r="CN143" s="45">
        <v>-17.045449953640485</v>
      </c>
      <c r="CO143" s="5">
        <v>74.369886345813086</v>
      </c>
      <c r="CP143" s="45">
        <v>-12.443825663991689</v>
      </c>
      <c r="CQ143" s="5">
        <v>79.383020157440967</v>
      </c>
      <c r="CR143" s="45">
        <v>-3.2428331276570646</v>
      </c>
      <c r="CS143" s="24"/>
      <c r="CT143" s="24" t="s">
        <v>783</v>
      </c>
      <c r="CU143" s="5">
        <v>160.93281167087142</v>
      </c>
      <c r="CV143" s="45">
        <v>33.881474918249182</v>
      </c>
      <c r="CW143" s="5">
        <v>59.055772005980891</v>
      </c>
      <c r="CX143" s="45">
        <v>-31.264119923674798</v>
      </c>
      <c r="CY143" s="5">
        <v>161.65995186286909</v>
      </c>
      <c r="CZ143" s="45">
        <v>2.1103971403978505</v>
      </c>
      <c r="DA143" s="24"/>
      <c r="DB143" s="24" t="s">
        <v>783</v>
      </c>
      <c r="DC143" s="5">
        <v>78.624470394616523</v>
      </c>
      <c r="DD143" s="45">
        <v>-21.296653110584074</v>
      </c>
      <c r="DE143" s="5">
        <v>268.15033390136722</v>
      </c>
      <c r="DF143" s="45">
        <v>2.7597710069535424</v>
      </c>
      <c r="DG143" s="5">
        <v>120.21379005951479</v>
      </c>
      <c r="DH143" s="45">
        <v>14.968873441863153</v>
      </c>
      <c r="DI143" s="24"/>
      <c r="DJ143" s="24" t="s">
        <v>783</v>
      </c>
      <c r="DK143" s="5">
        <v>189.41736605156365</v>
      </c>
      <c r="DL143" s="45">
        <v>40.652556017127722</v>
      </c>
      <c r="DM143" s="5">
        <v>58.623787044477517</v>
      </c>
      <c r="DN143" s="45">
        <v>-17.885025079186732</v>
      </c>
      <c r="DO143" s="5">
        <v>109.4194902836295</v>
      </c>
      <c r="DP143" s="45">
        <v>-18.630886063477135</v>
      </c>
      <c r="DQ143" s="24"/>
      <c r="DR143" s="24" t="s">
        <v>783</v>
      </c>
      <c r="DS143" s="5">
        <v>154.07667651119365</v>
      </c>
      <c r="DT143" s="45">
        <v>-6.8669952629877145</v>
      </c>
      <c r="DU143" s="5">
        <v>123.85115262139784</v>
      </c>
      <c r="DV143" s="45">
        <v>4.3714305665133963</v>
      </c>
      <c r="DW143" s="5">
        <v>99.320190883784264</v>
      </c>
      <c r="DX143" s="45">
        <v>-27.139977494069385</v>
      </c>
      <c r="DY143" s="24"/>
      <c r="DZ143" s="24" t="s">
        <v>783</v>
      </c>
      <c r="EA143" s="5">
        <v>107.7055445038023</v>
      </c>
      <c r="EB143" s="45">
        <v>9.25285932553615</v>
      </c>
      <c r="EC143" s="5">
        <v>112.43941682803855</v>
      </c>
      <c r="ED143" s="45">
        <v>0.24964462660899756</v>
      </c>
      <c r="EE143" s="5">
        <v>118.75424444579477</v>
      </c>
      <c r="EF143" s="45">
        <v>3.0139452355095955</v>
      </c>
      <c r="EG143" s="24"/>
      <c r="EH143" s="24" t="s">
        <v>783</v>
      </c>
      <c r="EI143" s="5">
        <v>140.47424289496274</v>
      </c>
      <c r="EJ143" s="45">
        <v>4.2406321025667779</v>
      </c>
      <c r="EK143" s="5">
        <v>144.07102062414756</v>
      </c>
      <c r="EL143" s="45">
        <v>18.774175284589958</v>
      </c>
      <c r="EM143" s="5">
        <v>112.92603800328909</v>
      </c>
      <c r="EN143" s="45">
        <v>11.96857737967396</v>
      </c>
      <c r="EO143" s="24"/>
      <c r="EP143" s="24" t="s">
        <v>783</v>
      </c>
      <c r="EQ143" s="5">
        <v>74.419598046911005</v>
      </c>
      <c r="ER143" s="45">
        <v>-26.270819250425234</v>
      </c>
      <c r="ES143" s="5">
        <v>173.80717509389737</v>
      </c>
      <c r="ET143" s="45">
        <v>62.180117905892303</v>
      </c>
      <c r="EU143" s="5">
        <v>96.266845155625433</v>
      </c>
      <c r="EV143" s="45">
        <v>-21.956198241520724</v>
      </c>
      <c r="EW143" s="24"/>
      <c r="EX143" s="24" t="s">
        <v>783</v>
      </c>
      <c r="EY143" s="5">
        <v>103.734818835833</v>
      </c>
      <c r="EZ143" s="45">
        <v>1.2506116708788539</v>
      </c>
      <c r="FA143" s="5">
        <v>105.43325389453977</v>
      </c>
      <c r="FB143" s="45">
        <v>1.4071782021663211</v>
      </c>
      <c r="FC143" s="5">
        <v>235.26189465491581</v>
      </c>
      <c r="FD143" s="45">
        <v>50.538933790254163</v>
      </c>
      <c r="FE143" s="24"/>
      <c r="FF143" s="24" t="s">
        <v>783</v>
      </c>
      <c r="FG143" s="5">
        <v>126.30046059634391</v>
      </c>
      <c r="FH143" s="45">
        <v>-1.2706379078034615</v>
      </c>
      <c r="FI143" s="5">
        <v>197.35555439421049</v>
      </c>
      <c r="FJ143" s="45">
        <v>18.415181905142063</v>
      </c>
      <c r="FK143" s="5">
        <v>104.47494860187004</v>
      </c>
      <c r="FL143" s="45">
        <v>9.6396809527979315</v>
      </c>
      <c r="FM143" s="24"/>
      <c r="FN143" s="24" t="s">
        <v>783</v>
      </c>
      <c r="FO143" s="5">
        <v>118.39832953429948</v>
      </c>
      <c r="FP143" s="45">
        <v>-27.218693670070053</v>
      </c>
      <c r="FQ143" s="5">
        <v>259.9473523383005</v>
      </c>
      <c r="FR143" s="45">
        <v>-4.4459229199729293</v>
      </c>
      <c r="FS143" s="5">
        <v>147.62609128927238</v>
      </c>
      <c r="FT143" s="45">
        <v>10.749834739634963</v>
      </c>
      <c r="FU143" s="24"/>
      <c r="FV143" s="24" t="s">
        <v>783</v>
      </c>
      <c r="FW143" s="5">
        <v>127.69645283518616</v>
      </c>
      <c r="FX143" s="45">
        <v>-12.893210351769881</v>
      </c>
      <c r="FY143" s="5">
        <v>141.57110457260092</v>
      </c>
      <c r="FZ143" s="45">
        <v>19.442525101970219</v>
      </c>
      <c r="GA143" s="5">
        <v>96.529935354035118</v>
      </c>
      <c r="GB143" s="45">
        <v>-19.954014088475276</v>
      </c>
      <c r="GC143" s="24"/>
      <c r="GD143" s="24" t="s">
        <v>783</v>
      </c>
      <c r="GE143" s="5">
        <v>160.59459979997115</v>
      </c>
      <c r="GF143" s="45">
        <v>11.751327337636198</v>
      </c>
      <c r="GG143" s="5">
        <v>130.08236505312598</v>
      </c>
      <c r="GH143" s="45">
        <v>23.504294239025697</v>
      </c>
      <c r="GI143" s="5">
        <v>88.899220809482017</v>
      </c>
      <c r="GJ143" s="45">
        <v>-13.287568907637109</v>
      </c>
      <c r="GK143" s="24"/>
      <c r="GL143" s="24" t="s">
        <v>783</v>
      </c>
      <c r="GM143" s="5">
        <v>135.61046546457172</v>
      </c>
      <c r="GN143" s="45">
        <v>7.0468999023611332</v>
      </c>
      <c r="GO143" s="5">
        <v>131.20392554817488</v>
      </c>
      <c r="GP143" s="45">
        <v>-4.6551219461854743</v>
      </c>
      <c r="GQ143" s="5">
        <v>100.3343178517035</v>
      </c>
      <c r="GR143" s="45">
        <v>-21.914356405460111</v>
      </c>
      <c r="GS143" s="24"/>
      <c r="GT143" s="24" t="s">
        <v>783</v>
      </c>
      <c r="GU143" s="5">
        <v>61.28157638380074</v>
      </c>
      <c r="GV143" s="45">
        <v>-21.76745924627005</v>
      </c>
      <c r="GW143" s="5">
        <v>91.212966813444041</v>
      </c>
      <c r="GX143" s="45">
        <v>-2.0007084336097449</v>
      </c>
      <c r="GY143" s="5">
        <v>112.0063722833933</v>
      </c>
      <c r="GZ143" s="45">
        <v>-23.747987054950755</v>
      </c>
      <c r="HA143" s="24"/>
      <c r="HB143" s="24" t="s">
        <v>783</v>
      </c>
      <c r="HC143" s="5">
        <v>94.588588435568255</v>
      </c>
      <c r="HD143" s="45">
        <v>-4.0674695995734425</v>
      </c>
      <c r="HE143" s="5">
        <v>157.62498695210309</v>
      </c>
      <c r="HF143" s="45">
        <v>39.375927928630546</v>
      </c>
      <c r="HG143" s="5">
        <v>66.568507223580028</v>
      </c>
      <c r="HH143" s="45">
        <v>-19.123093819608727</v>
      </c>
      <c r="HI143" s="24"/>
      <c r="HJ143" s="24" t="s">
        <v>783</v>
      </c>
      <c r="HK143" s="5">
        <v>77.408990205444724</v>
      </c>
      <c r="HL143" s="45">
        <v>-18.238506300286133</v>
      </c>
      <c r="HM143" s="5">
        <v>76.153590155095074</v>
      </c>
      <c r="HN143" s="45">
        <v>-28.213940049317287</v>
      </c>
      <c r="HO143" s="5">
        <v>92.217912536594824</v>
      </c>
      <c r="HP143" s="45">
        <v>5.5163841816512615</v>
      </c>
      <c r="HQ143" s="24"/>
      <c r="HR143" s="24" t="s">
        <v>783</v>
      </c>
      <c r="HS143" s="5">
        <v>88.261670932030228</v>
      </c>
      <c r="HT143" s="45">
        <v>-11.118083005334682</v>
      </c>
      <c r="HU143" s="5">
        <v>158.92291698082053</v>
      </c>
      <c r="HV143" s="45">
        <v>23.302008519738138</v>
      </c>
      <c r="HW143" s="5">
        <v>76.946946431360217</v>
      </c>
      <c r="HX143" s="45">
        <v>-29.335190809329049</v>
      </c>
      <c r="HY143" s="24"/>
      <c r="HZ143" s="24" t="s">
        <v>783</v>
      </c>
      <c r="IA143" s="5">
        <v>103.00808903787615</v>
      </c>
      <c r="IB143" s="45">
        <v>-27.503547646580031</v>
      </c>
      <c r="IC143" s="5">
        <v>117.74834333372803</v>
      </c>
      <c r="ID143" s="45">
        <v>0.13691528799651564</v>
      </c>
      <c r="IE143" s="5">
        <v>100.23193048824733</v>
      </c>
      <c r="IF143" s="45">
        <v>-19.297315882343895</v>
      </c>
      <c r="IG143" s="24"/>
      <c r="IH143" s="24" t="s">
        <v>783</v>
      </c>
      <c r="II143" s="5">
        <v>109.94565696634919</v>
      </c>
      <c r="IJ143" s="45">
        <v>-9.7085982592335256</v>
      </c>
      <c r="IK143" s="5">
        <v>105.24363221142976</v>
      </c>
      <c r="IL143" s="45">
        <v>-21.226051722103435</v>
      </c>
      <c r="IM143" s="5">
        <v>74.519506704173509</v>
      </c>
      <c r="IN143" s="45">
        <v>-10.190111500833154</v>
      </c>
      <c r="IO143" s="5">
        <v>166.0604884758377</v>
      </c>
      <c r="IP143" s="45">
        <v>33.150051651984398</v>
      </c>
      <c r="IQ143" s="24"/>
      <c r="IR143" s="24" t="s">
        <v>783</v>
      </c>
      <c r="IS143" s="5">
        <v>99.068175802087154</v>
      </c>
      <c r="IT143" s="45">
        <v>1.289036792391542</v>
      </c>
      <c r="IU143" s="5">
        <v>92.006236879378008</v>
      </c>
      <c r="IV143" s="45">
        <v>-4.1885677475816721</v>
      </c>
      <c r="IW143" s="5">
        <v>113.34067893339528</v>
      </c>
      <c r="IX143" s="45">
        <v>31.122887820387803</v>
      </c>
      <c r="IY143" s="24"/>
      <c r="IZ143" s="24" t="s">
        <v>783</v>
      </c>
      <c r="JA143" s="5">
        <v>140.98264370640985</v>
      </c>
      <c r="JB143" s="45">
        <v>1.4362355533447726</v>
      </c>
      <c r="JC143" s="5">
        <v>166.92531656752951</v>
      </c>
      <c r="JD143" s="45">
        <v>22.968645033575939</v>
      </c>
      <c r="JE143" s="5">
        <v>137.93491431771335</v>
      </c>
      <c r="JF143" s="45">
        <v>-23.665726332680663</v>
      </c>
      <c r="JG143" s="24"/>
      <c r="JH143" s="24" t="s">
        <v>783</v>
      </c>
      <c r="JI143" s="5">
        <v>172.86285735352237</v>
      </c>
      <c r="JJ143" s="45">
        <v>-8.7749405646889755</v>
      </c>
      <c r="JK143" s="5">
        <v>229.67397717854081</v>
      </c>
      <c r="JL143" s="45">
        <v>28.182209868724584</v>
      </c>
      <c r="JM143" s="5">
        <v>120.82736557746345</v>
      </c>
      <c r="JN143" s="45">
        <v>-10.665052182126416</v>
      </c>
      <c r="JO143" s="24"/>
      <c r="JP143" s="24" t="s">
        <v>783</v>
      </c>
      <c r="JQ143" s="5">
        <v>107.3400203943529</v>
      </c>
      <c r="JR143" s="45">
        <v>-4.5424267566448577</v>
      </c>
      <c r="JS143" s="5">
        <v>120.38394453038575</v>
      </c>
      <c r="JT143" s="45">
        <v>5.1911416624521962</v>
      </c>
      <c r="JU143" s="5">
        <v>114.52913430885043</v>
      </c>
      <c r="JV143" s="45">
        <v>2.9159264579552229</v>
      </c>
      <c r="JW143" s="24"/>
      <c r="JX143" s="24" t="s">
        <v>783</v>
      </c>
      <c r="JY143" s="5">
        <v>98.008152509724994</v>
      </c>
      <c r="JZ143" s="45">
        <v>-15.113193697216715</v>
      </c>
      <c r="KA143" s="5">
        <v>221.35519628707294</v>
      </c>
      <c r="KB143" s="45">
        <v>31.02517271900598</v>
      </c>
      <c r="KC143" s="5">
        <v>153.01603671540747</v>
      </c>
      <c r="KD143" s="45">
        <v>8.4040150752183962</v>
      </c>
      <c r="KE143" s="24"/>
      <c r="KF143" s="24" t="s">
        <v>783</v>
      </c>
      <c r="KG143" s="5">
        <v>90.87573450991917</v>
      </c>
      <c r="KH143" s="45">
        <v>-22.948443195894185</v>
      </c>
      <c r="KI143" s="5">
        <v>125.79954257384964</v>
      </c>
      <c r="KJ143" s="45">
        <v>16.602930575324606</v>
      </c>
      <c r="KK143" s="5">
        <v>121.45706907553209</v>
      </c>
      <c r="KL143" s="45">
        <v>22.582129437037125</v>
      </c>
      <c r="KM143" s="24"/>
      <c r="KN143" s="24" t="s">
        <v>783</v>
      </c>
      <c r="KO143" s="5">
        <v>60.165524879798085</v>
      </c>
      <c r="KP143" s="45">
        <v>13.571489732110493</v>
      </c>
      <c r="KQ143" s="5">
        <v>166.76215664758897</v>
      </c>
      <c r="KR143" s="45">
        <v>3.7818360721946931</v>
      </c>
      <c r="KS143" s="5">
        <v>108.60685167815447</v>
      </c>
      <c r="KT143" s="45">
        <v>5.3209259809579521</v>
      </c>
      <c r="KU143" s="24"/>
      <c r="KV143" s="24" t="s">
        <v>783</v>
      </c>
      <c r="KW143" s="5">
        <v>116.98353740368088</v>
      </c>
      <c r="KX143" s="45">
        <v>28.164947252252716</v>
      </c>
      <c r="KY143" s="5">
        <v>170.72590184800063</v>
      </c>
      <c r="KZ143" s="45">
        <v>19.725342633400174</v>
      </c>
      <c r="LA143" s="5">
        <v>158.6425921180045</v>
      </c>
      <c r="LB143" s="45">
        <v>6.9885267819487495</v>
      </c>
      <c r="LC143" s="24"/>
      <c r="LD143" s="24" t="s">
        <v>783</v>
      </c>
      <c r="LE143" s="5">
        <v>138.41553626766648</v>
      </c>
      <c r="LF143" s="45">
        <v>-4.3933391536995714E-2</v>
      </c>
      <c r="LG143" s="5">
        <v>127.00625307262585</v>
      </c>
      <c r="LH143" s="45">
        <v>29.882860017586466</v>
      </c>
      <c r="LI143" s="5">
        <v>55.027410105233486</v>
      </c>
      <c r="LJ143" s="45">
        <v>-18.247176116330451</v>
      </c>
      <c r="LK143" s="24"/>
      <c r="LL143" s="24" t="s">
        <v>783</v>
      </c>
      <c r="LM143" s="5">
        <v>157.77362159744615</v>
      </c>
      <c r="LN143" s="45">
        <v>55.500740302904035</v>
      </c>
      <c r="LO143" s="5">
        <v>86.225506284783449</v>
      </c>
      <c r="LP143" s="45">
        <v>-31.326320304030304</v>
      </c>
      <c r="LQ143" s="5">
        <v>145.99880495668179</v>
      </c>
      <c r="LR143" s="45">
        <v>26.188005678403783</v>
      </c>
      <c r="LS143" s="24"/>
      <c r="LT143" s="24" t="s">
        <v>783</v>
      </c>
      <c r="LU143" s="5">
        <v>127.08339401031795</v>
      </c>
      <c r="LV143" s="45">
        <v>-2.9032974914632064</v>
      </c>
      <c r="LW143" s="5">
        <v>121.91157336493831</v>
      </c>
      <c r="LX143" s="45">
        <v>23.497597963204782</v>
      </c>
      <c r="LY143" s="5">
        <v>82.281803586712925</v>
      </c>
      <c r="LZ143" s="45">
        <v>-27.865373098207044</v>
      </c>
      <c r="MA143" s="24"/>
      <c r="MB143" s="24" t="s">
        <v>783</v>
      </c>
      <c r="MC143" s="5">
        <v>110.75075067395649</v>
      </c>
      <c r="MD143" s="45">
        <v>-11.797739828557468</v>
      </c>
      <c r="ME143" s="5">
        <v>127.87463762539761</v>
      </c>
      <c r="MF143" s="45">
        <v>-1.8118698786136065</v>
      </c>
      <c r="MG143" s="5">
        <v>98.136961529378567</v>
      </c>
      <c r="MH143" s="45">
        <v>8.9437739642942944</v>
      </c>
      <c r="MI143" s="24"/>
      <c r="MJ143" s="24" t="s">
        <v>783</v>
      </c>
      <c r="MK143" s="5">
        <v>75.631471085826917</v>
      </c>
      <c r="ML143" s="45">
        <v>-23.155505847099207</v>
      </c>
      <c r="MM143" s="5">
        <v>103.80495399843012</v>
      </c>
      <c r="MN143" s="45">
        <v>-26.970569581959552</v>
      </c>
      <c r="MO143" s="5">
        <v>139.44093386259317</v>
      </c>
      <c r="MP143" s="45">
        <v>-22.978879306481431</v>
      </c>
      <c r="MQ143" s="44"/>
      <c r="MR143" s="44"/>
      <c r="MS143" s="44"/>
      <c r="MT143" s="44"/>
      <c r="MU143" s="44"/>
      <c r="MV143" s="44"/>
    </row>
    <row r="144" spans="1:384" s="330" customFormat="1" ht="15" customHeight="1" x14ac:dyDescent="0.25">
      <c r="A144" s="444"/>
      <c r="B144" s="24" t="s">
        <v>26</v>
      </c>
      <c r="C144" s="5">
        <v>86.942474340798569</v>
      </c>
      <c r="D144" s="45">
        <v>-4.2737303287678685</v>
      </c>
      <c r="E144" s="494">
        <v>75.470063220559481</v>
      </c>
      <c r="F144" s="45">
        <v>-10.006677922953727</v>
      </c>
      <c r="G144" s="494">
        <v>97.790350742157756</v>
      </c>
      <c r="H144" s="45">
        <v>0.39330598708302489</v>
      </c>
      <c r="I144" s="24"/>
      <c r="J144" s="24" t="s">
        <v>784</v>
      </c>
      <c r="K144" s="5">
        <v>103.75179937099792</v>
      </c>
      <c r="L144" s="45">
        <v>7.4105901856654555E-2</v>
      </c>
      <c r="M144" s="5">
        <v>140.20376963550419</v>
      </c>
      <c r="N144" s="45">
        <v>11.835748845245092</v>
      </c>
      <c r="O144" s="5">
        <v>102.66175330939917</v>
      </c>
      <c r="P144" s="45">
        <v>-9.3597709976960175</v>
      </c>
      <c r="Q144" s="24"/>
      <c r="R144" s="24" t="s">
        <v>784</v>
      </c>
      <c r="S144" s="5">
        <v>162.17954597025346</v>
      </c>
      <c r="T144" s="45">
        <v>12.503696150679943</v>
      </c>
      <c r="U144" s="5">
        <v>135.83374515343402</v>
      </c>
      <c r="V144" s="45">
        <v>6.7557805365166814</v>
      </c>
      <c r="W144" s="5">
        <v>152.52638486037679</v>
      </c>
      <c r="X144" s="45">
        <v>4.8965006653684213</v>
      </c>
      <c r="Y144" s="24"/>
      <c r="Z144" s="24" t="s">
        <v>784</v>
      </c>
      <c r="AA144" s="5">
        <v>119.46230984769129</v>
      </c>
      <c r="AB144" s="45">
        <v>6.2159327338046779</v>
      </c>
      <c r="AC144" s="5">
        <v>163.97692967556972</v>
      </c>
      <c r="AD144" s="45">
        <v>27.367707955180464</v>
      </c>
      <c r="AE144" s="5">
        <v>138.7751940859909</v>
      </c>
      <c r="AF144" s="45">
        <v>19.258079946542807</v>
      </c>
      <c r="AG144" s="24"/>
      <c r="AH144" s="24" t="s">
        <v>784</v>
      </c>
      <c r="AI144" s="5">
        <v>114.03671307444692</v>
      </c>
      <c r="AJ144" s="45">
        <v>10.535707613165513</v>
      </c>
      <c r="AK144" s="5">
        <v>153.51908739049614</v>
      </c>
      <c r="AL144" s="45">
        <v>16.28613270610353</v>
      </c>
      <c r="AM144" s="5">
        <v>100.85220577015423</v>
      </c>
      <c r="AN144" s="45">
        <v>-4.1362338860019321</v>
      </c>
      <c r="AO144" s="24"/>
      <c r="AP144" s="24" t="s">
        <v>784</v>
      </c>
      <c r="AQ144" s="5">
        <v>136.95658720645631</v>
      </c>
      <c r="AR144" s="45">
        <v>26.387713408838451</v>
      </c>
      <c r="AS144" s="5">
        <v>128.45115351691788</v>
      </c>
      <c r="AT144" s="45">
        <v>13.5939992927117</v>
      </c>
      <c r="AU144" s="5">
        <v>144.59232170179217</v>
      </c>
      <c r="AV144" s="45">
        <v>11.572127181713014</v>
      </c>
      <c r="AW144" s="24"/>
      <c r="AX144" s="24" t="s">
        <v>784</v>
      </c>
      <c r="AY144" s="5">
        <v>138.63545664683085</v>
      </c>
      <c r="AZ144" s="45">
        <v>6.8270706353380888</v>
      </c>
      <c r="BA144" s="5">
        <v>118.62578093976676</v>
      </c>
      <c r="BB144" s="45">
        <v>-4.6957114139279952</v>
      </c>
      <c r="BC144" s="5">
        <v>178.92250266210809</v>
      </c>
      <c r="BD144" s="45">
        <v>14.947605951276373</v>
      </c>
      <c r="BE144" s="24"/>
      <c r="BF144" s="24" t="s">
        <v>784</v>
      </c>
      <c r="BG144" s="5">
        <v>147.75661394406467</v>
      </c>
      <c r="BH144" s="45">
        <v>24.309188146184525</v>
      </c>
      <c r="BI144" s="5">
        <v>126.27048821049127</v>
      </c>
      <c r="BJ144" s="45">
        <v>5.6874073702538368</v>
      </c>
      <c r="BK144" s="5">
        <v>180.7872195176156</v>
      </c>
      <c r="BL144" s="45">
        <v>40.950174047688847</v>
      </c>
      <c r="BM144" s="24"/>
      <c r="BN144" s="24" t="s">
        <v>784</v>
      </c>
      <c r="BO144" s="5">
        <v>118.84242595739924</v>
      </c>
      <c r="BP144" s="45">
        <v>0.56024028311645679</v>
      </c>
      <c r="BQ144" s="5">
        <v>176.84670328546756</v>
      </c>
      <c r="BR144" s="45">
        <v>31.961316879801927</v>
      </c>
      <c r="BS144" s="5">
        <v>123.36770321681608</v>
      </c>
      <c r="BT144" s="45">
        <v>7.8536653772467844</v>
      </c>
      <c r="BU144" s="24"/>
      <c r="BV144" s="24" t="s">
        <v>784</v>
      </c>
      <c r="BW144" s="5">
        <v>131.8628053136992</v>
      </c>
      <c r="BX144" s="45">
        <v>4.6022939546194408</v>
      </c>
      <c r="BY144" s="5">
        <v>118.39256866635681</v>
      </c>
      <c r="BZ144" s="45">
        <v>7.8579397352291238</v>
      </c>
      <c r="CA144" s="5">
        <v>111.05115187507457</v>
      </c>
      <c r="CB144" s="45">
        <v>18.280017607310455</v>
      </c>
      <c r="CC144" s="24"/>
      <c r="CD144" s="24" t="s">
        <v>784</v>
      </c>
      <c r="CE144" s="5">
        <v>127.37681598147907</v>
      </c>
      <c r="CF144" s="45">
        <v>9.5924319435164023</v>
      </c>
      <c r="CG144" s="5">
        <v>81.954987371943432</v>
      </c>
      <c r="CH144" s="45">
        <v>-14.243455444392168</v>
      </c>
      <c r="CI144" s="5">
        <v>154.56910339194732</v>
      </c>
      <c r="CJ144" s="45">
        <v>0.37576891008843916</v>
      </c>
      <c r="CK144" s="24"/>
      <c r="CL144" s="24" t="s">
        <v>784</v>
      </c>
      <c r="CM144" s="5">
        <v>121.62013265803328</v>
      </c>
      <c r="CN144" s="45">
        <v>6.7236309446583107</v>
      </c>
      <c r="CO144" s="5">
        <v>85.565604241178008</v>
      </c>
      <c r="CP144" s="45">
        <v>-3.7984140681132175</v>
      </c>
      <c r="CQ144" s="5">
        <v>84.681295379106288</v>
      </c>
      <c r="CR144" s="45">
        <v>2.4958192780816688</v>
      </c>
      <c r="CS144" s="24"/>
      <c r="CT144" s="24" t="s">
        <v>784</v>
      </c>
      <c r="CU144" s="5">
        <v>136.63425483888474</v>
      </c>
      <c r="CV144" s="45">
        <v>26.668277859666318</v>
      </c>
      <c r="CW144" s="5">
        <v>74.548716508327828</v>
      </c>
      <c r="CX144" s="45">
        <v>-16.312359459306862</v>
      </c>
      <c r="CY144" s="5">
        <v>177.86444579559398</v>
      </c>
      <c r="CZ144" s="45">
        <v>16.193496843202198</v>
      </c>
      <c r="DA144" s="24"/>
      <c r="DB144" s="24" t="s">
        <v>784</v>
      </c>
      <c r="DC144" s="5">
        <v>92.972707440125646</v>
      </c>
      <c r="DD144" s="45">
        <v>-13.695116736093709</v>
      </c>
      <c r="DE144" s="5">
        <v>348.66041847476572</v>
      </c>
      <c r="DF144" s="45">
        <v>14.375606573809392</v>
      </c>
      <c r="DG144" s="5">
        <v>114.35479353220072</v>
      </c>
      <c r="DH144" s="45">
        <v>19.854218884895374</v>
      </c>
      <c r="DI144" s="24"/>
      <c r="DJ144" s="24" t="s">
        <v>784</v>
      </c>
      <c r="DK144" s="5">
        <v>182.01695784201755</v>
      </c>
      <c r="DL144" s="45">
        <v>41.186245242670395</v>
      </c>
      <c r="DM144" s="5">
        <v>62.549819706228966</v>
      </c>
      <c r="DN144" s="45">
        <v>-23.374280757742156</v>
      </c>
      <c r="DO144" s="5">
        <v>100.72503109280312</v>
      </c>
      <c r="DP144" s="45">
        <v>-13.66986729582726</v>
      </c>
      <c r="DQ144" s="24"/>
      <c r="DR144" s="24" t="s">
        <v>784</v>
      </c>
      <c r="DS144" s="5">
        <v>142.51303576506717</v>
      </c>
      <c r="DT144" s="45">
        <v>-2.0944926974304821</v>
      </c>
      <c r="DU144" s="5">
        <v>124.66206443313123</v>
      </c>
      <c r="DV144" s="45">
        <v>7.7046477093193317</v>
      </c>
      <c r="DW144" s="5">
        <v>102.07725006796829</v>
      </c>
      <c r="DX144" s="45">
        <v>-25.400393585213422</v>
      </c>
      <c r="DY144" s="24"/>
      <c r="DZ144" s="24" t="s">
        <v>784</v>
      </c>
      <c r="EA144" s="5">
        <v>114.76981202276554</v>
      </c>
      <c r="EB144" s="45">
        <v>9.8915901294203792</v>
      </c>
      <c r="EC144" s="5">
        <v>124.35807225042696</v>
      </c>
      <c r="ED144" s="45">
        <v>9.3652193592713076</v>
      </c>
      <c r="EE144" s="5">
        <v>126.71433471974284</v>
      </c>
      <c r="EF144" s="45">
        <v>10.779199579997467</v>
      </c>
      <c r="EG144" s="24"/>
      <c r="EH144" s="24" t="s">
        <v>784</v>
      </c>
      <c r="EI144" s="5">
        <v>142.34928866819138</v>
      </c>
      <c r="EJ144" s="45">
        <v>4.5298216012638903</v>
      </c>
      <c r="EK144" s="5">
        <v>142.21804238035509</v>
      </c>
      <c r="EL144" s="45">
        <v>17.191943219381827</v>
      </c>
      <c r="EM144" s="5">
        <v>116.39308600787734</v>
      </c>
      <c r="EN144" s="45">
        <v>16.035499592055388</v>
      </c>
      <c r="EO144" s="24"/>
      <c r="EP144" s="24" t="s">
        <v>784</v>
      </c>
      <c r="EQ144" s="5">
        <v>77.542745777235851</v>
      </c>
      <c r="ER144" s="45">
        <v>-28.500091925805151</v>
      </c>
      <c r="ES144" s="5">
        <v>155.93009456254387</v>
      </c>
      <c r="ET144" s="45">
        <v>49.933700793020392</v>
      </c>
      <c r="EU144" s="5">
        <v>77.536828687091059</v>
      </c>
      <c r="EV144" s="45">
        <v>-33.816808496093529</v>
      </c>
      <c r="EW144" s="24"/>
      <c r="EX144" s="24" t="s">
        <v>784</v>
      </c>
      <c r="EY144" s="5">
        <v>109.55360074815601</v>
      </c>
      <c r="EZ144" s="45">
        <v>13.86804769106125</v>
      </c>
      <c r="FA144" s="5">
        <v>116.89148831681541</v>
      </c>
      <c r="FB144" s="45">
        <v>14.23791300517172</v>
      </c>
      <c r="FC144" s="5">
        <v>218.56804763831479</v>
      </c>
      <c r="FD144" s="45">
        <v>33.282357417939892</v>
      </c>
      <c r="FE144" s="24"/>
      <c r="FF144" s="24" t="s">
        <v>784</v>
      </c>
      <c r="FG144" s="5">
        <v>120.18766412736584</v>
      </c>
      <c r="FH144" s="45">
        <v>-2.1841128418013227</v>
      </c>
      <c r="FI144" s="5">
        <v>187.05070713168539</v>
      </c>
      <c r="FJ144" s="45">
        <v>21.422157660982393</v>
      </c>
      <c r="FK144" s="5">
        <v>129.12213726759302</v>
      </c>
      <c r="FL144" s="45">
        <v>21.638355185947006</v>
      </c>
      <c r="FM144" s="24"/>
      <c r="FN144" s="24" t="s">
        <v>784</v>
      </c>
      <c r="FO144" s="5">
        <v>138.15755301813655</v>
      </c>
      <c r="FP144" s="45">
        <v>-14.660866865757555</v>
      </c>
      <c r="FQ144" s="5">
        <v>248.55433529868358</v>
      </c>
      <c r="FR144" s="45">
        <v>-13.235465360160362</v>
      </c>
      <c r="FS144" s="5">
        <v>138.0454804975293</v>
      </c>
      <c r="FT144" s="45">
        <v>-2.5948470502811176</v>
      </c>
      <c r="FU144" s="24"/>
      <c r="FV144" s="24" t="s">
        <v>784</v>
      </c>
      <c r="FW144" s="5">
        <v>140.84890012698995</v>
      </c>
      <c r="FX144" s="45">
        <v>-4.4609386932361872</v>
      </c>
      <c r="FY144" s="5">
        <v>129.7032340715802</v>
      </c>
      <c r="FZ144" s="45">
        <v>14.465178049277114</v>
      </c>
      <c r="GA144" s="5">
        <v>117.38270683178776</v>
      </c>
      <c r="GB144" s="45">
        <v>-2.4729771522267896</v>
      </c>
      <c r="GC144" s="24"/>
      <c r="GD144" s="24" t="s">
        <v>784</v>
      </c>
      <c r="GE144" s="5">
        <v>158.22832377413849</v>
      </c>
      <c r="GF144" s="45">
        <v>11.058598089193055</v>
      </c>
      <c r="GG144" s="5">
        <v>130.559981983868</v>
      </c>
      <c r="GH144" s="45">
        <v>23.615433209465692</v>
      </c>
      <c r="GI144" s="5">
        <v>81.530434085332928</v>
      </c>
      <c r="GJ144" s="45">
        <v>-18.060734137665733</v>
      </c>
      <c r="GK144" s="24"/>
      <c r="GL144" s="24" t="s">
        <v>784</v>
      </c>
      <c r="GM144" s="5">
        <v>131.57699510760534</v>
      </c>
      <c r="GN144" s="45">
        <v>3.5730934094281963</v>
      </c>
      <c r="GO144" s="5">
        <v>140.65504091749582</v>
      </c>
      <c r="GP144" s="45">
        <v>-11.384010587257322</v>
      </c>
      <c r="GQ144" s="5">
        <v>123.84544243325406</v>
      </c>
      <c r="GR144" s="45">
        <v>-4.0723175902428181</v>
      </c>
      <c r="GS144" s="24"/>
      <c r="GT144" s="24" t="s">
        <v>784</v>
      </c>
      <c r="GU144" s="5">
        <v>107.81669473548442</v>
      </c>
      <c r="GV144" s="45">
        <v>2.4219336886920786</v>
      </c>
      <c r="GW144" s="5">
        <v>94.216932131184194</v>
      </c>
      <c r="GX144" s="45">
        <v>2.5769984639717478</v>
      </c>
      <c r="GY144" s="5">
        <v>146.23429241867464</v>
      </c>
      <c r="GZ144" s="45">
        <v>-5.2044529169439215</v>
      </c>
      <c r="HA144" s="24"/>
      <c r="HB144" s="24" t="s">
        <v>784</v>
      </c>
      <c r="HC144" s="5">
        <v>102.82344658848112</v>
      </c>
      <c r="HD144" s="45">
        <v>-0.88892134169373094</v>
      </c>
      <c r="HE144" s="5">
        <v>168.64426937481539</v>
      </c>
      <c r="HF144" s="45">
        <v>29.640206934732561</v>
      </c>
      <c r="HG144" s="5">
        <v>75.24987584019307</v>
      </c>
      <c r="HH144" s="45">
        <v>-9.1082054620513873</v>
      </c>
      <c r="HI144" s="24"/>
      <c r="HJ144" s="24" t="s">
        <v>784</v>
      </c>
      <c r="HK144" s="5">
        <v>63.819871530361617</v>
      </c>
      <c r="HL144" s="45">
        <v>-37.721652278620489</v>
      </c>
      <c r="HM144" s="5">
        <v>97.766504420018919</v>
      </c>
      <c r="HN144" s="45">
        <v>-15.333345893531572</v>
      </c>
      <c r="HO144" s="5">
        <v>100.60005355239514</v>
      </c>
      <c r="HP144" s="45">
        <v>5.504762048132946</v>
      </c>
      <c r="HQ144" s="24"/>
      <c r="HR144" s="24" t="s">
        <v>784</v>
      </c>
      <c r="HS144" s="5">
        <v>109.50585650841769</v>
      </c>
      <c r="HT144" s="45">
        <v>-1.1593942683421972</v>
      </c>
      <c r="HU144" s="5">
        <v>137.32838833407322</v>
      </c>
      <c r="HV144" s="45">
        <v>9.3452373143755381</v>
      </c>
      <c r="HW144" s="5">
        <v>90.165113274690313</v>
      </c>
      <c r="HX144" s="45">
        <v>-9.1837591209362159</v>
      </c>
      <c r="HY144" s="24"/>
      <c r="HZ144" s="24" t="s">
        <v>784</v>
      </c>
      <c r="IA144" s="5">
        <v>110.30375026255408</v>
      </c>
      <c r="IB144" s="45">
        <v>-9.4907536495972522</v>
      </c>
      <c r="IC144" s="5">
        <v>131.62797421504075</v>
      </c>
      <c r="ID144" s="45">
        <v>5.6655297174287114</v>
      </c>
      <c r="IE144" s="5">
        <v>119.57204588448502</v>
      </c>
      <c r="IF144" s="45">
        <v>6.3951803706440131</v>
      </c>
      <c r="IG144" s="24"/>
      <c r="IH144" s="24" t="s">
        <v>784</v>
      </c>
      <c r="II144" s="5">
        <v>138.18797730125331</v>
      </c>
      <c r="IJ144" s="45">
        <v>4.0191775332750268</v>
      </c>
      <c r="IK144" s="5">
        <v>120.33553478095816</v>
      </c>
      <c r="IL144" s="45">
        <v>-2.0434374301296856</v>
      </c>
      <c r="IM144" s="5">
        <v>102.61443800014079</v>
      </c>
      <c r="IN144" s="45">
        <v>19.041023958850857</v>
      </c>
      <c r="IO144" s="5">
        <v>184.50205315156151</v>
      </c>
      <c r="IP144" s="45">
        <v>28.497215058495016</v>
      </c>
      <c r="IQ144" s="24"/>
      <c r="IR144" s="24" t="s">
        <v>784</v>
      </c>
      <c r="IS144" s="5">
        <v>96.63145444064601</v>
      </c>
      <c r="IT144" s="45">
        <v>-0.50895232263452783</v>
      </c>
      <c r="IU144" s="5">
        <v>91.281595831998715</v>
      </c>
      <c r="IV144" s="45">
        <v>-1.9499699685155036</v>
      </c>
      <c r="IW144" s="5">
        <v>112.00363360091963</v>
      </c>
      <c r="IX144" s="45">
        <v>24.272557233241713</v>
      </c>
      <c r="IY144" s="24"/>
      <c r="IZ144" s="24" t="s">
        <v>784</v>
      </c>
      <c r="JA144" s="5">
        <v>132.23439546267406</v>
      </c>
      <c r="JB144" s="45">
        <v>-0.53469525471001589</v>
      </c>
      <c r="JC144" s="5">
        <v>177.50322854735504</v>
      </c>
      <c r="JD144" s="45">
        <v>19.451270016053542</v>
      </c>
      <c r="JE144" s="5">
        <v>171.71091014863987</v>
      </c>
      <c r="JF144" s="45">
        <v>-15.657653306664372</v>
      </c>
      <c r="JG144" s="24"/>
      <c r="JH144" s="24" t="s">
        <v>784</v>
      </c>
      <c r="JI144" s="5">
        <v>221.33306341449702</v>
      </c>
      <c r="JJ144" s="45">
        <v>5.4906160563591442</v>
      </c>
      <c r="JK144" s="5">
        <v>217.51199878719189</v>
      </c>
      <c r="JL144" s="45">
        <v>33.038385566990286</v>
      </c>
      <c r="JM144" s="5">
        <v>114.00018359539993</v>
      </c>
      <c r="JN144" s="45">
        <v>-23.22210629277069</v>
      </c>
      <c r="JO144" s="24"/>
      <c r="JP144" s="24" t="s">
        <v>784</v>
      </c>
      <c r="JQ144" s="5">
        <v>111.72063139249244</v>
      </c>
      <c r="JR144" s="45">
        <v>0.46908174009429615</v>
      </c>
      <c r="JS144" s="5">
        <v>137.09362020674484</v>
      </c>
      <c r="JT144" s="45">
        <v>3.8513313814137149</v>
      </c>
      <c r="JU144" s="5">
        <v>133.12090623731095</v>
      </c>
      <c r="JV144" s="45">
        <v>15.033017834688849</v>
      </c>
      <c r="JW144" s="24"/>
      <c r="JX144" s="24" t="s">
        <v>784</v>
      </c>
      <c r="JY144" s="5">
        <v>109.40506593914462</v>
      </c>
      <c r="JZ144" s="45">
        <v>-21.178374239618947</v>
      </c>
      <c r="KA144" s="5">
        <v>189.84364957001739</v>
      </c>
      <c r="KB144" s="45">
        <v>32.749788435000625</v>
      </c>
      <c r="KC144" s="5">
        <v>150.10041229226567</v>
      </c>
      <c r="KD144" s="45">
        <v>17.192786059647602</v>
      </c>
      <c r="KE144" s="24"/>
      <c r="KF144" s="24" t="s">
        <v>784</v>
      </c>
      <c r="KG144" s="5">
        <v>89.761109834500857</v>
      </c>
      <c r="KH144" s="45">
        <v>-31.674417619803748</v>
      </c>
      <c r="KI144" s="5">
        <v>144.30849674300603</v>
      </c>
      <c r="KJ144" s="45">
        <v>16.334594524069729</v>
      </c>
      <c r="KK144" s="5">
        <v>103.47223160674133</v>
      </c>
      <c r="KL144" s="45">
        <v>15.196474927069062</v>
      </c>
      <c r="KM144" s="24"/>
      <c r="KN144" s="24" t="s">
        <v>784</v>
      </c>
      <c r="KO144" s="5">
        <v>66.698855762977018</v>
      </c>
      <c r="KP144" s="45">
        <v>-15.151146560140418</v>
      </c>
      <c r="KQ144" s="5">
        <v>163.78802562643887</v>
      </c>
      <c r="KR144" s="45">
        <v>20.13085232620449</v>
      </c>
      <c r="KS144" s="5">
        <v>112.4341319042266</v>
      </c>
      <c r="KT144" s="45">
        <v>-9.6316267237743602</v>
      </c>
      <c r="KU144" s="24"/>
      <c r="KV144" s="24" t="s">
        <v>784</v>
      </c>
      <c r="KW144" s="5">
        <v>119.81794689490627</v>
      </c>
      <c r="KX144" s="45">
        <v>18.963414368997533</v>
      </c>
      <c r="KY144" s="5">
        <v>179.11923070088042</v>
      </c>
      <c r="KZ144" s="45">
        <v>19.79239282836393</v>
      </c>
      <c r="LA144" s="5">
        <v>149.32577897609454</v>
      </c>
      <c r="LB144" s="45">
        <v>10.964009457819571</v>
      </c>
      <c r="LC144" s="24"/>
      <c r="LD144" s="24" t="s">
        <v>784</v>
      </c>
      <c r="LE144" s="5">
        <v>140.31215278919368</v>
      </c>
      <c r="LF144" s="45">
        <v>4.6999731326764476</v>
      </c>
      <c r="LG144" s="5">
        <v>141.36450117512192</v>
      </c>
      <c r="LH144" s="45">
        <v>35.225824562993722</v>
      </c>
      <c r="LI144" s="5">
        <v>58.386461831549916</v>
      </c>
      <c r="LJ144" s="45">
        <v>-11.750491682873104</v>
      </c>
      <c r="LK144" s="24"/>
      <c r="LL144" s="24" t="s">
        <v>784</v>
      </c>
      <c r="LM144" s="5">
        <v>146.10067733969396</v>
      </c>
      <c r="LN144" s="45">
        <v>34.368180823099237</v>
      </c>
      <c r="LO144" s="5">
        <v>97.22283336489113</v>
      </c>
      <c r="LP144" s="45">
        <v>-33.433701006749217</v>
      </c>
      <c r="LQ144" s="5">
        <v>135.66563618772676</v>
      </c>
      <c r="LR144" s="45">
        <v>24.337337997605047</v>
      </c>
      <c r="LS144" s="24"/>
      <c r="LT144" s="24" t="s">
        <v>784</v>
      </c>
      <c r="LU144" s="5">
        <v>117.84580847323107</v>
      </c>
      <c r="LV144" s="45">
        <v>11.549555173451438</v>
      </c>
      <c r="LW144" s="5">
        <v>129.40751335040983</v>
      </c>
      <c r="LX144" s="45">
        <v>15.828616794653499</v>
      </c>
      <c r="LY144" s="5">
        <v>137.39636288711037</v>
      </c>
      <c r="LZ144" s="45">
        <v>6.3855634305242717</v>
      </c>
      <c r="MA144" s="24"/>
      <c r="MB144" s="24" t="s">
        <v>784</v>
      </c>
      <c r="MC144" s="5">
        <v>130.04401495851036</v>
      </c>
      <c r="MD144" s="45">
        <v>1.0478977088307175</v>
      </c>
      <c r="ME144" s="5">
        <v>84.349856563726505</v>
      </c>
      <c r="MF144" s="45">
        <v>6.7628057799028198</v>
      </c>
      <c r="MG144" s="5">
        <v>89.102246406241377</v>
      </c>
      <c r="MH144" s="45">
        <v>-4.605689672843809</v>
      </c>
      <c r="MI144" s="24"/>
      <c r="MJ144" s="24" t="s">
        <v>784</v>
      </c>
      <c r="MK144" s="5">
        <v>90.657783513068225</v>
      </c>
      <c r="ML144" s="45">
        <v>0.24063234796804522</v>
      </c>
      <c r="MM144" s="5">
        <v>126.97522842635438</v>
      </c>
      <c r="MN144" s="45">
        <v>-13.074390624037761</v>
      </c>
      <c r="MO144" s="5">
        <v>132.25054749467628</v>
      </c>
      <c r="MP144" s="45">
        <v>-19.950481401482293</v>
      </c>
      <c r="MQ144" s="44"/>
      <c r="MR144" s="44"/>
      <c r="MS144" s="44"/>
      <c r="MT144" s="44"/>
      <c r="MU144" s="44"/>
      <c r="MV144" s="44"/>
    </row>
    <row r="145" spans="1:360" s="330" customFormat="1" ht="15" customHeight="1" x14ac:dyDescent="0.25">
      <c r="A145" s="444"/>
      <c r="B145" s="24" t="s">
        <v>27</v>
      </c>
      <c r="C145" s="5">
        <v>92.130042432380961</v>
      </c>
      <c r="D145" s="45">
        <v>3.4985680770155341</v>
      </c>
      <c r="E145" s="494">
        <v>78.15956101747885</v>
      </c>
      <c r="F145" s="45">
        <v>-4.5807493217905915</v>
      </c>
      <c r="G145" s="494">
        <v>105.33999926429631</v>
      </c>
      <c r="H145" s="45">
        <v>10.035121619587798</v>
      </c>
      <c r="I145" s="24"/>
      <c r="J145" s="24" t="s">
        <v>785</v>
      </c>
      <c r="K145" s="5">
        <v>98.286881582226101</v>
      </c>
      <c r="L145" s="45">
        <v>9.6479450382744147</v>
      </c>
      <c r="M145" s="5">
        <v>112.44641081128476</v>
      </c>
      <c r="N145" s="45">
        <v>12.341858126661222</v>
      </c>
      <c r="O145" s="5">
        <v>94.663840959053601</v>
      </c>
      <c r="P145" s="45">
        <v>4.5983305275789235</v>
      </c>
      <c r="Q145" s="24"/>
      <c r="R145" s="24" t="s">
        <v>785</v>
      </c>
      <c r="S145" s="5">
        <v>112.71116345271345</v>
      </c>
      <c r="T145" s="45">
        <v>-2.6136489942955876</v>
      </c>
      <c r="U145" s="5">
        <v>154.962775926153</v>
      </c>
      <c r="V145" s="45">
        <v>15.761137443265909</v>
      </c>
      <c r="W145" s="5">
        <v>153.89625067008126</v>
      </c>
      <c r="X145" s="45">
        <v>4.2702221562062732</v>
      </c>
      <c r="Y145" s="24"/>
      <c r="Z145" s="24" t="s">
        <v>785</v>
      </c>
      <c r="AA145" s="5">
        <v>131.04925194032924</v>
      </c>
      <c r="AB145" s="45">
        <v>4.5631688346103374</v>
      </c>
      <c r="AC145" s="5">
        <v>129.87829901914407</v>
      </c>
      <c r="AD145" s="45">
        <v>1.6282325366252763</v>
      </c>
      <c r="AE145" s="5">
        <v>143.09573054282768</v>
      </c>
      <c r="AF145" s="45">
        <v>26.134032346048869</v>
      </c>
      <c r="AG145" s="24"/>
      <c r="AH145" s="24" t="s">
        <v>785</v>
      </c>
      <c r="AI145" s="5">
        <v>123.90062010686181</v>
      </c>
      <c r="AJ145" s="45">
        <v>13.509329693111226</v>
      </c>
      <c r="AK145" s="5">
        <v>152.29392514284515</v>
      </c>
      <c r="AL145" s="45">
        <v>18.935250434798206</v>
      </c>
      <c r="AM145" s="5">
        <v>101.15135355256842</v>
      </c>
      <c r="AN145" s="45">
        <v>-3.9180430831109589</v>
      </c>
      <c r="AO145" s="24"/>
      <c r="AP145" s="24" t="s">
        <v>785</v>
      </c>
      <c r="AQ145" s="5">
        <v>134.02035087530078</v>
      </c>
      <c r="AR145" s="45">
        <v>39.681158789624646</v>
      </c>
      <c r="AS145" s="5">
        <v>137.31410605627084</v>
      </c>
      <c r="AT145" s="45">
        <v>14.009266995190899</v>
      </c>
      <c r="AU145" s="5">
        <v>148.18758202941257</v>
      </c>
      <c r="AV145" s="45">
        <v>3.4532945155595769</v>
      </c>
      <c r="AW145" s="24"/>
      <c r="AX145" s="24" t="s">
        <v>785</v>
      </c>
      <c r="AY145" s="5">
        <v>145.70934719903278</v>
      </c>
      <c r="AZ145" s="45">
        <v>6.5953189944470552</v>
      </c>
      <c r="BA145" s="5">
        <v>106.50657266023066</v>
      </c>
      <c r="BB145" s="45">
        <v>-15.596035021123214</v>
      </c>
      <c r="BC145" s="5">
        <v>146.60200459668829</v>
      </c>
      <c r="BD145" s="45">
        <v>23.578737564299132</v>
      </c>
      <c r="BE145" s="24"/>
      <c r="BF145" s="24" t="s">
        <v>785</v>
      </c>
      <c r="BG145" s="5">
        <v>119.19032087420825</v>
      </c>
      <c r="BH145" s="45">
        <v>10.42971943045923</v>
      </c>
      <c r="BI145" s="5">
        <v>135.90658295085194</v>
      </c>
      <c r="BJ145" s="45">
        <v>1.1643093556560302</v>
      </c>
      <c r="BK145" s="5">
        <v>175.84193001088238</v>
      </c>
      <c r="BL145" s="45">
        <v>27.660946686495905</v>
      </c>
      <c r="BM145" s="24"/>
      <c r="BN145" s="24" t="s">
        <v>785</v>
      </c>
      <c r="BO145" s="5">
        <v>135.22313026625525</v>
      </c>
      <c r="BP145" s="45">
        <v>7.2225014686749631</v>
      </c>
      <c r="BQ145" s="5">
        <v>168.28224818825063</v>
      </c>
      <c r="BR145" s="45">
        <v>25.666164337692109</v>
      </c>
      <c r="BS145" s="5">
        <v>120.87638346263351</v>
      </c>
      <c r="BT145" s="45">
        <v>6.161947887987651</v>
      </c>
      <c r="BU145" s="24"/>
      <c r="BV145" s="24" t="s">
        <v>785</v>
      </c>
      <c r="BW145" s="5">
        <v>129.82708733033078</v>
      </c>
      <c r="BX145" s="45">
        <v>13.575863994951746</v>
      </c>
      <c r="BY145" s="5">
        <v>117.94653810588224</v>
      </c>
      <c r="BZ145" s="45">
        <v>5.1507677210344269</v>
      </c>
      <c r="CA145" s="5">
        <v>120.95277147844018</v>
      </c>
      <c r="CB145" s="45">
        <v>27.752206668481591</v>
      </c>
      <c r="CC145" s="24"/>
      <c r="CD145" s="24" t="s">
        <v>785</v>
      </c>
      <c r="CE145" s="5">
        <v>154.1438923538949</v>
      </c>
      <c r="CF145" s="45">
        <v>9.7935905884786791</v>
      </c>
      <c r="CG145" s="5">
        <v>77.858195498354362</v>
      </c>
      <c r="CH145" s="45">
        <v>-6.5314112360470205</v>
      </c>
      <c r="CI145" s="5">
        <v>156.60248461597408</v>
      </c>
      <c r="CJ145" s="45">
        <v>4.142710715192834</v>
      </c>
      <c r="CK145" s="24"/>
      <c r="CL145" s="24" t="s">
        <v>785</v>
      </c>
      <c r="CM145" s="5">
        <v>159.8963110213711</v>
      </c>
      <c r="CN145" s="45">
        <v>18.291210405834235</v>
      </c>
      <c r="CO145" s="5">
        <v>87.069602369411314</v>
      </c>
      <c r="CP145" s="45">
        <v>-7.669964553445368</v>
      </c>
      <c r="CQ145" s="5">
        <v>103.61626505022045</v>
      </c>
      <c r="CR145" s="45">
        <v>9.849175262154759</v>
      </c>
      <c r="CS145" s="24"/>
      <c r="CT145" s="24" t="s">
        <v>785</v>
      </c>
      <c r="CU145" s="5">
        <v>158.34285733705343</v>
      </c>
      <c r="CV145" s="45">
        <v>17.363535027390697</v>
      </c>
      <c r="CW145" s="5">
        <v>95.345728358083647</v>
      </c>
      <c r="CX145" s="45">
        <v>8.6689470199662821</v>
      </c>
      <c r="CY145" s="5">
        <v>193.0958231733284</v>
      </c>
      <c r="CZ145" s="45">
        <v>23.182106311690688</v>
      </c>
      <c r="DA145" s="24"/>
      <c r="DB145" s="24" t="s">
        <v>785</v>
      </c>
      <c r="DC145" s="5">
        <v>97.949593783599397</v>
      </c>
      <c r="DD145" s="45">
        <v>-14.679656882240195</v>
      </c>
      <c r="DE145" s="5">
        <v>285.56696197273845</v>
      </c>
      <c r="DF145" s="45">
        <v>8.2299517087220693</v>
      </c>
      <c r="DG145" s="5">
        <v>122.85254467242639</v>
      </c>
      <c r="DH145" s="45">
        <v>19.905973560251653</v>
      </c>
      <c r="DI145" s="24"/>
      <c r="DJ145" s="24" t="s">
        <v>785</v>
      </c>
      <c r="DK145" s="5">
        <v>193.27768641368155</v>
      </c>
      <c r="DL145" s="45">
        <v>34.333850134731279</v>
      </c>
      <c r="DM145" s="5">
        <v>62.189169617358118</v>
      </c>
      <c r="DN145" s="45">
        <v>-26.945025049641856</v>
      </c>
      <c r="DO145" s="5">
        <v>124.55124503751709</v>
      </c>
      <c r="DP145" s="45">
        <v>2.6973934274441973</v>
      </c>
      <c r="DQ145" s="24"/>
      <c r="DR145" s="24" t="s">
        <v>785</v>
      </c>
      <c r="DS145" s="5">
        <v>165.59316890716468</v>
      </c>
      <c r="DT145" s="45">
        <v>9.69787907792103</v>
      </c>
      <c r="DU145" s="5">
        <v>122.94947578392012</v>
      </c>
      <c r="DV145" s="45">
        <v>3.593804304400507</v>
      </c>
      <c r="DW145" s="5">
        <v>136.92548554718999</v>
      </c>
      <c r="DX145" s="45">
        <v>-3.8418179662096748</v>
      </c>
      <c r="DY145" s="24"/>
      <c r="DZ145" s="24" t="s">
        <v>785</v>
      </c>
      <c r="EA145" s="5">
        <v>121.01556042542572</v>
      </c>
      <c r="EB145" s="45">
        <v>15.431836614360293</v>
      </c>
      <c r="EC145" s="5">
        <v>135.13209263331521</v>
      </c>
      <c r="ED145" s="45">
        <v>22.680375220486511</v>
      </c>
      <c r="EE145" s="5">
        <v>119.52001398967155</v>
      </c>
      <c r="EF145" s="45">
        <v>9.5459457202044433</v>
      </c>
      <c r="EG145" s="24"/>
      <c r="EH145" s="24" t="s">
        <v>785</v>
      </c>
      <c r="EI145" s="5">
        <v>137.91928229660073</v>
      </c>
      <c r="EJ145" s="45">
        <v>6.2271257593009182</v>
      </c>
      <c r="EK145" s="5">
        <v>122.68117369723686</v>
      </c>
      <c r="EL145" s="45">
        <v>0.55610649793575817</v>
      </c>
      <c r="EM145" s="5">
        <v>100.96569662766814</v>
      </c>
      <c r="EN145" s="45">
        <v>13.94383285303735</v>
      </c>
      <c r="EO145" s="24"/>
      <c r="EP145" s="24" t="s">
        <v>785</v>
      </c>
      <c r="EQ145" s="5">
        <v>80.557434592239744</v>
      </c>
      <c r="ER145" s="45">
        <v>-24.526522711401185</v>
      </c>
      <c r="ES145" s="5">
        <v>142.42168808560638</v>
      </c>
      <c r="ET145" s="45">
        <v>13.614837992330123</v>
      </c>
      <c r="EU145" s="5">
        <v>78.344840711413994</v>
      </c>
      <c r="EV145" s="45">
        <v>-0.91883551545535624</v>
      </c>
      <c r="EW145" s="24"/>
      <c r="EX145" s="24" t="s">
        <v>785</v>
      </c>
      <c r="EY145" s="5">
        <v>97.187015182507864</v>
      </c>
      <c r="EZ145" s="45">
        <v>9.2463651873309232</v>
      </c>
      <c r="FA145" s="5">
        <v>89.927674863809088</v>
      </c>
      <c r="FB145" s="45">
        <v>19.54628069221252</v>
      </c>
      <c r="FC145" s="5">
        <v>193.05424628636075</v>
      </c>
      <c r="FD145" s="45">
        <v>18.318509355995928</v>
      </c>
      <c r="FE145" s="24"/>
      <c r="FF145" s="24" t="s">
        <v>785</v>
      </c>
      <c r="FG145" s="5">
        <v>125.89332024134323</v>
      </c>
      <c r="FH145" s="45">
        <v>-3.4123906028174531</v>
      </c>
      <c r="FI145" s="5">
        <v>162.38609133720777</v>
      </c>
      <c r="FJ145" s="45">
        <v>19.861600573416254</v>
      </c>
      <c r="FK145" s="5">
        <v>132.76039605380006</v>
      </c>
      <c r="FL145" s="45">
        <v>-3.2061794281110423</v>
      </c>
      <c r="FM145" s="24"/>
      <c r="FN145" s="24" t="s">
        <v>785</v>
      </c>
      <c r="FO145" s="5">
        <v>123.83279392714242</v>
      </c>
      <c r="FP145" s="45">
        <v>1.4583266894454709</v>
      </c>
      <c r="FQ145" s="5">
        <v>222.22731870241623</v>
      </c>
      <c r="FR145" s="45">
        <v>-13.405079760043137</v>
      </c>
      <c r="FS145" s="5">
        <v>134.25083445547463</v>
      </c>
      <c r="FT145" s="45">
        <v>8.261993622203903</v>
      </c>
      <c r="FU145" s="24"/>
      <c r="FV145" s="24" t="s">
        <v>785</v>
      </c>
      <c r="FW145" s="5">
        <v>126.80896862450631</v>
      </c>
      <c r="FX145" s="45">
        <v>-4.7474811448855405</v>
      </c>
      <c r="FY145" s="5">
        <v>169.53527666878375</v>
      </c>
      <c r="FZ145" s="45">
        <v>21.14667965967061</v>
      </c>
      <c r="GA145" s="5">
        <v>121.94345797225742</v>
      </c>
      <c r="GB145" s="45">
        <v>8.2074216900242192</v>
      </c>
      <c r="GC145" s="24"/>
      <c r="GD145" s="24" t="s">
        <v>785</v>
      </c>
      <c r="GE145" s="5">
        <v>137.95055074219124</v>
      </c>
      <c r="GF145" s="45">
        <v>12.481343001193608</v>
      </c>
      <c r="GG145" s="5">
        <v>121.0069000476952</v>
      </c>
      <c r="GH145" s="45">
        <v>12.947703410829931</v>
      </c>
      <c r="GI145" s="5">
        <v>89.545828626320329</v>
      </c>
      <c r="GJ145" s="45">
        <v>0.93566009954896856</v>
      </c>
      <c r="GK145" s="24"/>
      <c r="GL145" s="24" t="s">
        <v>785</v>
      </c>
      <c r="GM145" s="5">
        <v>153.13072043816229</v>
      </c>
      <c r="GN145" s="45">
        <v>3.3526296806989535</v>
      </c>
      <c r="GO145" s="5">
        <v>121.10717065278727</v>
      </c>
      <c r="GP145" s="45">
        <v>-14.458962401549542</v>
      </c>
      <c r="GQ145" s="5">
        <v>129.1210432411952</v>
      </c>
      <c r="GR145" s="45">
        <v>1.3842265340336724</v>
      </c>
      <c r="GS145" s="24"/>
      <c r="GT145" s="24" t="s">
        <v>785</v>
      </c>
      <c r="GU145" s="5">
        <v>120.99256163021298</v>
      </c>
      <c r="GV145" s="45">
        <v>14.703997295214521</v>
      </c>
      <c r="GW145" s="5">
        <v>99.281972677841082</v>
      </c>
      <c r="GX145" s="45">
        <v>13.847077252386015</v>
      </c>
      <c r="GY145" s="5">
        <v>158.50779054444075</v>
      </c>
      <c r="GZ145" s="45">
        <v>4.9179654247512445</v>
      </c>
      <c r="HA145" s="24"/>
      <c r="HB145" s="24" t="s">
        <v>785</v>
      </c>
      <c r="HC145" s="5">
        <v>95.83010799286663</v>
      </c>
      <c r="HD145" s="45">
        <v>-9.4173047918946935</v>
      </c>
      <c r="HE145" s="5">
        <v>168.28991977974223</v>
      </c>
      <c r="HF145" s="45">
        <v>24.012597999162068</v>
      </c>
      <c r="HG145" s="5">
        <v>87.228898087889732</v>
      </c>
      <c r="HH145" s="45">
        <v>-0.45365389110786225</v>
      </c>
      <c r="HI145" s="24"/>
      <c r="HJ145" s="24" t="s">
        <v>785</v>
      </c>
      <c r="HK145" s="5">
        <v>85.204461801923927</v>
      </c>
      <c r="HL145" s="45">
        <v>-15.083139650651461</v>
      </c>
      <c r="HM145" s="5">
        <v>121.20232885247088</v>
      </c>
      <c r="HN145" s="45">
        <v>-2.4812511099526517</v>
      </c>
      <c r="HO145" s="5">
        <v>83.059376043713684</v>
      </c>
      <c r="HP145" s="45">
        <v>-16.295503552512997</v>
      </c>
      <c r="HQ145" s="24"/>
      <c r="HR145" s="24" t="s">
        <v>785</v>
      </c>
      <c r="HS145" s="5">
        <v>114.74008465327999</v>
      </c>
      <c r="HT145" s="45">
        <v>14.869590861518802</v>
      </c>
      <c r="HU145" s="5">
        <v>148.42852869478119</v>
      </c>
      <c r="HV145" s="45">
        <v>15.442042757658996</v>
      </c>
      <c r="HW145" s="5">
        <v>90.632639901881603</v>
      </c>
      <c r="HX145" s="45">
        <v>-9.2957205336501971</v>
      </c>
      <c r="HY145" s="24"/>
      <c r="HZ145" s="24" t="s">
        <v>785</v>
      </c>
      <c r="IA145" s="5">
        <v>109.84357877481239</v>
      </c>
      <c r="IB145" s="45">
        <v>-3.7701785836987511</v>
      </c>
      <c r="IC145" s="5">
        <v>124.81528370612511</v>
      </c>
      <c r="ID145" s="45">
        <v>-1.6741496434672882</v>
      </c>
      <c r="IE145" s="5">
        <v>118.28642160637662</v>
      </c>
      <c r="IF145" s="45">
        <v>7.038370896150937</v>
      </c>
      <c r="IG145" s="24"/>
      <c r="IH145" s="24" t="s">
        <v>785</v>
      </c>
      <c r="II145" s="5">
        <v>141.82249285450797</v>
      </c>
      <c r="IJ145" s="45">
        <v>20.250641028855142</v>
      </c>
      <c r="IK145" s="5">
        <v>153.3663219061784</v>
      </c>
      <c r="IL145" s="45">
        <v>22.684215753322661</v>
      </c>
      <c r="IM145" s="5">
        <v>102.03721136222529</v>
      </c>
      <c r="IN145" s="45">
        <v>2.2141768858490423</v>
      </c>
      <c r="IO145" s="5">
        <v>153.77931168774447</v>
      </c>
      <c r="IP145" s="45">
        <v>8.7304380293152519</v>
      </c>
      <c r="IQ145" s="24"/>
      <c r="IR145" s="24" t="s">
        <v>785</v>
      </c>
      <c r="IS145" s="5">
        <v>102.30945400362714</v>
      </c>
      <c r="IT145" s="45">
        <v>4.6198580594270879</v>
      </c>
      <c r="IU145" s="5">
        <v>94.862420737538898</v>
      </c>
      <c r="IV145" s="45">
        <v>-2.0204159589385569</v>
      </c>
      <c r="IW145" s="5">
        <v>109.68653291314422</v>
      </c>
      <c r="IX145" s="45">
        <v>5.8730606498452289</v>
      </c>
      <c r="IY145" s="24"/>
      <c r="IZ145" s="24" t="s">
        <v>785</v>
      </c>
      <c r="JA145" s="5">
        <v>134.4394661984183</v>
      </c>
      <c r="JB145" s="45">
        <v>16.381769391283726</v>
      </c>
      <c r="JC145" s="5">
        <v>183.13014516459276</v>
      </c>
      <c r="JD145" s="45">
        <v>25.693272910278935</v>
      </c>
      <c r="JE145" s="5">
        <v>169.20534495610571</v>
      </c>
      <c r="JF145" s="45">
        <v>-5.8450864145640224</v>
      </c>
      <c r="JG145" s="24"/>
      <c r="JH145" s="24" t="s">
        <v>785</v>
      </c>
      <c r="JI145" s="5">
        <v>215.37850943576322</v>
      </c>
      <c r="JJ145" s="45">
        <v>-0.52284244940507563</v>
      </c>
      <c r="JK145" s="5">
        <v>220.10427652728595</v>
      </c>
      <c r="JL145" s="45">
        <v>48.256631951624342</v>
      </c>
      <c r="JM145" s="5">
        <v>127.00009648469478</v>
      </c>
      <c r="JN145" s="45">
        <v>-16.005476629983988</v>
      </c>
      <c r="JO145" s="24"/>
      <c r="JP145" s="24" t="s">
        <v>785</v>
      </c>
      <c r="JQ145" s="5">
        <v>115.50178086819695</v>
      </c>
      <c r="JR145" s="45">
        <v>-4.2847417971689055</v>
      </c>
      <c r="JS145" s="5">
        <v>104.45562963280162</v>
      </c>
      <c r="JT145" s="45">
        <v>-3.7534643736397868</v>
      </c>
      <c r="JU145" s="5">
        <v>115.57522514051854</v>
      </c>
      <c r="JV145" s="45">
        <v>15.601248130883334</v>
      </c>
      <c r="JW145" s="24"/>
      <c r="JX145" s="24" t="s">
        <v>785</v>
      </c>
      <c r="JY145" s="5">
        <v>101.52889694931883</v>
      </c>
      <c r="JZ145" s="45">
        <v>-14.479658182636555</v>
      </c>
      <c r="KA145" s="5">
        <v>180.04909007493205</v>
      </c>
      <c r="KB145" s="45">
        <v>23.609969615730989</v>
      </c>
      <c r="KC145" s="5">
        <v>170.52511285432982</v>
      </c>
      <c r="KD145" s="45">
        <v>20.916369738888235</v>
      </c>
      <c r="KE145" s="24"/>
      <c r="KF145" s="24" t="s">
        <v>785</v>
      </c>
      <c r="KG145" s="5">
        <v>87.075599269571811</v>
      </c>
      <c r="KH145" s="45">
        <v>-34.413937486310758</v>
      </c>
      <c r="KI145" s="5">
        <v>126.28966794705804</v>
      </c>
      <c r="KJ145" s="45">
        <v>17.748177312650327</v>
      </c>
      <c r="KK145" s="5">
        <v>103.8944237915987</v>
      </c>
      <c r="KL145" s="45">
        <v>3.9024307977486075</v>
      </c>
      <c r="KM145" s="24"/>
      <c r="KN145" s="24" t="s">
        <v>785</v>
      </c>
      <c r="KO145" s="5">
        <v>51.750690565607719</v>
      </c>
      <c r="KP145" s="45">
        <v>-27.026003521775635</v>
      </c>
      <c r="KQ145" s="5">
        <v>152.6526138672036</v>
      </c>
      <c r="KR145" s="45">
        <v>31.637023089156116</v>
      </c>
      <c r="KS145" s="5">
        <v>99.987106076196525</v>
      </c>
      <c r="KT145" s="45">
        <v>4.9727584339330946</v>
      </c>
      <c r="KU145" s="24"/>
      <c r="KV145" s="24" t="s">
        <v>785</v>
      </c>
      <c r="KW145" s="5">
        <v>128.79691352199893</v>
      </c>
      <c r="KX145" s="45">
        <v>22.333823902242116</v>
      </c>
      <c r="KY145" s="5">
        <v>153.46204715920467</v>
      </c>
      <c r="KZ145" s="45">
        <v>11.94608787572777</v>
      </c>
      <c r="LA145" s="5">
        <v>144.74727638866423</v>
      </c>
      <c r="LB145" s="45">
        <v>21.35077270831087</v>
      </c>
      <c r="LC145" s="24"/>
      <c r="LD145" s="24" t="s">
        <v>785</v>
      </c>
      <c r="LE145" s="5">
        <v>141.88021535398161</v>
      </c>
      <c r="LF145" s="45">
        <v>6.0691558883474386</v>
      </c>
      <c r="LG145" s="5">
        <v>139.17874712948029</v>
      </c>
      <c r="LH145" s="45">
        <v>27.589807436673979</v>
      </c>
      <c r="LI145" s="5">
        <v>57.411851059073996</v>
      </c>
      <c r="LJ145" s="45">
        <v>-16.873981290864776</v>
      </c>
      <c r="LK145" s="24"/>
      <c r="LL145" s="24" t="s">
        <v>785</v>
      </c>
      <c r="LM145" s="5">
        <v>139.48672331242</v>
      </c>
      <c r="LN145" s="45">
        <v>18.233261166785212</v>
      </c>
      <c r="LO145" s="5">
        <v>86.692674824109616</v>
      </c>
      <c r="LP145" s="45">
        <v>-34.660299488328889</v>
      </c>
      <c r="LQ145" s="5">
        <v>136.10596326488209</v>
      </c>
      <c r="LR145" s="45">
        <v>22.918628212449988</v>
      </c>
      <c r="LS145" s="24"/>
      <c r="LT145" s="24" t="s">
        <v>785</v>
      </c>
      <c r="LU145" s="5">
        <v>115.19919358915227</v>
      </c>
      <c r="LV145" s="45">
        <v>22.895317385607683</v>
      </c>
      <c r="LW145" s="5">
        <v>131.18119386832893</v>
      </c>
      <c r="LX145" s="45">
        <v>10.916837511049522</v>
      </c>
      <c r="LY145" s="5">
        <v>132.25317002950015</v>
      </c>
      <c r="LZ145" s="45">
        <v>0.31062566802164326</v>
      </c>
      <c r="MA145" s="24"/>
      <c r="MB145" s="24" t="s">
        <v>785</v>
      </c>
      <c r="MC145" s="5">
        <v>134.25334605553974</v>
      </c>
      <c r="MD145" s="45">
        <v>5.2986932498328088</v>
      </c>
      <c r="ME145" s="5">
        <v>108.9625905286794</v>
      </c>
      <c r="MF145" s="45">
        <v>3.7325462672904877</v>
      </c>
      <c r="MG145" s="5">
        <v>127.16653754210893</v>
      </c>
      <c r="MH145" s="45">
        <v>4.5204470622551014</v>
      </c>
      <c r="MI145" s="24"/>
      <c r="MJ145" s="24" t="s">
        <v>785</v>
      </c>
      <c r="MK145" s="5">
        <v>101.00005087943779</v>
      </c>
      <c r="ML145" s="45">
        <v>3.2464699185605923</v>
      </c>
      <c r="MM145" s="5">
        <v>139.0746382768483</v>
      </c>
      <c r="MN145" s="45">
        <v>6.3173456637151162</v>
      </c>
      <c r="MO145" s="5">
        <v>163.98397218126979</v>
      </c>
      <c r="MP145" s="45">
        <v>-0.68901120683928241</v>
      </c>
      <c r="MQ145" s="44"/>
      <c r="MR145" s="44"/>
      <c r="MS145" s="44"/>
      <c r="MT145" s="44"/>
      <c r="MU145" s="44"/>
      <c r="MV145" s="44"/>
    </row>
    <row r="146" spans="1:360" s="330" customFormat="1" ht="15" customHeight="1" x14ac:dyDescent="0.25">
      <c r="A146" s="444"/>
      <c r="B146" s="24" t="s">
        <v>28</v>
      </c>
      <c r="C146" s="5">
        <v>94.974836207075199</v>
      </c>
      <c r="D146" s="45">
        <v>-2.6133525595801785</v>
      </c>
      <c r="E146" s="494">
        <v>80.137720856201938</v>
      </c>
      <c r="F146" s="45">
        <v>-6.3759804083423433</v>
      </c>
      <c r="G146" s="494">
        <v>109.00424918679661</v>
      </c>
      <c r="H146" s="45">
        <v>0.18558232448251033</v>
      </c>
      <c r="I146" s="24"/>
      <c r="J146" s="24" t="s">
        <v>712</v>
      </c>
      <c r="K146" s="5">
        <v>87.152468531109093</v>
      </c>
      <c r="L146" s="45">
        <v>8.7040046069438688</v>
      </c>
      <c r="M146" s="5">
        <v>91.769607169595318</v>
      </c>
      <c r="N146" s="45">
        <v>19.486052916847967</v>
      </c>
      <c r="O146" s="5">
        <v>88.845835507968388</v>
      </c>
      <c r="P146" s="45">
        <v>19.045398998354116</v>
      </c>
      <c r="Q146" s="24"/>
      <c r="R146" s="24" t="s">
        <v>712</v>
      </c>
      <c r="S146" s="5">
        <v>140.85305362367149</v>
      </c>
      <c r="T146" s="45">
        <v>-1.0759041923085562</v>
      </c>
      <c r="U146" s="5">
        <v>170.11771038995585</v>
      </c>
      <c r="V146" s="45">
        <v>19.956312337839677</v>
      </c>
      <c r="W146" s="5">
        <v>145.06989477124426</v>
      </c>
      <c r="X146" s="45">
        <v>-8.3252037207032856</v>
      </c>
      <c r="Y146" s="24"/>
      <c r="Z146" s="24" t="s">
        <v>712</v>
      </c>
      <c r="AA146" s="5">
        <v>150.20800028876079</v>
      </c>
      <c r="AB146" s="45">
        <v>12.481831676640837</v>
      </c>
      <c r="AC146" s="5">
        <v>147.83287448641369</v>
      </c>
      <c r="AD146" s="45">
        <v>-1.5892901096862033E-2</v>
      </c>
      <c r="AE146" s="5">
        <v>153.44335687247832</v>
      </c>
      <c r="AF146" s="45">
        <v>11.842710359194001</v>
      </c>
      <c r="AG146" s="24"/>
      <c r="AH146" s="24" t="s">
        <v>712</v>
      </c>
      <c r="AI146" s="5">
        <v>117.62907018131028</v>
      </c>
      <c r="AJ146" s="45">
        <v>11.470907170408481</v>
      </c>
      <c r="AK146" s="5">
        <v>151.79882947717641</v>
      </c>
      <c r="AL146" s="45">
        <v>4.5851605971272988</v>
      </c>
      <c r="AM146" s="5">
        <v>107.43589314027065</v>
      </c>
      <c r="AN146" s="45">
        <v>-6.4555233650529402</v>
      </c>
      <c r="AO146" s="24"/>
      <c r="AP146" s="24" t="s">
        <v>712</v>
      </c>
      <c r="AQ146" s="5">
        <v>138.48185473662645</v>
      </c>
      <c r="AR146" s="45">
        <v>33.230937234499407</v>
      </c>
      <c r="AS146" s="5">
        <v>138.16617541853773</v>
      </c>
      <c r="AT146" s="45">
        <v>12.038541146298101</v>
      </c>
      <c r="AU146" s="5">
        <v>141.09289601062684</v>
      </c>
      <c r="AV146" s="45">
        <v>18.418103484176982</v>
      </c>
      <c r="AW146" s="24"/>
      <c r="AX146" s="24" t="s">
        <v>712</v>
      </c>
      <c r="AY146" s="5">
        <v>134.4702075711738</v>
      </c>
      <c r="AZ146" s="45">
        <v>-13.161682401358647</v>
      </c>
      <c r="BA146" s="5">
        <v>105.81536088367366</v>
      </c>
      <c r="BB146" s="45">
        <v>-14.098557407016841</v>
      </c>
      <c r="BC146" s="5">
        <v>158.73938082952532</v>
      </c>
      <c r="BD146" s="45">
        <v>31.516315134792308</v>
      </c>
      <c r="BE146" s="24"/>
      <c r="BF146" s="24" t="s">
        <v>712</v>
      </c>
      <c r="BG146" s="5">
        <v>146.5457374503074</v>
      </c>
      <c r="BH146" s="45">
        <v>30.075555062742723</v>
      </c>
      <c r="BI146" s="5">
        <v>126.0900382340711</v>
      </c>
      <c r="BJ146" s="45">
        <v>-1.5738595660788945</v>
      </c>
      <c r="BK146" s="5">
        <v>183.98329326203199</v>
      </c>
      <c r="BL146" s="45">
        <v>19.964338811453118</v>
      </c>
      <c r="BM146" s="24"/>
      <c r="BN146" s="24" t="s">
        <v>712</v>
      </c>
      <c r="BO146" s="5">
        <v>122.4762731626667</v>
      </c>
      <c r="BP146" s="45">
        <v>-0.95922977825752298</v>
      </c>
      <c r="BQ146" s="5">
        <v>189.40486856933686</v>
      </c>
      <c r="BR146" s="45">
        <v>12.518931126365018</v>
      </c>
      <c r="BS146" s="5">
        <v>129.82333323231111</v>
      </c>
      <c r="BT146" s="45">
        <v>11.126063932676061</v>
      </c>
      <c r="BU146" s="24"/>
      <c r="BV146" s="24" t="s">
        <v>712</v>
      </c>
      <c r="BW146" s="5">
        <v>120.04263423719229</v>
      </c>
      <c r="BX146" s="45">
        <v>-7.0103587261740046</v>
      </c>
      <c r="BY146" s="5">
        <v>126.89309410964387</v>
      </c>
      <c r="BZ146" s="45">
        <v>6.3666705640747665</v>
      </c>
      <c r="CA146" s="5">
        <v>126.78718943732622</v>
      </c>
      <c r="CB146" s="45">
        <v>23.202012854509263</v>
      </c>
      <c r="CC146" s="24"/>
      <c r="CD146" s="24" t="s">
        <v>712</v>
      </c>
      <c r="CE146" s="5">
        <v>130.01012647059324</v>
      </c>
      <c r="CF146" s="45">
        <v>14.364277234327446</v>
      </c>
      <c r="CG146" s="5">
        <v>73.077296007575015</v>
      </c>
      <c r="CH146" s="45">
        <v>-22.717574823979504</v>
      </c>
      <c r="CI146" s="5">
        <v>157.03188257191849</v>
      </c>
      <c r="CJ146" s="45">
        <v>1.9977179679344914</v>
      </c>
      <c r="CK146" s="24"/>
      <c r="CL146" s="24" t="s">
        <v>712</v>
      </c>
      <c r="CM146" s="5">
        <v>198.35415852502661</v>
      </c>
      <c r="CN146" s="45">
        <v>6.4025949904634274</v>
      </c>
      <c r="CO146" s="5">
        <v>91.940746705881523</v>
      </c>
      <c r="CP146" s="45">
        <v>1.0324781524331428</v>
      </c>
      <c r="CQ146" s="5">
        <v>99.844386526725941</v>
      </c>
      <c r="CR146" s="45">
        <v>7.125680763442773</v>
      </c>
      <c r="CS146" s="24"/>
      <c r="CT146" s="24" t="s">
        <v>712</v>
      </c>
      <c r="CU146" s="5">
        <v>139.86592047911932</v>
      </c>
      <c r="CV146" s="45">
        <v>12.63239579894335</v>
      </c>
      <c r="CW146" s="5">
        <v>108.77469224309155</v>
      </c>
      <c r="CX146" s="45">
        <v>7.6531142061274267</v>
      </c>
      <c r="CY146" s="5">
        <v>199.22747668134292</v>
      </c>
      <c r="CZ146" s="45">
        <v>23.280898147216988</v>
      </c>
      <c r="DA146" s="24"/>
      <c r="DB146" s="24" t="s">
        <v>712</v>
      </c>
      <c r="DC146" s="5">
        <v>91.611774955027727</v>
      </c>
      <c r="DD146" s="45">
        <v>-16.575620663670392</v>
      </c>
      <c r="DE146" s="5">
        <v>284.65448425980298</v>
      </c>
      <c r="DF146" s="45">
        <v>-11.047756563788099</v>
      </c>
      <c r="DG146" s="5">
        <v>120.75855108232757</v>
      </c>
      <c r="DH146" s="45">
        <v>8.2390798175867559</v>
      </c>
      <c r="DI146" s="24"/>
      <c r="DJ146" s="24" t="s">
        <v>712</v>
      </c>
      <c r="DK146" s="5">
        <v>197.02865644805573</v>
      </c>
      <c r="DL146" s="45">
        <v>34.63973243999834</v>
      </c>
      <c r="DM146" s="5">
        <v>59.274641270050878</v>
      </c>
      <c r="DN146" s="45">
        <v>-31.649891948393858</v>
      </c>
      <c r="DO146" s="5">
        <v>123.37731005318901</v>
      </c>
      <c r="DP146" s="45">
        <v>-7.1094263389936998</v>
      </c>
      <c r="DQ146" s="24"/>
      <c r="DR146" s="24" t="s">
        <v>712</v>
      </c>
      <c r="DS146" s="5">
        <v>154.8019993542261</v>
      </c>
      <c r="DT146" s="45">
        <v>-2.2739283156161036</v>
      </c>
      <c r="DU146" s="5">
        <v>142.99634270144685</v>
      </c>
      <c r="DV146" s="45">
        <v>3.827352412341952</v>
      </c>
      <c r="DW146" s="5">
        <v>157.6657708628544</v>
      </c>
      <c r="DX146" s="45">
        <v>0.46834330785485179</v>
      </c>
      <c r="DY146" s="24"/>
      <c r="DZ146" s="24" t="s">
        <v>712</v>
      </c>
      <c r="EA146" s="5">
        <v>112.56053564834144</v>
      </c>
      <c r="EB146" s="45">
        <v>0.34932429773473928</v>
      </c>
      <c r="EC146" s="5">
        <v>166.57038442183048</v>
      </c>
      <c r="ED146" s="45">
        <v>20.848038263941547</v>
      </c>
      <c r="EE146" s="5">
        <v>131.34066870050157</v>
      </c>
      <c r="EF146" s="45">
        <v>9.4005973315631479</v>
      </c>
      <c r="EG146" s="24"/>
      <c r="EH146" s="24" t="s">
        <v>712</v>
      </c>
      <c r="EI146" s="5">
        <v>138.06800756221256</v>
      </c>
      <c r="EJ146" s="45">
        <v>3.2397517489322922</v>
      </c>
      <c r="EK146" s="5">
        <v>123.12629103516986</v>
      </c>
      <c r="EL146" s="45">
        <v>-2.4640186570369735</v>
      </c>
      <c r="EM146" s="5">
        <v>113.91488223356178</v>
      </c>
      <c r="EN146" s="45">
        <v>8.5783143555857606</v>
      </c>
      <c r="EO146" s="24"/>
      <c r="EP146" s="24" t="s">
        <v>712</v>
      </c>
      <c r="EQ146" s="5">
        <v>86.21010718089633</v>
      </c>
      <c r="ER146" s="45">
        <v>-21.807282510482779</v>
      </c>
      <c r="ES146" s="5">
        <v>147.10055527287926</v>
      </c>
      <c r="ET146" s="45">
        <v>22.56966986262006</v>
      </c>
      <c r="EU146" s="5">
        <v>93.210034159089489</v>
      </c>
      <c r="EV146" s="45">
        <v>15.990450817783824</v>
      </c>
      <c r="EW146" s="24"/>
      <c r="EX146" s="24" t="s">
        <v>712</v>
      </c>
      <c r="EY146" s="5">
        <v>103.39159790829663</v>
      </c>
      <c r="EZ146" s="45">
        <v>18.05977249557958</v>
      </c>
      <c r="FA146" s="5">
        <v>103.97696993952945</v>
      </c>
      <c r="FB146" s="45">
        <v>29.68940358197068</v>
      </c>
      <c r="FC146" s="5">
        <v>227.67295176657575</v>
      </c>
      <c r="FD146" s="45">
        <v>29.082510073988004</v>
      </c>
      <c r="FE146" s="24"/>
      <c r="FF146" s="24" t="s">
        <v>712</v>
      </c>
      <c r="FG146" s="5">
        <v>123.30611901806623</v>
      </c>
      <c r="FH146" s="45">
        <v>-3.805730716205403</v>
      </c>
      <c r="FI146" s="5">
        <v>172.94818468434005</v>
      </c>
      <c r="FJ146" s="45">
        <v>25.294300778378997</v>
      </c>
      <c r="FK146" s="5">
        <v>120.13679411949715</v>
      </c>
      <c r="FL146" s="45">
        <v>-14.576221686771575</v>
      </c>
      <c r="FM146" s="24"/>
      <c r="FN146" s="24" t="s">
        <v>712</v>
      </c>
      <c r="FO146" s="5">
        <v>122.55873758952713</v>
      </c>
      <c r="FP146" s="45">
        <v>-5.2145771050556675</v>
      </c>
      <c r="FQ146" s="5">
        <v>245.78168857835183</v>
      </c>
      <c r="FR146" s="45">
        <v>-16.201243956565548</v>
      </c>
      <c r="FS146" s="5">
        <v>139.26907820012596</v>
      </c>
      <c r="FT146" s="45">
        <v>6.1303807154091032</v>
      </c>
      <c r="FU146" s="24"/>
      <c r="FV146" s="24" t="s">
        <v>712</v>
      </c>
      <c r="FW146" s="5">
        <v>124.36478522422752</v>
      </c>
      <c r="FX146" s="45">
        <v>-3.1061621736843392</v>
      </c>
      <c r="FY146" s="5">
        <v>174.62140265329813</v>
      </c>
      <c r="FZ146" s="45">
        <v>10.561963986996332</v>
      </c>
      <c r="GA146" s="5">
        <v>122.64048346722102</v>
      </c>
      <c r="GB146" s="45">
        <v>6.5131753867268287</v>
      </c>
      <c r="GC146" s="24"/>
      <c r="GD146" s="24" t="s">
        <v>712</v>
      </c>
      <c r="GE146" s="5">
        <v>135.88309088710551</v>
      </c>
      <c r="GF146" s="45">
        <v>19.9849812141006</v>
      </c>
      <c r="GG146" s="5">
        <v>125.71640682305519</v>
      </c>
      <c r="GH146" s="45">
        <v>10.36353524156101</v>
      </c>
      <c r="GI146" s="5">
        <v>93.86014415635681</v>
      </c>
      <c r="GJ146" s="45">
        <v>5.4009998551242404</v>
      </c>
      <c r="GK146" s="24"/>
      <c r="GL146" s="24" t="s">
        <v>712</v>
      </c>
      <c r="GM146" s="5">
        <v>142.68017861894293</v>
      </c>
      <c r="GN146" s="45">
        <v>-0.67606360600325388</v>
      </c>
      <c r="GO146" s="5">
        <v>128.45648054478002</v>
      </c>
      <c r="GP146" s="45">
        <v>-14.893855458996924</v>
      </c>
      <c r="GQ146" s="5">
        <v>120.45896254572446</v>
      </c>
      <c r="GR146" s="45">
        <v>0.37034179433248937</v>
      </c>
      <c r="GS146" s="24"/>
      <c r="GT146" s="24" t="s">
        <v>712</v>
      </c>
      <c r="GU146" s="5">
        <v>93.705606716993515</v>
      </c>
      <c r="GV146" s="45">
        <v>18.862421923778655</v>
      </c>
      <c r="GW146" s="5">
        <v>94.596067270669664</v>
      </c>
      <c r="GX146" s="45">
        <v>9.5385753703064893</v>
      </c>
      <c r="GY146" s="5">
        <v>181.63703282444834</v>
      </c>
      <c r="GZ146" s="45">
        <v>8.2464109617977641</v>
      </c>
      <c r="HA146" s="24"/>
      <c r="HB146" s="24" t="s">
        <v>712</v>
      </c>
      <c r="HC146" s="5">
        <v>94.493598053239495</v>
      </c>
      <c r="HD146" s="45">
        <v>-13.71015674089989</v>
      </c>
      <c r="HE146" s="5">
        <v>167.48894534636852</v>
      </c>
      <c r="HF146" s="45">
        <v>21.278949365580459</v>
      </c>
      <c r="HG146" s="5">
        <v>89.239002896343592</v>
      </c>
      <c r="HH146" s="45">
        <v>-14.39805308450029</v>
      </c>
      <c r="HI146" s="24"/>
      <c r="HJ146" s="24" t="s">
        <v>712</v>
      </c>
      <c r="HK146" s="5">
        <v>91.034942325384051</v>
      </c>
      <c r="HL146" s="45">
        <v>-8.6632601858588458</v>
      </c>
      <c r="HM146" s="5">
        <v>122.61440155867021</v>
      </c>
      <c r="HN146" s="45">
        <v>0.46515078061035808</v>
      </c>
      <c r="HO146" s="5">
        <v>84.275745655028516</v>
      </c>
      <c r="HP146" s="45">
        <v>-20.738436462730277</v>
      </c>
      <c r="HQ146" s="24"/>
      <c r="HR146" s="24" t="s">
        <v>712</v>
      </c>
      <c r="HS146" s="5">
        <v>126.87462835964557</v>
      </c>
      <c r="HT146" s="45">
        <v>3.6900963173666099</v>
      </c>
      <c r="HU146" s="5">
        <v>142.57563634061518</v>
      </c>
      <c r="HV146" s="45">
        <v>24.375149815994888</v>
      </c>
      <c r="HW146" s="5">
        <v>95.114238327708136</v>
      </c>
      <c r="HX146" s="45">
        <v>-0.59360282444266943</v>
      </c>
      <c r="HY146" s="24"/>
      <c r="HZ146" s="24" t="s">
        <v>712</v>
      </c>
      <c r="IA146" s="5">
        <v>107.83180303031133</v>
      </c>
      <c r="IB146" s="45">
        <v>-6.8746509146666455</v>
      </c>
      <c r="IC146" s="5">
        <v>128.86019404445253</v>
      </c>
      <c r="ID146" s="45">
        <v>-1.6998109608908436</v>
      </c>
      <c r="IE146" s="5">
        <v>106.46492932767961</v>
      </c>
      <c r="IF146" s="45">
        <v>1.3022686554241716</v>
      </c>
      <c r="IG146" s="24"/>
      <c r="IH146" s="24" t="s">
        <v>712</v>
      </c>
      <c r="II146" s="5">
        <v>125.70657142867216</v>
      </c>
      <c r="IJ146" s="45">
        <v>9.7906168786752232</v>
      </c>
      <c r="IK146" s="5">
        <v>146.80090161793132</v>
      </c>
      <c r="IL146" s="45">
        <v>8.3283335622156898</v>
      </c>
      <c r="IM146" s="5">
        <v>103.84653062631185</v>
      </c>
      <c r="IN146" s="45">
        <v>5.8234337459004593</v>
      </c>
      <c r="IO146" s="5">
        <v>165.98854856356061</v>
      </c>
      <c r="IP146" s="45">
        <v>10.877405485405717</v>
      </c>
      <c r="IQ146" s="24"/>
      <c r="IR146" s="24" t="s">
        <v>712</v>
      </c>
      <c r="IS146" s="5">
        <v>98.704208070821693</v>
      </c>
      <c r="IT146" s="45">
        <v>-4.8271965285245386</v>
      </c>
      <c r="IU146" s="5">
        <v>93.329499586646136</v>
      </c>
      <c r="IV146" s="45">
        <v>6.1622698295699081</v>
      </c>
      <c r="IW146" s="5">
        <v>108.88931200713647</v>
      </c>
      <c r="IX146" s="45">
        <v>6.1688183107837773</v>
      </c>
      <c r="IY146" s="24"/>
      <c r="IZ146" s="24" t="s">
        <v>712</v>
      </c>
      <c r="JA146" s="5">
        <v>122.63788664242776</v>
      </c>
      <c r="JB146" s="45">
        <v>2.9996482403079341</v>
      </c>
      <c r="JC146" s="5">
        <v>173.48975198581633</v>
      </c>
      <c r="JD146" s="45">
        <v>27.7735189278945</v>
      </c>
      <c r="JE146" s="5">
        <v>186.68800218695884</v>
      </c>
      <c r="JF146" s="45">
        <v>-0.17601784878532101</v>
      </c>
      <c r="JG146" s="24"/>
      <c r="JH146" s="24" t="s">
        <v>712</v>
      </c>
      <c r="JI146" s="5">
        <v>212.65648655290664</v>
      </c>
      <c r="JJ146" s="45">
        <v>4.349437564289488</v>
      </c>
      <c r="JK146" s="5">
        <v>225.35763001870612</v>
      </c>
      <c r="JL146" s="45">
        <v>51.015940841759914</v>
      </c>
      <c r="JM146" s="5">
        <v>125.22353021006225</v>
      </c>
      <c r="JN146" s="45">
        <v>-14.525889472665426</v>
      </c>
      <c r="JO146" s="24"/>
      <c r="JP146" s="24" t="s">
        <v>712</v>
      </c>
      <c r="JQ146" s="5">
        <v>114.01711497552505</v>
      </c>
      <c r="JR146" s="45">
        <v>1.5583437894457006</v>
      </c>
      <c r="JS146" s="5">
        <v>109.36951242118502</v>
      </c>
      <c r="JT146" s="45">
        <v>4.8434449933922679</v>
      </c>
      <c r="JU146" s="5">
        <v>118.92407758683208</v>
      </c>
      <c r="JV146" s="45">
        <v>17.052293254717327</v>
      </c>
      <c r="JW146" s="24"/>
      <c r="JX146" s="24" t="s">
        <v>712</v>
      </c>
      <c r="JY146" s="5">
        <v>100.00425305338918</v>
      </c>
      <c r="JZ146" s="45">
        <v>-17.900570161267709</v>
      </c>
      <c r="KA146" s="5">
        <v>192.75449727658412</v>
      </c>
      <c r="KB146" s="45">
        <v>18.265753724601595</v>
      </c>
      <c r="KC146" s="5">
        <v>176.44881428676476</v>
      </c>
      <c r="KD146" s="45">
        <v>20.98716486953947</v>
      </c>
      <c r="KE146" s="24"/>
      <c r="KF146" s="24" t="s">
        <v>712</v>
      </c>
      <c r="KG146" s="5">
        <v>81.263991538451762</v>
      </c>
      <c r="KH146" s="45">
        <v>-34.776851670844906</v>
      </c>
      <c r="KI146" s="5">
        <v>132.44308379421571</v>
      </c>
      <c r="KJ146" s="45">
        <v>20.314481513101441</v>
      </c>
      <c r="KK146" s="5">
        <v>113.84135056703143</v>
      </c>
      <c r="KL146" s="45">
        <v>-3.2575060822774731</v>
      </c>
      <c r="KM146" s="24"/>
      <c r="KN146" s="24" t="s">
        <v>712</v>
      </c>
      <c r="KO146" s="5">
        <v>61.897215392346745</v>
      </c>
      <c r="KP146" s="45">
        <v>-20.545746009133481</v>
      </c>
      <c r="KQ146" s="5">
        <v>162.27092529859016</v>
      </c>
      <c r="KR146" s="45">
        <v>24.352537619782225</v>
      </c>
      <c r="KS146" s="5">
        <v>112.40102801848759</v>
      </c>
      <c r="KT146" s="45">
        <v>4.8487416595575041</v>
      </c>
      <c r="KU146" s="24"/>
      <c r="KV146" s="24" t="s">
        <v>712</v>
      </c>
      <c r="KW146" s="5">
        <v>126.02590213749029</v>
      </c>
      <c r="KX146" s="45">
        <v>17.234268266506874</v>
      </c>
      <c r="KY146" s="5">
        <v>161.84951789474846</v>
      </c>
      <c r="KZ146" s="45">
        <v>18.15906431067431</v>
      </c>
      <c r="LA146" s="5">
        <v>164.00928690633793</v>
      </c>
      <c r="LB146" s="45">
        <v>16.78513031109803</v>
      </c>
      <c r="LC146" s="24"/>
      <c r="LD146" s="24" t="s">
        <v>712</v>
      </c>
      <c r="LE146" s="5">
        <v>140.99787372008421</v>
      </c>
      <c r="LF146" s="45">
        <v>5.8061596378459228</v>
      </c>
      <c r="LG146" s="5">
        <v>125.59972232606734</v>
      </c>
      <c r="LH146" s="45">
        <v>10.142541867222192</v>
      </c>
      <c r="LI146" s="5">
        <v>56.153931497069067</v>
      </c>
      <c r="LJ146" s="45">
        <v>-17.963606255433376</v>
      </c>
      <c r="LK146" s="24"/>
      <c r="LL146" s="24" t="s">
        <v>712</v>
      </c>
      <c r="LM146" s="5">
        <v>149.5803746063996</v>
      </c>
      <c r="LN146" s="45">
        <v>32.131592446078685</v>
      </c>
      <c r="LO146" s="5">
        <v>84.825403145539838</v>
      </c>
      <c r="LP146" s="45">
        <v>-13.149430033639391</v>
      </c>
      <c r="LQ146" s="5">
        <v>131.80525555959125</v>
      </c>
      <c r="LR146" s="45">
        <v>3.3395678613664188</v>
      </c>
      <c r="LS146" s="24"/>
      <c r="LT146" s="24" t="s">
        <v>712</v>
      </c>
      <c r="LU146" s="5">
        <v>108.30650888446276</v>
      </c>
      <c r="LV146" s="45">
        <v>19.890245196618395</v>
      </c>
      <c r="LW146" s="5">
        <v>129.25121126691747</v>
      </c>
      <c r="LX146" s="45">
        <v>11.068137471913047</v>
      </c>
      <c r="LY146" s="5">
        <v>132.63197251070122</v>
      </c>
      <c r="LZ146" s="45">
        <v>-4.6885765222382645</v>
      </c>
      <c r="MA146" s="24"/>
      <c r="MB146" s="24" t="s">
        <v>712</v>
      </c>
      <c r="MC146" s="5">
        <v>132.96047414216289</v>
      </c>
      <c r="MD146" s="45">
        <v>0.79397488119576565</v>
      </c>
      <c r="ME146" s="5">
        <v>100.31733693161074</v>
      </c>
      <c r="MF146" s="45">
        <v>0.82972909979083909</v>
      </c>
      <c r="MG146" s="5">
        <v>117.13394291076744</v>
      </c>
      <c r="MH146" s="45">
        <v>1.7907484385408594</v>
      </c>
      <c r="MI146" s="24"/>
      <c r="MJ146" s="24" t="s">
        <v>712</v>
      </c>
      <c r="MK146" s="5">
        <v>101.25935618281819</v>
      </c>
      <c r="ML146" s="45">
        <v>1.0167099206501291</v>
      </c>
      <c r="MM146" s="5">
        <v>138.94311783272852</v>
      </c>
      <c r="MN146" s="45">
        <v>3.1098242712968442</v>
      </c>
      <c r="MO146" s="5">
        <v>131.14177776815632</v>
      </c>
      <c r="MP146" s="45">
        <v>-7.3430064789675384</v>
      </c>
      <c r="MQ146" s="44"/>
      <c r="MR146" s="44"/>
      <c r="MS146" s="44"/>
      <c r="MT146" s="44"/>
      <c r="MU146" s="44"/>
      <c r="MV146" s="44"/>
    </row>
    <row r="147" spans="1:360" s="330" customFormat="1" ht="15" customHeight="1" x14ac:dyDescent="0.25">
      <c r="A147" s="444"/>
      <c r="B147" s="24"/>
      <c r="C147" s="5"/>
      <c r="D147" s="45"/>
      <c r="E147" s="494"/>
      <c r="F147" s="45"/>
      <c r="G147" s="494"/>
      <c r="H147" s="45"/>
      <c r="I147" s="24"/>
      <c r="J147" s="24"/>
      <c r="K147" s="5"/>
      <c r="L147" s="45"/>
      <c r="M147" s="5"/>
      <c r="N147" s="45"/>
      <c r="O147" s="5"/>
      <c r="P147" s="45"/>
      <c r="Q147" s="24"/>
      <c r="R147" s="24"/>
      <c r="S147" s="5"/>
      <c r="T147" s="45"/>
      <c r="U147" s="5"/>
      <c r="V147" s="45"/>
      <c r="W147" s="5"/>
      <c r="X147" s="45"/>
      <c r="Y147" s="24"/>
      <c r="Z147" s="24"/>
      <c r="AA147" s="5"/>
      <c r="AB147" s="45"/>
      <c r="AC147" s="5"/>
      <c r="AD147" s="45"/>
      <c r="AE147" s="5"/>
      <c r="AF147" s="45"/>
      <c r="AG147" s="24"/>
      <c r="AH147" s="24"/>
      <c r="AI147" s="5"/>
      <c r="AJ147" s="45"/>
      <c r="AK147" s="5"/>
      <c r="AL147" s="45"/>
      <c r="AM147" s="5"/>
      <c r="AN147" s="45"/>
      <c r="AO147" s="24"/>
      <c r="AP147" s="24"/>
      <c r="AQ147" s="5"/>
      <c r="AR147" s="45"/>
      <c r="AS147" s="5"/>
      <c r="AT147" s="45"/>
      <c r="AU147" s="5"/>
      <c r="AV147" s="45"/>
      <c r="AW147" s="24"/>
      <c r="AX147" s="24"/>
      <c r="AY147" s="5"/>
      <c r="AZ147" s="45"/>
      <c r="BA147" s="5"/>
      <c r="BB147" s="45"/>
      <c r="BC147" s="5"/>
      <c r="BD147" s="45"/>
      <c r="BE147" s="24"/>
      <c r="BF147" s="24"/>
      <c r="BG147" s="5"/>
      <c r="BH147" s="45"/>
      <c r="BI147" s="5"/>
      <c r="BJ147" s="45"/>
      <c r="BK147" s="5"/>
      <c r="BL147" s="45"/>
      <c r="BM147" s="24"/>
      <c r="BN147" s="24"/>
      <c r="BO147" s="5"/>
      <c r="BP147" s="45"/>
      <c r="BQ147" s="5"/>
      <c r="BR147" s="45"/>
      <c r="BS147" s="5"/>
      <c r="BT147" s="45"/>
      <c r="BU147" s="24"/>
      <c r="BV147" s="24"/>
      <c r="BW147" s="5"/>
      <c r="BX147" s="45"/>
      <c r="BY147" s="5"/>
      <c r="BZ147" s="45"/>
      <c r="CA147" s="5"/>
      <c r="CB147" s="45"/>
      <c r="CC147" s="24"/>
      <c r="CD147" s="24"/>
      <c r="CE147" s="5"/>
      <c r="CF147" s="45"/>
      <c r="CG147" s="5"/>
      <c r="CH147" s="45"/>
      <c r="CI147" s="5"/>
      <c r="CJ147" s="45"/>
      <c r="CK147" s="24"/>
      <c r="CL147" s="24"/>
      <c r="CM147" s="5"/>
      <c r="CN147" s="45"/>
      <c r="CO147" s="5"/>
      <c r="CP147" s="45"/>
      <c r="CQ147" s="5"/>
      <c r="CR147" s="45"/>
      <c r="CS147" s="24"/>
      <c r="CT147" s="24"/>
      <c r="CU147" s="5"/>
      <c r="CV147" s="45"/>
      <c r="CW147" s="5"/>
      <c r="CX147" s="45"/>
      <c r="CY147" s="5"/>
      <c r="CZ147" s="45"/>
      <c r="DA147" s="24"/>
      <c r="DB147" s="24"/>
      <c r="DC147" s="5"/>
      <c r="DD147" s="45"/>
      <c r="DE147" s="5"/>
      <c r="DF147" s="45"/>
      <c r="DG147" s="5"/>
      <c r="DH147" s="45"/>
      <c r="DI147" s="24"/>
      <c r="DJ147" s="24"/>
      <c r="DK147" s="5"/>
      <c r="DL147" s="45"/>
      <c r="DM147" s="5"/>
      <c r="DN147" s="45"/>
      <c r="DO147" s="5"/>
      <c r="DP147" s="45"/>
      <c r="DQ147" s="24"/>
      <c r="DR147" s="24"/>
      <c r="DS147" s="5"/>
      <c r="DT147" s="45"/>
      <c r="DU147" s="5"/>
      <c r="DV147" s="45"/>
      <c r="DW147" s="5"/>
      <c r="DX147" s="45"/>
      <c r="DY147" s="24"/>
      <c r="DZ147" s="24"/>
      <c r="EA147" s="5"/>
      <c r="EB147" s="45"/>
      <c r="EC147" s="5"/>
      <c r="ED147" s="45"/>
      <c r="EE147" s="5"/>
      <c r="EF147" s="45"/>
      <c r="EG147" s="24"/>
      <c r="EH147" s="24"/>
      <c r="EI147" s="5"/>
      <c r="EJ147" s="45"/>
      <c r="EK147" s="5"/>
      <c r="EL147" s="45"/>
      <c r="EM147" s="5"/>
      <c r="EN147" s="45"/>
      <c r="EO147" s="24"/>
      <c r="EP147" s="24"/>
      <c r="EQ147" s="5"/>
      <c r="ER147" s="45"/>
      <c r="ES147" s="5"/>
      <c r="ET147" s="45"/>
      <c r="EU147" s="5"/>
      <c r="EV147" s="45"/>
      <c r="EW147" s="24"/>
      <c r="EX147" s="24"/>
      <c r="EY147" s="5"/>
      <c r="EZ147" s="45"/>
      <c r="FA147" s="5"/>
      <c r="FB147" s="45"/>
      <c r="FC147" s="5"/>
      <c r="FD147" s="45"/>
      <c r="FE147" s="24"/>
      <c r="FF147" s="24"/>
      <c r="FG147" s="5"/>
      <c r="FH147" s="45"/>
      <c r="FI147" s="5"/>
      <c r="FJ147" s="45"/>
      <c r="FK147" s="5"/>
      <c r="FL147" s="45"/>
      <c r="FM147" s="24"/>
      <c r="FN147" s="24"/>
      <c r="FO147" s="5"/>
      <c r="FP147" s="45"/>
      <c r="FQ147" s="5"/>
      <c r="FR147" s="45"/>
      <c r="FS147" s="5"/>
      <c r="FT147" s="45"/>
      <c r="FU147" s="24"/>
      <c r="FV147" s="24"/>
      <c r="FW147" s="5"/>
      <c r="FX147" s="45"/>
      <c r="FY147" s="5"/>
      <c r="FZ147" s="45"/>
      <c r="GA147" s="5"/>
      <c r="GB147" s="45"/>
      <c r="GC147" s="24"/>
      <c r="GD147" s="24"/>
      <c r="GE147" s="5"/>
      <c r="GF147" s="45"/>
      <c r="GG147" s="5"/>
      <c r="GH147" s="45"/>
      <c r="GI147" s="5"/>
      <c r="GJ147" s="45"/>
      <c r="GK147" s="24"/>
      <c r="GL147" s="24"/>
      <c r="GM147" s="5"/>
      <c r="GN147" s="45"/>
      <c r="GO147" s="5"/>
      <c r="GP147" s="45"/>
      <c r="GQ147" s="5"/>
      <c r="GR147" s="45"/>
      <c r="GS147" s="24"/>
      <c r="GT147" s="24"/>
      <c r="GU147" s="5"/>
      <c r="GV147" s="45"/>
      <c r="GW147" s="5"/>
      <c r="GX147" s="45"/>
      <c r="GY147" s="5"/>
      <c r="GZ147" s="45"/>
      <c r="HA147" s="24"/>
      <c r="HB147" s="24"/>
      <c r="HC147" s="5"/>
      <c r="HD147" s="45"/>
      <c r="HE147" s="5"/>
      <c r="HF147" s="45"/>
      <c r="HG147" s="5"/>
      <c r="HH147" s="45"/>
      <c r="HI147" s="24"/>
      <c r="HJ147" s="24"/>
      <c r="HK147" s="5"/>
      <c r="HL147" s="45"/>
      <c r="HM147" s="5"/>
      <c r="HN147" s="45"/>
      <c r="HO147" s="5"/>
      <c r="HP147" s="45"/>
      <c r="HQ147" s="24"/>
      <c r="HR147" s="24"/>
      <c r="HS147" s="5"/>
      <c r="HT147" s="45"/>
      <c r="HU147" s="5"/>
      <c r="HV147" s="45"/>
      <c r="HW147" s="5"/>
      <c r="HX147" s="45"/>
      <c r="HY147" s="24"/>
      <c r="HZ147" s="24"/>
      <c r="IA147" s="5"/>
      <c r="IB147" s="45"/>
      <c r="IC147" s="5"/>
      <c r="ID147" s="45"/>
      <c r="IE147" s="5"/>
      <c r="IF147" s="45"/>
      <c r="IG147" s="24"/>
      <c r="IH147" s="24"/>
      <c r="II147" s="5"/>
      <c r="IJ147" s="45"/>
      <c r="IK147" s="5"/>
      <c r="IL147" s="45"/>
      <c r="IM147" s="5"/>
      <c r="IN147" s="45"/>
      <c r="IO147" s="5"/>
      <c r="IP147" s="45"/>
      <c r="IQ147" s="24"/>
      <c r="IR147" s="24"/>
      <c r="IS147" s="5"/>
      <c r="IT147" s="45"/>
      <c r="IU147" s="5"/>
      <c r="IV147" s="45"/>
      <c r="IW147" s="5"/>
      <c r="IX147" s="45"/>
      <c r="IY147" s="24"/>
      <c r="IZ147" s="24"/>
      <c r="JA147" s="5"/>
      <c r="JB147" s="45"/>
      <c r="JC147" s="5"/>
      <c r="JD147" s="45"/>
      <c r="JE147" s="5"/>
      <c r="JF147" s="45"/>
      <c r="JG147" s="24"/>
      <c r="JH147" s="24"/>
      <c r="JI147" s="5"/>
      <c r="JJ147" s="45"/>
      <c r="JK147" s="5"/>
      <c r="JL147" s="45"/>
      <c r="JM147" s="5"/>
      <c r="JN147" s="45"/>
      <c r="JO147" s="24"/>
      <c r="JP147" s="24"/>
      <c r="JQ147" s="5"/>
      <c r="JR147" s="45"/>
      <c r="JS147" s="5"/>
      <c r="JT147" s="45"/>
      <c r="JU147" s="5"/>
      <c r="JV147" s="45"/>
      <c r="JW147" s="24"/>
      <c r="JX147" s="24"/>
      <c r="JY147" s="5"/>
      <c r="JZ147" s="45"/>
      <c r="KA147" s="5"/>
      <c r="KB147" s="45"/>
      <c r="KC147" s="5"/>
      <c r="KD147" s="45"/>
      <c r="KE147" s="24"/>
      <c r="KF147" s="24"/>
      <c r="KG147" s="5"/>
      <c r="KH147" s="45"/>
      <c r="KI147" s="5"/>
      <c r="KJ147" s="45"/>
      <c r="KK147" s="5"/>
      <c r="KL147" s="45"/>
      <c r="KM147" s="24"/>
      <c r="KN147" s="24"/>
      <c r="KO147" s="5"/>
      <c r="KP147" s="45"/>
      <c r="KQ147" s="5"/>
      <c r="KR147" s="45"/>
      <c r="KS147" s="5"/>
      <c r="KT147" s="45"/>
      <c r="KU147" s="24"/>
      <c r="KV147" s="24"/>
      <c r="KW147" s="5"/>
      <c r="KX147" s="45"/>
      <c r="KY147" s="5"/>
      <c r="KZ147" s="45"/>
      <c r="LA147" s="5"/>
      <c r="LB147" s="45"/>
      <c r="LC147" s="24"/>
      <c r="LD147" s="24"/>
      <c r="LE147" s="5"/>
      <c r="LF147" s="45"/>
      <c r="LG147" s="5"/>
      <c r="LH147" s="45"/>
      <c r="LI147" s="5"/>
      <c r="LJ147" s="45"/>
      <c r="LK147" s="24"/>
      <c r="LL147" s="24"/>
      <c r="LM147" s="5"/>
      <c r="LN147" s="45"/>
      <c r="LO147" s="5"/>
      <c r="LP147" s="45"/>
      <c r="LQ147" s="5"/>
      <c r="LR147" s="45"/>
      <c r="LS147" s="24"/>
      <c r="LT147" s="24"/>
      <c r="LU147" s="5"/>
      <c r="LV147" s="45"/>
      <c r="LW147" s="5"/>
      <c r="LX147" s="45"/>
      <c r="LY147" s="5"/>
      <c r="LZ147" s="45"/>
      <c r="MA147" s="24"/>
      <c r="MB147" s="24"/>
      <c r="MC147" s="5"/>
      <c r="MD147" s="45"/>
      <c r="ME147" s="5"/>
      <c r="MF147" s="45"/>
      <c r="MG147" s="5"/>
      <c r="MH147" s="45"/>
      <c r="MI147" s="24"/>
      <c r="MJ147" s="24"/>
      <c r="MK147" s="5"/>
      <c r="ML147" s="45"/>
      <c r="MM147" s="5"/>
      <c r="MN147" s="45"/>
      <c r="MO147" s="5"/>
      <c r="MP147" s="45"/>
      <c r="MQ147" s="44"/>
      <c r="MR147" s="44"/>
      <c r="MS147" s="44"/>
      <c r="MT147" s="44"/>
      <c r="MU147" s="44"/>
      <c r="MV147" s="44"/>
    </row>
    <row r="148" spans="1:360" s="330" customFormat="1" ht="15" customHeight="1" x14ac:dyDescent="0.25">
      <c r="A148" s="444">
        <v>2022</v>
      </c>
      <c r="B148" s="24" t="s">
        <v>17</v>
      </c>
      <c r="C148" s="5">
        <v>94.952247317681568</v>
      </c>
      <c r="D148" s="45">
        <v>-5.0890161502950946</v>
      </c>
      <c r="E148" s="494">
        <v>76.896212530917964</v>
      </c>
      <c r="F148" s="45">
        <v>-13.85410188401039</v>
      </c>
      <c r="G148" s="494">
        <v>112.02534830862407</v>
      </c>
      <c r="H148" s="45">
        <v>1.6219949091062631</v>
      </c>
      <c r="I148" s="444">
        <v>2022</v>
      </c>
      <c r="J148" s="24" t="s">
        <v>777</v>
      </c>
      <c r="K148" s="5">
        <v>75.352923194474528</v>
      </c>
      <c r="L148" s="45">
        <v>11.272955825211241</v>
      </c>
      <c r="M148" s="5">
        <v>87.061917754150457</v>
      </c>
      <c r="N148" s="45">
        <v>-16.988862218658895</v>
      </c>
      <c r="O148" s="5">
        <v>80.750394070231494</v>
      </c>
      <c r="P148" s="45">
        <v>18.914827380074399</v>
      </c>
      <c r="Q148" s="444">
        <v>2022</v>
      </c>
      <c r="R148" s="24" t="s">
        <v>777</v>
      </c>
      <c r="S148" s="5">
        <v>140.52095005939969</v>
      </c>
      <c r="T148" s="45">
        <v>16.991742009515903</v>
      </c>
      <c r="U148" s="5">
        <v>174.02448693490564</v>
      </c>
      <c r="V148" s="45">
        <v>34.355468431056153</v>
      </c>
      <c r="W148" s="5">
        <v>179.30692489920213</v>
      </c>
      <c r="X148" s="45">
        <v>2.0433854908451252</v>
      </c>
      <c r="Y148" s="444">
        <v>2022</v>
      </c>
      <c r="Z148" s="24" t="s">
        <v>777</v>
      </c>
      <c r="AA148" s="5">
        <v>150.04032119010097</v>
      </c>
      <c r="AB148" s="45">
        <v>3.4789700228300688</v>
      </c>
      <c r="AC148" s="5">
        <v>137.7141806636229</v>
      </c>
      <c r="AD148" s="45">
        <v>15.889493601039234</v>
      </c>
      <c r="AE148" s="5">
        <v>136.48138947709182</v>
      </c>
      <c r="AF148" s="45">
        <v>0.96750920167832533</v>
      </c>
      <c r="AG148" s="444">
        <v>2022</v>
      </c>
      <c r="AH148" s="24" t="s">
        <v>777</v>
      </c>
      <c r="AI148" s="5">
        <v>117.02542772719957</v>
      </c>
      <c r="AJ148" s="45">
        <v>8.0738931605266089</v>
      </c>
      <c r="AK148" s="5">
        <v>159.34290129822256</v>
      </c>
      <c r="AL148" s="45">
        <v>13.569785946745</v>
      </c>
      <c r="AM148" s="5">
        <v>96.418856704434958</v>
      </c>
      <c r="AN148" s="45">
        <v>-7.261546863566565</v>
      </c>
      <c r="AO148" s="444">
        <v>2022</v>
      </c>
      <c r="AP148" s="24" t="s">
        <v>777</v>
      </c>
      <c r="AQ148" s="5">
        <v>117.63140129058172</v>
      </c>
      <c r="AR148" s="45">
        <v>11.419465831852648</v>
      </c>
      <c r="AS148" s="5">
        <v>143.77523734171493</v>
      </c>
      <c r="AT148" s="45">
        <v>21.415329783157361</v>
      </c>
      <c r="AU148" s="5">
        <v>163.23360681292925</v>
      </c>
      <c r="AV148" s="45">
        <v>17.629601895089465</v>
      </c>
      <c r="AW148" s="444">
        <v>2022</v>
      </c>
      <c r="AX148" s="24" t="s">
        <v>777</v>
      </c>
      <c r="AY148" s="5">
        <v>150.86128184897157</v>
      </c>
      <c r="AZ148" s="45">
        <v>6.3202369762527297</v>
      </c>
      <c r="BA148" s="5">
        <v>132.44308264478502</v>
      </c>
      <c r="BB148" s="45">
        <v>-7.1671437231822495</v>
      </c>
      <c r="BC148" s="5">
        <v>192.89035687402489</v>
      </c>
      <c r="BD148" s="45">
        <v>18.382705134792317</v>
      </c>
      <c r="BE148" s="444">
        <v>2022</v>
      </c>
      <c r="BF148" s="24" t="s">
        <v>777</v>
      </c>
      <c r="BG148" s="5">
        <v>134.11684011855525</v>
      </c>
      <c r="BH148" s="45">
        <v>24.441127874782367</v>
      </c>
      <c r="BI148" s="5">
        <v>138.94581764129583</v>
      </c>
      <c r="BJ148" s="45">
        <v>8.340189647060626</v>
      </c>
      <c r="BK148" s="5">
        <v>184.85117515597221</v>
      </c>
      <c r="BL148" s="45">
        <v>15.39199153144699</v>
      </c>
      <c r="BM148" s="444">
        <v>2022</v>
      </c>
      <c r="BN148" s="24" t="s">
        <v>777</v>
      </c>
      <c r="BO148" s="5">
        <v>120.72837354117441</v>
      </c>
      <c r="BP148" s="45">
        <v>-3.248043397090342</v>
      </c>
      <c r="BQ148" s="5">
        <v>146.83954221870857</v>
      </c>
      <c r="BR148" s="45">
        <v>19.100798231529723</v>
      </c>
      <c r="BS148" s="5">
        <v>126.70043741242094</v>
      </c>
      <c r="BT148" s="45">
        <v>7.6398258341318268</v>
      </c>
      <c r="BU148" s="444">
        <v>2022</v>
      </c>
      <c r="BV148" s="24" t="s">
        <v>777</v>
      </c>
      <c r="BW148" s="5">
        <v>121.43452793787408</v>
      </c>
      <c r="BX148" s="45">
        <v>-13.314849021538365</v>
      </c>
      <c r="BY148" s="5">
        <v>123.7100361319326</v>
      </c>
      <c r="BZ148" s="45">
        <v>1.3403182579439346</v>
      </c>
      <c r="CA148" s="5">
        <v>110.75011182872119</v>
      </c>
      <c r="CB148" s="45">
        <v>30.329759266515111</v>
      </c>
      <c r="CC148" s="444">
        <v>2022</v>
      </c>
      <c r="CD148" s="24" t="s">
        <v>777</v>
      </c>
      <c r="CE148" s="5">
        <v>153.40714105135854</v>
      </c>
      <c r="CF148" s="45">
        <v>15.227321727497838</v>
      </c>
      <c r="CG148" s="5">
        <v>72.182210980507492</v>
      </c>
      <c r="CH148" s="45">
        <v>-23.415803858751829</v>
      </c>
      <c r="CI148" s="5">
        <v>137.05042022386999</v>
      </c>
      <c r="CJ148" s="45">
        <v>-1.1170254837379048</v>
      </c>
      <c r="CK148" s="444">
        <v>2022</v>
      </c>
      <c r="CL148" s="24" t="s">
        <v>777</v>
      </c>
      <c r="CM148" s="5">
        <v>210.6360341108491</v>
      </c>
      <c r="CN148" s="45">
        <v>7.8513539245376478</v>
      </c>
      <c r="CO148" s="5">
        <v>89.505389600061761</v>
      </c>
      <c r="CP148" s="45">
        <v>-8.2228176837877243</v>
      </c>
      <c r="CQ148" s="5">
        <v>107.81327404702424</v>
      </c>
      <c r="CR148" s="45">
        <v>9.4480791771956802</v>
      </c>
      <c r="CS148" s="444">
        <v>2022</v>
      </c>
      <c r="CT148" s="24" t="s">
        <v>777</v>
      </c>
      <c r="CU148" s="5">
        <v>133.71528929573614</v>
      </c>
      <c r="CV148" s="45">
        <v>11.335623732449406</v>
      </c>
      <c r="CW148" s="5">
        <v>100.98156703174034</v>
      </c>
      <c r="CX148" s="45">
        <v>-0.19221444819579858</v>
      </c>
      <c r="CY148" s="5">
        <v>180.4015819478241</v>
      </c>
      <c r="CZ148" s="45">
        <v>34.109145219894742</v>
      </c>
      <c r="DA148" s="444">
        <v>2022</v>
      </c>
      <c r="DB148" s="24" t="s">
        <v>777</v>
      </c>
      <c r="DC148" s="5">
        <v>88.538181836714003</v>
      </c>
      <c r="DD148" s="45">
        <v>-10.614211955201228</v>
      </c>
      <c r="DE148" s="5">
        <v>351.12078126245984</v>
      </c>
      <c r="DF148" s="45">
        <v>26.240070765616608</v>
      </c>
      <c r="DG148" s="5">
        <v>121.5867652567277</v>
      </c>
      <c r="DH148" s="45">
        <v>7.8509065085896168</v>
      </c>
      <c r="DI148" s="444">
        <v>2022</v>
      </c>
      <c r="DJ148" s="24" t="s">
        <v>777</v>
      </c>
      <c r="DK148" s="5">
        <v>176.17113512453051</v>
      </c>
      <c r="DL148" s="45">
        <v>40.12917314402759</v>
      </c>
      <c r="DM148" s="5">
        <v>68.797744127243078</v>
      </c>
      <c r="DN148" s="45">
        <v>-22.673228050897492</v>
      </c>
      <c r="DO148" s="5">
        <v>133.48208823891935</v>
      </c>
      <c r="DP148" s="45">
        <v>-13.224895804845545</v>
      </c>
      <c r="DQ148" s="444">
        <v>2022</v>
      </c>
      <c r="DR148" s="24" t="s">
        <v>777</v>
      </c>
      <c r="DS148" s="5">
        <v>146.18565618240757</v>
      </c>
      <c r="DT148" s="45">
        <v>14.494894556603796</v>
      </c>
      <c r="DU148" s="5">
        <v>124.52588816568735</v>
      </c>
      <c r="DV148" s="45">
        <v>2.0269736909963569</v>
      </c>
      <c r="DW148" s="5">
        <v>139.85662486477165</v>
      </c>
      <c r="DX148" s="45">
        <v>-0.3733482409511879</v>
      </c>
      <c r="DY148" s="444">
        <v>2022</v>
      </c>
      <c r="DZ148" s="24" t="s">
        <v>777</v>
      </c>
      <c r="EA148" s="5">
        <v>111.71974098207164</v>
      </c>
      <c r="EB148" s="45">
        <v>1.738617699928156</v>
      </c>
      <c r="EC148" s="5">
        <v>141.88994644558059</v>
      </c>
      <c r="ED148" s="45">
        <v>16.213112995017127</v>
      </c>
      <c r="EE148" s="5">
        <v>126.13869463319878</v>
      </c>
      <c r="EF148" s="45">
        <v>7.8444075175268608</v>
      </c>
      <c r="EG148" s="444">
        <v>2022</v>
      </c>
      <c r="EH148" s="24" t="s">
        <v>777</v>
      </c>
      <c r="EI148" s="5">
        <v>141.90480293746739</v>
      </c>
      <c r="EJ148" s="45">
        <v>6.3967349058042799</v>
      </c>
      <c r="EK148" s="5">
        <v>107.87088829237824</v>
      </c>
      <c r="EL148" s="45">
        <v>-15.22053732626236</v>
      </c>
      <c r="EM148" s="5">
        <v>112.8403059121724</v>
      </c>
      <c r="EN148" s="45">
        <v>5.0623521453010483</v>
      </c>
      <c r="EO148" s="444">
        <v>2022</v>
      </c>
      <c r="EP148" s="24" t="s">
        <v>777</v>
      </c>
      <c r="EQ148" s="5">
        <v>79.191471427653397</v>
      </c>
      <c r="ER148" s="45">
        <v>-6.6181580785436012</v>
      </c>
      <c r="ES148" s="5">
        <v>147.46974007869525</v>
      </c>
      <c r="ET148" s="45">
        <v>12.340796241392809</v>
      </c>
      <c r="EU148" s="5">
        <v>88.136637919481259</v>
      </c>
      <c r="EV148" s="45">
        <v>19.199493022729712</v>
      </c>
      <c r="EW148" s="444">
        <v>2022</v>
      </c>
      <c r="EX148" s="24" t="s">
        <v>777</v>
      </c>
      <c r="EY148" s="5">
        <v>96.478235044288652</v>
      </c>
      <c r="EZ148" s="45">
        <v>16.856131950863301</v>
      </c>
      <c r="FA148" s="5">
        <v>89.705129256563851</v>
      </c>
      <c r="FB148" s="45">
        <v>18.249152510947013</v>
      </c>
      <c r="FC148" s="5">
        <v>231.05920103496072</v>
      </c>
      <c r="FD148" s="45">
        <v>26.897108881559518</v>
      </c>
      <c r="FE148" s="444">
        <v>2022</v>
      </c>
      <c r="FF148" s="24" t="s">
        <v>777</v>
      </c>
      <c r="FG148" s="5">
        <v>124.83707013244327</v>
      </c>
      <c r="FH148" s="45">
        <v>-6.9769007578742048E-2</v>
      </c>
      <c r="FI148" s="5">
        <v>151.55608062353576</v>
      </c>
      <c r="FJ148" s="45">
        <v>21.635199267033229</v>
      </c>
      <c r="FK148" s="5">
        <v>125.00123817445898</v>
      </c>
      <c r="FL148" s="45">
        <v>11.621383974019821</v>
      </c>
      <c r="FM148" s="444">
        <v>2022</v>
      </c>
      <c r="FN148" s="24" t="s">
        <v>777</v>
      </c>
      <c r="FO148" s="5">
        <v>101.99527688716249</v>
      </c>
      <c r="FP148" s="45">
        <v>-2.9614739720225902</v>
      </c>
      <c r="FQ148" s="5">
        <v>232.9309231763061</v>
      </c>
      <c r="FR148" s="45">
        <v>-27.105301847414168</v>
      </c>
      <c r="FS148" s="5">
        <v>115.43930029448481</v>
      </c>
      <c r="FT148" s="45">
        <v>-10.234340567311946</v>
      </c>
      <c r="FU148" s="444">
        <v>2022</v>
      </c>
      <c r="FV148" s="24" t="s">
        <v>777</v>
      </c>
      <c r="FW148" s="5">
        <v>136.09820503293156</v>
      </c>
      <c r="FX148" s="45">
        <v>7.9309777370728796</v>
      </c>
      <c r="FY148" s="5">
        <v>177.27361179795469</v>
      </c>
      <c r="FZ148" s="45">
        <v>7.9334307082884408</v>
      </c>
      <c r="GA148" s="5">
        <v>106.33440868525227</v>
      </c>
      <c r="GB148" s="45">
        <v>21.842991081467432</v>
      </c>
      <c r="GC148" s="444">
        <v>2022</v>
      </c>
      <c r="GD148" s="24" t="s">
        <v>777</v>
      </c>
      <c r="GE148" s="5">
        <v>138.43645176349835</v>
      </c>
      <c r="GF148" s="45">
        <v>10.228796420831614</v>
      </c>
      <c r="GG148" s="5">
        <v>145.24854401137034</v>
      </c>
      <c r="GH148" s="45">
        <v>11.288451668029836</v>
      </c>
      <c r="GI148" s="5">
        <v>81.134191191658871</v>
      </c>
      <c r="GJ148" s="45">
        <v>2.1284147543727698</v>
      </c>
      <c r="GK148" s="444">
        <v>2022</v>
      </c>
      <c r="GL148" s="24" t="s">
        <v>777</v>
      </c>
      <c r="GM148" s="5">
        <v>126.01464143785024</v>
      </c>
      <c r="GN148" s="45">
        <v>2.3853351808497791</v>
      </c>
      <c r="GO148" s="5">
        <v>124.61376107091627</v>
      </c>
      <c r="GP148" s="45">
        <v>-1.0264939111351623</v>
      </c>
      <c r="GQ148" s="5">
        <v>100.72232984168544</v>
      </c>
      <c r="GR148" s="45">
        <v>17.10519040869498</v>
      </c>
      <c r="GS148" s="444">
        <v>2022</v>
      </c>
      <c r="GT148" s="24" t="s">
        <v>777</v>
      </c>
      <c r="GU148" s="5">
        <v>66.01810566775265</v>
      </c>
      <c r="GV148" s="45">
        <v>-26.241085030314963</v>
      </c>
      <c r="GW148" s="5">
        <v>106.22693275047141</v>
      </c>
      <c r="GX148" s="45">
        <v>16.907606663772327</v>
      </c>
      <c r="GY148" s="5">
        <v>188.95178072804291</v>
      </c>
      <c r="GZ148" s="45">
        <v>16.698389195533281</v>
      </c>
      <c r="HA148" s="444">
        <v>2022</v>
      </c>
      <c r="HB148" s="24" t="s">
        <v>777</v>
      </c>
      <c r="HC148" s="5">
        <v>100.98819093141412</v>
      </c>
      <c r="HD148" s="45">
        <v>-21.692970959883368</v>
      </c>
      <c r="HE148" s="5">
        <v>167.23999428608928</v>
      </c>
      <c r="HF148" s="45">
        <v>33.245284587867502</v>
      </c>
      <c r="HG148" s="5">
        <v>86.032407097695355</v>
      </c>
      <c r="HH148" s="45">
        <v>-7.2038051418224285</v>
      </c>
      <c r="HI148" s="444">
        <v>2022</v>
      </c>
      <c r="HJ148" s="24" t="s">
        <v>777</v>
      </c>
      <c r="HK148" s="5">
        <v>85.277851063825466</v>
      </c>
      <c r="HL148" s="45">
        <v>-21.0944133791334</v>
      </c>
      <c r="HM148" s="5">
        <v>145.51063231963496</v>
      </c>
      <c r="HN148" s="45">
        <v>-2.5030367910674727</v>
      </c>
      <c r="HO148" s="5">
        <v>101.79332984490931</v>
      </c>
      <c r="HP148" s="45">
        <v>-24.322184279922112</v>
      </c>
      <c r="HQ148" s="444">
        <v>2022</v>
      </c>
      <c r="HR148" s="24" t="s">
        <v>777</v>
      </c>
      <c r="HS148" s="5">
        <v>122.32481576904662</v>
      </c>
      <c r="HT148" s="45">
        <v>21.029808333076843</v>
      </c>
      <c r="HU148" s="5">
        <v>133.78146989671444</v>
      </c>
      <c r="HV148" s="45">
        <v>4.9282259857052964</v>
      </c>
      <c r="HW148" s="5">
        <v>99.634188659159904</v>
      </c>
      <c r="HX148" s="45">
        <v>-8.0509259781347993</v>
      </c>
      <c r="HY148" s="444">
        <v>2022</v>
      </c>
      <c r="HZ148" s="24" t="s">
        <v>777</v>
      </c>
      <c r="IA148" s="5">
        <v>110.11578293677104</v>
      </c>
      <c r="IB148" s="45">
        <v>11.093200209515757</v>
      </c>
      <c r="IC148" s="5">
        <v>129.45066087056369</v>
      </c>
      <c r="ID148" s="45">
        <v>5.3896179805847311</v>
      </c>
      <c r="IE148" s="5">
        <v>120.39287571532569</v>
      </c>
      <c r="IF148" s="45">
        <v>2.9109183539580243</v>
      </c>
      <c r="IG148" s="444">
        <v>2022</v>
      </c>
      <c r="IH148" s="24" t="s">
        <v>777</v>
      </c>
      <c r="II148" s="5">
        <v>138.16853921685589</v>
      </c>
      <c r="IJ148" s="45">
        <v>17.735932722427577</v>
      </c>
      <c r="IK148" s="5">
        <v>171.7682044807444</v>
      </c>
      <c r="IL148" s="45">
        <v>16.903446047572615</v>
      </c>
      <c r="IM148" s="5">
        <v>125.74495994124653</v>
      </c>
      <c r="IN148" s="45">
        <v>3.4714428467481611</v>
      </c>
      <c r="IO148" s="5">
        <v>197.72751711489644</v>
      </c>
      <c r="IP148" s="45">
        <v>27.777885627449919</v>
      </c>
      <c r="IQ148" s="444">
        <v>2022</v>
      </c>
      <c r="IR148" s="24" t="s">
        <v>777</v>
      </c>
      <c r="IS148" s="5">
        <v>106.79458140163172</v>
      </c>
      <c r="IT148" s="45">
        <v>-10.891333949116756</v>
      </c>
      <c r="IU148" s="5">
        <v>100.83496652437111</v>
      </c>
      <c r="IV148" s="45">
        <v>-2.0986415151502626</v>
      </c>
      <c r="IW148" s="5">
        <v>123.95213272468146</v>
      </c>
      <c r="IX148" s="45">
        <v>-3.2061871667059307</v>
      </c>
      <c r="IY148" s="444">
        <v>2022</v>
      </c>
      <c r="IZ148" s="24" t="s">
        <v>777</v>
      </c>
      <c r="JA148" s="5">
        <v>145.50092379781168</v>
      </c>
      <c r="JB148" s="45">
        <v>0.68515085716549606</v>
      </c>
      <c r="JC148" s="5">
        <v>162.52801429133535</v>
      </c>
      <c r="JD148" s="45">
        <v>24.017593449405766</v>
      </c>
      <c r="JE148" s="5">
        <v>167.15289650318786</v>
      </c>
      <c r="JF148" s="45">
        <v>-4.6620329474961011</v>
      </c>
      <c r="JG148" s="444">
        <v>2022</v>
      </c>
      <c r="JH148" s="24" t="s">
        <v>777</v>
      </c>
      <c r="JI148" s="5">
        <v>182.64030310830771</v>
      </c>
      <c r="JJ148" s="45">
        <v>2.4609969282999344</v>
      </c>
      <c r="JK148" s="5">
        <v>202.60946054272554</v>
      </c>
      <c r="JL148" s="45">
        <v>38.368179227057396</v>
      </c>
      <c r="JM148" s="5">
        <v>127.13816301542344</v>
      </c>
      <c r="JN148" s="45">
        <v>-10.052741556051814</v>
      </c>
      <c r="JO148" s="444">
        <v>2022</v>
      </c>
      <c r="JP148" s="24" t="s">
        <v>777</v>
      </c>
      <c r="JQ148" s="5">
        <v>112.82805131566941</v>
      </c>
      <c r="JR148" s="45">
        <v>10.540467988024815</v>
      </c>
      <c r="JS148" s="5">
        <v>121.95822166092566</v>
      </c>
      <c r="JT148" s="45">
        <v>4.8751019769391206</v>
      </c>
      <c r="JU148" s="5">
        <v>118.73969222475399</v>
      </c>
      <c r="JV148" s="45">
        <v>19.416712573505947</v>
      </c>
      <c r="JW148" s="444">
        <v>2022</v>
      </c>
      <c r="JX148" s="24" t="s">
        <v>777</v>
      </c>
      <c r="JY148" s="5">
        <v>107.85597660412284</v>
      </c>
      <c r="JZ148" s="45">
        <v>-16.151570857043509</v>
      </c>
      <c r="KA148" s="5">
        <v>207.0255040990267</v>
      </c>
      <c r="KB148" s="45">
        <v>20.754958782321879</v>
      </c>
      <c r="KC148" s="5">
        <v>144.60979109275763</v>
      </c>
      <c r="KD148" s="45">
        <v>27.723535422958889</v>
      </c>
      <c r="KE148" s="444">
        <v>2022</v>
      </c>
      <c r="KF148" s="24" t="s">
        <v>777</v>
      </c>
      <c r="KG148" s="5">
        <v>78.153887799129024</v>
      </c>
      <c r="KH148" s="45">
        <v>-40.266412751035027</v>
      </c>
      <c r="KI148" s="5">
        <v>127.86794349789469</v>
      </c>
      <c r="KJ148" s="45">
        <v>10.960118140726991</v>
      </c>
      <c r="KK148" s="5">
        <v>123.16966060243449</v>
      </c>
      <c r="KL148" s="45">
        <v>-8.5905670442725608</v>
      </c>
      <c r="KM148" s="444">
        <v>2022</v>
      </c>
      <c r="KN148" s="24" t="s">
        <v>777</v>
      </c>
      <c r="KO148" s="5">
        <v>39.510286512677212</v>
      </c>
      <c r="KP148" s="45">
        <v>-35.800306402748546</v>
      </c>
      <c r="KQ148" s="5">
        <v>171.30534497873094</v>
      </c>
      <c r="KR148" s="45">
        <v>24.801069900643768</v>
      </c>
      <c r="KS148" s="5">
        <v>98.044553442893502</v>
      </c>
      <c r="KT148" s="45">
        <v>-17.151351753743782</v>
      </c>
      <c r="KU148" s="444">
        <v>2022</v>
      </c>
      <c r="KV148" s="24" t="s">
        <v>777</v>
      </c>
      <c r="KW148" s="5">
        <v>125.16133453532561</v>
      </c>
      <c r="KX148" s="45">
        <v>-4.8111102885366392</v>
      </c>
      <c r="KY148" s="5">
        <v>160.32272248315621</v>
      </c>
      <c r="KZ148" s="45">
        <v>10.77887502460797</v>
      </c>
      <c r="LA148" s="5">
        <v>159.51836317869473</v>
      </c>
      <c r="LB148" s="45">
        <v>23.207567924853095</v>
      </c>
      <c r="LC148" s="444">
        <v>2022</v>
      </c>
      <c r="LD148" s="24" t="s">
        <v>777</v>
      </c>
      <c r="LE148" s="5">
        <v>141.63234945464384</v>
      </c>
      <c r="LF148" s="45">
        <v>4.18511930615783</v>
      </c>
      <c r="LG148" s="5">
        <v>116.36364429962128</v>
      </c>
      <c r="LH148" s="45">
        <v>-9.3501183725120001</v>
      </c>
      <c r="LI148" s="5">
        <v>59.87698794005793</v>
      </c>
      <c r="LJ148" s="45">
        <v>-27.0480223712553</v>
      </c>
      <c r="LK148" s="444">
        <v>2022</v>
      </c>
      <c r="LL148" s="24" t="s">
        <v>777</v>
      </c>
      <c r="LM148" s="5">
        <v>133.94739926995453</v>
      </c>
      <c r="LN148" s="45">
        <v>11.573678433068338</v>
      </c>
      <c r="LO148" s="5">
        <v>79.726133846934161</v>
      </c>
      <c r="LP148" s="45">
        <v>-28.712248883182198</v>
      </c>
      <c r="LQ148" s="5">
        <v>132.83041076297599</v>
      </c>
      <c r="LR148" s="45">
        <v>6.1189046641577818</v>
      </c>
      <c r="LS148" s="444">
        <v>2022</v>
      </c>
      <c r="LT148" s="24" t="s">
        <v>777</v>
      </c>
      <c r="LU148" s="5">
        <v>111.57118659878513</v>
      </c>
      <c r="LV148" s="45">
        <v>16.902792459130794</v>
      </c>
      <c r="LW148" s="5">
        <v>123.99440031756149</v>
      </c>
      <c r="LX148" s="45">
        <v>6.5760891502891781</v>
      </c>
      <c r="LY148" s="5">
        <v>127.89692773323891</v>
      </c>
      <c r="LZ148" s="45">
        <v>7.9061412695944853</v>
      </c>
      <c r="MA148" s="444">
        <v>2022</v>
      </c>
      <c r="MB148" s="24" t="s">
        <v>777</v>
      </c>
      <c r="MC148" s="5">
        <v>156.26154103427186</v>
      </c>
      <c r="MD148" s="45">
        <v>2.4399080046880925</v>
      </c>
      <c r="ME148" s="5">
        <v>100.33580151400592</v>
      </c>
      <c r="MF148" s="45">
        <v>3.5182131068343097</v>
      </c>
      <c r="MG148" s="5">
        <v>123.5840905414527</v>
      </c>
      <c r="MH148" s="45">
        <v>1.9766098468853244</v>
      </c>
      <c r="MI148" s="444">
        <v>2022</v>
      </c>
      <c r="MJ148" s="24" t="s">
        <v>777</v>
      </c>
      <c r="MK148" s="5">
        <v>101.39525518212511</v>
      </c>
      <c r="ML148" s="45">
        <v>-0.29186908289861435</v>
      </c>
      <c r="MM148" s="5">
        <v>140.81651010527821</v>
      </c>
      <c r="MN148" s="45">
        <v>5.9340424075078175</v>
      </c>
      <c r="MO148" s="5">
        <v>150.71128414470138</v>
      </c>
      <c r="MP148" s="45">
        <v>-13.849019981759923</v>
      </c>
      <c r="MQ148" s="44"/>
      <c r="MR148" s="44"/>
      <c r="MS148" s="44"/>
      <c r="MT148" s="44"/>
      <c r="MU148" s="44"/>
      <c r="MV148" s="44"/>
    </row>
    <row r="149" spans="1:360" ht="15" customHeight="1" x14ac:dyDescent="0.25">
      <c r="A149" s="446"/>
      <c r="B149" s="359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49"/>
      <c r="AO149" s="30"/>
      <c r="AQ149" s="38"/>
      <c r="AS149" s="38"/>
      <c r="AU149" s="38"/>
      <c r="AV149" s="49"/>
      <c r="AW149" s="30"/>
      <c r="AY149" s="38"/>
      <c r="BA149" s="38"/>
      <c r="BC149" s="38"/>
      <c r="BD149" s="49"/>
      <c r="BE149" s="30"/>
      <c r="BG149" s="38"/>
      <c r="BH149" s="47"/>
      <c r="BI149" s="38"/>
      <c r="BJ149" s="45"/>
      <c r="BK149" s="38"/>
      <c r="BL149" s="49"/>
      <c r="BM149" s="30"/>
      <c r="BO149" s="38"/>
      <c r="BQ149" s="38"/>
      <c r="BS149" s="38"/>
      <c r="BT149" s="49"/>
      <c r="BU149" s="30"/>
      <c r="BW149" s="38"/>
      <c r="BY149" s="38"/>
      <c r="CA149" s="38"/>
      <c r="CB149" s="49"/>
      <c r="CC149" s="30"/>
      <c r="CE149" s="38"/>
      <c r="CG149" s="38"/>
      <c r="CI149" s="38"/>
      <c r="CJ149" s="49"/>
      <c r="CK149" s="30"/>
      <c r="CM149" s="38"/>
      <c r="CO149" s="38"/>
      <c r="CQ149" s="38"/>
      <c r="CR149" s="49"/>
      <c r="CS149" s="30"/>
      <c r="CU149" s="38"/>
      <c r="CW149" s="38"/>
      <c r="CY149" s="38"/>
      <c r="CZ149" s="49"/>
      <c r="DA149" s="30"/>
      <c r="DC149" s="38"/>
      <c r="DE149" s="38"/>
      <c r="DG149" s="38"/>
      <c r="DH149" s="49"/>
      <c r="DI149" s="30"/>
      <c r="DK149" s="38"/>
      <c r="DM149" s="38"/>
      <c r="DO149" s="38"/>
      <c r="DP149" s="49"/>
      <c r="DQ149" s="30"/>
      <c r="DS149" s="38"/>
      <c r="DU149" s="38"/>
      <c r="DW149" s="38"/>
      <c r="DX149" s="49"/>
      <c r="DY149" s="30"/>
      <c r="EA149" s="38"/>
      <c r="EC149" s="38"/>
      <c r="EE149" s="38"/>
      <c r="EF149" s="49"/>
      <c r="EG149" s="30"/>
      <c r="EI149" s="38"/>
      <c r="EK149" s="38"/>
      <c r="EM149" s="38"/>
      <c r="EN149" s="49"/>
      <c r="EO149" s="30"/>
      <c r="EQ149" s="38"/>
      <c r="ES149" s="38"/>
      <c r="EU149" s="38"/>
      <c r="EV149" s="49"/>
      <c r="EW149" s="30"/>
      <c r="EY149" s="38"/>
      <c r="FA149" s="38"/>
      <c r="FC149" s="38"/>
      <c r="FD149" s="49"/>
      <c r="FE149" s="30"/>
      <c r="FG149" s="38"/>
      <c r="FI149" s="38"/>
      <c r="FK149" s="38"/>
      <c r="FL149" s="49"/>
      <c r="FM149" s="30"/>
      <c r="FO149" s="38"/>
      <c r="FQ149" s="38"/>
      <c r="FS149" s="38"/>
      <c r="FT149" s="49"/>
      <c r="FU149" s="30"/>
      <c r="FW149" s="38"/>
      <c r="FX149" s="46"/>
      <c r="FY149" s="38"/>
      <c r="FZ149" s="47"/>
      <c r="GA149" s="38"/>
      <c r="GB149" s="49"/>
      <c r="GC149" s="30"/>
      <c r="GE149" s="38"/>
      <c r="GG149" s="38"/>
      <c r="GI149" s="38"/>
      <c r="GJ149" s="49"/>
      <c r="GK149" s="30"/>
      <c r="GM149" s="38"/>
      <c r="GO149" s="38"/>
      <c r="GQ149" s="38"/>
      <c r="GR149" s="49"/>
      <c r="GS149" s="30"/>
      <c r="GU149" s="38"/>
      <c r="GW149" s="38"/>
      <c r="GY149" s="38"/>
      <c r="GZ149" s="49"/>
      <c r="HA149" s="30"/>
      <c r="HC149" s="38"/>
      <c r="HE149" s="38"/>
      <c r="HG149" s="38"/>
      <c r="HH149" s="49"/>
      <c r="HI149" s="30"/>
      <c r="HK149" s="38"/>
      <c r="HM149" s="38"/>
      <c r="HO149" s="38"/>
      <c r="HP149" s="49"/>
      <c r="HQ149" s="30"/>
      <c r="HS149" s="38"/>
      <c r="HU149" s="38"/>
      <c r="HW149" s="38"/>
      <c r="HX149" s="49"/>
      <c r="HY149" s="30"/>
      <c r="IA149" s="38"/>
      <c r="IC149" s="5"/>
      <c r="IE149" s="38"/>
      <c r="IG149" s="30"/>
      <c r="II149" s="38"/>
      <c r="IJ149" s="49"/>
      <c r="IK149" s="38"/>
      <c r="IM149" s="38"/>
      <c r="IO149" s="38"/>
      <c r="IP149" s="49"/>
      <c r="IQ149" s="30"/>
      <c r="IS149" s="38"/>
      <c r="IU149" s="38"/>
      <c r="IW149" s="38"/>
      <c r="IX149" s="49"/>
      <c r="IY149" s="30"/>
      <c r="JA149" s="38"/>
      <c r="JC149" s="38"/>
      <c r="JE149" s="38"/>
      <c r="JF149" s="49"/>
      <c r="JG149" s="30"/>
      <c r="JI149" s="38"/>
      <c r="JK149" s="38"/>
      <c r="JM149" s="38"/>
      <c r="JN149" s="49"/>
      <c r="JO149" s="30"/>
      <c r="JQ149" s="38"/>
      <c r="JS149" s="38"/>
      <c r="JU149" s="38"/>
      <c r="JV149" s="49"/>
      <c r="JW149" s="30"/>
      <c r="JY149" s="38"/>
      <c r="KA149" s="38"/>
      <c r="KC149" s="38"/>
      <c r="KD149" s="49"/>
      <c r="KE149" s="30"/>
      <c r="KG149" s="38"/>
      <c r="KI149" s="38"/>
      <c r="KK149" s="38"/>
      <c r="KL149" s="49"/>
      <c r="KM149" s="30"/>
      <c r="KO149" s="38"/>
      <c r="KQ149" s="38"/>
      <c r="KS149" s="38"/>
      <c r="KT149" s="49"/>
      <c r="KU149" s="30"/>
      <c r="KW149" s="38"/>
      <c r="KY149" s="38"/>
      <c r="LA149" s="38"/>
      <c r="LB149" s="49"/>
      <c r="LC149" s="30"/>
      <c r="LE149" s="38"/>
      <c r="LG149" s="38"/>
      <c r="LI149" s="38"/>
      <c r="LJ149" s="49"/>
      <c r="LK149" s="30"/>
      <c r="LM149" s="38"/>
      <c r="LO149" s="38"/>
      <c r="LQ149" s="38"/>
      <c r="LR149" s="49"/>
      <c r="LS149" s="30"/>
      <c r="LU149" s="38"/>
      <c r="LW149" s="38"/>
      <c r="LY149" s="38"/>
      <c r="LZ149" s="49"/>
      <c r="MA149" s="30"/>
      <c r="MC149" s="38"/>
      <c r="ME149" s="38"/>
      <c r="MG149" s="38"/>
      <c r="MH149" s="49"/>
      <c r="MI149" s="30"/>
      <c r="MK149" s="38"/>
      <c r="MM149" s="38"/>
      <c r="MN149" s="44"/>
      <c r="MO149" s="38"/>
    </row>
    <row r="150" spans="1:360" x14ac:dyDescent="0.25">
      <c r="A150" s="446"/>
      <c r="B150" s="359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49"/>
      <c r="AO150" s="30"/>
      <c r="AQ150" s="38"/>
      <c r="AS150" s="38"/>
      <c r="AU150" s="38"/>
      <c r="AV150" s="49"/>
      <c r="AW150" s="30"/>
      <c r="AY150" s="38"/>
      <c r="BA150" s="38"/>
      <c r="BC150" s="38"/>
      <c r="BD150" s="49"/>
      <c r="BE150" s="30"/>
      <c r="BG150" s="38"/>
      <c r="BH150" s="47"/>
      <c r="BI150" s="38"/>
      <c r="BK150" s="38"/>
      <c r="BL150" s="49"/>
      <c r="BM150" s="30"/>
      <c r="BO150" s="38"/>
      <c r="BQ150" s="38"/>
      <c r="BS150" s="38"/>
      <c r="BT150" s="49"/>
      <c r="BU150" s="30"/>
      <c r="BW150" s="38"/>
      <c r="BY150" s="38"/>
      <c r="CA150" s="38"/>
      <c r="CB150" s="49"/>
      <c r="CC150" s="30"/>
      <c r="CE150" s="38"/>
      <c r="CG150" s="38"/>
      <c r="CI150" s="38"/>
      <c r="CJ150" s="49"/>
      <c r="CK150" s="30"/>
      <c r="CM150" s="38"/>
      <c r="CO150" s="38"/>
      <c r="CQ150" s="38"/>
      <c r="CR150" s="49"/>
      <c r="CS150" s="30"/>
      <c r="CU150" s="38"/>
      <c r="CW150" s="38"/>
      <c r="CY150" s="38"/>
      <c r="CZ150" s="49"/>
      <c r="DA150" s="30"/>
      <c r="DC150" s="38"/>
      <c r="DE150" s="38"/>
      <c r="DG150" s="38"/>
      <c r="DH150" s="49"/>
      <c r="DI150" s="30"/>
      <c r="DK150" s="38"/>
      <c r="DM150" s="38"/>
      <c r="DO150" s="38"/>
      <c r="DP150" s="49"/>
      <c r="DQ150" s="30"/>
      <c r="DS150" s="38"/>
      <c r="DU150" s="38"/>
      <c r="DW150" s="38"/>
      <c r="DX150" s="49"/>
      <c r="DY150" s="30"/>
      <c r="EA150" s="38"/>
      <c r="EC150" s="38"/>
      <c r="EE150" s="38"/>
      <c r="EF150" s="49"/>
      <c r="EG150" s="30"/>
      <c r="EI150" s="38"/>
      <c r="EK150" s="38"/>
      <c r="EM150" s="38"/>
      <c r="EN150" s="49"/>
      <c r="EO150" s="30"/>
      <c r="EQ150" s="38"/>
      <c r="ES150" s="38"/>
      <c r="EU150" s="38"/>
      <c r="EV150" s="49"/>
      <c r="EW150" s="30"/>
      <c r="EY150" s="38"/>
      <c r="FA150" s="38"/>
      <c r="FC150" s="38"/>
      <c r="FD150" s="49"/>
      <c r="FE150" s="30"/>
      <c r="FG150" s="38"/>
      <c r="FI150" s="38"/>
      <c r="FK150" s="38"/>
      <c r="FL150" s="49"/>
      <c r="FM150" s="30"/>
      <c r="FO150" s="38"/>
      <c r="FQ150" s="38"/>
      <c r="FS150" s="38"/>
      <c r="FT150" s="49"/>
      <c r="FU150" s="30"/>
      <c r="FW150" s="38"/>
      <c r="FX150" s="46"/>
      <c r="FY150" s="38"/>
      <c r="FZ150" s="47"/>
      <c r="GA150" s="38"/>
      <c r="GB150" s="49"/>
      <c r="GC150" s="30"/>
      <c r="GE150" s="38"/>
      <c r="GG150" s="38"/>
      <c r="GI150" s="38"/>
      <c r="GJ150" s="49"/>
      <c r="GK150" s="30"/>
      <c r="GM150" s="38"/>
      <c r="GO150" s="38"/>
      <c r="GQ150" s="38"/>
      <c r="GR150" s="49"/>
      <c r="GS150" s="30"/>
      <c r="GU150" s="38"/>
      <c r="GW150" s="38"/>
      <c r="GY150" s="38"/>
      <c r="GZ150" s="49"/>
      <c r="HA150" s="30"/>
      <c r="HC150" s="38"/>
      <c r="HE150" s="38"/>
      <c r="HG150" s="38"/>
      <c r="HH150" s="49"/>
      <c r="HI150" s="30"/>
      <c r="HK150" s="38"/>
      <c r="HM150" s="38"/>
      <c r="HO150" s="38"/>
      <c r="HP150" s="49"/>
      <c r="HQ150" s="30"/>
      <c r="HS150" s="38"/>
      <c r="HU150" s="38"/>
      <c r="HW150" s="38"/>
      <c r="HX150" s="49"/>
      <c r="HY150" s="30"/>
      <c r="IA150" s="38"/>
      <c r="IC150" s="5"/>
      <c r="IE150" s="38"/>
      <c r="IG150" s="30"/>
      <c r="II150" s="38"/>
      <c r="IJ150" s="49"/>
      <c r="IK150" s="38"/>
      <c r="IM150" s="38"/>
      <c r="IO150" s="38"/>
      <c r="IP150" s="49"/>
      <c r="IQ150" s="30"/>
      <c r="IS150" s="38"/>
      <c r="IU150" s="38"/>
      <c r="IW150" s="38"/>
      <c r="IX150" s="49"/>
      <c r="IY150" s="30"/>
      <c r="JA150" s="38"/>
      <c r="JC150" s="38"/>
      <c r="JE150" s="38"/>
      <c r="JF150" s="49"/>
      <c r="JG150" s="30"/>
      <c r="JI150" s="38"/>
      <c r="JK150" s="38"/>
      <c r="JM150" s="38"/>
      <c r="JN150" s="49"/>
      <c r="JO150" s="30"/>
      <c r="JQ150" s="38"/>
      <c r="JS150" s="38"/>
      <c r="JU150" s="38"/>
      <c r="JV150" s="49"/>
      <c r="JW150" s="30"/>
      <c r="JY150" s="38"/>
      <c r="KA150" s="38"/>
      <c r="KC150" s="38"/>
      <c r="KD150" s="49"/>
      <c r="KE150" s="30"/>
      <c r="KG150" s="38"/>
      <c r="KI150" s="38"/>
      <c r="KK150" s="38"/>
      <c r="KL150" s="49"/>
      <c r="KM150" s="30"/>
      <c r="KO150" s="38"/>
      <c r="KQ150" s="38"/>
      <c r="KS150" s="38"/>
      <c r="KT150" s="49"/>
      <c r="KU150" s="30"/>
      <c r="KW150" s="38"/>
      <c r="KY150" s="38"/>
      <c r="LA150" s="38"/>
      <c r="LB150" s="49"/>
      <c r="LC150" s="30"/>
      <c r="LE150" s="38"/>
      <c r="LG150" s="38"/>
      <c r="LI150" s="38"/>
      <c r="LJ150" s="49"/>
      <c r="LK150" s="30"/>
      <c r="LM150" s="38"/>
      <c r="LO150" s="38"/>
      <c r="LQ150" s="38"/>
      <c r="LR150" s="49"/>
      <c r="LS150" s="30"/>
      <c r="LU150" s="38"/>
      <c r="LW150" s="38"/>
      <c r="LY150" s="38"/>
      <c r="LZ150" s="49"/>
      <c r="MA150" s="30"/>
      <c r="MC150" s="38"/>
      <c r="ME150" s="38"/>
      <c r="MG150" s="38"/>
      <c r="MH150" s="49"/>
      <c r="MI150" s="30"/>
      <c r="MK150" s="38"/>
      <c r="MM150" s="38"/>
      <c r="MN150" s="44"/>
      <c r="MO150" s="38"/>
    </row>
    <row r="151" spans="1:360" x14ac:dyDescent="0.25">
      <c r="A151" s="445"/>
      <c r="B151" s="359"/>
      <c r="C151" s="94"/>
      <c r="D151" s="94"/>
      <c r="E151" s="63"/>
      <c r="F151" s="63"/>
      <c r="G151" s="63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49"/>
      <c r="AO151" s="44"/>
      <c r="AQ151" s="38"/>
      <c r="AS151" s="38"/>
      <c r="AU151" s="38"/>
      <c r="AV151" s="49"/>
      <c r="AW151" s="44"/>
      <c r="AY151" s="38"/>
      <c r="BA151" s="38"/>
      <c r="BC151" s="38"/>
      <c r="BD151" s="49"/>
      <c r="BE151" s="44"/>
      <c r="BG151" s="38"/>
      <c r="BH151" s="47"/>
      <c r="BI151" s="38"/>
      <c r="BK151" s="38"/>
      <c r="BL151" s="49"/>
      <c r="BM151" s="44"/>
      <c r="BO151" s="38"/>
      <c r="BQ151" s="38"/>
      <c r="BS151" s="38"/>
      <c r="BT151" s="49"/>
      <c r="BU151" s="44"/>
      <c r="BW151" s="38"/>
      <c r="BY151" s="38"/>
      <c r="CA151" s="38"/>
      <c r="CB151" s="49"/>
      <c r="CC151" s="44"/>
      <c r="CE151" s="38"/>
      <c r="CG151" s="38"/>
      <c r="CI151" s="38"/>
      <c r="CJ151" s="49"/>
      <c r="CK151" s="44"/>
      <c r="CM151" s="38"/>
      <c r="CO151" s="38"/>
      <c r="CQ151" s="38"/>
      <c r="CR151" s="49"/>
      <c r="CS151" s="44"/>
      <c r="CU151" s="38"/>
      <c r="CW151" s="38"/>
      <c r="CY151" s="38"/>
      <c r="CZ151" s="49"/>
      <c r="DA151" s="44"/>
      <c r="DC151" s="38"/>
      <c r="DE151" s="38"/>
      <c r="DG151" s="38"/>
      <c r="DH151" s="49"/>
      <c r="DI151" s="44"/>
      <c r="DK151" s="38"/>
      <c r="DM151" s="38"/>
      <c r="DO151" s="38"/>
      <c r="DP151" s="49"/>
      <c r="DQ151" s="44"/>
      <c r="DS151" s="38"/>
      <c r="DU151" s="38"/>
      <c r="DW151" s="38"/>
      <c r="DX151" s="49"/>
      <c r="DY151" s="44"/>
      <c r="EA151" s="38"/>
      <c r="EC151" s="38"/>
      <c r="EE151" s="38"/>
      <c r="EF151" s="49"/>
      <c r="EG151" s="44"/>
      <c r="EI151" s="38"/>
      <c r="EK151" s="38"/>
      <c r="EM151" s="38"/>
      <c r="EN151" s="49"/>
      <c r="EO151" s="44"/>
      <c r="EQ151" s="38"/>
      <c r="ES151" s="38"/>
      <c r="EU151" s="38"/>
      <c r="EV151" s="49"/>
      <c r="EW151" s="44"/>
      <c r="EY151" s="38"/>
      <c r="FA151" s="38"/>
      <c r="FC151" s="38"/>
      <c r="FD151" s="49"/>
      <c r="FE151" s="44"/>
      <c r="FG151" s="38"/>
      <c r="FI151" s="38"/>
      <c r="FK151" s="38"/>
      <c r="FL151" s="49"/>
      <c r="FM151" s="44"/>
      <c r="FO151" s="38"/>
      <c r="FQ151" s="38"/>
      <c r="FS151" s="38"/>
      <c r="FT151" s="49"/>
      <c r="FU151" s="44"/>
      <c r="FW151" s="38"/>
      <c r="FX151" s="46"/>
      <c r="FY151" s="38"/>
      <c r="FZ151" s="47"/>
      <c r="GA151" s="38"/>
      <c r="GB151" s="49"/>
      <c r="GC151" s="44"/>
      <c r="GE151" s="38"/>
      <c r="GG151" s="38"/>
      <c r="GI151" s="38"/>
      <c r="GJ151" s="49"/>
      <c r="GK151" s="44"/>
      <c r="GM151" s="38"/>
      <c r="GO151" s="38"/>
      <c r="GQ151" s="38"/>
      <c r="GR151" s="49"/>
      <c r="GS151" s="44"/>
      <c r="GU151" s="38"/>
      <c r="GW151" s="38"/>
      <c r="GY151" s="38"/>
      <c r="GZ151" s="49"/>
      <c r="HA151" s="44"/>
      <c r="HC151" s="38"/>
      <c r="HE151" s="38"/>
      <c r="HG151" s="38"/>
      <c r="HH151" s="49"/>
      <c r="HI151" s="44"/>
      <c r="HK151" s="38"/>
      <c r="HM151" s="38"/>
      <c r="HO151" s="38"/>
      <c r="HP151" s="49"/>
      <c r="HQ151" s="44"/>
      <c r="HS151" s="38"/>
      <c r="HU151" s="38"/>
      <c r="HW151" s="38"/>
      <c r="HX151" s="49"/>
      <c r="HY151" s="44"/>
      <c r="IA151" s="38"/>
      <c r="IC151" s="5"/>
      <c r="IE151" s="38"/>
      <c r="IG151" s="44"/>
      <c r="II151" s="38"/>
      <c r="IJ151" s="49"/>
      <c r="IK151" s="38"/>
      <c r="IM151" s="38"/>
      <c r="IO151" s="38"/>
      <c r="IP151" s="49"/>
      <c r="IQ151" s="44"/>
      <c r="IS151" s="38"/>
      <c r="IU151" s="38"/>
      <c r="IW151" s="38"/>
      <c r="IX151" s="49"/>
      <c r="IY151" s="44"/>
      <c r="JA151" s="38"/>
      <c r="JC151" s="38"/>
      <c r="JE151" s="38"/>
      <c r="JF151" s="49"/>
      <c r="JG151" s="44"/>
      <c r="JI151" s="38"/>
      <c r="JK151" s="38"/>
      <c r="JM151" s="38"/>
      <c r="JN151" s="49"/>
      <c r="JO151" s="44"/>
      <c r="JQ151" s="38"/>
      <c r="JS151" s="38"/>
      <c r="JU151" s="38"/>
      <c r="JV151" s="49"/>
      <c r="JW151" s="44"/>
      <c r="JY151" s="38"/>
      <c r="KA151" s="38"/>
      <c r="KC151" s="38"/>
      <c r="KD151" s="49"/>
      <c r="KE151" s="44"/>
      <c r="KG151" s="38"/>
      <c r="KI151" s="38"/>
      <c r="KK151" s="38"/>
      <c r="KL151" s="49"/>
      <c r="KM151" s="44"/>
      <c r="KO151" s="38"/>
      <c r="KQ151" s="38"/>
      <c r="KS151" s="38"/>
      <c r="KT151" s="49"/>
      <c r="KU151" s="44"/>
      <c r="KW151" s="38"/>
      <c r="KY151" s="38"/>
      <c r="LA151" s="38"/>
      <c r="LB151" s="49"/>
      <c r="LC151" s="44"/>
      <c r="LE151" s="38"/>
      <c r="LG151" s="38"/>
      <c r="LI151" s="38"/>
      <c r="LJ151" s="49"/>
      <c r="LK151" s="44"/>
      <c r="LM151" s="38"/>
      <c r="LO151" s="38"/>
      <c r="LQ151" s="38"/>
      <c r="LR151" s="49"/>
      <c r="LS151" s="44"/>
      <c r="LU151" s="38"/>
      <c r="LW151" s="38"/>
      <c r="LY151" s="38"/>
      <c r="LZ151" s="49"/>
      <c r="MA151" s="44"/>
      <c r="MC151" s="38"/>
      <c r="ME151" s="38"/>
      <c r="MG151" s="38"/>
      <c r="MH151" s="49"/>
      <c r="MI151" s="44"/>
      <c r="MK151" s="38"/>
      <c r="MM151" s="38"/>
      <c r="MN151" s="44"/>
      <c r="MO151" s="38"/>
    </row>
    <row r="152" spans="1:360" x14ac:dyDescent="0.25">
      <c r="A152" s="445"/>
      <c r="B152" s="359"/>
      <c r="C152" s="63"/>
      <c r="D152" s="94"/>
      <c r="E152" s="63"/>
      <c r="F152" s="94"/>
      <c r="G152" s="63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49"/>
      <c r="AO152" s="44"/>
      <c r="AQ152" s="38"/>
      <c r="AS152" s="38"/>
      <c r="AU152" s="38"/>
      <c r="AV152" s="49"/>
      <c r="AW152" s="44"/>
      <c r="AY152" s="38"/>
      <c r="BA152" s="38"/>
      <c r="BC152" s="38"/>
      <c r="BD152" s="49"/>
      <c r="BE152" s="44"/>
      <c r="BG152" s="38"/>
      <c r="BH152" s="47"/>
      <c r="BI152" s="38"/>
      <c r="BK152" s="38"/>
      <c r="BL152" s="49"/>
      <c r="BM152" s="44"/>
      <c r="BO152" s="38"/>
      <c r="BQ152" s="38"/>
      <c r="BS152" s="38"/>
      <c r="BT152" s="49"/>
      <c r="BU152" s="44"/>
      <c r="BW152" s="38"/>
      <c r="BY152" s="38"/>
      <c r="CA152" s="38"/>
      <c r="CB152" s="49"/>
      <c r="CC152" s="44"/>
      <c r="CE152" s="38"/>
      <c r="CG152" s="38"/>
      <c r="CI152" s="38"/>
      <c r="CJ152" s="49"/>
      <c r="CK152" s="44"/>
      <c r="CM152" s="38"/>
      <c r="CO152" s="38"/>
      <c r="CQ152" s="38"/>
      <c r="CR152" s="49"/>
      <c r="CS152" s="44"/>
      <c r="CU152" s="38"/>
      <c r="CW152" s="38"/>
      <c r="CY152" s="38"/>
      <c r="CZ152" s="49"/>
      <c r="DA152" s="44"/>
      <c r="DC152" s="38"/>
      <c r="DE152" s="38"/>
      <c r="DG152" s="38"/>
      <c r="DH152" s="49"/>
      <c r="DI152" s="44"/>
      <c r="DK152" s="38"/>
      <c r="DM152" s="38"/>
      <c r="DO152" s="38"/>
      <c r="DP152" s="49"/>
      <c r="DQ152" s="44"/>
      <c r="DS152" s="38"/>
      <c r="DU152" s="38"/>
      <c r="DW152" s="38"/>
      <c r="DX152" s="49"/>
      <c r="DY152" s="44"/>
      <c r="EA152" s="38"/>
      <c r="EC152" s="38"/>
      <c r="EE152" s="38"/>
      <c r="EF152" s="49"/>
      <c r="EG152" s="44"/>
      <c r="EI152" s="38"/>
      <c r="EK152" s="38"/>
      <c r="EM152" s="38"/>
      <c r="EN152" s="49"/>
      <c r="EO152" s="44"/>
      <c r="EQ152" s="38"/>
      <c r="ES152" s="38"/>
      <c r="EU152" s="38"/>
      <c r="EV152" s="49"/>
      <c r="EW152" s="44"/>
      <c r="EY152" s="38"/>
      <c r="FA152" s="38"/>
      <c r="FC152" s="38"/>
      <c r="FD152" s="49"/>
      <c r="FE152" s="44"/>
      <c r="FG152" s="38"/>
      <c r="FI152" s="38"/>
      <c r="FK152" s="38"/>
      <c r="FL152" s="49"/>
      <c r="FM152" s="44"/>
      <c r="FO152" s="38"/>
      <c r="FQ152" s="38"/>
      <c r="FS152" s="38"/>
      <c r="FT152" s="49"/>
      <c r="FU152" s="44"/>
      <c r="FW152" s="38"/>
      <c r="FX152" s="46"/>
      <c r="FY152" s="38"/>
      <c r="FZ152" s="47"/>
      <c r="GA152" s="38"/>
      <c r="GB152" s="49"/>
      <c r="GC152" s="44"/>
      <c r="GE152" s="38"/>
      <c r="GG152" s="38"/>
      <c r="GI152" s="38"/>
      <c r="GJ152" s="49"/>
      <c r="GK152" s="44"/>
      <c r="GM152" s="38"/>
      <c r="GO152" s="38"/>
      <c r="GQ152" s="38"/>
      <c r="GR152" s="49"/>
      <c r="GS152" s="44"/>
      <c r="GU152" s="38"/>
      <c r="GW152" s="38"/>
      <c r="GY152" s="38"/>
      <c r="GZ152" s="49"/>
      <c r="HA152" s="44"/>
      <c r="HC152" s="38"/>
      <c r="HE152" s="38"/>
      <c r="HG152" s="38"/>
      <c r="HH152" s="49"/>
      <c r="HI152" s="44"/>
      <c r="HK152" s="38"/>
      <c r="HM152" s="38"/>
      <c r="HO152" s="38"/>
      <c r="HP152" s="49"/>
      <c r="HQ152" s="44"/>
      <c r="HS152" s="38"/>
      <c r="HU152" s="38"/>
      <c r="HW152" s="38"/>
      <c r="HX152" s="49"/>
      <c r="HY152" s="44"/>
      <c r="IA152" s="38"/>
      <c r="IC152" s="5"/>
      <c r="IE152" s="38"/>
      <c r="IG152" s="44"/>
      <c r="II152" s="38"/>
      <c r="IJ152" s="49"/>
      <c r="IK152" s="38"/>
      <c r="IM152" s="38"/>
      <c r="IO152" s="38"/>
      <c r="IP152" s="49"/>
      <c r="IQ152" s="44"/>
      <c r="IS152" s="38"/>
      <c r="IU152" s="38"/>
      <c r="IW152" s="38"/>
      <c r="IX152" s="49"/>
      <c r="IY152" s="44"/>
      <c r="JA152" s="38"/>
      <c r="JC152" s="38"/>
      <c r="JE152" s="38"/>
      <c r="JF152" s="49"/>
      <c r="JG152" s="44"/>
      <c r="JI152" s="38"/>
      <c r="JK152" s="38"/>
      <c r="JM152" s="38"/>
      <c r="JN152" s="49"/>
      <c r="JO152" s="44"/>
      <c r="JQ152" s="38"/>
      <c r="JS152" s="38"/>
      <c r="JU152" s="38"/>
      <c r="JV152" s="49"/>
      <c r="JW152" s="44"/>
      <c r="JY152" s="38"/>
      <c r="KA152" s="38"/>
      <c r="KC152" s="38"/>
      <c r="KD152" s="49"/>
      <c r="KE152" s="44"/>
      <c r="KG152" s="38"/>
      <c r="KI152" s="38"/>
      <c r="KK152" s="38"/>
      <c r="KL152" s="49"/>
      <c r="KM152" s="44"/>
      <c r="KO152" s="38"/>
      <c r="KQ152" s="38"/>
      <c r="KS152" s="38"/>
      <c r="KT152" s="49"/>
      <c r="KU152" s="44"/>
      <c r="KW152" s="38"/>
      <c r="KY152" s="38"/>
      <c r="LA152" s="38"/>
      <c r="LB152" s="49"/>
      <c r="LC152" s="44"/>
      <c r="LE152" s="38"/>
      <c r="LG152" s="38"/>
      <c r="LI152" s="38"/>
      <c r="LJ152" s="49"/>
      <c r="LK152" s="44"/>
      <c r="LM152" s="38"/>
      <c r="LO152" s="38"/>
      <c r="LQ152" s="38"/>
      <c r="LR152" s="49"/>
      <c r="LS152" s="44"/>
      <c r="LU152" s="38"/>
      <c r="LW152" s="38"/>
      <c r="LY152" s="38"/>
      <c r="LZ152" s="49"/>
      <c r="MA152" s="44"/>
      <c r="MC152" s="38"/>
      <c r="ME152" s="38"/>
      <c r="MG152" s="38"/>
      <c r="MH152" s="49"/>
      <c r="MI152" s="44"/>
      <c r="MK152" s="38"/>
      <c r="MM152" s="38"/>
      <c r="MN152" s="44"/>
      <c r="MO152" s="38"/>
    </row>
    <row r="153" spans="1:360" x14ac:dyDescent="0.25">
      <c r="A153" s="445"/>
      <c r="B153" s="359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49"/>
      <c r="AO153" s="44"/>
      <c r="AQ153" s="38"/>
      <c r="AS153" s="38"/>
      <c r="AU153" s="38"/>
      <c r="AV153" s="49"/>
      <c r="AW153" s="44"/>
      <c r="AY153" s="38"/>
      <c r="BA153" s="38"/>
      <c r="BC153" s="38"/>
      <c r="BD153" s="49"/>
      <c r="BE153" s="44"/>
      <c r="BG153" s="38"/>
      <c r="BH153" s="47"/>
      <c r="BI153" s="38"/>
      <c r="BK153" s="38"/>
      <c r="BL153" s="49"/>
      <c r="BM153" s="44"/>
      <c r="BO153" s="38"/>
      <c r="BQ153" s="38"/>
      <c r="BS153" s="38"/>
      <c r="BT153" s="49"/>
      <c r="BU153" s="44"/>
      <c r="BW153" s="38"/>
      <c r="BY153" s="38"/>
      <c r="CA153" s="38"/>
      <c r="CB153" s="49"/>
      <c r="CC153" s="44"/>
      <c r="CE153" s="38"/>
      <c r="CG153" s="38"/>
      <c r="CI153" s="38"/>
      <c r="CJ153" s="49"/>
      <c r="CK153" s="44"/>
      <c r="CM153" s="38"/>
      <c r="CO153" s="38"/>
      <c r="CQ153" s="38"/>
      <c r="CR153" s="49"/>
      <c r="CS153" s="44"/>
      <c r="CU153" s="38"/>
      <c r="CW153" s="38"/>
      <c r="CY153" s="38"/>
      <c r="CZ153" s="49"/>
      <c r="DA153" s="44"/>
      <c r="DC153" s="38"/>
      <c r="DE153" s="38"/>
      <c r="DG153" s="38"/>
      <c r="DH153" s="49"/>
      <c r="DI153" s="44"/>
      <c r="DK153" s="38"/>
      <c r="DM153" s="38"/>
      <c r="DO153" s="38"/>
      <c r="DP153" s="49"/>
      <c r="DQ153" s="44"/>
      <c r="DS153" s="38"/>
      <c r="DU153" s="38"/>
      <c r="DW153" s="38"/>
      <c r="DX153" s="49"/>
      <c r="DY153" s="44"/>
      <c r="EA153" s="38"/>
      <c r="EC153" s="38"/>
      <c r="EE153" s="38"/>
      <c r="EF153" s="49"/>
      <c r="EG153" s="44"/>
      <c r="EI153" s="38"/>
      <c r="EK153" s="38"/>
      <c r="EM153" s="38"/>
      <c r="EN153" s="49"/>
      <c r="EO153" s="44"/>
      <c r="EQ153" s="38"/>
      <c r="ES153" s="38"/>
      <c r="EU153" s="38"/>
      <c r="EV153" s="49"/>
      <c r="EW153" s="44"/>
      <c r="EY153" s="38"/>
      <c r="FA153" s="38"/>
      <c r="FC153" s="38"/>
      <c r="FD153" s="49"/>
      <c r="FE153" s="44"/>
      <c r="FG153" s="38"/>
      <c r="FI153" s="38"/>
      <c r="FK153" s="38"/>
      <c r="FL153" s="49"/>
      <c r="FM153" s="44"/>
      <c r="FO153" s="38"/>
      <c r="FQ153" s="38"/>
      <c r="FS153" s="38"/>
      <c r="FT153" s="49"/>
      <c r="FU153" s="44"/>
      <c r="FW153" s="38"/>
      <c r="FX153" s="46"/>
      <c r="FY153" s="38"/>
      <c r="FZ153" s="47"/>
      <c r="GA153" s="38"/>
      <c r="GB153" s="49"/>
      <c r="GC153" s="44"/>
      <c r="GE153" s="38"/>
      <c r="GG153" s="38"/>
      <c r="GI153" s="38"/>
      <c r="GJ153" s="49"/>
      <c r="GK153" s="44"/>
      <c r="GM153" s="38"/>
      <c r="GO153" s="38"/>
      <c r="GQ153" s="38"/>
      <c r="GR153" s="49"/>
      <c r="GS153" s="44"/>
      <c r="GU153" s="38"/>
      <c r="GW153" s="38"/>
      <c r="GY153" s="38"/>
      <c r="GZ153" s="49"/>
      <c r="HA153" s="44"/>
      <c r="HC153" s="38"/>
      <c r="HE153" s="38"/>
      <c r="HG153" s="38"/>
      <c r="HH153" s="49"/>
      <c r="HI153" s="44"/>
      <c r="HK153" s="38"/>
      <c r="HM153" s="38"/>
      <c r="HO153" s="38"/>
      <c r="HP153" s="49"/>
      <c r="HQ153" s="44"/>
      <c r="HS153" s="38"/>
      <c r="HU153" s="38"/>
      <c r="HW153" s="38"/>
      <c r="HX153" s="49"/>
      <c r="HY153" s="44"/>
      <c r="IA153" s="38"/>
      <c r="IC153" s="5"/>
      <c r="IE153" s="38"/>
      <c r="IG153" s="44"/>
      <c r="II153" s="38"/>
      <c r="IJ153" s="49"/>
      <c r="IK153" s="38"/>
      <c r="IM153" s="38"/>
      <c r="IO153" s="38"/>
      <c r="IP153" s="49"/>
      <c r="IQ153" s="44"/>
      <c r="IS153" s="38"/>
      <c r="IU153" s="38"/>
      <c r="IW153" s="38"/>
      <c r="IX153" s="49"/>
      <c r="IY153" s="44"/>
      <c r="JA153" s="38"/>
      <c r="JC153" s="38"/>
      <c r="JE153" s="38"/>
      <c r="JF153" s="49"/>
      <c r="JG153" s="44"/>
      <c r="JI153" s="38"/>
      <c r="JK153" s="38"/>
      <c r="JM153" s="38"/>
      <c r="JN153" s="49"/>
      <c r="JO153" s="44"/>
      <c r="JQ153" s="38"/>
      <c r="JS153" s="38"/>
      <c r="JU153" s="38"/>
      <c r="JV153" s="49"/>
      <c r="JW153" s="44"/>
      <c r="JY153" s="38"/>
      <c r="KA153" s="38"/>
      <c r="KC153" s="38"/>
      <c r="KD153" s="49"/>
      <c r="KE153" s="44"/>
      <c r="KG153" s="38"/>
      <c r="KI153" s="38"/>
      <c r="KK153" s="38"/>
      <c r="KL153" s="49"/>
      <c r="KM153" s="44"/>
      <c r="KO153" s="38"/>
      <c r="KQ153" s="38"/>
      <c r="KS153" s="38"/>
      <c r="KT153" s="49"/>
      <c r="KU153" s="44"/>
      <c r="KW153" s="38"/>
      <c r="KY153" s="38"/>
      <c r="LA153" s="38"/>
      <c r="LB153" s="49"/>
      <c r="LC153" s="44"/>
      <c r="LE153" s="38"/>
      <c r="LG153" s="38"/>
      <c r="LI153" s="38"/>
      <c r="LJ153" s="49"/>
      <c r="LK153" s="44"/>
      <c r="LM153" s="38"/>
      <c r="LO153" s="38"/>
      <c r="LQ153" s="38"/>
      <c r="LR153" s="49"/>
      <c r="LS153" s="44"/>
      <c r="LU153" s="38"/>
      <c r="LW153" s="38"/>
      <c r="LY153" s="38"/>
      <c r="LZ153" s="49"/>
      <c r="MA153" s="44"/>
      <c r="MC153" s="38"/>
      <c r="ME153" s="38"/>
      <c r="MG153" s="38"/>
      <c r="MH153" s="49"/>
      <c r="MI153" s="44"/>
      <c r="MK153" s="38"/>
      <c r="MM153" s="38"/>
      <c r="MN153" s="44"/>
      <c r="MO153" s="38"/>
    </row>
    <row r="154" spans="1:360" x14ac:dyDescent="0.25">
      <c r="A154" s="445"/>
      <c r="B154" s="359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49"/>
      <c r="AO154" s="44"/>
      <c r="AQ154" s="38"/>
      <c r="AS154" s="38"/>
      <c r="AU154" s="38"/>
      <c r="AV154" s="49"/>
      <c r="AW154" s="44"/>
      <c r="AY154" s="38"/>
      <c r="BA154" s="38"/>
      <c r="BC154" s="38"/>
      <c r="BD154" s="49"/>
      <c r="BE154" s="44"/>
      <c r="BG154" s="38"/>
      <c r="BH154" s="47"/>
      <c r="BI154" s="38"/>
      <c r="BK154" s="38"/>
      <c r="BL154" s="49"/>
      <c r="BM154" s="44"/>
      <c r="BO154" s="38"/>
      <c r="BQ154" s="38"/>
      <c r="BS154" s="38"/>
      <c r="BT154" s="49"/>
      <c r="BU154" s="44"/>
      <c r="BW154" s="38"/>
      <c r="BY154" s="38"/>
      <c r="CA154" s="38"/>
      <c r="CB154" s="49"/>
      <c r="CC154" s="44"/>
      <c r="CE154" s="38"/>
      <c r="CG154" s="38"/>
      <c r="CI154" s="38"/>
      <c r="CJ154" s="49"/>
      <c r="CK154" s="44"/>
      <c r="CM154" s="38"/>
      <c r="CO154" s="38"/>
      <c r="CQ154" s="38"/>
      <c r="CR154" s="49"/>
      <c r="CS154" s="44"/>
      <c r="CU154" s="38"/>
      <c r="CW154" s="38"/>
      <c r="CY154" s="38"/>
      <c r="CZ154" s="49"/>
      <c r="DA154" s="44"/>
      <c r="DC154" s="38"/>
      <c r="DE154" s="38"/>
      <c r="DG154" s="38"/>
      <c r="DH154" s="49"/>
      <c r="DI154" s="44"/>
      <c r="DK154" s="38"/>
      <c r="DM154" s="38"/>
      <c r="DO154" s="38"/>
      <c r="DP154" s="49"/>
      <c r="DQ154" s="44"/>
      <c r="DS154" s="38"/>
      <c r="DU154" s="38"/>
      <c r="DW154" s="38"/>
      <c r="DX154" s="49"/>
      <c r="DY154" s="44"/>
      <c r="EA154" s="38"/>
      <c r="EC154" s="38"/>
      <c r="EE154" s="38"/>
      <c r="EF154" s="49"/>
      <c r="EG154" s="44"/>
      <c r="EI154" s="38"/>
      <c r="EK154" s="38"/>
      <c r="EM154" s="38"/>
      <c r="EN154" s="49"/>
      <c r="EO154" s="44"/>
      <c r="EQ154" s="38"/>
      <c r="ES154" s="38"/>
      <c r="EU154" s="38"/>
      <c r="EV154" s="49"/>
      <c r="EW154" s="44"/>
      <c r="EY154" s="38"/>
      <c r="FA154" s="38"/>
      <c r="FC154" s="38"/>
      <c r="FD154" s="49"/>
      <c r="FE154" s="44"/>
      <c r="FG154" s="38"/>
      <c r="FI154" s="38"/>
      <c r="FK154" s="38"/>
      <c r="FL154" s="49"/>
      <c r="FM154" s="44"/>
      <c r="FO154" s="38"/>
      <c r="FQ154" s="38"/>
      <c r="FS154" s="38"/>
      <c r="FT154" s="49"/>
      <c r="FU154" s="44"/>
      <c r="FW154" s="38"/>
      <c r="FX154" s="46"/>
      <c r="FY154" s="38"/>
      <c r="FZ154" s="47"/>
      <c r="GA154" s="38"/>
      <c r="GB154" s="49"/>
      <c r="GC154" s="44"/>
      <c r="GE154" s="38"/>
      <c r="GG154" s="38"/>
      <c r="GI154" s="38"/>
      <c r="GJ154" s="49"/>
      <c r="GK154" s="44"/>
      <c r="GM154" s="38"/>
      <c r="GO154" s="38"/>
      <c r="GQ154" s="38"/>
      <c r="GR154" s="49"/>
      <c r="GS154" s="44"/>
      <c r="GU154" s="38"/>
      <c r="GW154" s="38"/>
      <c r="GY154" s="38"/>
      <c r="GZ154" s="49"/>
      <c r="HA154" s="44"/>
      <c r="HC154" s="38"/>
      <c r="HE154" s="38"/>
      <c r="HG154" s="38"/>
      <c r="HH154" s="49"/>
      <c r="HI154" s="44"/>
      <c r="HK154" s="38"/>
      <c r="HM154" s="38"/>
      <c r="HO154" s="38"/>
      <c r="HP154" s="49"/>
      <c r="HQ154" s="44"/>
      <c r="HS154" s="38"/>
      <c r="HU154" s="38"/>
      <c r="HW154" s="38"/>
      <c r="HX154" s="49"/>
      <c r="HY154" s="44"/>
      <c r="IA154" s="38"/>
      <c r="IC154" s="5"/>
      <c r="IE154" s="38"/>
      <c r="IG154" s="44"/>
      <c r="II154" s="38"/>
      <c r="IJ154" s="49"/>
      <c r="IK154" s="38"/>
      <c r="IM154" s="38"/>
      <c r="IO154" s="38"/>
      <c r="IP154" s="49"/>
      <c r="IQ154" s="44"/>
      <c r="IS154" s="38"/>
      <c r="IU154" s="38"/>
      <c r="IW154" s="38"/>
      <c r="IX154" s="49"/>
      <c r="IY154" s="44"/>
      <c r="JA154" s="38"/>
      <c r="JC154" s="38"/>
      <c r="JE154" s="38"/>
      <c r="JF154" s="49"/>
      <c r="JG154" s="44"/>
      <c r="JI154" s="38"/>
      <c r="JK154" s="38"/>
      <c r="JM154" s="38"/>
      <c r="JN154" s="49"/>
      <c r="JO154" s="44"/>
      <c r="JQ154" s="38"/>
      <c r="JS154" s="38"/>
      <c r="JU154" s="38"/>
      <c r="JV154" s="49"/>
      <c r="JW154" s="44"/>
      <c r="JY154" s="38"/>
      <c r="KA154" s="38"/>
      <c r="KC154" s="38"/>
      <c r="KD154" s="49"/>
      <c r="KE154" s="44"/>
      <c r="KG154" s="38"/>
      <c r="KI154" s="38"/>
      <c r="KK154" s="38"/>
      <c r="KL154" s="49"/>
      <c r="KM154" s="44"/>
      <c r="KO154" s="38"/>
      <c r="KQ154" s="38"/>
      <c r="KS154" s="38"/>
      <c r="KT154" s="49"/>
      <c r="KU154" s="44"/>
      <c r="KW154" s="38"/>
      <c r="KY154" s="38"/>
      <c r="LA154" s="38"/>
      <c r="LB154" s="49"/>
      <c r="LC154" s="44"/>
      <c r="LE154" s="38"/>
      <c r="LG154" s="38"/>
      <c r="LI154" s="38"/>
      <c r="LJ154" s="49"/>
      <c r="LK154" s="44"/>
      <c r="LM154" s="38"/>
      <c r="LO154" s="38"/>
      <c r="LQ154" s="38"/>
      <c r="LR154" s="49"/>
      <c r="LS154" s="44"/>
      <c r="LU154" s="38"/>
      <c r="LW154" s="38"/>
      <c r="LY154" s="38"/>
      <c r="LZ154" s="49"/>
      <c r="MA154" s="44"/>
      <c r="MC154" s="38"/>
      <c r="ME154" s="38"/>
      <c r="MG154" s="38"/>
      <c r="MH154" s="49"/>
      <c r="MI154" s="44"/>
      <c r="MK154" s="38"/>
      <c r="MM154" s="38"/>
      <c r="MN154" s="44"/>
      <c r="MO154" s="38"/>
    </row>
    <row r="155" spans="1:360" x14ac:dyDescent="0.25">
      <c r="A155" s="445"/>
      <c r="B155" s="359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49"/>
      <c r="AO155" s="44"/>
      <c r="AQ155" s="38"/>
      <c r="AS155" s="38"/>
      <c r="AU155" s="38"/>
      <c r="AV155" s="49"/>
      <c r="AW155" s="44"/>
      <c r="AY155" s="38"/>
      <c r="BA155" s="38"/>
      <c r="BC155" s="38"/>
      <c r="BD155" s="49"/>
      <c r="BE155" s="44"/>
      <c r="BG155" s="38"/>
      <c r="BH155" s="47"/>
      <c r="BI155" s="38"/>
      <c r="BK155" s="38"/>
      <c r="BL155" s="49"/>
      <c r="BM155" s="44"/>
      <c r="BO155" s="38"/>
      <c r="BQ155" s="38"/>
      <c r="BS155" s="38"/>
      <c r="BT155" s="49"/>
      <c r="BU155" s="44"/>
      <c r="BW155" s="38"/>
      <c r="BY155" s="38"/>
      <c r="CA155" s="38"/>
      <c r="CB155" s="49"/>
      <c r="CC155" s="44"/>
      <c r="CE155" s="38"/>
      <c r="CG155" s="38"/>
      <c r="CI155" s="38"/>
      <c r="CJ155" s="49"/>
      <c r="CK155" s="44"/>
      <c r="CM155" s="38"/>
      <c r="CO155" s="38"/>
      <c r="CQ155" s="38"/>
      <c r="CR155" s="49"/>
      <c r="CS155" s="44"/>
      <c r="CU155" s="38"/>
      <c r="CW155" s="38"/>
      <c r="CY155" s="38"/>
      <c r="CZ155" s="49"/>
      <c r="DA155" s="44"/>
      <c r="DC155" s="38"/>
      <c r="DE155" s="38"/>
      <c r="DG155" s="38"/>
      <c r="DH155" s="49"/>
      <c r="DI155" s="44"/>
      <c r="DK155" s="38"/>
      <c r="DM155" s="38"/>
      <c r="DO155" s="38"/>
      <c r="DP155" s="49"/>
      <c r="DQ155" s="44"/>
      <c r="DS155" s="38"/>
      <c r="DU155" s="38"/>
      <c r="DW155" s="38"/>
      <c r="DX155" s="49"/>
      <c r="DY155" s="44"/>
      <c r="EA155" s="38"/>
      <c r="EC155" s="38"/>
      <c r="EE155" s="38"/>
      <c r="EF155" s="49"/>
      <c r="EG155" s="44"/>
      <c r="EI155" s="38"/>
      <c r="EK155" s="38"/>
      <c r="EM155" s="38"/>
      <c r="EN155" s="49"/>
      <c r="EO155" s="44"/>
      <c r="EQ155" s="38"/>
      <c r="ES155" s="38"/>
      <c r="EU155" s="38"/>
      <c r="EV155" s="49"/>
      <c r="EW155" s="44"/>
      <c r="EY155" s="38"/>
      <c r="FA155" s="38"/>
      <c r="FC155" s="38"/>
      <c r="FD155" s="49"/>
      <c r="FE155" s="44"/>
      <c r="FG155" s="38"/>
      <c r="FI155" s="38"/>
      <c r="FK155" s="38"/>
      <c r="FL155" s="49"/>
      <c r="FM155" s="44"/>
      <c r="FO155" s="38"/>
      <c r="FQ155" s="38"/>
      <c r="FS155" s="38"/>
      <c r="FT155" s="49"/>
      <c r="FU155" s="44"/>
      <c r="FW155" s="38"/>
      <c r="FX155" s="46"/>
      <c r="FY155" s="38"/>
      <c r="FZ155" s="47"/>
      <c r="GA155" s="38"/>
      <c r="GB155" s="49"/>
      <c r="GC155" s="44"/>
      <c r="GE155" s="38"/>
      <c r="GG155" s="38"/>
      <c r="GI155" s="38"/>
      <c r="GJ155" s="49"/>
      <c r="GK155" s="44"/>
      <c r="GM155" s="38"/>
      <c r="GO155" s="38"/>
      <c r="GQ155" s="38"/>
      <c r="GR155" s="49"/>
      <c r="GS155" s="44"/>
      <c r="GU155" s="38"/>
      <c r="GW155" s="38"/>
      <c r="GY155" s="38"/>
      <c r="GZ155" s="49"/>
      <c r="HA155" s="44"/>
      <c r="HC155" s="38"/>
      <c r="HE155" s="38"/>
      <c r="HG155" s="38"/>
      <c r="HH155" s="49"/>
      <c r="HI155" s="44"/>
      <c r="HK155" s="38"/>
      <c r="HM155" s="38"/>
      <c r="HO155" s="38"/>
      <c r="HP155" s="49"/>
      <c r="HQ155" s="44"/>
      <c r="HS155" s="38"/>
      <c r="HU155" s="38"/>
      <c r="HW155" s="38"/>
      <c r="HX155" s="49"/>
      <c r="HY155" s="44"/>
      <c r="IA155" s="38"/>
      <c r="IC155" s="5"/>
      <c r="IE155" s="38"/>
      <c r="IG155" s="44"/>
      <c r="II155" s="38"/>
      <c r="IJ155" s="49"/>
      <c r="IK155" s="38"/>
      <c r="IM155" s="38"/>
      <c r="IO155" s="38"/>
      <c r="IP155" s="49"/>
      <c r="IQ155" s="44"/>
      <c r="IS155" s="38"/>
      <c r="IU155" s="38"/>
      <c r="IW155" s="38"/>
      <c r="IX155" s="49"/>
      <c r="IY155" s="44"/>
      <c r="JA155" s="38"/>
      <c r="JC155" s="38"/>
      <c r="JE155" s="38"/>
      <c r="JF155" s="49"/>
      <c r="JG155" s="44"/>
      <c r="JI155" s="38"/>
      <c r="JK155" s="38"/>
      <c r="JM155" s="38"/>
      <c r="JN155" s="49"/>
      <c r="JO155" s="44"/>
      <c r="JQ155" s="38"/>
      <c r="JS155" s="38"/>
      <c r="JU155" s="38"/>
      <c r="JV155" s="49"/>
      <c r="JW155" s="44"/>
      <c r="JY155" s="38"/>
      <c r="KA155" s="38"/>
      <c r="KC155" s="38"/>
      <c r="KD155" s="49"/>
      <c r="KE155" s="44"/>
      <c r="KG155" s="38"/>
      <c r="KI155" s="38"/>
      <c r="KK155" s="38"/>
      <c r="KL155" s="49"/>
      <c r="KM155" s="44"/>
      <c r="KO155" s="38"/>
      <c r="KQ155" s="38"/>
      <c r="KS155" s="38"/>
      <c r="KT155" s="49"/>
      <c r="KU155" s="44"/>
      <c r="KW155" s="38"/>
      <c r="KY155" s="38"/>
      <c r="LA155" s="38"/>
      <c r="LB155" s="49"/>
      <c r="LC155" s="44"/>
      <c r="LE155" s="38"/>
      <c r="LG155" s="38"/>
      <c r="LI155" s="38"/>
      <c r="LJ155" s="49"/>
      <c r="LK155" s="44"/>
      <c r="LM155" s="38"/>
      <c r="LO155" s="38"/>
      <c r="LQ155" s="38"/>
      <c r="LR155" s="49"/>
      <c r="LS155" s="44"/>
      <c r="LU155" s="38"/>
      <c r="LW155" s="38"/>
      <c r="LY155" s="38"/>
      <c r="LZ155" s="49"/>
      <c r="MA155" s="44"/>
      <c r="MC155" s="38"/>
      <c r="ME155" s="38"/>
      <c r="MG155" s="38"/>
      <c r="MH155" s="49"/>
      <c r="MI155" s="44"/>
      <c r="MK155" s="38"/>
      <c r="MM155" s="38"/>
      <c r="MN155" s="44"/>
      <c r="MO155" s="38"/>
    </row>
    <row r="156" spans="1:360" x14ac:dyDescent="0.25">
      <c r="A156" s="445"/>
      <c r="B156" s="359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49"/>
      <c r="AO156" s="44"/>
      <c r="AQ156" s="38"/>
      <c r="AS156" s="38"/>
      <c r="AU156" s="38"/>
      <c r="AV156" s="49"/>
      <c r="AW156" s="44"/>
      <c r="AY156" s="38"/>
      <c r="BA156" s="38"/>
      <c r="BC156" s="38"/>
      <c r="BD156" s="49"/>
      <c r="BE156" s="44"/>
      <c r="BG156" s="38"/>
      <c r="BH156" s="47"/>
      <c r="BI156" s="38"/>
      <c r="BK156" s="38"/>
      <c r="BL156" s="49"/>
      <c r="BM156" s="44"/>
      <c r="BO156" s="38"/>
      <c r="BQ156" s="38"/>
      <c r="BS156" s="38"/>
      <c r="BT156" s="49"/>
      <c r="BU156" s="44"/>
      <c r="BW156" s="38"/>
      <c r="BY156" s="38"/>
      <c r="CA156" s="38"/>
      <c r="CB156" s="49"/>
      <c r="CC156" s="44"/>
      <c r="CE156" s="38"/>
      <c r="CG156" s="38"/>
      <c r="CI156" s="38"/>
      <c r="CJ156" s="49"/>
      <c r="CK156" s="44"/>
      <c r="CM156" s="38"/>
      <c r="CO156" s="38"/>
      <c r="CQ156" s="38"/>
      <c r="CR156" s="49"/>
      <c r="CS156" s="44"/>
      <c r="CU156" s="38"/>
      <c r="CW156" s="38"/>
      <c r="CY156" s="38"/>
      <c r="CZ156" s="49"/>
      <c r="DA156" s="44"/>
      <c r="DC156" s="38"/>
      <c r="DE156" s="38"/>
      <c r="DG156" s="38"/>
      <c r="DH156" s="49"/>
      <c r="DI156" s="44"/>
      <c r="DK156" s="38"/>
      <c r="DM156" s="38"/>
      <c r="DO156" s="38"/>
      <c r="DP156" s="49"/>
      <c r="DQ156" s="44"/>
      <c r="DS156" s="38"/>
      <c r="DU156" s="38"/>
      <c r="DW156" s="38"/>
      <c r="DX156" s="49"/>
      <c r="DY156" s="44"/>
      <c r="EA156" s="38"/>
      <c r="EC156" s="38"/>
      <c r="EE156" s="38"/>
      <c r="EF156" s="49"/>
      <c r="EG156" s="44"/>
      <c r="EI156" s="38"/>
      <c r="EK156" s="38"/>
      <c r="EM156" s="38"/>
      <c r="EN156" s="49"/>
      <c r="EO156" s="44"/>
      <c r="EQ156" s="38"/>
      <c r="ES156" s="38"/>
      <c r="EU156" s="38"/>
      <c r="EV156" s="49"/>
      <c r="EW156" s="44"/>
      <c r="EY156" s="38"/>
      <c r="FA156" s="38"/>
      <c r="FC156" s="38"/>
      <c r="FD156" s="49"/>
      <c r="FE156" s="44"/>
      <c r="FG156" s="38"/>
      <c r="FI156" s="38"/>
      <c r="FK156" s="38"/>
      <c r="FL156" s="49"/>
      <c r="FM156" s="44"/>
      <c r="FO156" s="38"/>
      <c r="FQ156" s="38"/>
      <c r="FS156" s="38"/>
      <c r="FT156" s="49"/>
      <c r="FU156" s="44"/>
      <c r="FW156" s="38"/>
      <c r="FX156" s="46"/>
      <c r="FY156" s="38"/>
      <c r="FZ156" s="47"/>
      <c r="GA156" s="38"/>
      <c r="GB156" s="49"/>
      <c r="GC156" s="44"/>
      <c r="GE156" s="38"/>
      <c r="GG156" s="38"/>
      <c r="GI156" s="38"/>
      <c r="GJ156" s="49"/>
      <c r="GK156" s="44"/>
      <c r="GM156" s="38"/>
      <c r="GO156" s="38"/>
      <c r="GQ156" s="38"/>
      <c r="GR156" s="49"/>
      <c r="GS156" s="44"/>
      <c r="GU156" s="38"/>
      <c r="GW156" s="38"/>
      <c r="GY156" s="38"/>
      <c r="GZ156" s="49"/>
      <c r="HA156" s="44"/>
      <c r="HC156" s="38"/>
      <c r="HE156" s="38"/>
      <c r="HG156" s="38"/>
      <c r="HH156" s="49"/>
      <c r="HI156" s="44"/>
      <c r="HK156" s="38"/>
      <c r="HM156" s="38"/>
      <c r="HO156" s="38"/>
      <c r="HP156" s="49"/>
      <c r="HQ156" s="44"/>
      <c r="HS156" s="38"/>
      <c r="HU156" s="38"/>
      <c r="HW156" s="38"/>
      <c r="HX156" s="49"/>
      <c r="HY156" s="44"/>
      <c r="IA156" s="38"/>
      <c r="IC156" s="5"/>
      <c r="IE156" s="38"/>
      <c r="IG156" s="44"/>
      <c r="II156" s="38"/>
      <c r="IJ156" s="49"/>
      <c r="IK156" s="38"/>
      <c r="IM156" s="38"/>
      <c r="IO156" s="38"/>
      <c r="IP156" s="49"/>
      <c r="IQ156" s="44"/>
      <c r="IS156" s="38"/>
      <c r="IU156" s="38"/>
      <c r="IW156" s="38"/>
      <c r="IX156" s="49"/>
      <c r="IY156" s="44"/>
      <c r="JA156" s="38"/>
      <c r="JC156" s="38"/>
      <c r="JE156" s="38"/>
      <c r="JF156" s="49"/>
      <c r="JG156" s="44"/>
      <c r="JI156" s="38"/>
      <c r="JK156" s="38"/>
      <c r="JM156" s="38"/>
      <c r="JN156" s="49"/>
      <c r="JO156" s="44"/>
      <c r="JQ156" s="38"/>
      <c r="JS156" s="38"/>
      <c r="JU156" s="38"/>
      <c r="JV156" s="49"/>
      <c r="JW156" s="44"/>
      <c r="JY156" s="38"/>
      <c r="KA156" s="38"/>
      <c r="KC156" s="38"/>
      <c r="KD156" s="49"/>
      <c r="KE156" s="44"/>
      <c r="KG156" s="38"/>
      <c r="KI156" s="38"/>
      <c r="KK156" s="38"/>
      <c r="KL156" s="49"/>
      <c r="KM156" s="44"/>
      <c r="KO156" s="38"/>
      <c r="KQ156" s="38"/>
      <c r="KS156" s="38"/>
      <c r="KT156" s="49"/>
      <c r="KU156" s="44"/>
      <c r="KW156" s="38"/>
      <c r="KY156" s="38"/>
      <c r="LA156" s="38"/>
      <c r="LB156" s="49"/>
      <c r="LC156" s="44"/>
      <c r="LE156" s="38"/>
      <c r="LG156" s="38"/>
      <c r="LI156" s="38"/>
      <c r="LJ156" s="49"/>
      <c r="LK156" s="44"/>
      <c r="LM156" s="38"/>
      <c r="LO156" s="38"/>
      <c r="LQ156" s="38"/>
      <c r="LR156" s="49"/>
      <c r="LS156" s="44"/>
      <c r="LU156" s="38"/>
      <c r="LW156" s="38"/>
      <c r="LY156" s="38"/>
      <c r="LZ156" s="49"/>
      <c r="MA156" s="44"/>
      <c r="MC156" s="38"/>
      <c r="ME156" s="38"/>
      <c r="MG156" s="38"/>
      <c r="MH156" s="49"/>
      <c r="MI156" s="44"/>
      <c r="MK156" s="38"/>
      <c r="MM156" s="38"/>
      <c r="MN156" s="44"/>
      <c r="MO156" s="38"/>
    </row>
    <row r="157" spans="1:360" x14ac:dyDescent="0.25">
      <c r="A157" s="445"/>
      <c r="B157" s="359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49"/>
      <c r="AO157" s="44"/>
      <c r="AQ157" s="38"/>
      <c r="AS157" s="38"/>
      <c r="AU157" s="38"/>
      <c r="AV157" s="49"/>
      <c r="AW157" s="44"/>
      <c r="AY157" s="38"/>
      <c r="BA157" s="38"/>
      <c r="BC157" s="38"/>
      <c r="BD157" s="49"/>
      <c r="BE157" s="44"/>
      <c r="BG157" s="38"/>
      <c r="BH157" s="47"/>
      <c r="BI157" s="38"/>
      <c r="BK157" s="38"/>
      <c r="BL157" s="49"/>
      <c r="BM157" s="44"/>
      <c r="BO157" s="38"/>
      <c r="BQ157" s="38"/>
      <c r="BS157" s="38"/>
      <c r="BT157" s="49"/>
      <c r="BU157" s="44"/>
      <c r="BW157" s="38"/>
      <c r="BY157" s="38"/>
      <c r="CA157" s="38"/>
      <c r="CB157" s="49"/>
      <c r="CC157" s="44"/>
      <c r="CE157" s="38"/>
      <c r="CG157" s="38"/>
      <c r="CI157" s="38"/>
      <c r="CJ157" s="49"/>
      <c r="CK157" s="44"/>
      <c r="CM157" s="38"/>
      <c r="CO157" s="38"/>
      <c r="CQ157" s="38"/>
      <c r="CR157" s="49"/>
      <c r="CS157" s="44"/>
      <c r="CU157" s="38"/>
      <c r="CW157" s="38"/>
      <c r="CY157" s="38"/>
      <c r="CZ157" s="49"/>
      <c r="DA157" s="44"/>
      <c r="DC157" s="38"/>
      <c r="DE157" s="38"/>
      <c r="DG157" s="38"/>
      <c r="DH157" s="49"/>
      <c r="DI157" s="44"/>
      <c r="DK157" s="38"/>
      <c r="DM157" s="38"/>
      <c r="DO157" s="38"/>
      <c r="DP157" s="49"/>
      <c r="DQ157" s="44"/>
      <c r="DS157" s="38"/>
      <c r="DU157" s="38"/>
      <c r="DW157" s="38"/>
      <c r="DX157" s="49"/>
      <c r="DY157" s="44"/>
      <c r="EA157" s="38"/>
      <c r="EC157" s="38"/>
      <c r="EE157" s="38"/>
      <c r="EF157" s="49"/>
      <c r="EG157" s="44"/>
      <c r="EI157" s="38"/>
      <c r="EK157" s="38"/>
      <c r="EM157" s="38"/>
      <c r="EN157" s="49"/>
      <c r="EO157" s="44"/>
      <c r="EQ157" s="38"/>
      <c r="ES157" s="38"/>
      <c r="EU157" s="38"/>
      <c r="EV157" s="49"/>
      <c r="EW157" s="44"/>
      <c r="EY157" s="38"/>
      <c r="FA157" s="38"/>
      <c r="FC157" s="38"/>
      <c r="FD157" s="49"/>
      <c r="FE157" s="44"/>
      <c r="FG157" s="38"/>
      <c r="FI157" s="38"/>
      <c r="FK157" s="38"/>
      <c r="FL157" s="49"/>
      <c r="FM157" s="44"/>
      <c r="FO157" s="38"/>
      <c r="FQ157" s="38"/>
      <c r="FS157" s="38"/>
      <c r="FT157" s="49"/>
      <c r="FU157" s="44"/>
      <c r="FW157" s="38"/>
      <c r="FX157" s="46"/>
      <c r="FY157" s="38"/>
      <c r="FZ157" s="47"/>
      <c r="GA157" s="38"/>
      <c r="GB157" s="49"/>
      <c r="GC157" s="44"/>
      <c r="GE157" s="38"/>
      <c r="GG157" s="38"/>
      <c r="GI157" s="38"/>
      <c r="GJ157" s="49"/>
      <c r="GK157" s="44"/>
      <c r="GM157" s="38"/>
      <c r="GO157" s="38"/>
      <c r="GQ157" s="38"/>
      <c r="GR157" s="49"/>
      <c r="GS157" s="44"/>
      <c r="GU157" s="38"/>
      <c r="GW157" s="38"/>
      <c r="GY157" s="38"/>
      <c r="GZ157" s="49"/>
      <c r="HA157" s="44"/>
      <c r="HC157" s="38"/>
      <c r="HE157" s="38"/>
      <c r="HG157" s="38"/>
      <c r="HH157" s="49"/>
      <c r="HI157" s="44"/>
      <c r="HK157" s="38"/>
      <c r="HM157" s="38"/>
      <c r="HO157" s="38"/>
      <c r="HP157" s="49"/>
      <c r="HQ157" s="44"/>
      <c r="HS157" s="38"/>
      <c r="HU157" s="38"/>
      <c r="HW157" s="38"/>
      <c r="HX157" s="49"/>
      <c r="HY157" s="44"/>
      <c r="IA157" s="38"/>
      <c r="IC157" s="5"/>
      <c r="IE157" s="38"/>
      <c r="IG157" s="44"/>
      <c r="II157" s="38"/>
      <c r="IJ157" s="49"/>
      <c r="IK157" s="38"/>
      <c r="IM157" s="38"/>
      <c r="IO157" s="38"/>
      <c r="IP157" s="49"/>
      <c r="IQ157" s="44"/>
      <c r="IS157" s="38"/>
      <c r="IU157" s="38"/>
      <c r="IW157" s="38"/>
      <c r="IX157" s="49"/>
      <c r="IY157" s="44"/>
      <c r="JA157" s="38"/>
      <c r="JC157" s="38"/>
      <c r="JE157" s="38"/>
      <c r="JF157" s="49"/>
      <c r="JG157" s="44"/>
      <c r="JI157" s="38"/>
      <c r="JK157" s="38"/>
      <c r="JM157" s="38"/>
      <c r="JN157" s="49"/>
      <c r="JO157" s="44"/>
      <c r="JQ157" s="38"/>
      <c r="JS157" s="38"/>
      <c r="JU157" s="38"/>
      <c r="JV157" s="49"/>
      <c r="JW157" s="44"/>
      <c r="JY157" s="38"/>
      <c r="KA157" s="38"/>
      <c r="KC157" s="38"/>
      <c r="KD157" s="49"/>
      <c r="KE157" s="44"/>
      <c r="KG157" s="38"/>
      <c r="KI157" s="38"/>
      <c r="KK157" s="38"/>
      <c r="KL157" s="49"/>
      <c r="KM157" s="44"/>
      <c r="KO157" s="38"/>
      <c r="KQ157" s="38"/>
      <c r="KS157" s="38"/>
      <c r="KT157" s="49"/>
      <c r="KU157" s="44"/>
      <c r="KW157" s="38"/>
      <c r="KY157" s="38"/>
      <c r="LA157" s="38"/>
      <c r="LB157" s="49"/>
      <c r="LC157" s="44"/>
      <c r="LE157" s="38"/>
      <c r="LG157" s="38"/>
      <c r="LI157" s="38"/>
      <c r="LJ157" s="49"/>
      <c r="LK157" s="44"/>
      <c r="LM157" s="38"/>
      <c r="LO157" s="38"/>
      <c r="LQ157" s="38"/>
      <c r="LR157" s="49"/>
      <c r="LS157" s="44"/>
      <c r="LU157" s="38"/>
      <c r="LW157" s="38"/>
      <c r="LY157" s="38"/>
      <c r="LZ157" s="49"/>
      <c r="MA157" s="44"/>
      <c r="MC157" s="38"/>
      <c r="ME157" s="38"/>
      <c r="MG157" s="38"/>
      <c r="MH157" s="49"/>
      <c r="MI157" s="44"/>
      <c r="MK157" s="38"/>
      <c r="MM157" s="38"/>
      <c r="MN157" s="44"/>
      <c r="MO157" s="38"/>
    </row>
    <row r="158" spans="1:360" x14ac:dyDescent="0.25">
      <c r="A158" s="445"/>
      <c r="B158" s="359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P158"/>
      <c r="AQ158"/>
      <c r="AR158"/>
      <c r="AS158"/>
      <c r="AT158"/>
      <c r="AU158"/>
      <c r="AV158"/>
      <c r="AW158"/>
      <c r="AX158"/>
      <c r="AY158"/>
      <c r="AZ158"/>
      <c r="BA158"/>
      <c r="BC158"/>
      <c r="BD158"/>
      <c r="BE158"/>
      <c r="BF158"/>
      <c r="BG158"/>
      <c r="BH158"/>
      <c r="BI158"/>
      <c r="BJ158"/>
      <c r="BK158"/>
      <c r="BL158"/>
      <c r="BM158"/>
      <c r="BN158"/>
      <c r="BP158"/>
      <c r="BQ158"/>
      <c r="BR158"/>
      <c r="BS158"/>
      <c r="BT158"/>
      <c r="BU158"/>
      <c r="BV158"/>
      <c r="BW158"/>
      <c r="BX158"/>
      <c r="BY158"/>
      <c r="BZ158"/>
      <c r="CA158"/>
      <c r="CB158" s="49"/>
      <c r="CC158" s="44"/>
      <c r="CE158" s="38"/>
      <c r="CG158" s="38"/>
      <c r="CI158" s="38"/>
      <c r="CJ158" s="49"/>
      <c r="CK158" s="44"/>
      <c r="CM158" s="38"/>
      <c r="CO158" s="38"/>
      <c r="CQ158" s="38"/>
      <c r="CR158" s="49"/>
      <c r="CS158" s="44"/>
      <c r="CU158" s="38"/>
      <c r="CW158" s="38"/>
      <c r="CY158" s="38"/>
      <c r="CZ158" s="49"/>
      <c r="DA158" s="44"/>
      <c r="DC158" s="38"/>
      <c r="DE158" s="38"/>
      <c r="DG158" s="38"/>
      <c r="DH158" s="49"/>
      <c r="DI158" s="44"/>
      <c r="DK158" s="38"/>
      <c r="DM158" s="38"/>
      <c r="DO158" s="38"/>
      <c r="DP158" s="49"/>
      <c r="DQ158" s="44"/>
      <c r="DS158" s="38"/>
      <c r="DU158" s="38"/>
      <c r="DW158" s="38"/>
      <c r="DX158" s="49"/>
      <c r="DY158" s="44"/>
      <c r="EA158" s="38"/>
      <c r="EC158" s="38"/>
      <c r="EE158" s="38"/>
      <c r="EF158" s="49"/>
      <c r="EG158" s="44"/>
      <c r="EI158" s="38"/>
      <c r="EK158" s="38"/>
      <c r="EM158" s="38"/>
      <c r="EN158" s="49"/>
      <c r="EO158" s="44"/>
      <c r="EQ158" s="38"/>
      <c r="ES158" s="38"/>
      <c r="EU158" s="38"/>
      <c r="EV158" s="49"/>
      <c r="EW158" s="44"/>
      <c r="EY158" s="38"/>
      <c r="FA158" s="38"/>
      <c r="FC158" s="38"/>
      <c r="FD158" s="49"/>
      <c r="FE158" s="44"/>
      <c r="FG158" s="38"/>
      <c r="FI158" s="38"/>
      <c r="FK158" s="38"/>
      <c r="FL158" s="49"/>
      <c r="FM158" s="44"/>
      <c r="FO158" s="38"/>
      <c r="FQ158" s="38"/>
      <c r="FS158" s="38"/>
      <c r="FT158" s="49"/>
      <c r="FU158" s="44"/>
      <c r="FW158" s="38"/>
      <c r="FX158" s="46"/>
      <c r="FY158" s="38"/>
      <c r="FZ158" s="47"/>
      <c r="GA158" s="38"/>
      <c r="GB158" s="49"/>
      <c r="GC158" s="44"/>
      <c r="GE158" s="38"/>
      <c r="GG158" s="38"/>
      <c r="GI158" s="38"/>
      <c r="GJ158" s="49"/>
      <c r="GK158" s="44"/>
      <c r="GM158" s="38"/>
      <c r="GO158" s="38"/>
      <c r="GQ158" s="38"/>
      <c r="GR158" s="49"/>
      <c r="GS158" s="44"/>
      <c r="GU158" s="38"/>
      <c r="GW158" s="38"/>
      <c r="GY158" s="38"/>
      <c r="GZ158" s="49"/>
      <c r="HA158" s="44"/>
      <c r="HC158" s="38"/>
      <c r="HE158" s="38"/>
      <c r="HG158" s="38"/>
      <c r="HH158" s="49"/>
      <c r="HI158" s="44"/>
      <c r="HK158" s="38"/>
      <c r="HM158" s="38"/>
      <c r="HO158" s="38"/>
      <c r="HP158" s="49"/>
      <c r="HQ158" s="44"/>
      <c r="HS158" s="38"/>
      <c r="HU158" s="38"/>
      <c r="HW158" s="38"/>
      <c r="HX158" s="49"/>
      <c r="HY158" s="44"/>
      <c r="IA158" s="38"/>
      <c r="IC158" s="5"/>
      <c r="IE158" s="38"/>
      <c r="IG158" s="44"/>
      <c r="II158" s="38"/>
      <c r="IJ158" s="49"/>
      <c r="IK158" s="38"/>
      <c r="IM158" s="38"/>
      <c r="IO158" s="38"/>
      <c r="IP158" s="49"/>
      <c r="IQ158" s="44"/>
      <c r="IS158" s="38"/>
      <c r="IU158" s="38"/>
      <c r="IW158" s="38"/>
      <c r="IX158" s="49"/>
      <c r="IY158" s="44"/>
      <c r="JA158" s="38"/>
      <c r="JC158" s="38"/>
      <c r="JE158" s="38"/>
      <c r="JF158" s="49"/>
      <c r="JG158" s="44"/>
      <c r="JI158" s="38"/>
      <c r="JK158" s="38"/>
      <c r="JM158" s="38"/>
      <c r="JN158" s="49"/>
      <c r="JO158" s="44"/>
      <c r="JQ158" s="38"/>
      <c r="JS158" s="38"/>
      <c r="JU158" s="38"/>
      <c r="JV158" s="49"/>
      <c r="JW158" s="44"/>
      <c r="JY158" s="38"/>
      <c r="KA158" s="38"/>
      <c r="KC158" s="38"/>
      <c r="KD158" s="49"/>
      <c r="KE158" s="44"/>
      <c r="KG158" s="38"/>
      <c r="KI158" s="38"/>
      <c r="KK158" s="38"/>
      <c r="KL158" s="49"/>
      <c r="KM158" s="44"/>
      <c r="KO158" s="38"/>
      <c r="KQ158" s="38"/>
      <c r="KS158" s="38"/>
      <c r="KT158" s="49"/>
      <c r="KU158" s="44"/>
      <c r="KW158" s="38"/>
      <c r="KY158" s="38"/>
      <c r="LA158" s="38"/>
      <c r="LB158" s="49"/>
      <c r="LC158" s="44"/>
      <c r="LE158" s="38"/>
      <c r="LG158" s="38"/>
      <c r="LI158" s="38"/>
      <c r="LJ158" s="49"/>
      <c r="LK158" s="44"/>
      <c r="LM158" s="38"/>
      <c r="LO158" s="38"/>
      <c r="LQ158" s="38"/>
      <c r="LR158" s="49"/>
      <c r="LS158" s="44"/>
      <c r="LU158" s="38"/>
      <c r="LW158" s="38"/>
      <c r="LY158" s="38"/>
      <c r="LZ158" s="49"/>
      <c r="MA158" s="44"/>
      <c r="MC158" s="38"/>
      <c r="ME158" s="38"/>
      <c r="MG158" s="38"/>
      <c r="MH158" s="49"/>
      <c r="MI158" s="44"/>
      <c r="MK158" s="38"/>
      <c r="MM158" s="38"/>
      <c r="MN158" s="44"/>
      <c r="MO158" s="38"/>
    </row>
    <row r="159" spans="1:360" x14ac:dyDescent="0.25">
      <c r="A159" s="445"/>
      <c r="B159" s="3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IC159" s="5"/>
    </row>
    <row r="160" spans="1:360" x14ac:dyDescent="0.25">
      <c r="A160" s="445"/>
      <c r="B160" s="359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Q160" s="31"/>
      <c r="AS160" s="31"/>
      <c r="AU160" s="31"/>
      <c r="AY160" s="31"/>
      <c r="BA160" s="31"/>
      <c r="BC160" s="31"/>
      <c r="BG160" s="31"/>
      <c r="BH160" s="47"/>
      <c r="BI160" s="31"/>
      <c r="BK160" s="31"/>
      <c r="BO160" s="31"/>
      <c r="BQ160" s="31"/>
      <c r="BS160" s="31"/>
      <c r="BW160" s="31"/>
      <c r="BY160" s="31"/>
      <c r="CA160" s="31"/>
      <c r="CE160" s="31"/>
      <c r="CG160" s="31"/>
      <c r="CI160" s="31"/>
      <c r="CM160" s="31"/>
      <c r="CO160" s="31"/>
      <c r="CQ160" s="31"/>
      <c r="CU160" s="31"/>
      <c r="CW160" s="31"/>
      <c r="CY160" s="31"/>
      <c r="DC160" s="31"/>
      <c r="DE160" s="31"/>
      <c r="DG160" s="31"/>
      <c r="DK160" s="31"/>
      <c r="DM160" s="31"/>
      <c r="DO160" s="31"/>
      <c r="DS160" s="31"/>
      <c r="DU160" s="31"/>
      <c r="DW160" s="31"/>
      <c r="EA160" s="31"/>
      <c r="EC160" s="31"/>
      <c r="EE160" s="31"/>
      <c r="EI160" s="31"/>
      <c r="EK160" s="31"/>
      <c r="EM160" s="31"/>
      <c r="EQ160" s="31"/>
      <c r="ES160" s="31"/>
      <c r="EU160" s="31"/>
      <c r="EY160" s="31"/>
      <c r="FA160" s="31"/>
      <c r="FC160" s="31"/>
      <c r="FG160" s="31"/>
      <c r="FI160" s="31"/>
      <c r="FK160" s="31"/>
      <c r="FO160" s="31"/>
      <c r="FQ160" s="31"/>
      <c r="FS160" s="31"/>
      <c r="FW160" s="31"/>
      <c r="FY160" s="31"/>
      <c r="FZ160" s="47"/>
      <c r="GA160" s="31"/>
      <c r="GE160" s="31"/>
      <c r="GG160" s="31"/>
      <c r="GI160" s="31"/>
      <c r="GM160" s="31"/>
      <c r="GO160" s="31"/>
      <c r="GQ160" s="31"/>
      <c r="GU160" s="31"/>
      <c r="GW160" s="31"/>
      <c r="GY160" s="31"/>
      <c r="HC160" s="31"/>
      <c r="HE160" s="31"/>
      <c r="HG160" s="31"/>
      <c r="HK160" s="31"/>
      <c r="HM160" s="31"/>
      <c r="HO160" s="31"/>
      <c r="HS160" s="31"/>
      <c r="HU160" s="31"/>
      <c r="HW160" s="31"/>
      <c r="IA160" s="31"/>
      <c r="IC160" s="5"/>
      <c r="IE160" s="31"/>
      <c r="II160" s="31"/>
      <c r="IK160" s="31"/>
      <c r="IM160" s="31"/>
      <c r="IO160" s="31"/>
      <c r="IS160" s="31"/>
      <c r="IU160" s="31"/>
      <c r="IW160" s="31"/>
      <c r="JA160" s="31"/>
      <c r="JC160" s="31"/>
      <c r="JE160" s="31"/>
      <c r="JI160" s="31"/>
      <c r="JK160" s="31"/>
      <c r="JM160" s="31"/>
      <c r="JQ160" s="31"/>
      <c r="JS160" s="31"/>
      <c r="JU160" s="31"/>
      <c r="JY160" s="31"/>
      <c r="KA160" s="31"/>
      <c r="KC160" s="31"/>
      <c r="KG160" s="31"/>
      <c r="KI160" s="31"/>
      <c r="KK160" s="31"/>
      <c r="KO160" s="31"/>
      <c r="KQ160" s="31"/>
      <c r="KS160" s="31"/>
      <c r="KW160" s="31"/>
      <c r="KY160" s="31"/>
      <c r="LA160" s="31"/>
      <c r="LE160" s="31"/>
      <c r="LG160" s="31"/>
      <c r="LI160" s="31"/>
      <c r="LM160" s="31"/>
      <c r="LO160" s="31"/>
      <c r="LQ160" s="31"/>
      <c r="LU160" s="31"/>
      <c r="LW160" s="31"/>
      <c r="LY160" s="31"/>
      <c r="MC160" s="31"/>
      <c r="ME160" s="31"/>
      <c r="MG160" s="31"/>
      <c r="MK160" s="31"/>
      <c r="MM160" s="31"/>
      <c r="MO160" s="31"/>
    </row>
    <row r="161" spans="1:353" x14ac:dyDescent="0.25">
      <c r="A161" s="445"/>
      <c r="B161" s="359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O161" s="44"/>
      <c r="AQ161" s="31"/>
      <c r="AS161" s="31"/>
      <c r="AU161" s="31"/>
      <c r="AW161" s="44"/>
      <c r="AY161" s="31"/>
      <c r="BA161" s="31"/>
      <c r="BC161" s="31"/>
      <c r="BE161" s="44"/>
      <c r="BG161" s="31"/>
      <c r="BH161" s="47"/>
      <c r="BI161" s="31"/>
      <c r="BK161" s="31"/>
      <c r="BM161" s="44"/>
      <c r="BO161" s="31"/>
      <c r="BQ161" s="31"/>
      <c r="BS161" s="31"/>
      <c r="BU161" s="44"/>
      <c r="BW161" s="31"/>
      <c r="BY161" s="31"/>
      <c r="CA161" s="31"/>
      <c r="CC161" s="44"/>
      <c r="CE161" s="31"/>
      <c r="CG161" s="31"/>
      <c r="CI161" s="31"/>
      <c r="CK161" s="44"/>
      <c r="CM161" s="31"/>
      <c r="CO161" s="31"/>
      <c r="CQ161" s="31"/>
      <c r="CS161" s="44"/>
      <c r="CU161" s="31"/>
      <c r="CW161" s="31"/>
      <c r="CY161" s="31"/>
      <c r="DA161" s="44"/>
      <c r="DC161" s="31"/>
      <c r="DE161" s="31"/>
      <c r="DG161" s="31"/>
      <c r="DI161" s="44"/>
      <c r="DK161" s="31"/>
      <c r="DM161" s="31"/>
      <c r="DO161" s="31"/>
      <c r="DQ161" s="44"/>
      <c r="DS161" s="31"/>
      <c r="DU161" s="31"/>
      <c r="DW161" s="31"/>
      <c r="DY161" s="44"/>
      <c r="EA161" s="31"/>
      <c r="EC161" s="31"/>
      <c r="EE161" s="31"/>
      <c r="EG161" s="44"/>
      <c r="EI161" s="31"/>
      <c r="EK161" s="31"/>
      <c r="EM161" s="31"/>
      <c r="EO161" s="44"/>
      <c r="EQ161" s="31"/>
      <c r="ES161" s="31"/>
      <c r="EU161" s="31"/>
      <c r="EW161" s="44"/>
      <c r="EY161" s="31"/>
      <c r="FA161" s="31"/>
      <c r="FC161" s="31"/>
      <c r="FE161" s="44"/>
      <c r="FG161" s="31"/>
      <c r="FI161" s="31"/>
      <c r="FK161" s="31"/>
      <c r="FM161" s="44"/>
      <c r="FO161" s="31"/>
      <c r="FQ161" s="31"/>
      <c r="FS161" s="31"/>
      <c r="FU161" s="44"/>
      <c r="FW161" s="31"/>
      <c r="FY161" s="31"/>
      <c r="FZ161" s="47"/>
      <c r="GA161" s="31"/>
      <c r="GC161" s="44"/>
      <c r="GE161" s="31"/>
      <c r="GG161" s="31"/>
      <c r="GI161" s="31"/>
      <c r="GK161" s="44"/>
      <c r="GM161" s="31"/>
      <c r="GO161" s="31"/>
      <c r="GQ161" s="31"/>
      <c r="GS161" s="44"/>
      <c r="GU161" s="31"/>
      <c r="GW161" s="31"/>
      <c r="GY161" s="31"/>
      <c r="HA161" s="44"/>
      <c r="HC161" s="31"/>
      <c r="HE161" s="31"/>
      <c r="HG161" s="31"/>
      <c r="HI161" s="44"/>
      <c r="HK161" s="31"/>
      <c r="HM161" s="31"/>
      <c r="HO161" s="31"/>
      <c r="HQ161" s="44"/>
      <c r="HS161" s="31"/>
      <c r="HU161" s="31"/>
      <c r="HW161" s="31"/>
      <c r="HY161" s="44"/>
      <c r="IA161" s="31"/>
      <c r="IC161" s="5"/>
      <c r="IE161" s="31"/>
      <c r="IG161" s="44"/>
      <c r="II161" s="31"/>
      <c r="IK161" s="31"/>
      <c r="IM161" s="31"/>
      <c r="IO161" s="31"/>
      <c r="IQ161" s="44"/>
      <c r="IS161" s="31"/>
      <c r="IU161" s="31"/>
      <c r="IW161" s="31"/>
      <c r="IY161" s="44"/>
      <c r="JA161" s="31"/>
      <c r="JC161" s="31"/>
      <c r="JE161" s="31"/>
      <c r="JG161" s="44"/>
      <c r="JI161" s="31"/>
      <c r="JK161" s="31"/>
      <c r="JM161" s="31"/>
      <c r="JO161" s="44"/>
      <c r="JQ161" s="31"/>
      <c r="JS161" s="31"/>
      <c r="JU161" s="31"/>
      <c r="JW161" s="44"/>
      <c r="JY161" s="31"/>
      <c r="KA161" s="31"/>
      <c r="KC161" s="31"/>
      <c r="KE161" s="44"/>
      <c r="KG161" s="31"/>
      <c r="KI161" s="31"/>
      <c r="KK161" s="31"/>
      <c r="KM161" s="44"/>
      <c r="KO161" s="31"/>
      <c r="KQ161" s="31"/>
      <c r="KS161" s="31"/>
      <c r="KU161" s="44"/>
      <c r="KW161" s="31"/>
      <c r="KY161" s="31"/>
      <c r="LA161" s="31"/>
      <c r="LC161" s="44"/>
      <c r="LE161" s="31"/>
      <c r="LG161" s="31"/>
      <c r="LI161" s="31"/>
      <c r="LK161" s="44"/>
      <c r="LM161" s="31"/>
      <c r="LO161" s="31"/>
      <c r="LQ161" s="31"/>
      <c r="LS161" s="44"/>
      <c r="LU161" s="31"/>
      <c r="LW161" s="31"/>
      <c r="LY161" s="31"/>
      <c r="MA161" s="44"/>
      <c r="MC161" s="31"/>
      <c r="ME161" s="31"/>
      <c r="MG161" s="31"/>
      <c r="MI161" s="44"/>
      <c r="MK161" s="31"/>
      <c r="MM161" s="31"/>
      <c r="MO161" s="31"/>
    </row>
    <row r="162" spans="1:353" x14ac:dyDescent="0.25">
      <c r="A162" s="445"/>
      <c r="B162" s="359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O162" s="44"/>
      <c r="AQ162" s="31"/>
      <c r="AS162" s="31"/>
      <c r="AU162" s="31"/>
      <c r="AW162" s="44"/>
      <c r="AY162" s="31"/>
      <c r="BA162" s="31"/>
      <c r="BC162" s="31"/>
      <c r="BE162" s="44"/>
      <c r="BG162" s="31"/>
      <c r="BH162" s="47"/>
      <c r="BI162" s="31"/>
      <c r="BK162" s="31"/>
      <c r="BM162" s="44"/>
      <c r="BO162" s="31"/>
      <c r="BQ162" s="31"/>
      <c r="BS162" s="31"/>
      <c r="BU162" s="44"/>
      <c r="BW162" s="31"/>
      <c r="BY162" s="31"/>
      <c r="CA162" s="31"/>
      <c r="CC162" s="44"/>
      <c r="CE162" s="31"/>
      <c r="CG162" s="31"/>
      <c r="CI162" s="31"/>
      <c r="CK162" s="44"/>
      <c r="CM162" s="31"/>
      <c r="CO162" s="31"/>
      <c r="CQ162" s="31"/>
      <c r="CS162" s="44"/>
      <c r="CU162" s="31"/>
      <c r="CW162" s="31"/>
      <c r="CY162" s="31"/>
      <c r="DA162" s="44"/>
      <c r="DC162" s="31"/>
      <c r="DE162" s="31"/>
      <c r="DG162" s="31"/>
      <c r="DI162" s="44"/>
      <c r="DK162" s="31"/>
      <c r="DM162" s="31"/>
      <c r="DO162" s="31"/>
      <c r="DQ162" s="44"/>
      <c r="DS162" s="31"/>
      <c r="DU162" s="31"/>
      <c r="DW162" s="31"/>
      <c r="DY162" s="44"/>
      <c r="EA162" s="31"/>
      <c r="EC162" s="31"/>
      <c r="EE162" s="31"/>
      <c r="EG162" s="44"/>
      <c r="EI162" s="31"/>
      <c r="EK162" s="31"/>
      <c r="EM162" s="31"/>
      <c r="EO162" s="44"/>
      <c r="EQ162" s="31"/>
      <c r="ES162" s="31"/>
      <c r="EU162" s="31"/>
      <c r="EW162" s="44"/>
      <c r="EY162" s="31"/>
      <c r="FA162" s="31"/>
      <c r="FC162" s="31"/>
      <c r="FE162" s="44"/>
      <c r="FG162" s="31"/>
      <c r="FI162" s="31"/>
      <c r="FK162" s="31"/>
      <c r="FM162" s="44"/>
      <c r="FO162" s="31"/>
      <c r="FQ162" s="31"/>
      <c r="FS162" s="31"/>
      <c r="FU162" s="44"/>
      <c r="FW162" s="31"/>
      <c r="FY162" s="31"/>
      <c r="FZ162" s="47"/>
      <c r="GA162" s="31"/>
      <c r="GC162" s="44"/>
      <c r="GE162" s="31"/>
      <c r="GG162" s="31"/>
      <c r="GI162" s="31"/>
      <c r="GK162" s="44"/>
      <c r="GM162" s="31"/>
      <c r="GO162" s="31"/>
      <c r="GQ162" s="31"/>
      <c r="GS162" s="44"/>
      <c r="GU162" s="31"/>
      <c r="GW162" s="31"/>
      <c r="GY162" s="31"/>
      <c r="HA162" s="44"/>
      <c r="HC162" s="31"/>
      <c r="HE162" s="31"/>
      <c r="HG162" s="31"/>
      <c r="HI162" s="44"/>
      <c r="HK162" s="31"/>
      <c r="HM162" s="31"/>
      <c r="HO162" s="31"/>
      <c r="HQ162" s="44"/>
      <c r="HS162" s="31"/>
      <c r="HU162" s="31"/>
      <c r="HW162" s="31"/>
      <c r="HY162" s="44"/>
      <c r="IA162" s="31"/>
      <c r="IC162" s="5"/>
      <c r="IE162" s="31"/>
      <c r="IG162" s="44"/>
      <c r="II162" s="31"/>
      <c r="IK162" s="31"/>
      <c r="IM162" s="31"/>
      <c r="IO162" s="31"/>
      <c r="IQ162" s="44"/>
      <c r="IS162" s="31"/>
      <c r="IU162" s="31"/>
      <c r="IW162" s="31"/>
      <c r="IY162" s="44"/>
      <c r="JA162" s="31"/>
      <c r="JC162" s="31"/>
      <c r="JE162" s="31"/>
      <c r="JG162" s="44"/>
      <c r="JI162" s="31"/>
      <c r="JK162" s="31"/>
      <c r="JM162" s="31"/>
      <c r="JO162" s="44"/>
      <c r="JQ162" s="31"/>
      <c r="JS162" s="31"/>
      <c r="JU162" s="31"/>
      <c r="JW162" s="44"/>
      <c r="JY162" s="31"/>
      <c r="KA162" s="31"/>
      <c r="KC162" s="31"/>
      <c r="KE162" s="44"/>
      <c r="KG162" s="31"/>
      <c r="KI162" s="31"/>
      <c r="KK162" s="31"/>
      <c r="KM162" s="44"/>
      <c r="KO162" s="31"/>
      <c r="KQ162" s="31"/>
      <c r="KS162" s="31"/>
      <c r="KU162" s="44"/>
      <c r="KW162" s="31"/>
      <c r="KY162" s="31"/>
      <c r="LA162" s="31"/>
      <c r="LC162" s="44"/>
      <c r="LE162" s="31"/>
      <c r="LG162" s="31"/>
      <c r="LI162" s="31"/>
      <c r="LK162" s="44"/>
      <c r="LM162" s="31"/>
      <c r="LO162" s="31"/>
      <c r="LQ162" s="31"/>
      <c r="LS162" s="44"/>
      <c r="LU162" s="31"/>
      <c r="LW162" s="31"/>
      <c r="LY162" s="31"/>
      <c r="MA162" s="44"/>
      <c r="MC162" s="31"/>
      <c r="ME162" s="31"/>
      <c r="MG162" s="31"/>
      <c r="MI162" s="44"/>
      <c r="MK162" s="31"/>
      <c r="MM162" s="31"/>
      <c r="MO162" s="31"/>
    </row>
    <row r="163" spans="1:353" x14ac:dyDescent="0.25">
      <c r="A163" s="445"/>
      <c r="B163" s="359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O163" s="44"/>
      <c r="AQ163" s="31"/>
      <c r="AS163" s="31"/>
      <c r="AU163" s="31"/>
      <c r="AW163" s="44"/>
      <c r="AY163" s="31"/>
      <c r="BA163" s="31"/>
      <c r="BC163" s="31"/>
      <c r="BE163" s="44"/>
      <c r="BG163" s="31"/>
      <c r="BH163" s="47"/>
      <c r="BI163" s="31"/>
      <c r="BK163" s="31"/>
      <c r="BM163" s="44"/>
      <c r="BO163" s="31"/>
      <c r="BQ163" s="31"/>
      <c r="BS163" s="31"/>
      <c r="BU163" s="44"/>
      <c r="BW163" s="31"/>
      <c r="BY163" s="31"/>
      <c r="CA163" s="31"/>
      <c r="CC163" s="44"/>
      <c r="CE163" s="31"/>
      <c r="CG163" s="31"/>
      <c r="CI163" s="31"/>
      <c r="CK163" s="44"/>
      <c r="CM163" s="31"/>
      <c r="CO163" s="31"/>
      <c r="CQ163" s="31"/>
      <c r="CS163" s="44"/>
      <c r="CU163" s="31"/>
      <c r="CW163" s="31"/>
      <c r="CY163" s="31"/>
      <c r="DA163" s="44"/>
      <c r="DC163" s="31"/>
      <c r="DE163" s="31"/>
      <c r="DG163" s="31"/>
      <c r="DI163" s="44"/>
      <c r="DK163" s="31"/>
      <c r="DM163" s="31"/>
      <c r="DO163" s="31"/>
      <c r="DQ163" s="44"/>
      <c r="DS163" s="31"/>
      <c r="DU163" s="31"/>
      <c r="DW163" s="31"/>
      <c r="DY163" s="44"/>
      <c r="EA163" s="31"/>
      <c r="EC163" s="31"/>
      <c r="EE163" s="31"/>
      <c r="EG163" s="44"/>
      <c r="EI163" s="31"/>
      <c r="EK163" s="31"/>
      <c r="EM163" s="31"/>
      <c r="EO163" s="44"/>
      <c r="EQ163" s="31"/>
      <c r="ES163" s="31"/>
      <c r="EU163" s="31"/>
      <c r="EW163" s="44"/>
      <c r="EY163" s="31"/>
      <c r="FA163" s="31"/>
      <c r="FC163" s="31"/>
      <c r="FE163" s="44"/>
      <c r="FG163" s="31"/>
      <c r="FI163" s="31"/>
      <c r="FK163" s="31"/>
      <c r="FM163" s="44"/>
      <c r="FO163" s="31"/>
      <c r="FQ163" s="31"/>
      <c r="FS163" s="31"/>
      <c r="FU163" s="44"/>
      <c r="FW163" s="31"/>
      <c r="FY163" s="31"/>
      <c r="FZ163" s="47"/>
      <c r="GA163" s="31"/>
      <c r="GC163" s="44"/>
      <c r="GE163" s="31"/>
      <c r="GG163" s="31"/>
      <c r="GI163" s="31"/>
      <c r="GK163" s="44"/>
      <c r="GM163" s="31"/>
      <c r="GO163" s="31"/>
      <c r="GQ163" s="31"/>
      <c r="GS163" s="44"/>
      <c r="GU163" s="31"/>
      <c r="GW163" s="31"/>
      <c r="GY163" s="31"/>
      <c r="HA163" s="44"/>
      <c r="HC163" s="31"/>
      <c r="HE163" s="31"/>
      <c r="HG163" s="31"/>
      <c r="HI163" s="44"/>
      <c r="HK163" s="31"/>
      <c r="HM163" s="31"/>
      <c r="HO163" s="31"/>
      <c r="HQ163" s="44"/>
      <c r="HS163" s="31"/>
      <c r="HU163" s="31"/>
      <c r="HW163" s="31"/>
      <c r="HY163" s="44"/>
      <c r="IA163" s="31"/>
      <c r="IC163" s="5"/>
      <c r="IE163" s="31"/>
      <c r="IG163" s="44"/>
      <c r="II163" s="31"/>
      <c r="IK163" s="31"/>
      <c r="IM163" s="31"/>
      <c r="IO163" s="31"/>
      <c r="IQ163" s="44"/>
      <c r="IS163" s="31"/>
      <c r="IU163" s="31"/>
      <c r="IW163" s="31"/>
      <c r="IY163" s="44"/>
      <c r="JA163" s="31"/>
      <c r="JC163" s="31"/>
      <c r="JE163" s="31"/>
      <c r="JG163" s="44"/>
      <c r="JI163" s="31"/>
      <c r="JK163" s="31"/>
      <c r="JM163" s="31"/>
      <c r="JO163" s="44"/>
      <c r="JQ163" s="31"/>
      <c r="JS163" s="31"/>
      <c r="JU163" s="31"/>
      <c r="JW163" s="44"/>
      <c r="JY163" s="31"/>
      <c r="KA163" s="31"/>
      <c r="KC163" s="31"/>
      <c r="KE163" s="44"/>
      <c r="KG163" s="31"/>
      <c r="KI163" s="31"/>
      <c r="KK163" s="31"/>
      <c r="KM163" s="44"/>
      <c r="KO163" s="31"/>
      <c r="KQ163" s="31"/>
      <c r="KS163" s="31"/>
      <c r="KU163" s="44"/>
      <c r="KW163" s="31"/>
      <c r="KY163" s="31"/>
      <c r="LA163" s="31"/>
      <c r="LC163" s="44"/>
      <c r="LE163" s="31"/>
      <c r="LG163" s="31"/>
      <c r="LI163" s="31"/>
      <c r="LK163" s="44"/>
      <c r="LM163" s="31"/>
      <c r="LO163" s="31"/>
      <c r="LQ163" s="31"/>
      <c r="LS163" s="44"/>
      <c r="LU163" s="31"/>
      <c r="LW163" s="31"/>
      <c r="LY163" s="31"/>
      <c r="MA163" s="44"/>
      <c r="MC163" s="31"/>
      <c r="ME163" s="31"/>
      <c r="MG163" s="31"/>
      <c r="MI163" s="44"/>
      <c r="MK163" s="31"/>
      <c r="MM163" s="31"/>
      <c r="MO163" s="31"/>
    </row>
    <row r="164" spans="1:353" x14ac:dyDescent="0.25">
      <c r="A164" s="445"/>
      <c r="B164" s="359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IC164" s="5"/>
    </row>
    <row r="165" spans="1:353" x14ac:dyDescent="0.25">
      <c r="A165" s="446"/>
      <c r="B165" s="359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49"/>
      <c r="AO165" s="30"/>
      <c r="AQ165" s="38"/>
      <c r="AS165" s="38"/>
      <c r="AU165" s="38"/>
      <c r="AV165" s="49"/>
      <c r="AW165" s="30"/>
      <c r="AY165" s="38"/>
      <c r="BA165" s="38"/>
      <c r="BC165" s="38"/>
      <c r="BD165" s="49"/>
      <c r="BE165" s="30"/>
      <c r="BG165" s="38"/>
      <c r="BH165" s="47"/>
      <c r="BI165" s="38"/>
      <c r="BK165" s="38"/>
      <c r="BL165" s="49"/>
      <c r="BM165" s="30"/>
      <c r="BO165" s="38"/>
      <c r="BQ165" s="38"/>
      <c r="BS165" s="38"/>
      <c r="BT165" s="49"/>
      <c r="BU165" s="30"/>
      <c r="BW165" s="38"/>
      <c r="BY165" s="38"/>
      <c r="CA165" s="38"/>
      <c r="CB165" s="49"/>
      <c r="CC165" s="30"/>
      <c r="CE165" s="38"/>
      <c r="CG165" s="38"/>
      <c r="CI165" s="38"/>
      <c r="CJ165" s="49"/>
      <c r="CK165" s="30"/>
      <c r="CM165" s="38"/>
      <c r="CO165" s="38"/>
      <c r="CQ165" s="38"/>
      <c r="CR165" s="49"/>
      <c r="CS165" s="30"/>
      <c r="CU165" s="38"/>
      <c r="CW165" s="38"/>
      <c r="CY165" s="38"/>
      <c r="CZ165" s="49"/>
      <c r="DA165" s="30"/>
      <c r="DC165" s="38"/>
      <c r="DE165" s="38"/>
      <c r="DG165" s="38"/>
      <c r="DH165" s="49"/>
      <c r="DI165" s="30"/>
      <c r="DK165" s="38"/>
      <c r="DM165" s="38"/>
      <c r="DO165" s="38"/>
      <c r="DP165" s="49"/>
      <c r="DQ165" s="30"/>
      <c r="DS165" s="38"/>
      <c r="DU165" s="38"/>
      <c r="DW165" s="38"/>
      <c r="DX165" s="49"/>
      <c r="DY165" s="30"/>
      <c r="EA165" s="38"/>
      <c r="EC165" s="38"/>
      <c r="EE165" s="38"/>
      <c r="EF165" s="49"/>
      <c r="EG165" s="30"/>
      <c r="EI165" s="38"/>
      <c r="EK165" s="38"/>
      <c r="EM165" s="38"/>
      <c r="EN165" s="49"/>
      <c r="EO165" s="30"/>
      <c r="EQ165" s="38"/>
      <c r="ES165" s="38"/>
      <c r="EU165" s="38"/>
      <c r="EV165" s="49"/>
      <c r="EW165" s="30"/>
      <c r="EY165" s="38"/>
      <c r="FA165" s="38"/>
      <c r="FC165" s="38"/>
      <c r="FD165" s="49"/>
      <c r="FE165" s="30"/>
      <c r="FG165" s="38"/>
      <c r="FI165" s="38"/>
      <c r="FK165" s="38"/>
      <c r="FL165" s="49"/>
      <c r="FM165" s="30"/>
      <c r="FO165" s="38"/>
      <c r="FQ165" s="38"/>
      <c r="FS165" s="38"/>
      <c r="FT165" s="49"/>
      <c r="FU165" s="30"/>
      <c r="FW165" s="38"/>
      <c r="FX165" s="46"/>
      <c r="FY165" s="38"/>
      <c r="FZ165" s="47"/>
      <c r="GA165" s="38"/>
      <c r="GB165" s="49"/>
      <c r="GC165" s="30"/>
      <c r="GE165" s="38"/>
      <c r="GG165" s="38"/>
      <c r="GI165" s="38"/>
      <c r="GJ165" s="49"/>
      <c r="GK165" s="30"/>
      <c r="GM165" s="38"/>
      <c r="GO165" s="38"/>
      <c r="GQ165" s="38"/>
      <c r="GR165" s="49"/>
      <c r="GS165" s="30"/>
      <c r="GU165" s="38"/>
      <c r="GW165" s="38"/>
      <c r="GY165" s="38"/>
      <c r="GZ165" s="49"/>
      <c r="HA165" s="30"/>
      <c r="HC165" s="38"/>
      <c r="HE165" s="38"/>
      <c r="HG165" s="38"/>
      <c r="HH165" s="49"/>
      <c r="HI165" s="30"/>
      <c r="HK165" s="38"/>
      <c r="HM165" s="38"/>
      <c r="HO165" s="38"/>
      <c r="HP165" s="49"/>
      <c r="HQ165" s="30"/>
      <c r="HS165" s="38"/>
      <c r="HU165" s="38"/>
      <c r="HW165" s="38"/>
      <c r="HX165" s="49"/>
      <c r="HY165" s="30"/>
      <c r="IA165" s="38"/>
      <c r="IC165" s="5"/>
      <c r="IE165" s="38"/>
      <c r="IG165" s="30"/>
      <c r="II165" s="38"/>
      <c r="IJ165" s="49"/>
      <c r="IK165" s="38"/>
      <c r="IM165" s="38"/>
      <c r="IO165" s="38"/>
      <c r="IP165" s="49"/>
      <c r="IQ165" s="30"/>
      <c r="IS165" s="38"/>
      <c r="IU165" s="38"/>
      <c r="IW165" s="38"/>
      <c r="IX165" s="49"/>
      <c r="IY165" s="30"/>
      <c r="JA165" s="38"/>
      <c r="JC165" s="38"/>
      <c r="JE165" s="38"/>
      <c r="JF165" s="49"/>
      <c r="JG165" s="30"/>
      <c r="JI165" s="38"/>
      <c r="JK165" s="38"/>
      <c r="JM165" s="38"/>
      <c r="JN165" s="49"/>
      <c r="JO165" s="30"/>
      <c r="JQ165" s="38"/>
      <c r="JS165" s="38"/>
      <c r="JU165" s="38"/>
      <c r="JV165" s="49"/>
      <c r="JW165" s="30"/>
      <c r="JY165" s="38"/>
      <c r="KA165" s="38"/>
      <c r="KC165" s="38"/>
      <c r="KD165" s="49"/>
      <c r="KE165" s="30"/>
      <c r="KG165" s="38"/>
      <c r="KI165" s="38"/>
      <c r="KK165" s="38"/>
      <c r="KL165" s="49"/>
      <c r="KM165" s="30"/>
      <c r="KO165" s="38"/>
      <c r="KQ165" s="38"/>
      <c r="KS165" s="38"/>
      <c r="KT165" s="49"/>
      <c r="KU165" s="30"/>
      <c r="KW165" s="38"/>
      <c r="KY165" s="38"/>
      <c r="LA165" s="38"/>
      <c r="LB165" s="49"/>
      <c r="LC165" s="30"/>
      <c r="LE165" s="38"/>
      <c r="LG165" s="38"/>
      <c r="LI165" s="38"/>
      <c r="LJ165" s="49"/>
      <c r="LK165" s="30"/>
      <c r="LM165" s="38"/>
      <c r="LO165" s="38"/>
      <c r="LQ165" s="38"/>
      <c r="LR165" s="49"/>
      <c r="LS165" s="30"/>
      <c r="LU165" s="38"/>
      <c r="LW165" s="38"/>
      <c r="LY165" s="38"/>
      <c r="LZ165" s="49"/>
      <c r="MA165" s="30"/>
      <c r="MC165" s="38"/>
      <c r="ME165" s="38"/>
      <c r="MG165" s="38"/>
      <c r="MH165" s="49"/>
      <c r="MI165" s="30"/>
      <c r="MK165" s="38"/>
      <c r="MM165" s="38"/>
      <c r="MN165" s="44"/>
      <c r="MO165" s="38"/>
    </row>
    <row r="166" spans="1:353" x14ac:dyDescent="0.25">
      <c r="A166" s="445"/>
      <c r="B166" s="359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49"/>
      <c r="AO166" s="44"/>
      <c r="AQ166" s="38"/>
      <c r="AS166" s="38"/>
      <c r="AU166" s="38"/>
      <c r="AV166" s="49"/>
      <c r="AW166" s="44"/>
      <c r="AY166" s="38"/>
      <c r="BA166" s="38"/>
      <c r="BC166" s="38"/>
      <c r="BD166" s="49"/>
      <c r="BE166" s="44"/>
      <c r="BG166" s="38"/>
      <c r="BH166" s="47"/>
      <c r="BI166" s="38"/>
      <c r="BK166" s="38"/>
      <c r="BL166" s="49"/>
      <c r="BM166" s="44"/>
      <c r="BO166" s="38"/>
      <c r="BQ166" s="38"/>
      <c r="BS166" s="38"/>
      <c r="BT166" s="49"/>
      <c r="BU166" s="44"/>
      <c r="BW166" s="38"/>
      <c r="BY166" s="38"/>
      <c r="CA166" s="38"/>
      <c r="CB166" s="49"/>
      <c r="CC166" s="44"/>
      <c r="CE166" s="38"/>
      <c r="CG166" s="38"/>
      <c r="CI166" s="38"/>
      <c r="CJ166" s="49"/>
      <c r="CK166" s="44"/>
      <c r="CM166" s="38"/>
      <c r="CO166" s="38"/>
      <c r="CQ166" s="38"/>
      <c r="CR166" s="49"/>
      <c r="CS166" s="44"/>
      <c r="CU166" s="38"/>
      <c r="CW166" s="38"/>
      <c r="CY166" s="38"/>
      <c r="CZ166" s="49"/>
      <c r="DA166" s="44"/>
      <c r="DC166" s="38"/>
      <c r="DE166" s="38"/>
      <c r="DG166" s="38"/>
      <c r="DH166" s="49"/>
      <c r="DI166" s="44"/>
      <c r="DK166" s="38"/>
      <c r="DM166" s="38"/>
      <c r="DO166" s="38"/>
      <c r="DP166" s="49"/>
      <c r="DQ166" s="44"/>
      <c r="DS166" s="38"/>
      <c r="DU166" s="38"/>
      <c r="DW166" s="38"/>
      <c r="DX166" s="49"/>
      <c r="DY166" s="44"/>
      <c r="EA166" s="38"/>
      <c r="EC166" s="38"/>
      <c r="EE166" s="38"/>
      <c r="EF166" s="49"/>
      <c r="EG166" s="44"/>
      <c r="EI166" s="38"/>
      <c r="EK166" s="38"/>
      <c r="EM166" s="38"/>
      <c r="EN166" s="49"/>
      <c r="EO166" s="44"/>
      <c r="EQ166" s="38"/>
      <c r="ES166" s="38"/>
      <c r="EU166" s="38"/>
      <c r="EV166" s="49"/>
      <c r="EW166" s="44"/>
      <c r="EY166" s="38"/>
      <c r="FA166" s="38"/>
      <c r="FC166" s="38"/>
      <c r="FD166" s="49"/>
      <c r="FE166" s="44"/>
      <c r="FG166" s="38"/>
      <c r="FI166" s="38"/>
      <c r="FK166" s="38"/>
      <c r="FL166" s="49"/>
      <c r="FM166" s="44"/>
      <c r="FO166" s="38"/>
      <c r="FQ166" s="38"/>
      <c r="FS166" s="38"/>
      <c r="FT166" s="49"/>
      <c r="FU166" s="44"/>
      <c r="FW166" s="38"/>
      <c r="FX166" s="46"/>
      <c r="FY166" s="38"/>
      <c r="FZ166" s="47"/>
      <c r="GA166" s="38"/>
      <c r="GB166" s="49"/>
      <c r="GC166" s="44"/>
      <c r="GE166" s="38"/>
      <c r="GG166" s="38"/>
      <c r="GI166" s="38"/>
      <c r="GJ166" s="49"/>
      <c r="GK166" s="44"/>
      <c r="GM166" s="38"/>
      <c r="GO166" s="38"/>
      <c r="GQ166" s="38"/>
      <c r="GR166" s="49"/>
      <c r="GS166" s="44"/>
      <c r="GU166" s="38"/>
      <c r="GW166" s="38"/>
      <c r="GY166" s="38"/>
      <c r="GZ166" s="49"/>
      <c r="HA166" s="44"/>
      <c r="HC166" s="38"/>
      <c r="HE166" s="38"/>
      <c r="HG166" s="38"/>
      <c r="HH166" s="49"/>
      <c r="HI166" s="44"/>
      <c r="HK166" s="38"/>
      <c r="HM166" s="38"/>
      <c r="HO166" s="38"/>
      <c r="HP166" s="49"/>
      <c r="HQ166" s="44"/>
      <c r="HS166" s="38"/>
      <c r="HU166" s="38"/>
      <c r="HW166" s="38"/>
      <c r="HX166" s="49"/>
      <c r="HY166" s="44"/>
      <c r="IA166" s="38"/>
      <c r="IC166" s="5"/>
      <c r="IE166" s="38"/>
      <c r="IG166" s="44"/>
      <c r="II166" s="38"/>
      <c r="IJ166" s="49"/>
      <c r="IK166" s="38"/>
      <c r="IM166" s="38"/>
      <c r="IO166" s="38"/>
      <c r="IP166" s="49"/>
      <c r="IQ166" s="44"/>
      <c r="IS166" s="38"/>
      <c r="IU166" s="38"/>
      <c r="IW166" s="38"/>
      <c r="IX166" s="49"/>
      <c r="IY166" s="44"/>
      <c r="JA166" s="38"/>
      <c r="JC166" s="38"/>
      <c r="JE166" s="38"/>
      <c r="JF166" s="49"/>
      <c r="JG166" s="44"/>
      <c r="JI166" s="38"/>
      <c r="JK166" s="38"/>
      <c r="JM166" s="38"/>
      <c r="JN166" s="49"/>
      <c r="JO166" s="44"/>
      <c r="JQ166" s="38"/>
      <c r="JS166" s="38"/>
      <c r="JU166" s="38"/>
      <c r="JV166" s="49"/>
      <c r="JW166" s="44"/>
      <c r="JY166" s="38"/>
      <c r="KA166" s="38"/>
      <c r="KC166" s="38"/>
      <c r="KD166" s="49"/>
      <c r="KE166" s="44"/>
      <c r="KG166" s="38"/>
      <c r="KI166" s="38"/>
      <c r="KK166" s="38"/>
      <c r="KL166" s="49"/>
      <c r="KM166" s="44"/>
      <c r="KO166" s="38"/>
      <c r="KQ166" s="38"/>
      <c r="KS166" s="38"/>
      <c r="KT166" s="49"/>
      <c r="KU166" s="44"/>
      <c r="KW166" s="38"/>
      <c r="KY166" s="38"/>
      <c r="LA166" s="38"/>
      <c r="LB166" s="49"/>
      <c r="LC166" s="44"/>
      <c r="LE166" s="38"/>
      <c r="LG166" s="38"/>
      <c r="LI166" s="38"/>
      <c r="LJ166" s="49"/>
      <c r="LK166" s="44"/>
      <c r="LM166" s="38"/>
      <c r="LO166" s="38"/>
      <c r="LQ166" s="38"/>
      <c r="LR166" s="49"/>
      <c r="LS166" s="44"/>
      <c r="LU166" s="38"/>
      <c r="LW166" s="38"/>
      <c r="LY166" s="38"/>
      <c r="LZ166" s="49"/>
      <c r="MA166" s="44"/>
      <c r="MC166" s="38"/>
      <c r="ME166" s="38"/>
      <c r="MG166" s="38"/>
      <c r="MH166" s="49"/>
      <c r="MI166" s="44"/>
      <c r="MK166" s="38"/>
      <c r="MM166" s="38"/>
      <c r="MN166" s="44"/>
      <c r="MO166" s="38"/>
    </row>
    <row r="167" spans="1:353" x14ac:dyDescent="0.25">
      <c r="A167" s="445"/>
      <c r="B167" s="359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49"/>
      <c r="AO167" s="44"/>
      <c r="AQ167" s="38"/>
      <c r="AS167" s="38"/>
      <c r="AU167" s="38"/>
      <c r="AV167" s="49"/>
      <c r="AW167" s="44"/>
      <c r="AY167" s="38"/>
      <c r="BA167" s="38"/>
      <c r="BC167" s="38"/>
      <c r="BD167" s="49"/>
      <c r="BE167" s="44"/>
      <c r="BG167" s="38"/>
      <c r="BH167" s="47"/>
      <c r="BI167" s="38"/>
      <c r="BK167" s="38"/>
      <c r="BL167" s="49"/>
      <c r="BM167" s="44"/>
      <c r="BO167" s="38"/>
      <c r="BQ167" s="38"/>
      <c r="BS167" s="38"/>
      <c r="BT167" s="49"/>
      <c r="BU167" s="44"/>
      <c r="BW167" s="38"/>
      <c r="BY167" s="38"/>
      <c r="CA167" s="38"/>
      <c r="CB167" s="49"/>
      <c r="CC167" s="44"/>
      <c r="CE167" s="38"/>
      <c r="CG167" s="38"/>
      <c r="CI167" s="38"/>
      <c r="CJ167" s="49"/>
      <c r="CK167" s="44"/>
      <c r="CM167" s="38"/>
      <c r="CO167" s="38"/>
      <c r="CQ167" s="38"/>
      <c r="CR167" s="49"/>
      <c r="CS167" s="44"/>
      <c r="CU167" s="38"/>
      <c r="CW167" s="38"/>
      <c r="CY167" s="38"/>
      <c r="CZ167" s="49"/>
      <c r="DA167" s="44"/>
      <c r="DC167" s="38"/>
      <c r="DE167" s="38"/>
      <c r="DG167" s="38"/>
      <c r="DH167" s="49"/>
      <c r="DI167" s="44"/>
      <c r="DK167" s="38"/>
      <c r="DM167" s="38"/>
      <c r="DO167" s="38"/>
      <c r="DP167" s="49"/>
      <c r="DQ167" s="44"/>
      <c r="DS167" s="38"/>
      <c r="DU167" s="38"/>
      <c r="DW167" s="38"/>
      <c r="DX167" s="49"/>
      <c r="DY167" s="44"/>
      <c r="EA167" s="38"/>
      <c r="EC167" s="38"/>
      <c r="EE167" s="38"/>
      <c r="EF167" s="49"/>
      <c r="EG167" s="44"/>
      <c r="EI167" s="38"/>
      <c r="EK167" s="38"/>
      <c r="EM167" s="38"/>
      <c r="EN167" s="49"/>
      <c r="EO167" s="44"/>
      <c r="EQ167" s="38"/>
      <c r="ES167" s="38"/>
      <c r="EU167" s="38"/>
      <c r="EV167" s="49"/>
      <c r="EW167" s="44"/>
      <c r="EY167" s="38"/>
      <c r="FA167" s="38"/>
      <c r="FC167" s="38"/>
      <c r="FD167" s="49"/>
      <c r="FE167" s="44"/>
      <c r="FG167" s="38"/>
      <c r="FI167" s="38"/>
      <c r="FK167" s="38"/>
      <c r="FL167" s="49"/>
      <c r="FM167" s="44"/>
      <c r="FO167" s="38"/>
      <c r="FQ167" s="38"/>
      <c r="FS167" s="38"/>
      <c r="FT167" s="49"/>
      <c r="FU167" s="44"/>
      <c r="FW167" s="38"/>
      <c r="FX167" s="46"/>
      <c r="FY167" s="38"/>
      <c r="FZ167" s="47"/>
      <c r="GA167" s="38"/>
      <c r="GB167" s="49"/>
      <c r="GC167" s="44"/>
      <c r="GE167" s="38"/>
      <c r="GG167" s="38"/>
      <c r="GI167" s="38"/>
      <c r="GJ167" s="49"/>
      <c r="GK167" s="44"/>
      <c r="GM167" s="38"/>
      <c r="GO167" s="38"/>
      <c r="GQ167" s="38"/>
      <c r="GR167" s="49"/>
      <c r="GS167" s="44"/>
      <c r="GU167" s="38"/>
      <c r="GW167" s="38"/>
      <c r="GY167" s="38"/>
      <c r="GZ167" s="49"/>
      <c r="HA167" s="44"/>
      <c r="HC167" s="38"/>
      <c r="HE167" s="38"/>
      <c r="HG167" s="38"/>
      <c r="HH167" s="49"/>
      <c r="HI167" s="44"/>
      <c r="HK167" s="38"/>
      <c r="HM167" s="38"/>
      <c r="HO167" s="38"/>
      <c r="HP167" s="49"/>
      <c r="HQ167" s="44"/>
      <c r="HS167" s="38"/>
      <c r="HU167" s="38"/>
      <c r="HW167" s="38"/>
      <c r="HX167" s="49"/>
      <c r="HY167" s="44"/>
      <c r="IA167" s="38"/>
      <c r="IC167" s="5"/>
      <c r="IE167" s="38"/>
      <c r="IG167" s="44"/>
      <c r="II167" s="38"/>
      <c r="IJ167" s="49"/>
      <c r="IK167" s="38"/>
      <c r="IM167" s="38"/>
      <c r="IO167" s="38"/>
      <c r="IP167" s="49"/>
      <c r="IQ167" s="44"/>
      <c r="IS167" s="38"/>
      <c r="IU167" s="38"/>
      <c r="IW167" s="38"/>
      <c r="IX167" s="49"/>
      <c r="IY167" s="44"/>
      <c r="JA167" s="38"/>
      <c r="JC167" s="38"/>
      <c r="JE167" s="38"/>
      <c r="JF167" s="49"/>
      <c r="JG167" s="44"/>
      <c r="JI167" s="38"/>
      <c r="JK167" s="38"/>
      <c r="JM167" s="38"/>
      <c r="JN167" s="49"/>
      <c r="JO167" s="44"/>
      <c r="JQ167" s="38"/>
      <c r="JS167" s="38"/>
      <c r="JU167" s="38"/>
      <c r="JV167" s="49"/>
      <c r="JW167" s="44"/>
      <c r="JY167" s="38"/>
      <c r="KA167" s="38"/>
      <c r="KC167" s="38"/>
      <c r="KD167" s="49"/>
      <c r="KE167" s="44"/>
      <c r="KG167" s="38"/>
      <c r="KI167" s="38"/>
      <c r="KK167" s="38"/>
      <c r="KL167" s="49"/>
      <c r="KM167" s="44"/>
      <c r="KO167" s="38"/>
      <c r="KQ167" s="38"/>
      <c r="KS167" s="38"/>
      <c r="KT167" s="49"/>
      <c r="KU167" s="44"/>
      <c r="KW167" s="38"/>
      <c r="KY167" s="38"/>
      <c r="LA167" s="38"/>
      <c r="LB167" s="49"/>
      <c r="LC167" s="44"/>
      <c r="LE167" s="38"/>
      <c r="LG167" s="38"/>
      <c r="LI167" s="38"/>
      <c r="LJ167" s="49"/>
      <c r="LK167" s="44"/>
      <c r="LM167" s="38"/>
      <c r="LO167" s="38"/>
      <c r="LQ167" s="38"/>
      <c r="LR167" s="49"/>
      <c r="LS167" s="44"/>
      <c r="LU167" s="38"/>
      <c r="LW167" s="38"/>
      <c r="LY167" s="38"/>
      <c r="LZ167" s="49"/>
      <c r="MA167" s="44"/>
      <c r="MC167" s="38"/>
      <c r="ME167" s="38"/>
      <c r="MG167" s="38"/>
      <c r="MH167" s="49"/>
      <c r="MI167" s="44"/>
      <c r="MK167" s="38"/>
      <c r="MM167" s="38"/>
      <c r="MN167" s="44"/>
      <c r="MO167" s="38"/>
    </row>
    <row r="168" spans="1:353" x14ac:dyDescent="0.25">
      <c r="A168" s="445"/>
      <c r="B168" s="359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49"/>
      <c r="AO168" s="44"/>
      <c r="AQ168" s="38"/>
      <c r="AS168" s="38"/>
      <c r="AU168" s="38"/>
      <c r="AV168" s="49"/>
      <c r="AW168" s="44"/>
      <c r="AY168" s="38"/>
      <c r="BA168" s="38"/>
      <c r="BC168" s="38"/>
      <c r="BD168" s="49"/>
      <c r="BE168" s="44"/>
      <c r="BG168" s="38"/>
      <c r="BH168" s="47"/>
      <c r="BI168" s="38"/>
      <c r="BK168" s="38"/>
      <c r="BL168" s="49"/>
      <c r="BM168" s="44"/>
      <c r="BO168" s="38"/>
      <c r="BQ168" s="38"/>
      <c r="BS168" s="38"/>
      <c r="BT168" s="49"/>
      <c r="BU168" s="44"/>
      <c r="BW168" s="38"/>
      <c r="BY168" s="38"/>
      <c r="CA168" s="38"/>
      <c r="CB168" s="49"/>
      <c r="CC168" s="44"/>
      <c r="CE168" s="38"/>
      <c r="CG168" s="38"/>
      <c r="CI168" s="38"/>
      <c r="CJ168" s="49"/>
      <c r="CK168" s="44"/>
      <c r="CM168" s="38"/>
      <c r="CO168" s="38"/>
      <c r="CQ168" s="38"/>
      <c r="CR168" s="49"/>
      <c r="CS168" s="44"/>
      <c r="CU168" s="38"/>
      <c r="CW168" s="38"/>
      <c r="CY168" s="38"/>
      <c r="CZ168" s="49"/>
      <c r="DA168" s="44"/>
      <c r="DC168" s="38"/>
      <c r="DE168" s="38"/>
      <c r="DG168" s="38"/>
      <c r="DH168" s="49"/>
      <c r="DI168" s="44"/>
      <c r="DK168" s="38"/>
      <c r="DM168" s="38"/>
      <c r="DO168" s="38"/>
      <c r="DP168" s="49"/>
      <c r="DQ168" s="44"/>
      <c r="DS168" s="38"/>
      <c r="DU168" s="38"/>
      <c r="DW168" s="38"/>
      <c r="DX168" s="49"/>
      <c r="DY168" s="44"/>
      <c r="EA168" s="38"/>
      <c r="EC168" s="38"/>
      <c r="EE168" s="38"/>
      <c r="EF168" s="49"/>
      <c r="EG168" s="44"/>
      <c r="EI168" s="38"/>
      <c r="EK168" s="38"/>
      <c r="EM168" s="38"/>
      <c r="EN168" s="49"/>
      <c r="EO168" s="44"/>
      <c r="EQ168" s="38"/>
      <c r="ES168" s="38"/>
      <c r="EU168" s="38"/>
      <c r="EV168" s="49"/>
      <c r="EW168" s="44"/>
      <c r="EY168" s="38"/>
      <c r="FA168" s="38"/>
      <c r="FC168" s="38"/>
      <c r="FD168" s="49"/>
      <c r="FE168" s="44"/>
      <c r="FG168" s="38"/>
      <c r="FI168" s="38"/>
      <c r="FK168" s="38"/>
      <c r="FL168" s="49"/>
      <c r="FM168" s="44"/>
      <c r="FO168" s="38"/>
      <c r="FQ168" s="38"/>
      <c r="FS168" s="38"/>
      <c r="FT168" s="49"/>
      <c r="FU168" s="44"/>
      <c r="FW168" s="38"/>
      <c r="FX168" s="46"/>
      <c r="FY168" s="38"/>
      <c r="FZ168" s="47"/>
      <c r="GA168" s="38"/>
      <c r="GB168" s="49"/>
      <c r="GC168" s="44"/>
      <c r="GE168" s="38"/>
      <c r="GG168" s="38"/>
      <c r="GI168" s="38"/>
      <c r="GJ168" s="49"/>
      <c r="GK168" s="44"/>
      <c r="GM168" s="38"/>
      <c r="GO168" s="38"/>
      <c r="GQ168" s="38"/>
      <c r="GR168" s="49"/>
      <c r="GS168" s="44"/>
      <c r="GU168" s="38"/>
      <c r="GW168" s="38"/>
      <c r="GY168" s="38"/>
      <c r="GZ168" s="49"/>
      <c r="HA168" s="44"/>
      <c r="HC168" s="38"/>
      <c r="HE168" s="38"/>
      <c r="HG168" s="38"/>
      <c r="HH168" s="49"/>
      <c r="HI168" s="44"/>
      <c r="HK168" s="38"/>
      <c r="HM168" s="38"/>
      <c r="HO168" s="38"/>
      <c r="HP168" s="49"/>
      <c r="HQ168" s="44"/>
      <c r="HS168" s="38"/>
      <c r="HU168" s="38"/>
      <c r="HW168" s="38"/>
      <c r="HX168" s="49"/>
      <c r="HY168" s="44"/>
      <c r="IA168" s="38"/>
      <c r="IC168" s="5"/>
      <c r="IE168" s="38"/>
      <c r="IG168" s="44"/>
      <c r="II168" s="38"/>
      <c r="IJ168" s="49"/>
      <c r="IK168" s="38"/>
      <c r="IM168" s="38"/>
      <c r="IO168" s="38"/>
      <c r="IP168" s="49"/>
      <c r="IQ168" s="44"/>
      <c r="IS168" s="38"/>
      <c r="IU168" s="38"/>
      <c r="IW168" s="38"/>
      <c r="IX168" s="49"/>
      <c r="IY168" s="44"/>
      <c r="JA168" s="38"/>
      <c r="JC168" s="38"/>
      <c r="JE168" s="38"/>
      <c r="JF168" s="49"/>
      <c r="JG168" s="44"/>
      <c r="JI168" s="38"/>
      <c r="JK168" s="38"/>
      <c r="JM168" s="38"/>
      <c r="JN168" s="49"/>
      <c r="JO168" s="44"/>
      <c r="JQ168" s="38"/>
      <c r="JS168" s="38"/>
      <c r="JU168" s="38"/>
      <c r="JV168" s="49"/>
      <c r="JW168" s="44"/>
      <c r="JY168" s="38"/>
      <c r="KA168" s="38"/>
      <c r="KC168" s="38"/>
      <c r="KD168" s="49"/>
      <c r="KE168" s="44"/>
      <c r="KG168" s="38"/>
      <c r="KI168" s="38"/>
      <c r="KK168" s="38"/>
      <c r="KL168" s="49"/>
      <c r="KM168" s="44"/>
      <c r="KO168" s="38"/>
      <c r="KQ168" s="38"/>
      <c r="KS168" s="38"/>
      <c r="KT168" s="49"/>
      <c r="KU168" s="44"/>
      <c r="KW168" s="38"/>
      <c r="KY168" s="38"/>
      <c r="LA168" s="38"/>
      <c r="LB168" s="49"/>
      <c r="LC168" s="44"/>
      <c r="LE168" s="38"/>
      <c r="LG168" s="38"/>
      <c r="LI168" s="38"/>
      <c r="LJ168" s="49"/>
      <c r="LK168" s="44"/>
      <c r="LM168" s="38"/>
      <c r="LO168" s="38"/>
      <c r="LQ168" s="38"/>
      <c r="LR168" s="49"/>
      <c r="LS168" s="44"/>
      <c r="LU168" s="38"/>
      <c r="LW168" s="38"/>
      <c r="LY168" s="38"/>
      <c r="LZ168" s="49"/>
      <c r="MA168" s="44"/>
      <c r="MC168" s="38"/>
      <c r="ME168" s="38"/>
      <c r="MG168" s="38"/>
      <c r="MH168" s="49"/>
      <c r="MI168" s="44"/>
      <c r="MK168" s="38"/>
      <c r="MM168" s="38"/>
      <c r="MN168" s="44"/>
      <c r="MO168" s="38"/>
    </row>
    <row r="169" spans="1:353" x14ac:dyDescent="0.25">
      <c r="A169" s="445"/>
      <c r="B169" s="35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49"/>
      <c r="AO169" s="44"/>
      <c r="AQ169" s="38"/>
      <c r="AS169" s="38"/>
      <c r="AU169" s="38"/>
      <c r="AV169" s="49"/>
      <c r="AW169" s="44"/>
      <c r="AY169" s="38"/>
      <c r="BA169" s="38"/>
      <c r="BC169" s="38"/>
      <c r="BD169" s="49"/>
      <c r="BE169" s="44"/>
      <c r="BG169" s="38"/>
      <c r="BH169" s="47"/>
      <c r="BI169" s="38"/>
      <c r="BK169" s="38"/>
      <c r="BL169" s="49"/>
      <c r="BM169" s="44"/>
      <c r="BO169" s="38"/>
      <c r="BQ169" s="38"/>
      <c r="BS169" s="38"/>
      <c r="BT169" s="49"/>
      <c r="BU169" s="44"/>
      <c r="BW169" s="38"/>
      <c r="BY169" s="38"/>
      <c r="CA169" s="38"/>
      <c r="CB169" s="49"/>
      <c r="CC169" s="44"/>
      <c r="CE169" s="38"/>
      <c r="CG169" s="38"/>
      <c r="CI169" s="38"/>
      <c r="CJ169" s="49"/>
      <c r="CK169" s="44"/>
      <c r="CM169" s="38"/>
      <c r="CO169" s="38"/>
      <c r="CQ169" s="38"/>
      <c r="CR169" s="49"/>
      <c r="CS169" s="44"/>
      <c r="CU169" s="38"/>
      <c r="CW169" s="38"/>
      <c r="CY169" s="38"/>
      <c r="CZ169" s="49"/>
      <c r="DA169" s="44"/>
      <c r="DC169" s="38"/>
      <c r="DE169" s="38"/>
      <c r="DG169" s="38"/>
      <c r="DH169" s="49"/>
      <c r="DI169" s="44"/>
      <c r="DK169" s="38"/>
      <c r="DM169" s="38"/>
      <c r="DO169" s="38"/>
      <c r="DP169" s="49"/>
      <c r="DQ169" s="44"/>
      <c r="DS169" s="38"/>
      <c r="DU169" s="38"/>
      <c r="DW169" s="38"/>
      <c r="DX169" s="49"/>
      <c r="DY169" s="44"/>
      <c r="EA169" s="38"/>
      <c r="EC169" s="38"/>
      <c r="EE169" s="38"/>
      <c r="EF169" s="49"/>
      <c r="EG169" s="44"/>
      <c r="EI169" s="38"/>
      <c r="EK169" s="38"/>
      <c r="EM169" s="38"/>
      <c r="EN169" s="49"/>
      <c r="EO169" s="44"/>
      <c r="EQ169" s="38"/>
      <c r="ES169" s="38"/>
      <c r="EU169" s="38"/>
      <c r="EV169" s="49"/>
      <c r="EW169" s="44"/>
      <c r="EY169" s="38"/>
      <c r="FA169" s="38"/>
      <c r="FC169" s="38"/>
      <c r="FD169" s="49"/>
      <c r="FE169" s="44"/>
      <c r="FG169" s="38"/>
      <c r="FI169" s="38"/>
      <c r="FK169" s="38"/>
      <c r="FL169" s="49"/>
      <c r="FM169" s="44"/>
      <c r="FO169" s="38"/>
      <c r="FQ169" s="38"/>
      <c r="FS169" s="38"/>
      <c r="FT169" s="49"/>
      <c r="FU169" s="44"/>
      <c r="FW169" s="38"/>
      <c r="FX169" s="46"/>
      <c r="FY169" s="38"/>
      <c r="FZ169" s="47"/>
      <c r="GA169" s="38"/>
      <c r="GB169" s="49"/>
      <c r="GC169" s="44"/>
      <c r="GE169" s="38"/>
      <c r="GG169" s="38"/>
      <c r="GI169" s="38"/>
      <c r="GJ169" s="49"/>
      <c r="GK169" s="44"/>
      <c r="GM169" s="38"/>
      <c r="GO169" s="38"/>
      <c r="GQ169" s="38"/>
      <c r="GR169" s="49"/>
      <c r="GS169" s="44"/>
      <c r="GU169" s="38"/>
      <c r="GW169" s="38"/>
      <c r="GY169" s="38"/>
      <c r="GZ169" s="49"/>
      <c r="HA169" s="44"/>
      <c r="HC169" s="38"/>
      <c r="HE169" s="38"/>
      <c r="HG169" s="38"/>
      <c r="HH169" s="49"/>
      <c r="HI169" s="44"/>
      <c r="HK169" s="38"/>
      <c r="HM169" s="38"/>
      <c r="HO169" s="38"/>
      <c r="HP169" s="49"/>
      <c r="HQ169" s="44"/>
      <c r="HS169" s="38"/>
      <c r="HU169" s="38"/>
      <c r="HW169" s="38"/>
      <c r="HX169" s="49"/>
      <c r="HY169" s="44"/>
      <c r="IA169" s="38"/>
      <c r="IC169" s="5"/>
      <c r="IE169" s="38"/>
      <c r="IG169" s="44"/>
      <c r="II169" s="38"/>
      <c r="IJ169" s="49"/>
      <c r="IK169" s="38"/>
      <c r="IM169" s="38"/>
      <c r="IO169" s="38"/>
      <c r="IP169" s="49"/>
      <c r="IQ169" s="44"/>
      <c r="IS169" s="38"/>
      <c r="IU169" s="38"/>
      <c r="IW169" s="38"/>
      <c r="IX169" s="49"/>
      <c r="IY169" s="44"/>
      <c r="JA169" s="38"/>
      <c r="JC169" s="38"/>
      <c r="JE169" s="38"/>
      <c r="JF169" s="49"/>
      <c r="JG169" s="44"/>
      <c r="JI169" s="38"/>
      <c r="JK169" s="38"/>
      <c r="JM169" s="38"/>
      <c r="JN169" s="49"/>
      <c r="JO169" s="44"/>
      <c r="JQ169" s="38"/>
      <c r="JS169" s="38"/>
      <c r="JU169" s="38"/>
      <c r="JV169" s="49"/>
      <c r="JW169" s="44"/>
      <c r="JY169" s="38"/>
      <c r="KA169" s="38"/>
      <c r="KC169" s="38"/>
      <c r="KD169" s="49"/>
      <c r="KE169" s="44"/>
      <c r="KG169" s="38"/>
      <c r="KI169" s="38"/>
      <c r="KK169" s="38"/>
      <c r="KL169" s="49"/>
      <c r="KM169" s="44"/>
      <c r="KO169" s="38"/>
      <c r="KQ169" s="38"/>
      <c r="KS169" s="38"/>
      <c r="KT169" s="49"/>
      <c r="KU169" s="44"/>
      <c r="KW169" s="38"/>
      <c r="KY169" s="38"/>
      <c r="LA169" s="38"/>
      <c r="LB169" s="49"/>
      <c r="LC169" s="44"/>
      <c r="LE169" s="38"/>
      <c r="LG169" s="38"/>
      <c r="LI169" s="38"/>
      <c r="LJ169" s="49"/>
      <c r="LK169" s="44"/>
      <c r="LM169" s="38"/>
      <c r="LO169" s="38"/>
      <c r="LQ169" s="38"/>
      <c r="LR169" s="49"/>
      <c r="LS169" s="44"/>
      <c r="LU169" s="38"/>
      <c r="LW169" s="38"/>
      <c r="LY169" s="38"/>
      <c r="LZ169" s="49"/>
      <c r="MA169" s="44"/>
      <c r="MC169" s="38"/>
      <c r="ME169" s="38"/>
      <c r="MG169" s="38"/>
      <c r="MH169" s="49"/>
      <c r="MI169" s="44"/>
      <c r="MK169" s="38"/>
      <c r="MM169" s="38"/>
      <c r="MN169" s="44"/>
      <c r="MO169" s="38"/>
    </row>
    <row r="170" spans="1:353" x14ac:dyDescent="0.25">
      <c r="A170" s="445"/>
      <c r="B170" s="359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49"/>
      <c r="AO170" s="44"/>
      <c r="AQ170" s="38"/>
      <c r="AS170" s="38"/>
      <c r="AU170" s="38"/>
      <c r="AV170" s="49"/>
      <c r="AW170" s="44"/>
      <c r="AY170" s="38"/>
      <c r="BA170" s="38"/>
      <c r="BC170" s="38"/>
      <c r="BD170" s="49"/>
      <c r="BE170" s="44"/>
      <c r="BG170" s="38"/>
      <c r="BH170" s="47"/>
      <c r="BI170" s="38"/>
      <c r="BK170" s="38"/>
      <c r="BL170" s="49"/>
      <c r="BM170" s="44"/>
      <c r="BO170" s="38"/>
      <c r="BQ170" s="38"/>
      <c r="BS170" s="38"/>
      <c r="BT170" s="49"/>
      <c r="BU170" s="44"/>
      <c r="BW170" s="38"/>
      <c r="BY170" s="38"/>
      <c r="CA170" s="38"/>
      <c r="CB170" s="49"/>
      <c r="CC170" s="44"/>
      <c r="CE170" s="38"/>
      <c r="CG170" s="38"/>
      <c r="CI170" s="38"/>
      <c r="CJ170" s="49"/>
      <c r="CK170" s="44"/>
      <c r="CM170" s="38"/>
      <c r="CO170" s="38"/>
      <c r="CQ170" s="38"/>
      <c r="CR170" s="49"/>
      <c r="CS170" s="44"/>
      <c r="CU170" s="38"/>
      <c r="CW170" s="38"/>
      <c r="CY170" s="38"/>
      <c r="CZ170" s="49"/>
      <c r="DA170" s="44"/>
      <c r="DC170" s="38"/>
      <c r="DE170" s="38"/>
      <c r="DG170" s="38"/>
      <c r="DH170" s="49"/>
      <c r="DI170" s="44"/>
      <c r="DK170" s="38"/>
      <c r="DM170" s="38"/>
      <c r="DO170" s="38"/>
      <c r="DP170" s="49"/>
      <c r="DQ170" s="44"/>
      <c r="DS170" s="38"/>
      <c r="DU170" s="38"/>
      <c r="DW170" s="38"/>
      <c r="DX170" s="49"/>
      <c r="DY170" s="44"/>
      <c r="EA170" s="38"/>
      <c r="EC170" s="38"/>
      <c r="EE170" s="38"/>
      <c r="EF170" s="49"/>
      <c r="EG170" s="44"/>
      <c r="EI170" s="38"/>
      <c r="EK170" s="38"/>
      <c r="EM170" s="38"/>
      <c r="EN170" s="49"/>
      <c r="EO170" s="44"/>
      <c r="EQ170" s="38"/>
      <c r="ES170" s="38"/>
      <c r="EU170" s="38"/>
      <c r="EV170" s="49"/>
      <c r="EW170" s="44"/>
      <c r="EY170" s="38"/>
      <c r="FA170" s="38"/>
      <c r="FC170" s="38"/>
      <c r="FD170" s="49"/>
      <c r="FE170" s="44"/>
      <c r="FG170" s="38"/>
      <c r="FI170" s="38"/>
      <c r="FK170" s="38"/>
      <c r="FL170" s="49"/>
      <c r="FM170" s="44"/>
      <c r="FO170" s="38"/>
      <c r="FQ170" s="38"/>
      <c r="FS170" s="38"/>
      <c r="FT170" s="49"/>
      <c r="FU170" s="44"/>
      <c r="FW170" s="38"/>
      <c r="FX170" s="46"/>
      <c r="FY170" s="38"/>
      <c r="FZ170" s="47"/>
      <c r="GA170" s="38"/>
      <c r="GB170" s="49"/>
      <c r="GC170" s="44"/>
      <c r="GE170" s="38"/>
      <c r="GG170" s="38"/>
      <c r="GI170" s="38"/>
      <c r="GJ170" s="49"/>
      <c r="GK170" s="44"/>
      <c r="GM170" s="38"/>
      <c r="GO170" s="38"/>
      <c r="GQ170" s="38"/>
      <c r="GR170" s="49"/>
      <c r="GS170" s="44"/>
      <c r="GU170" s="38"/>
      <c r="GW170" s="38"/>
      <c r="GY170" s="38"/>
      <c r="GZ170" s="49"/>
      <c r="HA170" s="44"/>
      <c r="HC170" s="38"/>
      <c r="HE170" s="38"/>
      <c r="HG170" s="38"/>
      <c r="HH170" s="49"/>
      <c r="HI170" s="44"/>
      <c r="HK170" s="38"/>
      <c r="HM170" s="38"/>
      <c r="HO170" s="38"/>
      <c r="HP170" s="49"/>
      <c r="HQ170" s="44"/>
      <c r="HS170" s="38"/>
      <c r="HU170" s="38"/>
      <c r="HW170" s="38"/>
      <c r="HX170" s="49"/>
      <c r="HY170" s="44"/>
      <c r="IA170" s="38"/>
      <c r="IC170" s="5"/>
      <c r="IE170" s="38"/>
      <c r="IG170" s="44"/>
      <c r="II170" s="38"/>
      <c r="IJ170" s="49"/>
      <c r="IK170" s="38"/>
      <c r="IM170" s="38"/>
      <c r="IO170" s="38"/>
      <c r="IP170" s="49"/>
      <c r="IQ170" s="44"/>
      <c r="IS170" s="38"/>
      <c r="IU170" s="38"/>
      <c r="IW170" s="38"/>
      <c r="IX170" s="49"/>
      <c r="IY170" s="44"/>
      <c r="JA170" s="38"/>
      <c r="JC170" s="38"/>
      <c r="JE170" s="38"/>
      <c r="JF170" s="49"/>
      <c r="JG170" s="44"/>
      <c r="JI170" s="38"/>
      <c r="JK170" s="38"/>
      <c r="JM170" s="38"/>
      <c r="JN170" s="49"/>
      <c r="JO170" s="44"/>
      <c r="JQ170" s="38"/>
      <c r="JS170" s="38"/>
      <c r="JU170" s="38"/>
      <c r="JV170" s="49"/>
      <c r="JW170" s="44"/>
      <c r="JY170" s="38"/>
      <c r="KA170" s="38"/>
      <c r="KC170" s="38"/>
      <c r="KD170" s="49"/>
      <c r="KE170" s="44"/>
      <c r="KG170" s="38"/>
      <c r="KI170" s="38"/>
      <c r="KK170" s="38"/>
      <c r="KL170" s="49"/>
      <c r="KM170" s="44"/>
      <c r="KO170" s="38"/>
      <c r="KQ170" s="38"/>
      <c r="KS170" s="38"/>
      <c r="KT170" s="49"/>
      <c r="KU170" s="44"/>
      <c r="KW170" s="38"/>
      <c r="KY170" s="38"/>
      <c r="LA170" s="38"/>
      <c r="LB170" s="49"/>
      <c r="LC170" s="44"/>
      <c r="LE170" s="38"/>
      <c r="LG170" s="38"/>
      <c r="LI170" s="38"/>
      <c r="LJ170" s="49"/>
      <c r="LK170" s="44"/>
      <c r="LM170" s="38"/>
      <c r="LO170" s="38"/>
      <c r="LQ170" s="38"/>
      <c r="LR170" s="49"/>
      <c r="LS170" s="44"/>
      <c r="LU170" s="38"/>
      <c r="LW170" s="38"/>
      <c r="LY170" s="38"/>
      <c r="LZ170" s="49"/>
      <c r="MA170" s="44"/>
      <c r="MC170" s="38"/>
      <c r="ME170" s="38"/>
      <c r="MG170" s="38"/>
      <c r="MH170" s="49"/>
      <c r="MI170" s="44"/>
      <c r="MK170" s="38"/>
      <c r="MM170" s="38"/>
      <c r="MN170" s="44"/>
      <c r="MO170" s="38"/>
    </row>
    <row r="171" spans="1:353" x14ac:dyDescent="0.25">
      <c r="B171" s="359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49"/>
      <c r="AO171" s="44"/>
      <c r="AQ171" s="38"/>
      <c r="AS171" s="38"/>
      <c r="AU171" s="38"/>
      <c r="AV171" s="49"/>
      <c r="AW171" s="44"/>
      <c r="AY171" s="38"/>
      <c r="BA171" s="38"/>
      <c r="BC171" s="38"/>
      <c r="BD171" s="49"/>
      <c r="BE171" s="44"/>
      <c r="BG171" s="38"/>
      <c r="BH171" s="47"/>
      <c r="BI171" s="38"/>
      <c r="BK171" s="38"/>
      <c r="BL171" s="49"/>
      <c r="BM171" s="44"/>
      <c r="BO171" s="38"/>
      <c r="BQ171" s="38"/>
      <c r="BS171" s="38"/>
      <c r="BT171" s="49"/>
      <c r="BU171" s="44"/>
      <c r="BW171" s="38"/>
      <c r="BY171" s="38"/>
      <c r="CA171" s="38"/>
      <c r="CB171" s="49"/>
      <c r="CC171" s="44"/>
      <c r="CE171" s="38"/>
      <c r="CG171" s="38"/>
      <c r="CI171" s="38"/>
      <c r="CJ171" s="49"/>
      <c r="CK171" s="44"/>
      <c r="CM171" s="38"/>
      <c r="CO171" s="38"/>
      <c r="CQ171" s="38"/>
      <c r="CR171" s="49"/>
      <c r="CS171" s="44"/>
      <c r="CU171" s="38"/>
      <c r="CW171" s="38"/>
      <c r="CY171" s="38"/>
      <c r="CZ171" s="49"/>
      <c r="DA171" s="44"/>
      <c r="DC171" s="38"/>
      <c r="DE171" s="38"/>
      <c r="DG171" s="38"/>
      <c r="DH171" s="49"/>
      <c r="DI171" s="44"/>
      <c r="DK171" s="38"/>
      <c r="DM171" s="38"/>
      <c r="DO171" s="38"/>
      <c r="DP171" s="49"/>
      <c r="DQ171" s="44"/>
      <c r="DS171" s="38"/>
      <c r="DU171" s="38"/>
      <c r="DW171" s="38"/>
      <c r="DX171" s="49"/>
      <c r="DY171" s="44"/>
      <c r="EA171" s="38"/>
      <c r="EC171" s="38"/>
      <c r="EE171" s="38"/>
      <c r="EF171" s="49"/>
      <c r="EG171" s="44"/>
      <c r="EI171" s="38"/>
      <c r="EK171" s="38"/>
      <c r="EM171" s="38"/>
      <c r="EN171" s="49"/>
      <c r="EO171" s="44"/>
      <c r="EQ171" s="38"/>
      <c r="ES171" s="38"/>
      <c r="EU171" s="38"/>
      <c r="EV171" s="49"/>
      <c r="EW171" s="44"/>
      <c r="EY171" s="38"/>
      <c r="FA171" s="38"/>
      <c r="FC171" s="38"/>
      <c r="FD171" s="49"/>
      <c r="FE171" s="44"/>
      <c r="FG171" s="38"/>
      <c r="FI171" s="38"/>
      <c r="FK171" s="38"/>
      <c r="FL171" s="49"/>
      <c r="FM171" s="44"/>
      <c r="FO171" s="38"/>
      <c r="FQ171" s="38"/>
      <c r="FS171" s="38"/>
      <c r="FT171" s="49"/>
      <c r="FU171" s="44"/>
      <c r="FW171" s="38"/>
      <c r="FX171" s="46"/>
      <c r="FY171" s="38"/>
      <c r="FZ171" s="47"/>
      <c r="GA171" s="38"/>
      <c r="GB171" s="49"/>
      <c r="GC171" s="44"/>
      <c r="GE171" s="38"/>
      <c r="GG171" s="38"/>
      <c r="GI171" s="38"/>
      <c r="GJ171" s="49"/>
      <c r="GK171" s="44"/>
      <c r="GM171" s="38"/>
      <c r="GO171" s="38"/>
      <c r="GQ171" s="38"/>
      <c r="GR171" s="49"/>
      <c r="GS171" s="44"/>
      <c r="GU171" s="38"/>
      <c r="GW171" s="38"/>
      <c r="GY171" s="38"/>
      <c r="GZ171" s="49"/>
      <c r="HA171" s="44"/>
      <c r="HC171" s="38"/>
      <c r="HE171" s="38"/>
      <c r="HG171" s="38"/>
      <c r="HH171" s="49"/>
      <c r="HI171" s="44"/>
      <c r="HK171" s="38"/>
      <c r="HM171" s="38"/>
      <c r="HO171" s="38"/>
      <c r="HP171" s="49"/>
      <c r="HQ171" s="44"/>
      <c r="HS171" s="38"/>
      <c r="HU171" s="38"/>
      <c r="HW171" s="38"/>
      <c r="HX171" s="49"/>
      <c r="HY171" s="44"/>
      <c r="IA171" s="38"/>
      <c r="IC171" s="5"/>
      <c r="IE171" s="38"/>
      <c r="IG171" s="44"/>
      <c r="II171" s="38"/>
      <c r="IJ171" s="49"/>
      <c r="IK171" s="38"/>
      <c r="IM171" s="38"/>
      <c r="IO171" s="38"/>
      <c r="IP171" s="49"/>
      <c r="IQ171" s="44"/>
      <c r="IS171" s="38"/>
      <c r="IU171" s="38"/>
      <c r="IW171" s="38"/>
      <c r="IX171" s="49"/>
      <c r="IY171" s="44"/>
      <c r="JA171" s="38"/>
      <c r="JC171" s="38"/>
      <c r="JE171" s="38"/>
      <c r="JF171" s="49"/>
      <c r="JG171" s="44"/>
      <c r="JI171" s="38"/>
      <c r="JK171" s="38"/>
      <c r="JM171" s="38"/>
      <c r="JN171" s="49"/>
      <c r="JO171" s="44"/>
      <c r="JQ171" s="38"/>
      <c r="JS171" s="38"/>
      <c r="JU171" s="38"/>
      <c r="JV171" s="49"/>
      <c r="JW171" s="44"/>
      <c r="JY171" s="38"/>
      <c r="KA171" s="38"/>
      <c r="KC171" s="38"/>
      <c r="KD171" s="49"/>
      <c r="KE171" s="44"/>
      <c r="KG171" s="38"/>
      <c r="KI171" s="38"/>
      <c r="KK171" s="38"/>
      <c r="KL171" s="49"/>
      <c r="KM171" s="44"/>
      <c r="KO171" s="38"/>
      <c r="KQ171" s="38"/>
      <c r="KS171" s="38"/>
      <c r="KT171" s="49"/>
      <c r="KU171" s="44"/>
      <c r="KW171" s="38"/>
      <c r="KY171" s="38"/>
      <c r="LA171" s="38"/>
      <c r="LB171" s="49"/>
      <c r="LC171" s="44"/>
      <c r="LE171" s="38"/>
      <c r="LG171" s="38"/>
      <c r="LI171" s="38"/>
      <c r="LJ171" s="49"/>
      <c r="LK171" s="44"/>
      <c r="LM171" s="38"/>
      <c r="LO171" s="38"/>
      <c r="LQ171" s="38"/>
      <c r="LR171" s="49"/>
      <c r="LS171" s="44"/>
      <c r="LU171" s="38"/>
      <c r="LW171" s="38"/>
      <c r="LY171" s="38"/>
      <c r="LZ171" s="49"/>
      <c r="MA171" s="44"/>
      <c r="MC171" s="38"/>
      <c r="ME171" s="38"/>
      <c r="MG171" s="38"/>
      <c r="MH171" s="49"/>
      <c r="MI171" s="44"/>
      <c r="MK171" s="38"/>
      <c r="MM171" s="38"/>
      <c r="MN171" s="44"/>
      <c r="MO171" s="38"/>
    </row>
    <row r="172" spans="1:353" x14ac:dyDescent="0.25">
      <c r="B172" s="359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49"/>
      <c r="AO172" s="44"/>
      <c r="AQ172" s="38"/>
      <c r="AS172" s="38"/>
      <c r="AU172" s="38"/>
      <c r="AV172" s="49"/>
      <c r="AW172" s="44"/>
      <c r="AY172" s="38"/>
      <c r="BA172" s="38"/>
      <c r="BC172" s="38"/>
      <c r="BD172" s="49"/>
      <c r="BE172" s="44"/>
      <c r="BG172" s="38"/>
      <c r="BH172" s="47"/>
      <c r="BI172" s="38"/>
      <c r="BK172" s="38"/>
      <c r="BL172" s="49"/>
      <c r="BM172" s="44"/>
      <c r="BO172" s="38"/>
      <c r="BQ172" s="38"/>
      <c r="BS172" s="38"/>
      <c r="BT172" s="49"/>
      <c r="BU172" s="44"/>
      <c r="BW172" s="38"/>
      <c r="BY172" s="38"/>
      <c r="CA172" s="38"/>
      <c r="CB172" s="49"/>
      <c r="CC172" s="44"/>
      <c r="CE172" s="38"/>
      <c r="CG172" s="38"/>
      <c r="CI172" s="38"/>
      <c r="CJ172" s="49"/>
      <c r="CK172" s="44"/>
      <c r="CM172" s="38"/>
      <c r="CO172" s="38"/>
      <c r="CQ172" s="38"/>
      <c r="CR172" s="49"/>
      <c r="CS172" s="44"/>
      <c r="CU172" s="38"/>
      <c r="CW172" s="38"/>
      <c r="CY172" s="38"/>
      <c r="CZ172" s="49"/>
      <c r="DA172" s="44"/>
      <c r="DC172" s="38"/>
      <c r="DE172" s="38"/>
      <c r="DG172" s="38"/>
      <c r="DH172" s="49"/>
      <c r="DI172" s="44"/>
      <c r="DK172" s="38"/>
      <c r="DM172" s="38"/>
      <c r="DO172" s="38"/>
      <c r="DP172" s="49"/>
      <c r="DQ172" s="44"/>
      <c r="DS172" s="38"/>
      <c r="DU172" s="38"/>
      <c r="DW172" s="38"/>
      <c r="DX172" s="49"/>
      <c r="DY172" s="44"/>
      <c r="EA172" s="38"/>
      <c r="EC172" s="38"/>
      <c r="EE172" s="38"/>
      <c r="EF172" s="49"/>
      <c r="EG172" s="44"/>
      <c r="EI172" s="38"/>
      <c r="EK172" s="38"/>
      <c r="EM172" s="38"/>
      <c r="EN172" s="49"/>
      <c r="EO172" s="44"/>
      <c r="EQ172" s="38"/>
      <c r="ES172" s="38"/>
      <c r="EU172" s="38"/>
      <c r="EV172" s="49"/>
      <c r="EW172" s="44"/>
      <c r="EY172" s="38"/>
      <c r="FA172" s="38"/>
      <c r="FC172" s="38"/>
      <c r="FD172" s="49"/>
      <c r="FE172" s="44"/>
      <c r="FG172" s="38"/>
      <c r="FI172" s="38"/>
      <c r="FK172" s="38"/>
      <c r="FL172" s="49"/>
      <c r="FM172" s="44"/>
      <c r="FO172" s="38"/>
      <c r="FQ172" s="38"/>
      <c r="FS172" s="38"/>
      <c r="FT172" s="49"/>
      <c r="FU172" s="44"/>
      <c r="FW172" s="38"/>
      <c r="FX172" s="46"/>
      <c r="FY172" s="38"/>
      <c r="FZ172" s="47"/>
      <c r="GA172" s="38"/>
      <c r="GB172" s="49"/>
      <c r="GC172" s="44"/>
      <c r="GE172" s="38"/>
      <c r="GG172" s="38"/>
      <c r="GI172" s="38"/>
      <c r="GJ172" s="49"/>
      <c r="GK172" s="44"/>
      <c r="GM172" s="38"/>
      <c r="GO172" s="38"/>
      <c r="GQ172" s="38"/>
      <c r="GR172" s="49"/>
      <c r="GS172" s="44"/>
      <c r="GU172" s="38"/>
      <c r="GW172" s="38"/>
      <c r="GY172" s="38"/>
      <c r="GZ172" s="49"/>
      <c r="HA172" s="44"/>
      <c r="HC172" s="38"/>
      <c r="HE172" s="38"/>
      <c r="HG172" s="38"/>
      <c r="HH172" s="49"/>
      <c r="HI172" s="44"/>
      <c r="HK172" s="38"/>
      <c r="HM172" s="38"/>
      <c r="HO172" s="38"/>
      <c r="HP172" s="49"/>
      <c r="HQ172" s="44"/>
      <c r="HS172" s="38"/>
      <c r="HU172" s="38"/>
      <c r="HW172" s="38"/>
      <c r="HX172" s="49"/>
      <c r="HY172" s="44"/>
      <c r="IA172" s="38"/>
      <c r="IC172" s="5"/>
      <c r="IE172" s="38"/>
      <c r="IG172" s="44"/>
      <c r="II172" s="38"/>
      <c r="IJ172" s="49"/>
      <c r="IK172" s="38"/>
      <c r="IM172" s="38"/>
      <c r="IO172" s="38"/>
      <c r="IP172" s="49"/>
      <c r="IQ172" s="44"/>
      <c r="IS172" s="38"/>
      <c r="IU172" s="38"/>
      <c r="IW172" s="38"/>
      <c r="IX172" s="49"/>
      <c r="IY172" s="44"/>
      <c r="JA172" s="38"/>
      <c r="JC172" s="38"/>
      <c r="JE172" s="38"/>
      <c r="JF172" s="49"/>
      <c r="JG172" s="44"/>
      <c r="JI172" s="38"/>
      <c r="JK172" s="38"/>
      <c r="JM172" s="38"/>
      <c r="JN172" s="49"/>
      <c r="JO172" s="44"/>
      <c r="JQ172" s="38"/>
      <c r="JS172" s="38"/>
      <c r="JU172" s="38"/>
      <c r="JV172" s="49"/>
      <c r="JW172" s="44"/>
      <c r="JY172" s="38"/>
      <c r="KA172" s="38"/>
      <c r="KC172" s="38"/>
      <c r="KD172" s="49"/>
      <c r="KE172" s="44"/>
      <c r="KG172" s="38"/>
      <c r="KI172" s="38"/>
      <c r="KK172" s="38"/>
      <c r="KL172" s="49"/>
      <c r="KM172" s="44"/>
      <c r="KO172" s="38"/>
      <c r="KQ172" s="38"/>
      <c r="KS172" s="38"/>
      <c r="KT172" s="49"/>
      <c r="KU172" s="44"/>
      <c r="KW172" s="38"/>
      <c r="KY172" s="38"/>
      <c r="LA172" s="38"/>
      <c r="LB172" s="49"/>
      <c r="LC172" s="44"/>
      <c r="LE172" s="38"/>
      <c r="LG172" s="38"/>
      <c r="LI172" s="38"/>
      <c r="LJ172" s="49"/>
      <c r="LK172" s="44"/>
      <c r="LM172" s="38"/>
      <c r="LO172" s="38"/>
      <c r="LQ172" s="38"/>
      <c r="LR172" s="49"/>
      <c r="LS172" s="44"/>
      <c r="LU172" s="38"/>
      <c r="LW172" s="38"/>
      <c r="LY172" s="38"/>
      <c r="LZ172" s="49"/>
      <c r="MA172" s="44"/>
      <c r="MC172" s="38"/>
      <c r="ME172" s="38"/>
      <c r="MG172" s="38"/>
      <c r="MH172" s="49"/>
      <c r="MI172" s="44"/>
      <c r="MK172" s="38"/>
      <c r="MM172" s="38"/>
      <c r="MN172" s="44"/>
      <c r="MO172" s="38"/>
    </row>
    <row r="173" spans="1:353" x14ac:dyDescent="0.25">
      <c r="B173" s="359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49"/>
      <c r="AO173" s="44"/>
      <c r="AQ173" s="38"/>
      <c r="AS173" s="38"/>
      <c r="AU173" s="38"/>
      <c r="AV173" s="49"/>
      <c r="AW173" s="44"/>
      <c r="AY173" s="38"/>
      <c r="BA173" s="38"/>
      <c r="BC173" s="38"/>
      <c r="BD173" s="49"/>
      <c r="BE173" s="44"/>
      <c r="BG173" s="38"/>
      <c r="BH173" s="47"/>
      <c r="BI173" s="38"/>
      <c r="BK173" s="38"/>
      <c r="BL173" s="49"/>
      <c r="BM173" s="44"/>
      <c r="BO173" s="38"/>
      <c r="BQ173" s="38"/>
      <c r="BS173" s="38"/>
      <c r="BT173" s="49"/>
      <c r="BU173" s="44"/>
      <c r="BW173" s="38"/>
      <c r="BY173" s="38"/>
      <c r="CA173" s="38"/>
      <c r="CB173" s="49"/>
      <c r="CC173" s="44"/>
      <c r="CE173" s="38"/>
      <c r="CG173" s="38"/>
      <c r="CI173" s="38"/>
      <c r="CJ173" s="49"/>
      <c r="CK173" s="44"/>
      <c r="CM173" s="38"/>
      <c r="CO173" s="38"/>
      <c r="CQ173" s="38"/>
      <c r="CR173" s="49"/>
      <c r="CS173" s="44"/>
      <c r="CU173" s="38"/>
      <c r="CW173" s="38"/>
      <c r="CY173" s="38"/>
      <c r="CZ173" s="49"/>
      <c r="DA173" s="44"/>
      <c r="DC173" s="38"/>
      <c r="DE173" s="38"/>
      <c r="DG173" s="38"/>
      <c r="DH173" s="49"/>
      <c r="DI173" s="44"/>
      <c r="DK173" s="38"/>
      <c r="DM173" s="38"/>
      <c r="DO173" s="38"/>
      <c r="DP173" s="49"/>
      <c r="DQ173" s="44"/>
      <c r="DS173" s="38"/>
      <c r="DU173" s="38"/>
      <c r="DW173" s="38"/>
      <c r="DX173" s="49"/>
      <c r="DY173" s="44"/>
      <c r="EA173" s="38"/>
      <c r="EC173" s="38"/>
      <c r="EE173" s="38"/>
      <c r="EF173" s="49"/>
      <c r="EG173" s="44"/>
      <c r="EI173" s="38"/>
      <c r="EK173" s="38"/>
      <c r="EM173" s="38"/>
      <c r="EN173" s="49"/>
      <c r="EO173" s="44"/>
      <c r="EQ173" s="38"/>
      <c r="ES173" s="38"/>
      <c r="EU173" s="38"/>
      <c r="EV173" s="49"/>
      <c r="EW173" s="44"/>
      <c r="EY173" s="38"/>
      <c r="FA173" s="38"/>
      <c r="FC173" s="38"/>
      <c r="FD173" s="49"/>
      <c r="FE173" s="44"/>
      <c r="FG173" s="38"/>
      <c r="FI173" s="38"/>
      <c r="FK173" s="38"/>
      <c r="FL173" s="49"/>
      <c r="FM173" s="44"/>
      <c r="FO173" s="38"/>
      <c r="FQ173" s="38"/>
      <c r="FS173" s="38"/>
      <c r="FT173" s="49"/>
      <c r="FU173" s="44"/>
      <c r="FW173" s="38"/>
      <c r="FX173" s="46"/>
      <c r="FY173" s="38"/>
      <c r="FZ173" s="47"/>
      <c r="GA173" s="38"/>
      <c r="GB173" s="49"/>
      <c r="GC173" s="44"/>
      <c r="GE173" s="38"/>
      <c r="GG173" s="38"/>
      <c r="GI173" s="38"/>
      <c r="GJ173" s="49"/>
      <c r="GK173" s="44"/>
      <c r="GM173" s="38"/>
      <c r="GO173" s="38"/>
      <c r="GQ173" s="38"/>
      <c r="GR173" s="49"/>
      <c r="GS173" s="44"/>
      <c r="GU173" s="38"/>
      <c r="GW173" s="38"/>
      <c r="GY173" s="38"/>
      <c r="GZ173" s="49"/>
      <c r="HA173" s="44"/>
      <c r="HC173" s="38"/>
      <c r="HE173" s="38"/>
      <c r="HG173" s="38"/>
      <c r="HH173" s="49"/>
      <c r="HI173" s="44"/>
      <c r="HK173" s="38"/>
      <c r="HM173" s="38"/>
      <c r="HO173" s="38"/>
      <c r="HP173" s="49"/>
      <c r="HQ173" s="44"/>
      <c r="HS173" s="38"/>
      <c r="HU173" s="38"/>
      <c r="HW173" s="38"/>
      <c r="HX173" s="49"/>
      <c r="HY173" s="44"/>
      <c r="IA173" s="38"/>
      <c r="IC173" s="5"/>
      <c r="IE173" s="38"/>
      <c r="IG173" s="44"/>
      <c r="II173" s="38"/>
      <c r="IJ173" s="49"/>
      <c r="IK173" s="38"/>
      <c r="IM173" s="38"/>
      <c r="IO173" s="38"/>
      <c r="IP173" s="49"/>
      <c r="IQ173" s="44"/>
      <c r="IS173" s="38"/>
      <c r="IU173" s="38"/>
      <c r="IW173" s="38"/>
      <c r="IX173" s="49"/>
      <c r="IY173" s="44"/>
      <c r="JA173" s="38"/>
      <c r="JC173" s="38"/>
      <c r="JE173" s="38"/>
      <c r="JF173" s="49"/>
      <c r="JG173" s="44"/>
      <c r="JI173" s="38"/>
      <c r="JK173" s="38"/>
      <c r="JM173" s="38"/>
      <c r="JN173" s="49"/>
      <c r="JO173" s="44"/>
      <c r="JQ173" s="38"/>
      <c r="JS173" s="38"/>
      <c r="JU173" s="38"/>
      <c r="JV173" s="49"/>
      <c r="JW173" s="44"/>
      <c r="JY173" s="38"/>
      <c r="KA173" s="38"/>
      <c r="KC173" s="38"/>
      <c r="KD173" s="49"/>
      <c r="KE173" s="44"/>
      <c r="KG173" s="38"/>
      <c r="KI173" s="38"/>
      <c r="KK173" s="38"/>
      <c r="KL173" s="49"/>
      <c r="KM173" s="44"/>
      <c r="KO173" s="38"/>
      <c r="KQ173" s="38"/>
      <c r="KS173" s="38"/>
      <c r="KT173" s="49"/>
      <c r="KU173" s="44"/>
      <c r="KW173" s="38"/>
      <c r="KY173" s="38"/>
      <c r="LA173" s="38"/>
      <c r="LB173" s="49"/>
      <c r="LC173" s="44"/>
      <c r="LE173" s="38"/>
      <c r="LG173" s="38"/>
      <c r="LI173" s="38"/>
      <c r="LJ173" s="49"/>
      <c r="LK173" s="44"/>
      <c r="LM173" s="38"/>
      <c r="LO173" s="38"/>
      <c r="LQ173" s="38"/>
      <c r="LR173" s="49"/>
      <c r="LS173" s="44"/>
      <c r="LU173" s="38"/>
      <c r="LW173" s="38"/>
      <c r="LY173" s="38"/>
      <c r="LZ173" s="49"/>
      <c r="MA173" s="44"/>
      <c r="MC173" s="38"/>
      <c r="ME173" s="38"/>
      <c r="MG173" s="38"/>
      <c r="MH173" s="49"/>
      <c r="MI173" s="44"/>
      <c r="MK173" s="38"/>
      <c r="MM173" s="38"/>
      <c r="MN173" s="44"/>
      <c r="MO173" s="38"/>
    </row>
    <row r="174" spans="1:353" x14ac:dyDescent="0.25">
      <c r="B174" s="359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49"/>
      <c r="AO174" s="44"/>
      <c r="AQ174" s="38"/>
      <c r="AS174" s="38"/>
      <c r="AU174" s="38"/>
      <c r="AV174" s="49"/>
      <c r="AW174" s="44"/>
      <c r="AY174" s="38"/>
      <c r="BA174" s="38"/>
      <c r="BC174" s="38"/>
      <c r="BD174" s="49"/>
      <c r="BE174" s="44"/>
      <c r="BG174" s="38"/>
      <c r="BH174" s="47"/>
      <c r="BI174" s="38"/>
      <c r="BK174" s="38"/>
      <c r="BL174" s="49"/>
      <c r="BM174" s="44"/>
      <c r="BO174" s="38"/>
      <c r="BQ174" s="38"/>
      <c r="BS174" s="38"/>
      <c r="BT174" s="49"/>
      <c r="BU174" s="44"/>
      <c r="BW174" s="38"/>
      <c r="BY174" s="38"/>
      <c r="CA174" s="38"/>
      <c r="CB174" s="49"/>
      <c r="CC174" s="44"/>
      <c r="CE174" s="38"/>
      <c r="CG174" s="38"/>
      <c r="CI174" s="38"/>
      <c r="CJ174" s="49"/>
      <c r="CK174" s="44"/>
      <c r="CM174" s="38"/>
      <c r="CO174" s="38"/>
      <c r="CQ174" s="38"/>
      <c r="CR174" s="49"/>
      <c r="CS174" s="44"/>
      <c r="CU174" s="38"/>
      <c r="CW174" s="38"/>
      <c r="CY174" s="38"/>
      <c r="CZ174" s="49"/>
      <c r="DA174" s="44"/>
      <c r="DC174" s="38"/>
      <c r="DE174" s="38"/>
      <c r="DG174" s="38"/>
      <c r="DH174" s="49"/>
      <c r="DI174" s="44"/>
      <c r="DK174" s="38"/>
      <c r="DM174" s="38"/>
      <c r="DO174" s="38"/>
      <c r="DP174" s="49"/>
      <c r="DQ174" s="44"/>
      <c r="DS174" s="38"/>
      <c r="DU174" s="38"/>
      <c r="DW174" s="38"/>
      <c r="DX174" s="49"/>
      <c r="DY174" s="44"/>
      <c r="EA174" s="38"/>
      <c r="EC174" s="38"/>
      <c r="EE174" s="38"/>
      <c r="EF174" s="49"/>
      <c r="EG174" s="44"/>
      <c r="EI174" s="38"/>
      <c r="EK174" s="38"/>
      <c r="EM174" s="38"/>
      <c r="EN174" s="49"/>
      <c r="EO174" s="44"/>
      <c r="EQ174" s="38"/>
      <c r="ES174" s="38"/>
      <c r="EU174" s="38"/>
      <c r="EV174" s="49"/>
      <c r="EW174" s="44"/>
      <c r="EY174" s="38"/>
      <c r="FA174" s="38"/>
      <c r="FC174" s="38"/>
      <c r="FD174" s="49"/>
      <c r="FE174" s="44"/>
      <c r="FG174" s="38"/>
      <c r="FI174" s="38"/>
      <c r="FK174" s="38"/>
      <c r="FL174" s="49"/>
      <c r="FM174" s="44"/>
      <c r="FO174" s="38"/>
      <c r="FQ174" s="38"/>
      <c r="FS174" s="38"/>
      <c r="FT174" s="49"/>
      <c r="FU174" s="44"/>
      <c r="FW174" s="38"/>
      <c r="FX174" s="46"/>
      <c r="FY174" s="38"/>
      <c r="FZ174" s="47"/>
      <c r="GA174" s="38"/>
      <c r="GB174" s="49"/>
      <c r="GC174" s="44"/>
      <c r="GE174" s="38"/>
      <c r="GG174" s="38"/>
      <c r="GI174" s="38"/>
      <c r="GJ174" s="49"/>
      <c r="GK174" s="44"/>
      <c r="GM174" s="38"/>
      <c r="GO174" s="38"/>
      <c r="GQ174" s="38"/>
      <c r="GR174" s="49"/>
      <c r="GS174" s="44"/>
      <c r="GU174" s="38"/>
      <c r="GW174" s="38"/>
      <c r="GY174" s="38"/>
      <c r="GZ174" s="49"/>
      <c r="HA174" s="44"/>
      <c r="HC174" s="38"/>
      <c r="HE174" s="38"/>
      <c r="HG174" s="38"/>
      <c r="HH174" s="49"/>
      <c r="HI174" s="44"/>
      <c r="HK174" s="38"/>
      <c r="HM174" s="38"/>
      <c r="HO174" s="38"/>
      <c r="HP174" s="49"/>
      <c r="HQ174" s="44"/>
      <c r="HS174" s="38"/>
      <c r="HU174" s="38"/>
      <c r="HW174" s="38"/>
      <c r="HX174" s="49"/>
      <c r="HY174" s="44"/>
      <c r="IA174" s="38"/>
      <c r="IC174" s="5"/>
      <c r="IE174" s="38"/>
      <c r="IG174" s="44"/>
      <c r="II174" s="38"/>
      <c r="IJ174" s="49"/>
      <c r="IK174" s="38"/>
      <c r="IM174" s="38"/>
      <c r="IO174" s="38"/>
      <c r="IP174" s="49"/>
      <c r="IQ174" s="44"/>
      <c r="IS174" s="38"/>
      <c r="IU174" s="38"/>
      <c r="IW174" s="38"/>
      <c r="IX174" s="49"/>
      <c r="IY174" s="44"/>
      <c r="JA174" s="38"/>
      <c r="JC174" s="38"/>
      <c r="JE174" s="38"/>
      <c r="JF174" s="49"/>
      <c r="JG174" s="44"/>
      <c r="JI174" s="38"/>
      <c r="JK174" s="38"/>
      <c r="JM174" s="38"/>
      <c r="JN174" s="49"/>
      <c r="JO174" s="44"/>
      <c r="JQ174" s="38"/>
      <c r="JS174" s="38"/>
      <c r="JU174" s="38"/>
      <c r="JV174" s="49"/>
      <c r="JW174" s="44"/>
      <c r="JY174" s="38"/>
      <c r="KA174" s="38"/>
      <c r="KC174" s="38"/>
      <c r="KD174" s="49"/>
      <c r="KE174" s="44"/>
      <c r="KG174" s="38"/>
      <c r="KI174" s="38"/>
      <c r="KK174" s="38"/>
      <c r="KL174" s="49"/>
      <c r="KM174" s="44"/>
      <c r="KO174" s="38"/>
      <c r="KQ174" s="38"/>
      <c r="KS174" s="38"/>
      <c r="KT174" s="49"/>
      <c r="KU174" s="44"/>
      <c r="KW174" s="38"/>
      <c r="KY174" s="38"/>
      <c r="LA174" s="38"/>
      <c r="LB174" s="49"/>
      <c r="LC174" s="44"/>
      <c r="LE174" s="38"/>
      <c r="LG174" s="38"/>
      <c r="LI174" s="38"/>
      <c r="LJ174" s="49"/>
      <c r="LK174" s="44"/>
      <c r="LM174" s="38"/>
      <c r="LO174" s="38"/>
      <c r="LQ174" s="38"/>
      <c r="LR174" s="49"/>
      <c r="LS174" s="44"/>
      <c r="LU174" s="38"/>
      <c r="LW174" s="38"/>
      <c r="LY174" s="38"/>
      <c r="LZ174" s="49"/>
      <c r="MA174" s="44"/>
      <c r="MC174" s="38"/>
      <c r="ME174" s="38"/>
      <c r="MG174" s="38"/>
      <c r="MH174" s="49"/>
      <c r="MI174" s="44"/>
      <c r="MK174" s="38"/>
      <c r="MM174" s="38"/>
      <c r="MN174" s="44"/>
      <c r="MO174" s="38"/>
    </row>
    <row r="175" spans="1:353" x14ac:dyDescent="0.25">
      <c r="B175" s="359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49"/>
      <c r="AO175" s="44"/>
      <c r="AQ175" s="38"/>
      <c r="AS175" s="38"/>
      <c r="AU175" s="38"/>
      <c r="AV175" s="49"/>
      <c r="AW175" s="44"/>
      <c r="AY175" s="38"/>
      <c r="BA175" s="38"/>
      <c r="BC175" s="38"/>
      <c r="BD175" s="49"/>
      <c r="BE175" s="44"/>
      <c r="BG175" s="38"/>
      <c r="BH175" s="47"/>
      <c r="BI175" s="38"/>
      <c r="BK175" s="38"/>
      <c r="BL175" s="49"/>
      <c r="BM175" s="44"/>
      <c r="BO175" s="38"/>
      <c r="BQ175" s="38"/>
      <c r="BS175" s="38"/>
      <c r="BT175" s="49"/>
      <c r="BU175" s="44"/>
      <c r="BW175" s="38"/>
      <c r="BY175" s="38"/>
      <c r="CA175" s="38"/>
      <c r="CB175" s="49"/>
      <c r="CC175" s="44"/>
      <c r="CE175" s="38"/>
      <c r="CG175" s="38"/>
      <c r="CI175" s="38"/>
      <c r="CJ175" s="49"/>
      <c r="CK175" s="44"/>
      <c r="CM175" s="38"/>
      <c r="CO175" s="38"/>
      <c r="CQ175" s="38"/>
      <c r="CR175" s="49"/>
      <c r="CS175" s="44"/>
      <c r="CU175" s="38"/>
      <c r="CW175" s="38"/>
      <c r="CY175" s="38"/>
      <c r="CZ175" s="49"/>
      <c r="DA175" s="44"/>
      <c r="DC175" s="38"/>
      <c r="DE175" s="38"/>
      <c r="DG175" s="38"/>
      <c r="DH175" s="49"/>
      <c r="DI175" s="44"/>
      <c r="DK175" s="38"/>
      <c r="DM175" s="38"/>
      <c r="DO175" s="38"/>
      <c r="DP175" s="49"/>
      <c r="DQ175" s="44"/>
      <c r="DS175" s="38"/>
      <c r="DU175" s="38"/>
      <c r="DW175" s="38"/>
      <c r="DX175" s="49"/>
      <c r="DY175" s="44"/>
      <c r="EA175" s="38"/>
      <c r="EC175" s="38"/>
      <c r="EE175" s="38"/>
      <c r="EF175" s="49"/>
      <c r="EG175" s="44"/>
      <c r="EI175" s="38"/>
      <c r="EK175" s="38"/>
      <c r="EM175" s="38"/>
      <c r="EN175" s="49"/>
      <c r="EO175" s="44"/>
      <c r="EQ175" s="38"/>
      <c r="ES175" s="38"/>
      <c r="EU175" s="38"/>
      <c r="EV175" s="49"/>
      <c r="EW175" s="44"/>
      <c r="EY175" s="38"/>
      <c r="FA175" s="38"/>
      <c r="FC175" s="38"/>
      <c r="FD175" s="49"/>
      <c r="FE175" s="44"/>
      <c r="FG175" s="38"/>
      <c r="FI175" s="38"/>
      <c r="FK175" s="38"/>
      <c r="FL175" s="49"/>
      <c r="FM175" s="44"/>
      <c r="FO175" s="38"/>
      <c r="FQ175" s="38"/>
      <c r="FS175" s="38"/>
      <c r="FT175" s="49"/>
      <c r="FU175" s="44"/>
      <c r="FW175" s="38"/>
      <c r="FX175" s="46"/>
      <c r="FY175" s="38"/>
      <c r="FZ175" s="47"/>
      <c r="GA175" s="38"/>
      <c r="GB175" s="49"/>
      <c r="GC175" s="44"/>
      <c r="GE175" s="38"/>
      <c r="GG175" s="38"/>
      <c r="GI175" s="38"/>
      <c r="GJ175" s="49"/>
      <c r="GK175" s="44"/>
      <c r="GM175" s="38"/>
      <c r="GO175" s="38"/>
      <c r="GQ175" s="38"/>
      <c r="GR175" s="49"/>
      <c r="GS175" s="44"/>
      <c r="GU175" s="38"/>
      <c r="GW175" s="38"/>
      <c r="GY175" s="38"/>
      <c r="GZ175" s="49"/>
      <c r="HA175" s="44"/>
      <c r="HC175" s="38"/>
      <c r="HE175" s="38"/>
      <c r="HG175" s="38"/>
      <c r="HH175" s="49"/>
      <c r="HI175" s="44"/>
      <c r="HK175" s="38"/>
      <c r="HM175" s="38"/>
      <c r="HO175" s="38"/>
      <c r="HP175" s="49"/>
      <c r="HQ175" s="44"/>
      <c r="HS175" s="38"/>
      <c r="HU175" s="38"/>
      <c r="HW175" s="38"/>
      <c r="HX175" s="49"/>
      <c r="HY175" s="44"/>
      <c r="IA175" s="38"/>
      <c r="IC175" s="5"/>
      <c r="IE175" s="38"/>
      <c r="IG175" s="44"/>
      <c r="II175" s="38"/>
      <c r="IJ175" s="49"/>
      <c r="IK175" s="38"/>
      <c r="IM175" s="38"/>
      <c r="IO175" s="38"/>
      <c r="IP175" s="49"/>
      <c r="IQ175" s="44"/>
      <c r="IS175" s="38"/>
      <c r="IU175" s="38"/>
      <c r="IW175" s="38"/>
      <c r="IX175" s="49"/>
      <c r="IY175" s="44"/>
      <c r="JA175" s="38"/>
      <c r="JC175" s="38"/>
      <c r="JE175" s="38"/>
      <c r="JF175" s="49"/>
      <c r="JG175" s="44"/>
      <c r="JI175" s="38"/>
      <c r="JK175" s="38"/>
      <c r="JM175" s="38"/>
      <c r="JN175" s="49"/>
      <c r="JO175" s="44"/>
      <c r="JQ175" s="38"/>
      <c r="JS175" s="38"/>
      <c r="JU175" s="38"/>
      <c r="JV175" s="49"/>
      <c r="JW175" s="44"/>
      <c r="JY175" s="38"/>
      <c r="KA175" s="38"/>
      <c r="KC175" s="38"/>
      <c r="KD175" s="49"/>
      <c r="KE175" s="44"/>
      <c r="KG175" s="38"/>
      <c r="KI175" s="38"/>
      <c r="KK175" s="38"/>
      <c r="KL175" s="49"/>
      <c r="KM175" s="44"/>
      <c r="KO175" s="38"/>
      <c r="KQ175" s="38"/>
      <c r="KS175" s="38"/>
      <c r="KT175" s="49"/>
      <c r="KU175" s="44"/>
      <c r="KW175" s="38"/>
      <c r="KY175" s="38"/>
      <c r="LA175" s="38"/>
      <c r="LB175" s="49"/>
      <c r="LC175" s="44"/>
      <c r="LE175" s="38"/>
      <c r="LG175" s="38"/>
      <c r="LI175" s="38"/>
      <c r="LJ175" s="49"/>
      <c r="LK175" s="44"/>
      <c r="LM175" s="38"/>
      <c r="LO175" s="38"/>
      <c r="LQ175" s="38"/>
      <c r="LR175" s="49"/>
      <c r="LS175" s="44"/>
      <c r="LU175" s="38"/>
      <c r="LW175" s="38"/>
      <c r="LY175" s="38"/>
      <c r="LZ175" s="49"/>
      <c r="MA175" s="44"/>
      <c r="MC175" s="38"/>
      <c r="ME175" s="38"/>
      <c r="MG175" s="38"/>
      <c r="MH175" s="49"/>
      <c r="MI175" s="44"/>
      <c r="MK175" s="38"/>
      <c r="MM175" s="38"/>
      <c r="MN175" s="44"/>
      <c r="MO175" s="38"/>
    </row>
    <row r="176" spans="1:353" x14ac:dyDescent="0.25">
      <c r="B176" s="359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49"/>
      <c r="AO176" s="44"/>
      <c r="AQ176" s="38"/>
      <c r="AS176" s="38"/>
      <c r="AU176" s="38"/>
      <c r="AV176" s="49"/>
      <c r="AW176" s="44"/>
      <c r="AY176" s="38"/>
      <c r="BA176" s="38"/>
      <c r="BC176" s="38"/>
      <c r="BD176" s="49"/>
      <c r="BE176" s="44"/>
      <c r="BG176" s="38"/>
      <c r="BH176" s="47"/>
      <c r="BI176" s="38"/>
      <c r="BK176" s="38"/>
      <c r="BL176" s="49"/>
      <c r="BM176" s="44"/>
      <c r="BO176" s="38"/>
      <c r="BQ176" s="38"/>
      <c r="BS176" s="38"/>
      <c r="BT176" s="49"/>
      <c r="BU176" s="44"/>
      <c r="BW176" s="38"/>
      <c r="BY176" s="38"/>
      <c r="CA176" s="38"/>
      <c r="CB176" s="49"/>
      <c r="CC176" s="44"/>
      <c r="CE176" s="38"/>
      <c r="CG176" s="38"/>
      <c r="CI176" s="38"/>
      <c r="CJ176" s="49"/>
      <c r="CK176" s="44"/>
      <c r="CM176" s="38"/>
      <c r="CO176" s="38"/>
      <c r="CQ176" s="38"/>
      <c r="CR176" s="49"/>
      <c r="CS176" s="44"/>
      <c r="CU176" s="38"/>
      <c r="CW176" s="38"/>
      <c r="CY176" s="38"/>
      <c r="CZ176" s="49"/>
      <c r="DA176" s="44"/>
      <c r="DC176" s="38"/>
      <c r="DE176" s="38"/>
      <c r="DG176" s="38"/>
      <c r="DH176" s="49"/>
      <c r="DI176" s="44"/>
      <c r="DK176" s="38"/>
      <c r="DM176" s="38"/>
      <c r="DO176" s="38"/>
      <c r="DP176" s="49"/>
      <c r="DQ176" s="44"/>
      <c r="DS176" s="38"/>
      <c r="DU176" s="38"/>
      <c r="DW176" s="38"/>
      <c r="DX176" s="49"/>
      <c r="DY176" s="44"/>
      <c r="EA176" s="38"/>
      <c r="EC176" s="38"/>
      <c r="EE176" s="38"/>
      <c r="EF176" s="49"/>
      <c r="EG176" s="44"/>
      <c r="EI176" s="38"/>
      <c r="EK176" s="38"/>
      <c r="EM176" s="38"/>
      <c r="EN176" s="49"/>
      <c r="EO176" s="44"/>
      <c r="EQ176" s="38"/>
      <c r="ES176" s="38"/>
      <c r="EU176" s="38"/>
      <c r="EV176" s="49"/>
      <c r="EW176" s="44"/>
      <c r="EY176" s="38"/>
      <c r="FA176" s="38"/>
      <c r="FC176" s="38"/>
      <c r="FD176" s="49"/>
      <c r="FE176" s="44"/>
      <c r="FG176" s="38"/>
      <c r="FI176" s="38"/>
      <c r="FK176" s="38"/>
      <c r="FL176" s="49"/>
      <c r="FM176" s="44"/>
      <c r="FO176" s="38"/>
      <c r="FQ176" s="38"/>
      <c r="FS176" s="38"/>
      <c r="FT176" s="49"/>
      <c r="FU176" s="44"/>
      <c r="FW176" s="38"/>
      <c r="FX176" s="46"/>
      <c r="FY176" s="38"/>
      <c r="FZ176" s="47"/>
      <c r="GA176" s="38"/>
      <c r="GB176" s="49"/>
      <c r="GC176" s="44"/>
      <c r="GE176" s="38"/>
      <c r="GG176" s="38"/>
      <c r="GI176" s="38"/>
      <c r="GJ176" s="49"/>
      <c r="GK176" s="44"/>
      <c r="GM176" s="38"/>
      <c r="GO176" s="38"/>
      <c r="GQ176" s="38"/>
      <c r="GR176" s="49"/>
      <c r="GS176" s="44"/>
      <c r="GU176" s="38"/>
      <c r="GW176" s="38"/>
      <c r="GY176" s="38"/>
      <c r="GZ176" s="49"/>
      <c r="HA176" s="44"/>
      <c r="HC176" s="38"/>
      <c r="HE176" s="38"/>
      <c r="HG176" s="38"/>
      <c r="HH176" s="49"/>
      <c r="HI176" s="44"/>
      <c r="HK176" s="38"/>
      <c r="HM176" s="38"/>
      <c r="HO176" s="38"/>
      <c r="HP176" s="49"/>
      <c r="HQ176" s="44"/>
      <c r="HS176" s="38"/>
      <c r="HU176" s="38"/>
      <c r="HW176" s="38"/>
      <c r="HX176" s="49"/>
      <c r="HY176" s="44"/>
      <c r="IA176" s="38"/>
      <c r="IC176" s="5"/>
      <c r="IE176" s="38"/>
      <c r="IG176" s="44"/>
      <c r="II176" s="38"/>
      <c r="IJ176" s="49"/>
      <c r="IK176" s="38"/>
      <c r="IM176" s="38"/>
      <c r="IO176" s="38"/>
      <c r="IP176" s="49"/>
      <c r="IQ176" s="44"/>
      <c r="IS176" s="38"/>
      <c r="IU176" s="38"/>
      <c r="IW176" s="38"/>
      <c r="IX176" s="49"/>
      <c r="IY176" s="44"/>
      <c r="JA176" s="38"/>
      <c r="JC176" s="38"/>
      <c r="JE176" s="38"/>
      <c r="JF176" s="49"/>
      <c r="JG176" s="44"/>
      <c r="JI176" s="38"/>
      <c r="JK176" s="38"/>
      <c r="JM176" s="38"/>
      <c r="JN176" s="49"/>
      <c r="JO176" s="44"/>
      <c r="JQ176" s="38"/>
      <c r="JS176" s="38"/>
      <c r="JU176" s="38"/>
      <c r="JV176" s="49"/>
      <c r="JW176" s="44"/>
      <c r="JY176" s="38"/>
      <c r="KA176" s="38"/>
      <c r="KC176" s="38"/>
      <c r="KD176" s="49"/>
      <c r="KE176" s="44"/>
      <c r="KG176" s="38"/>
      <c r="KI176" s="38"/>
      <c r="KK176" s="38"/>
      <c r="KL176" s="49"/>
      <c r="KM176" s="44"/>
      <c r="KO176" s="38"/>
      <c r="KQ176" s="38"/>
      <c r="KS176" s="38"/>
      <c r="KT176" s="49"/>
      <c r="KU176" s="44"/>
      <c r="KW176" s="38"/>
      <c r="KY176" s="38"/>
      <c r="LA176" s="38"/>
      <c r="LB176" s="49"/>
      <c r="LC176" s="44"/>
      <c r="LE176" s="38"/>
      <c r="LG176" s="38"/>
      <c r="LI176" s="38"/>
      <c r="LJ176" s="49"/>
      <c r="LK176" s="44"/>
      <c r="LM176" s="38"/>
      <c r="LO176" s="38"/>
      <c r="LQ176" s="38"/>
      <c r="LR176" s="49"/>
      <c r="LS176" s="44"/>
      <c r="LU176" s="38"/>
      <c r="LW176" s="38"/>
      <c r="LY176" s="38"/>
      <c r="LZ176" s="49"/>
      <c r="MA176" s="44"/>
      <c r="MC176" s="38"/>
      <c r="ME176" s="38"/>
      <c r="MG176" s="38"/>
      <c r="MH176" s="49"/>
      <c r="MI176" s="44"/>
      <c r="MK176" s="38"/>
      <c r="MM176" s="38"/>
      <c r="MN176" s="44"/>
      <c r="MO176" s="38"/>
    </row>
    <row r="177" spans="1:353" x14ac:dyDescent="0.25">
      <c r="B177" s="359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IC177" s="5"/>
    </row>
    <row r="178" spans="1:353" x14ac:dyDescent="0.25">
      <c r="B178" s="359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Q178" s="31"/>
      <c r="AS178" s="31"/>
      <c r="AU178" s="31"/>
      <c r="AY178" s="31"/>
      <c r="BA178" s="31"/>
      <c r="BC178" s="31"/>
      <c r="BG178" s="31"/>
      <c r="BH178" s="47"/>
      <c r="BI178" s="31"/>
      <c r="BK178" s="31"/>
      <c r="BO178" s="31"/>
      <c r="BQ178" s="31"/>
      <c r="BS178" s="31"/>
      <c r="BW178" s="31"/>
      <c r="BY178" s="31"/>
      <c r="CA178" s="31"/>
      <c r="CE178" s="31"/>
      <c r="CG178" s="31"/>
      <c r="CI178" s="31"/>
      <c r="CM178" s="31"/>
      <c r="CO178" s="31"/>
      <c r="CQ178" s="31"/>
      <c r="CU178" s="31"/>
      <c r="CW178" s="31"/>
      <c r="CY178" s="31"/>
      <c r="DC178" s="31"/>
      <c r="DE178" s="31"/>
      <c r="DG178" s="31"/>
      <c r="DK178" s="31"/>
      <c r="DM178" s="31"/>
      <c r="DO178" s="31"/>
      <c r="DS178" s="31"/>
      <c r="DU178" s="31"/>
      <c r="DW178" s="31"/>
      <c r="EA178" s="31"/>
      <c r="EC178" s="31"/>
      <c r="EE178" s="31"/>
      <c r="EI178" s="31"/>
      <c r="EK178" s="31"/>
      <c r="EM178" s="31"/>
      <c r="EQ178" s="31"/>
      <c r="ES178" s="31"/>
      <c r="EU178" s="31"/>
      <c r="EY178" s="31"/>
      <c r="FA178" s="31"/>
      <c r="FC178" s="31"/>
      <c r="FG178" s="31"/>
      <c r="FI178" s="31"/>
      <c r="FK178" s="31"/>
      <c r="FO178" s="31"/>
      <c r="FQ178" s="31"/>
      <c r="FS178" s="31"/>
      <c r="FW178" s="31"/>
      <c r="FY178" s="31"/>
      <c r="FZ178" s="47"/>
      <c r="GA178" s="31"/>
      <c r="GE178" s="31"/>
      <c r="GG178" s="31"/>
      <c r="GI178" s="31"/>
      <c r="GM178" s="31"/>
      <c r="GO178" s="31"/>
      <c r="GQ178" s="31"/>
      <c r="GU178" s="31"/>
      <c r="GW178" s="31"/>
      <c r="GY178" s="31"/>
      <c r="HC178" s="31"/>
      <c r="HE178" s="31"/>
      <c r="HG178" s="31"/>
      <c r="HK178" s="31"/>
      <c r="HM178" s="31"/>
      <c r="HO178" s="31"/>
      <c r="HS178" s="31"/>
      <c r="HU178" s="31"/>
      <c r="HW178" s="31"/>
      <c r="IA178" s="31"/>
      <c r="IC178" s="5"/>
      <c r="IE178" s="31"/>
      <c r="II178" s="31"/>
      <c r="IK178" s="31"/>
      <c r="IM178" s="31"/>
      <c r="IO178" s="31"/>
      <c r="IS178" s="31"/>
      <c r="IU178" s="31"/>
      <c r="IW178" s="31"/>
      <c r="JA178" s="31"/>
      <c r="JC178" s="31"/>
      <c r="JE178" s="31"/>
      <c r="JI178" s="31"/>
      <c r="JK178" s="31"/>
      <c r="JM178" s="31"/>
      <c r="JQ178" s="31"/>
      <c r="JS178" s="31"/>
      <c r="JU178" s="31"/>
      <c r="JY178" s="31"/>
      <c r="KA178" s="31"/>
      <c r="KC178" s="31"/>
      <c r="KG178" s="31"/>
      <c r="KI178" s="31"/>
      <c r="KK178" s="31"/>
      <c r="KO178" s="31"/>
      <c r="KQ178" s="31"/>
      <c r="KS178" s="31"/>
      <c r="KW178" s="31"/>
      <c r="KY178" s="31"/>
      <c r="LA178" s="31"/>
      <c r="LE178" s="31"/>
      <c r="LG178" s="31"/>
      <c r="LI178" s="31"/>
      <c r="LM178" s="31"/>
      <c r="LO178" s="31"/>
      <c r="LQ178" s="31"/>
      <c r="LU178" s="31"/>
      <c r="LW178" s="31"/>
      <c r="LY178" s="31"/>
      <c r="MC178" s="31"/>
      <c r="ME178" s="31"/>
      <c r="MG178" s="31"/>
      <c r="MK178" s="31"/>
      <c r="MM178" s="31"/>
      <c r="MO178" s="31"/>
    </row>
    <row r="179" spans="1:353" x14ac:dyDescent="0.25">
      <c r="B179" s="35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O179" s="44"/>
      <c r="AQ179" s="31"/>
      <c r="AS179" s="31"/>
      <c r="AU179" s="31"/>
      <c r="AW179" s="44"/>
      <c r="AY179" s="31"/>
      <c r="BA179" s="31"/>
      <c r="BC179" s="31"/>
      <c r="BE179" s="44"/>
      <c r="BG179" s="31"/>
      <c r="BH179" s="47"/>
      <c r="BI179" s="31"/>
      <c r="BK179" s="31"/>
      <c r="BM179" s="44"/>
      <c r="BO179" s="31"/>
      <c r="BQ179" s="31"/>
      <c r="BS179" s="31"/>
      <c r="BU179" s="44"/>
      <c r="BW179" s="31"/>
      <c r="BY179" s="31"/>
      <c r="CA179" s="31"/>
      <c r="CC179" s="44"/>
      <c r="CE179" s="31"/>
      <c r="CG179" s="31"/>
      <c r="CI179" s="31"/>
      <c r="CK179" s="44"/>
      <c r="CM179" s="31"/>
      <c r="CO179" s="31"/>
      <c r="CQ179" s="31"/>
      <c r="CS179" s="44"/>
      <c r="CU179" s="31"/>
      <c r="CW179" s="31"/>
      <c r="CY179" s="31"/>
      <c r="DA179" s="44"/>
      <c r="DC179" s="31"/>
      <c r="DE179" s="31"/>
      <c r="DG179" s="31"/>
      <c r="DI179" s="44"/>
      <c r="DK179" s="31"/>
      <c r="DM179" s="31"/>
      <c r="DO179" s="31"/>
      <c r="DQ179" s="44"/>
      <c r="DS179" s="31"/>
      <c r="DU179" s="31"/>
      <c r="DW179" s="31"/>
      <c r="DY179" s="44"/>
      <c r="EA179" s="31"/>
      <c r="EC179" s="31"/>
      <c r="EE179" s="31"/>
      <c r="EG179" s="44"/>
      <c r="EI179" s="31"/>
      <c r="EK179" s="31"/>
      <c r="EM179" s="31"/>
      <c r="EO179" s="44"/>
      <c r="EQ179" s="31"/>
      <c r="ES179" s="31"/>
      <c r="EU179" s="31"/>
      <c r="EW179" s="44"/>
      <c r="EY179" s="31"/>
      <c r="FA179" s="31"/>
      <c r="FC179" s="31"/>
      <c r="FE179" s="44"/>
      <c r="FG179" s="31"/>
      <c r="FI179" s="31"/>
      <c r="FK179" s="31"/>
      <c r="FM179" s="44"/>
      <c r="FO179" s="31"/>
      <c r="FQ179" s="31"/>
      <c r="FS179" s="31"/>
      <c r="FU179" s="44"/>
      <c r="FW179" s="31"/>
      <c r="FY179" s="31"/>
      <c r="FZ179" s="47"/>
      <c r="GA179" s="31"/>
      <c r="GC179" s="44"/>
      <c r="GE179" s="31"/>
      <c r="GG179" s="31"/>
      <c r="GI179" s="31"/>
      <c r="GK179" s="44"/>
      <c r="GM179" s="31"/>
      <c r="GO179" s="31"/>
      <c r="GQ179" s="31"/>
      <c r="GS179" s="44"/>
      <c r="GU179" s="31"/>
      <c r="GW179" s="31"/>
      <c r="GY179" s="31"/>
      <c r="HA179" s="44"/>
      <c r="HC179" s="31"/>
      <c r="HE179" s="31"/>
      <c r="HG179" s="31"/>
      <c r="HI179" s="44"/>
      <c r="HK179" s="31"/>
      <c r="HM179" s="31"/>
      <c r="HO179" s="31"/>
      <c r="HQ179" s="44"/>
      <c r="HS179" s="31"/>
      <c r="HU179" s="31"/>
      <c r="HW179" s="31"/>
      <c r="HY179" s="44"/>
      <c r="IA179" s="31"/>
      <c r="IC179" s="5"/>
      <c r="IE179" s="31"/>
      <c r="IG179" s="44"/>
      <c r="II179" s="31"/>
      <c r="IK179" s="31"/>
      <c r="IM179" s="31"/>
      <c r="IO179" s="31"/>
      <c r="IQ179" s="44"/>
      <c r="IS179" s="31"/>
      <c r="IU179" s="31"/>
      <c r="IW179" s="31"/>
      <c r="IY179" s="44"/>
      <c r="JA179" s="31"/>
      <c r="JC179" s="31"/>
      <c r="JE179" s="31"/>
      <c r="JG179" s="44"/>
      <c r="JI179" s="31"/>
      <c r="JK179" s="31"/>
      <c r="JM179" s="31"/>
      <c r="JO179" s="44"/>
      <c r="JQ179" s="31"/>
      <c r="JS179" s="31"/>
      <c r="JU179" s="31"/>
      <c r="JW179" s="44"/>
      <c r="JY179" s="31"/>
      <c r="KA179" s="31"/>
      <c r="KC179" s="31"/>
      <c r="KE179" s="44"/>
      <c r="KG179" s="31"/>
      <c r="KI179" s="31"/>
      <c r="KK179" s="31"/>
      <c r="KM179" s="44"/>
      <c r="KO179" s="31"/>
      <c r="KQ179" s="31"/>
      <c r="KS179" s="31"/>
      <c r="KU179" s="44"/>
      <c r="KW179" s="31"/>
      <c r="KY179" s="31"/>
      <c r="LA179" s="31"/>
      <c r="LC179" s="44"/>
      <c r="LE179" s="31"/>
      <c r="LG179" s="31"/>
      <c r="LI179" s="31"/>
      <c r="LK179" s="44"/>
      <c r="LM179" s="31"/>
      <c r="LO179" s="31"/>
      <c r="LQ179" s="31"/>
      <c r="LS179" s="44"/>
      <c r="LU179" s="31"/>
      <c r="LW179" s="31"/>
      <c r="LY179" s="31"/>
      <c r="MA179" s="44"/>
      <c r="MC179" s="31"/>
      <c r="ME179" s="31"/>
      <c r="MG179" s="31"/>
      <c r="MI179" s="44"/>
      <c r="MK179" s="31"/>
      <c r="MM179" s="31"/>
      <c r="MO179" s="31"/>
    </row>
    <row r="180" spans="1:353" x14ac:dyDescent="0.25">
      <c r="B180" s="359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O180" s="44"/>
      <c r="AQ180" s="31"/>
      <c r="AS180" s="31"/>
      <c r="AU180" s="31"/>
      <c r="AW180" s="44"/>
      <c r="AY180" s="31"/>
      <c r="BA180" s="31"/>
      <c r="BC180" s="31"/>
      <c r="BE180" s="44"/>
      <c r="BG180" s="31"/>
      <c r="BH180" s="47"/>
      <c r="BI180" s="31"/>
      <c r="BK180" s="31"/>
      <c r="BM180" s="44"/>
      <c r="BO180" s="31"/>
      <c r="BQ180" s="31"/>
      <c r="BS180" s="31"/>
      <c r="BU180" s="44"/>
      <c r="BW180" s="31"/>
      <c r="BY180" s="31"/>
      <c r="CA180" s="31"/>
      <c r="CC180" s="44"/>
      <c r="CE180" s="31"/>
      <c r="CG180" s="31"/>
      <c r="CI180" s="31"/>
      <c r="CK180" s="44"/>
      <c r="CM180" s="31"/>
      <c r="CO180" s="31"/>
      <c r="CQ180" s="31"/>
      <c r="CS180" s="44"/>
      <c r="CU180" s="31"/>
      <c r="CW180" s="31"/>
      <c r="CY180" s="31"/>
      <c r="DA180" s="44"/>
      <c r="DC180" s="31"/>
      <c r="DE180" s="31"/>
      <c r="DG180" s="31"/>
      <c r="DI180" s="44"/>
      <c r="DK180" s="31"/>
      <c r="DM180" s="31"/>
      <c r="DO180" s="31"/>
      <c r="DQ180" s="44"/>
      <c r="DS180" s="31"/>
      <c r="DU180" s="31"/>
      <c r="DW180" s="31"/>
      <c r="DY180" s="44"/>
      <c r="EA180" s="31"/>
      <c r="EC180" s="31"/>
      <c r="EE180" s="31"/>
      <c r="EG180" s="44"/>
      <c r="EI180" s="31"/>
      <c r="EK180" s="31"/>
      <c r="EM180" s="31"/>
      <c r="EO180" s="44"/>
      <c r="EQ180" s="31"/>
      <c r="ES180" s="31"/>
      <c r="EU180" s="31"/>
      <c r="EW180" s="44"/>
      <c r="EY180" s="31"/>
      <c r="FA180" s="31"/>
      <c r="FC180" s="31"/>
      <c r="FE180" s="44"/>
      <c r="FG180" s="31"/>
      <c r="FI180" s="31"/>
      <c r="FK180" s="31"/>
      <c r="FM180" s="44"/>
      <c r="FO180" s="31"/>
      <c r="FQ180" s="31"/>
      <c r="FS180" s="31"/>
      <c r="FU180" s="44"/>
      <c r="FW180" s="31"/>
      <c r="FY180" s="31"/>
      <c r="FZ180" s="47"/>
      <c r="GA180" s="31"/>
      <c r="GC180" s="44"/>
      <c r="GE180" s="31"/>
      <c r="GG180" s="31"/>
      <c r="GI180" s="31"/>
      <c r="GK180" s="44"/>
      <c r="GM180" s="31"/>
      <c r="GO180" s="31"/>
      <c r="GQ180" s="31"/>
      <c r="GS180" s="44"/>
      <c r="GU180" s="31"/>
      <c r="GW180" s="31"/>
      <c r="GY180" s="31"/>
      <c r="HA180" s="44"/>
      <c r="HC180" s="31"/>
      <c r="HE180" s="31"/>
      <c r="HG180" s="31"/>
      <c r="HI180" s="44"/>
      <c r="HK180" s="31"/>
      <c r="HM180" s="31"/>
      <c r="HO180" s="31"/>
      <c r="HQ180" s="44"/>
      <c r="HS180" s="31"/>
      <c r="HU180" s="31"/>
      <c r="HW180" s="31"/>
      <c r="HY180" s="44"/>
      <c r="IA180" s="31"/>
      <c r="IC180" s="5"/>
      <c r="IE180" s="31"/>
      <c r="IG180" s="44"/>
      <c r="II180" s="31"/>
      <c r="IK180" s="31"/>
      <c r="IM180" s="31"/>
      <c r="IO180" s="31"/>
      <c r="IQ180" s="44"/>
      <c r="IS180" s="31"/>
      <c r="IU180" s="31"/>
      <c r="IW180" s="31"/>
      <c r="IY180" s="44"/>
      <c r="JA180" s="31"/>
      <c r="JC180" s="31"/>
      <c r="JE180" s="31"/>
      <c r="JG180" s="44"/>
      <c r="JI180" s="31"/>
      <c r="JK180" s="31"/>
      <c r="JM180" s="31"/>
      <c r="JO180" s="44"/>
      <c r="JQ180" s="31"/>
      <c r="JS180" s="31"/>
      <c r="JU180" s="31"/>
      <c r="JW180" s="44"/>
      <c r="JY180" s="31"/>
      <c r="KA180" s="31"/>
      <c r="KC180" s="31"/>
      <c r="KE180" s="44"/>
      <c r="KG180" s="31"/>
      <c r="KI180" s="31"/>
      <c r="KK180" s="31"/>
      <c r="KM180" s="44"/>
      <c r="KO180" s="31"/>
      <c r="KQ180" s="31"/>
      <c r="KS180" s="31"/>
      <c r="KU180" s="44"/>
      <c r="KW180" s="31"/>
      <c r="KY180" s="31"/>
      <c r="LA180" s="31"/>
      <c r="LC180" s="44"/>
      <c r="LE180" s="31"/>
      <c r="LG180" s="31"/>
      <c r="LI180" s="31"/>
      <c r="LK180" s="44"/>
      <c r="LM180" s="31"/>
      <c r="LO180" s="31"/>
      <c r="LQ180" s="31"/>
      <c r="LS180" s="44"/>
      <c r="LU180" s="31"/>
      <c r="LW180" s="31"/>
      <c r="LY180" s="31"/>
      <c r="MA180" s="44"/>
      <c r="MC180" s="31"/>
      <c r="ME180" s="31"/>
      <c r="MG180" s="31"/>
      <c r="MI180" s="44"/>
      <c r="MK180" s="31"/>
      <c r="MM180" s="31"/>
      <c r="MO180" s="31"/>
    </row>
    <row r="181" spans="1:353" x14ac:dyDescent="0.25">
      <c r="B181" s="359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O181" s="44"/>
      <c r="AQ181" s="31"/>
      <c r="AS181" s="31"/>
      <c r="AU181" s="31"/>
      <c r="AW181" s="44"/>
      <c r="AY181" s="31"/>
      <c r="BA181" s="31"/>
      <c r="BC181" s="31"/>
      <c r="BE181" s="44"/>
      <c r="BG181" s="31"/>
      <c r="BH181" s="47"/>
      <c r="BI181" s="31"/>
      <c r="BK181" s="31"/>
      <c r="BM181" s="44"/>
      <c r="BO181" s="31"/>
      <c r="BQ181" s="31"/>
      <c r="BS181" s="31"/>
      <c r="BU181" s="44"/>
      <c r="BW181" s="31"/>
      <c r="BY181" s="31"/>
      <c r="CA181" s="31"/>
      <c r="CC181" s="44"/>
      <c r="CE181" s="31"/>
      <c r="CG181" s="31"/>
      <c r="CI181" s="31"/>
      <c r="CK181" s="44"/>
      <c r="CM181" s="31"/>
      <c r="CO181" s="31"/>
      <c r="CQ181" s="31"/>
      <c r="CS181" s="44"/>
      <c r="CU181" s="31"/>
      <c r="CW181" s="31"/>
      <c r="CY181" s="31"/>
      <c r="DA181" s="44"/>
      <c r="DC181" s="31"/>
      <c r="DE181" s="31"/>
      <c r="DG181" s="31"/>
      <c r="DI181" s="44"/>
      <c r="DK181" s="31"/>
      <c r="DM181" s="31"/>
      <c r="DO181" s="31"/>
      <c r="DQ181" s="44"/>
      <c r="DS181" s="31"/>
      <c r="DU181" s="31"/>
      <c r="DW181" s="31"/>
      <c r="DY181" s="44"/>
      <c r="EA181" s="31"/>
      <c r="EC181" s="31"/>
      <c r="EE181" s="31"/>
      <c r="EG181" s="44"/>
      <c r="EI181" s="31"/>
      <c r="EK181" s="31"/>
      <c r="EM181" s="31"/>
      <c r="EO181" s="44"/>
      <c r="EQ181" s="31"/>
      <c r="ES181" s="31"/>
      <c r="EU181" s="31"/>
      <c r="EW181" s="44"/>
      <c r="EY181" s="31"/>
      <c r="FA181" s="31"/>
      <c r="FC181" s="31"/>
      <c r="FE181" s="44"/>
      <c r="FG181" s="31"/>
      <c r="FI181" s="31"/>
      <c r="FK181" s="31"/>
      <c r="FM181" s="44"/>
      <c r="FO181" s="31"/>
      <c r="FQ181" s="31"/>
      <c r="FS181" s="31"/>
      <c r="FU181" s="44"/>
      <c r="FW181" s="31"/>
      <c r="FY181" s="31"/>
      <c r="FZ181" s="47"/>
      <c r="GA181" s="31"/>
      <c r="GC181" s="44"/>
      <c r="GE181" s="31"/>
      <c r="GG181" s="31"/>
      <c r="GI181" s="31"/>
      <c r="GK181" s="44"/>
      <c r="GM181" s="31"/>
      <c r="GO181" s="31"/>
      <c r="GQ181" s="31"/>
      <c r="GS181" s="44"/>
      <c r="GU181" s="31"/>
      <c r="GW181" s="31"/>
      <c r="GY181" s="31"/>
      <c r="HA181" s="44"/>
      <c r="HC181" s="31"/>
      <c r="HE181" s="31"/>
      <c r="HG181" s="31"/>
      <c r="HI181" s="44"/>
      <c r="HK181" s="31"/>
      <c r="HM181" s="31"/>
      <c r="HO181" s="31"/>
      <c r="HQ181" s="44"/>
      <c r="HS181" s="31"/>
      <c r="HU181" s="31"/>
      <c r="HW181" s="31"/>
      <c r="HY181" s="44"/>
      <c r="IA181" s="31"/>
      <c r="IC181" s="5"/>
      <c r="IE181" s="31"/>
      <c r="IG181" s="44"/>
      <c r="II181" s="31"/>
      <c r="IK181" s="31"/>
      <c r="IM181" s="31"/>
      <c r="IO181" s="31"/>
      <c r="IQ181" s="44"/>
      <c r="IS181" s="31"/>
      <c r="IU181" s="31"/>
      <c r="IW181" s="31"/>
      <c r="IY181" s="44"/>
      <c r="JA181" s="31"/>
      <c r="JC181" s="31"/>
      <c r="JE181" s="31"/>
      <c r="JG181" s="44"/>
      <c r="JI181" s="31"/>
      <c r="JK181" s="31"/>
      <c r="JM181" s="31"/>
      <c r="JO181" s="44"/>
      <c r="JQ181" s="31"/>
      <c r="JS181" s="31"/>
      <c r="JU181" s="31"/>
      <c r="JW181" s="44"/>
      <c r="JY181" s="31"/>
      <c r="KA181" s="31"/>
      <c r="KC181" s="31"/>
      <c r="KE181" s="44"/>
      <c r="KG181" s="31"/>
      <c r="KI181" s="31"/>
      <c r="KK181" s="31"/>
      <c r="KM181" s="44"/>
      <c r="KO181" s="31"/>
      <c r="KQ181" s="31"/>
      <c r="KS181" s="31"/>
      <c r="KU181" s="44"/>
      <c r="KW181" s="31"/>
      <c r="KY181" s="31"/>
      <c r="LA181" s="31"/>
      <c r="LC181" s="44"/>
      <c r="LE181" s="31"/>
      <c r="LG181" s="31"/>
      <c r="LI181" s="31"/>
      <c r="LK181" s="44"/>
      <c r="LM181" s="31"/>
      <c r="LO181" s="31"/>
      <c r="LQ181" s="31"/>
      <c r="LS181" s="44"/>
      <c r="LU181" s="31"/>
      <c r="LW181" s="31"/>
      <c r="LY181" s="31"/>
      <c r="MA181" s="44"/>
      <c r="MC181" s="31"/>
      <c r="ME181" s="31"/>
      <c r="MG181" s="31"/>
      <c r="MI181" s="44"/>
      <c r="MK181" s="31"/>
      <c r="MM181" s="31"/>
      <c r="MO181" s="31"/>
    </row>
    <row r="182" spans="1:353" x14ac:dyDescent="0.25">
      <c r="B182" s="359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IC182" s="5"/>
    </row>
    <row r="183" spans="1:353" x14ac:dyDescent="0.25">
      <c r="A183" s="30"/>
      <c r="B183" s="359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49"/>
      <c r="AO183" s="30"/>
      <c r="AQ183" s="38"/>
      <c r="AS183" s="38"/>
      <c r="AU183" s="38"/>
      <c r="AV183" s="49"/>
      <c r="AW183" s="30"/>
      <c r="AY183" s="38"/>
      <c r="BA183" s="38"/>
      <c r="BC183" s="38"/>
      <c r="BD183" s="49"/>
      <c r="BE183" s="30"/>
      <c r="BG183" s="38"/>
      <c r="BH183" s="47"/>
      <c r="BI183" s="38"/>
      <c r="BK183" s="38"/>
      <c r="BL183" s="49"/>
      <c r="BM183" s="30"/>
      <c r="BO183" s="38"/>
      <c r="BQ183" s="38"/>
      <c r="BS183" s="38"/>
      <c r="BT183" s="49"/>
      <c r="BU183" s="30"/>
      <c r="BW183" s="38"/>
      <c r="BY183" s="38"/>
      <c r="CA183" s="38"/>
      <c r="CB183" s="49"/>
      <c r="CC183" s="30"/>
      <c r="CE183" s="38"/>
      <c r="CG183" s="38"/>
      <c r="CI183" s="38"/>
      <c r="CJ183" s="49"/>
      <c r="CK183" s="30"/>
      <c r="CM183" s="38"/>
      <c r="CO183" s="38"/>
      <c r="CQ183" s="38"/>
      <c r="CR183" s="49"/>
      <c r="CS183" s="30"/>
      <c r="CU183" s="38"/>
      <c r="CW183" s="38"/>
      <c r="CY183" s="38"/>
      <c r="CZ183" s="49"/>
      <c r="DA183" s="30"/>
      <c r="DC183" s="38"/>
      <c r="DE183" s="38"/>
      <c r="DG183" s="38"/>
      <c r="DH183" s="49"/>
      <c r="DI183" s="30"/>
      <c r="DK183" s="38"/>
      <c r="DM183" s="38"/>
      <c r="DO183" s="38"/>
      <c r="DP183" s="49"/>
      <c r="DQ183" s="30"/>
      <c r="DS183" s="38"/>
      <c r="DU183" s="38"/>
      <c r="DW183" s="38"/>
      <c r="DX183" s="49"/>
      <c r="DY183" s="30"/>
      <c r="EA183" s="38"/>
      <c r="EC183" s="38"/>
      <c r="EE183" s="38"/>
      <c r="EF183" s="49"/>
      <c r="EG183" s="30"/>
      <c r="EI183" s="38"/>
      <c r="EK183" s="38"/>
      <c r="EM183" s="38"/>
      <c r="EN183" s="49"/>
      <c r="EO183" s="30"/>
      <c r="EQ183" s="38"/>
      <c r="ES183" s="38"/>
      <c r="EU183" s="38"/>
      <c r="EV183" s="49"/>
      <c r="EW183" s="30"/>
      <c r="EY183" s="38"/>
      <c r="FA183" s="38"/>
      <c r="FC183" s="38"/>
      <c r="FD183" s="49"/>
      <c r="FE183" s="30"/>
      <c r="FG183" s="38"/>
      <c r="FI183" s="38"/>
      <c r="FK183" s="38"/>
      <c r="FL183" s="49"/>
      <c r="FM183" s="30"/>
      <c r="FO183" s="38"/>
      <c r="FQ183" s="38"/>
      <c r="FS183" s="38"/>
      <c r="FT183" s="49"/>
      <c r="FU183" s="30"/>
      <c r="FW183" s="38"/>
      <c r="FX183" s="46"/>
      <c r="FY183" s="38"/>
      <c r="FZ183" s="47"/>
      <c r="GA183" s="38"/>
      <c r="GB183" s="49"/>
      <c r="GC183" s="30"/>
      <c r="GE183" s="38"/>
      <c r="GG183" s="38"/>
      <c r="GI183" s="38"/>
      <c r="GJ183" s="49"/>
      <c r="GK183" s="30"/>
      <c r="GM183" s="38"/>
      <c r="GO183" s="38"/>
      <c r="GQ183" s="38"/>
      <c r="GR183" s="49"/>
      <c r="GS183" s="30"/>
      <c r="GU183" s="38"/>
      <c r="GW183" s="38"/>
      <c r="GY183" s="38"/>
      <c r="GZ183" s="49"/>
      <c r="HA183" s="30"/>
      <c r="HC183" s="38"/>
      <c r="HE183" s="38"/>
      <c r="HG183" s="38"/>
      <c r="HH183" s="49"/>
      <c r="HI183" s="30"/>
      <c r="HK183" s="38"/>
      <c r="HM183" s="38"/>
      <c r="HO183" s="38"/>
      <c r="HP183" s="49"/>
      <c r="HQ183" s="30"/>
      <c r="HS183" s="38"/>
      <c r="HU183" s="38"/>
      <c r="HW183" s="38"/>
      <c r="HX183" s="49"/>
      <c r="HY183" s="30"/>
      <c r="IA183" s="38"/>
      <c r="IC183" s="5"/>
      <c r="IE183" s="38"/>
      <c r="IG183" s="30"/>
      <c r="II183" s="38"/>
      <c r="IJ183" s="49"/>
      <c r="IK183" s="38"/>
      <c r="IM183" s="38"/>
      <c r="IO183" s="38"/>
      <c r="IP183" s="49"/>
      <c r="IQ183" s="30"/>
      <c r="IS183" s="38"/>
      <c r="IU183" s="38"/>
      <c r="IW183" s="38"/>
      <c r="IX183" s="49"/>
      <c r="IY183" s="30"/>
      <c r="JA183" s="38"/>
      <c r="JC183" s="38"/>
      <c r="JE183" s="38"/>
      <c r="JF183" s="49"/>
      <c r="JG183" s="30"/>
      <c r="JI183" s="38"/>
      <c r="JK183" s="38"/>
      <c r="JM183" s="38"/>
      <c r="JN183" s="49"/>
      <c r="JO183" s="30"/>
      <c r="JQ183" s="38"/>
      <c r="JS183" s="38"/>
      <c r="JU183" s="38"/>
      <c r="JV183" s="49"/>
      <c r="JW183" s="30"/>
      <c r="JY183" s="38"/>
      <c r="KA183" s="38"/>
      <c r="KC183" s="38"/>
      <c r="KD183" s="49"/>
      <c r="KE183" s="30"/>
      <c r="KG183" s="38"/>
      <c r="KI183" s="38"/>
      <c r="KK183" s="38"/>
      <c r="KL183" s="49"/>
      <c r="KM183" s="30"/>
      <c r="KO183" s="38"/>
      <c r="KQ183" s="38"/>
      <c r="KS183" s="38"/>
      <c r="KT183" s="49"/>
      <c r="KU183" s="30"/>
      <c r="KW183" s="38"/>
      <c r="KY183" s="38"/>
      <c r="LA183" s="38"/>
      <c r="LB183" s="49"/>
      <c r="LC183" s="30"/>
      <c r="LE183" s="38"/>
      <c r="LG183" s="38"/>
      <c r="LI183" s="38"/>
      <c r="LJ183" s="49"/>
      <c r="LK183" s="30"/>
      <c r="LM183" s="38"/>
      <c r="LO183" s="38"/>
      <c r="LQ183" s="38"/>
      <c r="LR183" s="49"/>
      <c r="LS183" s="30"/>
      <c r="LU183" s="38"/>
      <c r="LW183" s="38"/>
      <c r="LY183" s="38"/>
      <c r="LZ183" s="49"/>
      <c r="MA183" s="30"/>
      <c r="MC183" s="38"/>
      <c r="ME183" s="38"/>
      <c r="MG183" s="38"/>
      <c r="MH183" s="49"/>
      <c r="MI183" s="30"/>
      <c r="MK183" s="38"/>
      <c r="MM183" s="38"/>
      <c r="MN183" s="44"/>
      <c r="MO183" s="38"/>
    </row>
    <row r="184" spans="1:353" x14ac:dyDescent="0.25">
      <c r="B184" s="359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49"/>
      <c r="AO184" s="44"/>
      <c r="AQ184" s="38"/>
      <c r="AS184" s="38"/>
      <c r="AU184" s="38"/>
      <c r="AV184" s="49"/>
      <c r="AW184" s="44"/>
      <c r="AY184" s="38"/>
      <c r="BA184" s="38"/>
      <c r="BC184" s="38"/>
      <c r="BD184" s="49"/>
      <c r="BE184" s="44"/>
      <c r="BG184" s="38"/>
      <c r="BH184" s="47"/>
      <c r="BI184" s="38"/>
      <c r="BK184" s="38"/>
      <c r="BL184" s="49"/>
      <c r="BM184" s="44"/>
      <c r="BO184" s="38"/>
      <c r="BQ184" s="38"/>
      <c r="BS184" s="38"/>
      <c r="BT184" s="49"/>
      <c r="BU184" s="44"/>
      <c r="BW184" s="38"/>
      <c r="BY184" s="38"/>
      <c r="CA184" s="38"/>
      <c r="CB184" s="49"/>
      <c r="CC184" s="44"/>
      <c r="CE184" s="38"/>
      <c r="CG184" s="38"/>
      <c r="CI184" s="38"/>
      <c r="CJ184" s="49"/>
      <c r="CK184" s="44"/>
      <c r="CM184" s="38"/>
      <c r="CO184" s="38"/>
      <c r="CQ184" s="38"/>
      <c r="CR184" s="49"/>
      <c r="CS184" s="44"/>
      <c r="CU184" s="38"/>
      <c r="CW184" s="38"/>
      <c r="CY184" s="38"/>
      <c r="CZ184" s="49"/>
      <c r="DA184" s="44"/>
      <c r="DC184" s="38"/>
      <c r="DE184" s="38"/>
      <c r="DG184" s="38"/>
      <c r="DH184" s="49"/>
      <c r="DI184" s="44"/>
      <c r="DK184" s="38"/>
      <c r="DM184" s="38"/>
      <c r="DO184" s="38"/>
      <c r="DP184" s="49"/>
      <c r="DQ184" s="44"/>
      <c r="DS184" s="38"/>
      <c r="DU184" s="38"/>
      <c r="DW184" s="38"/>
      <c r="DX184" s="49"/>
      <c r="DY184" s="44"/>
      <c r="EA184" s="38"/>
      <c r="EC184" s="38"/>
      <c r="EE184" s="38"/>
      <c r="EF184" s="49"/>
      <c r="EG184" s="44"/>
      <c r="EI184" s="38"/>
      <c r="EK184" s="38"/>
      <c r="EM184" s="38"/>
      <c r="EN184" s="49"/>
      <c r="EO184" s="44"/>
      <c r="EQ184" s="38"/>
      <c r="ES184" s="38"/>
      <c r="EU184" s="38"/>
      <c r="EV184" s="49"/>
      <c r="EW184" s="44"/>
      <c r="EY184" s="38"/>
      <c r="FA184" s="38"/>
      <c r="FC184" s="38"/>
      <c r="FD184" s="49"/>
      <c r="FE184" s="44"/>
      <c r="FG184" s="38"/>
      <c r="FI184" s="38"/>
      <c r="FK184" s="38"/>
      <c r="FL184" s="49"/>
      <c r="FM184" s="44"/>
      <c r="FO184" s="38"/>
      <c r="FQ184" s="38"/>
      <c r="FS184" s="38"/>
      <c r="FT184" s="49"/>
      <c r="FU184" s="44"/>
      <c r="FW184" s="38"/>
      <c r="FX184" s="46"/>
      <c r="FY184" s="38"/>
      <c r="FZ184" s="47"/>
      <c r="GA184" s="38"/>
      <c r="GB184" s="49"/>
      <c r="GC184" s="44"/>
      <c r="GE184" s="38"/>
      <c r="GG184" s="38"/>
      <c r="GI184" s="38"/>
      <c r="GJ184" s="49"/>
      <c r="GK184" s="44"/>
      <c r="GM184" s="38"/>
      <c r="GO184" s="38"/>
      <c r="GQ184" s="38"/>
      <c r="GR184" s="49"/>
      <c r="GS184" s="44"/>
      <c r="GU184" s="38"/>
      <c r="GW184" s="38"/>
      <c r="GY184" s="38"/>
      <c r="GZ184" s="49"/>
      <c r="HA184" s="44"/>
      <c r="HC184" s="38"/>
      <c r="HE184" s="38"/>
      <c r="HG184" s="38"/>
      <c r="HH184" s="49"/>
      <c r="HI184" s="44"/>
      <c r="HK184" s="38"/>
      <c r="HM184" s="38"/>
      <c r="HO184" s="38"/>
      <c r="HP184" s="49"/>
      <c r="HQ184" s="44"/>
      <c r="HS184" s="38"/>
      <c r="HU184" s="38"/>
      <c r="HW184" s="38"/>
      <c r="HX184" s="49"/>
      <c r="HY184" s="44"/>
      <c r="IA184" s="38"/>
      <c r="IC184" s="5"/>
      <c r="IE184" s="38"/>
      <c r="IG184" s="44"/>
      <c r="II184" s="38"/>
      <c r="IJ184" s="49"/>
      <c r="IK184" s="38"/>
      <c r="IM184" s="38"/>
      <c r="IO184" s="38"/>
      <c r="IP184" s="49"/>
      <c r="IQ184" s="44"/>
      <c r="IS184" s="38"/>
      <c r="IU184" s="38"/>
      <c r="IW184" s="38"/>
      <c r="IX184" s="49"/>
      <c r="IY184" s="44"/>
      <c r="JA184" s="38"/>
      <c r="JC184" s="38"/>
      <c r="JE184" s="38"/>
      <c r="JF184" s="49"/>
      <c r="JG184" s="44"/>
      <c r="JI184" s="38"/>
      <c r="JK184" s="38"/>
      <c r="JM184" s="38"/>
      <c r="JN184" s="49"/>
      <c r="JO184" s="44"/>
      <c r="JQ184" s="38"/>
      <c r="JS184" s="38"/>
      <c r="JU184" s="38"/>
      <c r="JV184" s="49"/>
      <c r="JW184" s="44"/>
      <c r="JY184" s="38"/>
      <c r="KA184" s="38"/>
      <c r="KC184" s="38"/>
      <c r="KD184" s="49"/>
      <c r="KE184" s="44"/>
      <c r="KG184" s="38"/>
      <c r="KI184" s="38"/>
      <c r="KK184" s="38"/>
      <c r="KL184" s="49"/>
      <c r="KM184" s="44"/>
      <c r="KO184" s="38"/>
      <c r="KQ184" s="38"/>
      <c r="KS184" s="38"/>
      <c r="KT184" s="49"/>
      <c r="KU184" s="44"/>
      <c r="KW184" s="38"/>
      <c r="KY184" s="38"/>
      <c r="LA184" s="38"/>
      <c r="LB184" s="49"/>
      <c r="LC184" s="44"/>
      <c r="LE184" s="38"/>
      <c r="LG184" s="38"/>
      <c r="LI184" s="38"/>
      <c r="LJ184" s="49"/>
      <c r="LK184" s="44"/>
      <c r="LM184" s="38"/>
      <c r="LO184" s="38"/>
      <c r="LQ184" s="38"/>
      <c r="LR184" s="49"/>
      <c r="LS184" s="44"/>
      <c r="LU184" s="38"/>
      <c r="LW184" s="38"/>
      <c r="LY184" s="38"/>
      <c r="LZ184" s="49"/>
      <c r="MA184" s="44"/>
      <c r="MC184" s="38"/>
      <c r="ME184" s="38"/>
      <c r="MG184" s="38"/>
      <c r="MH184" s="49"/>
      <c r="MI184" s="44"/>
      <c r="MK184" s="38"/>
      <c r="MM184" s="38"/>
      <c r="MN184" s="44"/>
      <c r="MO184" s="38"/>
    </row>
    <row r="185" spans="1:353" x14ac:dyDescent="0.25">
      <c r="B185" s="359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49"/>
      <c r="AO185" s="44"/>
      <c r="AQ185" s="38"/>
      <c r="AS185" s="38"/>
      <c r="AU185" s="38"/>
      <c r="AV185" s="49"/>
      <c r="AW185" s="44"/>
      <c r="AY185" s="38"/>
      <c r="BA185" s="38"/>
      <c r="BC185" s="38"/>
      <c r="BD185" s="49"/>
      <c r="BE185" s="44"/>
      <c r="BG185" s="38"/>
      <c r="BH185" s="47"/>
      <c r="BI185" s="38"/>
      <c r="BK185" s="38"/>
      <c r="BL185" s="49"/>
      <c r="BM185" s="44"/>
      <c r="BO185" s="38"/>
      <c r="BQ185" s="38"/>
      <c r="BS185" s="38"/>
      <c r="BT185" s="49"/>
      <c r="BU185" s="44"/>
      <c r="BW185" s="38"/>
      <c r="BY185" s="38"/>
      <c r="CA185" s="38"/>
      <c r="CB185" s="49"/>
      <c r="CC185" s="44"/>
      <c r="CE185" s="38"/>
      <c r="CG185" s="38"/>
      <c r="CI185" s="38"/>
      <c r="CJ185" s="49"/>
      <c r="CK185" s="44"/>
      <c r="CM185" s="38"/>
      <c r="CO185" s="38"/>
      <c r="CQ185" s="38"/>
      <c r="CR185" s="49"/>
      <c r="CS185" s="44"/>
      <c r="CU185" s="38"/>
      <c r="CW185" s="38"/>
      <c r="CY185" s="38"/>
      <c r="CZ185" s="49"/>
      <c r="DA185" s="44"/>
      <c r="DC185" s="38"/>
      <c r="DE185" s="38"/>
      <c r="DG185" s="38"/>
      <c r="DH185" s="49"/>
      <c r="DI185" s="44"/>
      <c r="DK185" s="38"/>
      <c r="DM185" s="38"/>
      <c r="DO185" s="38"/>
      <c r="DP185" s="49"/>
      <c r="DQ185" s="44"/>
      <c r="DS185" s="38"/>
      <c r="DU185" s="38"/>
      <c r="DW185" s="38"/>
      <c r="DX185" s="49"/>
      <c r="DY185" s="44"/>
      <c r="EA185" s="38"/>
      <c r="EC185" s="38"/>
      <c r="EE185" s="38"/>
      <c r="EF185" s="49"/>
      <c r="EG185" s="44"/>
      <c r="EI185" s="38"/>
      <c r="EK185" s="38"/>
      <c r="EM185" s="38"/>
      <c r="EN185" s="49"/>
      <c r="EO185" s="44"/>
      <c r="EQ185" s="38"/>
      <c r="ES185" s="38"/>
      <c r="EU185" s="38"/>
      <c r="EV185" s="49"/>
      <c r="EW185" s="44"/>
      <c r="EY185" s="38"/>
      <c r="FA185" s="38"/>
      <c r="FC185" s="38"/>
      <c r="FD185" s="49"/>
      <c r="FE185" s="44"/>
      <c r="FG185" s="38"/>
      <c r="FI185" s="38"/>
      <c r="FK185" s="38"/>
      <c r="FL185" s="49"/>
      <c r="FM185" s="44"/>
      <c r="FO185" s="38"/>
      <c r="FQ185" s="38"/>
      <c r="FS185" s="38"/>
      <c r="FT185" s="49"/>
      <c r="FU185" s="44"/>
      <c r="FW185" s="38"/>
      <c r="FX185" s="46"/>
      <c r="FY185" s="38"/>
      <c r="FZ185" s="47"/>
      <c r="GA185" s="38"/>
      <c r="GB185" s="49"/>
      <c r="GC185" s="44"/>
      <c r="GE185" s="38"/>
      <c r="GG185" s="38"/>
      <c r="GI185" s="38"/>
      <c r="GJ185" s="49"/>
      <c r="GK185" s="44"/>
      <c r="GM185" s="38"/>
      <c r="GO185" s="38"/>
      <c r="GQ185" s="38"/>
      <c r="GR185" s="49"/>
      <c r="GS185" s="44"/>
      <c r="GU185" s="38"/>
      <c r="GW185" s="38"/>
      <c r="GY185" s="38"/>
      <c r="GZ185" s="49"/>
      <c r="HA185" s="44"/>
      <c r="HC185" s="38"/>
      <c r="HE185" s="38"/>
      <c r="HG185" s="38"/>
      <c r="HH185" s="49"/>
      <c r="HI185" s="44"/>
      <c r="HK185" s="38"/>
      <c r="HM185" s="38"/>
      <c r="HO185" s="38"/>
      <c r="HP185" s="49"/>
      <c r="HQ185" s="44"/>
      <c r="HS185" s="38"/>
      <c r="HU185" s="38"/>
      <c r="HW185" s="38"/>
      <c r="HX185" s="49"/>
      <c r="HY185" s="44"/>
      <c r="IA185" s="38"/>
      <c r="IC185" s="5"/>
      <c r="IE185" s="38"/>
      <c r="IG185" s="44"/>
      <c r="II185" s="38"/>
      <c r="IJ185" s="49"/>
      <c r="IK185" s="38"/>
      <c r="IM185" s="38"/>
      <c r="IO185" s="38"/>
      <c r="IP185" s="49"/>
      <c r="IQ185" s="44"/>
      <c r="IS185" s="38"/>
      <c r="IU185" s="38"/>
      <c r="IW185" s="38"/>
      <c r="IX185" s="49"/>
      <c r="IY185" s="44"/>
      <c r="JA185" s="38"/>
      <c r="JC185" s="38"/>
      <c r="JE185" s="38"/>
      <c r="JF185" s="49"/>
      <c r="JG185" s="44"/>
      <c r="JI185" s="38"/>
      <c r="JK185" s="38"/>
      <c r="JM185" s="38"/>
      <c r="JN185" s="49"/>
      <c r="JO185" s="44"/>
      <c r="JQ185" s="38"/>
      <c r="JS185" s="38"/>
      <c r="JU185" s="38"/>
      <c r="JV185" s="49"/>
      <c r="JW185" s="44"/>
      <c r="JY185" s="38"/>
      <c r="KA185" s="38"/>
      <c r="KC185" s="38"/>
      <c r="KD185" s="49"/>
      <c r="KE185" s="44"/>
      <c r="KG185" s="38"/>
      <c r="KI185" s="38"/>
      <c r="KK185" s="38"/>
      <c r="KL185" s="49"/>
      <c r="KM185" s="44"/>
      <c r="KO185" s="38"/>
      <c r="KQ185" s="38"/>
      <c r="KS185" s="38"/>
      <c r="KT185" s="49"/>
      <c r="KU185" s="44"/>
      <c r="KW185" s="38"/>
      <c r="KY185" s="38"/>
      <c r="LA185" s="38"/>
      <c r="LB185" s="49"/>
      <c r="LC185" s="44"/>
      <c r="LE185" s="38"/>
      <c r="LG185" s="38"/>
      <c r="LI185" s="38"/>
      <c r="LJ185" s="49"/>
      <c r="LK185" s="44"/>
      <c r="LM185" s="38"/>
      <c r="LO185" s="38"/>
      <c r="LQ185" s="38"/>
      <c r="LR185" s="49"/>
      <c r="LS185" s="44"/>
      <c r="LU185" s="38"/>
      <c r="LW185" s="38"/>
      <c r="LY185" s="38"/>
      <c r="LZ185" s="49"/>
      <c r="MA185" s="44"/>
      <c r="MC185" s="38"/>
      <c r="ME185" s="38"/>
      <c r="MG185" s="38"/>
      <c r="MH185" s="49"/>
      <c r="MI185" s="44"/>
      <c r="MK185" s="38"/>
      <c r="MM185" s="38"/>
      <c r="MN185" s="44"/>
      <c r="MO185" s="38"/>
    </row>
    <row r="186" spans="1:353" x14ac:dyDescent="0.25">
      <c r="B186" s="359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49"/>
      <c r="AO186" s="44"/>
      <c r="AQ186" s="38"/>
      <c r="AS186" s="38"/>
      <c r="AU186" s="38"/>
      <c r="AV186" s="49"/>
      <c r="AW186" s="44"/>
      <c r="AY186" s="38"/>
      <c r="BA186" s="38"/>
      <c r="BC186" s="38"/>
      <c r="BD186" s="49"/>
      <c r="BE186" s="44"/>
      <c r="BG186" s="38"/>
      <c r="BH186" s="47"/>
      <c r="BI186" s="38"/>
      <c r="BK186" s="38"/>
      <c r="BL186" s="49"/>
      <c r="BM186" s="44"/>
      <c r="BO186" s="38"/>
      <c r="BQ186" s="38"/>
      <c r="BS186" s="38"/>
      <c r="BT186" s="49"/>
      <c r="BU186" s="44"/>
      <c r="BW186" s="38"/>
      <c r="BY186" s="38"/>
      <c r="CA186" s="38"/>
      <c r="CB186" s="49"/>
      <c r="CC186" s="44"/>
      <c r="CE186" s="38"/>
      <c r="CG186" s="38"/>
      <c r="CI186" s="38"/>
      <c r="CJ186" s="49"/>
      <c r="CK186" s="44"/>
      <c r="CM186" s="38"/>
      <c r="CO186" s="38"/>
      <c r="CQ186" s="38"/>
      <c r="CR186" s="49"/>
      <c r="CS186" s="44"/>
      <c r="CU186" s="38"/>
      <c r="CW186" s="38"/>
      <c r="CY186" s="38"/>
      <c r="CZ186" s="49"/>
      <c r="DA186" s="44"/>
      <c r="DC186" s="38"/>
      <c r="DE186" s="38"/>
      <c r="DG186" s="38"/>
      <c r="DH186" s="49"/>
      <c r="DI186" s="44"/>
      <c r="DK186" s="38"/>
      <c r="DM186" s="38"/>
      <c r="DO186" s="38"/>
      <c r="DP186" s="49"/>
      <c r="DQ186" s="44"/>
      <c r="DS186" s="38"/>
      <c r="DU186" s="38"/>
      <c r="DW186" s="38"/>
      <c r="DX186" s="49"/>
      <c r="DY186" s="44"/>
      <c r="EA186" s="38"/>
      <c r="EC186" s="38"/>
      <c r="EE186" s="38"/>
      <c r="EF186" s="49"/>
      <c r="EG186" s="44"/>
      <c r="EI186" s="38"/>
      <c r="EK186" s="38"/>
      <c r="EM186" s="38"/>
      <c r="EN186" s="49"/>
      <c r="EO186" s="44"/>
      <c r="EQ186" s="38"/>
      <c r="ES186" s="38"/>
      <c r="EU186" s="38"/>
      <c r="EV186" s="49"/>
      <c r="EW186" s="44"/>
      <c r="EY186" s="38"/>
      <c r="FA186" s="38"/>
      <c r="FC186" s="38"/>
      <c r="FD186" s="49"/>
      <c r="FE186" s="44"/>
      <c r="FG186" s="38"/>
      <c r="FI186" s="38"/>
      <c r="FK186" s="38"/>
      <c r="FL186" s="49"/>
      <c r="FM186" s="44"/>
      <c r="FO186" s="38"/>
      <c r="FQ186" s="38"/>
      <c r="FS186" s="38"/>
      <c r="FT186" s="49"/>
      <c r="FU186" s="44"/>
      <c r="FW186" s="38"/>
      <c r="FX186" s="46"/>
      <c r="FY186" s="38"/>
      <c r="FZ186" s="47"/>
      <c r="GA186" s="38"/>
      <c r="GB186" s="49"/>
      <c r="GC186" s="44"/>
      <c r="GE186" s="38"/>
      <c r="GG186" s="38"/>
      <c r="GI186" s="38"/>
      <c r="GJ186" s="49"/>
      <c r="GK186" s="44"/>
      <c r="GM186" s="38"/>
      <c r="GO186" s="38"/>
      <c r="GQ186" s="38"/>
      <c r="GR186" s="49"/>
      <c r="GS186" s="44"/>
      <c r="GU186" s="38"/>
      <c r="GW186" s="38"/>
      <c r="GY186" s="38"/>
      <c r="GZ186" s="49"/>
      <c r="HA186" s="44"/>
      <c r="HC186" s="38"/>
      <c r="HE186" s="38"/>
      <c r="HG186" s="38"/>
      <c r="HH186" s="49"/>
      <c r="HI186" s="44"/>
      <c r="HK186" s="38"/>
      <c r="HM186" s="38"/>
      <c r="HO186" s="38"/>
      <c r="HP186" s="49"/>
      <c r="HQ186" s="44"/>
      <c r="HS186" s="38"/>
      <c r="HU186" s="38"/>
      <c r="HW186" s="38"/>
      <c r="HX186" s="49"/>
      <c r="HY186" s="44"/>
      <c r="IA186" s="38"/>
      <c r="IC186" s="5"/>
      <c r="IE186" s="38"/>
      <c r="IG186" s="44"/>
      <c r="II186" s="38"/>
      <c r="IJ186" s="49"/>
      <c r="IK186" s="38"/>
      <c r="IM186" s="38"/>
      <c r="IO186" s="38"/>
      <c r="IP186" s="49"/>
      <c r="IQ186" s="44"/>
      <c r="IS186" s="38"/>
      <c r="IU186" s="38"/>
      <c r="IW186" s="38"/>
      <c r="IX186" s="49"/>
      <c r="IY186" s="44"/>
      <c r="JA186" s="38"/>
      <c r="JC186" s="38"/>
      <c r="JE186" s="38"/>
      <c r="JF186" s="49"/>
      <c r="JG186" s="44"/>
      <c r="JI186" s="38"/>
      <c r="JK186" s="38"/>
      <c r="JM186" s="38"/>
      <c r="JN186" s="49"/>
      <c r="JO186" s="44"/>
      <c r="JQ186" s="38"/>
      <c r="JS186" s="38"/>
      <c r="JU186" s="38"/>
      <c r="JV186" s="49"/>
      <c r="JW186" s="44"/>
      <c r="JY186" s="38"/>
      <c r="KA186" s="38"/>
      <c r="KC186" s="38"/>
      <c r="KD186" s="49"/>
      <c r="KE186" s="44"/>
      <c r="KG186" s="38"/>
      <c r="KI186" s="38"/>
      <c r="KK186" s="38"/>
      <c r="KL186" s="49"/>
      <c r="KM186" s="44"/>
      <c r="KO186" s="38"/>
      <c r="KQ186" s="38"/>
      <c r="KS186" s="38"/>
      <c r="KT186" s="49"/>
      <c r="KU186" s="44"/>
      <c r="KW186" s="38"/>
      <c r="KY186" s="38"/>
      <c r="LA186" s="38"/>
      <c r="LB186" s="49"/>
      <c r="LC186" s="44"/>
      <c r="LE186" s="38"/>
      <c r="LG186" s="38"/>
      <c r="LI186" s="38"/>
      <c r="LJ186" s="49"/>
      <c r="LK186" s="44"/>
      <c r="LM186" s="38"/>
      <c r="LO186" s="38"/>
      <c r="LQ186" s="38"/>
      <c r="LR186" s="49"/>
      <c r="LS186" s="44"/>
      <c r="LU186" s="38"/>
      <c r="LW186" s="38"/>
      <c r="LY186" s="38"/>
      <c r="LZ186" s="49"/>
      <c r="MA186" s="44"/>
      <c r="MC186" s="38"/>
      <c r="ME186" s="38"/>
      <c r="MG186" s="38"/>
      <c r="MH186" s="49"/>
      <c r="MI186" s="44"/>
      <c r="MK186" s="38"/>
      <c r="MM186" s="38"/>
      <c r="MN186" s="44"/>
      <c r="MO186" s="38"/>
    </row>
    <row r="187" spans="1:353" x14ac:dyDescent="0.25">
      <c r="B187" s="359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49"/>
      <c r="AO187" s="44"/>
      <c r="AQ187" s="38"/>
      <c r="AS187" s="38"/>
      <c r="AU187" s="38"/>
      <c r="AV187" s="49"/>
      <c r="AW187" s="44"/>
      <c r="AY187" s="38"/>
      <c r="BA187" s="38"/>
      <c r="BC187" s="38"/>
      <c r="BD187" s="49"/>
      <c r="BE187" s="44"/>
      <c r="BG187" s="38"/>
      <c r="BH187" s="47"/>
      <c r="BI187" s="38"/>
      <c r="BK187" s="38"/>
      <c r="BL187" s="49"/>
      <c r="BM187" s="44"/>
      <c r="BO187" s="38"/>
      <c r="BQ187" s="38"/>
      <c r="BS187" s="38"/>
      <c r="BT187" s="49"/>
      <c r="BU187" s="44"/>
      <c r="BW187" s="38"/>
      <c r="BY187" s="38"/>
      <c r="CA187" s="38"/>
      <c r="CB187" s="49"/>
      <c r="CC187" s="44"/>
      <c r="CE187" s="38"/>
      <c r="CG187" s="38"/>
      <c r="CI187" s="38"/>
      <c r="CJ187" s="49"/>
      <c r="CK187" s="44"/>
      <c r="CM187" s="38"/>
      <c r="CO187" s="38"/>
      <c r="CQ187" s="38"/>
      <c r="CR187" s="49"/>
      <c r="CS187" s="44"/>
      <c r="CU187" s="38"/>
      <c r="CW187" s="38"/>
      <c r="CY187" s="38"/>
      <c r="CZ187" s="49"/>
      <c r="DA187" s="44"/>
      <c r="DC187" s="38"/>
      <c r="DE187" s="38"/>
      <c r="DG187" s="38"/>
      <c r="DH187" s="49"/>
      <c r="DI187" s="44"/>
      <c r="DK187" s="38"/>
      <c r="DM187" s="38"/>
      <c r="DO187" s="38"/>
      <c r="DP187" s="49"/>
      <c r="DQ187" s="44"/>
      <c r="DS187" s="38"/>
      <c r="DU187" s="38"/>
      <c r="DW187" s="38"/>
      <c r="DX187" s="49"/>
      <c r="DY187" s="44"/>
      <c r="EA187" s="38"/>
      <c r="EC187" s="38"/>
      <c r="EE187" s="38"/>
      <c r="EF187" s="49"/>
      <c r="EG187" s="44"/>
      <c r="EI187" s="38"/>
      <c r="EK187" s="38"/>
      <c r="EM187" s="38"/>
      <c r="EN187" s="49"/>
      <c r="EO187" s="44"/>
      <c r="EQ187" s="38"/>
      <c r="ES187" s="38"/>
      <c r="EU187" s="38"/>
      <c r="EV187" s="49"/>
      <c r="EW187" s="44"/>
      <c r="EY187" s="38"/>
      <c r="FA187" s="38"/>
      <c r="FC187" s="38"/>
      <c r="FD187" s="49"/>
      <c r="FE187" s="44"/>
      <c r="FG187" s="38"/>
      <c r="FI187" s="38"/>
      <c r="FK187" s="38"/>
      <c r="FL187" s="49"/>
      <c r="FM187" s="44"/>
      <c r="FO187" s="38"/>
      <c r="FQ187" s="38"/>
      <c r="FS187" s="38"/>
      <c r="FT187" s="49"/>
      <c r="FU187" s="44"/>
      <c r="FW187" s="38"/>
      <c r="FX187" s="46"/>
      <c r="FY187" s="38"/>
      <c r="FZ187" s="47"/>
      <c r="GA187" s="38"/>
      <c r="GB187" s="49"/>
      <c r="GC187" s="44"/>
      <c r="GE187" s="38"/>
      <c r="GG187" s="38"/>
      <c r="GI187" s="38"/>
      <c r="GJ187" s="49"/>
      <c r="GK187" s="44"/>
      <c r="GM187" s="38"/>
      <c r="GO187" s="38"/>
      <c r="GQ187" s="38"/>
      <c r="GR187" s="49"/>
      <c r="GS187" s="44"/>
      <c r="GU187" s="38"/>
      <c r="GW187" s="38"/>
      <c r="GY187" s="38"/>
      <c r="GZ187" s="49"/>
      <c r="HA187" s="44"/>
      <c r="HC187" s="38"/>
      <c r="HE187" s="38"/>
      <c r="HG187" s="38"/>
      <c r="HH187" s="49"/>
      <c r="HI187" s="44"/>
      <c r="HK187" s="38"/>
      <c r="HM187" s="38"/>
      <c r="HO187" s="38"/>
      <c r="HP187" s="49"/>
      <c r="HQ187" s="44"/>
      <c r="HS187" s="38"/>
      <c r="HU187" s="38"/>
      <c r="HW187" s="38"/>
      <c r="HX187" s="49"/>
      <c r="HY187" s="44"/>
      <c r="IA187" s="38"/>
      <c r="IC187" s="5"/>
      <c r="IE187" s="38"/>
      <c r="IG187" s="44"/>
      <c r="II187" s="38"/>
      <c r="IJ187" s="49"/>
      <c r="IK187" s="38"/>
      <c r="IM187" s="38"/>
      <c r="IO187" s="38"/>
      <c r="IP187" s="49"/>
      <c r="IQ187" s="44"/>
      <c r="IS187" s="38"/>
      <c r="IU187" s="38"/>
      <c r="IW187" s="38"/>
      <c r="IX187" s="49"/>
      <c r="IY187" s="44"/>
      <c r="JA187" s="38"/>
      <c r="JC187" s="38"/>
      <c r="JE187" s="38"/>
      <c r="JF187" s="49"/>
      <c r="JG187" s="44"/>
      <c r="JI187" s="38"/>
      <c r="JK187" s="38"/>
      <c r="JM187" s="38"/>
      <c r="JN187" s="49"/>
      <c r="JO187" s="44"/>
      <c r="JQ187" s="38"/>
      <c r="JS187" s="38"/>
      <c r="JU187" s="38"/>
      <c r="JV187" s="49"/>
      <c r="JW187" s="44"/>
      <c r="JY187" s="38"/>
      <c r="KA187" s="38"/>
      <c r="KC187" s="38"/>
      <c r="KD187" s="49"/>
      <c r="KE187" s="44"/>
      <c r="KG187" s="38"/>
      <c r="KI187" s="38"/>
      <c r="KK187" s="38"/>
      <c r="KL187" s="49"/>
      <c r="KM187" s="44"/>
      <c r="KO187" s="38"/>
      <c r="KQ187" s="38"/>
      <c r="KS187" s="38"/>
      <c r="KT187" s="49"/>
      <c r="KU187" s="44"/>
      <c r="KW187" s="38"/>
      <c r="KY187" s="38"/>
      <c r="LA187" s="38"/>
      <c r="LB187" s="49"/>
      <c r="LC187" s="44"/>
      <c r="LE187" s="38"/>
      <c r="LG187" s="38"/>
      <c r="LI187" s="38"/>
      <c r="LJ187" s="49"/>
      <c r="LK187" s="44"/>
      <c r="LM187" s="38"/>
      <c r="LO187" s="38"/>
      <c r="LQ187" s="38"/>
      <c r="LR187" s="49"/>
      <c r="LS187" s="44"/>
      <c r="LU187" s="38"/>
      <c r="LW187" s="38"/>
      <c r="LY187" s="38"/>
      <c r="LZ187" s="49"/>
      <c r="MA187" s="44"/>
      <c r="MC187" s="38"/>
      <c r="ME187" s="38"/>
      <c r="MG187" s="38"/>
      <c r="MH187" s="49"/>
      <c r="MI187" s="44"/>
      <c r="MK187" s="38"/>
      <c r="MM187" s="38"/>
      <c r="MN187" s="44"/>
      <c r="MO187" s="38"/>
    </row>
    <row r="188" spans="1:353" x14ac:dyDescent="0.25">
      <c r="B188" s="359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49"/>
      <c r="AO188" s="44"/>
      <c r="AQ188" s="38"/>
      <c r="AS188" s="38"/>
      <c r="AU188" s="38"/>
      <c r="AV188" s="49"/>
      <c r="AW188" s="44"/>
      <c r="AY188" s="38"/>
      <c r="BA188" s="38"/>
      <c r="BC188" s="38"/>
      <c r="BD188" s="49"/>
      <c r="BE188" s="44"/>
      <c r="BG188" s="38"/>
      <c r="BH188" s="47"/>
      <c r="BI188" s="38"/>
      <c r="BK188" s="38"/>
      <c r="BL188" s="49"/>
      <c r="BM188" s="44"/>
      <c r="BO188" s="38"/>
      <c r="BQ188" s="38"/>
      <c r="BS188" s="38"/>
      <c r="BT188" s="49"/>
      <c r="BU188" s="44"/>
      <c r="BW188" s="38"/>
      <c r="BY188" s="38"/>
      <c r="CA188" s="38"/>
      <c r="CB188" s="49"/>
      <c r="CC188" s="44"/>
      <c r="CE188" s="38"/>
      <c r="CG188" s="38"/>
      <c r="CI188" s="38"/>
      <c r="CJ188" s="49"/>
      <c r="CK188" s="44"/>
      <c r="CM188" s="38"/>
      <c r="CO188" s="38"/>
      <c r="CQ188" s="38"/>
      <c r="CR188" s="49"/>
      <c r="CS188" s="44"/>
      <c r="CU188" s="38"/>
      <c r="CW188" s="38"/>
      <c r="CY188" s="38"/>
      <c r="CZ188" s="49"/>
      <c r="DA188" s="44"/>
      <c r="DC188" s="38"/>
      <c r="DE188" s="38"/>
      <c r="DG188" s="38"/>
      <c r="DH188" s="49"/>
      <c r="DI188" s="44"/>
      <c r="DK188" s="38"/>
      <c r="DM188" s="38"/>
      <c r="DO188" s="38"/>
      <c r="DP188" s="49"/>
      <c r="DQ188" s="44"/>
      <c r="DS188" s="38"/>
      <c r="DU188" s="38"/>
      <c r="DW188" s="38"/>
      <c r="DX188" s="49"/>
      <c r="DY188" s="44"/>
      <c r="EA188" s="38"/>
      <c r="EC188" s="38"/>
      <c r="EE188" s="38"/>
      <c r="EF188" s="49"/>
      <c r="EG188" s="44"/>
      <c r="EI188" s="38"/>
      <c r="EK188" s="38"/>
      <c r="EM188" s="38"/>
      <c r="EN188" s="49"/>
      <c r="EO188" s="44"/>
      <c r="EQ188" s="38"/>
      <c r="ES188" s="38"/>
      <c r="EU188" s="38"/>
      <c r="EV188" s="49"/>
      <c r="EW188" s="44"/>
      <c r="EY188" s="38"/>
      <c r="FA188" s="38"/>
      <c r="FC188" s="38"/>
      <c r="FD188" s="49"/>
      <c r="FE188" s="44"/>
      <c r="FG188" s="38"/>
      <c r="FI188" s="38"/>
      <c r="FK188" s="38"/>
      <c r="FL188" s="49"/>
      <c r="FM188" s="44"/>
      <c r="FO188" s="38"/>
      <c r="FQ188" s="38"/>
      <c r="FS188" s="38"/>
      <c r="FT188" s="49"/>
      <c r="FU188" s="44"/>
      <c r="FW188" s="38"/>
      <c r="FX188" s="46"/>
      <c r="FY188" s="38"/>
      <c r="FZ188" s="47"/>
      <c r="GA188" s="38"/>
      <c r="GB188" s="49"/>
      <c r="GC188" s="44"/>
      <c r="GE188" s="38"/>
      <c r="GG188" s="38"/>
      <c r="GI188" s="38"/>
      <c r="GJ188" s="49"/>
      <c r="GK188" s="44"/>
      <c r="GM188" s="38"/>
      <c r="GO188" s="38"/>
      <c r="GQ188" s="38"/>
      <c r="GR188" s="49"/>
      <c r="GS188" s="44"/>
      <c r="GU188" s="38"/>
      <c r="GW188" s="38"/>
      <c r="GY188" s="38"/>
      <c r="GZ188" s="49"/>
      <c r="HA188" s="44"/>
      <c r="HC188" s="38"/>
      <c r="HE188" s="38"/>
      <c r="HG188" s="38"/>
      <c r="HH188" s="49"/>
      <c r="HI188" s="44"/>
      <c r="HK188" s="38"/>
      <c r="HM188" s="38"/>
      <c r="HO188" s="38"/>
      <c r="HP188" s="49"/>
      <c r="HQ188" s="44"/>
      <c r="HS188" s="38"/>
      <c r="HU188" s="38"/>
      <c r="HW188" s="38"/>
      <c r="HX188" s="49"/>
      <c r="HY188" s="44"/>
      <c r="IA188" s="38"/>
      <c r="IC188" s="5"/>
      <c r="IE188" s="38"/>
      <c r="IG188" s="44"/>
      <c r="II188" s="38"/>
      <c r="IJ188" s="49"/>
      <c r="IK188" s="38"/>
      <c r="IM188" s="38"/>
      <c r="IO188" s="38"/>
      <c r="IP188" s="49"/>
      <c r="IQ188" s="44"/>
      <c r="IS188" s="38"/>
      <c r="IU188" s="38"/>
      <c r="IW188" s="38"/>
      <c r="IX188" s="49"/>
      <c r="IY188" s="44"/>
      <c r="JA188" s="38"/>
      <c r="JC188" s="38"/>
      <c r="JE188" s="38"/>
      <c r="JF188" s="49"/>
      <c r="JG188" s="44"/>
      <c r="JI188" s="38"/>
      <c r="JK188" s="38"/>
      <c r="JM188" s="38"/>
      <c r="JN188" s="49"/>
      <c r="JO188" s="44"/>
      <c r="JQ188" s="38"/>
      <c r="JS188" s="38"/>
      <c r="JU188" s="38"/>
      <c r="JV188" s="49"/>
      <c r="JW188" s="44"/>
      <c r="JY188" s="38"/>
      <c r="KA188" s="38"/>
      <c r="KC188" s="38"/>
      <c r="KD188" s="49"/>
      <c r="KE188" s="44"/>
      <c r="KG188" s="38"/>
      <c r="KI188" s="38"/>
      <c r="KK188" s="38"/>
      <c r="KL188" s="49"/>
      <c r="KM188" s="44"/>
      <c r="KO188" s="38"/>
      <c r="KQ188" s="38"/>
      <c r="KS188" s="38"/>
      <c r="KT188" s="49"/>
      <c r="KU188" s="44"/>
      <c r="KW188" s="38"/>
      <c r="KY188" s="38"/>
      <c r="LA188" s="38"/>
      <c r="LB188" s="49"/>
      <c r="LC188" s="44"/>
      <c r="LE188" s="38"/>
      <c r="LG188" s="38"/>
      <c r="LI188" s="38"/>
      <c r="LJ188" s="49"/>
      <c r="LK188" s="44"/>
      <c r="LM188" s="38"/>
      <c r="LO188" s="38"/>
      <c r="LQ188" s="38"/>
      <c r="LR188" s="49"/>
      <c r="LS188" s="44"/>
      <c r="LU188" s="38"/>
      <c r="LW188" s="38"/>
      <c r="LY188" s="38"/>
      <c r="LZ188" s="49"/>
      <c r="MA188" s="44"/>
      <c r="MC188" s="38"/>
      <c r="ME188" s="38"/>
      <c r="MG188" s="38"/>
      <c r="MH188" s="49"/>
      <c r="MI188" s="44"/>
      <c r="MK188" s="38"/>
      <c r="MM188" s="38"/>
      <c r="MN188" s="44"/>
      <c r="MO188" s="38"/>
    </row>
    <row r="189" spans="1:353" x14ac:dyDescent="0.25">
      <c r="B189" s="35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49"/>
      <c r="AO189" s="44"/>
      <c r="AQ189" s="38"/>
      <c r="AS189" s="38"/>
      <c r="AU189" s="38"/>
      <c r="AV189" s="49"/>
      <c r="AW189" s="44"/>
      <c r="AY189" s="38"/>
      <c r="BA189" s="38"/>
      <c r="BC189" s="38"/>
      <c r="BD189" s="49"/>
      <c r="BE189" s="44"/>
      <c r="BG189" s="38"/>
      <c r="BH189" s="47"/>
      <c r="BI189" s="38"/>
      <c r="BK189" s="38"/>
      <c r="BL189" s="49"/>
      <c r="BM189" s="44"/>
      <c r="BO189" s="38"/>
      <c r="BQ189" s="38"/>
      <c r="BS189" s="38"/>
      <c r="BT189" s="49"/>
      <c r="BU189" s="44"/>
      <c r="BW189" s="38"/>
      <c r="BY189" s="38"/>
      <c r="CA189" s="38"/>
      <c r="CB189" s="49"/>
      <c r="CC189" s="44"/>
      <c r="CE189" s="38"/>
      <c r="CG189" s="38"/>
      <c r="CI189" s="38"/>
      <c r="CJ189" s="49"/>
      <c r="CK189" s="44"/>
      <c r="CM189" s="38"/>
      <c r="CO189" s="38"/>
      <c r="CQ189" s="38"/>
      <c r="CR189" s="49"/>
      <c r="CS189" s="44"/>
      <c r="CU189" s="38"/>
      <c r="CW189" s="38"/>
      <c r="CY189" s="38"/>
      <c r="CZ189" s="49"/>
      <c r="DA189" s="44"/>
      <c r="DC189" s="38"/>
      <c r="DE189" s="38"/>
      <c r="DG189" s="38"/>
      <c r="DH189" s="49"/>
      <c r="DI189" s="44"/>
      <c r="DK189" s="38"/>
      <c r="DM189" s="38"/>
      <c r="DO189" s="38"/>
      <c r="DP189" s="49"/>
      <c r="DQ189" s="44"/>
      <c r="DS189" s="38"/>
      <c r="DU189" s="38"/>
      <c r="DW189" s="38"/>
      <c r="DX189" s="49"/>
      <c r="DY189" s="44"/>
      <c r="EA189" s="38"/>
      <c r="EC189" s="38"/>
      <c r="EE189" s="38"/>
      <c r="EF189" s="49"/>
      <c r="EG189" s="44"/>
      <c r="EI189" s="38"/>
      <c r="EK189" s="38"/>
      <c r="EM189" s="38"/>
      <c r="EN189" s="49"/>
      <c r="EO189" s="44"/>
      <c r="EQ189" s="38"/>
      <c r="ES189" s="38"/>
      <c r="EU189" s="38"/>
      <c r="EV189" s="49"/>
      <c r="EW189" s="44"/>
      <c r="EY189" s="38"/>
      <c r="FA189" s="38"/>
      <c r="FC189" s="38"/>
      <c r="FD189" s="49"/>
      <c r="FE189" s="44"/>
      <c r="FG189" s="38"/>
      <c r="FI189" s="38"/>
      <c r="FK189" s="38"/>
      <c r="FL189" s="49"/>
      <c r="FM189" s="44"/>
      <c r="FO189" s="38"/>
      <c r="FQ189" s="38"/>
      <c r="FS189" s="38"/>
      <c r="FT189" s="49"/>
      <c r="FU189" s="44"/>
      <c r="FW189" s="38"/>
      <c r="FX189" s="46"/>
      <c r="FY189" s="38"/>
      <c r="FZ189" s="47"/>
      <c r="GA189" s="38"/>
      <c r="GB189" s="49"/>
      <c r="GC189" s="44"/>
      <c r="GE189" s="38"/>
      <c r="GG189" s="38"/>
      <c r="GI189" s="38"/>
      <c r="GJ189" s="49"/>
      <c r="GK189" s="44"/>
      <c r="GM189" s="38"/>
      <c r="GO189" s="38"/>
      <c r="GQ189" s="38"/>
      <c r="GR189" s="49"/>
      <c r="GS189" s="44"/>
      <c r="GU189" s="38"/>
      <c r="GW189" s="38"/>
      <c r="GY189" s="38"/>
      <c r="GZ189" s="49"/>
      <c r="HA189" s="44"/>
      <c r="HC189" s="38"/>
      <c r="HE189" s="38"/>
      <c r="HG189" s="38"/>
      <c r="HH189" s="49"/>
      <c r="HI189" s="44"/>
      <c r="HK189" s="38"/>
      <c r="HM189" s="38"/>
      <c r="HO189" s="38"/>
      <c r="HP189" s="49"/>
      <c r="HQ189" s="44"/>
      <c r="HS189" s="38"/>
      <c r="HU189" s="38"/>
      <c r="HW189" s="38"/>
      <c r="HX189" s="49"/>
      <c r="HY189" s="44"/>
      <c r="IA189" s="38"/>
      <c r="IC189" s="5"/>
      <c r="IE189" s="38"/>
      <c r="IG189" s="44"/>
      <c r="II189" s="38"/>
      <c r="IJ189" s="49"/>
      <c r="IK189" s="38"/>
      <c r="IM189" s="38"/>
      <c r="IO189" s="38"/>
      <c r="IP189" s="49"/>
      <c r="IQ189" s="44"/>
      <c r="IS189" s="38"/>
      <c r="IU189" s="38"/>
      <c r="IW189" s="38"/>
      <c r="IX189" s="49"/>
      <c r="IY189" s="44"/>
      <c r="JA189" s="38"/>
      <c r="JC189" s="38"/>
      <c r="JE189" s="38"/>
      <c r="JF189" s="49"/>
      <c r="JG189" s="44"/>
      <c r="JI189" s="38"/>
      <c r="JK189" s="38"/>
      <c r="JM189" s="38"/>
      <c r="JN189" s="49"/>
      <c r="JO189" s="44"/>
      <c r="JQ189" s="38"/>
      <c r="JS189" s="38"/>
      <c r="JU189" s="38"/>
      <c r="JV189" s="49"/>
      <c r="JW189" s="44"/>
      <c r="JY189" s="38"/>
      <c r="KA189" s="38"/>
      <c r="KC189" s="38"/>
      <c r="KD189" s="49"/>
      <c r="KE189" s="44"/>
      <c r="KG189" s="38"/>
      <c r="KI189" s="38"/>
      <c r="KK189" s="38"/>
      <c r="KL189" s="49"/>
      <c r="KM189" s="44"/>
      <c r="KO189" s="38"/>
      <c r="KQ189" s="38"/>
      <c r="KS189" s="38"/>
      <c r="KT189" s="49"/>
      <c r="KU189" s="44"/>
      <c r="KW189" s="38"/>
      <c r="KY189" s="38"/>
      <c r="LA189" s="38"/>
      <c r="LB189" s="49"/>
      <c r="LC189" s="44"/>
      <c r="LE189" s="38"/>
      <c r="LG189" s="38"/>
      <c r="LI189" s="38"/>
      <c r="LJ189" s="49"/>
      <c r="LK189" s="44"/>
      <c r="LM189" s="38"/>
      <c r="LO189" s="38"/>
      <c r="LQ189" s="38"/>
      <c r="LR189" s="49"/>
      <c r="LS189" s="44"/>
      <c r="LU189" s="38"/>
      <c r="LW189" s="38"/>
      <c r="LY189" s="38"/>
      <c r="LZ189" s="49"/>
      <c r="MA189" s="44"/>
      <c r="MC189" s="38"/>
      <c r="ME189" s="38"/>
      <c r="MG189" s="38"/>
      <c r="MH189" s="49"/>
      <c r="MI189" s="44"/>
      <c r="MK189" s="38"/>
      <c r="MM189" s="38"/>
      <c r="MN189" s="44"/>
      <c r="MO189" s="38"/>
    </row>
    <row r="190" spans="1:353" x14ac:dyDescent="0.25">
      <c r="B190" s="359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49"/>
      <c r="AO190" s="44"/>
      <c r="AQ190" s="38"/>
      <c r="AS190" s="38"/>
      <c r="AU190" s="38"/>
      <c r="AV190" s="49"/>
      <c r="AW190" s="44"/>
      <c r="AY190" s="38"/>
      <c r="BA190" s="38"/>
      <c r="BC190" s="38"/>
      <c r="BD190" s="49"/>
      <c r="BE190" s="44"/>
      <c r="BG190" s="38"/>
      <c r="BH190" s="47"/>
      <c r="BI190" s="38"/>
      <c r="BK190" s="38"/>
      <c r="BL190" s="49"/>
      <c r="BM190" s="44"/>
      <c r="BO190" s="38"/>
      <c r="BQ190" s="38"/>
      <c r="BS190" s="38"/>
      <c r="BT190" s="49"/>
      <c r="BU190" s="44"/>
      <c r="BW190" s="38"/>
      <c r="BY190" s="38"/>
      <c r="CA190" s="38"/>
      <c r="CB190" s="49"/>
      <c r="CC190" s="44"/>
      <c r="CE190" s="38"/>
      <c r="CG190" s="38"/>
      <c r="CI190" s="38"/>
      <c r="CJ190" s="49"/>
      <c r="CK190" s="44"/>
      <c r="CM190" s="38"/>
      <c r="CO190" s="38"/>
      <c r="CQ190" s="38"/>
      <c r="CR190" s="49"/>
      <c r="CS190" s="44"/>
      <c r="CU190" s="38"/>
      <c r="CW190" s="38"/>
      <c r="CY190" s="38"/>
      <c r="CZ190" s="49"/>
      <c r="DA190" s="44"/>
      <c r="DC190" s="38"/>
      <c r="DE190" s="38"/>
      <c r="DG190" s="38"/>
      <c r="DH190" s="49"/>
      <c r="DI190" s="44"/>
      <c r="DK190" s="38"/>
      <c r="DM190" s="38"/>
      <c r="DO190" s="38"/>
      <c r="DP190" s="49"/>
      <c r="DQ190" s="44"/>
      <c r="DS190" s="38"/>
      <c r="DU190" s="38"/>
      <c r="DW190" s="38"/>
      <c r="DX190" s="49"/>
      <c r="DY190" s="44"/>
      <c r="EA190" s="38"/>
      <c r="EC190" s="38"/>
      <c r="EE190" s="38"/>
      <c r="EF190" s="49"/>
      <c r="EG190" s="44"/>
      <c r="EI190" s="38"/>
      <c r="EK190" s="38"/>
      <c r="EM190" s="38"/>
      <c r="EN190" s="49"/>
      <c r="EO190" s="44"/>
      <c r="EQ190" s="38"/>
      <c r="ES190" s="38"/>
      <c r="EU190" s="38"/>
      <c r="EV190" s="49"/>
      <c r="EW190" s="44"/>
      <c r="EY190" s="38"/>
      <c r="FA190" s="38"/>
      <c r="FC190" s="38"/>
      <c r="FD190" s="49"/>
      <c r="FE190" s="44"/>
      <c r="FG190" s="38"/>
      <c r="FI190" s="38"/>
      <c r="FK190" s="38"/>
      <c r="FL190" s="49"/>
      <c r="FM190" s="44"/>
      <c r="FO190" s="38"/>
      <c r="FQ190" s="38"/>
      <c r="FS190" s="38"/>
      <c r="FT190" s="49"/>
      <c r="FU190" s="44"/>
      <c r="FW190" s="38"/>
      <c r="FX190" s="46"/>
      <c r="FY190" s="38"/>
      <c r="FZ190" s="47"/>
      <c r="GA190" s="38"/>
      <c r="GB190" s="49"/>
      <c r="GC190" s="44"/>
      <c r="GE190" s="38"/>
      <c r="GG190" s="38"/>
      <c r="GI190" s="38"/>
      <c r="GJ190" s="49"/>
      <c r="GK190" s="44"/>
      <c r="GM190" s="38"/>
      <c r="GO190" s="38"/>
      <c r="GQ190" s="38"/>
      <c r="GR190" s="49"/>
      <c r="GS190" s="44"/>
      <c r="GU190" s="38"/>
      <c r="GW190" s="38"/>
      <c r="GY190" s="38"/>
      <c r="GZ190" s="49"/>
      <c r="HA190" s="44"/>
      <c r="HC190" s="38"/>
      <c r="HE190" s="38"/>
      <c r="HG190" s="38"/>
      <c r="HH190" s="49"/>
      <c r="HI190" s="44"/>
      <c r="HK190" s="38"/>
      <c r="HM190" s="38"/>
      <c r="HO190" s="38"/>
      <c r="HP190" s="49"/>
      <c r="HQ190" s="44"/>
      <c r="HS190" s="38"/>
      <c r="HU190" s="38"/>
      <c r="HW190" s="38"/>
      <c r="HX190" s="49"/>
      <c r="HY190" s="44"/>
      <c r="IA190" s="38"/>
      <c r="IC190" s="5"/>
      <c r="IE190" s="38"/>
      <c r="IG190" s="44"/>
      <c r="II190" s="38"/>
      <c r="IJ190" s="49"/>
      <c r="IK190" s="38"/>
      <c r="IM190" s="38"/>
      <c r="IO190" s="38"/>
      <c r="IP190" s="49"/>
      <c r="IQ190" s="44"/>
      <c r="IS190" s="38"/>
      <c r="IU190" s="38"/>
      <c r="IW190" s="38"/>
      <c r="IX190" s="49"/>
      <c r="IY190" s="44"/>
      <c r="JA190" s="38"/>
      <c r="JC190" s="38"/>
      <c r="JE190" s="38"/>
      <c r="JF190" s="49"/>
      <c r="JG190" s="44"/>
      <c r="JI190" s="38"/>
      <c r="JK190" s="38"/>
      <c r="JM190" s="38"/>
      <c r="JN190" s="49"/>
      <c r="JO190" s="44"/>
      <c r="JQ190" s="38"/>
      <c r="JS190" s="38"/>
      <c r="JU190" s="38"/>
      <c r="JV190" s="49"/>
      <c r="JW190" s="44"/>
      <c r="JY190" s="38"/>
      <c r="KA190" s="38"/>
      <c r="KC190" s="38"/>
      <c r="KD190" s="49"/>
      <c r="KE190" s="44"/>
      <c r="KG190" s="38"/>
      <c r="KI190" s="38"/>
      <c r="KK190" s="38"/>
      <c r="KL190" s="49"/>
      <c r="KM190" s="44"/>
      <c r="KO190" s="38"/>
      <c r="KQ190" s="38"/>
      <c r="KS190" s="38"/>
      <c r="KT190" s="49"/>
      <c r="KU190" s="44"/>
      <c r="KW190" s="38"/>
      <c r="KY190" s="38"/>
      <c r="LA190" s="38"/>
      <c r="LB190" s="49"/>
      <c r="LC190" s="44"/>
      <c r="LE190" s="38"/>
      <c r="LG190" s="38"/>
      <c r="LI190" s="38"/>
      <c r="LJ190" s="49"/>
      <c r="LK190" s="44"/>
      <c r="LM190" s="38"/>
      <c r="LO190" s="38"/>
      <c r="LQ190" s="38"/>
      <c r="LR190" s="49"/>
      <c r="LS190" s="44"/>
      <c r="LU190" s="38"/>
      <c r="LW190" s="38"/>
      <c r="LY190" s="38"/>
      <c r="LZ190" s="49"/>
      <c r="MA190" s="44"/>
      <c r="MC190" s="38"/>
      <c r="ME190" s="38"/>
      <c r="MG190" s="38"/>
      <c r="MH190" s="49"/>
      <c r="MI190" s="44"/>
      <c r="MK190" s="38"/>
      <c r="MM190" s="38"/>
      <c r="MN190" s="44"/>
      <c r="MO190" s="38"/>
    </row>
    <row r="191" spans="1:353" x14ac:dyDescent="0.25">
      <c r="B191" s="359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49"/>
      <c r="AO191" s="44"/>
      <c r="AQ191" s="38"/>
      <c r="AS191" s="38"/>
      <c r="AU191" s="38"/>
      <c r="AV191" s="49"/>
      <c r="AW191" s="44"/>
      <c r="AY191" s="38"/>
      <c r="BA191" s="38"/>
      <c r="BC191" s="38"/>
      <c r="BD191" s="49"/>
      <c r="BE191" s="44"/>
      <c r="BG191" s="38"/>
      <c r="BH191" s="47"/>
      <c r="BI191" s="38"/>
      <c r="BK191" s="38"/>
      <c r="BL191" s="49"/>
      <c r="BM191" s="44"/>
      <c r="BO191" s="38"/>
      <c r="BQ191" s="38"/>
      <c r="BS191" s="38"/>
      <c r="BT191" s="49"/>
      <c r="BU191" s="44"/>
      <c r="BW191" s="38"/>
      <c r="BY191" s="38"/>
      <c r="CA191" s="38"/>
      <c r="CB191" s="49"/>
      <c r="CC191" s="44"/>
      <c r="CE191" s="38"/>
      <c r="CG191" s="38"/>
      <c r="CI191" s="38"/>
      <c r="CJ191" s="49"/>
      <c r="CK191" s="44"/>
      <c r="CM191" s="38"/>
      <c r="CO191" s="38"/>
      <c r="CQ191" s="38"/>
      <c r="CR191" s="49"/>
      <c r="CS191" s="44"/>
      <c r="CU191" s="38"/>
      <c r="CW191" s="38"/>
      <c r="CY191" s="38"/>
      <c r="CZ191" s="49"/>
      <c r="DA191" s="44"/>
      <c r="DC191" s="38"/>
      <c r="DE191" s="38"/>
      <c r="DG191" s="38"/>
      <c r="DH191" s="49"/>
      <c r="DI191" s="44"/>
      <c r="DK191" s="38"/>
      <c r="DM191" s="38"/>
      <c r="DO191" s="38"/>
      <c r="DP191" s="49"/>
      <c r="DQ191" s="44"/>
      <c r="DS191" s="38"/>
      <c r="DU191" s="38"/>
      <c r="DW191" s="38"/>
      <c r="DX191" s="49"/>
      <c r="DY191" s="44"/>
      <c r="EA191" s="38"/>
      <c r="EC191" s="38"/>
      <c r="EE191" s="38"/>
      <c r="EF191" s="49"/>
      <c r="EG191" s="44"/>
      <c r="EI191" s="38"/>
      <c r="EK191" s="38"/>
      <c r="EM191" s="38"/>
      <c r="EN191" s="49"/>
      <c r="EO191" s="44"/>
      <c r="EQ191" s="38"/>
      <c r="ES191" s="38"/>
      <c r="EU191" s="38"/>
      <c r="EV191" s="49"/>
      <c r="EW191" s="44"/>
      <c r="EY191" s="38"/>
      <c r="FA191" s="38"/>
      <c r="FC191" s="38"/>
      <c r="FD191" s="49"/>
      <c r="FE191" s="44"/>
      <c r="FG191" s="38"/>
      <c r="FI191" s="38"/>
      <c r="FK191" s="38"/>
      <c r="FL191" s="49"/>
      <c r="FM191" s="44"/>
      <c r="FO191" s="38"/>
      <c r="FQ191" s="38"/>
      <c r="FS191" s="38"/>
      <c r="FT191" s="49"/>
      <c r="FU191" s="44"/>
      <c r="FW191" s="38"/>
      <c r="FX191" s="46"/>
      <c r="FY191" s="38"/>
      <c r="FZ191" s="47"/>
      <c r="GA191" s="38"/>
      <c r="GB191" s="49"/>
      <c r="GC191" s="44"/>
      <c r="GE191" s="38"/>
      <c r="GG191" s="38"/>
      <c r="GI191" s="38"/>
      <c r="GJ191" s="49"/>
      <c r="GK191" s="44"/>
      <c r="GM191" s="38"/>
      <c r="GO191" s="38"/>
      <c r="GQ191" s="38"/>
      <c r="GR191" s="49"/>
      <c r="GS191" s="44"/>
      <c r="GU191" s="38"/>
      <c r="GW191" s="38"/>
      <c r="GY191" s="38"/>
      <c r="GZ191" s="49"/>
      <c r="HA191" s="44"/>
      <c r="HC191" s="38"/>
      <c r="HE191" s="38"/>
      <c r="HG191" s="38"/>
      <c r="HH191" s="49"/>
      <c r="HI191" s="44"/>
      <c r="HK191" s="38"/>
      <c r="HM191" s="38"/>
      <c r="HO191" s="38"/>
      <c r="HP191" s="49"/>
      <c r="HQ191" s="44"/>
      <c r="HS191" s="38"/>
      <c r="HU191" s="38"/>
      <c r="HW191" s="38"/>
      <c r="HX191" s="49"/>
      <c r="HY191" s="44"/>
      <c r="IA191" s="38"/>
      <c r="IC191" s="5"/>
      <c r="IE191" s="38"/>
      <c r="IG191" s="44"/>
      <c r="II191" s="38"/>
      <c r="IJ191" s="49"/>
      <c r="IK191" s="38"/>
      <c r="IM191" s="38"/>
      <c r="IO191" s="38"/>
      <c r="IP191" s="49"/>
      <c r="IQ191" s="44"/>
      <c r="IS191" s="38"/>
      <c r="IU191" s="38"/>
      <c r="IW191" s="38"/>
      <c r="IX191" s="49"/>
      <c r="IY191" s="44"/>
      <c r="JA191" s="38"/>
      <c r="JC191" s="38"/>
      <c r="JE191" s="38"/>
      <c r="JF191" s="49"/>
      <c r="JG191" s="44"/>
      <c r="JI191" s="38"/>
      <c r="JK191" s="38"/>
      <c r="JM191" s="38"/>
      <c r="JN191" s="49"/>
      <c r="JO191" s="44"/>
      <c r="JQ191" s="38"/>
      <c r="JS191" s="38"/>
      <c r="JU191" s="38"/>
      <c r="JV191" s="49"/>
      <c r="JW191" s="44"/>
      <c r="JY191" s="38"/>
      <c r="KA191" s="38"/>
      <c r="KC191" s="38"/>
      <c r="KD191" s="49"/>
      <c r="KE191" s="44"/>
      <c r="KG191" s="38"/>
      <c r="KI191" s="38"/>
      <c r="KK191" s="38"/>
      <c r="KL191" s="49"/>
      <c r="KM191" s="44"/>
      <c r="KO191" s="38"/>
      <c r="KQ191" s="38"/>
      <c r="KS191" s="38"/>
      <c r="KT191" s="49"/>
      <c r="KU191" s="44"/>
      <c r="KW191" s="38"/>
      <c r="KY191" s="38"/>
      <c r="LA191" s="38"/>
      <c r="LB191" s="49"/>
      <c r="LC191" s="44"/>
      <c r="LE191" s="38"/>
      <c r="LG191" s="38"/>
      <c r="LI191" s="38"/>
      <c r="LJ191" s="49"/>
      <c r="LK191" s="44"/>
      <c r="LM191" s="38"/>
      <c r="LO191" s="38"/>
      <c r="LQ191" s="38"/>
      <c r="LR191" s="49"/>
      <c r="LS191" s="44"/>
      <c r="LU191" s="38"/>
      <c r="LW191" s="38"/>
      <c r="LY191" s="38"/>
      <c r="LZ191" s="49"/>
      <c r="MA191" s="44"/>
      <c r="MC191" s="38"/>
      <c r="ME191" s="38"/>
      <c r="MG191" s="38"/>
      <c r="MH191" s="49"/>
      <c r="MI191" s="44"/>
      <c r="MK191" s="38"/>
      <c r="MM191" s="38"/>
      <c r="MN191" s="44"/>
      <c r="MO191" s="38"/>
    </row>
    <row r="192" spans="1:353" x14ac:dyDescent="0.25">
      <c r="B192" s="359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49"/>
      <c r="AO192" s="44"/>
      <c r="AQ192" s="38"/>
      <c r="AS192" s="38"/>
      <c r="AU192" s="38"/>
      <c r="AV192" s="49"/>
      <c r="AW192" s="44"/>
      <c r="AY192" s="38"/>
      <c r="BA192" s="38"/>
      <c r="BC192" s="38"/>
      <c r="BD192" s="49"/>
      <c r="BE192" s="44"/>
      <c r="BG192" s="38"/>
      <c r="BH192" s="47"/>
      <c r="BI192" s="38"/>
      <c r="BK192" s="38"/>
      <c r="BL192" s="49"/>
      <c r="BM192" s="44"/>
      <c r="BO192" s="38"/>
      <c r="BQ192" s="38"/>
      <c r="BS192" s="38"/>
      <c r="BT192" s="49"/>
      <c r="BU192" s="44"/>
      <c r="BW192" s="38"/>
      <c r="BY192" s="38"/>
      <c r="CA192" s="38"/>
      <c r="CB192" s="49"/>
      <c r="CC192" s="44"/>
      <c r="CE192" s="38"/>
      <c r="CG192" s="38"/>
      <c r="CI192" s="38"/>
      <c r="CJ192" s="49"/>
      <c r="CK192" s="44"/>
      <c r="CM192" s="38"/>
      <c r="CO192" s="38"/>
      <c r="CQ192" s="38"/>
      <c r="CR192" s="49"/>
      <c r="CS192" s="44"/>
      <c r="CU192" s="38"/>
      <c r="CW192" s="38"/>
      <c r="CY192" s="38"/>
      <c r="CZ192" s="49"/>
      <c r="DA192" s="44"/>
      <c r="DC192" s="38"/>
      <c r="DE192" s="38"/>
      <c r="DG192" s="38"/>
      <c r="DH192" s="49"/>
      <c r="DI192" s="44"/>
      <c r="DK192" s="38"/>
      <c r="DM192" s="38"/>
      <c r="DO192" s="38"/>
      <c r="DP192" s="49"/>
      <c r="DQ192" s="44"/>
      <c r="DS192" s="38"/>
      <c r="DU192" s="38"/>
      <c r="DW192" s="38"/>
      <c r="DX192" s="49"/>
      <c r="DY192" s="44"/>
      <c r="EA192" s="38"/>
      <c r="EC192" s="38"/>
      <c r="EE192" s="38"/>
      <c r="EF192" s="49"/>
      <c r="EG192" s="44"/>
      <c r="EI192" s="38"/>
      <c r="EK192" s="38"/>
      <c r="EM192" s="38"/>
      <c r="EN192" s="49"/>
      <c r="EO192" s="44"/>
      <c r="EQ192" s="38"/>
      <c r="ES192" s="38"/>
      <c r="EU192" s="38"/>
      <c r="EV192" s="49"/>
      <c r="EW192" s="44"/>
      <c r="EY192" s="38"/>
      <c r="FA192" s="38"/>
      <c r="FC192" s="38"/>
      <c r="FD192" s="49"/>
      <c r="FE192" s="44"/>
      <c r="FG192" s="38"/>
      <c r="FI192" s="38"/>
      <c r="FK192" s="38"/>
      <c r="FL192" s="49"/>
      <c r="FM192" s="44"/>
      <c r="FO192" s="38"/>
      <c r="FQ192" s="38"/>
      <c r="FS192" s="38"/>
      <c r="FT192" s="49"/>
      <c r="FU192" s="44"/>
      <c r="FW192" s="38"/>
      <c r="FX192" s="46"/>
      <c r="FY192" s="38"/>
      <c r="FZ192" s="47"/>
      <c r="GA192" s="38"/>
      <c r="GB192" s="49"/>
      <c r="GC192" s="44"/>
      <c r="GE192" s="38"/>
      <c r="GG192" s="38"/>
      <c r="GI192" s="38"/>
      <c r="GJ192" s="49"/>
      <c r="GK192" s="44"/>
      <c r="GM192" s="38"/>
      <c r="GO192" s="38"/>
      <c r="GQ192" s="38"/>
      <c r="GR192" s="49"/>
      <c r="GS192" s="44"/>
      <c r="GU192" s="38"/>
      <c r="GW192" s="38"/>
      <c r="GY192" s="38"/>
      <c r="GZ192" s="49"/>
      <c r="HA192" s="44"/>
      <c r="HC192" s="38"/>
      <c r="HE192" s="38"/>
      <c r="HG192" s="38"/>
      <c r="HH192" s="49"/>
      <c r="HI192" s="44"/>
      <c r="HK192" s="38"/>
      <c r="HM192" s="38"/>
      <c r="HO192" s="38"/>
      <c r="HP192" s="49"/>
      <c r="HQ192" s="44"/>
      <c r="HS192" s="38"/>
      <c r="HU192" s="38"/>
      <c r="HW192" s="38"/>
      <c r="HX192" s="49"/>
      <c r="HY192" s="44"/>
      <c r="IA192" s="38"/>
      <c r="IC192" s="5"/>
      <c r="IE192" s="38"/>
      <c r="IG192" s="44"/>
      <c r="II192" s="38"/>
      <c r="IJ192" s="49"/>
      <c r="IK192" s="38"/>
      <c r="IM192" s="38"/>
      <c r="IO192" s="38"/>
      <c r="IP192" s="49"/>
      <c r="IQ192" s="44"/>
      <c r="IS192" s="38"/>
      <c r="IU192" s="38"/>
      <c r="IW192" s="38"/>
      <c r="IX192" s="49"/>
      <c r="IY192" s="44"/>
      <c r="JA192" s="38"/>
      <c r="JC192" s="38"/>
      <c r="JE192" s="38"/>
      <c r="JF192" s="49"/>
      <c r="JG192" s="44"/>
      <c r="JI192" s="38"/>
      <c r="JK192" s="38"/>
      <c r="JM192" s="38"/>
      <c r="JN192" s="49"/>
      <c r="JO192" s="44"/>
      <c r="JQ192" s="38"/>
      <c r="JS192" s="38"/>
      <c r="JU192" s="38"/>
      <c r="JV192" s="49"/>
      <c r="JW192" s="44"/>
      <c r="JY192" s="38"/>
      <c r="KA192" s="38"/>
      <c r="KC192" s="38"/>
      <c r="KD192" s="49"/>
      <c r="KE192" s="44"/>
      <c r="KG192" s="38"/>
      <c r="KI192" s="38"/>
      <c r="KK192" s="38"/>
      <c r="KL192" s="49"/>
      <c r="KM192" s="44"/>
      <c r="KO192" s="38"/>
      <c r="KQ192" s="38"/>
      <c r="KS192" s="38"/>
      <c r="KT192" s="49"/>
      <c r="KU192" s="44"/>
      <c r="KW192" s="38"/>
      <c r="KY192" s="38"/>
      <c r="LA192" s="38"/>
      <c r="LB192" s="49"/>
      <c r="LC192" s="44"/>
      <c r="LE192" s="38"/>
      <c r="LG192" s="38"/>
      <c r="LI192" s="38"/>
      <c r="LJ192" s="49"/>
      <c r="LK192" s="44"/>
      <c r="LM192" s="38"/>
      <c r="LO192" s="38"/>
      <c r="LQ192" s="38"/>
      <c r="LR192" s="49"/>
      <c r="LS192" s="44"/>
      <c r="LU192" s="38"/>
      <c r="LW192" s="38"/>
      <c r="LY192" s="38"/>
      <c r="LZ192" s="49"/>
      <c r="MA192" s="44"/>
      <c r="MC192" s="38"/>
      <c r="ME192" s="38"/>
      <c r="MG192" s="38"/>
      <c r="MH192" s="49"/>
      <c r="MI192" s="44"/>
      <c r="MK192" s="38"/>
      <c r="MM192" s="38"/>
      <c r="MN192" s="44"/>
      <c r="MO192" s="38"/>
    </row>
    <row r="193" spans="2:353" x14ac:dyDescent="0.25">
      <c r="B193" s="359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49"/>
      <c r="AO193" s="44"/>
      <c r="AQ193" s="38"/>
      <c r="AS193" s="38"/>
      <c r="AU193" s="38"/>
      <c r="AV193" s="49"/>
      <c r="AW193" s="44"/>
      <c r="AY193" s="38"/>
      <c r="BA193" s="38"/>
      <c r="BC193" s="38"/>
      <c r="BD193" s="49"/>
      <c r="BE193" s="44"/>
      <c r="BG193" s="38"/>
      <c r="BH193" s="47"/>
      <c r="BI193" s="38"/>
      <c r="BK193" s="38"/>
      <c r="BL193" s="49"/>
      <c r="BM193" s="44"/>
      <c r="BO193" s="38"/>
      <c r="BQ193" s="38"/>
      <c r="BS193" s="38"/>
      <c r="BT193" s="49"/>
      <c r="BU193" s="44"/>
      <c r="BW193" s="38"/>
      <c r="BY193" s="38"/>
      <c r="CA193" s="38"/>
      <c r="CB193" s="49"/>
      <c r="CC193" s="44"/>
      <c r="CE193" s="38"/>
      <c r="CG193" s="38"/>
      <c r="CI193" s="38"/>
      <c r="CJ193" s="49"/>
      <c r="CK193" s="44"/>
      <c r="CM193" s="38"/>
      <c r="CO193" s="38"/>
      <c r="CQ193" s="38"/>
      <c r="CR193" s="49"/>
      <c r="CS193" s="44"/>
      <c r="CU193" s="38"/>
      <c r="CW193" s="38"/>
      <c r="CY193" s="38"/>
      <c r="CZ193" s="49"/>
      <c r="DA193" s="44"/>
      <c r="DC193" s="38"/>
      <c r="DE193" s="38"/>
      <c r="DG193" s="38"/>
      <c r="DH193" s="49"/>
      <c r="DI193" s="44"/>
      <c r="DK193" s="38"/>
      <c r="DM193" s="38"/>
      <c r="DO193" s="38"/>
      <c r="DP193" s="49"/>
      <c r="DQ193" s="44"/>
      <c r="DS193" s="38"/>
      <c r="DU193" s="38"/>
      <c r="DW193" s="38"/>
      <c r="DX193" s="49"/>
      <c r="DY193" s="44"/>
      <c r="EA193" s="38"/>
      <c r="EC193" s="38"/>
      <c r="EE193" s="38"/>
      <c r="EF193" s="49"/>
      <c r="EG193" s="44"/>
      <c r="EI193" s="38"/>
      <c r="EK193" s="38"/>
      <c r="EM193" s="38"/>
      <c r="EN193" s="49"/>
      <c r="EO193" s="44"/>
      <c r="EQ193" s="38"/>
      <c r="ES193" s="38"/>
      <c r="EU193" s="38"/>
      <c r="EV193" s="49"/>
      <c r="EW193" s="44"/>
      <c r="EY193" s="38"/>
      <c r="FA193" s="38"/>
      <c r="FC193" s="38"/>
      <c r="FD193" s="49"/>
      <c r="FE193" s="44"/>
      <c r="FG193" s="38"/>
      <c r="FI193" s="38"/>
      <c r="FK193" s="38"/>
      <c r="FL193" s="49"/>
      <c r="FM193" s="44"/>
      <c r="FO193" s="38"/>
      <c r="FQ193" s="38"/>
      <c r="FS193" s="38"/>
      <c r="FT193" s="49"/>
      <c r="FU193" s="44"/>
      <c r="FW193" s="38"/>
      <c r="FX193" s="46"/>
      <c r="FY193" s="38"/>
      <c r="FZ193" s="47"/>
      <c r="GA193" s="38"/>
      <c r="GB193" s="49"/>
      <c r="GC193" s="44"/>
      <c r="GE193" s="38"/>
      <c r="GG193" s="38"/>
      <c r="GI193" s="38"/>
      <c r="GJ193" s="49"/>
      <c r="GK193" s="44"/>
      <c r="GM193" s="38"/>
      <c r="GO193" s="38"/>
      <c r="GQ193" s="38"/>
      <c r="GR193" s="49"/>
      <c r="GS193" s="44"/>
      <c r="GU193" s="38"/>
      <c r="GW193" s="38"/>
      <c r="GY193" s="38"/>
      <c r="GZ193" s="49"/>
      <c r="HA193" s="44"/>
      <c r="HC193" s="38"/>
      <c r="HE193" s="38"/>
      <c r="HG193" s="38"/>
      <c r="HH193" s="49"/>
      <c r="HI193" s="44"/>
      <c r="HK193" s="38"/>
      <c r="HM193" s="38"/>
      <c r="HO193" s="38"/>
      <c r="HP193" s="49"/>
      <c r="HQ193" s="44"/>
      <c r="HS193" s="38"/>
      <c r="HU193" s="38"/>
      <c r="HW193" s="38"/>
      <c r="HX193" s="49"/>
      <c r="HY193" s="44"/>
      <c r="IA193" s="38"/>
      <c r="IC193" s="5"/>
      <c r="IE193" s="38"/>
      <c r="IG193" s="44"/>
      <c r="II193" s="38"/>
      <c r="IJ193" s="49"/>
      <c r="IK193" s="38"/>
      <c r="IM193" s="38"/>
      <c r="IO193" s="38"/>
      <c r="IP193" s="49"/>
      <c r="IQ193" s="44"/>
      <c r="IS193" s="38"/>
      <c r="IU193" s="38"/>
      <c r="IW193" s="38"/>
      <c r="IX193" s="49"/>
      <c r="IY193" s="44"/>
      <c r="JA193" s="38"/>
      <c r="JC193" s="38"/>
      <c r="JE193" s="38"/>
      <c r="JF193" s="49"/>
      <c r="JG193" s="44"/>
      <c r="JI193" s="38"/>
      <c r="JK193" s="38"/>
      <c r="JM193" s="38"/>
      <c r="JN193" s="49"/>
      <c r="JO193" s="44"/>
      <c r="JQ193" s="38"/>
      <c r="JS193" s="38"/>
      <c r="JU193" s="38"/>
      <c r="JV193" s="49"/>
      <c r="JW193" s="44"/>
      <c r="JY193" s="38"/>
      <c r="KA193" s="38"/>
      <c r="KC193" s="38"/>
      <c r="KD193" s="49"/>
      <c r="KE193" s="44"/>
      <c r="KG193" s="38"/>
      <c r="KI193" s="38"/>
      <c r="KK193" s="38"/>
      <c r="KL193" s="49"/>
      <c r="KM193" s="44"/>
      <c r="KO193" s="38"/>
      <c r="KQ193" s="38"/>
      <c r="KS193" s="38"/>
      <c r="KT193" s="49"/>
      <c r="KU193" s="44"/>
      <c r="KW193" s="38"/>
      <c r="KY193" s="38"/>
      <c r="LA193" s="38"/>
      <c r="LB193" s="49"/>
      <c r="LC193" s="44"/>
      <c r="LE193" s="38"/>
      <c r="LG193" s="38"/>
      <c r="LI193" s="38"/>
      <c r="LJ193" s="49"/>
      <c r="LK193" s="44"/>
      <c r="LM193" s="38"/>
      <c r="LO193" s="38"/>
      <c r="LQ193" s="38"/>
      <c r="LR193" s="49"/>
      <c r="LS193" s="44"/>
      <c r="LU193" s="38"/>
      <c r="LW193" s="38"/>
      <c r="LY193" s="38"/>
      <c r="LZ193" s="49"/>
      <c r="MA193" s="44"/>
      <c r="MC193" s="38"/>
      <c r="ME193" s="38"/>
      <c r="MG193" s="38"/>
      <c r="MH193" s="49"/>
      <c r="MI193" s="44"/>
      <c r="MK193" s="38"/>
      <c r="MM193" s="38"/>
      <c r="MN193" s="44"/>
      <c r="MO193" s="38"/>
    </row>
    <row r="194" spans="2:353" x14ac:dyDescent="0.25">
      <c r="B194" s="359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49"/>
      <c r="AO194" s="44"/>
      <c r="AQ194" s="38"/>
      <c r="AS194" s="38"/>
      <c r="AU194" s="38"/>
      <c r="AV194" s="49"/>
      <c r="AW194" s="44"/>
      <c r="AY194" s="38"/>
      <c r="BA194" s="38"/>
      <c r="BC194" s="38"/>
      <c r="BD194" s="49"/>
      <c r="BE194" s="44"/>
      <c r="BG194" s="38"/>
      <c r="BH194" s="47"/>
      <c r="BI194" s="38"/>
      <c r="BK194" s="38"/>
      <c r="BL194" s="49"/>
      <c r="BM194" s="44"/>
      <c r="BO194" s="38"/>
      <c r="BQ194" s="38"/>
      <c r="BS194" s="38"/>
      <c r="BT194" s="49"/>
      <c r="BU194" s="44"/>
      <c r="BW194" s="38"/>
      <c r="BY194" s="38"/>
      <c r="CA194" s="38"/>
      <c r="CB194" s="49"/>
      <c r="CC194" s="44"/>
      <c r="CE194" s="38"/>
      <c r="CG194" s="38"/>
      <c r="CI194" s="38"/>
      <c r="CJ194" s="49"/>
      <c r="CK194" s="44"/>
      <c r="CM194" s="38"/>
      <c r="CO194" s="38"/>
      <c r="CQ194" s="38"/>
      <c r="CR194" s="49"/>
      <c r="CS194" s="44"/>
      <c r="CU194" s="38"/>
      <c r="CW194" s="38"/>
      <c r="CY194" s="38"/>
      <c r="CZ194" s="49"/>
      <c r="DA194" s="44"/>
      <c r="DC194" s="38"/>
      <c r="DE194" s="38"/>
      <c r="DG194" s="38"/>
      <c r="DH194" s="49"/>
      <c r="DI194" s="44"/>
      <c r="DK194" s="38"/>
      <c r="DM194" s="38"/>
      <c r="DO194" s="38"/>
      <c r="DP194" s="49"/>
      <c r="DQ194" s="44"/>
      <c r="DS194" s="38"/>
      <c r="DU194" s="38"/>
      <c r="DW194" s="38"/>
      <c r="DX194" s="49"/>
      <c r="DY194" s="44"/>
      <c r="EA194" s="38"/>
      <c r="EC194" s="38"/>
      <c r="EE194" s="38"/>
      <c r="EF194" s="49"/>
      <c r="EG194" s="44"/>
      <c r="EI194" s="38"/>
      <c r="EK194" s="38"/>
      <c r="EM194" s="38"/>
      <c r="EN194" s="49"/>
      <c r="EO194" s="44"/>
      <c r="EQ194" s="38"/>
      <c r="ES194" s="38"/>
      <c r="EU194" s="38"/>
      <c r="EV194" s="49"/>
      <c r="EW194" s="44"/>
      <c r="EY194" s="38"/>
      <c r="FA194" s="38"/>
      <c r="FC194" s="38"/>
      <c r="FD194" s="49"/>
      <c r="FE194" s="44"/>
      <c r="FG194" s="38"/>
      <c r="FI194" s="38"/>
      <c r="FK194" s="38"/>
      <c r="FL194" s="49"/>
      <c r="FM194" s="44"/>
      <c r="FO194" s="38"/>
      <c r="FQ194" s="38"/>
      <c r="FS194" s="38"/>
      <c r="FT194" s="49"/>
      <c r="FU194" s="44"/>
      <c r="FW194" s="38"/>
      <c r="FX194" s="46"/>
      <c r="FY194" s="38"/>
      <c r="FZ194" s="47"/>
      <c r="GA194" s="38"/>
      <c r="GB194" s="49"/>
      <c r="GC194" s="44"/>
      <c r="GE194" s="38"/>
      <c r="GG194" s="38"/>
      <c r="GI194" s="38"/>
      <c r="GJ194" s="49"/>
      <c r="GK194" s="44"/>
      <c r="GM194" s="38"/>
      <c r="GO194" s="38"/>
      <c r="GQ194" s="38"/>
      <c r="GR194" s="49"/>
      <c r="GS194" s="44"/>
      <c r="GU194" s="38"/>
      <c r="GW194" s="38"/>
      <c r="GY194" s="38"/>
      <c r="GZ194" s="49"/>
      <c r="HA194" s="44"/>
      <c r="HC194" s="38"/>
      <c r="HE194" s="38"/>
      <c r="HG194" s="38"/>
      <c r="HH194" s="49"/>
      <c r="HI194" s="44"/>
      <c r="HK194" s="38"/>
      <c r="HM194" s="38"/>
      <c r="HO194" s="38"/>
      <c r="HP194" s="49"/>
      <c r="HQ194" s="44"/>
      <c r="HS194" s="38"/>
      <c r="HU194" s="38"/>
      <c r="HW194" s="38"/>
      <c r="HX194" s="49"/>
      <c r="HY194" s="44"/>
      <c r="IA194" s="38"/>
      <c r="IC194" s="5"/>
      <c r="IE194" s="38"/>
      <c r="IG194" s="44"/>
      <c r="II194" s="38"/>
      <c r="IJ194" s="49"/>
      <c r="IK194" s="38"/>
      <c r="IM194" s="38"/>
      <c r="IO194" s="38"/>
      <c r="IP194" s="49"/>
      <c r="IQ194" s="44"/>
      <c r="IS194" s="38"/>
      <c r="IU194" s="38"/>
      <c r="IW194" s="38"/>
      <c r="IX194" s="49"/>
      <c r="IY194" s="44"/>
      <c r="JA194" s="38"/>
      <c r="JC194" s="38"/>
      <c r="JE194" s="38"/>
      <c r="JF194" s="49"/>
      <c r="JG194" s="44"/>
      <c r="JI194" s="38"/>
      <c r="JK194" s="38"/>
      <c r="JM194" s="38"/>
      <c r="JN194" s="49"/>
      <c r="JO194" s="44"/>
      <c r="JQ194" s="38"/>
      <c r="JS194" s="38"/>
      <c r="JU194" s="38"/>
      <c r="JV194" s="49"/>
      <c r="JW194" s="44"/>
      <c r="JY194" s="38"/>
      <c r="KA194" s="38"/>
      <c r="KC194" s="38"/>
      <c r="KD194" s="49"/>
      <c r="KE194" s="44"/>
      <c r="KG194" s="38"/>
      <c r="KI194" s="38"/>
      <c r="KK194" s="38"/>
      <c r="KL194" s="49"/>
      <c r="KM194" s="44"/>
      <c r="KO194" s="38"/>
      <c r="KQ194" s="38"/>
      <c r="KS194" s="38"/>
      <c r="KT194" s="49"/>
      <c r="KU194" s="44"/>
      <c r="KW194" s="38"/>
      <c r="KY194" s="38"/>
      <c r="LA194" s="38"/>
      <c r="LB194" s="49"/>
      <c r="LC194" s="44"/>
      <c r="LE194" s="38"/>
      <c r="LG194" s="38"/>
      <c r="LI194" s="38"/>
      <c r="LJ194" s="49"/>
      <c r="LK194" s="44"/>
      <c r="LM194" s="38"/>
      <c r="LO194" s="38"/>
      <c r="LQ194" s="38"/>
      <c r="LR194" s="49"/>
      <c r="LS194" s="44"/>
      <c r="LU194" s="38"/>
      <c r="LW194" s="38"/>
      <c r="LY194" s="38"/>
      <c r="LZ194" s="49"/>
      <c r="MA194" s="44"/>
      <c r="MC194" s="38"/>
      <c r="ME194" s="38"/>
      <c r="MG194" s="38"/>
      <c r="MH194" s="49"/>
      <c r="MI194" s="44"/>
      <c r="MK194" s="38"/>
      <c r="MM194" s="38"/>
      <c r="MN194" s="44"/>
      <c r="MO194" s="38"/>
    </row>
    <row r="195" spans="2:353" x14ac:dyDescent="0.25">
      <c r="B195" s="359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IC195" s="5"/>
    </row>
    <row r="196" spans="2:353" x14ac:dyDescent="0.25">
      <c r="B196" s="359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 s="94"/>
      <c r="AD196" s="94"/>
      <c r="AE196" s="94"/>
      <c r="AF196" s="94"/>
      <c r="AG196" s="94"/>
      <c r="AH196" s="94"/>
      <c r="AI196" s="94"/>
      <c r="AJ196" s="94"/>
      <c r="AK196" s="94"/>
      <c r="AL196" s="94"/>
      <c r="AM196" s="94"/>
      <c r="AQ196" s="31"/>
      <c r="AS196" s="31"/>
      <c r="AU196" s="31"/>
      <c r="AY196" s="31"/>
      <c r="BA196" s="31"/>
      <c r="BC196" s="31"/>
      <c r="BG196" s="31"/>
      <c r="BH196" s="47"/>
      <c r="BI196" s="31"/>
      <c r="BK196" s="31"/>
      <c r="BO196" s="31"/>
      <c r="BQ196" s="31"/>
      <c r="BS196" s="31"/>
      <c r="BW196" s="31"/>
      <c r="BY196" s="31"/>
      <c r="CA196" s="31"/>
      <c r="CE196" s="31"/>
      <c r="CG196" s="31"/>
      <c r="CI196" s="31"/>
      <c r="CM196" s="31"/>
      <c r="CO196" s="31"/>
      <c r="CQ196" s="31"/>
      <c r="CU196" s="31"/>
      <c r="CW196" s="31"/>
      <c r="CY196" s="31"/>
      <c r="DC196" s="31"/>
      <c r="DE196" s="31"/>
      <c r="DG196" s="31"/>
      <c r="DK196" s="31"/>
      <c r="DM196" s="31"/>
      <c r="DO196" s="31"/>
      <c r="DS196" s="31"/>
      <c r="DU196" s="31"/>
      <c r="DW196" s="31"/>
      <c r="EA196" s="31"/>
      <c r="EC196" s="31"/>
      <c r="EE196" s="31"/>
      <c r="EI196" s="31"/>
      <c r="EK196" s="31"/>
      <c r="EM196" s="31"/>
      <c r="EQ196" s="31"/>
      <c r="ES196" s="31"/>
      <c r="EU196" s="31"/>
      <c r="EY196" s="31"/>
      <c r="FA196" s="31"/>
      <c r="FC196" s="31"/>
      <c r="FG196" s="31"/>
      <c r="FI196" s="31"/>
      <c r="FK196" s="31"/>
      <c r="FO196" s="31"/>
      <c r="FQ196" s="31"/>
      <c r="FS196" s="31"/>
      <c r="FW196" s="31"/>
      <c r="FY196" s="31"/>
      <c r="FZ196" s="47"/>
      <c r="GA196" s="31"/>
      <c r="GE196" s="31"/>
      <c r="GG196" s="31"/>
      <c r="GI196" s="31"/>
      <c r="GM196" s="31"/>
      <c r="GO196" s="31"/>
      <c r="GQ196" s="31"/>
      <c r="GU196" s="31"/>
      <c r="GW196" s="31"/>
      <c r="GY196" s="31"/>
      <c r="HC196" s="31"/>
      <c r="HE196" s="31"/>
      <c r="HG196" s="31"/>
      <c r="HK196" s="31"/>
      <c r="HM196" s="31"/>
      <c r="HO196" s="31"/>
      <c r="HS196" s="31"/>
      <c r="HU196" s="31"/>
      <c r="HW196" s="31"/>
      <c r="IA196" s="31"/>
      <c r="IC196" s="5"/>
      <c r="IE196" s="31"/>
      <c r="II196" s="31"/>
      <c r="IK196" s="31"/>
      <c r="IM196" s="31"/>
      <c r="IO196" s="31"/>
      <c r="IS196" s="31"/>
      <c r="IU196" s="31"/>
      <c r="IW196" s="31"/>
      <c r="JA196" s="31"/>
      <c r="JC196" s="31"/>
      <c r="JE196" s="31"/>
      <c r="JI196" s="31"/>
      <c r="JK196" s="31"/>
      <c r="JM196" s="31"/>
      <c r="JQ196" s="31"/>
      <c r="JS196" s="31"/>
      <c r="JU196" s="31"/>
      <c r="JY196" s="31"/>
      <c r="KA196" s="31"/>
      <c r="KC196" s="31"/>
      <c r="KG196" s="31"/>
      <c r="KI196" s="31"/>
      <c r="KK196" s="31"/>
      <c r="KO196" s="31"/>
      <c r="KQ196" s="31"/>
      <c r="KS196" s="31"/>
      <c r="KW196" s="31"/>
      <c r="KY196" s="31"/>
      <c r="LA196" s="31"/>
      <c r="LE196" s="31"/>
      <c r="LG196" s="31"/>
      <c r="LI196" s="31"/>
      <c r="LM196" s="31"/>
      <c r="LO196" s="31"/>
      <c r="LQ196" s="31"/>
      <c r="LU196" s="31"/>
      <c r="LW196" s="31"/>
      <c r="LY196" s="31"/>
      <c r="MC196" s="31"/>
      <c r="ME196" s="31"/>
      <c r="MG196" s="31"/>
      <c r="MK196" s="31"/>
      <c r="MM196" s="31"/>
      <c r="MO196" s="31"/>
    </row>
    <row r="197" spans="2:353" x14ac:dyDescent="0.25">
      <c r="B197" s="359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AO197" s="44"/>
      <c r="AQ197" s="31"/>
      <c r="AS197" s="31"/>
      <c r="AU197" s="31"/>
      <c r="AW197" s="44"/>
      <c r="AY197" s="31"/>
      <c r="BA197" s="31"/>
      <c r="BC197" s="31"/>
      <c r="BE197" s="44"/>
      <c r="BG197" s="31"/>
      <c r="BH197" s="47"/>
      <c r="BI197" s="31"/>
      <c r="BK197" s="31"/>
      <c r="BM197" s="44"/>
      <c r="BO197" s="31"/>
      <c r="BQ197" s="31"/>
      <c r="BS197" s="31"/>
      <c r="BU197" s="44"/>
      <c r="BW197" s="31"/>
      <c r="BY197" s="31"/>
      <c r="CA197" s="31"/>
      <c r="CC197" s="44"/>
      <c r="CE197" s="31"/>
      <c r="CG197" s="31"/>
      <c r="CI197" s="31"/>
      <c r="CK197" s="44"/>
      <c r="CM197" s="31"/>
      <c r="CO197" s="31"/>
      <c r="CQ197" s="31"/>
      <c r="CS197" s="44"/>
      <c r="CU197" s="31"/>
      <c r="CW197" s="31"/>
      <c r="CY197" s="31"/>
      <c r="DA197" s="44"/>
      <c r="DC197" s="31"/>
      <c r="DE197" s="31"/>
      <c r="DG197" s="31"/>
      <c r="DI197" s="44"/>
      <c r="DK197" s="31"/>
      <c r="DM197" s="31"/>
      <c r="DO197" s="31"/>
      <c r="DQ197" s="44"/>
      <c r="DS197" s="31"/>
      <c r="DU197" s="31"/>
      <c r="DW197" s="31"/>
      <c r="DY197" s="44"/>
      <c r="EA197" s="31"/>
      <c r="EC197" s="31"/>
      <c r="EE197" s="31"/>
      <c r="EG197" s="44"/>
      <c r="EI197" s="31"/>
      <c r="EK197" s="31"/>
      <c r="EM197" s="31"/>
      <c r="EO197" s="44"/>
      <c r="EQ197" s="31"/>
      <c r="ES197" s="31"/>
      <c r="EU197" s="31"/>
      <c r="EW197" s="44"/>
      <c r="EY197" s="31"/>
      <c r="FA197" s="31"/>
      <c r="FC197" s="31"/>
      <c r="FE197" s="44"/>
      <c r="FG197" s="31"/>
      <c r="FI197" s="31"/>
      <c r="FK197" s="31"/>
      <c r="FM197" s="44"/>
      <c r="FO197" s="31"/>
      <c r="FQ197" s="31"/>
      <c r="FS197" s="31"/>
      <c r="FU197" s="44"/>
      <c r="FW197" s="31"/>
      <c r="FY197" s="31"/>
      <c r="FZ197" s="47"/>
      <c r="GA197" s="31"/>
      <c r="GC197" s="44"/>
      <c r="GE197" s="31"/>
      <c r="GG197" s="31"/>
      <c r="GI197" s="31"/>
      <c r="GK197" s="44"/>
      <c r="GM197" s="31"/>
      <c r="GO197" s="31"/>
      <c r="GQ197" s="31"/>
      <c r="GS197" s="44"/>
      <c r="GU197" s="31"/>
      <c r="GW197" s="31"/>
      <c r="GY197" s="31"/>
      <c r="HA197" s="44"/>
      <c r="HC197" s="31"/>
      <c r="HE197" s="31"/>
      <c r="HG197" s="31"/>
      <c r="HI197" s="44"/>
      <c r="HK197" s="31"/>
      <c r="HM197" s="31"/>
      <c r="HO197" s="31"/>
      <c r="HQ197" s="44"/>
      <c r="HS197" s="31"/>
      <c r="HU197" s="31"/>
      <c r="HW197" s="31"/>
      <c r="HY197" s="44"/>
      <c r="IA197" s="31"/>
      <c r="IC197" s="5"/>
      <c r="IE197" s="31"/>
      <c r="IG197" s="44"/>
      <c r="II197" s="31"/>
      <c r="IK197" s="31"/>
      <c r="IM197" s="31"/>
      <c r="IO197" s="31"/>
      <c r="IQ197" s="44"/>
      <c r="IS197" s="31"/>
      <c r="IU197" s="31"/>
      <c r="IW197" s="31"/>
      <c r="IY197" s="44"/>
      <c r="JA197" s="31"/>
      <c r="JC197" s="31"/>
      <c r="JE197" s="31"/>
      <c r="JG197" s="44"/>
      <c r="JI197" s="31"/>
      <c r="JK197" s="31"/>
      <c r="JM197" s="31"/>
      <c r="JO197" s="44"/>
      <c r="JQ197" s="31"/>
      <c r="JS197" s="31"/>
      <c r="JU197" s="31"/>
      <c r="JW197" s="44"/>
      <c r="JY197" s="31"/>
      <c r="KA197" s="31"/>
      <c r="KC197" s="31"/>
      <c r="KE197" s="44"/>
      <c r="KG197" s="31"/>
      <c r="KI197" s="31"/>
      <c r="KK197" s="31"/>
      <c r="KM197" s="44"/>
      <c r="KO197" s="31"/>
      <c r="KQ197" s="31"/>
      <c r="KS197" s="31"/>
      <c r="KU197" s="44"/>
      <c r="KW197" s="31"/>
      <c r="KY197" s="31"/>
      <c r="LA197" s="31"/>
      <c r="LC197" s="44"/>
      <c r="LE197" s="31"/>
      <c r="LG197" s="31"/>
      <c r="LI197" s="31"/>
      <c r="LK197" s="44"/>
      <c r="LM197" s="31"/>
      <c r="LO197" s="31"/>
      <c r="LQ197" s="31"/>
      <c r="LS197" s="44"/>
      <c r="LU197" s="31"/>
      <c r="LW197" s="31"/>
      <c r="LY197" s="31"/>
      <c r="MA197" s="44"/>
      <c r="MC197" s="31"/>
      <c r="ME197" s="31"/>
      <c r="MG197" s="31"/>
      <c r="MI197" s="44"/>
      <c r="MK197" s="31"/>
      <c r="MM197" s="31"/>
      <c r="MO197" s="31"/>
    </row>
    <row r="198" spans="2:353" x14ac:dyDescent="0.25">
      <c r="B198" s="359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O198" s="44"/>
      <c r="AQ198" s="31"/>
      <c r="AS198" s="31"/>
      <c r="AU198" s="31"/>
      <c r="AW198" s="44"/>
      <c r="AY198" s="31"/>
      <c r="BA198" s="31"/>
      <c r="BC198" s="31"/>
      <c r="BE198" s="44"/>
      <c r="BG198" s="31"/>
      <c r="BH198" s="47"/>
      <c r="BI198" s="31"/>
      <c r="BK198" s="31"/>
      <c r="BM198" s="44"/>
      <c r="BO198" s="31"/>
      <c r="BQ198" s="31"/>
      <c r="BS198" s="31"/>
      <c r="BU198" s="44"/>
      <c r="BW198" s="31"/>
      <c r="BY198" s="31"/>
      <c r="CA198" s="31"/>
      <c r="CC198" s="44"/>
      <c r="CE198" s="31"/>
      <c r="CG198" s="31"/>
      <c r="CI198" s="31"/>
      <c r="CK198" s="44"/>
      <c r="CM198" s="31"/>
      <c r="CO198" s="31"/>
      <c r="CQ198" s="31"/>
      <c r="CS198" s="44"/>
      <c r="CU198" s="31"/>
      <c r="CW198" s="31"/>
      <c r="CY198" s="31"/>
      <c r="DA198" s="44"/>
      <c r="DC198" s="31"/>
      <c r="DE198" s="31"/>
      <c r="DG198" s="31"/>
      <c r="DI198" s="44"/>
      <c r="DK198" s="31"/>
      <c r="DM198" s="31"/>
      <c r="DO198" s="31"/>
      <c r="DQ198" s="44"/>
      <c r="DS198" s="31"/>
      <c r="DU198" s="31"/>
      <c r="DW198" s="31"/>
      <c r="DY198" s="44"/>
      <c r="EA198" s="31"/>
      <c r="EC198" s="31"/>
      <c r="EE198" s="31"/>
      <c r="EG198" s="44"/>
      <c r="EI198" s="31"/>
      <c r="EK198" s="31"/>
      <c r="EM198" s="31"/>
      <c r="EO198" s="44"/>
      <c r="EQ198" s="31"/>
      <c r="ES198" s="31"/>
      <c r="EU198" s="31"/>
      <c r="EW198" s="44"/>
      <c r="EY198" s="31"/>
      <c r="FA198" s="31"/>
      <c r="FC198" s="31"/>
      <c r="FE198" s="44"/>
      <c r="FG198" s="31"/>
      <c r="FI198" s="31"/>
      <c r="FK198" s="31"/>
      <c r="FM198" s="44"/>
      <c r="FO198" s="31"/>
      <c r="FQ198" s="31"/>
      <c r="FS198" s="31"/>
      <c r="FU198" s="44"/>
      <c r="FW198" s="31"/>
      <c r="FY198" s="31"/>
      <c r="FZ198" s="47"/>
      <c r="GA198" s="31"/>
      <c r="GC198" s="44"/>
      <c r="GE198" s="31"/>
      <c r="GG198" s="31"/>
      <c r="GI198" s="31"/>
      <c r="GK198" s="44"/>
      <c r="GM198" s="31"/>
      <c r="GO198" s="31"/>
      <c r="GQ198" s="31"/>
      <c r="GS198" s="44"/>
      <c r="GU198" s="31"/>
      <c r="GW198" s="31"/>
      <c r="GY198" s="31"/>
      <c r="HA198" s="44"/>
      <c r="HC198" s="31"/>
      <c r="HE198" s="31"/>
      <c r="HG198" s="31"/>
      <c r="HI198" s="44"/>
      <c r="HK198" s="31"/>
      <c r="HM198" s="31"/>
      <c r="HO198" s="31"/>
      <c r="HQ198" s="44"/>
      <c r="HS198" s="31"/>
      <c r="HU198" s="31"/>
      <c r="HW198" s="31"/>
      <c r="HY198" s="44"/>
      <c r="IA198" s="31"/>
      <c r="IC198" s="5"/>
      <c r="IE198" s="31"/>
      <c r="IG198" s="44"/>
      <c r="II198" s="31"/>
      <c r="IK198" s="31"/>
      <c r="IM198" s="31"/>
      <c r="IO198" s="31"/>
      <c r="IQ198" s="44"/>
      <c r="IS198" s="31"/>
      <c r="IU198" s="31"/>
      <c r="IW198" s="31"/>
      <c r="IY198" s="44"/>
      <c r="JA198" s="31"/>
      <c r="JC198" s="31"/>
      <c r="JE198" s="31"/>
      <c r="JG198" s="44"/>
      <c r="JI198" s="31"/>
      <c r="JK198" s="31"/>
      <c r="JM198" s="31"/>
      <c r="JO198" s="44"/>
      <c r="JQ198" s="31"/>
      <c r="JS198" s="31"/>
      <c r="JU198" s="31"/>
      <c r="JW198" s="44"/>
      <c r="JY198" s="31"/>
      <c r="KA198" s="31"/>
      <c r="KC198" s="31"/>
      <c r="KE198" s="44"/>
      <c r="KG198" s="31"/>
      <c r="KI198" s="31"/>
      <c r="KK198" s="31"/>
      <c r="KM198" s="44"/>
      <c r="KO198" s="31"/>
      <c r="KQ198" s="31"/>
      <c r="KS198" s="31"/>
      <c r="KU198" s="44"/>
      <c r="KW198" s="31"/>
      <c r="KY198" s="31"/>
      <c r="LA198" s="31"/>
      <c r="LC198" s="44"/>
      <c r="LE198" s="31"/>
      <c r="LG198" s="31"/>
      <c r="LI198" s="31"/>
      <c r="LK198" s="44"/>
      <c r="LM198" s="31"/>
      <c r="LO198" s="31"/>
      <c r="LQ198" s="31"/>
      <c r="LS198" s="44"/>
      <c r="LU198" s="31"/>
      <c r="LW198" s="31"/>
      <c r="LY198" s="31"/>
      <c r="MA198" s="44"/>
      <c r="MC198" s="31"/>
      <c r="ME198" s="31"/>
      <c r="MG198" s="31"/>
      <c r="MI198" s="44"/>
      <c r="MK198" s="31"/>
      <c r="MM198" s="31"/>
      <c r="MO198" s="31"/>
    </row>
    <row r="199" spans="2:353" x14ac:dyDescent="0.25">
      <c r="B199" s="35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O199" s="44"/>
      <c r="AQ199" s="31"/>
      <c r="AS199" s="31"/>
      <c r="AU199" s="31"/>
      <c r="AW199" s="44"/>
      <c r="AY199" s="31"/>
      <c r="BA199" s="31"/>
      <c r="BC199" s="31"/>
      <c r="BE199" s="44"/>
      <c r="BG199" s="31"/>
      <c r="BH199" s="47"/>
      <c r="BI199" s="31"/>
      <c r="BK199" s="31"/>
      <c r="BM199" s="44"/>
      <c r="BO199" s="31"/>
      <c r="BQ199" s="31"/>
      <c r="BS199" s="31"/>
      <c r="BU199" s="44"/>
      <c r="BW199" s="31"/>
      <c r="BY199" s="31"/>
      <c r="CA199" s="31"/>
      <c r="CC199" s="44"/>
      <c r="CE199" s="31"/>
      <c r="CG199" s="31"/>
      <c r="CI199" s="31"/>
      <c r="CK199" s="44"/>
      <c r="CM199" s="31"/>
      <c r="CO199" s="31"/>
      <c r="CQ199" s="31"/>
      <c r="CS199" s="44"/>
      <c r="CU199" s="31"/>
      <c r="CW199" s="31"/>
      <c r="CY199" s="31"/>
      <c r="DA199" s="44"/>
      <c r="DC199" s="31"/>
      <c r="DE199" s="31"/>
      <c r="DG199" s="31"/>
      <c r="DI199" s="44"/>
      <c r="DK199" s="31"/>
      <c r="DM199" s="31"/>
      <c r="DO199" s="31"/>
      <c r="DQ199" s="44"/>
      <c r="DS199" s="31"/>
      <c r="DU199" s="31"/>
      <c r="DW199" s="31"/>
      <c r="DY199" s="44"/>
      <c r="EA199" s="31"/>
      <c r="EC199" s="31"/>
      <c r="EE199" s="31"/>
      <c r="EG199" s="44"/>
      <c r="EI199" s="31"/>
      <c r="EK199" s="31"/>
      <c r="EM199" s="31"/>
      <c r="EO199" s="44"/>
      <c r="EQ199" s="31"/>
      <c r="ES199" s="31"/>
      <c r="EU199" s="31"/>
      <c r="EW199" s="44"/>
      <c r="EY199" s="31"/>
      <c r="FA199" s="31"/>
      <c r="FC199" s="31"/>
      <c r="FE199" s="44"/>
      <c r="FG199" s="31"/>
      <c r="FI199" s="31"/>
      <c r="FK199" s="31"/>
      <c r="FM199" s="44"/>
      <c r="FO199" s="31"/>
      <c r="FQ199" s="31"/>
      <c r="FS199" s="31"/>
      <c r="FU199" s="44"/>
      <c r="FW199" s="31"/>
      <c r="FY199" s="31"/>
      <c r="FZ199" s="47"/>
      <c r="GA199" s="31"/>
      <c r="GC199" s="44"/>
      <c r="GE199" s="31"/>
      <c r="GG199" s="31"/>
      <c r="GI199" s="31"/>
      <c r="GK199" s="44"/>
      <c r="GM199" s="31"/>
      <c r="GO199" s="31"/>
      <c r="GQ199" s="31"/>
      <c r="GS199" s="44"/>
      <c r="GU199" s="31"/>
      <c r="GW199" s="31"/>
      <c r="GY199" s="31"/>
      <c r="HA199" s="44"/>
      <c r="HC199" s="31"/>
      <c r="HE199" s="31"/>
      <c r="HG199" s="31"/>
      <c r="HI199" s="44"/>
      <c r="HK199" s="31"/>
      <c r="HM199" s="31"/>
      <c r="HO199" s="31"/>
      <c r="HQ199" s="44"/>
      <c r="HS199" s="31"/>
      <c r="HU199" s="31"/>
      <c r="HW199" s="31"/>
      <c r="HY199" s="44"/>
      <c r="IA199" s="31"/>
      <c r="IC199" s="5"/>
      <c r="IE199" s="31"/>
      <c r="IG199" s="44"/>
      <c r="II199" s="31"/>
      <c r="IK199" s="31"/>
      <c r="IM199" s="31"/>
      <c r="IO199" s="31"/>
      <c r="IQ199" s="44"/>
      <c r="IS199" s="31"/>
      <c r="IU199" s="31"/>
      <c r="IW199" s="31"/>
      <c r="IY199" s="44"/>
      <c r="JA199" s="31"/>
      <c r="JC199" s="31"/>
      <c r="JE199" s="31"/>
      <c r="JG199" s="44"/>
      <c r="JI199" s="31"/>
      <c r="JK199" s="31"/>
      <c r="JM199" s="31"/>
      <c r="JO199" s="44"/>
      <c r="JQ199" s="31"/>
      <c r="JS199" s="31"/>
      <c r="JU199" s="31"/>
      <c r="JW199" s="44"/>
      <c r="JY199" s="31"/>
      <c r="KA199" s="31"/>
      <c r="KC199" s="31"/>
      <c r="KE199" s="44"/>
      <c r="KG199" s="31"/>
      <c r="KI199" s="31"/>
      <c r="KK199" s="31"/>
      <c r="KM199" s="44"/>
      <c r="KO199" s="31"/>
      <c r="KQ199" s="31"/>
      <c r="KS199" s="31"/>
      <c r="KU199" s="44"/>
      <c r="KW199" s="31"/>
      <c r="KY199" s="31"/>
      <c r="LA199" s="31"/>
      <c r="LC199" s="44"/>
      <c r="LE199" s="31"/>
      <c r="LG199" s="31"/>
      <c r="LI199" s="31"/>
      <c r="LK199" s="44"/>
      <c r="LM199" s="31"/>
      <c r="LO199" s="31"/>
      <c r="LQ199" s="31"/>
      <c r="LS199" s="44"/>
      <c r="LU199" s="31"/>
      <c r="LW199" s="31"/>
      <c r="LY199" s="31"/>
      <c r="MA199" s="44"/>
      <c r="MC199" s="31"/>
      <c r="ME199" s="31"/>
      <c r="MG199" s="31"/>
      <c r="MI199" s="44"/>
      <c r="MK199" s="31"/>
      <c r="MM199" s="31"/>
      <c r="MO199" s="31"/>
    </row>
    <row r="200" spans="2:353" x14ac:dyDescent="0.25">
      <c r="B200" s="359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IC200" s="5"/>
    </row>
    <row r="201" spans="2:353" x14ac:dyDescent="0.25">
      <c r="B201" s="359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49"/>
      <c r="AQ201" s="38"/>
      <c r="AS201" s="38"/>
      <c r="AU201" s="38"/>
      <c r="AV201" s="49"/>
      <c r="AY201" s="38"/>
      <c r="BA201" s="38"/>
      <c r="BC201" s="38"/>
      <c r="BD201" s="49"/>
      <c r="BG201" s="38"/>
      <c r="BH201" s="47"/>
      <c r="BI201" s="38"/>
      <c r="BK201" s="38"/>
      <c r="BL201" s="49"/>
      <c r="BO201" s="38"/>
      <c r="BQ201" s="38"/>
      <c r="BS201" s="38"/>
      <c r="BT201" s="49"/>
      <c r="BW201" s="38"/>
      <c r="BY201" s="38"/>
      <c r="CA201" s="38"/>
      <c r="CB201" s="49"/>
      <c r="CE201" s="38"/>
      <c r="CG201" s="38"/>
      <c r="CI201" s="38"/>
      <c r="CJ201" s="49"/>
      <c r="CM201" s="38"/>
      <c r="CO201" s="38"/>
      <c r="CQ201" s="38"/>
      <c r="CR201" s="49"/>
      <c r="CU201" s="38"/>
      <c r="CW201" s="38"/>
      <c r="CY201" s="38"/>
      <c r="CZ201" s="49"/>
      <c r="DC201" s="38"/>
      <c r="DE201" s="38"/>
      <c r="DG201" s="38"/>
      <c r="DH201" s="49"/>
      <c r="DK201" s="38"/>
      <c r="DM201" s="38"/>
      <c r="DO201" s="38"/>
      <c r="DP201" s="49"/>
      <c r="DS201" s="38"/>
      <c r="DU201" s="38"/>
      <c r="DW201" s="38"/>
      <c r="DX201" s="49"/>
      <c r="EA201" s="38"/>
      <c r="EC201" s="38"/>
      <c r="EE201" s="38"/>
      <c r="EF201" s="49"/>
      <c r="EI201" s="38"/>
      <c r="EK201" s="38"/>
      <c r="EM201" s="38"/>
      <c r="EN201" s="49"/>
      <c r="EQ201" s="38"/>
      <c r="ES201" s="38"/>
      <c r="EU201" s="38"/>
      <c r="EV201" s="49"/>
      <c r="EY201" s="38"/>
      <c r="FA201" s="38"/>
      <c r="FC201" s="38"/>
      <c r="FD201" s="49"/>
      <c r="FG201" s="38"/>
      <c r="FH201" s="46"/>
      <c r="FI201" s="38"/>
      <c r="FK201" s="38"/>
      <c r="FL201" s="49"/>
      <c r="FO201" s="38"/>
      <c r="FQ201" s="38"/>
      <c r="FS201" s="38"/>
      <c r="FT201" s="49"/>
      <c r="FW201" s="38"/>
      <c r="FY201" s="38"/>
      <c r="FZ201" s="47"/>
      <c r="GA201" s="38"/>
      <c r="GB201" s="49"/>
      <c r="GE201" s="38"/>
      <c r="GG201" s="38"/>
      <c r="GI201" s="38"/>
      <c r="GJ201" s="49"/>
      <c r="GM201" s="38"/>
      <c r="GO201" s="38"/>
      <c r="GQ201" s="38"/>
      <c r="GR201" s="49"/>
      <c r="GU201" s="38"/>
      <c r="GW201" s="38"/>
      <c r="GY201" s="38"/>
      <c r="GZ201" s="49"/>
      <c r="HC201" s="38"/>
      <c r="HE201" s="38"/>
      <c r="HG201" s="38"/>
      <c r="HH201" s="49"/>
      <c r="HK201" s="38"/>
      <c r="HM201" s="38"/>
      <c r="HO201" s="38"/>
      <c r="HP201" s="49"/>
      <c r="HS201" s="38"/>
      <c r="HU201" s="38"/>
      <c r="HW201" s="38"/>
      <c r="HX201" s="49"/>
      <c r="IA201" s="38"/>
      <c r="IC201" s="5"/>
      <c r="IE201" s="38"/>
      <c r="II201" s="38"/>
      <c r="IJ201" s="49"/>
      <c r="IK201" s="38"/>
      <c r="IM201" s="38"/>
      <c r="IO201" s="38"/>
      <c r="IP201" s="49"/>
      <c r="IS201" s="38"/>
      <c r="IU201" s="38"/>
      <c r="IW201" s="38"/>
      <c r="IX201" s="49"/>
      <c r="JA201" s="38"/>
      <c r="JC201" s="38"/>
      <c r="JE201" s="38"/>
      <c r="JF201" s="49"/>
      <c r="JI201" s="38"/>
      <c r="JK201" s="38"/>
      <c r="JM201" s="38"/>
      <c r="JN201" s="49"/>
      <c r="JQ201" s="38"/>
      <c r="JS201" s="38"/>
      <c r="JU201" s="38"/>
      <c r="JV201" s="49"/>
      <c r="JY201" s="38"/>
      <c r="KA201" s="38"/>
      <c r="KC201" s="38"/>
      <c r="KD201" s="49"/>
      <c r="KG201" s="38"/>
      <c r="KI201" s="38"/>
      <c r="KK201" s="38"/>
      <c r="KL201" s="49"/>
      <c r="KO201" s="38"/>
      <c r="KQ201" s="38"/>
      <c r="KS201" s="38"/>
      <c r="KT201" s="49"/>
      <c r="KW201" s="38"/>
      <c r="KY201" s="38"/>
      <c r="LA201" s="38"/>
      <c r="LB201" s="49"/>
      <c r="LE201" s="38"/>
      <c r="LG201" s="38"/>
      <c r="LI201" s="38"/>
      <c r="LM201" s="38"/>
      <c r="LO201" s="38"/>
      <c r="LQ201" s="38"/>
      <c r="LR201" s="49"/>
      <c r="LU201" s="38"/>
      <c r="LW201" s="32"/>
      <c r="LY201" s="38"/>
      <c r="MC201" s="38"/>
      <c r="ME201" s="38"/>
      <c r="MG201" s="38"/>
      <c r="MK201" s="38"/>
      <c r="MM201" s="38"/>
      <c r="MO201" s="38"/>
    </row>
    <row r="202" spans="2:353" x14ac:dyDescent="0.25">
      <c r="B202" s="359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49"/>
      <c r="AO202" s="44"/>
      <c r="AQ202" s="38"/>
      <c r="AS202" s="38"/>
      <c r="AU202" s="38"/>
      <c r="AV202" s="49"/>
      <c r="AW202" s="44"/>
      <c r="AY202" s="38"/>
      <c r="BA202" s="38"/>
      <c r="BC202" s="38"/>
      <c r="BD202" s="49"/>
      <c r="BE202" s="44"/>
      <c r="BG202" s="38"/>
      <c r="BH202" s="47"/>
      <c r="BI202" s="38"/>
      <c r="BK202" s="38"/>
      <c r="BL202" s="49"/>
      <c r="BM202" s="44"/>
      <c r="BO202" s="38"/>
      <c r="BQ202" s="38"/>
      <c r="BS202" s="38"/>
      <c r="BT202" s="49"/>
      <c r="BU202" s="44"/>
      <c r="BW202" s="38"/>
      <c r="BY202" s="38"/>
      <c r="CA202" s="38"/>
      <c r="CB202" s="49"/>
      <c r="CC202" s="44"/>
      <c r="CE202" s="38"/>
      <c r="CG202" s="38"/>
      <c r="CI202" s="38"/>
      <c r="CJ202" s="49"/>
      <c r="CK202" s="44"/>
      <c r="CM202" s="38"/>
      <c r="CO202" s="38"/>
      <c r="CQ202" s="38"/>
      <c r="CR202" s="49"/>
      <c r="CS202" s="44"/>
      <c r="CU202" s="38"/>
      <c r="CW202" s="38"/>
      <c r="CY202" s="38"/>
      <c r="CZ202" s="49"/>
      <c r="DA202" s="44"/>
      <c r="DC202" s="38"/>
      <c r="DE202" s="38"/>
      <c r="DG202" s="38"/>
      <c r="DH202" s="49"/>
      <c r="DI202" s="44"/>
      <c r="DK202" s="38"/>
      <c r="DM202" s="38"/>
      <c r="DO202" s="38"/>
      <c r="DP202" s="49"/>
      <c r="DQ202" s="44"/>
      <c r="DS202" s="38"/>
      <c r="DU202" s="38"/>
      <c r="DW202" s="38"/>
      <c r="DX202" s="49"/>
      <c r="DY202" s="44"/>
      <c r="EA202" s="38"/>
      <c r="EC202" s="38"/>
      <c r="EE202" s="38"/>
      <c r="EF202" s="49"/>
      <c r="EG202" s="44"/>
      <c r="EI202" s="38"/>
      <c r="EK202" s="38"/>
      <c r="EM202" s="38"/>
      <c r="EN202" s="49"/>
      <c r="EO202" s="44"/>
      <c r="EQ202" s="38"/>
      <c r="ES202" s="38"/>
      <c r="EU202" s="38"/>
      <c r="EV202" s="49"/>
      <c r="EW202" s="44"/>
      <c r="EY202" s="38"/>
      <c r="FA202" s="38"/>
      <c r="FC202" s="38"/>
      <c r="FD202" s="49"/>
      <c r="FE202" s="44"/>
      <c r="FG202" s="38"/>
      <c r="FH202" s="46"/>
      <c r="FI202" s="38"/>
      <c r="FK202" s="38"/>
      <c r="FL202" s="49"/>
      <c r="FM202" s="44"/>
      <c r="FO202" s="38"/>
      <c r="FQ202" s="38"/>
      <c r="FS202" s="38"/>
      <c r="FT202" s="49"/>
      <c r="FU202" s="44"/>
      <c r="FW202" s="38"/>
      <c r="FY202" s="38"/>
      <c r="FZ202" s="47"/>
      <c r="GA202" s="38"/>
      <c r="GB202" s="49"/>
      <c r="GC202" s="44"/>
      <c r="GE202" s="38"/>
      <c r="GG202" s="38"/>
      <c r="GI202" s="38"/>
      <c r="GJ202" s="49"/>
      <c r="GK202" s="44"/>
      <c r="GM202" s="38"/>
      <c r="GO202" s="38"/>
      <c r="GQ202" s="38"/>
      <c r="GR202" s="49"/>
      <c r="GS202" s="44"/>
      <c r="GU202" s="38"/>
      <c r="GW202" s="38"/>
      <c r="GY202" s="38"/>
      <c r="GZ202" s="49"/>
      <c r="HA202" s="44"/>
      <c r="HC202" s="38"/>
      <c r="HE202" s="38"/>
      <c r="HG202" s="38"/>
      <c r="HH202" s="49"/>
      <c r="HI202" s="44"/>
      <c r="HK202" s="38"/>
      <c r="HM202" s="38"/>
      <c r="HO202" s="38"/>
      <c r="HP202" s="49"/>
      <c r="HQ202" s="44"/>
      <c r="HS202" s="38"/>
      <c r="HU202" s="38"/>
      <c r="HW202" s="38"/>
      <c r="HX202" s="49"/>
      <c r="HY202" s="44"/>
      <c r="IA202" s="38"/>
      <c r="IC202" s="5"/>
      <c r="IE202" s="38"/>
      <c r="IG202" s="44"/>
      <c r="II202" s="38"/>
      <c r="IJ202" s="49"/>
      <c r="IK202" s="38"/>
      <c r="IM202" s="38"/>
      <c r="IO202" s="38"/>
      <c r="IP202" s="49"/>
      <c r="IQ202" s="44"/>
      <c r="IS202" s="38"/>
      <c r="IU202" s="38"/>
      <c r="IW202" s="38"/>
      <c r="IX202" s="49"/>
      <c r="IY202" s="44"/>
      <c r="JA202" s="38"/>
      <c r="JC202" s="38"/>
      <c r="JE202" s="38"/>
      <c r="JF202" s="49"/>
      <c r="JG202" s="44"/>
      <c r="JI202" s="38"/>
      <c r="JK202" s="38"/>
      <c r="JM202" s="38"/>
      <c r="JN202" s="49"/>
      <c r="JO202" s="44"/>
      <c r="JQ202" s="38"/>
      <c r="JS202" s="38"/>
      <c r="JU202" s="38"/>
      <c r="JV202" s="49"/>
      <c r="JW202" s="44"/>
      <c r="JY202" s="38"/>
      <c r="KA202" s="38"/>
      <c r="KC202" s="38"/>
      <c r="KD202" s="49"/>
      <c r="KE202" s="44"/>
      <c r="KG202" s="38"/>
      <c r="KI202" s="38"/>
      <c r="KK202" s="38"/>
      <c r="KL202" s="49"/>
      <c r="KM202" s="44"/>
      <c r="KO202" s="38"/>
      <c r="KQ202" s="38"/>
      <c r="KS202" s="38"/>
      <c r="KT202" s="49"/>
      <c r="KU202" s="44"/>
      <c r="KW202" s="38"/>
      <c r="KY202" s="38"/>
      <c r="LA202" s="38"/>
      <c r="LB202" s="49"/>
      <c r="LC202" s="44"/>
      <c r="LE202" s="38"/>
      <c r="LG202" s="38"/>
      <c r="LI202" s="38"/>
      <c r="LK202" s="44"/>
      <c r="LM202" s="38"/>
      <c r="LO202" s="38"/>
      <c r="LQ202" s="38"/>
      <c r="LR202" s="49"/>
      <c r="LS202" s="44"/>
      <c r="LU202" s="38"/>
      <c r="LW202" s="32"/>
      <c r="LY202" s="38"/>
      <c r="MA202" s="44"/>
      <c r="MC202" s="38"/>
      <c r="ME202" s="38"/>
      <c r="MG202" s="38"/>
      <c r="MI202" s="44"/>
      <c r="MK202" s="38"/>
      <c r="MM202" s="38"/>
      <c r="MO202" s="38"/>
    </row>
    <row r="203" spans="2:353" x14ac:dyDescent="0.25">
      <c r="B203" s="359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49"/>
      <c r="AO203" s="44"/>
      <c r="AQ203" s="38"/>
      <c r="AS203" s="38"/>
      <c r="AU203" s="38"/>
      <c r="AV203" s="49"/>
      <c r="AW203" s="44"/>
      <c r="AY203" s="38"/>
      <c r="BA203" s="38"/>
      <c r="BC203" s="38"/>
      <c r="BD203" s="49"/>
      <c r="BE203" s="44"/>
      <c r="BG203" s="38"/>
      <c r="BH203" s="47"/>
      <c r="BI203" s="38"/>
      <c r="BK203" s="38"/>
      <c r="BL203" s="49"/>
      <c r="BM203" s="44"/>
      <c r="BO203" s="38"/>
      <c r="BQ203" s="38"/>
      <c r="BS203" s="38"/>
      <c r="BT203" s="49"/>
      <c r="BU203" s="44"/>
      <c r="BW203" s="38"/>
      <c r="BY203" s="38"/>
      <c r="CA203" s="38"/>
      <c r="CB203" s="49"/>
      <c r="CC203" s="44"/>
      <c r="CE203" s="38"/>
      <c r="CG203" s="38"/>
      <c r="CI203" s="38"/>
      <c r="CJ203" s="49"/>
      <c r="CK203" s="44"/>
      <c r="CM203" s="38"/>
      <c r="CO203" s="38"/>
      <c r="CQ203" s="38"/>
      <c r="CR203" s="49"/>
      <c r="CS203" s="44"/>
      <c r="CU203" s="38"/>
      <c r="CW203" s="38"/>
      <c r="CY203" s="38"/>
      <c r="CZ203" s="49"/>
      <c r="DA203" s="44"/>
      <c r="DC203" s="38"/>
      <c r="DE203" s="38"/>
      <c r="DG203" s="38"/>
      <c r="DH203" s="49"/>
      <c r="DI203" s="44"/>
      <c r="DK203" s="38"/>
      <c r="DM203" s="38"/>
      <c r="DO203" s="38"/>
      <c r="DP203" s="49"/>
      <c r="DQ203" s="44"/>
      <c r="DS203" s="38"/>
      <c r="DU203" s="38"/>
      <c r="DW203" s="38"/>
      <c r="DX203" s="49"/>
      <c r="DY203" s="44"/>
      <c r="EA203" s="38"/>
      <c r="EC203" s="38"/>
      <c r="EE203" s="38"/>
      <c r="EF203" s="49"/>
      <c r="EG203" s="44"/>
      <c r="EI203" s="38"/>
      <c r="EK203" s="38"/>
      <c r="EM203" s="38"/>
      <c r="EN203" s="49"/>
      <c r="EO203" s="44"/>
      <c r="EQ203" s="38"/>
      <c r="ES203" s="38"/>
      <c r="EU203" s="38"/>
      <c r="EV203" s="49"/>
      <c r="EW203" s="44"/>
      <c r="EY203" s="38"/>
      <c r="FA203" s="38"/>
      <c r="FC203" s="38"/>
      <c r="FD203" s="49"/>
      <c r="FE203" s="44"/>
      <c r="FG203" s="38"/>
      <c r="FH203" s="46"/>
      <c r="FI203" s="38"/>
      <c r="FK203" s="38"/>
      <c r="FL203" s="49"/>
      <c r="FM203" s="44"/>
      <c r="FO203" s="38"/>
      <c r="FQ203" s="38"/>
      <c r="FS203" s="38"/>
      <c r="FT203" s="49"/>
      <c r="FU203" s="44"/>
      <c r="FW203" s="38"/>
      <c r="FY203" s="38"/>
      <c r="FZ203" s="47"/>
      <c r="GA203" s="38"/>
      <c r="GB203" s="49"/>
      <c r="GC203" s="44"/>
      <c r="GE203" s="38"/>
      <c r="GG203" s="38"/>
      <c r="GI203" s="38"/>
      <c r="GJ203" s="49"/>
      <c r="GK203" s="44"/>
      <c r="GM203" s="38"/>
      <c r="GO203" s="38"/>
      <c r="GQ203" s="38"/>
      <c r="GR203" s="49"/>
      <c r="GS203" s="44"/>
      <c r="GU203" s="38"/>
      <c r="GW203" s="38"/>
      <c r="GY203" s="38"/>
      <c r="GZ203" s="49"/>
      <c r="HA203" s="44"/>
      <c r="HC203" s="38"/>
      <c r="HE203" s="38"/>
      <c r="HG203" s="38"/>
      <c r="HH203" s="49"/>
      <c r="HI203" s="44"/>
      <c r="HK203" s="38"/>
      <c r="HM203" s="38"/>
      <c r="HO203" s="38"/>
      <c r="HP203" s="49"/>
      <c r="HQ203" s="44"/>
      <c r="HS203" s="38"/>
      <c r="HU203" s="38"/>
      <c r="HW203" s="38"/>
      <c r="HX203" s="49"/>
      <c r="HY203" s="44"/>
      <c r="IA203" s="38"/>
      <c r="IC203" s="5"/>
      <c r="IE203" s="38"/>
      <c r="IG203" s="44"/>
      <c r="II203" s="38"/>
      <c r="IJ203" s="49"/>
      <c r="IK203" s="38"/>
      <c r="IM203" s="38"/>
      <c r="IO203" s="38"/>
      <c r="IP203" s="49"/>
      <c r="IQ203" s="44"/>
      <c r="IS203" s="38"/>
      <c r="IU203" s="38"/>
      <c r="IW203" s="38"/>
      <c r="IX203" s="49"/>
      <c r="IY203" s="44"/>
      <c r="JA203" s="38"/>
      <c r="JC203" s="38"/>
      <c r="JE203" s="38"/>
      <c r="JF203" s="49"/>
      <c r="JG203" s="44"/>
      <c r="JI203" s="38"/>
      <c r="JK203" s="38"/>
      <c r="JM203" s="38"/>
      <c r="JN203" s="49"/>
      <c r="JO203" s="44"/>
      <c r="JQ203" s="38"/>
      <c r="JS203" s="38"/>
      <c r="JU203" s="38"/>
      <c r="JV203" s="49"/>
      <c r="JW203" s="44"/>
      <c r="JY203" s="38"/>
      <c r="KA203" s="38"/>
      <c r="KC203" s="38"/>
      <c r="KD203" s="49"/>
      <c r="KE203" s="44"/>
      <c r="KG203" s="38"/>
      <c r="KI203" s="38"/>
      <c r="KK203" s="38"/>
      <c r="KL203" s="49"/>
      <c r="KM203" s="44"/>
      <c r="KO203" s="38"/>
      <c r="KQ203" s="38"/>
      <c r="KS203" s="38"/>
      <c r="KT203" s="49"/>
      <c r="KU203" s="44"/>
      <c r="KW203" s="38"/>
      <c r="KY203" s="38"/>
      <c r="LA203" s="38"/>
      <c r="LB203" s="49"/>
      <c r="LC203" s="44"/>
      <c r="LE203" s="38"/>
      <c r="LG203" s="38"/>
      <c r="LI203" s="38"/>
      <c r="LK203" s="44"/>
      <c r="LM203" s="38"/>
      <c r="LO203" s="38"/>
      <c r="LQ203" s="38"/>
      <c r="LR203" s="49"/>
      <c r="LS203" s="44"/>
      <c r="LU203" s="38"/>
      <c r="LW203" s="32"/>
      <c r="LY203" s="38"/>
      <c r="MA203" s="44"/>
      <c r="MC203" s="38"/>
      <c r="ME203" s="38"/>
      <c r="MG203" s="38"/>
      <c r="MI203" s="44"/>
      <c r="MK203" s="38"/>
      <c r="MM203" s="38"/>
      <c r="MO203" s="38"/>
    </row>
    <row r="204" spans="2:353" x14ac:dyDescent="0.25">
      <c r="B204" s="359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49"/>
      <c r="AO204" s="44"/>
      <c r="AQ204" s="38"/>
      <c r="AS204" s="38"/>
      <c r="AU204" s="38"/>
      <c r="AV204" s="49"/>
      <c r="AW204" s="44"/>
      <c r="AY204" s="38"/>
      <c r="BA204" s="38"/>
      <c r="BC204" s="38"/>
      <c r="BD204" s="49"/>
      <c r="BE204" s="44"/>
      <c r="BG204" s="38"/>
      <c r="BH204" s="47"/>
      <c r="BI204" s="38"/>
      <c r="BK204" s="38"/>
      <c r="BL204" s="49"/>
      <c r="BM204" s="44"/>
      <c r="BO204" s="38"/>
      <c r="BQ204" s="38"/>
      <c r="BS204" s="38"/>
      <c r="BT204" s="49"/>
      <c r="BU204" s="44"/>
      <c r="BW204" s="38"/>
      <c r="BY204" s="38"/>
      <c r="CA204" s="38"/>
      <c r="CB204" s="49"/>
      <c r="CC204" s="44"/>
      <c r="CE204" s="38"/>
      <c r="CG204" s="38"/>
      <c r="CI204" s="38"/>
      <c r="CJ204" s="49"/>
      <c r="CK204" s="44"/>
      <c r="CM204" s="38"/>
      <c r="CO204" s="38"/>
      <c r="CQ204" s="38"/>
      <c r="CR204" s="49"/>
      <c r="CS204" s="44"/>
      <c r="CU204" s="38"/>
      <c r="CW204" s="38"/>
      <c r="CY204" s="38"/>
      <c r="CZ204" s="49"/>
      <c r="DA204" s="44"/>
      <c r="DC204" s="38"/>
      <c r="DE204" s="38"/>
      <c r="DG204" s="38"/>
      <c r="DH204" s="49"/>
      <c r="DI204" s="44"/>
      <c r="DK204" s="38"/>
      <c r="DM204" s="38"/>
      <c r="DO204" s="38"/>
      <c r="DP204" s="49"/>
      <c r="DQ204" s="44"/>
      <c r="DS204" s="38"/>
      <c r="DU204" s="38"/>
      <c r="DW204" s="38"/>
      <c r="DX204" s="49"/>
      <c r="DY204" s="44"/>
      <c r="EA204" s="38"/>
      <c r="EC204" s="38"/>
      <c r="EE204" s="38"/>
      <c r="EF204" s="49"/>
      <c r="EG204" s="44"/>
      <c r="EI204" s="38"/>
      <c r="EK204" s="38"/>
      <c r="EM204" s="38"/>
      <c r="EN204" s="49"/>
      <c r="EO204" s="44"/>
      <c r="EQ204" s="38"/>
      <c r="ES204" s="38"/>
      <c r="EU204" s="38"/>
      <c r="EV204" s="49"/>
      <c r="EW204" s="44"/>
      <c r="EY204" s="38"/>
      <c r="FA204" s="38"/>
      <c r="FC204" s="38"/>
      <c r="FD204" s="49"/>
      <c r="FE204" s="44"/>
      <c r="FG204" s="38"/>
      <c r="FH204" s="46"/>
      <c r="FI204" s="38"/>
      <c r="FK204" s="38"/>
      <c r="FL204" s="49"/>
      <c r="FM204" s="44"/>
      <c r="FO204" s="38"/>
      <c r="FQ204" s="38"/>
      <c r="FS204" s="38"/>
      <c r="FT204" s="49"/>
      <c r="FU204" s="44"/>
      <c r="FW204" s="38"/>
      <c r="FY204" s="38"/>
      <c r="FZ204" s="47"/>
      <c r="GA204" s="38"/>
      <c r="GB204" s="49"/>
      <c r="GC204" s="44"/>
      <c r="GE204" s="38"/>
      <c r="GG204" s="38"/>
      <c r="GI204" s="38"/>
      <c r="GJ204" s="49"/>
      <c r="GK204" s="44"/>
      <c r="GM204" s="38"/>
      <c r="GO204" s="38"/>
      <c r="GQ204" s="38"/>
      <c r="GR204" s="49"/>
      <c r="GS204" s="44"/>
      <c r="GU204" s="38"/>
      <c r="GW204" s="38"/>
      <c r="GY204" s="38"/>
      <c r="GZ204" s="49"/>
      <c r="HA204" s="44"/>
      <c r="HC204" s="38"/>
      <c r="HE204" s="38"/>
      <c r="HG204" s="38"/>
      <c r="HH204" s="49"/>
      <c r="HI204" s="44"/>
      <c r="HK204" s="38"/>
      <c r="HM204" s="38"/>
      <c r="HO204" s="38"/>
      <c r="HP204" s="49"/>
      <c r="HQ204" s="44"/>
      <c r="HS204" s="38"/>
      <c r="HU204" s="38"/>
      <c r="HW204" s="38"/>
      <c r="HX204" s="49"/>
      <c r="HY204" s="44"/>
      <c r="IA204" s="38"/>
      <c r="IC204" s="5"/>
      <c r="IE204" s="38"/>
      <c r="IG204" s="44"/>
      <c r="II204" s="38"/>
      <c r="IJ204" s="49"/>
      <c r="IK204" s="38"/>
      <c r="IM204" s="38"/>
      <c r="IO204" s="38"/>
      <c r="IP204" s="49"/>
      <c r="IQ204" s="44"/>
      <c r="IS204" s="38"/>
      <c r="IU204" s="38"/>
      <c r="IW204" s="38"/>
      <c r="IX204" s="49"/>
      <c r="IY204" s="44"/>
      <c r="JA204" s="38"/>
      <c r="JC204" s="38"/>
      <c r="JE204" s="38"/>
      <c r="JF204" s="49"/>
      <c r="JG204" s="44"/>
      <c r="JI204" s="38"/>
      <c r="JK204" s="38"/>
      <c r="JM204" s="38"/>
      <c r="JN204" s="49"/>
      <c r="JO204" s="44"/>
      <c r="JQ204" s="38"/>
      <c r="JS204" s="38"/>
      <c r="JU204" s="38"/>
      <c r="JV204" s="49"/>
      <c r="JW204" s="44"/>
      <c r="JY204" s="38"/>
      <c r="KA204" s="38"/>
      <c r="KC204" s="38"/>
      <c r="KD204" s="49"/>
      <c r="KE204" s="44"/>
      <c r="KG204" s="38"/>
      <c r="KI204" s="38"/>
      <c r="KK204" s="38"/>
      <c r="KL204" s="49"/>
      <c r="KM204" s="44"/>
      <c r="KO204" s="38"/>
      <c r="KQ204" s="38"/>
      <c r="KS204" s="38"/>
      <c r="KT204" s="49"/>
      <c r="KU204" s="44"/>
      <c r="KW204" s="38"/>
      <c r="KY204" s="38"/>
      <c r="LA204" s="38"/>
      <c r="LB204" s="49"/>
      <c r="LC204" s="44"/>
      <c r="LE204" s="38"/>
      <c r="LG204" s="38"/>
      <c r="LI204" s="38"/>
      <c r="LK204" s="44"/>
      <c r="LM204" s="38"/>
      <c r="LO204" s="38"/>
      <c r="LQ204" s="38"/>
      <c r="LR204" s="49"/>
      <c r="LS204" s="44"/>
      <c r="LU204" s="38"/>
      <c r="LW204" s="32"/>
      <c r="LY204" s="38"/>
      <c r="MA204" s="44"/>
      <c r="MC204" s="38"/>
      <c r="ME204" s="38"/>
      <c r="MG204" s="38"/>
      <c r="MI204" s="44"/>
      <c r="MK204" s="38"/>
      <c r="MM204" s="38"/>
      <c r="MO204" s="38"/>
    </row>
    <row r="205" spans="2:353" x14ac:dyDescent="0.25">
      <c r="B205" s="359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49"/>
      <c r="AO205" s="44"/>
      <c r="AQ205" s="38"/>
      <c r="AS205" s="38"/>
      <c r="AU205" s="38"/>
      <c r="AV205" s="49"/>
      <c r="AW205" s="44"/>
      <c r="AY205" s="38"/>
      <c r="BA205" s="38"/>
      <c r="BC205" s="38"/>
      <c r="BD205" s="49"/>
      <c r="BE205" s="44"/>
      <c r="BG205" s="38"/>
      <c r="BH205" s="47"/>
      <c r="BI205" s="38"/>
      <c r="BK205" s="38"/>
      <c r="BL205" s="49"/>
      <c r="BM205" s="44"/>
      <c r="BO205" s="38"/>
      <c r="BQ205" s="38"/>
      <c r="BS205" s="38"/>
      <c r="BT205" s="49"/>
      <c r="BU205" s="44"/>
      <c r="BW205" s="38"/>
      <c r="BY205" s="38"/>
      <c r="CA205" s="38"/>
      <c r="CB205" s="49"/>
      <c r="CC205" s="44"/>
      <c r="CE205" s="38"/>
      <c r="CG205" s="38"/>
      <c r="CI205" s="38"/>
      <c r="CJ205" s="49"/>
      <c r="CK205" s="44"/>
      <c r="CM205" s="38"/>
      <c r="CO205" s="38"/>
      <c r="CQ205" s="38"/>
      <c r="CR205" s="49"/>
      <c r="CS205" s="44"/>
      <c r="CU205" s="38"/>
      <c r="CW205" s="38"/>
      <c r="CY205" s="38"/>
      <c r="CZ205" s="49"/>
      <c r="DA205" s="44"/>
      <c r="DC205" s="38"/>
      <c r="DE205" s="38"/>
      <c r="DG205" s="38"/>
      <c r="DH205" s="49"/>
      <c r="DI205" s="44"/>
      <c r="DK205" s="38"/>
      <c r="DM205" s="38"/>
      <c r="DO205" s="38"/>
      <c r="DP205" s="49"/>
      <c r="DQ205" s="44"/>
      <c r="DS205" s="38"/>
      <c r="DU205" s="38"/>
      <c r="DW205" s="38"/>
      <c r="DX205" s="49"/>
      <c r="DY205" s="44"/>
      <c r="EA205" s="38"/>
      <c r="EC205" s="38"/>
      <c r="EE205" s="38"/>
      <c r="EF205" s="49"/>
      <c r="EG205" s="44"/>
      <c r="EI205" s="38"/>
      <c r="EK205" s="38"/>
      <c r="EM205" s="38"/>
      <c r="EN205" s="49"/>
      <c r="EO205" s="44"/>
      <c r="EQ205" s="38"/>
      <c r="ES205" s="38"/>
      <c r="EU205" s="38"/>
      <c r="EV205" s="49"/>
      <c r="EW205" s="44"/>
      <c r="EY205" s="38"/>
      <c r="FA205" s="38"/>
      <c r="FC205" s="38"/>
      <c r="FD205" s="49"/>
      <c r="FE205" s="44"/>
      <c r="FG205" s="38"/>
      <c r="FH205" s="46"/>
      <c r="FI205" s="38"/>
      <c r="FK205" s="38"/>
      <c r="FL205" s="49"/>
      <c r="FM205" s="44"/>
      <c r="FO205" s="38"/>
      <c r="FQ205" s="38"/>
      <c r="FS205" s="38"/>
      <c r="FT205" s="49"/>
      <c r="FU205" s="44"/>
      <c r="FW205" s="38"/>
      <c r="FY205" s="38"/>
      <c r="FZ205" s="47"/>
      <c r="GA205" s="38"/>
      <c r="GB205" s="49"/>
      <c r="GC205" s="44"/>
      <c r="GE205" s="38"/>
      <c r="GG205" s="38"/>
      <c r="GI205" s="38"/>
      <c r="GJ205" s="49"/>
      <c r="GK205" s="44"/>
      <c r="GM205" s="38"/>
      <c r="GO205" s="38"/>
      <c r="GQ205" s="38"/>
      <c r="GR205" s="49"/>
      <c r="GS205" s="44"/>
      <c r="GU205" s="38"/>
      <c r="GW205" s="38"/>
      <c r="GY205" s="38"/>
      <c r="GZ205" s="49"/>
      <c r="HA205" s="44"/>
      <c r="HC205" s="38"/>
      <c r="HE205" s="38"/>
      <c r="HG205" s="38"/>
      <c r="HH205" s="49"/>
      <c r="HI205" s="44"/>
      <c r="HK205" s="38"/>
      <c r="HM205" s="38"/>
      <c r="HO205" s="38"/>
      <c r="HP205" s="49"/>
      <c r="HQ205" s="44"/>
      <c r="HS205" s="38"/>
      <c r="HU205" s="38"/>
      <c r="HW205" s="38"/>
      <c r="HX205" s="49"/>
      <c r="HY205" s="44"/>
      <c r="IA205" s="38"/>
      <c r="IC205" s="5"/>
      <c r="IE205" s="38"/>
      <c r="IG205" s="44"/>
      <c r="II205" s="38"/>
      <c r="IJ205" s="49"/>
      <c r="IK205" s="38"/>
      <c r="IM205" s="38"/>
      <c r="IO205" s="38"/>
      <c r="IP205" s="49"/>
      <c r="IQ205" s="44"/>
      <c r="IS205" s="38"/>
      <c r="IU205" s="38"/>
      <c r="IW205" s="38"/>
      <c r="IX205" s="49"/>
      <c r="IY205" s="44"/>
      <c r="JA205" s="38"/>
      <c r="JC205" s="38"/>
      <c r="JE205" s="38"/>
      <c r="JF205" s="49"/>
      <c r="JG205" s="44"/>
      <c r="JI205" s="38"/>
      <c r="JK205" s="38"/>
      <c r="JM205" s="38"/>
      <c r="JN205" s="49"/>
      <c r="JO205" s="44"/>
      <c r="JQ205" s="38"/>
      <c r="JS205" s="38"/>
      <c r="JU205" s="38"/>
      <c r="JV205" s="49"/>
      <c r="JW205" s="44"/>
      <c r="JY205" s="38"/>
      <c r="KA205" s="38"/>
      <c r="KC205" s="38"/>
      <c r="KD205" s="49"/>
      <c r="KE205" s="44"/>
      <c r="KG205" s="38"/>
      <c r="KI205" s="38"/>
      <c r="KK205" s="38"/>
      <c r="KL205" s="49"/>
      <c r="KM205" s="44"/>
      <c r="KO205" s="38"/>
      <c r="KQ205" s="38"/>
      <c r="KS205" s="38"/>
      <c r="KT205" s="49"/>
      <c r="KU205" s="44"/>
      <c r="KW205" s="38"/>
      <c r="KY205" s="38"/>
      <c r="LA205" s="38"/>
      <c r="LB205" s="49"/>
      <c r="LC205" s="44"/>
      <c r="LE205" s="38"/>
      <c r="LG205" s="38"/>
      <c r="LI205" s="38"/>
      <c r="LK205" s="44"/>
      <c r="LM205" s="38"/>
      <c r="LO205" s="38"/>
      <c r="LQ205" s="38"/>
      <c r="LR205" s="49"/>
      <c r="LS205" s="44"/>
      <c r="LU205" s="38"/>
      <c r="LW205" s="32"/>
      <c r="LY205" s="38"/>
      <c r="MA205" s="44"/>
      <c r="MC205" s="38"/>
      <c r="ME205" s="38"/>
      <c r="MG205" s="38"/>
      <c r="MI205" s="44"/>
      <c r="MK205" s="38"/>
      <c r="MM205" s="38"/>
      <c r="MO205" s="38"/>
    </row>
    <row r="206" spans="2:353" x14ac:dyDescent="0.25">
      <c r="B206" s="359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49"/>
      <c r="AO206" s="44"/>
      <c r="AQ206" s="38"/>
      <c r="AS206" s="38"/>
      <c r="AU206" s="38"/>
      <c r="AV206" s="49"/>
      <c r="AW206" s="44"/>
      <c r="AY206" s="38"/>
      <c r="BA206" s="38"/>
      <c r="BC206" s="38"/>
      <c r="BD206" s="49"/>
      <c r="BE206" s="44"/>
      <c r="BG206" s="38"/>
      <c r="BH206" s="47"/>
      <c r="BI206" s="38"/>
      <c r="BK206" s="38"/>
      <c r="BL206" s="49"/>
      <c r="BM206" s="44"/>
      <c r="BO206" s="38"/>
      <c r="BQ206" s="38"/>
      <c r="BS206" s="38"/>
      <c r="BT206" s="49"/>
      <c r="BU206" s="44"/>
      <c r="BW206" s="38"/>
      <c r="BY206" s="38"/>
      <c r="CA206" s="38"/>
      <c r="CB206" s="49"/>
      <c r="CC206" s="44"/>
      <c r="CE206" s="38"/>
      <c r="CG206" s="38"/>
      <c r="CI206" s="38"/>
      <c r="CJ206" s="49"/>
      <c r="CK206" s="44"/>
      <c r="CM206" s="38"/>
      <c r="CO206" s="38"/>
      <c r="CQ206" s="38"/>
      <c r="CR206" s="49"/>
      <c r="CS206" s="44"/>
      <c r="CU206" s="38"/>
      <c r="CW206" s="38"/>
      <c r="CY206" s="38"/>
      <c r="CZ206" s="49"/>
      <c r="DA206" s="44"/>
      <c r="DC206" s="38"/>
      <c r="DE206" s="38"/>
      <c r="DG206" s="38"/>
      <c r="DH206" s="49"/>
      <c r="DI206" s="44"/>
      <c r="DK206" s="38"/>
      <c r="DM206" s="38"/>
      <c r="DO206" s="38"/>
      <c r="DP206" s="49"/>
      <c r="DQ206" s="44"/>
      <c r="DS206" s="38"/>
      <c r="DU206" s="38"/>
      <c r="DW206" s="38"/>
      <c r="DX206" s="49"/>
      <c r="DY206" s="44"/>
      <c r="EA206" s="38"/>
      <c r="EC206" s="38"/>
      <c r="EE206" s="38"/>
      <c r="EF206" s="49"/>
      <c r="EG206" s="44"/>
      <c r="EI206" s="38"/>
      <c r="EK206" s="38"/>
      <c r="EM206" s="38"/>
      <c r="EN206" s="49"/>
      <c r="EO206" s="44"/>
      <c r="EQ206" s="38"/>
      <c r="ES206" s="38"/>
      <c r="EU206" s="38"/>
      <c r="EV206" s="49"/>
      <c r="EW206" s="44"/>
      <c r="EY206" s="38"/>
      <c r="FA206" s="38"/>
      <c r="FC206" s="38"/>
      <c r="FD206" s="49"/>
      <c r="FE206" s="44"/>
      <c r="FG206" s="38"/>
      <c r="FH206" s="46"/>
      <c r="FI206" s="38"/>
      <c r="FK206" s="38"/>
      <c r="FL206" s="49"/>
      <c r="FM206" s="44"/>
      <c r="FO206" s="38"/>
      <c r="FQ206" s="38"/>
      <c r="FS206" s="38"/>
      <c r="FT206" s="49"/>
      <c r="FU206" s="44"/>
      <c r="FW206" s="38"/>
      <c r="FY206" s="38"/>
      <c r="FZ206" s="47"/>
      <c r="GA206" s="38"/>
      <c r="GB206" s="49"/>
      <c r="GC206" s="44"/>
      <c r="GE206" s="38"/>
      <c r="GG206" s="38"/>
      <c r="GI206" s="38"/>
      <c r="GJ206" s="49"/>
      <c r="GK206" s="44"/>
      <c r="GM206" s="38"/>
      <c r="GO206" s="38"/>
      <c r="GQ206" s="38"/>
      <c r="GR206" s="49"/>
      <c r="GS206" s="44"/>
      <c r="GU206" s="38"/>
      <c r="GW206" s="38"/>
      <c r="GY206" s="38"/>
      <c r="GZ206" s="49"/>
      <c r="HA206" s="44"/>
      <c r="HC206" s="38"/>
      <c r="HE206" s="38"/>
      <c r="HG206" s="38"/>
      <c r="HH206" s="49"/>
      <c r="HI206" s="44"/>
      <c r="HK206" s="38"/>
      <c r="HM206" s="38"/>
      <c r="HO206" s="38"/>
      <c r="HP206" s="49"/>
      <c r="HQ206" s="44"/>
      <c r="HS206" s="38"/>
      <c r="HU206" s="38"/>
      <c r="HW206" s="38"/>
      <c r="HX206" s="49"/>
      <c r="HY206" s="44"/>
      <c r="IA206" s="38"/>
      <c r="IC206" s="5"/>
      <c r="IE206" s="38"/>
      <c r="IG206" s="44"/>
      <c r="II206" s="38"/>
      <c r="IJ206" s="49"/>
      <c r="IK206" s="38"/>
      <c r="IM206" s="38"/>
      <c r="IO206" s="38"/>
      <c r="IP206" s="49"/>
      <c r="IQ206" s="44"/>
      <c r="IS206" s="38"/>
      <c r="IU206" s="38"/>
      <c r="IW206" s="38"/>
      <c r="IX206" s="49"/>
      <c r="IY206" s="44"/>
      <c r="JA206" s="38"/>
      <c r="JC206" s="38"/>
      <c r="JE206" s="38"/>
      <c r="JF206" s="49"/>
      <c r="JG206" s="44"/>
      <c r="JI206" s="38"/>
      <c r="JK206" s="38"/>
      <c r="JM206" s="38"/>
      <c r="JN206" s="49"/>
      <c r="JO206" s="44"/>
      <c r="JQ206" s="38"/>
      <c r="JS206" s="38"/>
      <c r="JU206" s="38"/>
      <c r="JV206" s="49"/>
      <c r="JW206" s="44"/>
      <c r="JY206" s="38"/>
      <c r="KA206" s="38"/>
      <c r="KC206" s="38"/>
      <c r="KD206" s="49"/>
      <c r="KE206" s="44"/>
      <c r="KG206" s="38"/>
      <c r="KI206" s="38"/>
      <c r="KK206" s="38"/>
      <c r="KL206" s="49"/>
      <c r="KM206" s="44"/>
      <c r="KO206" s="38"/>
      <c r="KQ206" s="38"/>
      <c r="KS206" s="38"/>
      <c r="KT206" s="49"/>
      <c r="KU206" s="44"/>
      <c r="KW206" s="38"/>
      <c r="KY206" s="38"/>
      <c r="LA206" s="38"/>
      <c r="LB206" s="49"/>
      <c r="LC206" s="44"/>
      <c r="LE206" s="38"/>
      <c r="LG206" s="38"/>
      <c r="LI206" s="38"/>
      <c r="LK206" s="44"/>
      <c r="LM206" s="38"/>
      <c r="LO206" s="38"/>
      <c r="LQ206" s="38"/>
      <c r="LR206" s="49"/>
      <c r="LS206" s="44"/>
      <c r="LU206" s="38"/>
      <c r="LW206" s="32"/>
      <c r="LY206" s="38"/>
      <c r="MA206" s="44"/>
      <c r="MC206" s="38"/>
      <c r="ME206" s="38"/>
      <c r="MG206" s="38"/>
      <c r="MI206" s="44"/>
      <c r="MK206" s="38"/>
      <c r="MM206" s="38"/>
      <c r="MO206" s="38"/>
    </row>
    <row r="207" spans="2:353" x14ac:dyDescent="0.25">
      <c r="B207" s="359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49"/>
      <c r="AO207" s="44"/>
      <c r="AQ207" s="38"/>
      <c r="AS207" s="38"/>
      <c r="AU207" s="38"/>
      <c r="AV207" s="49"/>
      <c r="AW207" s="44"/>
      <c r="AY207" s="38"/>
      <c r="BA207" s="38"/>
      <c r="BC207" s="38"/>
      <c r="BD207" s="49"/>
      <c r="BE207" s="44"/>
      <c r="BG207" s="38"/>
      <c r="BH207" s="47"/>
      <c r="BI207" s="38"/>
      <c r="BK207" s="38"/>
      <c r="BL207" s="49"/>
      <c r="BM207" s="44"/>
      <c r="BO207" s="38"/>
      <c r="BQ207" s="38"/>
      <c r="BS207" s="38"/>
      <c r="BT207" s="49"/>
      <c r="BU207" s="44"/>
      <c r="BW207" s="38"/>
      <c r="BY207" s="38"/>
      <c r="CA207" s="38"/>
      <c r="CB207" s="49"/>
      <c r="CC207" s="44"/>
      <c r="CE207" s="38"/>
      <c r="CG207" s="38"/>
      <c r="CI207" s="38"/>
      <c r="CJ207" s="49"/>
      <c r="CK207" s="44"/>
      <c r="CM207" s="38"/>
      <c r="CO207" s="38"/>
      <c r="CQ207" s="38"/>
      <c r="CR207" s="49"/>
      <c r="CS207" s="44"/>
      <c r="CU207" s="38"/>
      <c r="CW207" s="38"/>
      <c r="CY207" s="38"/>
      <c r="CZ207" s="49"/>
      <c r="DA207" s="44"/>
      <c r="DC207" s="38"/>
      <c r="DE207" s="38"/>
      <c r="DG207" s="38"/>
      <c r="DH207" s="49"/>
      <c r="DI207" s="44"/>
      <c r="DK207" s="38"/>
      <c r="DM207" s="38"/>
      <c r="DO207" s="38"/>
      <c r="DP207" s="49"/>
      <c r="DQ207" s="44"/>
      <c r="DS207" s="38"/>
      <c r="DU207" s="38"/>
      <c r="DW207" s="38"/>
      <c r="DX207" s="49"/>
      <c r="DY207" s="44"/>
      <c r="EA207" s="38"/>
      <c r="EC207" s="38"/>
      <c r="EE207" s="38"/>
      <c r="EF207" s="49"/>
      <c r="EG207" s="44"/>
      <c r="EI207" s="38"/>
      <c r="EK207" s="38"/>
      <c r="EM207" s="38"/>
      <c r="EN207" s="49"/>
      <c r="EO207" s="44"/>
      <c r="EQ207" s="38"/>
      <c r="ES207" s="38"/>
      <c r="EU207" s="38"/>
      <c r="EV207" s="49"/>
      <c r="EW207" s="44"/>
      <c r="EY207" s="38"/>
      <c r="FA207" s="38"/>
      <c r="FC207" s="38"/>
      <c r="FD207" s="49"/>
      <c r="FE207" s="44"/>
      <c r="FG207" s="38"/>
      <c r="FH207" s="46"/>
      <c r="FI207" s="38"/>
      <c r="FK207" s="38"/>
      <c r="FL207" s="49"/>
      <c r="FM207" s="44"/>
      <c r="FO207" s="38"/>
      <c r="FQ207" s="38"/>
      <c r="FS207" s="38"/>
      <c r="FT207" s="49"/>
      <c r="FU207" s="44"/>
      <c r="FW207" s="38"/>
      <c r="FY207" s="38"/>
      <c r="FZ207" s="47"/>
      <c r="GA207" s="38"/>
      <c r="GB207" s="49"/>
      <c r="GC207" s="44"/>
      <c r="GE207" s="38"/>
      <c r="GG207" s="38"/>
      <c r="GI207" s="38"/>
      <c r="GJ207" s="49"/>
      <c r="GK207" s="44"/>
      <c r="GM207" s="38"/>
      <c r="GO207" s="38"/>
      <c r="GQ207" s="38"/>
      <c r="GR207" s="49"/>
      <c r="GS207" s="44"/>
      <c r="GU207" s="38"/>
      <c r="GW207" s="38"/>
      <c r="GY207" s="38"/>
      <c r="GZ207" s="49"/>
      <c r="HA207" s="44"/>
      <c r="HC207" s="38"/>
      <c r="HE207" s="38"/>
      <c r="HG207" s="38"/>
      <c r="HH207" s="49"/>
      <c r="HI207" s="44"/>
      <c r="HK207" s="38"/>
      <c r="HM207" s="38"/>
      <c r="HO207" s="38"/>
      <c r="HP207" s="49"/>
      <c r="HQ207" s="44"/>
      <c r="HS207" s="38"/>
      <c r="HU207" s="38"/>
      <c r="HW207" s="38"/>
      <c r="HX207" s="49"/>
      <c r="HY207" s="44"/>
      <c r="IA207" s="38"/>
      <c r="IC207" s="5"/>
      <c r="IE207" s="38"/>
      <c r="IG207" s="44"/>
      <c r="II207" s="38"/>
      <c r="IJ207" s="49"/>
      <c r="IK207" s="38"/>
      <c r="IM207" s="38"/>
      <c r="IO207" s="38"/>
      <c r="IP207" s="49"/>
      <c r="IQ207" s="44"/>
      <c r="IS207" s="38"/>
      <c r="IU207" s="38"/>
      <c r="IW207" s="38"/>
      <c r="IX207" s="49"/>
      <c r="IY207" s="44"/>
      <c r="JA207" s="38"/>
      <c r="JC207" s="38"/>
      <c r="JE207" s="38"/>
      <c r="JF207" s="49"/>
      <c r="JG207" s="44"/>
      <c r="JI207" s="38"/>
      <c r="JK207" s="38"/>
      <c r="JM207" s="38"/>
      <c r="JN207" s="49"/>
      <c r="JO207" s="44"/>
      <c r="JQ207" s="38"/>
      <c r="JS207" s="38"/>
      <c r="JU207" s="38"/>
      <c r="JV207" s="49"/>
      <c r="JW207" s="44"/>
      <c r="JY207" s="38"/>
      <c r="KA207" s="38"/>
      <c r="KC207" s="38"/>
      <c r="KD207" s="49"/>
      <c r="KE207" s="44"/>
      <c r="KG207" s="38"/>
      <c r="KI207" s="38"/>
      <c r="KK207" s="38"/>
      <c r="KL207" s="49"/>
      <c r="KM207" s="44"/>
      <c r="KO207" s="38"/>
      <c r="KQ207" s="38"/>
      <c r="KS207" s="38"/>
      <c r="KT207" s="49"/>
      <c r="KU207" s="44"/>
      <c r="KW207" s="38"/>
      <c r="KY207" s="38"/>
      <c r="LA207" s="38"/>
      <c r="LB207" s="49"/>
      <c r="LC207" s="44"/>
      <c r="LE207" s="38"/>
      <c r="LG207" s="38"/>
      <c r="LI207" s="38"/>
      <c r="LK207" s="44"/>
      <c r="LM207" s="38"/>
      <c r="LO207" s="38"/>
      <c r="LQ207" s="38"/>
      <c r="LR207" s="49"/>
      <c r="LS207" s="44"/>
      <c r="LU207" s="38"/>
      <c r="LW207" s="33"/>
      <c r="LY207" s="38"/>
      <c r="MA207" s="44"/>
      <c r="MC207" s="38"/>
      <c r="ME207" s="38"/>
      <c r="MG207" s="38"/>
      <c r="MI207" s="44"/>
      <c r="MK207" s="38"/>
      <c r="MM207" s="38"/>
      <c r="MO207" s="38"/>
    </row>
    <row r="208" spans="2:353" x14ac:dyDescent="0.25">
      <c r="B208" s="359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49"/>
      <c r="AO208" s="44"/>
      <c r="AQ208" s="38"/>
      <c r="AS208" s="38"/>
      <c r="AU208" s="38"/>
      <c r="AV208" s="49"/>
      <c r="AW208" s="44"/>
      <c r="AY208" s="38"/>
      <c r="BA208" s="38"/>
      <c r="BC208" s="38"/>
      <c r="BD208" s="49"/>
      <c r="BE208" s="44"/>
      <c r="BG208" s="38"/>
      <c r="BH208" s="47"/>
      <c r="BI208" s="38"/>
      <c r="BK208" s="38"/>
      <c r="BL208" s="49"/>
      <c r="BM208" s="44"/>
      <c r="BO208" s="38"/>
      <c r="BQ208" s="38"/>
      <c r="BS208" s="38"/>
      <c r="BT208" s="49"/>
      <c r="BU208" s="44"/>
      <c r="BW208" s="38"/>
      <c r="BY208" s="38"/>
      <c r="CA208" s="38"/>
      <c r="CB208" s="49"/>
      <c r="CC208" s="44"/>
      <c r="CE208" s="38"/>
      <c r="CG208" s="38"/>
      <c r="CI208" s="38"/>
      <c r="CJ208" s="49"/>
      <c r="CK208" s="44"/>
      <c r="CM208" s="38"/>
      <c r="CO208" s="38"/>
      <c r="CQ208" s="38"/>
      <c r="CR208" s="49"/>
      <c r="CS208" s="44"/>
      <c r="CU208" s="38"/>
      <c r="CW208" s="38"/>
      <c r="CY208" s="38"/>
      <c r="CZ208" s="49"/>
      <c r="DA208" s="44"/>
      <c r="DC208" s="38"/>
      <c r="DE208" s="38"/>
      <c r="DG208" s="38"/>
      <c r="DH208" s="49"/>
      <c r="DI208" s="44"/>
      <c r="DK208" s="38"/>
      <c r="DM208" s="38"/>
      <c r="DO208" s="38"/>
      <c r="DP208" s="49"/>
      <c r="DQ208" s="44"/>
      <c r="DS208" s="38"/>
      <c r="DU208" s="38"/>
      <c r="DW208" s="38"/>
      <c r="DX208" s="49"/>
      <c r="DY208" s="44"/>
      <c r="EA208" s="38"/>
      <c r="EC208" s="38"/>
      <c r="EE208" s="38"/>
      <c r="EF208" s="49"/>
      <c r="EG208" s="44"/>
      <c r="EI208" s="38"/>
      <c r="EK208" s="38"/>
      <c r="EM208" s="38"/>
      <c r="EN208" s="49"/>
      <c r="EO208" s="44"/>
      <c r="EQ208" s="38"/>
      <c r="ES208" s="38"/>
      <c r="EU208" s="38"/>
      <c r="EV208" s="49"/>
      <c r="EW208" s="44"/>
      <c r="EY208" s="38"/>
      <c r="FA208" s="38"/>
      <c r="FC208" s="38"/>
      <c r="FD208" s="49"/>
      <c r="FE208" s="44"/>
      <c r="FG208" s="38"/>
      <c r="FH208" s="46"/>
      <c r="FI208" s="38"/>
      <c r="FK208" s="38"/>
      <c r="FL208" s="49"/>
      <c r="FM208" s="44"/>
      <c r="FO208" s="38"/>
      <c r="FQ208" s="38"/>
      <c r="FS208" s="38"/>
      <c r="FT208" s="49"/>
      <c r="FU208" s="44"/>
      <c r="FW208" s="38"/>
      <c r="FY208" s="38"/>
      <c r="FZ208" s="47"/>
      <c r="GA208" s="38"/>
      <c r="GB208" s="49"/>
      <c r="GC208" s="44"/>
      <c r="GE208" s="38"/>
      <c r="GG208" s="38"/>
      <c r="GI208" s="38"/>
      <c r="GJ208" s="49"/>
      <c r="GK208" s="44"/>
      <c r="GM208" s="38"/>
      <c r="GO208" s="38"/>
      <c r="GQ208" s="38"/>
      <c r="GR208" s="49"/>
      <c r="GS208" s="44"/>
      <c r="GU208" s="38"/>
      <c r="GW208" s="38"/>
      <c r="GY208" s="38"/>
      <c r="GZ208" s="49"/>
      <c r="HA208" s="44"/>
      <c r="HC208" s="38"/>
      <c r="HE208" s="38"/>
      <c r="HG208" s="38"/>
      <c r="HH208" s="49"/>
      <c r="HI208" s="44"/>
      <c r="HK208" s="38"/>
      <c r="HM208" s="38"/>
      <c r="HO208" s="38"/>
      <c r="HP208" s="49"/>
      <c r="HQ208" s="44"/>
      <c r="HS208" s="38"/>
      <c r="HU208" s="38"/>
      <c r="HW208" s="38"/>
      <c r="HX208" s="49"/>
      <c r="HY208" s="44"/>
      <c r="IA208" s="38"/>
      <c r="IC208" s="5"/>
      <c r="IE208" s="38"/>
      <c r="IG208" s="44"/>
      <c r="II208" s="38"/>
      <c r="IJ208" s="49"/>
      <c r="IK208" s="38"/>
      <c r="IM208" s="38"/>
      <c r="IO208" s="38"/>
      <c r="IP208" s="49"/>
      <c r="IQ208" s="44"/>
      <c r="IS208" s="38"/>
      <c r="IU208" s="38"/>
      <c r="IW208" s="38"/>
      <c r="IX208" s="49"/>
      <c r="IY208" s="44"/>
      <c r="JA208" s="38"/>
      <c r="JC208" s="38"/>
      <c r="JE208" s="38"/>
      <c r="JF208" s="49"/>
      <c r="JG208" s="44"/>
      <c r="JI208" s="38"/>
      <c r="JK208" s="38"/>
      <c r="JM208" s="38"/>
      <c r="JN208" s="49"/>
      <c r="JO208" s="44"/>
      <c r="JQ208" s="38"/>
      <c r="JS208" s="38"/>
      <c r="JU208" s="38"/>
      <c r="JV208" s="49"/>
      <c r="JW208" s="44"/>
      <c r="JY208" s="38"/>
      <c r="KA208" s="38"/>
      <c r="KC208" s="38"/>
      <c r="KD208" s="49"/>
      <c r="KE208" s="44"/>
      <c r="KG208" s="38"/>
      <c r="KI208" s="38"/>
      <c r="KK208" s="38"/>
      <c r="KL208" s="49"/>
      <c r="KM208" s="44"/>
      <c r="KO208" s="38"/>
      <c r="KQ208" s="38"/>
      <c r="KS208" s="38"/>
      <c r="KT208" s="49"/>
      <c r="KU208" s="44"/>
      <c r="KW208" s="38"/>
      <c r="KY208" s="38"/>
      <c r="LA208" s="38"/>
      <c r="LB208" s="49"/>
      <c r="LC208" s="44"/>
      <c r="LE208" s="38"/>
      <c r="LG208" s="38"/>
      <c r="LI208" s="38"/>
      <c r="LK208" s="44"/>
      <c r="LM208" s="38"/>
      <c r="LO208" s="38"/>
      <c r="LQ208" s="38"/>
      <c r="LR208" s="49"/>
      <c r="LS208" s="44"/>
      <c r="LU208" s="38"/>
      <c r="LW208" s="33"/>
      <c r="LY208" s="38"/>
      <c r="MA208" s="44"/>
      <c r="MC208" s="38"/>
      <c r="ME208" s="38"/>
      <c r="MG208" s="38"/>
      <c r="MI208" s="44"/>
      <c r="MK208" s="38"/>
      <c r="MM208" s="38"/>
      <c r="MO208" s="38"/>
    </row>
    <row r="209" spans="2:353" x14ac:dyDescent="0.25">
      <c r="B209" s="35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49"/>
      <c r="AO209" s="44"/>
      <c r="AQ209" s="38"/>
      <c r="AS209" s="38"/>
      <c r="AU209" s="38"/>
      <c r="AV209" s="49"/>
      <c r="AW209" s="44"/>
      <c r="AY209" s="38"/>
      <c r="BA209" s="38"/>
      <c r="BC209" s="38"/>
      <c r="BD209" s="49"/>
      <c r="BE209" s="44"/>
      <c r="BG209" s="38"/>
      <c r="BH209" s="47"/>
      <c r="BI209" s="38"/>
      <c r="BK209" s="38"/>
      <c r="BL209" s="49"/>
      <c r="BM209" s="44"/>
      <c r="BO209" s="38"/>
      <c r="BQ209" s="38"/>
      <c r="BS209" s="38"/>
      <c r="BT209" s="49"/>
      <c r="BU209" s="44"/>
      <c r="BW209" s="38"/>
      <c r="BY209" s="38"/>
      <c r="CA209" s="38"/>
      <c r="CB209" s="49"/>
      <c r="CC209" s="44"/>
      <c r="CE209" s="38"/>
      <c r="CG209" s="38"/>
      <c r="CI209" s="38"/>
      <c r="CJ209" s="49"/>
      <c r="CK209" s="44"/>
      <c r="CM209" s="38"/>
      <c r="CO209" s="38"/>
      <c r="CQ209" s="38"/>
      <c r="CR209" s="49"/>
      <c r="CS209" s="44"/>
      <c r="CU209" s="38"/>
      <c r="CW209" s="38"/>
      <c r="CY209" s="38"/>
      <c r="CZ209" s="49"/>
      <c r="DA209" s="44"/>
      <c r="DC209" s="38"/>
      <c r="DE209" s="38"/>
      <c r="DG209" s="38"/>
      <c r="DH209" s="49"/>
      <c r="DI209" s="44"/>
      <c r="DK209" s="38"/>
      <c r="DM209" s="38"/>
      <c r="DO209" s="38"/>
      <c r="DP209" s="49"/>
      <c r="DQ209" s="44"/>
      <c r="DS209" s="38"/>
      <c r="DU209" s="38"/>
      <c r="DW209" s="38"/>
      <c r="DX209" s="49"/>
      <c r="DY209" s="44"/>
      <c r="EA209" s="38"/>
      <c r="EC209" s="38"/>
      <c r="EE209" s="38"/>
      <c r="EF209" s="49"/>
      <c r="EG209" s="44"/>
      <c r="EI209" s="38"/>
      <c r="EK209" s="38"/>
      <c r="EM209" s="38"/>
      <c r="EN209" s="49"/>
      <c r="EO209" s="44"/>
      <c r="EQ209" s="38"/>
      <c r="ES209" s="38"/>
      <c r="EU209" s="38"/>
      <c r="EV209" s="49"/>
      <c r="EW209" s="44"/>
      <c r="EY209" s="38"/>
      <c r="FA209" s="38"/>
      <c r="FC209" s="38"/>
      <c r="FD209" s="49"/>
      <c r="FE209" s="44"/>
      <c r="FG209" s="38"/>
      <c r="FH209" s="46"/>
      <c r="FI209" s="38"/>
      <c r="FK209" s="38"/>
      <c r="FL209" s="49"/>
      <c r="FM209" s="44"/>
      <c r="FO209" s="38"/>
      <c r="FQ209" s="38"/>
      <c r="FS209" s="38"/>
      <c r="FT209" s="49"/>
      <c r="FU209" s="44"/>
      <c r="FW209" s="38"/>
      <c r="FY209" s="38"/>
      <c r="FZ209" s="47"/>
      <c r="GA209" s="38"/>
      <c r="GB209" s="49"/>
      <c r="GC209" s="44"/>
      <c r="GE209" s="38"/>
      <c r="GG209" s="38"/>
      <c r="GI209" s="38"/>
      <c r="GJ209" s="49"/>
      <c r="GK209" s="44"/>
      <c r="GM209" s="38"/>
      <c r="GO209" s="38"/>
      <c r="GQ209" s="38"/>
      <c r="GR209" s="49"/>
      <c r="GS209" s="44"/>
      <c r="GU209" s="38"/>
      <c r="GW209" s="38"/>
      <c r="GY209" s="38"/>
      <c r="GZ209" s="49"/>
      <c r="HA209" s="44"/>
      <c r="HC209" s="38"/>
      <c r="HE209" s="38"/>
      <c r="HG209" s="38"/>
      <c r="HH209" s="49"/>
      <c r="HI209" s="44"/>
      <c r="HK209" s="38"/>
      <c r="HM209" s="38"/>
      <c r="HO209" s="38"/>
      <c r="HP209" s="49"/>
      <c r="HQ209" s="44"/>
      <c r="HS209" s="38"/>
      <c r="HU209" s="38"/>
      <c r="HW209" s="38"/>
      <c r="HX209" s="49"/>
      <c r="HY209" s="44"/>
      <c r="IA209" s="38"/>
      <c r="IC209" s="5"/>
      <c r="IE209" s="38"/>
      <c r="IG209" s="44"/>
      <c r="II209" s="38"/>
      <c r="IJ209" s="49"/>
      <c r="IK209" s="38"/>
      <c r="IM209" s="38"/>
      <c r="IO209" s="38"/>
      <c r="IP209" s="49"/>
      <c r="IQ209" s="44"/>
      <c r="IS209" s="38"/>
      <c r="IU209" s="38"/>
      <c r="IW209" s="38"/>
      <c r="IX209" s="49"/>
      <c r="IY209" s="44"/>
      <c r="JA209" s="38"/>
      <c r="JC209" s="38"/>
      <c r="JE209" s="38"/>
      <c r="JF209" s="49"/>
      <c r="JG209" s="44"/>
      <c r="JI209" s="38"/>
      <c r="JK209" s="38"/>
      <c r="JM209" s="38"/>
      <c r="JN209" s="49"/>
      <c r="JO209" s="44"/>
      <c r="JQ209" s="38"/>
      <c r="JS209" s="38"/>
      <c r="JU209" s="38"/>
      <c r="JV209" s="49"/>
      <c r="JW209" s="44"/>
      <c r="JY209" s="38"/>
      <c r="KA209" s="38"/>
      <c r="KC209" s="38"/>
      <c r="KD209" s="49"/>
      <c r="KE209" s="44"/>
      <c r="KG209" s="38"/>
      <c r="KI209" s="38"/>
      <c r="KK209" s="38"/>
      <c r="KL209" s="49"/>
      <c r="KM209" s="44"/>
      <c r="KO209" s="38"/>
      <c r="KQ209" s="38"/>
      <c r="KS209" s="38"/>
      <c r="KT209" s="49"/>
      <c r="KU209" s="44"/>
      <c r="KW209" s="38"/>
      <c r="KY209" s="38"/>
      <c r="LA209" s="38"/>
      <c r="LB209" s="49"/>
      <c r="LC209" s="44"/>
      <c r="LE209" s="38"/>
      <c r="LG209" s="38"/>
      <c r="LI209" s="38"/>
      <c r="LK209" s="44"/>
      <c r="LM209" s="38"/>
      <c r="LO209" s="38"/>
      <c r="LQ209" s="38"/>
      <c r="LR209" s="49"/>
      <c r="LS209" s="44"/>
      <c r="LU209" s="38"/>
      <c r="LW209" s="32"/>
      <c r="LY209" s="38"/>
      <c r="MA209" s="44"/>
      <c r="MC209" s="38"/>
      <c r="ME209" s="38"/>
      <c r="MG209" s="38"/>
      <c r="MI209" s="44"/>
      <c r="MK209" s="38"/>
      <c r="MM209" s="38"/>
      <c r="MO209" s="38"/>
    </row>
    <row r="210" spans="2:353" x14ac:dyDescent="0.25">
      <c r="B210" s="359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49"/>
      <c r="AO210" s="44"/>
      <c r="AQ210" s="38"/>
      <c r="AS210" s="38"/>
      <c r="AU210" s="38"/>
      <c r="AV210" s="49"/>
      <c r="AW210" s="44"/>
      <c r="AY210" s="38"/>
      <c r="BA210" s="38"/>
      <c r="BC210" s="38"/>
      <c r="BD210" s="49"/>
      <c r="BE210" s="44"/>
      <c r="BG210" s="38"/>
      <c r="BH210" s="47"/>
      <c r="BI210" s="38"/>
      <c r="BK210" s="38"/>
      <c r="BL210" s="49"/>
      <c r="BM210" s="44"/>
      <c r="BO210" s="38"/>
      <c r="BQ210" s="38"/>
      <c r="BS210" s="38"/>
      <c r="BT210" s="49"/>
      <c r="BU210" s="44"/>
      <c r="BW210" s="38"/>
      <c r="BY210" s="38"/>
      <c r="CA210" s="38"/>
      <c r="CB210" s="49"/>
      <c r="CC210" s="44"/>
      <c r="CE210" s="38"/>
      <c r="CG210" s="38"/>
      <c r="CI210" s="38"/>
      <c r="CJ210" s="49"/>
      <c r="CK210" s="44"/>
      <c r="CM210" s="38"/>
      <c r="CO210" s="38"/>
      <c r="CQ210" s="38"/>
      <c r="CR210" s="49"/>
      <c r="CS210" s="44"/>
      <c r="CU210" s="38"/>
      <c r="CW210" s="38"/>
      <c r="CY210" s="38"/>
      <c r="CZ210" s="49"/>
      <c r="DA210" s="44"/>
      <c r="DC210" s="38"/>
      <c r="DE210" s="38"/>
      <c r="DG210" s="38"/>
      <c r="DH210" s="49"/>
      <c r="DI210" s="44"/>
      <c r="DK210" s="38"/>
      <c r="DM210" s="38"/>
      <c r="DO210" s="38"/>
      <c r="DP210" s="49"/>
      <c r="DQ210" s="44"/>
      <c r="DS210" s="38"/>
      <c r="DU210" s="38"/>
      <c r="DW210" s="38"/>
      <c r="DX210" s="49"/>
      <c r="DY210" s="44"/>
      <c r="EA210" s="38"/>
      <c r="EC210" s="38"/>
      <c r="EE210" s="38"/>
      <c r="EF210" s="49"/>
      <c r="EG210" s="44"/>
      <c r="EI210" s="38"/>
      <c r="EK210" s="38"/>
      <c r="EM210" s="38"/>
      <c r="EN210" s="49"/>
      <c r="EO210" s="44"/>
      <c r="EQ210" s="38"/>
      <c r="ES210" s="38"/>
      <c r="EU210" s="38"/>
      <c r="EV210" s="49"/>
      <c r="EW210" s="44"/>
      <c r="EY210" s="38"/>
      <c r="FA210" s="38"/>
      <c r="FC210" s="38"/>
      <c r="FD210" s="49"/>
      <c r="FE210" s="44"/>
      <c r="FG210" s="38"/>
      <c r="FH210" s="46"/>
      <c r="FI210" s="38"/>
      <c r="FK210" s="38"/>
      <c r="FL210" s="49"/>
      <c r="FM210" s="44"/>
      <c r="FO210" s="38"/>
      <c r="FQ210" s="38"/>
      <c r="FS210" s="38"/>
      <c r="FT210" s="49"/>
      <c r="FU210" s="44"/>
      <c r="FW210" s="38"/>
      <c r="FY210" s="38"/>
      <c r="FZ210" s="47"/>
      <c r="GA210" s="38"/>
      <c r="GB210" s="49"/>
      <c r="GC210" s="44"/>
      <c r="GE210" s="38"/>
      <c r="GG210" s="38"/>
      <c r="GI210" s="38"/>
      <c r="GJ210" s="49"/>
      <c r="GK210" s="44"/>
      <c r="GM210" s="38"/>
      <c r="GO210" s="38"/>
      <c r="GQ210" s="38"/>
      <c r="GR210" s="49"/>
      <c r="GS210" s="44"/>
      <c r="GU210" s="38"/>
      <c r="GW210" s="38"/>
      <c r="GY210" s="38"/>
      <c r="GZ210" s="49"/>
      <c r="HA210" s="44"/>
      <c r="HC210" s="38"/>
      <c r="HE210" s="38"/>
      <c r="HG210" s="38"/>
      <c r="HH210" s="49"/>
      <c r="HI210" s="44"/>
      <c r="HK210" s="38"/>
      <c r="HM210" s="38"/>
      <c r="HO210" s="38"/>
      <c r="HP210" s="49"/>
      <c r="HQ210" s="44"/>
      <c r="HS210" s="38"/>
      <c r="HU210" s="38"/>
      <c r="HW210" s="38"/>
      <c r="HX210" s="49"/>
      <c r="HY210" s="44"/>
      <c r="IA210" s="38"/>
      <c r="IC210" s="5"/>
      <c r="IE210" s="38"/>
      <c r="IG210" s="44"/>
      <c r="II210" s="38"/>
      <c r="IJ210" s="49"/>
      <c r="IK210" s="38"/>
      <c r="IM210" s="38"/>
      <c r="IO210" s="38"/>
      <c r="IP210" s="49"/>
      <c r="IQ210" s="44"/>
      <c r="IS210" s="38"/>
      <c r="IU210" s="38"/>
      <c r="IW210" s="38"/>
      <c r="IX210" s="49"/>
      <c r="IY210" s="44"/>
      <c r="JA210" s="38"/>
      <c r="JC210" s="38"/>
      <c r="JE210" s="38"/>
      <c r="JF210" s="49"/>
      <c r="JG210" s="44"/>
      <c r="JI210" s="38"/>
      <c r="JK210" s="38"/>
      <c r="JM210" s="38"/>
      <c r="JN210" s="49"/>
      <c r="JO210" s="44"/>
      <c r="JQ210" s="38"/>
      <c r="JS210" s="38"/>
      <c r="JU210" s="38"/>
      <c r="JV210" s="49"/>
      <c r="JW210" s="44"/>
      <c r="JY210" s="38"/>
      <c r="KA210" s="38"/>
      <c r="KC210" s="38"/>
      <c r="KD210" s="49"/>
      <c r="KE210" s="44"/>
      <c r="KG210" s="38"/>
      <c r="KI210" s="38"/>
      <c r="KK210" s="38"/>
      <c r="KL210" s="49"/>
      <c r="KM210" s="44"/>
      <c r="KO210" s="38"/>
      <c r="KQ210" s="38"/>
      <c r="KS210" s="38"/>
      <c r="KT210" s="49"/>
      <c r="KU210" s="44"/>
      <c r="KW210" s="38"/>
      <c r="KY210" s="38"/>
      <c r="LA210" s="38"/>
      <c r="LB210" s="49"/>
      <c r="LC210" s="44"/>
      <c r="LE210" s="38"/>
      <c r="LG210" s="38"/>
      <c r="LI210" s="38"/>
      <c r="LK210" s="44"/>
      <c r="LM210" s="38"/>
      <c r="LO210" s="38"/>
      <c r="LQ210" s="38"/>
      <c r="LR210" s="49"/>
      <c r="LS210" s="44"/>
      <c r="LU210" s="38"/>
      <c r="LW210" s="32"/>
      <c r="LY210" s="38"/>
      <c r="MA210" s="44"/>
      <c r="MC210" s="38"/>
      <c r="ME210" s="38"/>
      <c r="MG210" s="38"/>
      <c r="MI210" s="44"/>
      <c r="MK210" s="38"/>
      <c r="MM210" s="38"/>
      <c r="MO210" s="38"/>
    </row>
    <row r="211" spans="2:353" x14ac:dyDescent="0.25">
      <c r="B211" s="359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49"/>
      <c r="AO211" s="44"/>
      <c r="AQ211" s="38"/>
      <c r="AS211" s="38"/>
      <c r="AU211" s="38"/>
      <c r="AV211" s="49"/>
      <c r="AW211" s="44"/>
      <c r="AY211" s="38"/>
      <c r="BA211" s="38"/>
      <c r="BC211" s="38"/>
      <c r="BD211" s="49"/>
      <c r="BE211" s="44"/>
      <c r="BG211" s="38"/>
      <c r="BH211" s="47"/>
      <c r="BI211" s="38"/>
      <c r="BK211" s="38"/>
      <c r="BL211" s="49"/>
      <c r="BM211" s="44"/>
      <c r="BO211" s="38"/>
      <c r="BQ211" s="38"/>
      <c r="BS211" s="38"/>
      <c r="BT211" s="49"/>
      <c r="BU211" s="44"/>
      <c r="BW211" s="38"/>
      <c r="BY211" s="38"/>
      <c r="CA211" s="38"/>
      <c r="CB211" s="49"/>
      <c r="CC211" s="44"/>
      <c r="CE211" s="38"/>
      <c r="CG211" s="38"/>
      <c r="CI211" s="38"/>
      <c r="CJ211" s="49"/>
      <c r="CK211" s="44"/>
      <c r="CM211" s="38"/>
      <c r="CO211" s="38"/>
      <c r="CQ211" s="38"/>
      <c r="CR211" s="49"/>
      <c r="CS211" s="44"/>
      <c r="CU211" s="38"/>
      <c r="CW211" s="38"/>
      <c r="CY211" s="38"/>
      <c r="CZ211" s="49"/>
      <c r="DA211" s="44"/>
      <c r="DC211" s="38"/>
      <c r="DE211" s="38"/>
      <c r="DG211" s="38"/>
      <c r="DH211" s="49"/>
      <c r="DI211" s="44"/>
      <c r="DK211" s="38"/>
      <c r="DM211" s="38"/>
      <c r="DO211" s="38"/>
      <c r="DP211" s="49"/>
      <c r="DQ211" s="44"/>
      <c r="DS211" s="38"/>
      <c r="DU211" s="38"/>
      <c r="DW211" s="38"/>
      <c r="DX211" s="49"/>
      <c r="DY211" s="44"/>
      <c r="EA211" s="38"/>
      <c r="EC211" s="38"/>
      <c r="EE211" s="38"/>
      <c r="EF211" s="49"/>
      <c r="EG211" s="44"/>
      <c r="EI211" s="38"/>
      <c r="EK211" s="38"/>
      <c r="EM211" s="38"/>
      <c r="EN211" s="49"/>
      <c r="EO211" s="44"/>
      <c r="EQ211" s="38"/>
      <c r="ES211" s="38"/>
      <c r="EU211" s="38"/>
      <c r="EV211" s="49"/>
      <c r="EW211" s="44"/>
      <c r="EY211" s="38"/>
      <c r="FA211" s="38"/>
      <c r="FC211" s="38"/>
      <c r="FD211" s="49"/>
      <c r="FE211" s="44"/>
      <c r="FG211" s="38"/>
      <c r="FH211" s="46"/>
      <c r="FI211" s="38"/>
      <c r="FK211" s="38"/>
      <c r="FL211" s="49"/>
      <c r="FM211" s="44"/>
      <c r="FO211" s="38"/>
      <c r="FQ211" s="38"/>
      <c r="FS211" s="38"/>
      <c r="FT211" s="49"/>
      <c r="FU211" s="44"/>
      <c r="FW211" s="38"/>
      <c r="FY211" s="38"/>
      <c r="FZ211" s="47"/>
      <c r="GA211" s="38"/>
      <c r="GB211" s="49"/>
      <c r="GC211" s="44"/>
      <c r="GE211" s="38"/>
      <c r="GG211" s="38"/>
      <c r="GI211" s="38"/>
      <c r="GJ211" s="49"/>
      <c r="GK211" s="44"/>
      <c r="GM211" s="38"/>
      <c r="GO211" s="38"/>
      <c r="GQ211" s="38"/>
      <c r="GR211" s="49"/>
      <c r="GS211" s="44"/>
      <c r="GU211" s="38"/>
      <c r="GW211" s="38"/>
      <c r="GY211" s="38"/>
      <c r="GZ211" s="49"/>
      <c r="HA211" s="44"/>
      <c r="HC211" s="38"/>
      <c r="HE211" s="38"/>
      <c r="HG211" s="38"/>
      <c r="HH211" s="49"/>
      <c r="HI211" s="44"/>
      <c r="HK211" s="38"/>
      <c r="HM211" s="38"/>
      <c r="HO211" s="38"/>
      <c r="HP211" s="49"/>
      <c r="HQ211" s="44"/>
      <c r="HS211" s="38"/>
      <c r="HU211" s="38"/>
      <c r="HW211" s="38"/>
      <c r="HX211" s="49"/>
      <c r="HY211" s="44"/>
      <c r="IA211" s="38"/>
      <c r="IC211" s="5"/>
      <c r="IE211" s="38"/>
      <c r="IG211" s="44"/>
      <c r="II211" s="38"/>
      <c r="IJ211" s="49"/>
      <c r="IK211" s="38"/>
      <c r="IM211" s="38"/>
      <c r="IO211" s="38"/>
      <c r="IP211" s="49"/>
      <c r="IQ211" s="44"/>
      <c r="IS211" s="38"/>
      <c r="IU211" s="38"/>
      <c r="IW211" s="38"/>
      <c r="IX211" s="49"/>
      <c r="IY211" s="44"/>
      <c r="JA211" s="38"/>
      <c r="JC211" s="38"/>
      <c r="JE211" s="38"/>
      <c r="JF211" s="49"/>
      <c r="JG211" s="44"/>
      <c r="JI211" s="38"/>
      <c r="JK211" s="38"/>
      <c r="JM211" s="38"/>
      <c r="JN211" s="49"/>
      <c r="JO211" s="44"/>
      <c r="JQ211" s="38"/>
      <c r="JS211" s="38"/>
      <c r="JU211" s="38"/>
      <c r="JV211" s="49"/>
      <c r="JW211" s="44"/>
      <c r="JY211" s="38"/>
      <c r="KA211" s="38"/>
      <c r="KC211" s="38"/>
      <c r="KD211" s="49"/>
      <c r="KE211" s="44"/>
      <c r="KG211" s="38"/>
      <c r="KI211" s="38"/>
      <c r="KK211" s="38"/>
      <c r="KL211" s="49"/>
      <c r="KM211" s="44"/>
      <c r="KO211" s="38"/>
      <c r="KQ211" s="38"/>
      <c r="KS211" s="38"/>
      <c r="KT211" s="49"/>
      <c r="KU211" s="44"/>
      <c r="KW211" s="38"/>
      <c r="KY211" s="38"/>
      <c r="LA211" s="38"/>
      <c r="LB211" s="49"/>
      <c r="LC211" s="44"/>
      <c r="LE211" s="38"/>
      <c r="LG211" s="38"/>
      <c r="LI211" s="38"/>
      <c r="LK211" s="44"/>
      <c r="LM211" s="38"/>
      <c r="LO211" s="38"/>
      <c r="LQ211" s="38"/>
      <c r="LR211" s="49"/>
      <c r="LS211" s="44"/>
      <c r="LU211" s="38"/>
      <c r="LW211" s="32"/>
      <c r="LY211" s="38"/>
      <c r="MA211" s="44"/>
      <c r="MC211" s="38"/>
      <c r="ME211" s="38"/>
      <c r="MG211" s="38"/>
      <c r="MI211" s="44"/>
      <c r="MK211" s="38"/>
      <c r="MM211" s="38"/>
      <c r="MO211" s="38"/>
    </row>
    <row r="212" spans="2:353" x14ac:dyDescent="0.25">
      <c r="B212" s="359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49"/>
      <c r="AO212" s="44"/>
      <c r="AQ212" s="38"/>
      <c r="AS212" s="38"/>
      <c r="AU212" s="38"/>
      <c r="AV212" s="49"/>
      <c r="AW212" s="44"/>
      <c r="AY212" s="38"/>
      <c r="BA212" s="38"/>
      <c r="BC212" s="38"/>
      <c r="BD212" s="49"/>
      <c r="BE212" s="44"/>
      <c r="BG212" s="38"/>
      <c r="BH212" s="47"/>
      <c r="BI212" s="38"/>
      <c r="BK212" s="38"/>
      <c r="BL212" s="49"/>
      <c r="BM212" s="44"/>
      <c r="BO212" s="38"/>
      <c r="BQ212" s="38"/>
      <c r="BS212" s="38"/>
      <c r="BT212" s="49"/>
      <c r="BU212" s="44"/>
      <c r="BW212" s="38"/>
      <c r="BY212" s="38"/>
      <c r="CA212" s="38"/>
      <c r="CB212" s="49"/>
      <c r="CC212" s="44"/>
      <c r="CE212" s="38"/>
      <c r="CG212" s="38"/>
      <c r="CI212" s="38"/>
      <c r="CJ212" s="49"/>
      <c r="CK212" s="44"/>
      <c r="CM212" s="38"/>
      <c r="CO212" s="38"/>
      <c r="CQ212" s="38"/>
      <c r="CR212" s="49"/>
      <c r="CS212" s="44"/>
      <c r="CU212" s="38"/>
      <c r="CW212" s="38"/>
      <c r="CY212" s="38"/>
      <c r="CZ212" s="49"/>
      <c r="DA212" s="44"/>
      <c r="DC212" s="38"/>
      <c r="DE212" s="38"/>
      <c r="DG212" s="38"/>
      <c r="DH212" s="49"/>
      <c r="DI212" s="44"/>
      <c r="DK212" s="38"/>
      <c r="DM212" s="38"/>
      <c r="DO212" s="38"/>
      <c r="DP212" s="49"/>
      <c r="DQ212" s="44"/>
      <c r="DS212" s="38"/>
      <c r="DU212" s="38"/>
      <c r="DW212" s="38"/>
      <c r="DX212" s="49"/>
      <c r="DY212" s="44"/>
      <c r="EA212" s="38"/>
      <c r="EC212" s="38"/>
      <c r="EE212" s="38"/>
      <c r="EF212" s="49"/>
      <c r="EG212" s="44"/>
      <c r="EI212" s="38"/>
      <c r="EK212" s="38"/>
      <c r="EM212" s="38"/>
      <c r="EN212" s="49"/>
      <c r="EO212" s="44"/>
      <c r="EQ212" s="38"/>
      <c r="ES212" s="38"/>
      <c r="EU212" s="38"/>
      <c r="EV212" s="49"/>
      <c r="EW212" s="44"/>
      <c r="EY212" s="38"/>
      <c r="FA212" s="38"/>
      <c r="FC212" s="38"/>
      <c r="FD212" s="49"/>
      <c r="FE212" s="44"/>
      <c r="FG212" s="38"/>
      <c r="FH212" s="46"/>
      <c r="FI212" s="38"/>
      <c r="FK212" s="38"/>
      <c r="FL212" s="49"/>
      <c r="FM212" s="44"/>
      <c r="FO212" s="38"/>
      <c r="FQ212" s="38"/>
      <c r="FS212" s="38"/>
      <c r="FT212" s="49"/>
      <c r="FU212" s="44"/>
      <c r="FW212" s="38"/>
      <c r="FY212" s="38"/>
      <c r="FZ212" s="47"/>
      <c r="GA212" s="38"/>
      <c r="GB212" s="49"/>
      <c r="GC212" s="44"/>
      <c r="GE212" s="38"/>
      <c r="GG212" s="38"/>
      <c r="GI212" s="38"/>
      <c r="GJ212" s="49"/>
      <c r="GK212" s="44"/>
      <c r="GM212" s="38"/>
      <c r="GO212" s="38"/>
      <c r="GQ212" s="38"/>
      <c r="GR212" s="49"/>
      <c r="GS212" s="44"/>
      <c r="GU212" s="38"/>
      <c r="GW212" s="38"/>
      <c r="GY212" s="38"/>
      <c r="GZ212" s="49"/>
      <c r="HA212" s="44"/>
      <c r="HC212" s="38"/>
      <c r="HE212" s="38"/>
      <c r="HG212" s="38"/>
      <c r="HH212" s="49"/>
      <c r="HI212" s="44"/>
      <c r="HK212" s="38"/>
      <c r="HM212" s="38"/>
      <c r="HO212" s="38"/>
      <c r="HP212" s="49"/>
      <c r="HQ212" s="44"/>
      <c r="HS212" s="38"/>
      <c r="HU212" s="38"/>
      <c r="HW212" s="38"/>
      <c r="HX212" s="49"/>
      <c r="HY212" s="44"/>
      <c r="IA212" s="38"/>
      <c r="IC212" s="5"/>
      <c r="IE212" s="38"/>
      <c r="IG212" s="44"/>
      <c r="II212" s="38"/>
      <c r="IJ212" s="49"/>
      <c r="IK212" s="38"/>
      <c r="IM212" s="38"/>
      <c r="IO212" s="38"/>
      <c r="IP212" s="49"/>
      <c r="IQ212" s="44"/>
      <c r="IS212" s="38"/>
      <c r="IU212" s="38"/>
      <c r="IW212" s="38"/>
      <c r="IX212" s="49"/>
      <c r="IY212" s="44"/>
      <c r="JA212" s="38"/>
      <c r="JC212" s="38"/>
      <c r="JE212" s="38"/>
      <c r="JF212" s="49"/>
      <c r="JG212" s="44"/>
      <c r="JI212" s="38"/>
      <c r="JK212" s="38"/>
      <c r="JM212" s="38"/>
      <c r="JN212" s="49"/>
      <c r="JO212" s="44"/>
      <c r="JQ212" s="38"/>
      <c r="JS212" s="38"/>
      <c r="JU212" s="38"/>
      <c r="JV212" s="49"/>
      <c r="JW212" s="44"/>
      <c r="JY212" s="38"/>
      <c r="KA212" s="38"/>
      <c r="KC212" s="38"/>
      <c r="KD212" s="49"/>
      <c r="KE212" s="44"/>
      <c r="KG212" s="38"/>
      <c r="KI212" s="38"/>
      <c r="KK212" s="38"/>
      <c r="KL212" s="49"/>
      <c r="KM212" s="44"/>
      <c r="KO212" s="38"/>
      <c r="KQ212" s="38"/>
      <c r="KS212" s="38"/>
      <c r="KT212" s="49"/>
      <c r="KU212" s="44"/>
      <c r="KW212" s="38"/>
      <c r="KY212" s="38"/>
      <c r="LA212" s="38"/>
      <c r="LB212" s="49"/>
      <c r="LC212" s="44"/>
      <c r="LE212" s="38"/>
      <c r="LG212" s="38"/>
      <c r="LI212" s="38"/>
      <c r="LK212" s="44"/>
      <c r="LM212" s="38"/>
      <c r="LO212" s="38"/>
      <c r="LQ212" s="38"/>
      <c r="LR212" s="49"/>
      <c r="LS212" s="44"/>
      <c r="LU212" s="38"/>
      <c r="LW212" s="32"/>
      <c r="LY212" s="38"/>
      <c r="MA212" s="44"/>
      <c r="MC212" s="38"/>
      <c r="ME212" s="38"/>
      <c r="MG212" s="38"/>
      <c r="MI212" s="44"/>
      <c r="MK212" s="38"/>
      <c r="MM212" s="38"/>
      <c r="MO212" s="38"/>
    </row>
    <row r="213" spans="2:353" x14ac:dyDescent="0.25">
      <c r="B213" s="359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IC213" s="5"/>
    </row>
    <row r="214" spans="2:353" x14ac:dyDescent="0.25">
      <c r="B214" s="359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Q214" s="31"/>
      <c r="AS214" s="31"/>
      <c r="AU214" s="31"/>
      <c r="AY214" s="31"/>
      <c r="BA214" s="31"/>
      <c r="BC214" s="31"/>
      <c r="BG214" s="31"/>
      <c r="BH214" s="47"/>
      <c r="BI214" s="31"/>
      <c r="BK214" s="31"/>
      <c r="BO214" s="31"/>
      <c r="BQ214" s="31"/>
      <c r="BS214" s="31"/>
      <c r="BW214" s="31"/>
      <c r="BY214" s="31"/>
      <c r="CA214" s="31"/>
      <c r="CE214" s="31"/>
      <c r="CG214" s="31"/>
      <c r="CI214" s="31"/>
      <c r="CM214" s="31"/>
      <c r="CO214" s="31"/>
      <c r="CQ214" s="31"/>
      <c r="CU214" s="31"/>
      <c r="CW214" s="31"/>
      <c r="CY214" s="31"/>
      <c r="DC214" s="31"/>
      <c r="DE214" s="31"/>
      <c r="DG214" s="31"/>
      <c r="DK214" s="31"/>
      <c r="DM214" s="31"/>
      <c r="DO214" s="31"/>
      <c r="DS214" s="31"/>
      <c r="DU214" s="31"/>
      <c r="DW214" s="31"/>
      <c r="EA214" s="31"/>
      <c r="EC214" s="31"/>
      <c r="EE214" s="31"/>
      <c r="EI214" s="31"/>
      <c r="EK214" s="31"/>
      <c r="EM214" s="31"/>
      <c r="EQ214" s="31"/>
      <c r="ES214" s="31"/>
      <c r="EU214" s="31"/>
      <c r="EY214" s="31"/>
      <c r="FA214" s="31"/>
      <c r="FC214" s="31"/>
      <c r="FG214" s="31"/>
      <c r="FI214" s="31"/>
      <c r="FK214" s="31"/>
      <c r="FO214" s="31"/>
      <c r="FQ214" s="31"/>
      <c r="FS214" s="31"/>
      <c r="FW214" s="31"/>
      <c r="FY214" s="31"/>
      <c r="FZ214" s="47"/>
      <c r="GA214" s="31"/>
      <c r="GE214" s="31"/>
      <c r="GG214" s="31"/>
      <c r="GI214" s="31"/>
      <c r="GM214" s="31"/>
      <c r="GO214" s="31"/>
      <c r="GQ214" s="31"/>
      <c r="GU214" s="31"/>
      <c r="GW214" s="31"/>
      <c r="GY214" s="31"/>
      <c r="HC214" s="31"/>
      <c r="HE214" s="31"/>
      <c r="HG214" s="31"/>
      <c r="HK214" s="31"/>
      <c r="HM214" s="31"/>
      <c r="HO214" s="31"/>
      <c r="HS214" s="31"/>
      <c r="HU214" s="31"/>
      <c r="HW214" s="31"/>
      <c r="IA214" s="31"/>
      <c r="IC214" s="5"/>
      <c r="IE214" s="31"/>
      <c r="II214" s="31"/>
      <c r="IK214" s="31"/>
      <c r="IM214" s="31"/>
      <c r="IO214" s="31"/>
      <c r="IS214" s="31"/>
      <c r="IU214" s="31"/>
      <c r="IW214" s="31"/>
      <c r="JA214" s="31"/>
      <c r="JC214" s="31"/>
      <c r="JE214" s="31"/>
      <c r="JI214" s="31"/>
      <c r="JK214" s="31"/>
      <c r="JM214" s="31"/>
      <c r="JQ214" s="31"/>
      <c r="JS214" s="31"/>
      <c r="JU214" s="31"/>
      <c r="JY214" s="31"/>
      <c r="KA214" s="31"/>
      <c r="KC214" s="31"/>
      <c r="KG214" s="31"/>
      <c r="KI214" s="31"/>
      <c r="KK214" s="31"/>
      <c r="KO214" s="31"/>
      <c r="KQ214" s="31"/>
      <c r="KS214" s="31"/>
      <c r="KW214" s="31"/>
      <c r="KY214" s="31"/>
      <c r="LA214" s="31"/>
      <c r="LE214" s="31"/>
      <c r="LG214" s="31"/>
      <c r="LI214" s="31"/>
      <c r="LM214" s="31"/>
      <c r="LO214" s="31"/>
      <c r="LQ214" s="31"/>
      <c r="LU214" s="31"/>
      <c r="LW214" s="31"/>
      <c r="LY214" s="31"/>
      <c r="MC214" s="31"/>
      <c r="ME214" s="31"/>
      <c r="MG214" s="31"/>
      <c r="MK214" s="31"/>
      <c r="MM214" s="31"/>
      <c r="MO214" s="31"/>
    </row>
    <row r="215" spans="2:353" x14ac:dyDescent="0.25">
      <c r="B215" s="359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O215" s="44"/>
      <c r="AQ215" s="31"/>
      <c r="AS215" s="31"/>
      <c r="AU215" s="31"/>
      <c r="AW215" s="44"/>
      <c r="AY215" s="31"/>
      <c r="BA215" s="31"/>
      <c r="BC215" s="31"/>
      <c r="BE215" s="44"/>
      <c r="BG215" s="31"/>
      <c r="BH215" s="47"/>
      <c r="BI215" s="31"/>
      <c r="BK215" s="31"/>
      <c r="BM215" s="44"/>
      <c r="BO215" s="31"/>
      <c r="BQ215" s="31"/>
      <c r="BS215" s="31"/>
      <c r="BU215" s="44"/>
      <c r="BW215" s="31"/>
      <c r="BY215" s="31"/>
      <c r="CA215" s="31"/>
      <c r="CC215" s="44"/>
      <c r="CE215" s="31"/>
      <c r="CG215" s="31"/>
      <c r="CI215" s="31"/>
      <c r="CK215" s="44"/>
      <c r="CM215" s="31"/>
      <c r="CO215" s="31"/>
      <c r="CQ215" s="31"/>
      <c r="CS215" s="44"/>
      <c r="CU215" s="31"/>
      <c r="CW215" s="31"/>
      <c r="CY215" s="31"/>
      <c r="DA215" s="44"/>
      <c r="DC215" s="31"/>
      <c r="DE215" s="31"/>
      <c r="DG215" s="31"/>
      <c r="DI215" s="44"/>
      <c r="DK215" s="31"/>
      <c r="DM215" s="31"/>
      <c r="DO215" s="31"/>
      <c r="DQ215" s="44"/>
      <c r="DS215" s="31"/>
      <c r="DU215" s="31"/>
      <c r="DW215" s="31"/>
      <c r="DY215" s="44"/>
      <c r="EA215" s="31"/>
      <c r="EC215" s="31"/>
      <c r="EE215" s="31"/>
      <c r="EG215" s="44"/>
      <c r="EI215" s="31"/>
      <c r="EK215" s="31"/>
      <c r="EM215" s="31"/>
      <c r="EO215" s="44"/>
      <c r="EQ215" s="31"/>
      <c r="ES215" s="31"/>
      <c r="EU215" s="31"/>
      <c r="EW215" s="44"/>
      <c r="EY215" s="31"/>
      <c r="FA215" s="31"/>
      <c r="FC215" s="31"/>
      <c r="FE215" s="44"/>
      <c r="FG215" s="31"/>
      <c r="FI215" s="31"/>
      <c r="FK215" s="31"/>
      <c r="FM215" s="44"/>
      <c r="FO215" s="31"/>
      <c r="FQ215" s="31"/>
      <c r="FS215" s="31"/>
      <c r="FU215" s="44"/>
      <c r="FW215" s="31"/>
      <c r="FY215" s="31"/>
      <c r="FZ215" s="47"/>
      <c r="GA215" s="31"/>
      <c r="GC215" s="44"/>
      <c r="GE215" s="31"/>
      <c r="GG215" s="31"/>
      <c r="GI215" s="31"/>
      <c r="GK215" s="44"/>
      <c r="GM215" s="31"/>
      <c r="GO215" s="31"/>
      <c r="GQ215" s="31"/>
      <c r="GS215" s="44"/>
      <c r="GU215" s="31"/>
      <c r="GW215" s="31"/>
      <c r="GY215" s="31"/>
      <c r="HA215" s="44"/>
      <c r="HC215" s="31"/>
      <c r="HE215" s="31"/>
      <c r="HG215" s="31"/>
      <c r="HI215" s="44"/>
      <c r="HK215" s="31"/>
      <c r="HM215" s="31"/>
      <c r="HO215" s="31"/>
      <c r="HQ215" s="44"/>
      <c r="HS215" s="31"/>
      <c r="HU215" s="31"/>
      <c r="HW215" s="31"/>
      <c r="HY215" s="44"/>
      <c r="IA215" s="31"/>
      <c r="IC215" s="5"/>
      <c r="IE215" s="31"/>
      <c r="IG215" s="44"/>
      <c r="II215" s="31"/>
      <c r="IK215" s="31"/>
      <c r="IM215" s="31"/>
      <c r="IO215" s="31"/>
      <c r="IQ215" s="44"/>
      <c r="IS215" s="31"/>
      <c r="IU215" s="31"/>
      <c r="IW215" s="31"/>
      <c r="IY215" s="44"/>
      <c r="JA215" s="31"/>
      <c r="JC215" s="31"/>
      <c r="JE215" s="31"/>
      <c r="JG215" s="44"/>
      <c r="JI215" s="31"/>
      <c r="JK215" s="31"/>
      <c r="JM215" s="31"/>
      <c r="JO215" s="44"/>
      <c r="JQ215" s="31"/>
      <c r="JS215" s="31"/>
      <c r="JU215" s="31"/>
      <c r="JW215" s="44"/>
      <c r="JY215" s="31"/>
      <c r="KA215" s="31"/>
      <c r="KC215" s="31"/>
      <c r="KE215" s="44"/>
      <c r="KG215" s="31"/>
      <c r="KI215" s="31"/>
      <c r="KK215" s="31"/>
      <c r="KM215" s="44"/>
      <c r="KO215" s="31"/>
      <c r="KQ215" s="31"/>
      <c r="KS215" s="31"/>
      <c r="KU215" s="44"/>
      <c r="KW215" s="31"/>
      <c r="KY215" s="31"/>
      <c r="LA215" s="31"/>
      <c r="LC215" s="44"/>
      <c r="LE215" s="31"/>
      <c r="LG215" s="31"/>
      <c r="LI215" s="31"/>
      <c r="LK215" s="44"/>
      <c r="LM215" s="31"/>
      <c r="LO215" s="31"/>
      <c r="LQ215" s="31"/>
      <c r="LS215" s="44"/>
      <c r="LU215" s="31"/>
      <c r="LW215" s="31"/>
      <c r="LY215" s="31"/>
      <c r="MA215" s="44"/>
      <c r="MC215" s="31"/>
      <c r="ME215" s="31"/>
      <c r="MG215" s="31"/>
      <c r="MI215" s="44"/>
      <c r="MK215" s="31"/>
      <c r="MM215" s="31"/>
      <c r="MO215" s="31"/>
    </row>
    <row r="216" spans="2:353" x14ac:dyDescent="0.25">
      <c r="B216" s="359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O216" s="44"/>
      <c r="AQ216" s="31"/>
      <c r="AS216" s="31"/>
      <c r="AU216" s="31"/>
      <c r="AW216" s="44"/>
      <c r="AY216" s="31"/>
      <c r="BA216" s="31"/>
      <c r="BC216" s="31"/>
      <c r="BE216" s="44"/>
      <c r="BG216" s="31"/>
      <c r="BH216" s="47"/>
      <c r="BI216" s="31"/>
      <c r="BK216" s="31"/>
      <c r="BM216" s="44"/>
      <c r="BO216" s="31"/>
      <c r="BQ216" s="31"/>
      <c r="BS216" s="31"/>
      <c r="BU216" s="44"/>
      <c r="BW216" s="31"/>
      <c r="BY216" s="31"/>
      <c r="CA216" s="31"/>
      <c r="CC216" s="44"/>
      <c r="CE216" s="31"/>
      <c r="CG216" s="31"/>
      <c r="CI216" s="31"/>
      <c r="CK216" s="44"/>
      <c r="CM216" s="31"/>
      <c r="CO216" s="31"/>
      <c r="CQ216" s="31"/>
      <c r="CS216" s="44"/>
      <c r="CU216" s="31"/>
      <c r="CW216" s="31"/>
      <c r="CY216" s="31"/>
      <c r="DA216" s="44"/>
      <c r="DC216" s="31"/>
      <c r="DE216" s="31"/>
      <c r="DG216" s="31"/>
      <c r="DI216" s="44"/>
      <c r="DK216" s="31"/>
      <c r="DM216" s="31"/>
      <c r="DO216" s="31"/>
      <c r="DQ216" s="44"/>
      <c r="DS216" s="31"/>
      <c r="DU216" s="31"/>
      <c r="DW216" s="31"/>
      <c r="DY216" s="44"/>
      <c r="EA216" s="31"/>
      <c r="EC216" s="31"/>
      <c r="EE216" s="31"/>
      <c r="EG216" s="44"/>
      <c r="EI216" s="31"/>
      <c r="EK216" s="31"/>
      <c r="EM216" s="31"/>
      <c r="EO216" s="44"/>
      <c r="EQ216" s="31"/>
      <c r="ES216" s="31"/>
      <c r="EU216" s="31"/>
      <c r="EW216" s="44"/>
      <c r="EY216" s="31"/>
      <c r="FA216" s="31"/>
      <c r="FC216" s="31"/>
      <c r="FE216" s="44"/>
      <c r="FG216" s="31"/>
      <c r="FI216" s="31"/>
      <c r="FK216" s="31"/>
      <c r="FM216" s="44"/>
      <c r="FO216" s="31"/>
      <c r="FQ216" s="31"/>
      <c r="FS216" s="31"/>
      <c r="FU216" s="44"/>
      <c r="FW216" s="31"/>
      <c r="FY216" s="31"/>
      <c r="FZ216" s="47"/>
      <c r="GA216" s="31"/>
      <c r="GC216" s="44"/>
      <c r="GE216" s="31"/>
      <c r="GG216" s="31"/>
      <c r="GI216" s="31"/>
      <c r="GK216" s="44"/>
      <c r="GM216" s="31"/>
      <c r="GO216" s="31"/>
      <c r="GQ216" s="31"/>
      <c r="GS216" s="44"/>
      <c r="GU216" s="31"/>
      <c r="GW216" s="31"/>
      <c r="GY216" s="31"/>
      <c r="HA216" s="44"/>
      <c r="HC216" s="31"/>
      <c r="HE216" s="31"/>
      <c r="HG216" s="31"/>
      <c r="HI216" s="44"/>
      <c r="HK216" s="31"/>
      <c r="HM216" s="31"/>
      <c r="HO216" s="31"/>
      <c r="HQ216" s="44"/>
      <c r="HS216" s="31"/>
      <c r="HU216" s="31"/>
      <c r="HW216" s="31"/>
      <c r="HY216" s="44"/>
      <c r="IA216" s="31"/>
      <c r="IC216" s="5"/>
      <c r="IE216" s="31"/>
      <c r="IG216" s="44"/>
      <c r="II216" s="31"/>
      <c r="IK216" s="31"/>
      <c r="IM216" s="31"/>
      <c r="IO216" s="31"/>
      <c r="IQ216" s="44"/>
      <c r="IS216" s="31"/>
      <c r="IU216" s="31"/>
      <c r="IW216" s="31"/>
      <c r="IY216" s="44"/>
      <c r="JA216" s="31"/>
      <c r="JC216" s="31"/>
      <c r="JE216" s="31"/>
      <c r="JG216" s="44"/>
      <c r="JI216" s="31"/>
      <c r="JK216" s="31"/>
      <c r="JM216" s="31"/>
      <c r="JO216" s="44"/>
      <c r="JQ216" s="31"/>
      <c r="JS216" s="31"/>
      <c r="JU216" s="31"/>
      <c r="JW216" s="44"/>
      <c r="JY216" s="31"/>
      <c r="KA216" s="31"/>
      <c r="KC216" s="31"/>
      <c r="KE216" s="44"/>
      <c r="KG216" s="31"/>
      <c r="KI216" s="31"/>
      <c r="KK216" s="31"/>
      <c r="KM216" s="44"/>
      <c r="KO216" s="31"/>
      <c r="KQ216" s="31"/>
      <c r="KS216" s="31"/>
      <c r="KU216" s="44"/>
      <c r="KW216" s="31"/>
      <c r="KY216" s="31"/>
      <c r="LA216" s="31"/>
      <c r="LC216" s="44"/>
      <c r="LE216" s="31"/>
      <c r="LG216" s="31"/>
      <c r="LI216" s="31"/>
      <c r="LK216" s="44"/>
      <c r="LM216" s="31"/>
      <c r="LO216" s="31"/>
      <c r="LQ216" s="31"/>
      <c r="LS216" s="44"/>
      <c r="LU216" s="31"/>
      <c r="LW216" s="31"/>
      <c r="LY216" s="31"/>
      <c r="MA216" s="44"/>
      <c r="MC216" s="31"/>
      <c r="ME216" s="31"/>
      <c r="MG216" s="31"/>
      <c r="MI216" s="44"/>
      <c r="MK216" s="31"/>
      <c r="MM216" s="31"/>
      <c r="MO216" s="31"/>
    </row>
    <row r="217" spans="2:353" x14ac:dyDescent="0.25">
      <c r="B217" s="359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O217" s="44"/>
      <c r="AQ217" s="31"/>
      <c r="AS217" s="31"/>
      <c r="AU217" s="31"/>
      <c r="AW217" s="44"/>
      <c r="AY217" s="31"/>
      <c r="BA217" s="31"/>
      <c r="BC217" s="31"/>
      <c r="BE217" s="44"/>
      <c r="BG217" s="31"/>
      <c r="BH217" s="47"/>
      <c r="BI217" s="31"/>
      <c r="BK217" s="31"/>
      <c r="BM217" s="44"/>
      <c r="BO217" s="31"/>
      <c r="BQ217" s="31"/>
      <c r="BS217" s="31"/>
      <c r="BU217" s="44"/>
      <c r="BW217" s="31"/>
      <c r="BY217" s="31"/>
      <c r="CA217" s="31"/>
      <c r="CC217" s="44"/>
      <c r="CE217" s="31"/>
      <c r="CG217" s="31"/>
      <c r="CI217" s="31"/>
      <c r="CK217" s="44"/>
      <c r="CM217" s="31"/>
      <c r="CO217" s="31"/>
      <c r="CQ217" s="31"/>
      <c r="CS217" s="44"/>
      <c r="CU217" s="31"/>
      <c r="CW217" s="31"/>
      <c r="CY217" s="31"/>
      <c r="DA217" s="44"/>
      <c r="DC217" s="31"/>
      <c r="DE217" s="31"/>
      <c r="DG217" s="31"/>
      <c r="DI217" s="44"/>
      <c r="DK217" s="31"/>
      <c r="DM217" s="31"/>
      <c r="DO217" s="31"/>
      <c r="DQ217" s="44"/>
      <c r="DS217" s="31"/>
      <c r="DU217" s="31"/>
      <c r="DW217" s="31"/>
      <c r="DY217" s="44"/>
      <c r="EA217" s="31"/>
      <c r="EC217" s="31"/>
      <c r="EE217" s="31"/>
      <c r="EG217" s="44"/>
      <c r="EI217" s="31"/>
      <c r="EK217" s="31"/>
      <c r="EM217" s="31"/>
      <c r="EO217" s="44"/>
      <c r="EQ217" s="31"/>
      <c r="ES217" s="31"/>
      <c r="EU217" s="31"/>
      <c r="EW217" s="44"/>
      <c r="EY217" s="31"/>
      <c r="FA217" s="31"/>
      <c r="FC217" s="31"/>
      <c r="FE217" s="44"/>
      <c r="FG217" s="31"/>
      <c r="FI217" s="31"/>
      <c r="FK217" s="31"/>
      <c r="FM217" s="44"/>
      <c r="FO217" s="31"/>
      <c r="FQ217" s="31"/>
      <c r="FS217" s="31"/>
      <c r="FU217" s="44"/>
      <c r="FW217" s="31"/>
      <c r="FY217" s="31"/>
      <c r="FZ217" s="47"/>
      <c r="GA217" s="31"/>
      <c r="GC217" s="44"/>
      <c r="GE217" s="31"/>
      <c r="GG217" s="31"/>
      <c r="GI217" s="31"/>
      <c r="GK217" s="44"/>
      <c r="GM217" s="31"/>
      <c r="GO217" s="31"/>
      <c r="GQ217" s="31"/>
      <c r="GS217" s="44"/>
      <c r="GU217" s="31"/>
      <c r="GW217" s="31"/>
      <c r="GY217" s="31"/>
      <c r="HA217" s="44"/>
      <c r="HC217" s="31"/>
      <c r="HE217" s="31"/>
      <c r="HG217" s="31"/>
      <c r="HI217" s="44"/>
      <c r="HK217" s="31"/>
      <c r="HM217" s="31"/>
      <c r="HO217" s="31"/>
      <c r="HQ217" s="44"/>
      <c r="HS217" s="31"/>
      <c r="HU217" s="31"/>
      <c r="HW217" s="31"/>
      <c r="HY217" s="44"/>
      <c r="IA217" s="31"/>
      <c r="IC217" s="5"/>
      <c r="IE217" s="31"/>
      <c r="IG217" s="44"/>
      <c r="II217" s="31"/>
      <c r="IK217" s="31"/>
      <c r="IM217" s="31"/>
      <c r="IO217" s="31"/>
      <c r="IQ217" s="44"/>
      <c r="IS217" s="31"/>
      <c r="IU217" s="31"/>
      <c r="IW217" s="31"/>
      <c r="IY217" s="44"/>
      <c r="JA217" s="31"/>
      <c r="JC217" s="31"/>
      <c r="JE217" s="31"/>
      <c r="JG217" s="44"/>
      <c r="JI217" s="31"/>
      <c r="JK217" s="31"/>
      <c r="JM217" s="31"/>
      <c r="JO217" s="44"/>
      <c r="JQ217" s="31"/>
      <c r="JS217" s="31"/>
      <c r="JU217" s="31"/>
      <c r="JW217" s="44"/>
      <c r="JY217" s="31"/>
      <c r="KA217" s="31"/>
      <c r="KC217" s="31"/>
      <c r="KE217" s="44"/>
      <c r="KG217" s="31"/>
      <c r="KI217" s="31"/>
      <c r="KK217" s="31"/>
      <c r="KM217" s="44"/>
      <c r="KO217" s="31"/>
      <c r="KQ217" s="31"/>
      <c r="KS217" s="31"/>
      <c r="KU217" s="44"/>
      <c r="KW217" s="31"/>
      <c r="KY217" s="31"/>
      <c r="LA217" s="31"/>
      <c r="LC217" s="44"/>
      <c r="LE217" s="31"/>
      <c r="LG217" s="31"/>
      <c r="LI217" s="31"/>
      <c r="LK217" s="44"/>
      <c r="LM217" s="31"/>
      <c r="LO217" s="31"/>
      <c r="LQ217" s="31"/>
      <c r="LS217" s="44"/>
      <c r="LU217" s="31"/>
      <c r="LW217" s="31"/>
      <c r="LY217" s="31"/>
      <c r="MA217" s="44"/>
      <c r="MC217" s="31"/>
      <c r="ME217" s="31"/>
      <c r="MG217" s="31"/>
      <c r="MI217" s="44"/>
      <c r="MK217" s="31"/>
      <c r="MM217" s="31"/>
      <c r="MO217" s="31"/>
    </row>
    <row r="218" spans="2:353" x14ac:dyDescent="0.25">
      <c r="B218" s="359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IC218" s="5"/>
    </row>
    <row r="219" spans="2:353" x14ac:dyDescent="0.25">
      <c r="B219" s="35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Q219" s="32"/>
      <c r="AS219" s="32"/>
      <c r="AU219" s="32"/>
      <c r="AY219" s="32"/>
      <c r="BA219" s="32"/>
      <c r="BC219" s="32"/>
      <c r="BG219" s="32"/>
      <c r="BI219" s="32"/>
      <c r="BK219" s="32"/>
      <c r="BO219" s="32"/>
      <c r="BQ219" s="32"/>
      <c r="BS219" s="32"/>
      <c r="BW219" s="32"/>
      <c r="BY219" s="32"/>
      <c r="CA219" s="32"/>
      <c r="CE219" s="32"/>
      <c r="CG219" s="32"/>
      <c r="CI219" s="32"/>
      <c r="CM219" s="32"/>
      <c r="CO219" s="32"/>
      <c r="CQ219" s="32"/>
      <c r="CU219" s="32"/>
      <c r="CW219" s="32"/>
      <c r="CY219" s="32"/>
      <c r="DC219" s="32"/>
      <c r="DE219" s="32"/>
      <c r="DG219" s="32"/>
      <c r="DK219" s="32"/>
      <c r="DM219" s="32"/>
      <c r="DO219" s="32"/>
      <c r="DS219" s="32"/>
      <c r="DU219" s="32"/>
      <c r="DW219" s="32"/>
      <c r="EA219" s="32"/>
      <c r="EC219" s="32"/>
      <c r="EE219" s="32"/>
      <c r="EI219" s="32"/>
      <c r="EK219" s="32"/>
      <c r="EM219" s="32"/>
      <c r="EQ219" s="32"/>
      <c r="ES219" s="32"/>
      <c r="EU219" s="32"/>
      <c r="EY219" s="32"/>
      <c r="FA219" s="32"/>
      <c r="FC219" s="32"/>
      <c r="FG219" s="32"/>
      <c r="FI219" s="32"/>
      <c r="FK219" s="32"/>
      <c r="FO219" s="32"/>
      <c r="FQ219" s="32"/>
      <c r="FS219" s="32"/>
      <c r="FW219" s="32"/>
      <c r="FY219" s="32"/>
      <c r="GA219" s="32"/>
      <c r="GE219" s="32"/>
      <c r="GG219" s="32"/>
      <c r="GI219" s="32"/>
      <c r="GM219" s="32"/>
      <c r="GO219" s="32"/>
      <c r="GQ219" s="32"/>
      <c r="GU219" s="32"/>
      <c r="GW219" s="32"/>
      <c r="GY219" s="32"/>
      <c r="HC219" s="32"/>
      <c r="HE219" s="32"/>
      <c r="HG219" s="32"/>
      <c r="HK219" s="32"/>
      <c r="HM219" s="32"/>
      <c r="HO219" s="32"/>
      <c r="HS219" s="32"/>
      <c r="HU219" s="32"/>
      <c r="HW219" s="32"/>
      <c r="IA219" s="32"/>
      <c r="IC219" s="5"/>
      <c r="IE219" s="32"/>
      <c r="II219" s="32"/>
      <c r="IK219" s="32"/>
      <c r="IM219" s="32"/>
      <c r="IO219" s="32"/>
      <c r="IS219" s="32"/>
      <c r="IU219" s="32"/>
      <c r="IW219" s="32"/>
      <c r="JA219" s="32"/>
      <c r="JC219" s="32"/>
      <c r="JE219" s="32"/>
      <c r="JI219" s="32"/>
      <c r="JK219" s="32"/>
      <c r="JM219" s="32"/>
      <c r="JQ219" s="32"/>
      <c r="JS219" s="32"/>
      <c r="JU219" s="32"/>
      <c r="JY219" s="32"/>
      <c r="KA219" s="32"/>
      <c r="KC219" s="32"/>
      <c r="KG219" s="32"/>
      <c r="KI219" s="32"/>
      <c r="KK219" s="32"/>
      <c r="KO219" s="32"/>
      <c r="KQ219" s="32"/>
      <c r="KS219" s="32"/>
      <c r="KW219" s="32"/>
      <c r="KY219" s="32"/>
      <c r="LA219" s="32"/>
      <c r="LE219" s="32"/>
      <c r="LG219" s="32"/>
      <c r="LI219" s="32"/>
      <c r="LM219" s="32"/>
      <c r="LO219" s="32"/>
      <c r="LQ219" s="32"/>
      <c r="LU219" s="32"/>
      <c r="LW219" s="32"/>
      <c r="LY219" s="32"/>
      <c r="MC219" s="32"/>
      <c r="ME219" s="32"/>
      <c r="MG219" s="34"/>
      <c r="MK219" s="35"/>
      <c r="MM219" s="32"/>
      <c r="MO219" s="32"/>
    </row>
    <row r="220" spans="2:353" x14ac:dyDescent="0.25">
      <c r="B220" s="359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O220" s="44"/>
      <c r="AQ220" s="32"/>
      <c r="AS220" s="32"/>
      <c r="AU220" s="32"/>
      <c r="AW220" s="44"/>
      <c r="AY220" s="32"/>
      <c r="BA220" s="32"/>
      <c r="BC220" s="32"/>
      <c r="BE220" s="44"/>
      <c r="BG220" s="32"/>
      <c r="BI220" s="32"/>
      <c r="BK220" s="32"/>
      <c r="BM220" s="44"/>
      <c r="BO220" s="32"/>
      <c r="BQ220" s="32"/>
      <c r="BS220" s="32"/>
      <c r="BU220" s="44"/>
      <c r="BW220" s="32"/>
      <c r="BY220" s="32"/>
      <c r="CA220" s="32"/>
      <c r="CC220" s="44"/>
      <c r="CE220" s="32"/>
      <c r="CG220" s="32"/>
      <c r="CI220" s="32"/>
      <c r="CK220" s="44"/>
      <c r="CM220" s="32"/>
      <c r="CO220" s="32"/>
      <c r="CQ220" s="32"/>
      <c r="CS220" s="44"/>
      <c r="CU220" s="32"/>
      <c r="CW220" s="32"/>
      <c r="CY220" s="32"/>
      <c r="DA220" s="44"/>
      <c r="DC220" s="32"/>
      <c r="DE220" s="32"/>
      <c r="DG220" s="32"/>
      <c r="DI220" s="44"/>
      <c r="DK220" s="32"/>
      <c r="DM220" s="32"/>
      <c r="DO220" s="32"/>
      <c r="DQ220" s="44"/>
      <c r="DS220" s="32"/>
      <c r="DU220" s="32"/>
      <c r="DW220" s="32"/>
      <c r="DY220" s="44"/>
      <c r="EA220" s="32"/>
      <c r="EC220" s="32"/>
      <c r="EE220" s="32"/>
      <c r="EG220" s="44"/>
      <c r="EI220" s="32"/>
      <c r="EK220" s="32"/>
      <c r="EM220" s="32"/>
      <c r="EO220" s="44"/>
      <c r="EQ220" s="32"/>
      <c r="ES220" s="32"/>
      <c r="EU220" s="32"/>
      <c r="EW220" s="44"/>
      <c r="EY220" s="32"/>
      <c r="FA220" s="32"/>
      <c r="FC220" s="32"/>
      <c r="FE220" s="44"/>
      <c r="FG220" s="32"/>
      <c r="FI220" s="32"/>
      <c r="FK220" s="32"/>
      <c r="FM220" s="44"/>
      <c r="FO220" s="32"/>
      <c r="FQ220" s="32"/>
      <c r="FS220" s="32"/>
      <c r="FU220" s="44"/>
      <c r="FW220" s="32"/>
      <c r="FY220" s="32"/>
      <c r="GA220" s="32"/>
      <c r="GC220" s="44"/>
      <c r="GE220" s="32"/>
      <c r="GG220" s="32"/>
      <c r="GI220" s="32"/>
      <c r="GK220" s="44"/>
      <c r="GM220" s="32"/>
      <c r="GO220" s="32"/>
      <c r="GQ220" s="32"/>
      <c r="GS220" s="44"/>
      <c r="GU220" s="32"/>
      <c r="GW220" s="32"/>
      <c r="GY220" s="32"/>
      <c r="HA220" s="44"/>
      <c r="HC220" s="32"/>
      <c r="HE220" s="32"/>
      <c r="HG220" s="32"/>
      <c r="HI220" s="44"/>
      <c r="HK220" s="32"/>
      <c r="HM220" s="32"/>
      <c r="HO220" s="32"/>
      <c r="HQ220" s="44"/>
      <c r="HS220" s="32"/>
      <c r="HU220" s="32"/>
      <c r="HW220" s="32"/>
      <c r="HY220" s="44"/>
      <c r="IA220" s="32"/>
      <c r="IC220" s="5"/>
      <c r="IE220" s="32"/>
      <c r="IG220" s="44"/>
      <c r="II220" s="32"/>
      <c r="IK220" s="32"/>
      <c r="IM220" s="32"/>
      <c r="IO220" s="32"/>
      <c r="IQ220" s="44"/>
      <c r="IS220" s="32"/>
      <c r="IU220" s="32"/>
      <c r="IW220" s="32"/>
      <c r="IY220" s="44"/>
      <c r="JA220" s="32"/>
      <c r="JC220" s="32"/>
      <c r="JE220" s="32"/>
      <c r="JG220" s="44"/>
      <c r="JI220" s="32"/>
      <c r="JK220" s="32"/>
      <c r="JM220" s="32"/>
      <c r="JO220" s="44"/>
      <c r="JQ220" s="32"/>
      <c r="JS220" s="32"/>
      <c r="JU220" s="32"/>
      <c r="JW220" s="44"/>
      <c r="JY220" s="32"/>
      <c r="KA220" s="32"/>
      <c r="KC220" s="32"/>
      <c r="KE220" s="44"/>
      <c r="KG220" s="32"/>
      <c r="KI220" s="32"/>
      <c r="KK220" s="32"/>
      <c r="KM220" s="44"/>
      <c r="KO220" s="32"/>
      <c r="KQ220" s="32"/>
      <c r="KS220" s="32"/>
      <c r="KU220" s="44"/>
      <c r="KW220" s="32"/>
      <c r="KY220" s="32"/>
      <c r="LA220" s="32"/>
      <c r="LC220" s="44"/>
      <c r="LE220" s="32"/>
      <c r="LG220" s="32"/>
      <c r="LI220" s="32"/>
      <c r="LK220" s="44"/>
      <c r="LM220" s="32"/>
      <c r="LO220" s="32"/>
      <c r="LQ220" s="32"/>
      <c r="LS220" s="44"/>
      <c r="LU220" s="32"/>
      <c r="LW220" s="32"/>
      <c r="LY220" s="32"/>
      <c r="MA220" s="44"/>
      <c r="MC220" s="32"/>
      <c r="ME220" s="32"/>
      <c r="MG220" s="34"/>
      <c r="MI220" s="44"/>
      <c r="MK220" s="35"/>
      <c r="MM220" s="32"/>
      <c r="MO220" s="32"/>
    </row>
    <row r="221" spans="2:353" x14ac:dyDescent="0.25">
      <c r="B221" s="359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O221" s="44"/>
      <c r="AQ221" s="32"/>
      <c r="AS221" s="32"/>
      <c r="AU221" s="32"/>
      <c r="AW221" s="44"/>
      <c r="AY221" s="32"/>
      <c r="BA221" s="32"/>
      <c r="BC221" s="32"/>
      <c r="BE221" s="44"/>
      <c r="BG221" s="32"/>
      <c r="BI221" s="32"/>
      <c r="BK221" s="32"/>
      <c r="BM221" s="44"/>
      <c r="BO221" s="32"/>
      <c r="BQ221" s="32"/>
      <c r="BS221" s="32"/>
      <c r="BU221" s="44"/>
      <c r="BW221" s="32"/>
      <c r="BY221" s="32"/>
      <c r="CA221" s="32"/>
      <c r="CC221" s="44"/>
      <c r="CE221" s="32"/>
      <c r="CG221" s="32"/>
      <c r="CI221" s="32"/>
      <c r="CK221" s="44"/>
      <c r="CM221" s="32"/>
      <c r="CO221" s="32"/>
      <c r="CQ221" s="32"/>
      <c r="CS221" s="44"/>
      <c r="CU221" s="32"/>
      <c r="CW221" s="32"/>
      <c r="CY221" s="32"/>
      <c r="DA221" s="44"/>
      <c r="DC221" s="32"/>
      <c r="DE221" s="32"/>
      <c r="DG221" s="32"/>
      <c r="DI221" s="44"/>
      <c r="DK221" s="32"/>
      <c r="DM221" s="32"/>
      <c r="DO221" s="32"/>
      <c r="DQ221" s="44"/>
      <c r="DS221" s="32"/>
      <c r="DU221" s="32"/>
      <c r="DW221" s="32"/>
      <c r="DY221" s="44"/>
      <c r="EA221" s="32"/>
      <c r="EC221" s="32"/>
      <c r="EE221" s="32"/>
      <c r="EG221" s="44"/>
      <c r="EI221" s="32"/>
      <c r="EK221" s="32"/>
      <c r="EM221" s="32"/>
      <c r="EO221" s="44"/>
      <c r="EQ221" s="32"/>
      <c r="ES221" s="32"/>
      <c r="EU221" s="32"/>
      <c r="EW221" s="44"/>
      <c r="EY221" s="32"/>
      <c r="FA221" s="32"/>
      <c r="FC221" s="32"/>
      <c r="FE221" s="44"/>
      <c r="FG221" s="32"/>
      <c r="FI221" s="32"/>
      <c r="FK221" s="32"/>
      <c r="FM221" s="44"/>
      <c r="FO221" s="32"/>
      <c r="FQ221" s="32"/>
      <c r="FS221" s="32"/>
      <c r="FU221" s="44"/>
      <c r="FW221" s="32"/>
      <c r="FY221" s="32"/>
      <c r="GA221" s="32"/>
      <c r="GC221" s="44"/>
      <c r="GE221" s="32"/>
      <c r="GG221" s="32"/>
      <c r="GI221" s="32"/>
      <c r="GK221" s="44"/>
      <c r="GM221" s="32"/>
      <c r="GO221" s="32"/>
      <c r="GQ221" s="32"/>
      <c r="GS221" s="44"/>
      <c r="GU221" s="32"/>
      <c r="GW221" s="32"/>
      <c r="GY221" s="32"/>
      <c r="HA221" s="44"/>
      <c r="HC221" s="32"/>
      <c r="HE221" s="32"/>
      <c r="HG221" s="32"/>
      <c r="HI221" s="44"/>
      <c r="HK221" s="32"/>
      <c r="HM221" s="32"/>
      <c r="HO221" s="32"/>
      <c r="HQ221" s="44"/>
      <c r="HS221" s="32"/>
      <c r="HU221" s="32"/>
      <c r="HW221" s="32"/>
      <c r="HY221" s="44"/>
      <c r="IA221" s="32"/>
      <c r="IC221" s="5"/>
      <c r="IE221" s="32"/>
      <c r="IG221" s="44"/>
      <c r="II221" s="32"/>
      <c r="IK221" s="32"/>
      <c r="IM221" s="32"/>
      <c r="IO221" s="32"/>
      <c r="IQ221" s="44"/>
      <c r="IS221" s="32"/>
      <c r="IU221" s="32"/>
      <c r="IW221" s="32"/>
      <c r="IY221" s="44"/>
      <c r="JA221" s="32"/>
      <c r="JC221" s="32"/>
      <c r="JE221" s="32"/>
      <c r="JG221" s="44"/>
      <c r="JI221" s="32"/>
      <c r="JK221" s="32"/>
      <c r="JM221" s="32"/>
      <c r="JO221" s="44"/>
      <c r="JQ221" s="32"/>
      <c r="JS221" s="32"/>
      <c r="JU221" s="32"/>
      <c r="JW221" s="44"/>
      <c r="JY221" s="32"/>
      <c r="KA221" s="32"/>
      <c r="KC221" s="32"/>
      <c r="KE221" s="44"/>
      <c r="KG221" s="32"/>
      <c r="KI221" s="32"/>
      <c r="KK221" s="32"/>
      <c r="KM221" s="44"/>
      <c r="KO221" s="32"/>
      <c r="KQ221" s="32"/>
      <c r="KS221" s="32"/>
      <c r="KU221" s="44"/>
      <c r="KW221" s="32"/>
      <c r="KY221" s="32"/>
      <c r="LA221" s="32"/>
      <c r="LC221" s="44"/>
      <c r="LE221" s="32"/>
      <c r="LG221" s="32"/>
      <c r="LI221" s="32"/>
      <c r="LK221" s="44"/>
      <c r="LM221" s="32"/>
      <c r="LO221" s="32"/>
      <c r="LQ221" s="32"/>
      <c r="LS221" s="44"/>
      <c r="LU221" s="32"/>
      <c r="LW221" s="32"/>
      <c r="LY221" s="32"/>
      <c r="MA221" s="44"/>
      <c r="MC221" s="32"/>
      <c r="ME221" s="32"/>
      <c r="MG221" s="34"/>
      <c r="MI221" s="44"/>
      <c r="MK221" s="35"/>
      <c r="MM221" s="32"/>
      <c r="MO221" s="32"/>
    </row>
    <row r="222" spans="2:353" x14ac:dyDescent="0.25">
      <c r="B222" s="359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O222" s="44"/>
      <c r="AQ222" s="32"/>
      <c r="AS222" s="32"/>
      <c r="AU222" s="32"/>
      <c r="AW222" s="44"/>
      <c r="AY222" s="32"/>
      <c r="BA222" s="32"/>
      <c r="BC222" s="32"/>
      <c r="BE222" s="44"/>
      <c r="BG222" s="32"/>
      <c r="BI222" s="32"/>
      <c r="BK222" s="32"/>
      <c r="BM222" s="44"/>
      <c r="BO222" s="32"/>
      <c r="BQ222" s="32"/>
      <c r="BS222" s="32"/>
      <c r="BU222" s="44"/>
      <c r="BW222" s="32"/>
      <c r="BY222" s="32"/>
      <c r="CA222" s="32"/>
      <c r="CC222" s="44"/>
      <c r="CE222" s="32"/>
      <c r="CG222" s="32"/>
      <c r="CI222" s="32"/>
      <c r="CK222" s="44"/>
      <c r="CM222" s="32"/>
      <c r="CO222" s="32"/>
      <c r="CQ222" s="32"/>
      <c r="CS222" s="44"/>
      <c r="CU222" s="32"/>
      <c r="CW222" s="32"/>
      <c r="CY222" s="32"/>
      <c r="DA222" s="44"/>
      <c r="DC222" s="32"/>
      <c r="DE222" s="32"/>
      <c r="DG222" s="32"/>
      <c r="DI222" s="44"/>
      <c r="DK222" s="32"/>
      <c r="DM222" s="32"/>
      <c r="DO222" s="32"/>
      <c r="DQ222" s="44"/>
      <c r="DS222" s="32"/>
      <c r="DU222" s="32"/>
      <c r="DW222" s="32"/>
      <c r="DY222" s="44"/>
      <c r="EA222" s="32"/>
      <c r="EC222" s="32"/>
      <c r="EE222" s="32"/>
      <c r="EG222" s="44"/>
      <c r="EI222" s="32"/>
      <c r="EK222" s="32"/>
      <c r="EM222" s="32"/>
      <c r="EO222" s="44"/>
      <c r="EQ222" s="32"/>
      <c r="ES222" s="32"/>
      <c r="EU222" s="32"/>
      <c r="EW222" s="44"/>
      <c r="EY222" s="32"/>
      <c r="FA222" s="32"/>
      <c r="FC222" s="32"/>
      <c r="FE222" s="44"/>
      <c r="FG222" s="32"/>
      <c r="FI222" s="32"/>
      <c r="FK222" s="32"/>
      <c r="FM222" s="44"/>
      <c r="FO222" s="32"/>
      <c r="FQ222" s="32"/>
      <c r="FS222" s="32"/>
      <c r="FU222" s="44"/>
      <c r="FW222" s="32"/>
      <c r="FY222" s="32"/>
      <c r="GA222" s="32"/>
      <c r="GC222" s="44"/>
      <c r="GE222" s="32"/>
      <c r="GG222" s="32"/>
      <c r="GI222" s="32"/>
      <c r="GK222" s="44"/>
      <c r="GM222" s="32"/>
      <c r="GO222" s="32"/>
      <c r="GQ222" s="32"/>
      <c r="GS222" s="44"/>
      <c r="GU222" s="32"/>
      <c r="GW222" s="32"/>
      <c r="GY222" s="32"/>
      <c r="HA222" s="44"/>
      <c r="HC222" s="32"/>
      <c r="HE222" s="32"/>
      <c r="HG222" s="32"/>
      <c r="HI222" s="44"/>
      <c r="HK222" s="32"/>
      <c r="HM222" s="32"/>
      <c r="HO222" s="32"/>
      <c r="HQ222" s="44"/>
      <c r="HS222" s="32"/>
      <c r="HU222" s="32"/>
      <c r="HW222" s="32"/>
      <c r="HY222" s="44"/>
      <c r="IA222" s="32"/>
      <c r="IC222" s="5"/>
      <c r="IE222" s="32"/>
      <c r="IG222" s="44"/>
      <c r="II222" s="32"/>
      <c r="IK222" s="32"/>
      <c r="IM222" s="32"/>
      <c r="IO222" s="32"/>
      <c r="IQ222" s="44"/>
      <c r="IS222" s="32"/>
      <c r="IU222" s="32"/>
      <c r="IW222" s="32"/>
      <c r="IY222" s="44"/>
      <c r="JA222" s="32"/>
      <c r="JC222" s="32"/>
      <c r="JE222" s="32"/>
      <c r="JG222" s="44"/>
      <c r="JI222" s="32"/>
      <c r="JK222" s="32"/>
      <c r="JM222" s="32"/>
      <c r="JO222" s="44"/>
      <c r="JQ222" s="32"/>
      <c r="JS222" s="32"/>
      <c r="JU222" s="32"/>
      <c r="JW222" s="44"/>
      <c r="JY222" s="32"/>
      <c r="KA222" s="32"/>
      <c r="KC222" s="32"/>
      <c r="KE222" s="44"/>
      <c r="KG222" s="32"/>
      <c r="KI222" s="32"/>
      <c r="KK222" s="32"/>
      <c r="KM222" s="44"/>
      <c r="KO222" s="32"/>
      <c r="KQ222" s="32"/>
      <c r="KS222" s="32"/>
      <c r="KU222" s="44"/>
      <c r="KW222" s="32"/>
      <c r="KY222" s="32"/>
      <c r="LA222" s="32"/>
      <c r="LC222" s="44"/>
      <c r="LE222" s="32"/>
      <c r="LG222" s="32"/>
      <c r="LI222" s="32"/>
      <c r="LK222" s="44"/>
      <c r="LM222" s="32"/>
      <c r="LO222" s="32"/>
      <c r="LQ222" s="32"/>
      <c r="LS222" s="44"/>
      <c r="LU222" s="32"/>
      <c r="LW222" s="32"/>
      <c r="LY222" s="32"/>
      <c r="MA222" s="44"/>
      <c r="MC222" s="32"/>
      <c r="ME222" s="32"/>
      <c r="MG222" s="34"/>
      <c r="MI222" s="44"/>
      <c r="MK222" s="35"/>
      <c r="MM222" s="32"/>
      <c r="MO222" s="32"/>
    </row>
    <row r="223" spans="2:353" x14ac:dyDescent="0.25">
      <c r="B223" s="359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O223" s="44"/>
      <c r="AQ223" s="32"/>
      <c r="AS223" s="32"/>
      <c r="AU223" s="32"/>
      <c r="AW223" s="44"/>
      <c r="AY223" s="32"/>
      <c r="BA223" s="32"/>
      <c r="BC223" s="32"/>
      <c r="BE223" s="44"/>
      <c r="BG223" s="32"/>
      <c r="BI223" s="32"/>
      <c r="BK223" s="32"/>
      <c r="BM223" s="44"/>
      <c r="BO223" s="32"/>
      <c r="BQ223" s="32"/>
      <c r="BS223" s="32"/>
      <c r="BU223" s="44"/>
      <c r="BW223" s="32"/>
      <c r="BY223" s="32"/>
      <c r="CA223" s="32"/>
      <c r="CC223" s="44"/>
      <c r="CE223" s="32"/>
      <c r="CG223" s="32"/>
      <c r="CI223" s="32"/>
      <c r="CK223" s="44"/>
      <c r="CM223" s="32"/>
      <c r="CO223" s="32"/>
      <c r="CQ223" s="32"/>
      <c r="CS223" s="44"/>
      <c r="CU223" s="32"/>
      <c r="CW223" s="32"/>
      <c r="CY223" s="32"/>
      <c r="DA223" s="44"/>
      <c r="DC223" s="32"/>
      <c r="DE223" s="32"/>
      <c r="DG223" s="32"/>
      <c r="DI223" s="44"/>
      <c r="DK223" s="32"/>
      <c r="DM223" s="32"/>
      <c r="DO223" s="32"/>
      <c r="DQ223" s="44"/>
      <c r="DS223" s="32"/>
      <c r="DU223" s="32"/>
      <c r="DW223" s="32"/>
      <c r="DY223" s="44"/>
      <c r="EA223" s="32"/>
      <c r="EC223" s="32"/>
      <c r="EE223" s="32"/>
      <c r="EG223" s="44"/>
      <c r="EI223" s="32"/>
      <c r="EK223" s="32"/>
      <c r="EM223" s="32"/>
      <c r="EO223" s="44"/>
      <c r="EQ223" s="32"/>
      <c r="ES223" s="32"/>
      <c r="EU223" s="32"/>
      <c r="EW223" s="44"/>
      <c r="EY223" s="32"/>
      <c r="FA223" s="32"/>
      <c r="FC223" s="32"/>
      <c r="FE223" s="44"/>
      <c r="FG223" s="32"/>
      <c r="FI223" s="32"/>
      <c r="FK223" s="32"/>
      <c r="FM223" s="44"/>
      <c r="FO223" s="32"/>
      <c r="FQ223" s="32"/>
      <c r="FS223" s="32"/>
      <c r="FU223" s="44"/>
      <c r="FW223" s="32"/>
      <c r="FY223" s="32"/>
      <c r="GA223" s="32"/>
      <c r="GC223" s="44"/>
      <c r="GE223" s="32"/>
      <c r="GG223" s="32"/>
      <c r="GI223" s="32"/>
      <c r="GK223" s="44"/>
      <c r="GM223" s="32"/>
      <c r="GO223" s="32"/>
      <c r="GQ223" s="32"/>
      <c r="GS223" s="44"/>
      <c r="GU223" s="32"/>
      <c r="GW223" s="32"/>
      <c r="GY223" s="32"/>
      <c r="HA223" s="44"/>
      <c r="HC223" s="32"/>
      <c r="HE223" s="32"/>
      <c r="HG223" s="32"/>
      <c r="HI223" s="44"/>
      <c r="HK223" s="32"/>
      <c r="HM223" s="32"/>
      <c r="HO223" s="32"/>
      <c r="HQ223" s="44"/>
      <c r="HS223" s="32"/>
      <c r="HU223" s="32"/>
      <c r="HW223" s="32"/>
      <c r="HY223" s="44"/>
      <c r="IA223" s="32"/>
      <c r="IC223" s="5"/>
      <c r="IE223" s="32"/>
      <c r="IG223" s="44"/>
      <c r="II223" s="32"/>
      <c r="IK223" s="32"/>
      <c r="IM223" s="32"/>
      <c r="IO223" s="32"/>
      <c r="IQ223" s="44"/>
      <c r="IS223" s="32"/>
      <c r="IU223" s="32"/>
      <c r="IW223" s="32"/>
      <c r="IY223" s="44"/>
      <c r="JA223" s="32"/>
      <c r="JC223" s="32"/>
      <c r="JE223" s="32"/>
      <c r="JG223" s="44"/>
      <c r="JI223" s="32"/>
      <c r="JK223" s="32"/>
      <c r="JM223" s="32"/>
      <c r="JO223" s="44"/>
      <c r="JQ223" s="32"/>
      <c r="JS223" s="32"/>
      <c r="JU223" s="32"/>
      <c r="JW223" s="44"/>
      <c r="JY223" s="32"/>
      <c r="KA223" s="32"/>
      <c r="KC223" s="32"/>
      <c r="KE223" s="44"/>
      <c r="KG223" s="32"/>
      <c r="KI223" s="32"/>
      <c r="KK223" s="32"/>
      <c r="KM223" s="44"/>
      <c r="KO223" s="32"/>
      <c r="KQ223" s="32"/>
      <c r="KS223" s="32"/>
      <c r="KU223" s="44"/>
      <c r="KW223" s="32"/>
      <c r="KY223" s="32"/>
      <c r="LA223" s="32"/>
      <c r="LC223" s="44"/>
      <c r="LE223" s="32"/>
      <c r="LG223" s="32"/>
      <c r="LI223" s="32"/>
      <c r="LK223" s="44"/>
      <c r="LM223" s="32"/>
      <c r="LO223" s="32"/>
      <c r="LQ223" s="32"/>
      <c r="LS223" s="44"/>
      <c r="LU223" s="32"/>
      <c r="LW223" s="32"/>
      <c r="LY223" s="32"/>
      <c r="MA223" s="44"/>
      <c r="MC223" s="32"/>
      <c r="ME223" s="32"/>
      <c r="MG223" s="34"/>
      <c r="MI223" s="44"/>
      <c r="MK223" s="35"/>
      <c r="MM223" s="32"/>
      <c r="MO223" s="32"/>
    </row>
    <row r="224" spans="2:353" x14ac:dyDescent="0.25">
      <c r="B224" s="359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O224" s="44"/>
      <c r="AQ224" s="32"/>
      <c r="AS224" s="32"/>
      <c r="AU224" s="32"/>
      <c r="AW224" s="44"/>
      <c r="AY224" s="32"/>
      <c r="BA224" s="32"/>
      <c r="BC224" s="32"/>
      <c r="BE224" s="44"/>
      <c r="BG224" s="32"/>
      <c r="BI224" s="32"/>
      <c r="BK224" s="32"/>
      <c r="BM224" s="44"/>
      <c r="BO224" s="32"/>
      <c r="BQ224" s="32"/>
      <c r="BS224" s="32"/>
      <c r="BU224" s="44"/>
      <c r="BW224" s="32"/>
      <c r="BY224" s="32"/>
      <c r="CA224" s="32"/>
      <c r="CC224" s="44"/>
      <c r="CE224" s="32"/>
      <c r="CG224" s="32"/>
      <c r="CI224" s="32"/>
      <c r="CK224" s="44"/>
      <c r="CM224" s="32"/>
      <c r="CO224" s="32"/>
      <c r="CQ224" s="32"/>
      <c r="CS224" s="44"/>
      <c r="CU224" s="32"/>
      <c r="CW224" s="32"/>
      <c r="CY224" s="32"/>
      <c r="DA224" s="44"/>
      <c r="DC224" s="32"/>
      <c r="DE224" s="32"/>
      <c r="DG224" s="32"/>
      <c r="DI224" s="44"/>
      <c r="DK224" s="32"/>
      <c r="DM224" s="32"/>
      <c r="DO224" s="32"/>
      <c r="DQ224" s="44"/>
      <c r="DS224" s="32"/>
      <c r="DU224" s="32"/>
      <c r="DW224" s="32"/>
      <c r="DY224" s="44"/>
      <c r="EA224" s="32"/>
      <c r="EC224" s="32"/>
      <c r="EE224" s="32"/>
      <c r="EG224" s="44"/>
      <c r="EI224" s="32"/>
      <c r="EK224" s="32"/>
      <c r="EM224" s="32"/>
      <c r="EO224" s="44"/>
      <c r="EQ224" s="32"/>
      <c r="ES224" s="32"/>
      <c r="EU224" s="32"/>
      <c r="EW224" s="44"/>
      <c r="EY224" s="32"/>
      <c r="FA224" s="32"/>
      <c r="FC224" s="32"/>
      <c r="FE224" s="44"/>
      <c r="FG224" s="32"/>
      <c r="FI224" s="32"/>
      <c r="FK224" s="32"/>
      <c r="FM224" s="44"/>
      <c r="FO224" s="32"/>
      <c r="FQ224" s="32"/>
      <c r="FS224" s="32"/>
      <c r="FU224" s="44"/>
      <c r="FW224" s="32"/>
      <c r="FY224" s="32"/>
      <c r="GA224" s="32"/>
      <c r="GC224" s="44"/>
      <c r="GE224" s="32"/>
      <c r="GG224" s="32"/>
      <c r="GI224" s="32"/>
      <c r="GK224" s="44"/>
      <c r="GM224" s="32"/>
      <c r="GO224" s="32"/>
      <c r="GQ224" s="32"/>
      <c r="GS224" s="44"/>
      <c r="GU224" s="32"/>
      <c r="GW224" s="32"/>
      <c r="GY224" s="32"/>
      <c r="HA224" s="44"/>
      <c r="HC224" s="32"/>
      <c r="HE224" s="32"/>
      <c r="HG224" s="32"/>
      <c r="HI224" s="44"/>
      <c r="HK224" s="32"/>
      <c r="HM224" s="32"/>
      <c r="HO224" s="32"/>
      <c r="HQ224" s="44"/>
      <c r="HS224" s="32"/>
      <c r="HU224" s="32"/>
      <c r="HW224" s="32"/>
      <c r="HY224" s="44"/>
      <c r="IA224" s="32"/>
      <c r="IC224" s="5"/>
      <c r="IE224" s="32"/>
      <c r="IG224" s="44"/>
      <c r="II224" s="32"/>
      <c r="IK224" s="32"/>
      <c r="IM224" s="32"/>
      <c r="IO224" s="32"/>
      <c r="IQ224" s="44"/>
      <c r="IS224" s="32"/>
      <c r="IU224" s="32"/>
      <c r="IW224" s="32"/>
      <c r="IY224" s="44"/>
      <c r="JA224" s="32"/>
      <c r="JC224" s="32"/>
      <c r="JE224" s="32"/>
      <c r="JG224" s="44"/>
      <c r="JI224" s="32"/>
      <c r="JK224" s="32"/>
      <c r="JM224" s="32"/>
      <c r="JO224" s="44"/>
      <c r="JQ224" s="32"/>
      <c r="JS224" s="32"/>
      <c r="JU224" s="32"/>
      <c r="JW224" s="44"/>
      <c r="JY224" s="32"/>
      <c r="KA224" s="32"/>
      <c r="KC224" s="32"/>
      <c r="KE224" s="44"/>
      <c r="KG224" s="32"/>
      <c r="KI224" s="32"/>
      <c r="KK224" s="32"/>
      <c r="KM224" s="44"/>
      <c r="KO224" s="32"/>
      <c r="KQ224" s="32"/>
      <c r="KS224" s="32"/>
      <c r="KU224" s="44"/>
      <c r="KW224" s="32"/>
      <c r="KY224" s="32"/>
      <c r="LA224" s="32"/>
      <c r="LC224" s="44"/>
      <c r="LE224" s="32"/>
      <c r="LG224" s="32"/>
      <c r="LI224" s="32"/>
      <c r="LK224" s="44"/>
      <c r="LM224" s="32"/>
      <c r="LO224" s="32"/>
      <c r="LQ224" s="32"/>
      <c r="LS224" s="44"/>
      <c r="LU224" s="32"/>
      <c r="LW224" s="32"/>
      <c r="LY224" s="32"/>
      <c r="MA224" s="44"/>
      <c r="MC224" s="32"/>
      <c r="ME224" s="32"/>
      <c r="MG224" s="34"/>
      <c r="MI224" s="44"/>
      <c r="MK224" s="35"/>
      <c r="MM224" s="32"/>
      <c r="MO224" s="32"/>
    </row>
    <row r="225" spans="2:353" x14ac:dyDescent="0.25">
      <c r="B225" s="359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O225" s="44"/>
      <c r="AQ225" s="32"/>
      <c r="AS225" s="32"/>
      <c r="AU225" s="32"/>
      <c r="AW225" s="44"/>
      <c r="AY225" s="32"/>
      <c r="BA225" s="32"/>
      <c r="BC225" s="32"/>
      <c r="BE225" s="44"/>
      <c r="BG225" s="32"/>
      <c r="BI225" s="32"/>
      <c r="BK225" s="32"/>
      <c r="BM225" s="44"/>
      <c r="BO225" s="32"/>
      <c r="BQ225" s="32"/>
      <c r="BS225" s="32"/>
      <c r="BU225" s="44"/>
      <c r="BW225" s="32"/>
      <c r="BY225" s="32"/>
      <c r="CA225" s="32"/>
      <c r="CC225" s="44"/>
      <c r="CE225" s="32"/>
      <c r="CG225" s="32"/>
      <c r="CI225" s="32"/>
      <c r="CK225" s="44"/>
      <c r="CM225" s="32"/>
      <c r="CO225" s="32"/>
      <c r="CQ225" s="32"/>
      <c r="CS225" s="44"/>
      <c r="CU225" s="32"/>
      <c r="CW225" s="32"/>
      <c r="CY225" s="32"/>
      <c r="DA225" s="44"/>
      <c r="DC225" s="32"/>
      <c r="DE225" s="32"/>
      <c r="DG225" s="32"/>
      <c r="DI225" s="44"/>
      <c r="DK225" s="32"/>
      <c r="DM225" s="32"/>
      <c r="DO225" s="32"/>
      <c r="DQ225" s="44"/>
      <c r="DS225" s="32"/>
      <c r="DU225" s="32"/>
      <c r="DW225" s="32"/>
      <c r="DY225" s="44"/>
      <c r="EA225" s="32"/>
      <c r="EC225" s="32"/>
      <c r="EE225" s="32"/>
      <c r="EG225" s="44"/>
      <c r="EI225" s="32"/>
      <c r="EK225" s="32"/>
      <c r="EM225" s="32"/>
      <c r="EO225" s="44"/>
      <c r="EQ225" s="32"/>
      <c r="ES225" s="32"/>
      <c r="EU225" s="32"/>
      <c r="EW225" s="44"/>
      <c r="EY225" s="32"/>
      <c r="FA225" s="32"/>
      <c r="FC225" s="32"/>
      <c r="FE225" s="44"/>
      <c r="FG225" s="32"/>
      <c r="FI225" s="32"/>
      <c r="FK225" s="32"/>
      <c r="FM225" s="44"/>
      <c r="FO225" s="32"/>
      <c r="FQ225" s="32"/>
      <c r="FS225" s="32"/>
      <c r="FU225" s="44"/>
      <c r="FW225" s="32"/>
      <c r="FY225" s="32"/>
      <c r="GA225" s="32"/>
      <c r="GC225" s="44"/>
      <c r="GE225" s="32"/>
      <c r="GG225" s="32"/>
      <c r="GI225" s="32"/>
      <c r="GK225" s="44"/>
      <c r="GM225" s="32"/>
      <c r="GO225" s="32"/>
      <c r="GQ225" s="32"/>
      <c r="GS225" s="44"/>
      <c r="GU225" s="32"/>
      <c r="GW225" s="32"/>
      <c r="GY225" s="32"/>
      <c r="HA225" s="44"/>
      <c r="HC225" s="32"/>
      <c r="HE225" s="32"/>
      <c r="HG225" s="32"/>
      <c r="HI225" s="44"/>
      <c r="HK225" s="32"/>
      <c r="HM225" s="32"/>
      <c r="HO225" s="32"/>
      <c r="HQ225" s="44"/>
      <c r="HS225" s="32"/>
      <c r="HU225" s="32"/>
      <c r="HW225" s="32"/>
      <c r="HY225" s="44"/>
      <c r="IA225" s="32"/>
      <c r="IC225" s="5"/>
      <c r="IE225" s="32"/>
      <c r="IG225" s="44"/>
      <c r="II225" s="32"/>
      <c r="IK225" s="32"/>
      <c r="IM225" s="32"/>
      <c r="IO225" s="32"/>
      <c r="IQ225" s="44"/>
      <c r="IS225" s="32"/>
      <c r="IU225" s="32"/>
      <c r="IW225" s="32"/>
      <c r="IY225" s="44"/>
      <c r="JA225" s="32"/>
      <c r="JC225" s="32"/>
      <c r="JE225" s="32"/>
      <c r="JG225" s="44"/>
      <c r="JI225" s="32"/>
      <c r="JK225" s="32"/>
      <c r="JM225" s="32"/>
      <c r="JO225" s="44"/>
      <c r="JQ225" s="32"/>
      <c r="JS225" s="32"/>
      <c r="JU225" s="32"/>
      <c r="JW225" s="44"/>
      <c r="JY225" s="32"/>
      <c r="KA225" s="32"/>
      <c r="KC225" s="32"/>
      <c r="KE225" s="44"/>
      <c r="KG225" s="32"/>
      <c r="KI225" s="32"/>
      <c r="KK225" s="32"/>
      <c r="KM225" s="44"/>
      <c r="KO225" s="32"/>
      <c r="KQ225" s="32"/>
      <c r="KS225" s="32"/>
      <c r="KU225" s="44"/>
      <c r="KW225" s="32"/>
      <c r="KY225" s="32"/>
      <c r="LA225" s="32"/>
      <c r="LC225" s="44"/>
      <c r="LE225" s="32"/>
      <c r="LG225" s="32"/>
      <c r="LI225" s="32"/>
      <c r="LK225" s="44"/>
      <c r="LM225" s="32"/>
      <c r="LO225" s="32"/>
      <c r="LQ225" s="32"/>
      <c r="LS225" s="44"/>
      <c r="LU225" s="32"/>
      <c r="LW225" s="32"/>
      <c r="LY225" s="32"/>
      <c r="MA225" s="44"/>
      <c r="MC225" s="32"/>
      <c r="ME225" s="32"/>
      <c r="MG225" s="34"/>
      <c r="MI225" s="44"/>
      <c r="MK225" s="35"/>
      <c r="MM225" s="32"/>
      <c r="MO225" s="32"/>
    </row>
    <row r="226" spans="2:353" x14ac:dyDescent="0.25">
      <c r="B226" s="359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O226" s="44"/>
      <c r="AQ226" s="32"/>
      <c r="AS226" s="32"/>
      <c r="AU226" s="32"/>
      <c r="AW226" s="44"/>
      <c r="AY226" s="32"/>
      <c r="BA226" s="32"/>
      <c r="BC226" s="32"/>
      <c r="BE226" s="44"/>
      <c r="BG226" s="32"/>
      <c r="BI226" s="32"/>
      <c r="BK226" s="32"/>
      <c r="BM226" s="44"/>
      <c r="BO226" s="32"/>
      <c r="BQ226" s="32"/>
      <c r="BS226" s="32"/>
      <c r="BU226" s="44"/>
      <c r="BW226" s="32"/>
      <c r="BY226" s="32"/>
      <c r="CA226" s="32"/>
      <c r="CC226" s="44"/>
      <c r="CE226" s="32"/>
      <c r="CG226" s="32"/>
      <c r="CI226" s="32"/>
      <c r="CK226" s="44"/>
      <c r="CM226" s="32"/>
      <c r="CO226" s="32"/>
      <c r="CQ226" s="32"/>
      <c r="CS226" s="44"/>
      <c r="CU226" s="32"/>
      <c r="CW226" s="32"/>
      <c r="CY226" s="32"/>
      <c r="DA226" s="44"/>
      <c r="DC226" s="32"/>
      <c r="DE226" s="32"/>
      <c r="DG226" s="32"/>
      <c r="DI226" s="44"/>
      <c r="DK226" s="32"/>
      <c r="DM226" s="32"/>
      <c r="DO226" s="32"/>
      <c r="DQ226" s="44"/>
      <c r="DS226" s="32"/>
      <c r="DU226" s="32"/>
      <c r="DW226" s="32"/>
      <c r="DY226" s="44"/>
      <c r="EA226" s="32"/>
      <c r="EC226" s="32"/>
      <c r="EE226" s="32"/>
      <c r="EG226" s="44"/>
      <c r="EI226" s="32"/>
      <c r="EK226" s="32"/>
      <c r="EM226" s="32"/>
      <c r="EO226" s="44"/>
      <c r="EQ226" s="32"/>
      <c r="ES226" s="32"/>
      <c r="EU226" s="32"/>
      <c r="EW226" s="44"/>
      <c r="EY226" s="32"/>
      <c r="FA226" s="32"/>
      <c r="FC226" s="32"/>
      <c r="FE226" s="44"/>
      <c r="FG226" s="32"/>
      <c r="FI226" s="32"/>
      <c r="FK226" s="32"/>
      <c r="FM226" s="44"/>
      <c r="FO226" s="32"/>
      <c r="FQ226" s="32"/>
      <c r="FS226" s="32"/>
      <c r="FU226" s="44"/>
      <c r="FW226" s="32"/>
      <c r="FY226" s="32"/>
      <c r="GA226" s="32"/>
      <c r="GC226" s="44"/>
      <c r="GE226" s="32"/>
      <c r="GG226" s="32"/>
      <c r="GI226" s="32"/>
      <c r="GK226" s="44"/>
      <c r="GM226" s="32"/>
      <c r="GO226" s="32"/>
      <c r="GQ226" s="32"/>
      <c r="GS226" s="44"/>
      <c r="GU226" s="32"/>
      <c r="GW226" s="32"/>
      <c r="GY226" s="32"/>
      <c r="HA226" s="44"/>
      <c r="HC226" s="32"/>
      <c r="HE226" s="32"/>
      <c r="HG226" s="32"/>
      <c r="HI226" s="44"/>
      <c r="HK226" s="32"/>
      <c r="HM226" s="32"/>
      <c r="HO226" s="32"/>
      <c r="HQ226" s="44"/>
      <c r="HS226" s="32"/>
      <c r="HU226" s="32"/>
      <c r="HW226" s="32"/>
      <c r="HY226" s="44"/>
      <c r="IA226" s="32"/>
      <c r="IC226" s="5"/>
      <c r="IE226" s="32"/>
      <c r="IG226" s="44"/>
      <c r="II226" s="32"/>
      <c r="IK226" s="32"/>
      <c r="IM226" s="32"/>
      <c r="IO226" s="32"/>
      <c r="IQ226" s="44"/>
      <c r="IS226" s="32"/>
      <c r="IU226" s="32"/>
      <c r="IW226" s="32"/>
      <c r="IY226" s="44"/>
      <c r="JA226" s="32"/>
      <c r="JC226" s="32"/>
      <c r="JE226" s="32"/>
      <c r="JG226" s="44"/>
      <c r="JI226" s="32"/>
      <c r="JK226" s="32"/>
      <c r="JM226" s="32"/>
      <c r="JO226" s="44"/>
      <c r="JQ226" s="32"/>
      <c r="JS226" s="32"/>
      <c r="JU226" s="32"/>
      <c r="JW226" s="44"/>
      <c r="JY226" s="32"/>
      <c r="KA226" s="32"/>
      <c r="KC226" s="32"/>
      <c r="KE226" s="44"/>
      <c r="KG226" s="32"/>
      <c r="KI226" s="32"/>
      <c r="KK226" s="32"/>
      <c r="KM226" s="44"/>
      <c r="KO226" s="32"/>
      <c r="KQ226" s="32"/>
      <c r="KS226" s="32"/>
      <c r="KU226" s="44"/>
      <c r="KW226" s="32"/>
      <c r="KY226" s="32"/>
      <c r="LA226" s="32"/>
      <c r="LC226" s="44"/>
      <c r="LE226" s="32"/>
      <c r="LG226" s="32"/>
      <c r="LI226" s="32"/>
      <c r="LK226" s="44"/>
      <c r="LM226" s="32"/>
      <c r="LO226" s="32"/>
      <c r="LQ226" s="32"/>
      <c r="LS226" s="44"/>
      <c r="LU226" s="32"/>
      <c r="LW226" s="32"/>
      <c r="LY226" s="32"/>
      <c r="MA226" s="44"/>
      <c r="MC226" s="32"/>
      <c r="ME226" s="32"/>
      <c r="MG226" s="34"/>
      <c r="MI226" s="44"/>
      <c r="MK226" s="35"/>
      <c r="MM226" s="32"/>
      <c r="MO226" s="32"/>
    </row>
    <row r="227" spans="2:353" x14ac:dyDescent="0.25">
      <c r="B227" s="359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O227" s="44"/>
      <c r="AQ227" s="32"/>
      <c r="AS227" s="32"/>
      <c r="AU227" s="32"/>
      <c r="AW227" s="44"/>
      <c r="AY227" s="32"/>
      <c r="BA227" s="32"/>
      <c r="BC227" s="32"/>
      <c r="BE227" s="44"/>
      <c r="BG227" s="32"/>
      <c r="BI227" s="32"/>
      <c r="BK227" s="32"/>
      <c r="BM227" s="44"/>
      <c r="BO227" s="32"/>
      <c r="BQ227" s="32"/>
      <c r="BS227" s="32"/>
      <c r="BU227" s="44"/>
      <c r="BW227" s="32"/>
      <c r="BY227" s="32"/>
      <c r="CA227" s="32"/>
      <c r="CC227" s="44"/>
      <c r="CE227" s="32"/>
      <c r="CG227" s="32"/>
      <c r="CI227" s="32"/>
      <c r="CK227" s="44"/>
      <c r="CM227" s="32"/>
      <c r="CO227" s="32"/>
      <c r="CQ227" s="32"/>
      <c r="CS227" s="44"/>
      <c r="CU227" s="32"/>
      <c r="CW227" s="32"/>
      <c r="CY227" s="32"/>
      <c r="DA227" s="44"/>
      <c r="DC227" s="32"/>
      <c r="DE227" s="32"/>
      <c r="DG227" s="32"/>
      <c r="DI227" s="44"/>
      <c r="DK227" s="32"/>
      <c r="DM227" s="32"/>
      <c r="DO227" s="32"/>
      <c r="DQ227" s="44"/>
      <c r="DS227" s="32"/>
      <c r="DU227" s="32"/>
      <c r="DW227" s="32"/>
      <c r="DY227" s="44"/>
      <c r="EA227" s="32"/>
      <c r="EC227" s="32"/>
      <c r="EE227" s="32"/>
      <c r="EG227" s="44"/>
      <c r="EI227" s="32"/>
      <c r="EK227" s="32"/>
      <c r="EM227" s="32"/>
      <c r="EO227" s="44"/>
      <c r="EQ227" s="32"/>
      <c r="ES227" s="32"/>
      <c r="EU227" s="32"/>
      <c r="EW227" s="44"/>
      <c r="EY227" s="32"/>
      <c r="FA227" s="32"/>
      <c r="FC227" s="32"/>
      <c r="FE227" s="44"/>
      <c r="FG227" s="32"/>
      <c r="FI227" s="32"/>
      <c r="FK227" s="32"/>
      <c r="FM227" s="44"/>
      <c r="FO227" s="32"/>
      <c r="FQ227" s="32"/>
      <c r="FS227" s="32"/>
      <c r="FU227" s="44"/>
      <c r="FW227" s="32"/>
      <c r="FY227" s="32"/>
      <c r="GA227" s="32"/>
      <c r="GC227" s="44"/>
      <c r="GE227" s="32"/>
      <c r="GG227" s="32"/>
      <c r="GI227" s="32"/>
      <c r="GK227" s="44"/>
      <c r="GM227" s="32"/>
      <c r="GO227" s="32"/>
      <c r="GQ227" s="32"/>
      <c r="GS227" s="44"/>
      <c r="GU227" s="32"/>
      <c r="GW227" s="32"/>
      <c r="GY227" s="32"/>
      <c r="HA227" s="44"/>
      <c r="HC227" s="32"/>
      <c r="HE227" s="32"/>
      <c r="HG227" s="32"/>
      <c r="HI227" s="44"/>
      <c r="HK227" s="32"/>
      <c r="HM227" s="32"/>
      <c r="HO227" s="32"/>
      <c r="HQ227" s="44"/>
      <c r="HS227" s="32"/>
      <c r="HU227" s="32"/>
      <c r="HW227" s="32"/>
      <c r="HY227" s="44"/>
      <c r="IA227" s="32"/>
      <c r="IC227" s="5"/>
      <c r="IE227" s="32"/>
      <c r="IG227" s="44"/>
      <c r="II227" s="32"/>
      <c r="IK227" s="32"/>
      <c r="IM227" s="32"/>
      <c r="IO227" s="32"/>
      <c r="IQ227" s="44"/>
      <c r="IS227" s="32"/>
      <c r="IU227" s="32"/>
      <c r="IW227" s="32"/>
      <c r="IY227" s="44"/>
      <c r="JA227" s="32"/>
      <c r="JC227" s="32"/>
      <c r="JE227" s="32"/>
      <c r="JG227" s="44"/>
      <c r="JI227" s="32"/>
      <c r="JK227" s="32"/>
      <c r="JM227" s="32"/>
      <c r="JO227" s="44"/>
      <c r="JQ227" s="32"/>
      <c r="JS227" s="32"/>
      <c r="JU227" s="32"/>
      <c r="JW227" s="44"/>
      <c r="JY227" s="32"/>
      <c r="KA227" s="32"/>
      <c r="KC227" s="32"/>
      <c r="KE227" s="44"/>
      <c r="KG227" s="32"/>
      <c r="KI227" s="32"/>
      <c r="KK227" s="32"/>
      <c r="KM227" s="44"/>
      <c r="KO227" s="32"/>
      <c r="KQ227" s="32"/>
      <c r="KS227" s="32"/>
      <c r="KU227" s="44"/>
      <c r="KW227" s="32"/>
      <c r="KY227" s="32"/>
      <c r="LA227" s="32"/>
      <c r="LC227" s="44"/>
      <c r="LE227" s="32"/>
      <c r="LG227" s="32"/>
      <c r="LI227" s="32"/>
      <c r="LK227" s="44"/>
      <c r="LM227" s="32"/>
      <c r="LO227" s="32"/>
      <c r="LQ227" s="32"/>
      <c r="LS227" s="44"/>
      <c r="LU227" s="32"/>
      <c r="LW227" s="32"/>
      <c r="LY227" s="32"/>
      <c r="MA227" s="44"/>
      <c r="MC227" s="32"/>
      <c r="ME227" s="32"/>
      <c r="MG227" s="34"/>
      <c r="MI227" s="44"/>
      <c r="MK227" s="35"/>
      <c r="MM227" s="32"/>
      <c r="MO227" s="32"/>
    </row>
    <row r="228" spans="2:353" x14ac:dyDescent="0.25">
      <c r="B228" s="359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O228" s="44"/>
      <c r="AQ228" s="32"/>
      <c r="AS228" s="32"/>
      <c r="AU228" s="32"/>
      <c r="AW228" s="44"/>
      <c r="AY228" s="32"/>
      <c r="BA228" s="32"/>
      <c r="BC228" s="32"/>
      <c r="BE228" s="44"/>
      <c r="BG228" s="32"/>
      <c r="BI228" s="32"/>
      <c r="BK228" s="32"/>
      <c r="BM228" s="44"/>
      <c r="BO228" s="32"/>
      <c r="BQ228" s="32"/>
      <c r="BS228" s="32"/>
      <c r="BU228" s="44"/>
      <c r="BW228" s="32"/>
      <c r="BY228" s="32"/>
      <c r="CA228" s="32"/>
      <c r="CC228" s="44"/>
      <c r="CE228" s="32"/>
      <c r="CG228" s="32"/>
      <c r="CI228" s="32"/>
      <c r="CK228" s="44"/>
      <c r="CM228" s="32"/>
      <c r="CO228" s="32"/>
      <c r="CQ228" s="32"/>
      <c r="CS228" s="44"/>
      <c r="CU228" s="32"/>
      <c r="CW228" s="32"/>
      <c r="CY228" s="32"/>
      <c r="DA228" s="44"/>
      <c r="DC228" s="32"/>
      <c r="DE228" s="32"/>
      <c r="DG228" s="32"/>
      <c r="DI228" s="44"/>
      <c r="DK228" s="32"/>
      <c r="DM228" s="32"/>
      <c r="DO228" s="32"/>
      <c r="DQ228" s="44"/>
      <c r="DS228" s="32"/>
      <c r="DU228" s="32"/>
      <c r="DW228" s="32"/>
      <c r="DY228" s="44"/>
      <c r="EA228" s="32"/>
      <c r="EC228" s="32"/>
      <c r="EE228" s="32"/>
      <c r="EG228" s="44"/>
      <c r="EI228" s="32"/>
      <c r="EK228" s="32"/>
      <c r="EM228" s="32"/>
      <c r="EO228" s="44"/>
      <c r="EQ228" s="32"/>
      <c r="ES228" s="32"/>
      <c r="EU228" s="32"/>
      <c r="EW228" s="44"/>
      <c r="EY228" s="32"/>
      <c r="FA228" s="32"/>
      <c r="FC228" s="32"/>
      <c r="FE228" s="44"/>
      <c r="FG228" s="32"/>
      <c r="FI228" s="32"/>
      <c r="FK228" s="32"/>
      <c r="FM228" s="44"/>
      <c r="FO228" s="32"/>
      <c r="FQ228" s="32"/>
      <c r="FS228" s="32"/>
      <c r="FU228" s="44"/>
      <c r="FW228" s="32"/>
      <c r="FY228" s="32"/>
      <c r="GA228" s="32"/>
      <c r="GC228" s="44"/>
      <c r="GE228" s="32"/>
      <c r="GG228" s="32"/>
      <c r="GI228" s="32"/>
      <c r="GK228" s="44"/>
      <c r="GM228" s="32"/>
      <c r="GO228" s="32"/>
      <c r="GQ228" s="32"/>
      <c r="GS228" s="44"/>
      <c r="GU228" s="32"/>
      <c r="GW228" s="32"/>
      <c r="GY228" s="32"/>
      <c r="HA228" s="44"/>
      <c r="HC228" s="32"/>
      <c r="HE228" s="32"/>
      <c r="HG228" s="32"/>
      <c r="HI228" s="44"/>
      <c r="HK228" s="32"/>
      <c r="HM228" s="32"/>
      <c r="HO228" s="32"/>
      <c r="HQ228" s="44"/>
      <c r="HS228" s="32"/>
      <c r="HU228" s="32"/>
      <c r="HW228" s="32"/>
      <c r="HY228" s="44"/>
      <c r="IA228" s="32"/>
      <c r="IC228" s="5"/>
      <c r="IE228" s="32"/>
      <c r="IG228" s="44"/>
      <c r="II228" s="32"/>
      <c r="IK228" s="32"/>
      <c r="IM228" s="32"/>
      <c r="IO228" s="32"/>
      <c r="IQ228" s="44"/>
      <c r="IS228" s="32"/>
      <c r="IU228" s="32"/>
      <c r="IW228" s="32"/>
      <c r="IY228" s="44"/>
      <c r="JA228" s="32"/>
      <c r="JC228" s="32"/>
      <c r="JE228" s="32"/>
      <c r="JG228" s="44"/>
      <c r="JI228" s="32"/>
      <c r="JK228" s="32"/>
      <c r="JM228" s="32"/>
      <c r="JO228" s="44"/>
      <c r="JQ228" s="32"/>
      <c r="JS228" s="32"/>
      <c r="JU228" s="32"/>
      <c r="JW228" s="44"/>
      <c r="JY228" s="32"/>
      <c r="KA228" s="32"/>
      <c r="KC228" s="32"/>
      <c r="KE228" s="44"/>
      <c r="KG228" s="32"/>
      <c r="KI228" s="32"/>
      <c r="KK228" s="32"/>
      <c r="KM228" s="44"/>
      <c r="KO228" s="32"/>
      <c r="KQ228" s="32"/>
      <c r="KS228" s="32"/>
      <c r="KU228" s="44"/>
      <c r="KW228" s="32"/>
      <c r="KY228" s="32"/>
      <c r="LA228" s="32"/>
      <c r="LC228" s="44"/>
      <c r="LE228" s="32"/>
      <c r="LG228" s="32"/>
      <c r="LI228" s="32"/>
      <c r="LK228" s="44"/>
      <c r="LM228" s="32"/>
      <c r="LO228" s="32"/>
      <c r="LQ228" s="32"/>
      <c r="LS228" s="44"/>
      <c r="LU228" s="32"/>
      <c r="LW228" s="32"/>
      <c r="LY228" s="32"/>
      <c r="MA228" s="44"/>
      <c r="MC228" s="32"/>
      <c r="ME228" s="32"/>
      <c r="MG228" s="34"/>
      <c r="MI228" s="44"/>
      <c r="MK228" s="35"/>
      <c r="MM228" s="32"/>
      <c r="MO228" s="32"/>
    </row>
    <row r="229" spans="2:353" x14ac:dyDescent="0.25">
      <c r="B229" s="35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O229" s="44"/>
      <c r="AQ229" s="32"/>
      <c r="AS229" s="32"/>
      <c r="AU229" s="32"/>
      <c r="AW229" s="44"/>
      <c r="AY229" s="32"/>
      <c r="BA229" s="32"/>
      <c r="BC229" s="32"/>
      <c r="BE229" s="44"/>
      <c r="BG229" s="32"/>
      <c r="BI229" s="32"/>
      <c r="BK229" s="32"/>
      <c r="BM229" s="44"/>
      <c r="BO229" s="32"/>
      <c r="BQ229" s="32"/>
      <c r="BS229" s="32"/>
      <c r="BU229" s="44"/>
      <c r="BW229" s="32"/>
      <c r="BY229" s="32"/>
      <c r="CA229" s="32"/>
      <c r="CC229" s="44"/>
      <c r="CE229" s="32"/>
      <c r="CG229" s="32"/>
      <c r="CI229" s="32"/>
      <c r="CK229" s="44"/>
      <c r="CM229" s="32"/>
      <c r="CO229" s="32"/>
      <c r="CQ229" s="32"/>
      <c r="CS229" s="44"/>
      <c r="CU229" s="32"/>
      <c r="CW229" s="32"/>
      <c r="CY229" s="32"/>
      <c r="DA229" s="44"/>
      <c r="DC229" s="32"/>
      <c r="DE229" s="32"/>
      <c r="DG229" s="32"/>
      <c r="DI229" s="44"/>
      <c r="DK229" s="32"/>
      <c r="DM229" s="32"/>
      <c r="DO229" s="32"/>
      <c r="DQ229" s="44"/>
      <c r="DS229" s="32"/>
      <c r="DU229" s="32"/>
      <c r="DW229" s="32"/>
      <c r="DY229" s="44"/>
      <c r="EA229" s="32"/>
      <c r="EC229" s="32"/>
      <c r="EE229" s="32"/>
      <c r="EG229" s="44"/>
      <c r="EI229" s="32"/>
      <c r="EK229" s="32"/>
      <c r="EM229" s="32"/>
      <c r="EO229" s="44"/>
      <c r="EQ229" s="32"/>
      <c r="ES229" s="32"/>
      <c r="EU229" s="32"/>
      <c r="EW229" s="44"/>
      <c r="EY229" s="32"/>
      <c r="FA229" s="32"/>
      <c r="FC229" s="32"/>
      <c r="FE229" s="44"/>
      <c r="FG229" s="32"/>
      <c r="FI229" s="32"/>
      <c r="FK229" s="32"/>
      <c r="FM229" s="44"/>
      <c r="FO229" s="32"/>
      <c r="FQ229" s="32"/>
      <c r="FS229" s="32"/>
      <c r="FU229" s="44"/>
      <c r="FW229" s="32"/>
      <c r="FY229" s="32"/>
      <c r="GA229" s="32"/>
      <c r="GC229" s="44"/>
      <c r="GE229" s="32"/>
      <c r="GG229" s="32"/>
      <c r="GI229" s="32"/>
      <c r="GK229" s="44"/>
      <c r="GM229" s="32"/>
      <c r="GO229" s="32"/>
      <c r="GQ229" s="32"/>
      <c r="GS229" s="44"/>
      <c r="GU229" s="32"/>
      <c r="GW229" s="32"/>
      <c r="GY229" s="32"/>
      <c r="HA229" s="44"/>
      <c r="HC229" s="32"/>
      <c r="HE229" s="32"/>
      <c r="HG229" s="32"/>
      <c r="HI229" s="44"/>
      <c r="HK229" s="32"/>
      <c r="HM229" s="32"/>
      <c r="HO229" s="32"/>
      <c r="HQ229" s="44"/>
      <c r="HS229" s="32"/>
      <c r="HU229" s="32"/>
      <c r="HW229" s="32"/>
      <c r="HY229" s="44"/>
      <c r="IA229" s="32"/>
      <c r="IC229" s="5"/>
      <c r="IE229" s="32"/>
      <c r="IG229" s="44"/>
      <c r="II229" s="32"/>
      <c r="IK229" s="32"/>
      <c r="IM229" s="32"/>
      <c r="IO229" s="32"/>
      <c r="IQ229" s="44"/>
      <c r="IS229" s="32"/>
      <c r="IU229" s="32"/>
      <c r="IW229" s="32"/>
      <c r="IY229" s="44"/>
      <c r="JA229" s="32"/>
      <c r="JC229" s="32"/>
      <c r="JE229" s="32"/>
      <c r="JG229" s="44"/>
      <c r="JI229" s="32"/>
      <c r="JK229" s="32"/>
      <c r="JM229" s="32"/>
      <c r="JO229" s="44"/>
      <c r="JQ229" s="32"/>
      <c r="JS229" s="32"/>
      <c r="JU229" s="32"/>
      <c r="JW229" s="44"/>
      <c r="JY229" s="32"/>
      <c r="KA229" s="32"/>
      <c r="KC229" s="32"/>
      <c r="KE229" s="44"/>
      <c r="KG229" s="32"/>
      <c r="KI229" s="32"/>
      <c r="KK229" s="32"/>
      <c r="KM229" s="44"/>
      <c r="KO229" s="32"/>
      <c r="KQ229" s="32"/>
      <c r="KS229" s="32"/>
      <c r="KU229" s="44"/>
      <c r="KW229" s="32"/>
      <c r="KY229" s="32"/>
      <c r="LA229" s="32"/>
      <c r="LC229" s="44"/>
      <c r="LE229" s="32"/>
      <c r="LG229" s="32"/>
      <c r="LI229" s="32"/>
      <c r="LK229" s="44"/>
      <c r="LM229" s="32"/>
      <c r="LO229" s="32"/>
      <c r="LQ229" s="32"/>
      <c r="LS229" s="44"/>
      <c r="LU229" s="32"/>
      <c r="LW229" s="32"/>
      <c r="LY229" s="32"/>
      <c r="MA229" s="44"/>
      <c r="MC229" s="32"/>
      <c r="ME229" s="32"/>
      <c r="MG229" s="34"/>
      <c r="MI229" s="44"/>
      <c r="MK229" s="35"/>
      <c r="MM229" s="32"/>
      <c r="MO229" s="32"/>
    </row>
    <row r="230" spans="2:353" x14ac:dyDescent="0.25">
      <c r="B230" s="359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O230" s="44"/>
      <c r="AQ230" s="32"/>
      <c r="AS230" s="32"/>
      <c r="AU230" s="32"/>
      <c r="AW230" s="44"/>
      <c r="AY230" s="32"/>
      <c r="BA230" s="32"/>
      <c r="BC230" s="32"/>
      <c r="BE230" s="44"/>
      <c r="BG230" s="32"/>
      <c r="BI230" s="32"/>
      <c r="BK230" s="32"/>
      <c r="BM230" s="44"/>
      <c r="BO230" s="32"/>
      <c r="BQ230" s="32"/>
      <c r="BS230" s="32"/>
      <c r="BU230" s="44"/>
      <c r="BW230" s="32"/>
      <c r="BY230" s="32"/>
      <c r="CA230" s="32"/>
      <c r="CC230" s="44"/>
      <c r="CE230" s="32"/>
      <c r="CG230" s="32"/>
      <c r="CI230" s="32"/>
      <c r="CK230" s="44"/>
      <c r="CM230" s="32"/>
      <c r="CO230" s="32"/>
      <c r="CQ230" s="32"/>
      <c r="CS230" s="44"/>
      <c r="CU230" s="32"/>
      <c r="CW230" s="32"/>
      <c r="CY230" s="32"/>
      <c r="DA230" s="44"/>
      <c r="DC230" s="32"/>
      <c r="DE230" s="32"/>
      <c r="DG230" s="32"/>
      <c r="DI230" s="44"/>
      <c r="DK230" s="32"/>
      <c r="DM230" s="32"/>
      <c r="DO230" s="32"/>
      <c r="DQ230" s="44"/>
      <c r="DS230" s="32"/>
      <c r="DU230" s="32"/>
      <c r="DW230" s="32"/>
      <c r="DY230" s="44"/>
      <c r="EA230" s="32"/>
      <c r="EC230" s="32"/>
      <c r="EE230" s="32"/>
      <c r="EG230" s="44"/>
      <c r="EI230" s="32"/>
      <c r="EK230" s="32"/>
      <c r="EM230" s="32"/>
      <c r="EO230" s="44"/>
      <c r="EQ230" s="32"/>
      <c r="ES230" s="32"/>
      <c r="EU230" s="32"/>
      <c r="EW230" s="44"/>
      <c r="EY230" s="32"/>
      <c r="FA230" s="32"/>
      <c r="FC230" s="32"/>
      <c r="FE230" s="44"/>
      <c r="FG230" s="32"/>
      <c r="FI230" s="32"/>
      <c r="FK230" s="32"/>
      <c r="FM230" s="44"/>
      <c r="FO230" s="32"/>
      <c r="FQ230" s="32"/>
      <c r="FS230" s="32"/>
      <c r="FU230" s="44"/>
      <c r="FW230" s="32"/>
      <c r="FY230" s="32"/>
      <c r="GA230" s="32"/>
      <c r="GC230" s="44"/>
      <c r="GE230" s="32"/>
      <c r="GG230" s="32"/>
      <c r="GI230" s="32"/>
      <c r="GK230" s="44"/>
      <c r="GM230" s="32"/>
      <c r="GO230" s="32"/>
      <c r="GQ230" s="32"/>
      <c r="GS230" s="44"/>
      <c r="GU230" s="32"/>
      <c r="GW230" s="32"/>
      <c r="GY230" s="32"/>
      <c r="HA230" s="44"/>
      <c r="HC230" s="32"/>
      <c r="HE230" s="32"/>
      <c r="HG230" s="32"/>
      <c r="HI230" s="44"/>
      <c r="HK230" s="32"/>
      <c r="HM230" s="32"/>
      <c r="HO230" s="32"/>
      <c r="HQ230" s="44"/>
      <c r="HS230" s="32"/>
      <c r="HU230" s="32"/>
      <c r="HW230" s="32"/>
      <c r="HY230" s="44"/>
      <c r="IA230" s="32"/>
      <c r="IC230" s="5"/>
      <c r="IE230" s="32"/>
      <c r="IG230" s="44"/>
      <c r="II230" s="32"/>
      <c r="IK230" s="32"/>
      <c r="IM230" s="32"/>
      <c r="IO230" s="32"/>
      <c r="IQ230" s="44"/>
      <c r="IS230" s="32"/>
      <c r="IU230" s="32"/>
      <c r="IW230" s="32"/>
      <c r="IY230" s="44"/>
      <c r="JA230" s="32"/>
      <c r="JC230" s="32"/>
      <c r="JE230" s="32"/>
      <c r="JG230" s="44"/>
      <c r="JI230" s="32"/>
      <c r="JK230" s="32"/>
      <c r="JM230" s="32"/>
      <c r="JO230" s="44"/>
      <c r="JQ230" s="32"/>
      <c r="JS230" s="32"/>
      <c r="JU230" s="32"/>
      <c r="JW230" s="44"/>
      <c r="JY230" s="32"/>
      <c r="KA230" s="32"/>
      <c r="KC230" s="32"/>
      <c r="KE230" s="44"/>
      <c r="KG230" s="32"/>
      <c r="KI230" s="32"/>
      <c r="KK230" s="32"/>
      <c r="KM230" s="44"/>
      <c r="KO230" s="32"/>
      <c r="KQ230" s="32"/>
      <c r="KS230" s="32"/>
      <c r="KU230" s="44"/>
      <c r="KW230" s="32"/>
      <c r="KY230" s="32"/>
      <c r="LA230" s="32"/>
      <c r="LC230" s="44"/>
      <c r="LE230" s="32"/>
      <c r="LG230" s="32"/>
      <c r="LI230" s="32"/>
      <c r="LK230" s="44"/>
      <c r="LM230" s="32"/>
      <c r="LO230" s="32"/>
      <c r="LQ230" s="32"/>
      <c r="LS230" s="44"/>
      <c r="LU230" s="32"/>
      <c r="LW230" s="32"/>
      <c r="LY230" s="32"/>
      <c r="MA230" s="44"/>
      <c r="MC230" s="32"/>
      <c r="ME230" s="32"/>
      <c r="MG230" s="34"/>
      <c r="MI230" s="44"/>
      <c r="MK230" s="35"/>
      <c r="MM230" s="32"/>
      <c r="MO230" s="32"/>
    </row>
    <row r="231" spans="2:353" x14ac:dyDescent="0.25">
      <c r="B231" s="359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IC231" s="5"/>
    </row>
    <row r="232" spans="2:353" x14ac:dyDescent="0.25">
      <c r="B232" s="359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Q232" s="31"/>
      <c r="AS232" s="31"/>
      <c r="AU232" s="31"/>
      <c r="AY232" s="31"/>
      <c r="BA232" s="31"/>
      <c r="BC232" s="31"/>
      <c r="BG232" s="31"/>
      <c r="BH232" s="47"/>
      <c r="BI232" s="31"/>
      <c r="BK232" s="31"/>
      <c r="BO232" s="31"/>
      <c r="BQ232" s="31"/>
      <c r="BS232" s="31"/>
      <c r="BW232" s="31"/>
      <c r="BY232" s="31"/>
      <c r="CA232" s="31"/>
      <c r="CE232" s="31"/>
      <c r="CG232" s="31"/>
      <c r="CI232" s="31"/>
      <c r="CM232" s="31"/>
      <c r="CO232" s="31"/>
      <c r="CQ232" s="31"/>
      <c r="CU232" s="31"/>
      <c r="CW232" s="31"/>
      <c r="CY232" s="31"/>
      <c r="DC232" s="31"/>
      <c r="DE232" s="31"/>
      <c r="DG232" s="31"/>
      <c r="DK232" s="31"/>
      <c r="DM232" s="31"/>
      <c r="DO232" s="31"/>
      <c r="DS232" s="31"/>
      <c r="DU232" s="31"/>
      <c r="DW232" s="31"/>
      <c r="EA232" s="31"/>
      <c r="EC232" s="31"/>
      <c r="EE232" s="31"/>
      <c r="EI232" s="31"/>
      <c r="EK232" s="31"/>
      <c r="EM232" s="31"/>
      <c r="EQ232" s="31"/>
      <c r="ES232" s="31"/>
      <c r="EU232" s="31"/>
      <c r="EY232" s="31"/>
      <c r="FA232" s="31"/>
      <c r="FC232" s="31"/>
      <c r="FG232" s="31"/>
      <c r="FI232" s="31"/>
      <c r="FK232" s="31"/>
      <c r="FO232" s="31"/>
      <c r="FQ232" s="31"/>
      <c r="FS232" s="31"/>
      <c r="FW232" s="31"/>
      <c r="FY232" s="31"/>
      <c r="FZ232" s="47"/>
      <c r="GA232" s="31"/>
      <c r="GE232" s="31"/>
      <c r="GG232" s="31"/>
      <c r="GI232" s="31"/>
      <c r="GM232" s="31"/>
      <c r="GO232" s="31"/>
      <c r="GQ232" s="31"/>
      <c r="GU232" s="31"/>
      <c r="GW232" s="31"/>
      <c r="GY232" s="31"/>
      <c r="HC232" s="31"/>
      <c r="HE232" s="31"/>
      <c r="HG232" s="31"/>
      <c r="HK232" s="31"/>
      <c r="HM232" s="31"/>
      <c r="HO232" s="31"/>
      <c r="HS232" s="31"/>
      <c r="HU232" s="31"/>
      <c r="HW232" s="31"/>
      <c r="IA232" s="31"/>
      <c r="IC232" s="5"/>
      <c r="IE232" s="31"/>
      <c r="II232" s="31"/>
      <c r="IK232" s="31"/>
      <c r="IM232" s="31"/>
      <c r="IO232" s="31"/>
      <c r="IS232" s="31"/>
      <c r="IU232" s="31"/>
      <c r="IW232" s="31"/>
      <c r="JA232" s="31"/>
      <c r="JC232" s="31"/>
      <c r="JE232" s="31"/>
      <c r="JI232" s="31"/>
      <c r="JK232" s="31"/>
      <c r="JM232" s="31"/>
      <c r="JQ232" s="31"/>
      <c r="JS232" s="31"/>
      <c r="JU232" s="31"/>
      <c r="JY232" s="31"/>
      <c r="KA232" s="31"/>
      <c r="KC232" s="31"/>
      <c r="KG232" s="31"/>
      <c r="KI232" s="31"/>
      <c r="KK232" s="31"/>
      <c r="KO232" s="31"/>
      <c r="KQ232" s="31"/>
      <c r="KS232" s="31"/>
      <c r="KW232" s="31"/>
      <c r="KY232" s="31"/>
      <c r="LA232" s="31"/>
      <c r="LE232" s="31"/>
      <c r="LG232" s="31"/>
      <c r="LI232" s="31"/>
      <c r="LM232" s="31"/>
      <c r="LO232" s="31"/>
      <c r="LQ232" s="31"/>
      <c r="LU232" s="31"/>
      <c r="LW232" s="31"/>
      <c r="LY232" s="31"/>
      <c r="MC232" s="31"/>
      <c r="ME232" s="31"/>
      <c r="MG232" s="31"/>
      <c r="MK232" s="31"/>
      <c r="MM232" s="31"/>
      <c r="MO232" s="31"/>
    </row>
    <row r="233" spans="2:353" x14ac:dyDescent="0.25">
      <c r="B233" s="359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O233" s="44"/>
      <c r="AQ233" s="31"/>
      <c r="AS233" s="31"/>
      <c r="AU233" s="31"/>
      <c r="AW233" s="44"/>
      <c r="AY233" s="31"/>
      <c r="BA233" s="31"/>
      <c r="BC233" s="31"/>
      <c r="BE233" s="44"/>
      <c r="BG233" s="31"/>
      <c r="BH233" s="47"/>
      <c r="BI233" s="31"/>
      <c r="BK233" s="31"/>
      <c r="BM233" s="44"/>
      <c r="BO233" s="31"/>
      <c r="BQ233" s="31"/>
      <c r="BS233" s="31"/>
      <c r="BU233" s="44"/>
      <c r="BW233" s="31"/>
      <c r="BY233" s="31"/>
      <c r="CA233" s="31"/>
      <c r="CC233" s="44"/>
      <c r="CE233" s="31"/>
      <c r="CG233" s="31"/>
      <c r="CI233" s="31"/>
      <c r="CK233" s="44"/>
      <c r="CM233" s="31"/>
      <c r="CO233" s="31"/>
      <c r="CQ233" s="31"/>
      <c r="CS233" s="44"/>
      <c r="CU233" s="31"/>
      <c r="CW233" s="31"/>
      <c r="CY233" s="31"/>
      <c r="DA233" s="44"/>
      <c r="DC233" s="31"/>
      <c r="DE233" s="31"/>
      <c r="DG233" s="31"/>
      <c r="DI233" s="44"/>
      <c r="DK233" s="31"/>
      <c r="DM233" s="31"/>
      <c r="DO233" s="31"/>
      <c r="DQ233" s="44"/>
      <c r="DS233" s="31"/>
      <c r="DU233" s="31"/>
      <c r="DW233" s="31"/>
      <c r="DY233" s="44"/>
      <c r="EA233" s="31"/>
      <c r="EC233" s="31"/>
      <c r="EE233" s="31"/>
      <c r="EG233" s="44"/>
      <c r="EI233" s="31"/>
      <c r="EK233" s="31"/>
      <c r="EM233" s="31"/>
      <c r="EO233" s="44"/>
      <c r="EQ233" s="31"/>
      <c r="ES233" s="31"/>
      <c r="EU233" s="31"/>
      <c r="EW233" s="44"/>
      <c r="EY233" s="31"/>
      <c r="FA233" s="31"/>
      <c r="FC233" s="31"/>
      <c r="FE233" s="44"/>
      <c r="FG233" s="31"/>
      <c r="FI233" s="31"/>
      <c r="FK233" s="31"/>
      <c r="FM233" s="44"/>
      <c r="FO233" s="31"/>
      <c r="FQ233" s="31"/>
      <c r="FS233" s="31"/>
      <c r="FU233" s="44"/>
      <c r="FW233" s="31"/>
      <c r="FY233" s="31"/>
      <c r="FZ233" s="47"/>
      <c r="GA233" s="31"/>
      <c r="GC233" s="44"/>
      <c r="GE233" s="31"/>
      <c r="GG233" s="31"/>
      <c r="GI233" s="31"/>
      <c r="GK233" s="44"/>
      <c r="GM233" s="31"/>
      <c r="GO233" s="31"/>
      <c r="GQ233" s="31"/>
      <c r="GS233" s="44"/>
      <c r="GU233" s="31"/>
      <c r="GW233" s="31"/>
      <c r="GY233" s="31"/>
      <c r="HA233" s="44"/>
      <c r="HC233" s="31"/>
      <c r="HE233" s="31"/>
      <c r="HG233" s="31"/>
      <c r="HI233" s="44"/>
      <c r="HK233" s="31"/>
      <c r="HM233" s="31"/>
      <c r="HO233" s="31"/>
      <c r="HQ233" s="44"/>
      <c r="HS233" s="31"/>
      <c r="HU233" s="31"/>
      <c r="HW233" s="31"/>
      <c r="HY233" s="44"/>
      <c r="IA233" s="31"/>
      <c r="IC233" s="5"/>
      <c r="IE233" s="31"/>
      <c r="IG233" s="44"/>
      <c r="II233" s="31"/>
      <c r="IK233" s="31"/>
      <c r="IM233" s="31"/>
      <c r="IO233" s="31"/>
      <c r="IQ233" s="44"/>
      <c r="IS233" s="31"/>
      <c r="IU233" s="31"/>
      <c r="IW233" s="31"/>
      <c r="IY233" s="44"/>
      <c r="JA233" s="31"/>
      <c r="JC233" s="31"/>
      <c r="JE233" s="31"/>
      <c r="JG233" s="44"/>
      <c r="JI233" s="31"/>
      <c r="JK233" s="31"/>
      <c r="JM233" s="31"/>
      <c r="JO233" s="44"/>
      <c r="JQ233" s="31"/>
      <c r="JS233" s="31"/>
      <c r="JU233" s="31"/>
      <c r="JW233" s="44"/>
      <c r="JY233" s="31"/>
      <c r="KA233" s="31"/>
      <c r="KC233" s="31"/>
      <c r="KE233" s="44"/>
      <c r="KG233" s="31"/>
      <c r="KI233" s="31"/>
      <c r="KK233" s="31"/>
      <c r="KM233" s="44"/>
      <c r="KO233" s="31"/>
      <c r="KQ233" s="31"/>
      <c r="KS233" s="31"/>
      <c r="KU233" s="44"/>
      <c r="KW233" s="31"/>
      <c r="KY233" s="31"/>
      <c r="LA233" s="31"/>
      <c r="LC233" s="44"/>
      <c r="LE233" s="31"/>
      <c r="LG233" s="31"/>
      <c r="LI233" s="31"/>
      <c r="LK233" s="44"/>
      <c r="LM233" s="31"/>
      <c r="LO233" s="31"/>
      <c r="LQ233" s="31"/>
      <c r="LS233" s="44"/>
      <c r="LU233" s="31"/>
      <c r="LW233" s="31"/>
      <c r="LY233" s="31"/>
      <c r="MA233" s="44"/>
      <c r="MC233" s="31"/>
      <c r="ME233" s="31"/>
      <c r="MG233" s="31"/>
      <c r="MI233" s="44"/>
      <c r="MK233" s="31"/>
      <c r="MM233" s="31"/>
      <c r="MO233" s="31"/>
    </row>
    <row r="234" spans="2:353" x14ac:dyDescent="0.25">
      <c r="B234" s="359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O234" s="44"/>
      <c r="AQ234" s="31"/>
      <c r="AS234" s="31"/>
      <c r="AU234" s="31"/>
      <c r="AW234" s="44"/>
      <c r="AY234" s="31"/>
      <c r="BA234" s="31"/>
      <c r="BC234" s="31"/>
      <c r="BE234" s="44"/>
      <c r="BG234" s="31"/>
      <c r="BH234" s="47"/>
      <c r="BI234" s="31"/>
      <c r="BK234" s="31"/>
      <c r="BM234" s="44"/>
      <c r="BO234" s="31"/>
      <c r="BQ234" s="31"/>
      <c r="BS234" s="31"/>
      <c r="BU234" s="44"/>
      <c r="BW234" s="31"/>
      <c r="BY234" s="31"/>
      <c r="CA234" s="31"/>
      <c r="CC234" s="44"/>
      <c r="CE234" s="31"/>
      <c r="CG234" s="31"/>
      <c r="CI234" s="31"/>
      <c r="CK234" s="44"/>
      <c r="CM234" s="31"/>
      <c r="CO234" s="31"/>
      <c r="CQ234" s="31"/>
      <c r="CS234" s="44"/>
      <c r="CU234" s="31"/>
      <c r="CW234" s="31"/>
      <c r="CY234" s="31"/>
      <c r="DA234" s="44"/>
      <c r="DC234" s="31"/>
      <c r="DE234" s="31"/>
      <c r="DG234" s="31"/>
      <c r="DI234" s="44"/>
      <c r="DK234" s="31"/>
      <c r="DM234" s="31"/>
      <c r="DO234" s="31"/>
      <c r="DQ234" s="44"/>
      <c r="DS234" s="31"/>
      <c r="DU234" s="31"/>
      <c r="DW234" s="31"/>
      <c r="DY234" s="44"/>
      <c r="EA234" s="31"/>
      <c r="EC234" s="31"/>
      <c r="EE234" s="31"/>
      <c r="EG234" s="44"/>
      <c r="EI234" s="31"/>
      <c r="EK234" s="31"/>
      <c r="EM234" s="31"/>
      <c r="EO234" s="44"/>
      <c r="EQ234" s="31"/>
      <c r="ES234" s="31"/>
      <c r="EU234" s="31"/>
      <c r="EW234" s="44"/>
      <c r="EY234" s="31"/>
      <c r="FA234" s="31"/>
      <c r="FC234" s="31"/>
      <c r="FE234" s="44"/>
      <c r="FG234" s="31"/>
      <c r="FI234" s="31"/>
      <c r="FK234" s="31"/>
      <c r="FM234" s="44"/>
      <c r="FO234" s="31"/>
      <c r="FQ234" s="31"/>
      <c r="FS234" s="31"/>
      <c r="FU234" s="44"/>
      <c r="FW234" s="31"/>
      <c r="FY234" s="31"/>
      <c r="FZ234" s="47"/>
      <c r="GA234" s="31"/>
      <c r="GC234" s="44"/>
      <c r="GE234" s="31"/>
      <c r="GG234" s="31"/>
      <c r="GI234" s="31"/>
      <c r="GK234" s="44"/>
      <c r="GM234" s="31"/>
      <c r="GO234" s="31"/>
      <c r="GQ234" s="31"/>
      <c r="GS234" s="44"/>
      <c r="GU234" s="31"/>
      <c r="GW234" s="31"/>
      <c r="GY234" s="31"/>
      <c r="HA234" s="44"/>
      <c r="HC234" s="31"/>
      <c r="HE234" s="31"/>
      <c r="HG234" s="31"/>
      <c r="HI234" s="44"/>
      <c r="HK234" s="31"/>
      <c r="HM234" s="31"/>
      <c r="HO234" s="31"/>
      <c r="HQ234" s="44"/>
      <c r="HS234" s="31"/>
      <c r="HU234" s="31"/>
      <c r="HW234" s="31"/>
      <c r="HY234" s="44"/>
      <c r="IA234" s="31"/>
      <c r="IC234" s="5"/>
      <c r="IE234" s="31"/>
      <c r="IG234" s="44"/>
      <c r="II234" s="31"/>
      <c r="IK234" s="31"/>
      <c r="IM234" s="31"/>
      <c r="IO234" s="31"/>
      <c r="IQ234" s="44"/>
      <c r="IS234" s="31"/>
      <c r="IU234" s="31"/>
      <c r="IW234" s="31"/>
      <c r="IY234" s="44"/>
      <c r="JA234" s="31"/>
      <c r="JC234" s="31"/>
      <c r="JE234" s="31"/>
      <c r="JG234" s="44"/>
      <c r="JI234" s="31"/>
      <c r="JK234" s="31"/>
      <c r="JM234" s="31"/>
      <c r="JO234" s="44"/>
      <c r="JQ234" s="31"/>
      <c r="JS234" s="31"/>
      <c r="JU234" s="31"/>
      <c r="JW234" s="44"/>
      <c r="JY234" s="31"/>
      <c r="KA234" s="31"/>
      <c r="KC234" s="31"/>
      <c r="KE234" s="44"/>
      <c r="KG234" s="31"/>
      <c r="KI234" s="31"/>
      <c r="KK234" s="31"/>
      <c r="KM234" s="44"/>
      <c r="KO234" s="31"/>
      <c r="KQ234" s="31"/>
      <c r="KS234" s="31"/>
      <c r="KU234" s="44"/>
      <c r="KW234" s="31"/>
      <c r="KY234" s="31"/>
      <c r="LA234" s="31"/>
      <c r="LC234" s="44"/>
      <c r="LE234" s="31"/>
      <c r="LG234" s="31"/>
      <c r="LI234" s="31"/>
      <c r="LK234" s="44"/>
      <c r="LM234" s="31"/>
      <c r="LO234" s="31"/>
      <c r="LQ234" s="31"/>
      <c r="LS234" s="44"/>
      <c r="LU234" s="31"/>
      <c r="LW234" s="31"/>
      <c r="LY234" s="31"/>
      <c r="MA234" s="44"/>
      <c r="MC234" s="31"/>
      <c r="ME234" s="31"/>
      <c r="MG234" s="31"/>
      <c r="MI234" s="44"/>
      <c r="MK234" s="31"/>
      <c r="MM234" s="31"/>
      <c r="MO234" s="31"/>
    </row>
    <row r="235" spans="2:353" x14ac:dyDescent="0.25">
      <c r="B235" s="359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O235" s="44"/>
      <c r="AQ235" s="31"/>
      <c r="AS235" s="31"/>
      <c r="AU235" s="31"/>
      <c r="AW235" s="44"/>
      <c r="AY235" s="31"/>
      <c r="BA235" s="31"/>
      <c r="BC235" s="31"/>
      <c r="BE235" s="44"/>
      <c r="BG235" s="31"/>
      <c r="BH235" s="47"/>
      <c r="BI235" s="31"/>
      <c r="BK235" s="31"/>
      <c r="BM235" s="44"/>
      <c r="BO235" s="31"/>
      <c r="BQ235" s="31"/>
      <c r="BS235" s="31"/>
      <c r="BU235" s="44"/>
      <c r="BW235" s="31"/>
      <c r="BY235" s="31"/>
      <c r="CA235" s="31"/>
      <c r="CC235" s="44"/>
      <c r="CE235" s="31"/>
      <c r="CG235" s="31"/>
      <c r="CI235" s="31"/>
      <c r="CK235" s="44"/>
      <c r="CM235" s="31"/>
      <c r="CO235" s="31"/>
      <c r="CQ235" s="31"/>
      <c r="CS235" s="44"/>
      <c r="CU235" s="31"/>
      <c r="CW235" s="31"/>
      <c r="CY235" s="31"/>
      <c r="DA235" s="44"/>
      <c r="DC235" s="31"/>
      <c r="DE235" s="31"/>
      <c r="DG235" s="31"/>
      <c r="DI235" s="44"/>
      <c r="DK235" s="31"/>
      <c r="DM235" s="31"/>
      <c r="DO235" s="31"/>
      <c r="DQ235" s="44"/>
      <c r="DS235" s="31"/>
      <c r="DU235" s="31"/>
      <c r="DW235" s="31"/>
      <c r="DY235" s="44"/>
      <c r="EA235" s="31"/>
      <c r="EC235" s="31"/>
      <c r="EE235" s="31"/>
      <c r="EG235" s="44"/>
      <c r="EI235" s="31"/>
      <c r="EK235" s="31"/>
      <c r="EM235" s="31"/>
      <c r="EO235" s="44"/>
      <c r="EQ235" s="31"/>
      <c r="ES235" s="31"/>
      <c r="EU235" s="31"/>
      <c r="EW235" s="44"/>
      <c r="EY235" s="31"/>
      <c r="FA235" s="31"/>
      <c r="FC235" s="31"/>
      <c r="FE235" s="44"/>
      <c r="FG235" s="31"/>
      <c r="FI235" s="31"/>
      <c r="FK235" s="31"/>
      <c r="FM235" s="44"/>
      <c r="FO235" s="31"/>
      <c r="FQ235" s="31"/>
      <c r="FS235" s="31"/>
      <c r="FU235" s="44"/>
      <c r="FW235" s="31"/>
      <c r="FY235" s="31"/>
      <c r="FZ235" s="47"/>
      <c r="GA235" s="31"/>
      <c r="GC235" s="44"/>
      <c r="GE235" s="31"/>
      <c r="GG235" s="31"/>
      <c r="GI235" s="31"/>
      <c r="GK235" s="44"/>
      <c r="GM235" s="31"/>
      <c r="GO235" s="31"/>
      <c r="GQ235" s="31"/>
      <c r="GS235" s="44"/>
      <c r="GU235" s="31"/>
      <c r="GW235" s="31"/>
      <c r="GY235" s="31"/>
      <c r="HA235" s="44"/>
      <c r="HC235" s="31"/>
      <c r="HE235" s="31"/>
      <c r="HG235" s="31"/>
      <c r="HI235" s="44"/>
      <c r="HK235" s="31"/>
      <c r="HM235" s="31"/>
      <c r="HO235" s="31"/>
      <c r="HQ235" s="44"/>
      <c r="HS235" s="31"/>
      <c r="HU235" s="31"/>
      <c r="HW235" s="31"/>
      <c r="HY235" s="44"/>
      <c r="IA235" s="31"/>
      <c r="IC235" s="5"/>
      <c r="IE235" s="31"/>
      <c r="IG235" s="44"/>
      <c r="II235" s="31"/>
      <c r="IK235" s="31"/>
      <c r="IM235" s="31"/>
      <c r="IO235" s="31"/>
      <c r="IQ235" s="44"/>
      <c r="IS235" s="31"/>
      <c r="IU235" s="31"/>
      <c r="IW235" s="31"/>
      <c r="IY235" s="44"/>
      <c r="JA235" s="31"/>
      <c r="JC235" s="31"/>
      <c r="JE235" s="31"/>
      <c r="JG235" s="44"/>
      <c r="JI235" s="31"/>
      <c r="JK235" s="31"/>
      <c r="JM235" s="31"/>
      <c r="JO235" s="44"/>
      <c r="JQ235" s="31"/>
      <c r="JS235" s="31"/>
      <c r="JU235" s="31"/>
      <c r="JW235" s="44"/>
      <c r="JY235" s="31"/>
      <c r="KA235" s="31"/>
      <c r="KC235" s="31"/>
      <c r="KE235" s="44"/>
      <c r="KG235" s="31"/>
      <c r="KI235" s="31"/>
      <c r="KK235" s="31"/>
      <c r="KM235" s="44"/>
      <c r="KO235" s="31"/>
      <c r="KQ235" s="31"/>
      <c r="KS235" s="31"/>
      <c r="KU235" s="44"/>
      <c r="KW235" s="31"/>
      <c r="KY235" s="31"/>
      <c r="LA235" s="31"/>
      <c r="LC235" s="44"/>
      <c r="LE235" s="31"/>
      <c r="LG235" s="31"/>
      <c r="LI235" s="31"/>
      <c r="LK235" s="44"/>
      <c r="LM235" s="31"/>
      <c r="LO235" s="31"/>
      <c r="LQ235" s="31"/>
      <c r="LS235" s="44"/>
      <c r="LU235" s="31"/>
      <c r="LW235" s="31"/>
      <c r="LY235" s="31"/>
      <c r="MA235" s="44"/>
      <c r="MC235" s="31"/>
      <c r="ME235" s="31"/>
      <c r="MG235" s="31"/>
      <c r="MI235" s="44"/>
      <c r="MK235" s="31"/>
      <c r="MM235" s="31"/>
      <c r="MO235" s="31"/>
    </row>
    <row r="236" spans="2:353" x14ac:dyDescent="0.25">
      <c r="B236" s="359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IC236" s="5"/>
    </row>
    <row r="237" spans="2:353" x14ac:dyDescent="0.25">
      <c r="B237" s="359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Q237" s="32"/>
      <c r="AS237" s="32"/>
      <c r="AU237" s="32"/>
      <c r="AY237" s="32"/>
      <c r="BA237" s="32"/>
      <c r="BC237" s="32"/>
      <c r="BG237" s="32"/>
      <c r="BI237" s="32"/>
      <c r="BK237" s="32"/>
      <c r="BO237" s="32"/>
      <c r="BQ237" s="32"/>
      <c r="BS237" s="32"/>
      <c r="BW237" s="32"/>
      <c r="BY237" s="32"/>
      <c r="CA237" s="32"/>
      <c r="CE237" s="32"/>
      <c r="CG237" s="32"/>
      <c r="CI237" s="32"/>
      <c r="CM237" s="32"/>
      <c r="CO237" s="32"/>
      <c r="CQ237" s="32"/>
      <c r="CU237" s="32"/>
      <c r="CW237" s="32"/>
      <c r="CY237" s="32"/>
      <c r="DC237" s="32"/>
      <c r="DE237" s="32"/>
      <c r="DG237" s="32"/>
      <c r="DK237" s="32"/>
      <c r="DM237" s="32"/>
      <c r="DO237" s="32"/>
      <c r="DS237" s="32"/>
      <c r="DU237" s="32"/>
      <c r="DW237" s="32"/>
      <c r="EA237" s="32"/>
      <c r="EC237" s="32"/>
      <c r="EE237" s="32"/>
      <c r="EI237" s="32"/>
      <c r="EK237" s="32"/>
      <c r="EM237" s="32"/>
      <c r="EQ237" s="32"/>
      <c r="ES237" s="32"/>
      <c r="EU237" s="32"/>
      <c r="EY237" s="32"/>
      <c r="FA237" s="32"/>
      <c r="FC237" s="32"/>
      <c r="FG237" s="32"/>
      <c r="FI237" s="32"/>
      <c r="FK237" s="32"/>
      <c r="FO237" s="32"/>
      <c r="FQ237" s="32"/>
      <c r="FS237" s="32"/>
      <c r="FW237" s="32"/>
      <c r="FY237" s="32"/>
      <c r="GA237" s="32"/>
      <c r="GE237" s="32"/>
      <c r="GG237" s="32"/>
      <c r="GI237" s="32"/>
      <c r="GM237" s="32"/>
      <c r="GO237" s="32"/>
      <c r="GQ237" s="32"/>
      <c r="GU237" s="32"/>
      <c r="GW237" s="32"/>
      <c r="GY237" s="32"/>
      <c r="HC237" s="32"/>
      <c r="HE237" s="32"/>
      <c r="HG237" s="32"/>
      <c r="HK237" s="32"/>
      <c r="HM237" s="32"/>
      <c r="HO237" s="32"/>
      <c r="HS237" s="32"/>
      <c r="HU237" s="32"/>
      <c r="HW237" s="32"/>
      <c r="IA237" s="32"/>
      <c r="IC237" s="5"/>
      <c r="IE237" s="32"/>
      <c r="II237" s="32"/>
      <c r="IK237" s="32"/>
      <c r="IM237" s="32"/>
      <c r="IO237" s="32"/>
      <c r="IS237" s="32"/>
      <c r="IU237" s="32"/>
      <c r="IW237" s="32"/>
      <c r="JA237" s="32"/>
      <c r="JC237" s="32"/>
      <c r="JE237" s="32"/>
      <c r="JI237" s="32"/>
      <c r="JK237" s="32"/>
      <c r="JM237" s="32"/>
      <c r="JQ237" s="32"/>
      <c r="JS237" s="32"/>
      <c r="JU237" s="32"/>
      <c r="JY237" s="32"/>
      <c r="KA237" s="32"/>
      <c r="KC237" s="32"/>
      <c r="KG237" s="32"/>
      <c r="KI237" s="32"/>
      <c r="KK237" s="32"/>
      <c r="KO237" s="32"/>
      <c r="KQ237" s="32"/>
      <c r="KS237" s="32"/>
      <c r="KW237" s="32"/>
      <c r="KY237" s="32"/>
      <c r="LA237" s="32"/>
      <c r="LE237" s="32"/>
      <c r="LG237" s="32"/>
      <c r="LI237" s="32"/>
      <c r="LM237" s="32"/>
      <c r="LO237" s="32"/>
      <c r="LQ237" s="32"/>
      <c r="LU237" s="32"/>
      <c r="LW237" s="32"/>
      <c r="LY237" s="32"/>
      <c r="MC237" s="32"/>
      <c r="ME237" s="32"/>
      <c r="MG237" s="32"/>
      <c r="MK237" s="32"/>
      <c r="MM237" s="32"/>
      <c r="MO237" s="32"/>
    </row>
    <row r="238" spans="2:353" x14ac:dyDescent="0.25">
      <c r="B238" s="359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O238" s="44"/>
      <c r="AQ238" s="32"/>
      <c r="AS238" s="32"/>
      <c r="AU238" s="32"/>
      <c r="AW238" s="44"/>
      <c r="AY238" s="32"/>
      <c r="BA238" s="32"/>
      <c r="BC238" s="32"/>
      <c r="BE238" s="44"/>
      <c r="BG238" s="32"/>
      <c r="BI238" s="32"/>
      <c r="BK238" s="32"/>
      <c r="BM238" s="44"/>
      <c r="BO238" s="32"/>
      <c r="BQ238" s="32"/>
      <c r="BS238" s="32"/>
      <c r="BU238" s="44"/>
      <c r="BW238" s="32"/>
      <c r="BY238" s="32"/>
      <c r="CA238" s="32"/>
      <c r="CC238" s="44"/>
      <c r="CE238" s="32"/>
      <c r="CG238" s="32"/>
      <c r="CI238" s="32"/>
      <c r="CK238" s="44"/>
      <c r="CM238" s="32"/>
      <c r="CO238" s="32"/>
      <c r="CQ238" s="32"/>
      <c r="CS238" s="44"/>
      <c r="CU238" s="32"/>
      <c r="CW238" s="32"/>
      <c r="CY238" s="32"/>
      <c r="DA238" s="44"/>
      <c r="DC238" s="32"/>
      <c r="DE238" s="32"/>
      <c r="DG238" s="32"/>
      <c r="DI238" s="44"/>
      <c r="DK238" s="32"/>
      <c r="DM238" s="32"/>
      <c r="DO238" s="32"/>
      <c r="DQ238" s="44"/>
      <c r="DS238" s="32"/>
      <c r="DU238" s="32"/>
      <c r="DW238" s="32"/>
      <c r="DY238" s="44"/>
      <c r="EA238" s="32"/>
      <c r="EC238" s="32"/>
      <c r="EE238" s="32"/>
      <c r="EG238" s="44"/>
      <c r="EI238" s="32"/>
      <c r="EK238" s="32"/>
      <c r="EM238" s="32"/>
      <c r="EO238" s="44"/>
      <c r="EQ238" s="32"/>
      <c r="ES238" s="32"/>
      <c r="EU238" s="32"/>
      <c r="EW238" s="44"/>
      <c r="EY238" s="32"/>
      <c r="FA238" s="32"/>
      <c r="FC238" s="32"/>
      <c r="FE238" s="44"/>
      <c r="FG238" s="32"/>
      <c r="FI238" s="32"/>
      <c r="FK238" s="32"/>
      <c r="FM238" s="44"/>
      <c r="FO238" s="32"/>
      <c r="FQ238" s="32"/>
      <c r="FS238" s="32"/>
      <c r="FU238" s="44"/>
      <c r="FW238" s="32"/>
      <c r="FY238" s="32"/>
      <c r="GA238" s="32"/>
      <c r="GC238" s="44"/>
      <c r="GE238" s="32"/>
      <c r="GG238" s="32"/>
      <c r="GI238" s="32"/>
      <c r="GK238" s="44"/>
      <c r="GM238" s="32"/>
      <c r="GO238" s="32"/>
      <c r="GQ238" s="32"/>
      <c r="GS238" s="44"/>
      <c r="GU238" s="32"/>
      <c r="GW238" s="32"/>
      <c r="GY238" s="32"/>
      <c r="HA238" s="44"/>
      <c r="HC238" s="32"/>
      <c r="HE238" s="32"/>
      <c r="HG238" s="32"/>
      <c r="HI238" s="44"/>
      <c r="HK238" s="32"/>
      <c r="HM238" s="32"/>
      <c r="HO238" s="32"/>
      <c r="HQ238" s="44"/>
      <c r="HS238" s="32"/>
      <c r="HU238" s="32"/>
      <c r="HW238" s="32"/>
      <c r="HY238" s="44"/>
      <c r="IA238" s="32"/>
      <c r="IC238" s="5"/>
      <c r="IE238" s="32"/>
      <c r="IG238" s="44"/>
      <c r="II238" s="32"/>
      <c r="IK238" s="32"/>
      <c r="IM238" s="32"/>
      <c r="IO238" s="32"/>
      <c r="IQ238" s="44"/>
      <c r="IS238" s="32"/>
      <c r="IU238" s="32"/>
      <c r="IW238" s="32"/>
      <c r="IY238" s="44"/>
      <c r="JA238" s="32"/>
      <c r="JC238" s="32"/>
      <c r="JE238" s="32"/>
      <c r="JG238" s="44"/>
      <c r="JI238" s="32"/>
      <c r="JK238" s="32"/>
      <c r="JM238" s="32"/>
      <c r="JO238" s="44"/>
      <c r="JQ238" s="32"/>
      <c r="JS238" s="32"/>
      <c r="JU238" s="32"/>
      <c r="JW238" s="44"/>
      <c r="JY238" s="32"/>
      <c r="KA238" s="32"/>
      <c r="KC238" s="32"/>
      <c r="KE238" s="44"/>
      <c r="KG238" s="32"/>
      <c r="KI238" s="32"/>
      <c r="KK238" s="32"/>
      <c r="KM238" s="44"/>
      <c r="KO238" s="32"/>
      <c r="KQ238" s="32"/>
      <c r="KS238" s="32"/>
      <c r="KU238" s="44"/>
      <c r="KW238" s="32"/>
      <c r="KY238" s="32"/>
      <c r="LA238" s="32"/>
      <c r="LC238" s="44"/>
      <c r="LE238" s="32"/>
      <c r="LG238" s="32"/>
      <c r="LI238" s="32"/>
      <c r="LK238" s="44"/>
      <c r="LM238" s="32"/>
      <c r="LO238" s="32"/>
      <c r="LQ238" s="32"/>
      <c r="LS238" s="44"/>
      <c r="LU238" s="32"/>
      <c r="LW238" s="32"/>
      <c r="LY238" s="32"/>
      <c r="MA238" s="44"/>
      <c r="MC238" s="32"/>
      <c r="ME238" s="32"/>
      <c r="MG238" s="32"/>
      <c r="MI238" s="44"/>
      <c r="MK238" s="32"/>
      <c r="MM238" s="32"/>
      <c r="MO238" s="32"/>
    </row>
    <row r="239" spans="2:353" x14ac:dyDescent="0.25">
      <c r="B239" s="35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O239" s="44"/>
      <c r="AQ239" s="32"/>
      <c r="AS239" s="32"/>
      <c r="AU239" s="32"/>
      <c r="AW239" s="44"/>
      <c r="AY239" s="32"/>
      <c r="BA239" s="32"/>
      <c r="BC239" s="32"/>
      <c r="BE239" s="44"/>
      <c r="BG239" s="32"/>
      <c r="BI239" s="32"/>
      <c r="BK239" s="32"/>
      <c r="BM239" s="44"/>
      <c r="BO239" s="32"/>
      <c r="BQ239" s="32"/>
      <c r="BS239" s="32"/>
      <c r="BU239" s="44"/>
      <c r="BW239" s="32"/>
      <c r="BY239" s="32"/>
      <c r="CA239" s="32"/>
      <c r="CC239" s="44"/>
      <c r="CE239" s="32"/>
      <c r="CG239" s="32"/>
      <c r="CI239" s="32"/>
      <c r="CK239" s="44"/>
      <c r="CM239" s="32"/>
      <c r="CO239" s="32"/>
      <c r="CQ239" s="32"/>
      <c r="CS239" s="44"/>
      <c r="CU239" s="32"/>
      <c r="CW239" s="32"/>
      <c r="CY239" s="32"/>
      <c r="DA239" s="44"/>
      <c r="DC239" s="32"/>
      <c r="DE239" s="32"/>
      <c r="DG239" s="32"/>
      <c r="DI239" s="44"/>
      <c r="DK239" s="32"/>
      <c r="DM239" s="32"/>
      <c r="DO239" s="32"/>
      <c r="DQ239" s="44"/>
      <c r="DS239" s="32"/>
      <c r="DU239" s="32"/>
      <c r="DW239" s="32"/>
      <c r="DY239" s="44"/>
      <c r="EA239" s="32"/>
      <c r="EC239" s="32"/>
      <c r="EE239" s="32"/>
      <c r="EG239" s="44"/>
      <c r="EI239" s="32"/>
      <c r="EK239" s="32"/>
      <c r="EM239" s="32"/>
      <c r="EO239" s="44"/>
      <c r="EQ239" s="32"/>
      <c r="ES239" s="32"/>
      <c r="EU239" s="32"/>
      <c r="EW239" s="44"/>
      <c r="EY239" s="32"/>
      <c r="FA239" s="32"/>
      <c r="FC239" s="32"/>
      <c r="FE239" s="44"/>
      <c r="FG239" s="32"/>
      <c r="FI239" s="32"/>
      <c r="FK239" s="32"/>
      <c r="FM239" s="44"/>
      <c r="FO239" s="32"/>
      <c r="FQ239" s="32"/>
      <c r="FS239" s="32"/>
      <c r="FU239" s="44"/>
      <c r="FW239" s="32"/>
      <c r="FY239" s="32"/>
      <c r="GA239" s="32"/>
      <c r="GC239" s="44"/>
      <c r="GE239" s="32"/>
      <c r="GG239" s="32"/>
      <c r="GI239" s="32"/>
      <c r="GK239" s="44"/>
      <c r="GM239" s="32"/>
      <c r="GO239" s="32"/>
      <c r="GQ239" s="32"/>
      <c r="GS239" s="44"/>
      <c r="GU239" s="32"/>
      <c r="GW239" s="32"/>
      <c r="GY239" s="32"/>
      <c r="HA239" s="44"/>
      <c r="HC239" s="32"/>
      <c r="HE239" s="32"/>
      <c r="HG239" s="32"/>
      <c r="HI239" s="44"/>
      <c r="HK239" s="32"/>
      <c r="HM239" s="32"/>
      <c r="HO239" s="32"/>
      <c r="HQ239" s="44"/>
      <c r="HS239" s="32"/>
      <c r="HU239" s="32"/>
      <c r="HW239" s="32"/>
      <c r="HY239" s="44"/>
      <c r="IA239" s="32"/>
      <c r="IC239" s="5"/>
      <c r="IE239" s="32"/>
      <c r="IG239" s="44"/>
      <c r="II239" s="32"/>
      <c r="IK239" s="32"/>
      <c r="IM239" s="32"/>
      <c r="IO239" s="32"/>
      <c r="IQ239" s="44"/>
      <c r="IS239" s="32"/>
      <c r="IU239" s="32"/>
      <c r="IW239" s="32"/>
      <c r="IY239" s="44"/>
      <c r="JA239" s="32"/>
      <c r="JC239" s="32"/>
      <c r="JE239" s="32"/>
      <c r="JG239" s="44"/>
      <c r="JI239" s="32"/>
      <c r="JK239" s="32"/>
      <c r="JM239" s="32"/>
      <c r="JO239" s="44"/>
      <c r="JQ239" s="32"/>
      <c r="JS239" s="32"/>
      <c r="JU239" s="32"/>
      <c r="JW239" s="44"/>
      <c r="JY239" s="32"/>
      <c r="KA239" s="32"/>
      <c r="KC239" s="32"/>
      <c r="KE239" s="44"/>
      <c r="KG239" s="32"/>
      <c r="KI239" s="32"/>
      <c r="KK239" s="32"/>
      <c r="KM239" s="44"/>
      <c r="KO239" s="32"/>
      <c r="KQ239" s="32"/>
      <c r="KS239" s="32"/>
      <c r="KU239" s="44"/>
      <c r="KW239" s="32"/>
      <c r="KY239" s="32"/>
      <c r="LA239" s="32"/>
      <c r="LC239" s="44"/>
      <c r="LE239" s="32"/>
      <c r="LG239" s="32"/>
      <c r="LI239" s="32"/>
      <c r="LK239" s="44"/>
      <c r="LM239" s="32"/>
      <c r="LO239" s="32"/>
      <c r="LQ239" s="32"/>
      <c r="LS239" s="44"/>
      <c r="LU239" s="32"/>
      <c r="LW239" s="32"/>
      <c r="LY239" s="32"/>
      <c r="MA239" s="44"/>
      <c r="MC239" s="32"/>
      <c r="ME239" s="32"/>
      <c r="MG239" s="32"/>
      <c r="MI239" s="44"/>
      <c r="MK239" s="32"/>
      <c r="MM239" s="32"/>
      <c r="MO239" s="32"/>
    </row>
    <row r="240" spans="2:353" x14ac:dyDescent="0.25">
      <c r="B240" s="359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O240" s="44"/>
      <c r="AQ240" s="32"/>
      <c r="AS240" s="32"/>
      <c r="AU240" s="32"/>
      <c r="AW240" s="44"/>
      <c r="AY240" s="32"/>
      <c r="BA240" s="32"/>
      <c r="BC240" s="32"/>
      <c r="BE240" s="44"/>
      <c r="BG240" s="32"/>
      <c r="BI240" s="32"/>
      <c r="BK240" s="32"/>
      <c r="BM240" s="44"/>
      <c r="BO240" s="32"/>
      <c r="BQ240" s="32"/>
      <c r="BS240" s="32"/>
      <c r="BU240" s="44"/>
      <c r="BW240" s="32"/>
      <c r="BY240" s="32"/>
      <c r="CA240" s="32"/>
      <c r="CC240" s="44"/>
      <c r="CE240" s="32"/>
      <c r="CG240" s="32"/>
      <c r="CI240" s="32"/>
      <c r="CK240" s="44"/>
      <c r="CM240" s="32"/>
      <c r="CO240" s="32"/>
      <c r="CQ240" s="32"/>
      <c r="CS240" s="44"/>
      <c r="CU240" s="32"/>
      <c r="CW240" s="32"/>
      <c r="CY240" s="32"/>
      <c r="DA240" s="44"/>
      <c r="DC240" s="32"/>
      <c r="DE240" s="32"/>
      <c r="DG240" s="32"/>
      <c r="DI240" s="44"/>
      <c r="DK240" s="32"/>
      <c r="DM240" s="32"/>
      <c r="DO240" s="32"/>
      <c r="DQ240" s="44"/>
      <c r="DS240" s="32"/>
      <c r="DU240" s="32"/>
      <c r="DW240" s="32"/>
      <c r="DY240" s="44"/>
      <c r="EA240" s="32"/>
      <c r="EC240" s="32"/>
      <c r="EE240" s="32"/>
      <c r="EG240" s="44"/>
      <c r="EI240" s="32"/>
      <c r="EK240" s="32"/>
      <c r="EM240" s="32"/>
      <c r="EO240" s="44"/>
      <c r="EQ240" s="32"/>
      <c r="ES240" s="32"/>
      <c r="EU240" s="32"/>
      <c r="EW240" s="44"/>
      <c r="EY240" s="32"/>
      <c r="FA240" s="32"/>
      <c r="FC240" s="32"/>
      <c r="FE240" s="44"/>
      <c r="FG240" s="32"/>
      <c r="FI240" s="32"/>
      <c r="FK240" s="32"/>
      <c r="FM240" s="44"/>
      <c r="FO240" s="32"/>
      <c r="FQ240" s="32"/>
      <c r="FS240" s="32"/>
      <c r="FU240" s="44"/>
      <c r="FW240" s="32"/>
      <c r="FY240" s="32"/>
      <c r="GA240" s="32"/>
      <c r="GC240" s="44"/>
      <c r="GE240" s="32"/>
      <c r="GG240" s="32"/>
      <c r="GI240" s="32"/>
      <c r="GK240" s="44"/>
      <c r="GM240" s="32"/>
      <c r="GO240" s="32"/>
      <c r="GQ240" s="32"/>
      <c r="GS240" s="44"/>
      <c r="GU240" s="32"/>
      <c r="GW240" s="32"/>
      <c r="GY240" s="32"/>
      <c r="HA240" s="44"/>
      <c r="HC240" s="32"/>
      <c r="HE240" s="32"/>
      <c r="HG240" s="32"/>
      <c r="HI240" s="44"/>
      <c r="HK240" s="32"/>
      <c r="HM240" s="32"/>
      <c r="HO240" s="32"/>
      <c r="HQ240" s="44"/>
      <c r="HS240" s="32"/>
      <c r="HU240" s="32"/>
      <c r="HW240" s="32"/>
      <c r="HY240" s="44"/>
      <c r="IA240" s="32"/>
      <c r="IC240" s="5"/>
      <c r="IE240" s="32"/>
      <c r="IG240" s="44"/>
      <c r="II240" s="32"/>
      <c r="IK240" s="32"/>
      <c r="IM240" s="32"/>
      <c r="IO240" s="32"/>
      <c r="IQ240" s="44"/>
      <c r="IS240" s="32"/>
      <c r="IU240" s="32"/>
      <c r="IW240" s="32"/>
      <c r="IY240" s="44"/>
      <c r="JA240" s="32"/>
      <c r="JC240" s="32"/>
      <c r="JE240" s="32"/>
      <c r="JG240" s="44"/>
      <c r="JI240" s="32"/>
      <c r="JK240" s="32"/>
      <c r="JM240" s="32"/>
      <c r="JO240" s="44"/>
      <c r="JQ240" s="32"/>
      <c r="JS240" s="32"/>
      <c r="JU240" s="32"/>
      <c r="JW240" s="44"/>
      <c r="JY240" s="32"/>
      <c r="KA240" s="32"/>
      <c r="KC240" s="32"/>
      <c r="KE240" s="44"/>
      <c r="KG240" s="32"/>
      <c r="KI240" s="32"/>
      <c r="KK240" s="32"/>
      <c r="KM240" s="44"/>
      <c r="KO240" s="32"/>
      <c r="KQ240" s="32"/>
      <c r="KS240" s="32"/>
      <c r="KU240" s="44"/>
      <c r="KW240" s="32"/>
      <c r="KY240" s="32"/>
      <c r="LA240" s="32"/>
      <c r="LC240" s="44"/>
      <c r="LE240" s="32"/>
      <c r="LG240" s="32"/>
      <c r="LI240" s="32"/>
      <c r="LK240" s="44"/>
      <c r="LM240" s="32"/>
      <c r="LO240" s="32"/>
      <c r="LQ240" s="32"/>
      <c r="LS240" s="44"/>
      <c r="LU240" s="32"/>
      <c r="LW240" s="32"/>
      <c r="LY240" s="32"/>
      <c r="MA240" s="44"/>
      <c r="MC240" s="32"/>
      <c r="ME240" s="32"/>
      <c r="MG240" s="32"/>
      <c r="MI240" s="44"/>
      <c r="MK240" s="32"/>
      <c r="MM240" s="32"/>
      <c r="MO240" s="32"/>
    </row>
    <row r="241" spans="2:353" x14ac:dyDescent="0.25">
      <c r="B241" s="359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O241" s="44"/>
      <c r="AQ241" s="32"/>
      <c r="AS241" s="32"/>
      <c r="AU241" s="32"/>
      <c r="AW241" s="44"/>
      <c r="AY241" s="32"/>
      <c r="BA241" s="32"/>
      <c r="BC241" s="32"/>
      <c r="BE241" s="44"/>
      <c r="BG241" s="32"/>
      <c r="BI241" s="32"/>
      <c r="BK241" s="32"/>
      <c r="BM241" s="44"/>
      <c r="BO241" s="32"/>
      <c r="BQ241" s="32"/>
      <c r="BS241" s="32"/>
      <c r="BU241" s="44"/>
      <c r="BW241" s="32"/>
      <c r="BY241" s="32"/>
      <c r="CA241" s="32"/>
      <c r="CC241" s="44"/>
      <c r="CE241" s="32"/>
      <c r="CG241" s="32"/>
      <c r="CI241" s="32"/>
      <c r="CK241" s="44"/>
      <c r="CM241" s="32"/>
      <c r="CO241" s="32"/>
      <c r="CQ241" s="32"/>
      <c r="CS241" s="44"/>
      <c r="CU241" s="32"/>
      <c r="CW241" s="32"/>
      <c r="CY241" s="32"/>
      <c r="DA241" s="44"/>
      <c r="DC241" s="32"/>
      <c r="DE241" s="32"/>
      <c r="DG241" s="32"/>
      <c r="DI241" s="44"/>
      <c r="DK241" s="32"/>
      <c r="DM241" s="32"/>
      <c r="DO241" s="32"/>
      <c r="DQ241" s="44"/>
      <c r="DS241" s="32"/>
      <c r="DU241" s="32"/>
      <c r="DW241" s="32"/>
      <c r="DY241" s="44"/>
      <c r="EA241" s="32"/>
      <c r="EC241" s="32"/>
      <c r="EE241" s="32"/>
      <c r="EG241" s="44"/>
      <c r="EI241" s="32"/>
      <c r="EK241" s="32"/>
      <c r="EM241" s="32"/>
      <c r="EO241" s="44"/>
      <c r="EQ241" s="32"/>
      <c r="ES241" s="32"/>
      <c r="EU241" s="32"/>
      <c r="EW241" s="44"/>
      <c r="EY241" s="32"/>
      <c r="FA241" s="32"/>
      <c r="FC241" s="32"/>
      <c r="FE241" s="44"/>
      <c r="FG241" s="32"/>
      <c r="FI241" s="32"/>
      <c r="FK241" s="32"/>
      <c r="FM241" s="44"/>
      <c r="FO241" s="32"/>
      <c r="FQ241" s="32"/>
      <c r="FS241" s="32"/>
      <c r="FU241" s="44"/>
      <c r="FW241" s="32"/>
      <c r="FY241" s="32"/>
      <c r="GA241" s="32"/>
      <c r="GC241" s="44"/>
      <c r="GE241" s="32"/>
      <c r="GG241" s="32"/>
      <c r="GI241" s="32"/>
      <c r="GK241" s="44"/>
      <c r="GM241" s="32"/>
      <c r="GO241" s="32"/>
      <c r="GQ241" s="32"/>
      <c r="GS241" s="44"/>
      <c r="GU241" s="32"/>
      <c r="GW241" s="32"/>
      <c r="GY241" s="32"/>
      <c r="HA241" s="44"/>
      <c r="HC241" s="32"/>
      <c r="HE241" s="32"/>
      <c r="HG241" s="32"/>
      <c r="HI241" s="44"/>
      <c r="HK241" s="32"/>
      <c r="HM241" s="32"/>
      <c r="HO241" s="32"/>
      <c r="HQ241" s="44"/>
      <c r="HS241" s="32"/>
      <c r="HU241" s="32"/>
      <c r="HW241" s="32"/>
      <c r="HY241" s="44"/>
      <c r="IA241" s="32"/>
      <c r="IC241" s="5"/>
      <c r="IE241" s="32"/>
      <c r="IG241" s="44"/>
      <c r="II241" s="32"/>
      <c r="IK241" s="32"/>
      <c r="IM241" s="32"/>
      <c r="IO241" s="32"/>
      <c r="IQ241" s="44"/>
      <c r="IS241" s="32"/>
      <c r="IU241" s="32"/>
      <c r="IW241" s="32"/>
      <c r="IY241" s="44"/>
      <c r="JA241" s="32"/>
      <c r="JC241" s="32"/>
      <c r="JE241" s="32"/>
      <c r="JG241" s="44"/>
      <c r="JI241" s="32"/>
      <c r="JK241" s="32"/>
      <c r="JM241" s="32"/>
      <c r="JO241" s="44"/>
      <c r="JQ241" s="32"/>
      <c r="JS241" s="32"/>
      <c r="JU241" s="32"/>
      <c r="JW241" s="44"/>
      <c r="JY241" s="32"/>
      <c r="KA241" s="32"/>
      <c r="KC241" s="32"/>
      <c r="KE241" s="44"/>
      <c r="KG241" s="32"/>
      <c r="KI241" s="32"/>
      <c r="KK241" s="32"/>
      <c r="KM241" s="44"/>
      <c r="KO241" s="32"/>
      <c r="KQ241" s="32"/>
      <c r="KS241" s="32"/>
      <c r="KU241" s="44"/>
      <c r="KW241" s="32"/>
      <c r="KY241" s="32"/>
      <c r="LA241" s="32"/>
      <c r="LC241" s="44"/>
      <c r="LE241" s="32"/>
      <c r="LG241" s="32"/>
      <c r="LI241" s="32"/>
      <c r="LK241" s="44"/>
      <c r="LM241" s="32"/>
      <c r="LO241" s="32"/>
      <c r="LQ241" s="32"/>
      <c r="LS241" s="44"/>
      <c r="LU241" s="32"/>
      <c r="LW241" s="32"/>
      <c r="LY241" s="32"/>
      <c r="MA241" s="44"/>
      <c r="MC241" s="32"/>
      <c r="ME241" s="32"/>
      <c r="MG241" s="32"/>
      <c r="MI241" s="44"/>
      <c r="MK241" s="32"/>
      <c r="MM241" s="32"/>
      <c r="MO241" s="32"/>
    </row>
    <row r="242" spans="2:353" x14ac:dyDescent="0.25">
      <c r="B242" s="359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O242" s="44"/>
      <c r="AQ242" s="32"/>
      <c r="AS242" s="32"/>
      <c r="AU242" s="32"/>
      <c r="AW242" s="44"/>
      <c r="AY242" s="32"/>
      <c r="BA242" s="32"/>
      <c r="BC242" s="32"/>
      <c r="BE242" s="44"/>
      <c r="BG242" s="32"/>
      <c r="BI242" s="32"/>
      <c r="BK242" s="32"/>
      <c r="BM242" s="44"/>
      <c r="BO242" s="32"/>
      <c r="BQ242" s="32"/>
      <c r="BS242" s="32"/>
      <c r="BU242" s="44"/>
      <c r="BW242" s="32"/>
      <c r="BY242" s="32"/>
      <c r="CA242" s="32"/>
      <c r="CC242" s="44"/>
      <c r="CE242" s="32"/>
      <c r="CG242" s="32"/>
      <c r="CI242" s="32"/>
      <c r="CK242" s="44"/>
      <c r="CM242" s="32"/>
      <c r="CO242" s="32"/>
      <c r="CQ242" s="32"/>
      <c r="CS242" s="44"/>
      <c r="CU242" s="32"/>
      <c r="CW242" s="32"/>
      <c r="CY242" s="32"/>
      <c r="DA242" s="44"/>
      <c r="DC242" s="32"/>
      <c r="DE242" s="32"/>
      <c r="DG242" s="32"/>
      <c r="DI242" s="44"/>
      <c r="DK242" s="32"/>
      <c r="DM242" s="32"/>
      <c r="DO242" s="32"/>
      <c r="DQ242" s="44"/>
      <c r="DS242" s="32"/>
      <c r="DU242" s="32"/>
      <c r="DW242" s="32"/>
      <c r="DY242" s="44"/>
      <c r="EA242" s="32"/>
      <c r="EC242" s="32"/>
      <c r="EE242" s="32"/>
      <c r="EG242" s="44"/>
      <c r="EI242" s="32"/>
      <c r="EK242" s="32"/>
      <c r="EM242" s="32"/>
      <c r="EO242" s="44"/>
      <c r="EQ242" s="32"/>
      <c r="ES242" s="32"/>
      <c r="EU242" s="32"/>
      <c r="EW242" s="44"/>
      <c r="EY242" s="32"/>
      <c r="FA242" s="32"/>
      <c r="FC242" s="32"/>
      <c r="FE242" s="44"/>
      <c r="FG242" s="32"/>
      <c r="FI242" s="32"/>
      <c r="FK242" s="32"/>
      <c r="FM242" s="44"/>
      <c r="FO242" s="32"/>
      <c r="FQ242" s="32"/>
      <c r="FS242" s="32"/>
      <c r="FU242" s="44"/>
      <c r="FW242" s="32"/>
      <c r="FY242" s="32"/>
      <c r="GA242" s="32"/>
      <c r="GC242" s="44"/>
      <c r="GE242" s="32"/>
      <c r="GG242" s="32"/>
      <c r="GI242" s="32"/>
      <c r="GK242" s="44"/>
      <c r="GM242" s="32"/>
      <c r="GO242" s="32"/>
      <c r="GQ242" s="32"/>
      <c r="GS242" s="44"/>
      <c r="GU242" s="32"/>
      <c r="GW242" s="32"/>
      <c r="GY242" s="32"/>
      <c r="HA242" s="44"/>
      <c r="HC242" s="32"/>
      <c r="HE242" s="32"/>
      <c r="HG242" s="32"/>
      <c r="HI242" s="44"/>
      <c r="HK242" s="32"/>
      <c r="HM242" s="32"/>
      <c r="HO242" s="32"/>
      <c r="HQ242" s="44"/>
      <c r="HS242" s="32"/>
      <c r="HU242" s="32"/>
      <c r="HW242" s="32"/>
      <c r="HY242" s="44"/>
      <c r="IA242" s="32"/>
      <c r="IC242" s="5"/>
      <c r="IE242" s="32"/>
      <c r="IG242" s="44"/>
      <c r="II242" s="32"/>
      <c r="IK242" s="32"/>
      <c r="IM242" s="32"/>
      <c r="IO242" s="32"/>
      <c r="IQ242" s="44"/>
      <c r="IS242" s="32"/>
      <c r="IU242" s="32"/>
      <c r="IW242" s="32"/>
      <c r="IY242" s="44"/>
      <c r="JA242" s="32"/>
      <c r="JC242" s="32"/>
      <c r="JE242" s="32"/>
      <c r="JG242" s="44"/>
      <c r="JI242" s="32"/>
      <c r="JK242" s="32"/>
      <c r="JM242" s="32"/>
      <c r="JO242" s="44"/>
      <c r="JQ242" s="32"/>
      <c r="JS242" s="32"/>
      <c r="JU242" s="32"/>
      <c r="JW242" s="44"/>
      <c r="JY242" s="32"/>
      <c r="KA242" s="32"/>
      <c r="KC242" s="32"/>
      <c r="KE242" s="44"/>
      <c r="KG242" s="32"/>
      <c r="KI242" s="32"/>
      <c r="KK242" s="32"/>
      <c r="KM242" s="44"/>
      <c r="KO242" s="32"/>
      <c r="KQ242" s="32"/>
      <c r="KS242" s="32"/>
      <c r="KU242" s="44"/>
      <c r="KW242" s="32"/>
      <c r="KY242" s="32"/>
      <c r="LA242" s="32"/>
      <c r="LC242" s="44"/>
      <c r="LE242" s="32"/>
      <c r="LG242" s="32"/>
      <c r="LI242" s="32"/>
      <c r="LK242" s="44"/>
      <c r="LM242" s="32"/>
      <c r="LO242" s="32"/>
      <c r="LQ242" s="32"/>
      <c r="LS242" s="44"/>
      <c r="LU242" s="32"/>
      <c r="LW242" s="32"/>
      <c r="LY242" s="32"/>
      <c r="MA242" s="44"/>
      <c r="MC242" s="32"/>
      <c r="ME242" s="32"/>
      <c r="MG242" s="32"/>
      <c r="MI242" s="44"/>
      <c r="MK242" s="32"/>
      <c r="MM242" s="32"/>
      <c r="MO242" s="32"/>
    </row>
    <row r="243" spans="2:353" x14ac:dyDescent="0.25">
      <c r="B243" s="359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O243" s="44"/>
      <c r="AQ243" s="32"/>
      <c r="AS243" s="32"/>
      <c r="AU243" s="32"/>
      <c r="AW243" s="44"/>
      <c r="AY243" s="32"/>
      <c r="BA243" s="32"/>
      <c r="BC243" s="32"/>
      <c r="BE243" s="44"/>
      <c r="BG243" s="32"/>
      <c r="BI243" s="32"/>
      <c r="BK243" s="32"/>
      <c r="BM243" s="44"/>
      <c r="BO243" s="32"/>
      <c r="BQ243" s="32"/>
      <c r="BS243" s="32"/>
      <c r="BU243" s="44"/>
      <c r="BW243" s="32"/>
      <c r="BY243" s="32"/>
      <c r="CA243" s="32"/>
      <c r="CC243" s="44"/>
      <c r="CE243" s="32"/>
      <c r="CG243" s="32"/>
      <c r="CI243" s="32"/>
      <c r="CK243" s="44"/>
      <c r="CM243" s="32"/>
      <c r="CO243" s="32"/>
      <c r="CQ243" s="32"/>
      <c r="CS243" s="44"/>
      <c r="CU243" s="32"/>
      <c r="CW243" s="32"/>
      <c r="CY243" s="32"/>
      <c r="DA243" s="44"/>
      <c r="DC243" s="32"/>
      <c r="DE243" s="32"/>
      <c r="DG243" s="32"/>
      <c r="DI243" s="44"/>
      <c r="DK243" s="32"/>
      <c r="DM243" s="32"/>
      <c r="DO243" s="32"/>
      <c r="DQ243" s="44"/>
      <c r="DS243" s="32"/>
      <c r="DU243" s="32"/>
      <c r="DW243" s="32"/>
      <c r="DY243" s="44"/>
      <c r="EA243" s="32"/>
      <c r="EC243" s="32"/>
      <c r="EE243" s="32"/>
      <c r="EG243" s="44"/>
      <c r="EI243" s="32"/>
      <c r="EK243" s="32"/>
      <c r="EM243" s="32"/>
      <c r="EO243" s="44"/>
      <c r="EQ243" s="32"/>
      <c r="ES243" s="32"/>
      <c r="EU243" s="32"/>
      <c r="EW243" s="44"/>
      <c r="EY243" s="32"/>
      <c r="FA243" s="32"/>
      <c r="FC243" s="32"/>
      <c r="FE243" s="44"/>
      <c r="FG243" s="32"/>
      <c r="FI243" s="32"/>
      <c r="FK243" s="32"/>
      <c r="FM243" s="44"/>
      <c r="FO243" s="32"/>
      <c r="FQ243" s="32"/>
      <c r="FS243" s="32"/>
      <c r="FU243" s="44"/>
      <c r="FW243" s="32"/>
      <c r="FY243" s="32"/>
      <c r="GA243" s="32"/>
      <c r="GC243" s="44"/>
      <c r="GE243" s="32"/>
      <c r="GG243" s="32"/>
      <c r="GI243" s="32"/>
      <c r="GK243" s="44"/>
      <c r="GM243" s="32"/>
      <c r="GO243" s="32"/>
      <c r="GQ243" s="32"/>
      <c r="GS243" s="44"/>
      <c r="GU243" s="32"/>
      <c r="GW243" s="32"/>
      <c r="GY243" s="32"/>
      <c r="HA243" s="44"/>
      <c r="HC243" s="32"/>
      <c r="HE243" s="32"/>
      <c r="HG243" s="32"/>
      <c r="HI243" s="44"/>
      <c r="HK243" s="32"/>
      <c r="HM243" s="32"/>
      <c r="HO243" s="32"/>
      <c r="HQ243" s="44"/>
      <c r="HS243" s="32"/>
      <c r="HU243" s="32"/>
      <c r="HW243" s="32"/>
      <c r="HY243" s="44"/>
      <c r="IA243" s="32"/>
      <c r="IC243" s="5"/>
      <c r="IE243" s="32"/>
      <c r="IG243" s="44"/>
      <c r="II243" s="32"/>
      <c r="IK243" s="32"/>
      <c r="IM243" s="32"/>
      <c r="IO243" s="32"/>
      <c r="IQ243" s="44"/>
      <c r="IS243" s="32"/>
      <c r="IU243" s="32"/>
      <c r="IW243" s="32"/>
      <c r="IY243" s="44"/>
      <c r="JA243" s="32"/>
      <c r="JC243" s="32"/>
      <c r="JE243" s="32"/>
      <c r="JG243" s="44"/>
      <c r="JI243" s="32"/>
      <c r="JK243" s="32"/>
      <c r="JM243" s="32"/>
      <c r="JO243" s="44"/>
      <c r="JQ243" s="32"/>
      <c r="JS243" s="32"/>
      <c r="JU243" s="32"/>
      <c r="JW243" s="44"/>
      <c r="JY243" s="32"/>
      <c r="KA243" s="32"/>
      <c r="KC243" s="32"/>
      <c r="KE243" s="44"/>
      <c r="KG243" s="32"/>
      <c r="KI243" s="32"/>
      <c r="KK243" s="32"/>
      <c r="KM243" s="44"/>
      <c r="KO243" s="32"/>
      <c r="KQ243" s="32"/>
      <c r="KS243" s="32"/>
      <c r="KU243" s="44"/>
      <c r="KW243" s="32"/>
      <c r="KY243" s="32"/>
      <c r="LA243" s="32"/>
      <c r="LC243" s="44"/>
      <c r="LE243" s="32"/>
      <c r="LG243" s="32"/>
      <c r="LI243" s="32"/>
      <c r="LK243" s="44"/>
      <c r="LM243" s="32"/>
      <c r="LO243" s="32"/>
      <c r="LQ243" s="32"/>
      <c r="LS243" s="44"/>
      <c r="LU243" s="32"/>
      <c r="LW243" s="32"/>
      <c r="LY243" s="32"/>
      <c r="MA243" s="44"/>
      <c r="MC243" s="32"/>
      <c r="ME243" s="32"/>
      <c r="MG243" s="32"/>
      <c r="MI243" s="44"/>
      <c r="MK243" s="32"/>
      <c r="MM243" s="32"/>
      <c r="MO243" s="32"/>
    </row>
    <row r="244" spans="2:353" x14ac:dyDescent="0.25">
      <c r="B244" s="359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O244" s="44"/>
      <c r="AQ244" s="32"/>
      <c r="AS244" s="32"/>
      <c r="AU244" s="32"/>
      <c r="AW244" s="44"/>
      <c r="AY244" s="32"/>
      <c r="BA244" s="32"/>
      <c r="BC244" s="32"/>
      <c r="BE244" s="44"/>
      <c r="BG244" s="32"/>
      <c r="BI244" s="32"/>
      <c r="BK244" s="32"/>
      <c r="BM244" s="44"/>
      <c r="BO244" s="32"/>
      <c r="BQ244" s="32"/>
      <c r="BS244" s="32"/>
      <c r="BU244" s="44"/>
      <c r="BW244" s="32"/>
      <c r="BY244" s="32"/>
      <c r="CA244" s="32"/>
      <c r="CC244" s="44"/>
      <c r="CE244" s="32"/>
      <c r="CG244" s="32"/>
      <c r="CI244" s="32"/>
      <c r="CK244" s="44"/>
      <c r="CM244" s="32"/>
      <c r="CO244" s="32"/>
      <c r="CQ244" s="32"/>
      <c r="CS244" s="44"/>
      <c r="CU244" s="32"/>
      <c r="CW244" s="32"/>
      <c r="CY244" s="32"/>
      <c r="DA244" s="44"/>
      <c r="DC244" s="32"/>
      <c r="DE244" s="32"/>
      <c r="DG244" s="32"/>
      <c r="DI244" s="44"/>
      <c r="DK244" s="32"/>
      <c r="DM244" s="32"/>
      <c r="DO244" s="32"/>
      <c r="DQ244" s="44"/>
      <c r="DS244" s="32"/>
      <c r="DU244" s="32"/>
      <c r="DW244" s="32"/>
      <c r="DY244" s="44"/>
      <c r="EA244" s="32"/>
      <c r="EC244" s="32"/>
      <c r="EE244" s="32"/>
      <c r="EG244" s="44"/>
      <c r="EI244" s="32"/>
      <c r="EK244" s="32"/>
      <c r="EM244" s="32"/>
      <c r="EO244" s="44"/>
      <c r="EQ244" s="32"/>
      <c r="ES244" s="32"/>
      <c r="EU244" s="32"/>
      <c r="EW244" s="44"/>
      <c r="EY244" s="32"/>
      <c r="FA244" s="32"/>
      <c r="FC244" s="32"/>
      <c r="FE244" s="44"/>
      <c r="FG244" s="32"/>
      <c r="FI244" s="32"/>
      <c r="FK244" s="32"/>
      <c r="FM244" s="44"/>
      <c r="FO244" s="32"/>
      <c r="FQ244" s="32"/>
      <c r="FS244" s="32"/>
      <c r="FU244" s="44"/>
      <c r="FW244" s="32"/>
      <c r="FY244" s="32"/>
      <c r="GA244" s="32"/>
      <c r="GC244" s="44"/>
      <c r="GE244" s="32"/>
      <c r="GG244" s="32"/>
      <c r="GI244" s="32"/>
      <c r="GK244" s="44"/>
      <c r="GM244" s="32"/>
      <c r="GO244" s="32"/>
      <c r="GQ244" s="32"/>
      <c r="GS244" s="44"/>
      <c r="GU244" s="32"/>
      <c r="GW244" s="32"/>
      <c r="GY244" s="32"/>
      <c r="HA244" s="44"/>
      <c r="HC244" s="32"/>
      <c r="HE244" s="32"/>
      <c r="HG244" s="32"/>
      <c r="HI244" s="44"/>
      <c r="HK244" s="32"/>
      <c r="HM244" s="32"/>
      <c r="HO244" s="32"/>
      <c r="HQ244" s="44"/>
      <c r="HS244" s="32"/>
      <c r="HU244" s="32"/>
      <c r="HW244" s="32"/>
      <c r="HY244" s="44"/>
      <c r="IA244" s="32"/>
      <c r="IC244" s="5"/>
      <c r="IE244" s="32"/>
      <c r="IG244" s="44"/>
      <c r="II244" s="32"/>
      <c r="IK244" s="32"/>
      <c r="IM244" s="32"/>
      <c r="IO244" s="32"/>
      <c r="IQ244" s="44"/>
      <c r="IS244" s="32"/>
      <c r="IU244" s="32"/>
      <c r="IW244" s="32"/>
      <c r="IY244" s="44"/>
      <c r="JA244" s="32"/>
      <c r="JC244" s="32"/>
      <c r="JE244" s="32"/>
      <c r="JG244" s="44"/>
      <c r="JI244" s="32"/>
      <c r="JK244" s="32"/>
      <c r="JM244" s="32"/>
      <c r="JO244" s="44"/>
      <c r="JQ244" s="32"/>
      <c r="JS244" s="32"/>
      <c r="JU244" s="32"/>
      <c r="JW244" s="44"/>
      <c r="JY244" s="32"/>
      <c r="KA244" s="32"/>
      <c r="KC244" s="32"/>
      <c r="KE244" s="44"/>
      <c r="KG244" s="32"/>
      <c r="KI244" s="32"/>
      <c r="KK244" s="32"/>
      <c r="KM244" s="44"/>
      <c r="KO244" s="32"/>
      <c r="KQ244" s="32"/>
      <c r="KS244" s="32"/>
      <c r="KU244" s="44"/>
      <c r="KW244" s="32"/>
      <c r="KY244" s="32"/>
      <c r="LA244" s="32"/>
      <c r="LC244" s="44"/>
      <c r="LE244" s="32"/>
      <c r="LG244" s="32"/>
      <c r="LI244" s="32"/>
      <c r="LK244" s="44"/>
      <c r="LM244" s="32"/>
      <c r="LO244" s="32"/>
      <c r="LQ244" s="32"/>
      <c r="LS244" s="44"/>
      <c r="LU244" s="32"/>
      <c r="LW244" s="32"/>
      <c r="LY244" s="32"/>
      <c r="MA244" s="44"/>
      <c r="MC244" s="32"/>
      <c r="ME244" s="32"/>
      <c r="MG244" s="32"/>
      <c r="MI244" s="44"/>
      <c r="MK244" s="32"/>
      <c r="MM244" s="32"/>
      <c r="MO244" s="32"/>
    </row>
    <row r="245" spans="2:353" x14ac:dyDescent="0.25">
      <c r="B245" s="359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O245" s="44"/>
      <c r="AQ245" s="32"/>
      <c r="AS245" s="32"/>
      <c r="AU245" s="32"/>
      <c r="AW245" s="44"/>
      <c r="AY245" s="32"/>
      <c r="BA245" s="32"/>
      <c r="BC245" s="32"/>
      <c r="BE245" s="44"/>
      <c r="BG245" s="32"/>
      <c r="BI245" s="32"/>
      <c r="BK245" s="32"/>
      <c r="BM245" s="44"/>
      <c r="BO245" s="32"/>
      <c r="BQ245" s="32"/>
      <c r="BS245" s="32"/>
      <c r="BU245" s="44"/>
      <c r="BW245" s="32"/>
      <c r="BY245" s="32"/>
      <c r="CA245" s="32"/>
      <c r="CC245" s="44"/>
      <c r="CE245" s="32"/>
      <c r="CG245" s="32"/>
      <c r="CI245" s="32"/>
      <c r="CK245" s="44"/>
      <c r="CM245" s="32"/>
      <c r="CO245" s="32"/>
      <c r="CQ245" s="32"/>
      <c r="CS245" s="44"/>
      <c r="CU245" s="32"/>
      <c r="CW245" s="32"/>
      <c r="CY245" s="32"/>
      <c r="DA245" s="44"/>
      <c r="DC245" s="32"/>
      <c r="DE245" s="32"/>
      <c r="DG245" s="32"/>
      <c r="DI245" s="44"/>
      <c r="DK245" s="32"/>
      <c r="DM245" s="32"/>
      <c r="DO245" s="32"/>
      <c r="DQ245" s="44"/>
      <c r="DS245" s="32"/>
      <c r="DU245" s="32"/>
      <c r="DW245" s="32"/>
      <c r="DY245" s="44"/>
      <c r="EA245" s="32"/>
      <c r="EC245" s="32"/>
      <c r="EE245" s="32"/>
      <c r="EG245" s="44"/>
      <c r="EI245" s="32"/>
      <c r="EK245" s="32"/>
      <c r="EM245" s="32"/>
      <c r="EO245" s="44"/>
      <c r="EQ245" s="32"/>
      <c r="ES245" s="32"/>
      <c r="EU245" s="32"/>
      <c r="EW245" s="44"/>
      <c r="EY245" s="32"/>
      <c r="FA245" s="32"/>
      <c r="FC245" s="32"/>
      <c r="FE245" s="44"/>
      <c r="FG245" s="32"/>
      <c r="FI245" s="32"/>
      <c r="FK245" s="32"/>
      <c r="FM245" s="44"/>
      <c r="FO245" s="32"/>
      <c r="FQ245" s="32"/>
      <c r="FS245" s="32"/>
      <c r="FU245" s="44"/>
      <c r="FW245" s="32"/>
      <c r="FY245" s="32"/>
      <c r="GA245" s="32"/>
      <c r="GC245" s="44"/>
      <c r="GE245" s="32"/>
      <c r="GG245" s="32"/>
      <c r="GI245" s="32"/>
      <c r="GK245" s="44"/>
      <c r="GM245" s="32"/>
      <c r="GO245" s="32"/>
      <c r="GQ245" s="32"/>
      <c r="GS245" s="44"/>
      <c r="GU245" s="32"/>
      <c r="GW245" s="32"/>
      <c r="GY245" s="32"/>
      <c r="HA245" s="44"/>
      <c r="HC245" s="32"/>
      <c r="HE245" s="32"/>
      <c r="HG245" s="32"/>
      <c r="HI245" s="44"/>
      <c r="HK245" s="32"/>
      <c r="HM245" s="32"/>
      <c r="HO245" s="32"/>
      <c r="HQ245" s="44"/>
      <c r="HS245" s="32"/>
      <c r="HU245" s="32"/>
      <c r="HW245" s="32"/>
      <c r="HY245" s="44"/>
      <c r="IA245" s="32"/>
      <c r="IC245" s="5"/>
      <c r="IE245" s="32"/>
      <c r="IG245" s="44"/>
      <c r="II245" s="32"/>
      <c r="IK245" s="32"/>
      <c r="IM245" s="32"/>
      <c r="IO245" s="32"/>
      <c r="IQ245" s="44"/>
      <c r="IS245" s="32"/>
      <c r="IU245" s="32"/>
      <c r="IW245" s="32"/>
      <c r="IY245" s="44"/>
      <c r="JA245" s="32"/>
      <c r="JC245" s="32"/>
      <c r="JE245" s="32"/>
      <c r="JG245" s="44"/>
      <c r="JI245" s="32"/>
      <c r="JK245" s="32"/>
      <c r="JM245" s="32"/>
      <c r="JO245" s="44"/>
      <c r="JQ245" s="32"/>
      <c r="JS245" s="32"/>
      <c r="JU245" s="32"/>
      <c r="JW245" s="44"/>
      <c r="JY245" s="32"/>
      <c r="KA245" s="32"/>
      <c r="KC245" s="32"/>
      <c r="KE245" s="44"/>
      <c r="KG245" s="32"/>
      <c r="KI245" s="32"/>
      <c r="KK245" s="32"/>
      <c r="KM245" s="44"/>
      <c r="KO245" s="32"/>
      <c r="KQ245" s="32"/>
      <c r="KS245" s="32"/>
      <c r="KU245" s="44"/>
      <c r="KW245" s="32"/>
      <c r="KY245" s="32"/>
      <c r="LA245" s="32"/>
      <c r="LC245" s="44"/>
      <c r="LE245" s="32"/>
      <c r="LG245" s="32"/>
      <c r="LI245" s="32"/>
      <c r="LK245" s="44"/>
      <c r="LM245" s="32"/>
      <c r="LO245" s="32"/>
      <c r="LQ245" s="32"/>
      <c r="LS245" s="44"/>
      <c r="LU245" s="32"/>
      <c r="LW245" s="32"/>
      <c r="LY245" s="32"/>
      <c r="MA245" s="44"/>
      <c r="MC245" s="32"/>
      <c r="ME245" s="32"/>
      <c r="MG245" s="32"/>
      <c r="MI245" s="44"/>
      <c r="MK245" s="32"/>
      <c r="MM245" s="32"/>
      <c r="MO245" s="32"/>
    </row>
    <row r="246" spans="2:353" x14ac:dyDescent="0.25">
      <c r="B246" s="359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O246" s="44"/>
      <c r="AQ246" s="32"/>
      <c r="AS246" s="32"/>
      <c r="AU246" s="32"/>
      <c r="AW246" s="44"/>
      <c r="AY246" s="32"/>
      <c r="BA246" s="32"/>
      <c r="BC246" s="32"/>
      <c r="BE246" s="44"/>
      <c r="BG246" s="32"/>
      <c r="BI246" s="32"/>
      <c r="BK246" s="32"/>
      <c r="BM246" s="44"/>
      <c r="BO246" s="32"/>
      <c r="BQ246" s="32"/>
      <c r="BS246" s="32"/>
      <c r="BU246" s="44"/>
      <c r="BW246" s="32"/>
      <c r="BY246" s="32"/>
      <c r="CA246" s="32"/>
      <c r="CC246" s="44"/>
      <c r="CE246" s="32"/>
      <c r="CG246" s="32"/>
      <c r="CI246" s="32"/>
      <c r="CK246" s="44"/>
      <c r="CM246" s="32"/>
      <c r="CO246" s="32"/>
      <c r="CQ246" s="32"/>
      <c r="CS246" s="44"/>
      <c r="CU246" s="32"/>
      <c r="CW246" s="32"/>
      <c r="CY246" s="32"/>
      <c r="DA246" s="44"/>
      <c r="DC246" s="32"/>
      <c r="DE246" s="32"/>
      <c r="DG246" s="32"/>
      <c r="DI246" s="44"/>
      <c r="DK246" s="32"/>
      <c r="DM246" s="32"/>
      <c r="DO246" s="32"/>
      <c r="DQ246" s="44"/>
      <c r="DS246" s="32"/>
      <c r="DU246" s="32"/>
      <c r="DW246" s="32"/>
      <c r="DY246" s="44"/>
      <c r="EA246" s="32"/>
      <c r="EC246" s="32"/>
      <c r="EE246" s="32"/>
      <c r="EG246" s="44"/>
      <c r="EI246" s="32"/>
      <c r="EK246" s="32"/>
      <c r="EM246" s="32"/>
      <c r="EO246" s="44"/>
      <c r="EQ246" s="32"/>
      <c r="ES246" s="32"/>
      <c r="EU246" s="32"/>
      <c r="EW246" s="44"/>
      <c r="EY246" s="32"/>
      <c r="FA246" s="32"/>
      <c r="FC246" s="32"/>
      <c r="FE246" s="44"/>
      <c r="FG246" s="32"/>
      <c r="FI246" s="32"/>
      <c r="FK246" s="32"/>
      <c r="FM246" s="44"/>
      <c r="FO246" s="32"/>
      <c r="FQ246" s="32"/>
      <c r="FS246" s="32"/>
      <c r="FU246" s="44"/>
      <c r="FW246" s="32"/>
      <c r="FY246" s="32"/>
      <c r="GA246" s="32"/>
      <c r="GC246" s="44"/>
      <c r="GE246" s="32"/>
      <c r="GG246" s="32"/>
      <c r="GI246" s="32"/>
      <c r="GK246" s="44"/>
      <c r="GM246" s="32"/>
      <c r="GO246" s="32"/>
      <c r="GQ246" s="32"/>
      <c r="GS246" s="44"/>
      <c r="GU246" s="32"/>
      <c r="GW246" s="32"/>
      <c r="GY246" s="32"/>
      <c r="HA246" s="44"/>
      <c r="HC246" s="32"/>
      <c r="HE246" s="32"/>
      <c r="HG246" s="32"/>
      <c r="HI246" s="44"/>
      <c r="HK246" s="32"/>
      <c r="HM246" s="32"/>
      <c r="HO246" s="32"/>
      <c r="HQ246" s="44"/>
      <c r="HS246" s="32"/>
      <c r="HU246" s="32"/>
      <c r="HW246" s="32"/>
      <c r="HY246" s="44"/>
      <c r="IA246" s="32"/>
      <c r="IC246" s="5"/>
      <c r="IE246" s="32"/>
      <c r="IG246" s="44"/>
      <c r="II246" s="32"/>
      <c r="IK246" s="32"/>
      <c r="IM246" s="32"/>
      <c r="IO246" s="32"/>
      <c r="IQ246" s="44"/>
      <c r="IS246" s="32"/>
      <c r="IU246" s="32"/>
      <c r="IW246" s="32"/>
      <c r="IY246" s="44"/>
      <c r="JA246" s="32"/>
      <c r="JC246" s="32"/>
      <c r="JE246" s="32"/>
      <c r="JG246" s="44"/>
      <c r="JI246" s="32"/>
      <c r="JK246" s="32"/>
      <c r="JM246" s="32"/>
      <c r="JO246" s="44"/>
      <c r="JQ246" s="32"/>
      <c r="JS246" s="32"/>
      <c r="JU246" s="32"/>
      <c r="JW246" s="44"/>
      <c r="JY246" s="32"/>
      <c r="KA246" s="32"/>
      <c r="KC246" s="32"/>
      <c r="KE246" s="44"/>
      <c r="KG246" s="32"/>
      <c r="KI246" s="32"/>
      <c r="KK246" s="32"/>
      <c r="KM246" s="44"/>
      <c r="KO246" s="32"/>
      <c r="KQ246" s="32"/>
      <c r="KS246" s="32"/>
      <c r="KU246" s="44"/>
      <c r="KW246" s="32"/>
      <c r="KY246" s="32"/>
      <c r="LA246" s="32"/>
      <c r="LC246" s="44"/>
      <c r="LE246" s="32"/>
      <c r="LG246" s="32"/>
      <c r="LI246" s="32"/>
      <c r="LK246" s="44"/>
      <c r="LM246" s="32"/>
      <c r="LO246" s="32"/>
      <c r="LQ246" s="32"/>
      <c r="LS246" s="44"/>
      <c r="LU246" s="32"/>
      <c r="LW246" s="32"/>
      <c r="LY246" s="32"/>
      <c r="MA246" s="44"/>
      <c r="MC246" s="32"/>
      <c r="ME246" s="32"/>
      <c r="MG246" s="32"/>
      <c r="MI246" s="44"/>
      <c r="MK246" s="32"/>
      <c r="MM246" s="32"/>
      <c r="MO246" s="32"/>
    </row>
    <row r="247" spans="2:353" x14ac:dyDescent="0.25">
      <c r="B247" s="359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O247" s="44"/>
      <c r="AQ247" s="32"/>
      <c r="AS247" s="32"/>
      <c r="AU247" s="32"/>
      <c r="AW247" s="44"/>
      <c r="AY247" s="32"/>
      <c r="BA247" s="32"/>
      <c r="BC247" s="32"/>
      <c r="BE247" s="44"/>
      <c r="BG247" s="32"/>
      <c r="BI247" s="32"/>
      <c r="BK247" s="32"/>
      <c r="BM247" s="44"/>
      <c r="BO247" s="32"/>
      <c r="BQ247" s="32"/>
      <c r="BS247" s="32"/>
      <c r="BU247" s="44"/>
      <c r="BW247" s="32"/>
      <c r="BY247" s="32"/>
      <c r="CA247" s="32"/>
      <c r="CC247" s="44"/>
      <c r="CE247" s="32"/>
      <c r="CG247" s="32"/>
      <c r="CI247" s="32"/>
      <c r="CK247" s="44"/>
      <c r="CM247" s="32"/>
      <c r="CO247" s="32"/>
      <c r="CQ247" s="32"/>
      <c r="CS247" s="44"/>
      <c r="CU247" s="32"/>
      <c r="CW247" s="32"/>
      <c r="CY247" s="32"/>
      <c r="DA247" s="44"/>
      <c r="DC247" s="32"/>
      <c r="DE247" s="32"/>
      <c r="DG247" s="32"/>
      <c r="DI247" s="44"/>
      <c r="DK247" s="32"/>
      <c r="DM247" s="32"/>
      <c r="DO247" s="32"/>
      <c r="DQ247" s="44"/>
      <c r="DS247" s="32"/>
      <c r="DU247" s="32"/>
      <c r="DW247" s="32"/>
      <c r="DY247" s="44"/>
      <c r="EA247" s="32"/>
      <c r="EC247" s="32"/>
      <c r="EE247" s="32"/>
      <c r="EG247" s="44"/>
      <c r="EI247" s="32"/>
      <c r="EK247" s="32"/>
      <c r="EM247" s="32"/>
      <c r="EO247" s="44"/>
      <c r="EQ247" s="32"/>
      <c r="ES247" s="32"/>
      <c r="EU247" s="32"/>
      <c r="EW247" s="44"/>
      <c r="EY247" s="32"/>
      <c r="FA247" s="32"/>
      <c r="FC247" s="32"/>
      <c r="FE247" s="44"/>
      <c r="FG247" s="32"/>
      <c r="FI247" s="32"/>
      <c r="FK247" s="32"/>
      <c r="FM247" s="44"/>
      <c r="FO247" s="32"/>
      <c r="FQ247" s="32"/>
      <c r="FS247" s="32"/>
      <c r="FU247" s="44"/>
      <c r="FW247" s="32"/>
      <c r="FY247" s="32"/>
      <c r="GA247" s="32"/>
      <c r="GC247" s="44"/>
      <c r="GE247" s="32"/>
      <c r="GG247" s="32"/>
      <c r="GI247" s="32"/>
      <c r="GK247" s="44"/>
      <c r="GM247" s="32"/>
      <c r="GO247" s="32"/>
      <c r="GQ247" s="32"/>
      <c r="GS247" s="44"/>
      <c r="GU247" s="32"/>
      <c r="GW247" s="32"/>
      <c r="GY247" s="32"/>
      <c r="HA247" s="44"/>
      <c r="HC247" s="32"/>
      <c r="HE247" s="32"/>
      <c r="HG247" s="32"/>
      <c r="HI247" s="44"/>
      <c r="HK247" s="32"/>
      <c r="HM247" s="32"/>
      <c r="HO247" s="32"/>
      <c r="HQ247" s="44"/>
      <c r="HS247" s="32"/>
      <c r="HU247" s="32"/>
      <c r="HW247" s="32"/>
      <c r="HY247" s="44"/>
      <c r="IA247" s="32"/>
      <c r="IC247" s="5"/>
      <c r="IE247" s="32"/>
      <c r="IG247" s="44"/>
      <c r="II247" s="32"/>
      <c r="IK247" s="32"/>
      <c r="IM247" s="32"/>
      <c r="IO247" s="32"/>
      <c r="IQ247" s="44"/>
      <c r="IS247" s="32"/>
      <c r="IU247" s="32"/>
      <c r="IW247" s="32"/>
      <c r="IY247" s="44"/>
      <c r="JA247" s="32"/>
      <c r="JC247" s="32"/>
      <c r="JE247" s="32"/>
      <c r="JG247" s="44"/>
      <c r="JI247" s="32"/>
      <c r="JK247" s="32"/>
      <c r="JM247" s="32"/>
      <c r="JO247" s="44"/>
      <c r="JQ247" s="32"/>
      <c r="JS247" s="32"/>
      <c r="JU247" s="32"/>
      <c r="JW247" s="44"/>
      <c r="JY247" s="32"/>
      <c r="KA247" s="32"/>
      <c r="KC247" s="32"/>
      <c r="KE247" s="44"/>
      <c r="KG247" s="32"/>
      <c r="KI247" s="32"/>
      <c r="KK247" s="32"/>
      <c r="KM247" s="44"/>
      <c r="KO247" s="32"/>
      <c r="KQ247" s="32"/>
      <c r="KS247" s="32"/>
      <c r="KU247" s="44"/>
      <c r="KW247" s="32"/>
      <c r="KY247" s="32"/>
      <c r="LA247" s="32"/>
      <c r="LC247" s="44"/>
      <c r="LE247" s="32"/>
      <c r="LG247" s="32"/>
      <c r="LI247" s="32"/>
      <c r="LK247" s="44"/>
      <c r="LM247" s="32"/>
      <c r="LO247" s="32"/>
      <c r="LQ247" s="32"/>
      <c r="LS247" s="44"/>
      <c r="LU247" s="32"/>
      <c r="LW247" s="32"/>
      <c r="LY247" s="32"/>
      <c r="MA247" s="44"/>
      <c r="MC247" s="32"/>
      <c r="ME247" s="32"/>
      <c r="MG247" s="32"/>
      <c r="MI247" s="44"/>
      <c r="MK247" s="32"/>
      <c r="MM247" s="32"/>
      <c r="MO247" s="32"/>
    </row>
    <row r="248" spans="2:353" x14ac:dyDescent="0.25">
      <c r="B248" s="359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O248" s="44"/>
      <c r="AQ248" s="32"/>
      <c r="AS248" s="32"/>
      <c r="AU248" s="32"/>
      <c r="AW248" s="44"/>
      <c r="AY248" s="32"/>
      <c r="BA248" s="32"/>
      <c r="BC248" s="32"/>
      <c r="BE248" s="44"/>
      <c r="BG248" s="32"/>
      <c r="BI248" s="32"/>
      <c r="BK248" s="32"/>
      <c r="BM248" s="44"/>
      <c r="BO248" s="32"/>
      <c r="BQ248" s="32"/>
      <c r="BS248" s="32"/>
      <c r="BU248" s="44"/>
      <c r="BW248" s="32"/>
      <c r="BY248" s="32"/>
      <c r="CA248" s="32"/>
      <c r="CC248" s="44"/>
      <c r="CE248" s="32"/>
      <c r="CG248" s="32"/>
      <c r="CI248" s="32"/>
      <c r="CK248" s="44"/>
      <c r="CM248" s="32"/>
      <c r="CO248" s="32"/>
      <c r="CQ248" s="32"/>
      <c r="CS248" s="44"/>
      <c r="CU248" s="32"/>
      <c r="CW248" s="32"/>
      <c r="CY248" s="32"/>
      <c r="DA248" s="44"/>
      <c r="DC248" s="32"/>
      <c r="DE248" s="32"/>
      <c r="DG248" s="32"/>
      <c r="DI248" s="44"/>
      <c r="DK248" s="32"/>
      <c r="DM248" s="32"/>
      <c r="DO248" s="32"/>
      <c r="DQ248" s="44"/>
      <c r="DS248" s="32"/>
      <c r="DU248" s="32"/>
      <c r="DW248" s="32"/>
      <c r="DY248" s="44"/>
      <c r="EA248" s="32"/>
      <c r="EC248" s="32"/>
      <c r="EE248" s="32"/>
      <c r="EG248" s="44"/>
      <c r="EI248" s="32"/>
      <c r="EK248" s="32"/>
      <c r="EM248" s="32"/>
      <c r="EO248" s="44"/>
      <c r="EQ248" s="32"/>
      <c r="ES248" s="32"/>
      <c r="EU248" s="32"/>
      <c r="EW248" s="44"/>
      <c r="EY248" s="32"/>
      <c r="FA248" s="32"/>
      <c r="FC248" s="32"/>
      <c r="FE248" s="44"/>
      <c r="FG248" s="32"/>
      <c r="FI248" s="32"/>
      <c r="FK248" s="32"/>
      <c r="FM248" s="44"/>
      <c r="FO248" s="32"/>
      <c r="FQ248" s="32"/>
      <c r="FS248" s="32"/>
      <c r="FU248" s="44"/>
      <c r="FW248" s="32"/>
      <c r="FY248" s="32"/>
      <c r="GA248" s="32"/>
      <c r="GC248" s="44"/>
      <c r="GE248" s="32"/>
      <c r="GG248" s="32"/>
      <c r="GI248" s="32"/>
      <c r="GK248" s="44"/>
      <c r="GM248" s="32"/>
      <c r="GO248" s="32"/>
      <c r="GQ248" s="32"/>
      <c r="GS248" s="44"/>
      <c r="GU248" s="32"/>
      <c r="GW248" s="32"/>
      <c r="GY248" s="32"/>
      <c r="HA248" s="44"/>
      <c r="HC248" s="32"/>
      <c r="HE248" s="32"/>
      <c r="HG248" s="32"/>
      <c r="HI248" s="44"/>
      <c r="HK248" s="32"/>
      <c r="HM248" s="32"/>
      <c r="HO248" s="32"/>
      <c r="HQ248" s="44"/>
      <c r="HS248" s="32"/>
      <c r="HU248" s="32"/>
      <c r="HW248" s="32"/>
      <c r="HY248" s="44"/>
      <c r="IA248" s="32"/>
      <c r="IC248" s="5"/>
      <c r="IE248" s="32"/>
      <c r="IG248" s="44"/>
      <c r="II248" s="32"/>
      <c r="IK248" s="32"/>
      <c r="IM248" s="32"/>
      <c r="IO248" s="32"/>
      <c r="IQ248" s="44"/>
      <c r="IS248" s="32"/>
      <c r="IU248" s="32"/>
      <c r="IW248" s="32"/>
      <c r="IY248" s="44"/>
      <c r="JA248" s="32"/>
      <c r="JC248" s="32"/>
      <c r="JE248" s="32"/>
      <c r="JG248" s="44"/>
      <c r="JI248" s="32"/>
      <c r="JK248" s="32"/>
      <c r="JM248" s="32"/>
      <c r="JO248" s="44"/>
      <c r="JQ248" s="32"/>
      <c r="JS248" s="32"/>
      <c r="JU248" s="32"/>
      <c r="JW248" s="44"/>
      <c r="JY248" s="32"/>
      <c r="KA248" s="32"/>
      <c r="KC248" s="32"/>
      <c r="KE248" s="44"/>
      <c r="KG248" s="32"/>
      <c r="KI248" s="32"/>
      <c r="KK248" s="32"/>
      <c r="KM248" s="44"/>
      <c r="KO248" s="32"/>
      <c r="KQ248" s="32"/>
      <c r="KS248" s="32"/>
      <c r="KU248" s="44"/>
      <c r="KW248" s="32"/>
      <c r="KY248" s="32"/>
      <c r="LA248" s="32"/>
      <c r="LC248" s="44"/>
      <c r="LE248" s="32"/>
      <c r="LG248" s="32"/>
      <c r="LI248" s="32"/>
      <c r="LK248" s="44"/>
      <c r="LM248" s="32"/>
      <c r="LO248" s="32"/>
      <c r="LQ248" s="32"/>
      <c r="LS248" s="44"/>
      <c r="LU248" s="32"/>
      <c r="LW248" s="32"/>
      <c r="LY248" s="32"/>
      <c r="MA248" s="44"/>
      <c r="MC248" s="32"/>
      <c r="ME248" s="32"/>
      <c r="MG248" s="32"/>
      <c r="MI248" s="44"/>
      <c r="MK248" s="32"/>
      <c r="MM248" s="32"/>
      <c r="MO248" s="32"/>
    </row>
    <row r="249" spans="2:353" x14ac:dyDescent="0.25">
      <c r="B249" s="35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IC249" s="5"/>
    </row>
    <row r="250" spans="2:353" x14ac:dyDescent="0.25">
      <c r="B250" s="359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Q250" s="31"/>
      <c r="AS250" s="31"/>
      <c r="AU250" s="31"/>
      <c r="AY250" s="31"/>
      <c r="BA250" s="31"/>
      <c r="BC250" s="31"/>
      <c r="BG250" s="31"/>
      <c r="BH250" s="47"/>
      <c r="BI250" s="31"/>
      <c r="BK250" s="31"/>
      <c r="BO250" s="31"/>
      <c r="BQ250" s="31"/>
      <c r="BS250" s="31"/>
      <c r="BW250" s="31"/>
      <c r="BY250" s="31"/>
      <c r="CA250" s="31"/>
      <c r="CE250" s="31"/>
      <c r="CG250" s="31"/>
      <c r="CI250" s="31"/>
      <c r="CM250" s="31"/>
      <c r="CO250" s="31"/>
      <c r="CQ250" s="31"/>
      <c r="CU250" s="31"/>
      <c r="CW250" s="31"/>
      <c r="CY250" s="31"/>
      <c r="DC250" s="31"/>
      <c r="DE250" s="31"/>
      <c r="DG250" s="31"/>
      <c r="DK250" s="31"/>
      <c r="DM250" s="31"/>
      <c r="DO250" s="31"/>
      <c r="DS250" s="31"/>
      <c r="DU250" s="31"/>
      <c r="DW250" s="31"/>
      <c r="EA250" s="31"/>
      <c r="EC250" s="31"/>
      <c r="EE250" s="31"/>
      <c r="EI250" s="31"/>
      <c r="EK250" s="31"/>
      <c r="EM250" s="31"/>
      <c r="EQ250" s="31"/>
      <c r="ES250" s="31"/>
      <c r="EU250" s="31"/>
      <c r="EY250" s="31"/>
      <c r="FA250" s="31"/>
      <c r="FC250" s="31"/>
      <c r="FG250" s="31"/>
      <c r="FI250" s="31"/>
      <c r="FK250" s="31"/>
      <c r="FO250" s="31"/>
      <c r="FQ250" s="31"/>
      <c r="FS250" s="31"/>
      <c r="FW250" s="31"/>
      <c r="FY250" s="31"/>
      <c r="FZ250" s="47"/>
      <c r="GA250" s="31"/>
      <c r="GE250" s="31"/>
      <c r="GG250" s="31"/>
      <c r="GI250" s="31"/>
      <c r="GM250" s="31"/>
      <c r="GO250" s="31"/>
      <c r="GQ250" s="31"/>
      <c r="GU250" s="31"/>
      <c r="GW250" s="31"/>
      <c r="GY250" s="31"/>
      <c r="HC250" s="31"/>
      <c r="HE250" s="31"/>
      <c r="HG250" s="31"/>
      <c r="HK250" s="31"/>
      <c r="HM250" s="31"/>
      <c r="HO250" s="31"/>
      <c r="HS250" s="31"/>
      <c r="HU250" s="31"/>
      <c r="HW250" s="31"/>
      <c r="IA250" s="31"/>
      <c r="IC250" s="5"/>
      <c r="IE250" s="31"/>
      <c r="II250" s="31"/>
      <c r="IK250" s="31"/>
      <c r="IM250" s="31"/>
      <c r="IO250" s="31"/>
      <c r="IS250" s="31"/>
      <c r="IU250" s="31"/>
      <c r="IW250" s="31"/>
      <c r="JA250" s="31"/>
      <c r="JC250" s="31"/>
      <c r="JE250" s="31"/>
      <c r="JI250" s="31"/>
      <c r="JK250" s="31"/>
      <c r="JM250" s="31"/>
      <c r="JQ250" s="31"/>
      <c r="JS250" s="31"/>
      <c r="JU250" s="31"/>
      <c r="JY250" s="31"/>
      <c r="KA250" s="31"/>
      <c r="KC250" s="31"/>
      <c r="KG250" s="31"/>
      <c r="KI250" s="31"/>
      <c r="KK250" s="31"/>
      <c r="KO250" s="31"/>
      <c r="KQ250" s="31"/>
      <c r="KS250" s="31"/>
      <c r="KW250" s="31"/>
      <c r="KY250" s="31"/>
      <c r="LA250" s="31"/>
      <c r="LE250" s="31"/>
      <c r="LG250" s="31"/>
      <c r="LI250" s="31"/>
      <c r="LM250" s="31"/>
      <c r="LO250" s="31"/>
      <c r="LQ250" s="31"/>
      <c r="LU250" s="31"/>
      <c r="LW250" s="31"/>
      <c r="LY250" s="31"/>
      <c r="MC250" s="31"/>
      <c r="ME250" s="31"/>
      <c r="MG250" s="31"/>
      <c r="MK250" s="31"/>
      <c r="MM250" s="31"/>
      <c r="MO250" s="31"/>
    </row>
    <row r="251" spans="2:353" x14ac:dyDescent="0.25">
      <c r="B251" s="359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O251" s="44"/>
      <c r="AQ251" s="31"/>
      <c r="AS251" s="31"/>
      <c r="AU251" s="31"/>
      <c r="AW251" s="44"/>
      <c r="AY251" s="31"/>
      <c r="BA251" s="31"/>
      <c r="BC251" s="31"/>
      <c r="BE251" s="44"/>
      <c r="BG251" s="31"/>
      <c r="BH251" s="47"/>
      <c r="BI251" s="31"/>
      <c r="BK251" s="31"/>
      <c r="BM251" s="44"/>
      <c r="BO251" s="31"/>
      <c r="BQ251" s="31"/>
      <c r="BS251" s="31"/>
      <c r="BU251" s="44"/>
      <c r="BW251" s="31"/>
      <c r="BY251" s="31"/>
      <c r="CA251" s="31"/>
      <c r="CC251" s="44"/>
      <c r="CE251" s="31"/>
      <c r="CG251" s="31"/>
      <c r="CI251" s="31"/>
      <c r="CK251" s="44"/>
      <c r="CM251" s="31"/>
      <c r="CO251" s="31"/>
      <c r="CQ251" s="31"/>
      <c r="CS251" s="44"/>
      <c r="CU251" s="31"/>
      <c r="CW251" s="31"/>
      <c r="CY251" s="31"/>
      <c r="DA251" s="44"/>
      <c r="DC251" s="31"/>
      <c r="DE251" s="31"/>
      <c r="DG251" s="31"/>
      <c r="DI251" s="44"/>
      <c r="DK251" s="31"/>
      <c r="DM251" s="31"/>
      <c r="DO251" s="31"/>
      <c r="DQ251" s="44"/>
      <c r="DS251" s="31"/>
      <c r="DU251" s="31"/>
      <c r="DW251" s="31"/>
      <c r="DY251" s="44"/>
      <c r="EA251" s="31"/>
      <c r="EC251" s="31"/>
      <c r="EE251" s="31"/>
      <c r="EG251" s="44"/>
      <c r="EI251" s="31"/>
      <c r="EK251" s="31"/>
      <c r="EM251" s="31"/>
      <c r="EO251" s="44"/>
      <c r="EQ251" s="31"/>
      <c r="ES251" s="31"/>
      <c r="EU251" s="31"/>
      <c r="EW251" s="44"/>
      <c r="EY251" s="31"/>
      <c r="FA251" s="31"/>
      <c r="FC251" s="31"/>
      <c r="FE251" s="44"/>
      <c r="FG251" s="31"/>
      <c r="FI251" s="31"/>
      <c r="FK251" s="31"/>
      <c r="FM251" s="44"/>
      <c r="FO251" s="31"/>
      <c r="FQ251" s="31"/>
      <c r="FS251" s="31"/>
      <c r="FU251" s="44"/>
      <c r="FW251" s="31"/>
      <c r="FY251" s="31"/>
      <c r="FZ251" s="47"/>
      <c r="GA251" s="31"/>
      <c r="GC251" s="44"/>
      <c r="GE251" s="31"/>
      <c r="GG251" s="31"/>
      <c r="GI251" s="31"/>
      <c r="GK251" s="44"/>
      <c r="GM251" s="31"/>
      <c r="GO251" s="31"/>
      <c r="GQ251" s="31"/>
      <c r="GS251" s="44"/>
      <c r="GU251" s="31"/>
      <c r="GW251" s="31"/>
      <c r="GY251" s="31"/>
      <c r="HA251" s="44"/>
      <c r="HC251" s="31"/>
      <c r="HE251" s="31"/>
      <c r="HG251" s="31"/>
      <c r="HI251" s="44"/>
      <c r="HK251" s="31"/>
      <c r="HM251" s="31"/>
      <c r="HO251" s="31"/>
      <c r="HQ251" s="44"/>
      <c r="HS251" s="31"/>
      <c r="HU251" s="31"/>
      <c r="HW251" s="31"/>
      <c r="HY251" s="44"/>
      <c r="IA251" s="31"/>
      <c r="IC251" s="5"/>
      <c r="IE251" s="31"/>
      <c r="IG251" s="44"/>
      <c r="II251" s="31"/>
      <c r="IK251" s="31"/>
      <c r="IM251" s="31"/>
      <c r="IO251" s="31"/>
      <c r="IQ251" s="44"/>
      <c r="IS251" s="31"/>
      <c r="IU251" s="31"/>
      <c r="IW251" s="31"/>
      <c r="IY251" s="44"/>
      <c r="JA251" s="31"/>
      <c r="JC251" s="31"/>
      <c r="JE251" s="31"/>
      <c r="JG251" s="44"/>
      <c r="JI251" s="31"/>
      <c r="JK251" s="31"/>
      <c r="JM251" s="31"/>
      <c r="JO251" s="44"/>
      <c r="JQ251" s="31"/>
      <c r="JS251" s="31"/>
      <c r="JU251" s="31"/>
      <c r="JW251" s="44"/>
      <c r="JY251" s="31"/>
      <c r="KA251" s="31"/>
      <c r="KC251" s="31"/>
      <c r="KE251" s="44"/>
      <c r="KG251" s="31"/>
      <c r="KI251" s="31"/>
      <c r="KK251" s="31"/>
      <c r="KM251" s="44"/>
      <c r="KO251" s="31"/>
      <c r="KQ251" s="31"/>
      <c r="KS251" s="31"/>
      <c r="KU251" s="44"/>
      <c r="KW251" s="31"/>
      <c r="KY251" s="31"/>
      <c r="LA251" s="31"/>
      <c r="LC251" s="44"/>
      <c r="LE251" s="31"/>
      <c r="LG251" s="31"/>
      <c r="LI251" s="31"/>
      <c r="LK251" s="44"/>
      <c r="LM251" s="31"/>
      <c r="LO251" s="31"/>
      <c r="LQ251" s="31"/>
      <c r="LS251" s="44"/>
      <c r="LU251" s="31"/>
      <c r="LW251" s="31"/>
      <c r="LY251" s="31"/>
      <c r="MA251" s="44"/>
      <c r="MC251" s="31"/>
      <c r="ME251" s="31"/>
      <c r="MG251" s="31"/>
      <c r="MI251" s="44"/>
      <c r="MK251" s="31"/>
      <c r="MM251" s="31"/>
      <c r="MO251" s="31"/>
    </row>
    <row r="252" spans="2:353" x14ac:dyDescent="0.25">
      <c r="B252" s="359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O252" s="44"/>
      <c r="AQ252" s="31"/>
      <c r="AS252" s="31"/>
      <c r="AU252" s="31"/>
      <c r="AW252" s="44"/>
      <c r="AY252" s="31"/>
      <c r="BA252" s="31"/>
      <c r="BC252" s="31"/>
      <c r="BE252" s="44"/>
      <c r="BG252" s="31"/>
      <c r="BH252" s="47"/>
      <c r="BI252" s="31"/>
      <c r="BK252" s="31"/>
      <c r="BM252" s="44"/>
      <c r="BO252" s="31"/>
      <c r="BQ252" s="31"/>
      <c r="BS252" s="31"/>
      <c r="BU252" s="44"/>
      <c r="BW252" s="31"/>
      <c r="BY252" s="31"/>
      <c r="CA252" s="31"/>
      <c r="CC252" s="44"/>
      <c r="CE252" s="31"/>
      <c r="CG252" s="31"/>
      <c r="CI252" s="31"/>
      <c r="CK252" s="44"/>
      <c r="CM252" s="31"/>
      <c r="CO252" s="31"/>
      <c r="CQ252" s="31"/>
      <c r="CS252" s="44"/>
      <c r="CU252" s="31"/>
      <c r="CW252" s="31"/>
      <c r="CY252" s="31"/>
      <c r="DA252" s="44"/>
      <c r="DC252" s="31"/>
      <c r="DE252" s="31"/>
      <c r="DG252" s="31"/>
      <c r="DI252" s="44"/>
      <c r="DK252" s="31"/>
      <c r="DM252" s="31"/>
      <c r="DO252" s="31"/>
      <c r="DQ252" s="44"/>
      <c r="DS252" s="31"/>
      <c r="DU252" s="31"/>
      <c r="DW252" s="31"/>
      <c r="DY252" s="44"/>
      <c r="EA252" s="31"/>
      <c r="EC252" s="31"/>
      <c r="EE252" s="31"/>
      <c r="EG252" s="44"/>
      <c r="EI252" s="31"/>
      <c r="EK252" s="31"/>
      <c r="EM252" s="31"/>
      <c r="EO252" s="44"/>
      <c r="EQ252" s="31"/>
      <c r="ES252" s="31"/>
      <c r="EU252" s="31"/>
      <c r="EW252" s="44"/>
      <c r="EY252" s="31"/>
      <c r="FA252" s="31"/>
      <c r="FC252" s="31"/>
      <c r="FE252" s="44"/>
      <c r="FG252" s="31"/>
      <c r="FI252" s="31"/>
      <c r="FK252" s="31"/>
      <c r="FM252" s="44"/>
      <c r="FO252" s="31"/>
      <c r="FQ252" s="31"/>
      <c r="FS252" s="31"/>
      <c r="FU252" s="44"/>
      <c r="FW252" s="31"/>
      <c r="FY252" s="31"/>
      <c r="FZ252" s="47"/>
      <c r="GA252" s="31"/>
      <c r="GC252" s="44"/>
      <c r="GE252" s="31"/>
      <c r="GG252" s="31"/>
      <c r="GI252" s="31"/>
      <c r="GK252" s="44"/>
      <c r="GM252" s="31"/>
      <c r="GO252" s="31"/>
      <c r="GQ252" s="31"/>
      <c r="GS252" s="44"/>
      <c r="GU252" s="31"/>
      <c r="GW252" s="31"/>
      <c r="GY252" s="31"/>
      <c r="HA252" s="44"/>
      <c r="HC252" s="31"/>
      <c r="HE252" s="31"/>
      <c r="HG252" s="31"/>
      <c r="HI252" s="44"/>
      <c r="HK252" s="31"/>
      <c r="HM252" s="31"/>
      <c r="HO252" s="31"/>
      <c r="HQ252" s="44"/>
      <c r="HS252" s="31"/>
      <c r="HU252" s="31"/>
      <c r="HW252" s="31"/>
      <c r="HY252" s="44"/>
      <c r="IA252" s="31"/>
      <c r="IC252" s="5"/>
      <c r="IE252" s="31"/>
      <c r="IG252" s="44"/>
      <c r="II252" s="31"/>
      <c r="IK252" s="31"/>
      <c r="IM252" s="31"/>
      <c r="IO252" s="31"/>
      <c r="IQ252" s="44"/>
      <c r="IS252" s="31"/>
      <c r="IU252" s="31"/>
      <c r="IW252" s="31"/>
      <c r="IY252" s="44"/>
      <c r="JA252" s="31"/>
      <c r="JC252" s="31"/>
      <c r="JE252" s="31"/>
      <c r="JG252" s="44"/>
      <c r="JI252" s="31"/>
      <c r="JK252" s="31"/>
      <c r="JM252" s="31"/>
      <c r="JO252" s="44"/>
      <c r="JQ252" s="31"/>
      <c r="JS252" s="31"/>
      <c r="JU252" s="31"/>
      <c r="JW252" s="44"/>
      <c r="JY252" s="31"/>
      <c r="KA252" s="31"/>
      <c r="KC252" s="31"/>
      <c r="KE252" s="44"/>
      <c r="KG252" s="31"/>
      <c r="KI252" s="31"/>
      <c r="KK252" s="31"/>
      <c r="KM252" s="44"/>
      <c r="KO252" s="31"/>
      <c r="KQ252" s="31"/>
      <c r="KS252" s="31"/>
      <c r="KU252" s="44"/>
      <c r="KW252" s="31"/>
      <c r="KY252" s="31"/>
      <c r="LA252" s="31"/>
      <c r="LC252" s="44"/>
      <c r="LE252" s="31"/>
      <c r="LG252" s="31"/>
      <c r="LI252" s="31"/>
      <c r="LK252" s="44"/>
      <c r="LM252" s="31"/>
      <c r="LO252" s="31"/>
      <c r="LQ252" s="31"/>
      <c r="LS252" s="44"/>
      <c r="LU252" s="31"/>
      <c r="LW252" s="31"/>
      <c r="LY252" s="31"/>
      <c r="MA252" s="44"/>
      <c r="MC252" s="31"/>
      <c r="ME252" s="31"/>
      <c r="MG252" s="31"/>
      <c r="MI252" s="44"/>
      <c r="MK252" s="31"/>
      <c r="MM252" s="31"/>
      <c r="MO252" s="31"/>
    </row>
    <row r="253" spans="2:353" x14ac:dyDescent="0.25">
      <c r="B253" s="359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O253" s="44"/>
      <c r="AQ253" s="31"/>
      <c r="AS253" s="31"/>
      <c r="AU253" s="31"/>
      <c r="AW253" s="44"/>
      <c r="AY253" s="31"/>
      <c r="BA253" s="31"/>
      <c r="BC253" s="31"/>
      <c r="BE253" s="44"/>
      <c r="BG253" s="31"/>
      <c r="BH253" s="47"/>
      <c r="BI253" s="31"/>
      <c r="BK253" s="31"/>
      <c r="BM253" s="44"/>
      <c r="BO253" s="31"/>
      <c r="BQ253" s="31"/>
      <c r="BS253" s="31"/>
      <c r="BU253" s="44"/>
      <c r="BW253" s="31"/>
      <c r="BY253" s="31"/>
      <c r="CA253" s="31"/>
      <c r="CC253" s="44"/>
      <c r="CE253" s="31"/>
      <c r="CG253" s="31"/>
      <c r="CI253" s="31"/>
      <c r="CK253" s="44"/>
      <c r="CM253" s="31"/>
      <c r="CO253" s="31"/>
      <c r="CQ253" s="31"/>
      <c r="CS253" s="44"/>
      <c r="CU253" s="31"/>
      <c r="CW253" s="31"/>
      <c r="CY253" s="31"/>
      <c r="DA253" s="44"/>
      <c r="DC253" s="31"/>
      <c r="DE253" s="31"/>
      <c r="DG253" s="31"/>
      <c r="DI253" s="44"/>
      <c r="DK253" s="31"/>
      <c r="DM253" s="31"/>
      <c r="DO253" s="31"/>
      <c r="DQ253" s="44"/>
      <c r="DS253" s="31"/>
      <c r="DU253" s="31"/>
      <c r="DW253" s="31"/>
      <c r="DY253" s="44"/>
      <c r="EA253" s="31"/>
      <c r="EC253" s="31"/>
      <c r="EE253" s="31"/>
      <c r="EG253" s="44"/>
      <c r="EI253" s="31"/>
      <c r="EK253" s="31"/>
      <c r="EM253" s="31"/>
      <c r="EO253" s="44"/>
      <c r="EQ253" s="31"/>
      <c r="ES253" s="31"/>
      <c r="EU253" s="31"/>
      <c r="EW253" s="44"/>
      <c r="EY253" s="31"/>
      <c r="FA253" s="31"/>
      <c r="FC253" s="31"/>
      <c r="FE253" s="44"/>
      <c r="FG253" s="31"/>
      <c r="FI253" s="31"/>
      <c r="FK253" s="31"/>
      <c r="FM253" s="44"/>
      <c r="FO253" s="31"/>
      <c r="FQ253" s="31"/>
      <c r="FS253" s="31"/>
      <c r="FU253" s="44"/>
      <c r="FW253" s="31"/>
      <c r="FY253" s="31"/>
      <c r="FZ253" s="47"/>
      <c r="GA253" s="31"/>
      <c r="GC253" s="44"/>
      <c r="GE253" s="31"/>
      <c r="GG253" s="31"/>
      <c r="GI253" s="31"/>
      <c r="GK253" s="44"/>
      <c r="GM253" s="31"/>
      <c r="GO253" s="31"/>
      <c r="GQ253" s="31"/>
      <c r="GS253" s="44"/>
      <c r="GU253" s="31"/>
      <c r="GW253" s="31"/>
      <c r="GY253" s="31"/>
      <c r="HA253" s="44"/>
      <c r="HC253" s="31"/>
      <c r="HE253" s="31"/>
      <c r="HG253" s="31"/>
      <c r="HI253" s="44"/>
      <c r="HK253" s="31"/>
      <c r="HM253" s="31"/>
      <c r="HO253" s="31"/>
      <c r="HQ253" s="44"/>
      <c r="HS253" s="31"/>
      <c r="HU253" s="31"/>
      <c r="HW253" s="31"/>
      <c r="HY253" s="44"/>
      <c r="IA253" s="31"/>
      <c r="IC253" s="5"/>
      <c r="IE253" s="31"/>
      <c r="IG253" s="44"/>
      <c r="II253" s="31"/>
      <c r="IK253" s="31"/>
      <c r="IM253" s="31"/>
      <c r="IO253" s="31"/>
      <c r="IQ253" s="44"/>
      <c r="IS253" s="31"/>
      <c r="IU253" s="31"/>
      <c r="IW253" s="31"/>
      <c r="IY253" s="44"/>
      <c r="JA253" s="31"/>
      <c r="JC253" s="31"/>
      <c r="JE253" s="31"/>
      <c r="JG253" s="44"/>
      <c r="JI253" s="31"/>
      <c r="JK253" s="31"/>
      <c r="JM253" s="31"/>
      <c r="JO253" s="44"/>
      <c r="JQ253" s="31"/>
      <c r="JS253" s="31"/>
      <c r="JU253" s="31"/>
      <c r="JW253" s="44"/>
      <c r="JY253" s="31"/>
      <c r="KA253" s="31"/>
      <c r="KC253" s="31"/>
      <c r="KE253" s="44"/>
      <c r="KG253" s="31"/>
      <c r="KI253" s="31"/>
      <c r="KK253" s="31"/>
      <c r="KM253" s="44"/>
      <c r="KO253" s="31"/>
      <c r="KQ253" s="31"/>
      <c r="KS253" s="31"/>
      <c r="KU253" s="44"/>
      <c r="KW253" s="31"/>
      <c r="KY253" s="31"/>
      <c r="LA253" s="31"/>
      <c r="LC253" s="44"/>
      <c r="LE253" s="31"/>
      <c r="LG253" s="31"/>
      <c r="LI253" s="31"/>
      <c r="LK253" s="44"/>
      <c r="LM253" s="31"/>
      <c r="LO253" s="31"/>
      <c r="LQ253" s="31"/>
      <c r="LS253" s="44"/>
      <c r="LU253" s="31"/>
      <c r="LW253" s="31"/>
      <c r="LY253" s="31"/>
      <c r="MA253" s="44"/>
      <c r="MC253" s="31"/>
      <c r="ME253" s="31"/>
      <c r="MG253" s="31"/>
      <c r="MI253" s="44"/>
      <c r="MK253" s="31"/>
      <c r="MM253" s="31"/>
      <c r="MO253" s="31"/>
    </row>
    <row r="254" spans="2:353" x14ac:dyDescent="0.25">
      <c r="B254" s="359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IC254" s="5"/>
    </row>
    <row r="255" spans="2:353" x14ac:dyDescent="0.25">
      <c r="B255" s="359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Q255" s="32"/>
      <c r="AS255" s="32"/>
      <c r="AU255" s="32"/>
      <c r="AY255" s="32"/>
      <c r="BA255" s="32"/>
      <c r="BC255" s="32"/>
      <c r="BG255" s="32"/>
      <c r="BI255" s="32"/>
      <c r="BK255" s="32"/>
      <c r="BO255" s="32"/>
      <c r="BQ255" s="32"/>
      <c r="BS255" s="32"/>
      <c r="BW255" s="32"/>
      <c r="BY255" s="32"/>
      <c r="CA255" s="32"/>
      <c r="CE255" s="32"/>
      <c r="CG255" s="32"/>
      <c r="CI255" s="32"/>
      <c r="CM255" s="32"/>
      <c r="CO255" s="32"/>
      <c r="CQ255" s="32"/>
      <c r="CU255" s="32"/>
      <c r="CW255" s="32"/>
      <c r="CY255" s="32"/>
      <c r="DC255" s="32"/>
      <c r="DE255" s="32"/>
      <c r="DG255" s="32"/>
      <c r="DK255" s="32"/>
      <c r="DM255" s="32"/>
      <c r="DO255" s="32"/>
      <c r="DS255" s="32"/>
      <c r="DU255" s="32"/>
      <c r="DW255" s="32"/>
      <c r="EA255" s="32"/>
      <c r="EC255" s="32"/>
      <c r="EE255" s="32"/>
      <c r="EI255" s="32"/>
      <c r="EK255" s="32"/>
      <c r="EM255" s="32"/>
      <c r="EQ255" s="32"/>
      <c r="ES255" s="32"/>
      <c r="EU255" s="32"/>
      <c r="EY255" s="32"/>
      <c r="FA255" s="32"/>
      <c r="FC255" s="32"/>
      <c r="FG255" s="32"/>
      <c r="FI255" s="32"/>
      <c r="FK255" s="32"/>
      <c r="FO255" s="32"/>
      <c r="FQ255" s="32"/>
      <c r="FS255" s="32"/>
      <c r="FW255" s="32"/>
      <c r="FY255" s="32"/>
      <c r="GA255" s="32"/>
      <c r="GE255" s="32"/>
      <c r="GG255" s="32"/>
      <c r="GI255" s="32"/>
      <c r="GM255" s="32"/>
      <c r="GO255" s="32"/>
      <c r="GQ255" s="32"/>
      <c r="GU255" s="32"/>
      <c r="GW255" s="32"/>
      <c r="GY255" s="32"/>
      <c r="HC255" s="32"/>
      <c r="HE255" s="32"/>
      <c r="HG255" s="32"/>
      <c r="HK255" s="32"/>
      <c r="HM255" s="32"/>
      <c r="HO255" s="32"/>
      <c r="HS255" s="32"/>
      <c r="HU255" s="32"/>
      <c r="HW255" s="32"/>
      <c r="IA255" s="32"/>
      <c r="IC255" s="5"/>
      <c r="IE255" s="32"/>
      <c r="II255" s="32"/>
      <c r="IK255" s="32"/>
      <c r="IM255" s="32"/>
      <c r="IO255" s="32"/>
      <c r="IS255" s="32"/>
      <c r="IU255" s="32"/>
      <c r="IW255" s="32"/>
      <c r="JA255" s="32"/>
      <c r="JC255" s="32"/>
      <c r="JE255" s="32"/>
      <c r="JI255" s="32"/>
      <c r="JK255" s="32"/>
      <c r="JM255" s="32"/>
      <c r="JQ255" s="32"/>
      <c r="JS255" s="32"/>
      <c r="JU255" s="32"/>
      <c r="JY255" s="32"/>
      <c r="KA255" s="32"/>
      <c r="KC255" s="32"/>
      <c r="KG255" s="32"/>
      <c r="KI255" s="32"/>
      <c r="KK255" s="32"/>
      <c r="KO255" s="32"/>
      <c r="KQ255" s="32"/>
      <c r="KS255" s="32"/>
      <c r="KW255" s="32"/>
      <c r="KY255" s="32"/>
      <c r="LA255" s="32"/>
      <c r="LE255" s="32"/>
      <c r="LG255" s="32"/>
      <c r="LI255" s="32"/>
      <c r="LM255" s="32"/>
      <c r="LO255" s="32"/>
      <c r="LQ255" s="32"/>
      <c r="LU255" s="32"/>
      <c r="LW255" s="32"/>
      <c r="LY255" s="32"/>
      <c r="MC255" s="32"/>
      <c r="ME255" s="32"/>
      <c r="MG255" s="32"/>
      <c r="MK255" s="32"/>
      <c r="MM255" s="32"/>
      <c r="MO255" s="32"/>
    </row>
    <row r="256" spans="2:353" x14ac:dyDescent="0.25">
      <c r="B256" s="359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O256" s="44"/>
      <c r="AQ256" s="32"/>
      <c r="AS256" s="32"/>
      <c r="AU256" s="32"/>
      <c r="AW256" s="44"/>
      <c r="AY256" s="32"/>
      <c r="BA256" s="32"/>
      <c r="BC256" s="32"/>
      <c r="BE256" s="44"/>
      <c r="BG256" s="32"/>
      <c r="BI256" s="32"/>
      <c r="BK256" s="32"/>
      <c r="BM256" s="44"/>
      <c r="BO256" s="32"/>
      <c r="BQ256" s="32"/>
      <c r="BS256" s="32"/>
      <c r="BU256" s="44"/>
      <c r="BW256" s="32"/>
      <c r="BY256" s="32"/>
      <c r="CA256" s="32"/>
      <c r="CC256" s="44"/>
      <c r="CE256" s="32"/>
      <c r="CG256" s="32"/>
      <c r="CI256" s="32"/>
      <c r="CK256" s="44"/>
      <c r="CM256" s="32"/>
      <c r="CO256" s="32"/>
      <c r="CQ256" s="32"/>
      <c r="CS256" s="44"/>
      <c r="CU256" s="32"/>
      <c r="CW256" s="32"/>
      <c r="CY256" s="32"/>
      <c r="DA256" s="44"/>
      <c r="DC256" s="32"/>
      <c r="DE256" s="32"/>
      <c r="DG256" s="32"/>
      <c r="DI256" s="44"/>
      <c r="DK256" s="32"/>
      <c r="DM256" s="32"/>
      <c r="DO256" s="32"/>
      <c r="DQ256" s="44"/>
      <c r="DS256" s="32"/>
      <c r="DU256" s="32"/>
      <c r="DW256" s="32"/>
      <c r="DY256" s="44"/>
      <c r="EA256" s="32"/>
      <c r="EC256" s="32"/>
      <c r="EE256" s="32"/>
      <c r="EG256" s="44"/>
      <c r="EI256" s="32"/>
      <c r="EK256" s="32"/>
      <c r="EM256" s="32"/>
      <c r="EO256" s="44"/>
      <c r="EQ256" s="32"/>
      <c r="ES256" s="32"/>
      <c r="EU256" s="32"/>
      <c r="EW256" s="44"/>
      <c r="EY256" s="32"/>
      <c r="FA256" s="32"/>
      <c r="FC256" s="32"/>
      <c r="FE256" s="44"/>
      <c r="FG256" s="32"/>
      <c r="FI256" s="32"/>
      <c r="FK256" s="32"/>
      <c r="FM256" s="44"/>
      <c r="FO256" s="32"/>
      <c r="FQ256" s="32"/>
      <c r="FS256" s="32"/>
      <c r="FU256" s="44"/>
      <c r="FW256" s="32"/>
      <c r="FY256" s="32"/>
      <c r="GA256" s="32"/>
      <c r="GC256" s="44"/>
      <c r="GE256" s="32"/>
      <c r="GG256" s="32"/>
      <c r="GI256" s="32"/>
      <c r="GK256" s="44"/>
      <c r="GM256" s="32"/>
      <c r="GO256" s="32"/>
      <c r="GQ256" s="32"/>
      <c r="GS256" s="44"/>
      <c r="GU256" s="32"/>
      <c r="GW256" s="32"/>
      <c r="GY256" s="32"/>
      <c r="HA256" s="44"/>
      <c r="HC256" s="32"/>
      <c r="HE256" s="32"/>
      <c r="HG256" s="32"/>
      <c r="HI256" s="44"/>
      <c r="HK256" s="32"/>
      <c r="HM256" s="32"/>
      <c r="HO256" s="32"/>
      <c r="HQ256" s="44"/>
      <c r="HS256" s="32"/>
      <c r="HU256" s="32"/>
      <c r="HW256" s="32"/>
      <c r="HY256" s="44"/>
      <c r="IA256" s="32"/>
      <c r="IC256" s="5"/>
      <c r="IE256" s="32"/>
      <c r="IG256" s="44"/>
      <c r="II256" s="32"/>
      <c r="IK256" s="32"/>
      <c r="IM256" s="32"/>
      <c r="IO256" s="32"/>
      <c r="IQ256" s="44"/>
      <c r="IS256" s="32"/>
      <c r="IU256" s="32"/>
      <c r="IW256" s="32"/>
      <c r="IY256" s="44"/>
      <c r="JA256" s="32"/>
      <c r="JC256" s="32"/>
      <c r="JE256" s="32"/>
      <c r="JG256" s="44"/>
      <c r="JI256" s="32"/>
      <c r="JK256" s="32"/>
      <c r="JM256" s="32"/>
      <c r="JO256" s="44"/>
      <c r="JQ256" s="32"/>
      <c r="JS256" s="32"/>
      <c r="JU256" s="32"/>
      <c r="JW256" s="44"/>
      <c r="JY256" s="32"/>
      <c r="KA256" s="32"/>
      <c r="KC256" s="32"/>
      <c r="KE256" s="44"/>
      <c r="KG256" s="32"/>
      <c r="KI256" s="32"/>
      <c r="KK256" s="32"/>
      <c r="KM256" s="44"/>
      <c r="KO256" s="32"/>
      <c r="KQ256" s="32"/>
      <c r="KS256" s="32"/>
      <c r="KU256" s="44"/>
      <c r="KW256" s="32"/>
      <c r="KY256" s="32"/>
      <c r="LA256" s="32"/>
      <c r="LC256" s="44"/>
      <c r="LE256" s="32"/>
      <c r="LG256" s="32"/>
      <c r="LI256" s="32"/>
      <c r="LK256" s="44"/>
      <c r="LM256" s="32"/>
      <c r="LO256" s="32"/>
      <c r="LQ256" s="32"/>
      <c r="LS256" s="44"/>
      <c r="LU256" s="32"/>
      <c r="LW256" s="32"/>
      <c r="LY256" s="32"/>
      <c r="MA256" s="44"/>
      <c r="MC256" s="32"/>
      <c r="ME256" s="32"/>
      <c r="MG256" s="32"/>
      <c r="MI256" s="44"/>
      <c r="MK256" s="32"/>
      <c r="MM256" s="32"/>
      <c r="MO256" s="32"/>
    </row>
    <row r="257" spans="2:353" x14ac:dyDescent="0.25">
      <c r="B257" s="359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O257" s="44"/>
      <c r="AQ257" s="32"/>
      <c r="AS257" s="32"/>
      <c r="AU257" s="32"/>
      <c r="AW257" s="44"/>
      <c r="AY257" s="32"/>
      <c r="BA257" s="32"/>
      <c r="BC257" s="32"/>
      <c r="BE257" s="44"/>
      <c r="BG257" s="32"/>
      <c r="BI257" s="32"/>
      <c r="BK257" s="32"/>
      <c r="BM257" s="44"/>
      <c r="BO257" s="32"/>
      <c r="BQ257" s="32"/>
      <c r="BS257" s="32"/>
      <c r="BU257" s="44"/>
      <c r="BW257" s="32"/>
      <c r="BY257" s="32"/>
      <c r="CA257" s="32"/>
      <c r="CC257" s="44"/>
      <c r="CE257" s="32"/>
      <c r="CG257" s="32"/>
      <c r="CI257" s="32"/>
      <c r="CK257" s="44"/>
      <c r="CM257" s="32"/>
      <c r="CO257" s="32"/>
      <c r="CQ257" s="32"/>
      <c r="CS257" s="44"/>
      <c r="CU257" s="32"/>
      <c r="CW257" s="32"/>
      <c r="CY257" s="32"/>
      <c r="DA257" s="44"/>
      <c r="DC257" s="32"/>
      <c r="DE257" s="32"/>
      <c r="DG257" s="32"/>
      <c r="DI257" s="44"/>
      <c r="DK257" s="32"/>
      <c r="DM257" s="32"/>
      <c r="DO257" s="32"/>
      <c r="DQ257" s="44"/>
      <c r="DS257" s="32"/>
      <c r="DU257" s="32"/>
      <c r="DW257" s="32"/>
      <c r="DY257" s="44"/>
      <c r="EA257" s="32"/>
      <c r="EC257" s="32"/>
      <c r="EE257" s="32"/>
      <c r="EG257" s="44"/>
      <c r="EI257" s="32"/>
      <c r="EK257" s="32"/>
      <c r="EM257" s="32"/>
      <c r="EO257" s="44"/>
      <c r="EQ257" s="32"/>
      <c r="ES257" s="32"/>
      <c r="EU257" s="32"/>
      <c r="EW257" s="44"/>
      <c r="EY257" s="32"/>
      <c r="FA257" s="32"/>
      <c r="FC257" s="32"/>
      <c r="FE257" s="44"/>
      <c r="FG257" s="32"/>
      <c r="FI257" s="32"/>
      <c r="FK257" s="32"/>
      <c r="FM257" s="44"/>
      <c r="FO257" s="32"/>
      <c r="FQ257" s="32"/>
      <c r="FS257" s="32"/>
      <c r="FU257" s="44"/>
      <c r="FW257" s="32"/>
      <c r="FY257" s="32"/>
      <c r="GA257" s="32"/>
      <c r="GC257" s="44"/>
      <c r="GE257" s="32"/>
      <c r="GG257" s="32"/>
      <c r="GI257" s="32"/>
      <c r="GK257" s="44"/>
      <c r="GM257" s="32"/>
      <c r="GO257" s="32"/>
      <c r="GQ257" s="32"/>
      <c r="GS257" s="44"/>
      <c r="GU257" s="32"/>
      <c r="GW257" s="32"/>
      <c r="GY257" s="32"/>
      <c r="HA257" s="44"/>
      <c r="HC257" s="32"/>
      <c r="HE257" s="32"/>
      <c r="HG257" s="32"/>
      <c r="HI257" s="44"/>
      <c r="HK257" s="32"/>
      <c r="HM257" s="32"/>
      <c r="HO257" s="32"/>
      <c r="HQ257" s="44"/>
      <c r="HS257" s="32"/>
      <c r="HU257" s="32"/>
      <c r="HW257" s="32"/>
      <c r="HY257" s="44"/>
      <c r="IA257" s="32"/>
      <c r="IC257" s="5"/>
      <c r="IE257" s="32"/>
      <c r="IG257" s="44"/>
      <c r="II257" s="32"/>
      <c r="IK257" s="32"/>
      <c r="IM257" s="32"/>
      <c r="IO257" s="32"/>
      <c r="IQ257" s="44"/>
      <c r="IS257" s="32"/>
      <c r="IU257" s="32"/>
      <c r="IW257" s="32"/>
      <c r="IY257" s="44"/>
      <c r="JA257" s="32"/>
      <c r="JC257" s="32"/>
      <c r="JE257" s="32"/>
      <c r="JG257" s="44"/>
      <c r="JI257" s="32"/>
      <c r="JK257" s="32"/>
      <c r="JM257" s="32"/>
      <c r="JO257" s="44"/>
      <c r="JQ257" s="32"/>
      <c r="JS257" s="32"/>
      <c r="JU257" s="32"/>
      <c r="JW257" s="44"/>
      <c r="JY257" s="32"/>
      <c r="KA257" s="32"/>
      <c r="KC257" s="32"/>
      <c r="KE257" s="44"/>
      <c r="KG257" s="32"/>
      <c r="KI257" s="32"/>
      <c r="KK257" s="32"/>
      <c r="KM257" s="44"/>
      <c r="KO257" s="32"/>
      <c r="KQ257" s="32"/>
      <c r="KS257" s="32"/>
      <c r="KU257" s="44"/>
      <c r="KW257" s="32"/>
      <c r="KY257" s="32"/>
      <c r="LA257" s="32"/>
      <c r="LC257" s="44"/>
      <c r="LE257" s="32"/>
      <c r="LG257" s="32"/>
      <c r="LI257" s="32"/>
      <c r="LK257" s="44"/>
      <c r="LM257" s="32"/>
      <c r="LO257" s="32"/>
      <c r="LQ257" s="32"/>
      <c r="LS257" s="44"/>
      <c r="LU257" s="32"/>
      <c r="LW257" s="32"/>
      <c r="LY257" s="32"/>
      <c r="MA257" s="44"/>
      <c r="MC257" s="32"/>
      <c r="ME257" s="32"/>
      <c r="MG257" s="32"/>
      <c r="MI257" s="44"/>
      <c r="MK257" s="32"/>
      <c r="MM257" s="32"/>
      <c r="MO257" s="32"/>
    </row>
    <row r="258" spans="2:353" x14ac:dyDescent="0.25">
      <c r="B258" s="359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O258" s="44"/>
      <c r="AQ258" s="32"/>
      <c r="AS258" s="32"/>
      <c r="AU258" s="32"/>
      <c r="AW258" s="44"/>
      <c r="AY258" s="32"/>
      <c r="BA258" s="32"/>
      <c r="BC258" s="32"/>
      <c r="BE258" s="44"/>
      <c r="BG258" s="32"/>
      <c r="BI258" s="32"/>
      <c r="BK258" s="32"/>
      <c r="BM258" s="44"/>
      <c r="BO258" s="32"/>
      <c r="BQ258" s="32"/>
      <c r="BS258" s="32"/>
      <c r="BU258" s="44"/>
      <c r="BW258" s="32"/>
      <c r="BY258" s="32"/>
      <c r="CA258" s="32"/>
      <c r="CC258" s="44"/>
      <c r="CE258" s="32"/>
      <c r="CG258" s="32"/>
      <c r="CI258" s="32"/>
      <c r="CK258" s="44"/>
      <c r="CM258" s="32"/>
      <c r="CO258" s="32"/>
      <c r="CQ258" s="32"/>
      <c r="CS258" s="44"/>
      <c r="CU258" s="32"/>
      <c r="CW258" s="32"/>
      <c r="CY258" s="32"/>
      <c r="DA258" s="44"/>
      <c r="DC258" s="32"/>
      <c r="DE258" s="32"/>
      <c r="DG258" s="32"/>
      <c r="DI258" s="44"/>
      <c r="DK258" s="32"/>
      <c r="DM258" s="32"/>
      <c r="DO258" s="32"/>
      <c r="DQ258" s="44"/>
      <c r="DS258" s="32"/>
      <c r="DU258" s="32"/>
      <c r="DW258" s="32"/>
      <c r="DY258" s="44"/>
      <c r="EA258" s="32"/>
      <c r="EC258" s="32"/>
      <c r="EE258" s="32"/>
      <c r="EG258" s="44"/>
      <c r="EI258" s="32"/>
      <c r="EK258" s="32"/>
      <c r="EM258" s="32"/>
      <c r="EO258" s="44"/>
      <c r="EQ258" s="32"/>
      <c r="ES258" s="32"/>
      <c r="EU258" s="32"/>
      <c r="EW258" s="44"/>
      <c r="EY258" s="32"/>
      <c r="FA258" s="32"/>
      <c r="FC258" s="32"/>
      <c r="FE258" s="44"/>
      <c r="FG258" s="32"/>
      <c r="FI258" s="32"/>
      <c r="FK258" s="32"/>
      <c r="FM258" s="44"/>
      <c r="FO258" s="32"/>
      <c r="FQ258" s="32"/>
      <c r="FS258" s="32"/>
      <c r="FU258" s="44"/>
      <c r="FW258" s="32"/>
      <c r="FY258" s="32"/>
      <c r="GA258" s="32"/>
      <c r="GC258" s="44"/>
      <c r="GE258" s="32"/>
      <c r="GG258" s="32"/>
      <c r="GI258" s="32"/>
      <c r="GK258" s="44"/>
      <c r="GM258" s="32"/>
      <c r="GO258" s="32"/>
      <c r="GQ258" s="32"/>
      <c r="GS258" s="44"/>
      <c r="GU258" s="32"/>
      <c r="GW258" s="32"/>
      <c r="GY258" s="32"/>
      <c r="HA258" s="44"/>
      <c r="HC258" s="32"/>
      <c r="HE258" s="32"/>
      <c r="HG258" s="32"/>
      <c r="HI258" s="44"/>
      <c r="HK258" s="32"/>
      <c r="HM258" s="32"/>
      <c r="HO258" s="32"/>
      <c r="HQ258" s="44"/>
      <c r="HS258" s="32"/>
      <c r="HU258" s="32"/>
      <c r="HW258" s="32"/>
      <c r="HY258" s="44"/>
      <c r="IA258" s="32"/>
      <c r="IC258" s="5"/>
      <c r="IE258" s="32"/>
      <c r="IG258" s="44"/>
      <c r="II258" s="32"/>
      <c r="IK258" s="32"/>
      <c r="IM258" s="32"/>
      <c r="IO258" s="32"/>
      <c r="IQ258" s="44"/>
      <c r="IS258" s="32"/>
      <c r="IU258" s="32"/>
      <c r="IW258" s="32"/>
      <c r="IY258" s="44"/>
      <c r="JA258" s="32"/>
      <c r="JC258" s="32"/>
      <c r="JE258" s="32"/>
      <c r="JG258" s="44"/>
      <c r="JI258" s="32"/>
      <c r="JK258" s="32"/>
      <c r="JM258" s="32"/>
      <c r="JO258" s="44"/>
      <c r="JQ258" s="32"/>
      <c r="JS258" s="32"/>
      <c r="JU258" s="32"/>
      <c r="JW258" s="44"/>
      <c r="JY258" s="32"/>
      <c r="KA258" s="32"/>
      <c r="KC258" s="32"/>
      <c r="KE258" s="44"/>
      <c r="KG258" s="32"/>
      <c r="KI258" s="32"/>
      <c r="KK258" s="32"/>
      <c r="KM258" s="44"/>
      <c r="KO258" s="32"/>
      <c r="KQ258" s="32"/>
      <c r="KS258" s="32"/>
      <c r="KU258" s="44"/>
      <c r="KW258" s="32"/>
      <c r="KY258" s="32"/>
      <c r="LA258" s="32"/>
      <c r="LC258" s="44"/>
      <c r="LE258" s="32"/>
      <c r="LG258" s="32"/>
      <c r="LI258" s="32"/>
      <c r="LK258" s="44"/>
      <c r="LM258" s="32"/>
      <c r="LO258" s="32"/>
      <c r="LQ258" s="32"/>
      <c r="LS258" s="44"/>
      <c r="LU258" s="32"/>
      <c r="LW258" s="32"/>
      <c r="LY258" s="32"/>
      <c r="MA258" s="44"/>
      <c r="MC258" s="32"/>
      <c r="ME258" s="32"/>
      <c r="MG258" s="32"/>
      <c r="MI258" s="44"/>
      <c r="MK258" s="32"/>
      <c r="MM258" s="32"/>
      <c r="MO258" s="32"/>
    </row>
    <row r="259" spans="2:353" x14ac:dyDescent="0.25">
      <c r="B259" s="3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O259" s="44"/>
      <c r="AQ259" s="32"/>
      <c r="AS259" s="32"/>
      <c r="AU259" s="32"/>
      <c r="AW259" s="44"/>
      <c r="AY259" s="32"/>
      <c r="BA259" s="32"/>
      <c r="BC259" s="32"/>
      <c r="BE259" s="44"/>
      <c r="BG259" s="32"/>
      <c r="BI259" s="32"/>
      <c r="BK259" s="32"/>
      <c r="BM259" s="44"/>
      <c r="BO259" s="32"/>
      <c r="BQ259" s="32"/>
      <c r="BS259" s="32"/>
      <c r="BU259" s="44"/>
      <c r="BW259" s="32"/>
      <c r="BY259" s="32"/>
      <c r="CA259" s="32"/>
      <c r="CC259" s="44"/>
      <c r="CE259" s="32"/>
      <c r="CG259" s="32"/>
      <c r="CI259" s="32"/>
      <c r="CK259" s="44"/>
      <c r="CM259" s="32"/>
      <c r="CO259" s="32"/>
      <c r="CQ259" s="32"/>
      <c r="CS259" s="44"/>
      <c r="CU259" s="32"/>
      <c r="CW259" s="32"/>
      <c r="CY259" s="32"/>
      <c r="DA259" s="44"/>
      <c r="DC259" s="32"/>
      <c r="DE259" s="32"/>
      <c r="DG259" s="32"/>
      <c r="DI259" s="44"/>
      <c r="DK259" s="32"/>
      <c r="DM259" s="32"/>
      <c r="DO259" s="32"/>
      <c r="DQ259" s="44"/>
      <c r="DS259" s="32"/>
      <c r="DU259" s="32"/>
      <c r="DW259" s="32"/>
      <c r="DY259" s="44"/>
      <c r="EA259" s="32"/>
      <c r="EC259" s="32"/>
      <c r="EE259" s="32"/>
      <c r="EG259" s="44"/>
      <c r="EI259" s="32"/>
      <c r="EK259" s="32"/>
      <c r="EM259" s="32"/>
      <c r="EO259" s="44"/>
      <c r="EQ259" s="32"/>
      <c r="ES259" s="32"/>
      <c r="EU259" s="32"/>
      <c r="EW259" s="44"/>
      <c r="EY259" s="32"/>
      <c r="FA259" s="32"/>
      <c r="FC259" s="32"/>
      <c r="FE259" s="44"/>
      <c r="FG259" s="32"/>
      <c r="FI259" s="32"/>
      <c r="FK259" s="32"/>
      <c r="FM259" s="44"/>
      <c r="FO259" s="32"/>
      <c r="FQ259" s="32"/>
      <c r="FS259" s="32"/>
      <c r="FU259" s="44"/>
      <c r="FW259" s="32"/>
      <c r="FY259" s="32"/>
      <c r="GA259" s="32"/>
      <c r="GC259" s="44"/>
      <c r="GE259" s="32"/>
      <c r="GG259" s="32"/>
      <c r="GI259" s="32"/>
      <c r="GK259" s="44"/>
      <c r="GM259" s="32"/>
      <c r="GO259" s="32"/>
      <c r="GQ259" s="32"/>
      <c r="GS259" s="44"/>
      <c r="GU259" s="32"/>
      <c r="GW259" s="32"/>
      <c r="GY259" s="32"/>
      <c r="HA259" s="44"/>
      <c r="HC259" s="32"/>
      <c r="HE259" s="32"/>
      <c r="HG259" s="32"/>
      <c r="HI259" s="44"/>
      <c r="HK259" s="32"/>
      <c r="HM259" s="32"/>
      <c r="HO259" s="32"/>
      <c r="HQ259" s="44"/>
      <c r="HS259" s="32"/>
      <c r="HU259" s="32"/>
      <c r="HW259" s="32"/>
      <c r="HY259" s="44"/>
      <c r="IA259" s="32"/>
      <c r="IC259" s="5"/>
      <c r="IE259" s="32"/>
      <c r="IG259" s="44"/>
      <c r="II259" s="32"/>
      <c r="IK259" s="32"/>
      <c r="IM259" s="32"/>
      <c r="IO259" s="32"/>
      <c r="IQ259" s="44"/>
      <c r="IS259" s="32"/>
      <c r="IU259" s="32"/>
      <c r="IW259" s="32"/>
      <c r="IY259" s="44"/>
      <c r="JA259" s="32"/>
      <c r="JC259" s="32"/>
      <c r="JE259" s="32"/>
      <c r="JG259" s="44"/>
      <c r="JI259" s="32"/>
      <c r="JK259" s="32"/>
      <c r="JM259" s="32"/>
      <c r="JO259" s="44"/>
      <c r="JQ259" s="32"/>
      <c r="JS259" s="32"/>
      <c r="JU259" s="32"/>
      <c r="JW259" s="44"/>
      <c r="JY259" s="32"/>
      <c r="KA259" s="32"/>
      <c r="KC259" s="32"/>
      <c r="KE259" s="44"/>
      <c r="KG259" s="32"/>
      <c r="KI259" s="32"/>
      <c r="KK259" s="32"/>
      <c r="KM259" s="44"/>
      <c r="KO259" s="32"/>
      <c r="KQ259" s="32"/>
      <c r="KS259" s="32"/>
      <c r="KU259" s="44"/>
      <c r="KW259" s="32"/>
      <c r="KY259" s="32"/>
      <c r="LA259" s="32"/>
      <c r="LC259" s="44"/>
      <c r="LE259" s="32"/>
      <c r="LG259" s="32"/>
      <c r="LI259" s="32"/>
      <c r="LK259" s="44"/>
      <c r="LM259" s="32"/>
      <c r="LO259" s="32"/>
      <c r="LQ259" s="32"/>
      <c r="LS259" s="44"/>
      <c r="LU259" s="32"/>
      <c r="LW259" s="32"/>
      <c r="LY259" s="32"/>
      <c r="MA259" s="44"/>
      <c r="MC259" s="32"/>
      <c r="ME259" s="32"/>
      <c r="MG259" s="32"/>
      <c r="MI259" s="44"/>
      <c r="MK259" s="32"/>
      <c r="MM259" s="32"/>
      <c r="MO259" s="32"/>
    </row>
    <row r="260" spans="2:353" x14ac:dyDescent="0.25">
      <c r="B260" s="359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O260" s="44"/>
      <c r="AQ260" s="32"/>
      <c r="AS260" s="32"/>
      <c r="AU260" s="32"/>
      <c r="AW260" s="44"/>
      <c r="AY260" s="32"/>
      <c r="BA260" s="32"/>
      <c r="BC260" s="32"/>
      <c r="BE260" s="44"/>
      <c r="BG260" s="32"/>
      <c r="BI260" s="32"/>
      <c r="BK260" s="32"/>
      <c r="BM260" s="44"/>
      <c r="BO260" s="32"/>
      <c r="BQ260" s="32"/>
      <c r="BS260" s="32"/>
      <c r="BU260" s="44"/>
      <c r="BW260" s="32"/>
      <c r="BY260" s="32"/>
      <c r="CA260" s="32"/>
      <c r="CC260" s="44"/>
      <c r="CE260" s="32"/>
      <c r="CG260" s="32"/>
      <c r="CI260" s="32"/>
      <c r="CK260" s="44"/>
      <c r="CM260" s="32"/>
      <c r="CO260" s="32"/>
      <c r="CQ260" s="32"/>
      <c r="CS260" s="44"/>
      <c r="CU260" s="32"/>
      <c r="CW260" s="32"/>
      <c r="CY260" s="32"/>
      <c r="DA260" s="44"/>
      <c r="DC260" s="32"/>
      <c r="DE260" s="32"/>
      <c r="DG260" s="32"/>
      <c r="DI260" s="44"/>
      <c r="DK260" s="32"/>
      <c r="DM260" s="32"/>
      <c r="DO260" s="32"/>
      <c r="DQ260" s="44"/>
      <c r="DS260" s="32"/>
      <c r="DU260" s="32"/>
      <c r="DW260" s="32"/>
      <c r="DY260" s="44"/>
      <c r="EA260" s="32"/>
      <c r="EC260" s="32"/>
      <c r="EE260" s="32"/>
      <c r="EG260" s="44"/>
      <c r="EI260" s="32"/>
      <c r="EK260" s="32"/>
      <c r="EM260" s="32"/>
      <c r="EO260" s="44"/>
      <c r="EQ260" s="32"/>
      <c r="ES260" s="32"/>
      <c r="EU260" s="32"/>
      <c r="EW260" s="44"/>
      <c r="EY260" s="32"/>
      <c r="FA260" s="32"/>
      <c r="FC260" s="32"/>
      <c r="FE260" s="44"/>
      <c r="FG260" s="32"/>
      <c r="FI260" s="32"/>
      <c r="FK260" s="32"/>
      <c r="FM260" s="44"/>
      <c r="FO260" s="32"/>
      <c r="FQ260" s="32"/>
      <c r="FS260" s="32"/>
      <c r="FU260" s="44"/>
      <c r="FW260" s="32"/>
      <c r="FY260" s="32"/>
      <c r="GA260" s="32"/>
      <c r="GC260" s="44"/>
      <c r="GE260" s="32"/>
      <c r="GG260" s="32"/>
      <c r="GI260" s="32"/>
      <c r="GK260" s="44"/>
      <c r="GM260" s="32"/>
      <c r="GO260" s="32"/>
      <c r="GQ260" s="32"/>
      <c r="GS260" s="44"/>
      <c r="GU260" s="32"/>
      <c r="GW260" s="32"/>
      <c r="GY260" s="32"/>
      <c r="HA260" s="44"/>
      <c r="HC260" s="32"/>
      <c r="HE260" s="32"/>
      <c r="HG260" s="32"/>
      <c r="HI260" s="44"/>
      <c r="HK260" s="32"/>
      <c r="HM260" s="32"/>
      <c r="HO260" s="32"/>
      <c r="HQ260" s="44"/>
      <c r="HS260" s="32"/>
      <c r="HU260" s="32"/>
      <c r="HW260" s="32"/>
      <c r="HY260" s="44"/>
      <c r="IA260" s="32"/>
      <c r="IC260" s="5"/>
      <c r="IE260" s="32"/>
      <c r="IG260" s="44"/>
      <c r="II260" s="32"/>
      <c r="IK260" s="32"/>
      <c r="IM260" s="32"/>
      <c r="IO260" s="32"/>
      <c r="IQ260" s="44"/>
      <c r="IS260" s="32"/>
      <c r="IU260" s="32"/>
      <c r="IW260" s="32"/>
      <c r="IY260" s="44"/>
      <c r="JA260" s="32"/>
      <c r="JC260" s="32"/>
      <c r="JE260" s="32"/>
      <c r="JG260" s="44"/>
      <c r="JI260" s="32"/>
      <c r="JK260" s="32"/>
      <c r="JM260" s="32"/>
      <c r="JO260" s="44"/>
      <c r="JQ260" s="32"/>
      <c r="JS260" s="32"/>
      <c r="JU260" s="32"/>
      <c r="JW260" s="44"/>
      <c r="JY260" s="32"/>
      <c r="KA260" s="32"/>
      <c r="KC260" s="32"/>
      <c r="KE260" s="44"/>
      <c r="KG260" s="32"/>
      <c r="KI260" s="32"/>
      <c r="KK260" s="32"/>
      <c r="KM260" s="44"/>
      <c r="KO260" s="32"/>
      <c r="KQ260" s="32"/>
      <c r="KS260" s="32"/>
      <c r="KU260" s="44"/>
      <c r="KW260" s="32"/>
      <c r="KY260" s="32"/>
      <c r="LA260" s="32"/>
      <c r="LC260" s="44"/>
      <c r="LE260" s="32"/>
      <c r="LG260" s="32"/>
      <c r="LI260" s="32"/>
      <c r="LK260" s="44"/>
      <c r="LM260" s="32"/>
      <c r="LO260" s="32"/>
      <c r="LQ260" s="32"/>
      <c r="LS260" s="44"/>
      <c r="LU260" s="32"/>
      <c r="LW260" s="32"/>
      <c r="LY260" s="32"/>
      <c r="MA260" s="44"/>
      <c r="MC260" s="32"/>
      <c r="ME260" s="32"/>
      <c r="MG260" s="32"/>
      <c r="MI260" s="44"/>
      <c r="MK260" s="32"/>
      <c r="MM260" s="32"/>
      <c r="MO260" s="32"/>
    </row>
    <row r="261" spans="2:353" x14ac:dyDescent="0.25">
      <c r="B261" s="359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O261" s="44"/>
      <c r="AQ261" s="32"/>
      <c r="AS261" s="32"/>
      <c r="AU261" s="32"/>
      <c r="AW261" s="44"/>
      <c r="AY261" s="32"/>
      <c r="BA261" s="32"/>
      <c r="BC261" s="32"/>
      <c r="BE261" s="44"/>
      <c r="BG261" s="32"/>
      <c r="BI261" s="32"/>
      <c r="BK261" s="32"/>
      <c r="BM261" s="44"/>
      <c r="BO261" s="32"/>
      <c r="BQ261" s="32"/>
      <c r="BS261" s="32"/>
      <c r="BU261" s="44"/>
      <c r="BW261" s="32"/>
      <c r="BY261" s="32"/>
      <c r="CA261" s="32"/>
      <c r="CC261" s="44"/>
      <c r="CE261" s="32"/>
      <c r="CG261" s="32"/>
      <c r="CI261" s="32"/>
      <c r="CK261" s="44"/>
      <c r="CM261" s="32"/>
      <c r="CO261" s="32"/>
      <c r="CQ261" s="32"/>
      <c r="CS261" s="44"/>
      <c r="CU261" s="32"/>
      <c r="CW261" s="32"/>
      <c r="CY261" s="32"/>
      <c r="DA261" s="44"/>
      <c r="DC261" s="32"/>
      <c r="DE261" s="32"/>
      <c r="DG261" s="32"/>
      <c r="DI261" s="44"/>
      <c r="DK261" s="32"/>
      <c r="DM261" s="32"/>
      <c r="DO261" s="32"/>
      <c r="DQ261" s="44"/>
      <c r="DS261" s="32"/>
      <c r="DU261" s="32"/>
      <c r="DW261" s="32"/>
      <c r="DY261" s="44"/>
      <c r="EA261" s="32"/>
      <c r="EC261" s="32"/>
      <c r="EE261" s="32"/>
      <c r="EG261" s="44"/>
      <c r="EI261" s="32"/>
      <c r="EK261" s="32"/>
      <c r="EM261" s="32"/>
      <c r="EO261" s="44"/>
      <c r="EQ261" s="32"/>
      <c r="ES261" s="32"/>
      <c r="EU261" s="32"/>
      <c r="EW261" s="44"/>
      <c r="EY261" s="32"/>
      <c r="FA261" s="32"/>
      <c r="FC261" s="32"/>
      <c r="FE261" s="44"/>
      <c r="FG261" s="32"/>
      <c r="FI261" s="32"/>
      <c r="FK261" s="32"/>
      <c r="FM261" s="44"/>
      <c r="FO261" s="32"/>
      <c r="FQ261" s="32"/>
      <c r="FS261" s="32"/>
      <c r="FU261" s="44"/>
      <c r="FW261" s="32"/>
      <c r="FY261" s="32"/>
      <c r="GA261" s="32"/>
      <c r="GC261" s="44"/>
      <c r="GE261" s="32"/>
      <c r="GG261" s="32"/>
      <c r="GI261" s="32"/>
      <c r="GK261" s="44"/>
      <c r="GM261" s="32"/>
      <c r="GO261" s="32"/>
      <c r="GQ261" s="32"/>
      <c r="GS261" s="44"/>
      <c r="GU261" s="32"/>
      <c r="GW261" s="32"/>
      <c r="GY261" s="32"/>
      <c r="HA261" s="44"/>
      <c r="HC261" s="32"/>
      <c r="HE261" s="32"/>
      <c r="HG261" s="32"/>
      <c r="HI261" s="44"/>
      <c r="HK261" s="32"/>
      <c r="HM261" s="32"/>
      <c r="HO261" s="32"/>
      <c r="HQ261" s="44"/>
      <c r="HS261" s="32"/>
      <c r="HU261" s="32"/>
      <c r="HW261" s="32"/>
      <c r="HY261" s="44"/>
      <c r="IA261" s="32"/>
      <c r="IC261" s="5"/>
      <c r="IE261" s="32"/>
      <c r="IG261" s="44"/>
      <c r="II261" s="32"/>
      <c r="IK261" s="32"/>
      <c r="IM261" s="32"/>
      <c r="IO261" s="32"/>
      <c r="IQ261" s="44"/>
      <c r="IS261" s="32"/>
      <c r="IU261" s="32"/>
      <c r="IW261" s="32"/>
      <c r="IY261" s="44"/>
      <c r="JA261" s="32"/>
      <c r="JC261" s="32"/>
      <c r="JE261" s="32"/>
      <c r="JG261" s="44"/>
      <c r="JI261" s="32"/>
      <c r="JK261" s="32"/>
      <c r="JM261" s="32"/>
      <c r="JO261" s="44"/>
      <c r="JQ261" s="32"/>
      <c r="JS261" s="32"/>
      <c r="JU261" s="32"/>
      <c r="JW261" s="44"/>
      <c r="JY261" s="32"/>
      <c r="KA261" s="32"/>
      <c r="KC261" s="32"/>
      <c r="KE261" s="44"/>
      <c r="KG261" s="32"/>
      <c r="KI261" s="32"/>
      <c r="KK261" s="32"/>
      <c r="KM261" s="44"/>
      <c r="KO261" s="32"/>
      <c r="KQ261" s="32"/>
      <c r="KS261" s="32"/>
      <c r="KU261" s="44"/>
      <c r="KW261" s="32"/>
      <c r="KY261" s="32"/>
      <c r="LA261" s="32"/>
      <c r="LC261" s="44"/>
      <c r="LE261" s="32"/>
      <c r="LG261" s="32"/>
      <c r="LI261" s="32"/>
      <c r="LK261" s="44"/>
      <c r="LM261" s="32"/>
      <c r="LO261" s="32"/>
      <c r="LQ261" s="32"/>
      <c r="LS261" s="44"/>
      <c r="LU261" s="32"/>
      <c r="LW261" s="32"/>
      <c r="LY261" s="32"/>
      <c r="MA261" s="44"/>
      <c r="MC261" s="32"/>
      <c r="ME261" s="32"/>
      <c r="MG261" s="32"/>
      <c r="MI261" s="44"/>
      <c r="MK261" s="32"/>
      <c r="MM261" s="32"/>
      <c r="MO261" s="32"/>
    </row>
    <row r="262" spans="2:353" x14ac:dyDescent="0.25">
      <c r="B262" s="359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O262" s="44"/>
      <c r="AQ262" s="32"/>
      <c r="AS262" s="32"/>
      <c r="AU262" s="32"/>
      <c r="AW262" s="44"/>
      <c r="AY262" s="32"/>
      <c r="BA262" s="32"/>
      <c r="BC262" s="32"/>
      <c r="BE262" s="44"/>
      <c r="BG262" s="32"/>
      <c r="BI262" s="32"/>
      <c r="BK262" s="32"/>
      <c r="BM262" s="44"/>
      <c r="BO262" s="32"/>
      <c r="BQ262" s="32"/>
      <c r="BS262" s="32"/>
      <c r="BU262" s="44"/>
      <c r="BW262" s="32"/>
      <c r="BY262" s="32"/>
      <c r="CA262" s="32"/>
      <c r="CC262" s="44"/>
      <c r="CE262" s="32"/>
      <c r="CG262" s="32"/>
      <c r="CI262" s="32"/>
      <c r="CK262" s="44"/>
      <c r="CM262" s="32"/>
      <c r="CO262" s="32"/>
      <c r="CQ262" s="32"/>
      <c r="CS262" s="44"/>
      <c r="CU262" s="32"/>
      <c r="CW262" s="32"/>
      <c r="CY262" s="32"/>
      <c r="DA262" s="44"/>
      <c r="DC262" s="32"/>
      <c r="DE262" s="32"/>
      <c r="DG262" s="32"/>
      <c r="DI262" s="44"/>
      <c r="DK262" s="32"/>
      <c r="DM262" s="32"/>
      <c r="DO262" s="32"/>
      <c r="DQ262" s="44"/>
      <c r="DS262" s="32"/>
      <c r="DU262" s="32"/>
      <c r="DW262" s="32"/>
      <c r="DY262" s="44"/>
      <c r="EA262" s="32"/>
      <c r="EC262" s="32"/>
      <c r="EE262" s="32"/>
      <c r="EG262" s="44"/>
      <c r="EI262" s="32"/>
      <c r="EK262" s="32"/>
      <c r="EM262" s="32"/>
      <c r="EO262" s="44"/>
      <c r="EQ262" s="32"/>
      <c r="ES262" s="32"/>
      <c r="EU262" s="32"/>
      <c r="EW262" s="44"/>
      <c r="EY262" s="32"/>
      <c r="FA262" s="32"/>
      <c r="FC262" s="32"/>
      <c r="FE262" s="44"/>
      <c r="FG262" s="32"/>
      <c r="FI262" s="32"/>
      <c r="FK262" s="32"/>
      <c r="FM262" s="44"/>
      <c r="FO262" s="32"/>
      <c r="FQ262" s="32"/>
      <c r="FS262" s="32"/>
      <c r="FU262" s="44"/>
      <c r="FW262" s="32"/>
      <c r="FY262" s="32"/>
      <c r="GA262" s="32"/>
      <c r="GC262" s="44"/>
      <c r="GE262" s="32"/>
      <c r="GG262" s="32"/>
      <c r="GI262" s="32"/>
      <c r="GK262" s="44"/>
      <c r="GM262" s="32"/>
      <c r="GO262" s="32"/>
      <c r="GQ262" s="32"/>
      <c r="GS262" s="44"/>
      <c r="GU262" s="32"/>
      <c r="GW262" s="32"/>
      <c r="GY262" s="32"/>
      <c r="HA262" s="44"/>
      <c r="HC262" s="32"/>
      <c r="HE262" s="32"/>
      <c r="HG262" s="32"/>
      <c r="HI262" s="44"/>
      <c r="HK262" s="32"/>
      <c r="HM262" s="32"/>
      <c r="HO262" s="32"/>
      <c r="HQ262" s="44"/>
      <c r="HS262" s="32"/>
      <c r="HU262" s="32"/>
      <c r="HW262" s="32"/>
      <c r="HY262" s="44"/>
      <c r="IA262" s="32"/>
      <c r="IC262" s="5"/>
      <c r="IE262" s="32"/>
      <c r="IG262" s="44"/>
      <c r="II262" s="32"/>
      <c r="IK262" s="32"/>
      <c r="IM262" s="32"/>
      <c r="IO262" s="32"/>
      <c r="IQ262" s="44"/>
      <c r="IS262" s="32"/>
      <c r="IU262" s="32"/>
      <c r="IW262" s="32"/>
      <c r="IY262" s="44"/>
      <c r="JA262" s="32"/>
      <c r="JC262" s="32"/>
      <c r="JE262" s="32"/>
      <c r="JG262" s="44"/>
      <c r="JI262" s="32"/>
      <c r="JK262" s="32"/>
      <c r="JM262" s="32"/>
      <c r="JO262" s="44"/>
      <c r="JQ262" s="32"/>
      <c r="JS262" s="32"/>
      <c r="JU262" s="32"/>
      <c r="JW262" s="44"/>
      <c r="JY262" s="32"/>
      <c r="KA262" s="32"/>
      <c r="KC262" s="32"/>
      <c r="KE262" s="44"/>
      <c r="KG262" s="32"/>
      <c r="KI262" s="32"/>
      <c r="KK262" s="32"/>
      <c r="KM262" s="44"/>
      <c r="KO262" s="32"/>
      <c r="KQ262" s="32"/>
      <c r="KS262" s="32"/>
      <c r="KU262" s="44"/>
      <c r="KW262" s="32"/>
      <c r="KY262" s="32"/>
      <c r="LA262" s="32"/>
      <c r="LC262" s="44"/>
      <c r="LE262" s="32"/>
      <c r="LG262" s="32"/>
      <c r="LI262" s="32"/>
      <c r="LK262" s="44"/>
      <c r="LM262" s="32"/>
      <c r="LO262" s="32"/>
      <c r="LQ262" s="32"/>
      <c r="LS262" s="44"/>
      <c r="LU262" s="32"/>
      <c r="LW262" s="32"/>
      <c r="LY262" s="32"/>
      <c r="MA262" s="44"/>
      <c r="MC262" s="32"/>
      <c r="ME262" s="32"/>
      <c r="MG262" s="32"/>
      <c r="MI262" s="44"/>
      <c r="MK262" s="32"/>
      <c r="MM262" s="32"/>
      <c r="MO262" s="32"/>
    </row>
    <row r="263" spans="2:353" x14ac:dyDescent="0.25">
      <c r="B263" s="359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O263" s="44"/>
      <c r="AQ263" s="32"/>
      <c r="AS263" s="32"/>
      <c r="AU263" s="32"/>
      <c r="AW263" s="44"/>
      <c r="AY263" s="32"/>
      <c r="BA263" s="32"/>
      <c r="BC263" s="32"/>
      <c r="BE263" s="44"/>
      <c r="BG263" s="32"/>
      <c r="BI263" s="32"/>
      <c r="BK263" s="32"/>
      <c r="BM263" s="44"/>
      <c r="BO263" s="32"/>
      <c r="BQ263" s="32"/>
      <c r="BS263" s="32"/>
      <c r="BU263" s="44"/>
      <c r="BW263" s="32"/>
      <c r="BY263" s="32"/>
      <c r="CA263" s="32"/>
      <c r="CC263" s="44"/>
      <c r="CE263" s="32"/>
      <c r="CG263" s="32"/>
      <c r="CI263" s="32"/>
      <c r="CK263" s="44"/>
      <c r="CM263" s="32"/>
      <c r="CO263" s="32"/>
      <c r="CQ263" s="32"/>
      <c r="CS263" s="44"/>
      <c r="CU263" s="32"/>
      <c r="CW263" s="32"/>
      <c r="CY263" s="32"/>
      <c r="DA263" s="44"/>
      <c r="DC263" s="32"/>
      <c r="DE263" s="32"/>
      <c r="DG263" s="32"/>
      <c r="DI263" s="44"/>
      <c r="DK263" s="32"/>
      <c r="DM263" s="32"/>
      <c r="DO263" s="32"/>
      <c r="DQ263" s="44"/>
      <c r="DS263" s="32"/>
      <c r="DU263" s="32"/>
      <c r="DW263" s="32"/>
      <c r="DY263" s="44"/>
      <c r="EA263" s="32"/>
      <c r="EC263" s="32"/>
      <c r="EE263" s="32"/>
      <c r="EG263" s="44"/>
      <c r="EI263" s="32"/>
      <c r="EK263" s="32"/>
      <c r="EM263" s="32"/>
      <c r="EO263" s="44"/>
      <c r="EQ263" s="32"/>
      <c r="ES263" s="32"/>
      <c r="EU263" s="32"/>
      <c r="EW263" s="44"/>
      <c r="EY263" s="32"/>
      <c r="FA263" s="32"/>
      <c r="FC263" s="32"/>
      <c r="FE263" s="44"/>
      <c r="FG263" s="32"/>
      <c r="FI263" s="32"/>
      <c r="FK263" s="32"/>
      <c r="FM263" s="44"/>
      <c r="FO263" s="32"/>
      <c r="FQ263" s="32"/>
      <c r="FS263" s="32"/>
      <c r="FU263" s="44"/>
      <c r="FW263" s="32"/>
      <c r="FY263" s="32"/>
      <c r="GA263" s="32"/>
      <c r="GC263" s="44"/>
      <c r="GE263" s="32"/>
      <c r="GG263" s="32"/>
      <c r="GI263" s="32"/>
      <c r="GK263" s="44"/>
      <c r="GM263" s="32"/>
      <c r="GO263" s="32"/>
      <c r="GQ263" s="32"/>
      <c r="GS263" s="44"/>
      <c r="GU263" s="32"/>
      <c r="GW263" s="32"/>
      <c r="GY263" s="32"/>
      <c r="HA263" s="44"/>
      <c r="HC263" s="32"/>
      <c r="HE263" s="32"/>
      <c r="HG263" s="32"/>
      <c r="HI263" s="44"/>
      <c r="HK263" s="32"/>
      <c r="HM263" s="32"/>
      <c r="HO263" s="32"/>
      <c r="HQ263" s="44"/>
      <c r="HS263" s="32"/>
      <c r="HU263" s="32"/>
      <c r="HW263" s="32"/>
      <c r="HY263" s="44"/>
      <c r="IA263" s="32"/>
      <c r="IC263" s="5"/>
      <c r="IE263" s="32"/>
      <c r="IG263" s="44"/>
      <c r="II263" s="32"/>
      <c r="IK263" s="32"/>
      <c r="IM263" s="32"/>
      <c r="IO263" s="32"/>
      <c r="IQ263" s="44"/>
      <c r="IS263" s="32"/>
      <c r="IU263" s="32"/>
      <c r="IW263" s="32"/>
      <c r="IY263" s="44"/>
      <c r="JA263" s="32"/>
      <c r="JC263" s="32"/>
      <c r="JE263" s="32"/>
      <c r="JG263" s="44"/>
      <c r="JI263" s="32"/>
      <c r="JK263" s="32"/>
      <c r="JM263" s="32"/>
      <c r="JO263" s="44"/>
      <c r="JQ263" s="32"/>
      <c r="JS263" s="32"/>
      <c r="JU263" s="32"/>
      <c r="JW263" s="44"/>
      <c r="JY263" s="32"/>
      <c r="KA263" s="32"/>
      <c r="KC263" s="32"/>
      <c r="KE263" s="44"/>
      <c r="KG263" s="32"/>
      <c r="KI263" s="32"/>
      <c r="KK263" s="32"/>
      <c r="KM263" s="44"/>
      <c r="KO263" s="32"/>
      <c r="KQ263" s="32"/>
      <c r="KS263" s="32"/>
      <c r="KU263" s="44"/>
      <c r="KW263" s="32"/>
      <c r="KY263" s="32"/>
      <c r="LA263" s="32"/>
      <c r="LC263" s="44"/>
      <c r="LE263" s="32"/>
      <c r="LG263" s="32"/>
      <c r="LI263" s="32"/>
      <c r="LK263" s="44"/>
      <c r="LM263" s="32"/>
      <c r="LO263" s="32"/>
      <c r="LQ263" s="32"/>
      <c r="LS263" s="44"/>
      <c r="LU263" s="32"/>
      <c r="LW263" s="32"/>
      <c r="LY263" s="32"/>
      <c r="MA263" s="44"/>
      <c r="MC263" s="32"/>
      <c r="ME263" s="32"/>
      <c r="MG263" s="32"/>
      <c r="MI263" s="44"/>
      <c r="MK263" s="32"/>
      <c r="MM263" s="32"/>
      <c r="MO263" s="32"/>
    </row>
    <row r="264" spans="2:353" x14ac:dyDescent="0.25">
      <c r="B264" s="359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O264" s="44"/>
      <c r="AQ264" s="32"/>
      <c r="AS264" s="32"/>
      <c r="AU264" s="32"/>
      <c r="AW264" s="44"/>
      <c r="AY264" s="32"/>
      <c r="BA264" s="32"/>
      <c r="BC264" s="32"/>
      <c r="BE264" s="44"/>
      <c r="BG264" s="32"/>
      <c r="BI264" s="32"/>
      <c r="BK264" s="32"/>
      <c r="BM264" s="44"/>
      <c r="BO264" s="32"/>
      <c r="BQ264" s="32"/>
      <c r="BS264" s="32"/>
      <c r="BU264" s="44"/>
      <c r="BW264" s="32"/>
      <c r="BY264" s="32"/>
      <c r="CA264" s="32"/>
      <c r="CC264" s="44"/>
      <c r="CE264" s="32"/>
      <c r="CG264" s="32"/>
      <c r="CI264" s="32"/>
      <c r="CK264" s="44"/>
      <c r="CM264" s="32"/>
      <c r="CO264" s="32"/>
      <c r="CQ264" s="32"/>
      <c r="CS264" s="44"/>
      <c r="CU264" s="32"/>
      <c r="CW264" s="32"/>
      <c r="CY264" s="32"/>
      <c r="DA264" s="44"/>
      <c r="DC264" s="32"/>
      <c r="DE264" s="32"/>
      <c r="DG264" s="32"/>
      <c r="DI264" s="44"/>
      <c r="DK264" s="32"/>
      <c r="DM264" s="32"/>
      <c r="DO264" s="32"/>
      <c r="DQ264" s="44"/>
      <c r="DS264" s="32"/>
      <c r="DU264" s="32"/>
      <c r="DW264" s="32"/>
      <c r="DY264" s="44"/>
      <c r="EA264" s="32"/>
      <c r="EC264" s="32"/>
      <c r="EE264" s="32"/>
      <c r="EG264" s="44"/>
      <c r="EI264" s="32"/>
      <c r="EK264" s="32"/>
      <c r="EM264" s="32"/>
      <c r="EO264" s="44"/>
      <c r="EQ264" s="32"/>
      <c r="ES264" s="32"/>
      <c r="EU264" s="32"/>
      <c r="EW264" s="44"/>
      <c r="EY264" s="32"/>
      <c r="FA264" s="32"/>
      <c r="FC264" s="32"/>
      <c r="FE264" s="44"/>
      <c r="FG264" s="32"/>
      <c r="FI264" s="32"/>
      <c r="FK264" s="32"/>
      <c r="FM264" s="44"/>
      <c r="FO264" s="32"/>
      <c r="FQ264" s="32"/>
      <c r="FS264" s="32"/>
      <c r="FU264" s="44"/>
      <c r="FW264" s="32"/>
      <c r="FY264" s="32"/>
      <c r="GA264" s="32"/>
      <c r="GC264" s="44"/>
      <c r="GE264" s="32"/>
      <c r="GG264" s="32"/>
      <c r="GI264" s="32"/>
      <c r="GK264" s="44"/>
      <c r="GM264" s="32"/>
      <c r="GO264" s="32"/>
      <c r="GQ264" s="32"/>
      <c r="GS264" s="44"/>
      <c r="GU264" s="32"/>
      <c r="GW264" s="32"/>
      <c r="GY264" s="32"/>
      <c r="HA264" s="44"/>
      <c r="HC264" s="32"/>
      <c r="HE264" s="32"/>
      <c r="HG264" s="32"/>
      <c r="HI264" s="44"/>
      <c r="HK264" s="32"/>
      <c r="HM264" s="32"/>
      <c r="HO264" s="32"/>
      <c r="HQ264" s="44"/>
      <c r="HS264" s="32"/>
      <c r="HU264" s="32"/>
      <c r="HW264" s="32"/>
      <c r="HY264" s="44"/>
      <c r="IA264" s="32"/>
      <c r="IC264" s="5"/>
      <c r="IE264" s="32"/>
      <c r="IG264" s="44"/>
      <c r="II264" s="32"/>
      <c r="IK264" s="32"/>
      <c r="IM264" s="32"/>
      <c r="IO264" s="32"/>
      <c r="IQ264" s="44"/>
      <c r="IS264" s="32"/>
      <c r="IU264" s="32"/>
      <c r="IW264" s="32"/>
      <c r="IY264" s="44"/>
      <c r="JA264" s="32"/>
      <c r="JC264" s="32"/>
      <c r="JE264" s="32"/>
      <c r="JG264" s="44"/>
      <c r="JI264" s="32"/>
      <c r="JK264" s="32"/>
      <c r="JM264" s="32"/>
      <c r="JO264" s="44"/>
      <c r="JQ264" s="32"/>
      <c r="JS264" s="32"/>
      <c r="JU264" s="32"/>
      <c r="JW264" s="44"/>
      <c r="JY264" s="32"/>
      <c r="KA264" s="32"/>
      <c r="KC264" s="32"/>
      <c r="KE264" s="44"/>
      <c r="KG264" s="32"/>
      <c r="KI264" s="32"/>
      <c r="KK264" s="32"/>
      <c r="KM264" s="44"/>
      <c r="KO264" s="32"/>
      <c r="KQ264" s="32"/>
      <c r="KS264" s="32"/>
      <c r="KU264" s="44"/>
      <c r="KW264" s="32"/>
      <c r="KY264" s="32"/>
      <c r="LA264" s="32"/>
      <c r="LC264" s="44"/>
      <c r="LE264" s="32"/>
      <c r="LG264" s="32"/>
      <c r="LI264" s="32"/>
      <c r="LK264" s="44"/>
      <c r="LM264" s="32"/>
      <c r="LO264" s="32"/>
      <c r="LQ264" s="32"/>
      <c r="LS264" s="44"/>
      <c r="LU264" s="32"/>
      <c r="LW264" s="32"/>
      <c r="LY264" s="32"/>
      <c r="MA264" s="44"/>
      <c r="MC264" s="32"/>
      <c r="ME264" s="32"/>
      <c r="MG264" s="32"/>
      <c r="MI264" s="44"/>
      <c r="MK264" s="32"/>
      <c r="MM264" s="32"/>
      <c r="MO264" s="32"/>
    </row>
    <row r="265" spans="2:353" x14ac:dyDescent="0.25">
      <c r="B265" s="359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O265" s="44"/>
      <c r="AQ265" s="32"/>
      <c r="AS265" s="32"/>
      <c r="AU265" s="32"/>
      <c r="AW265" s="44"/>
      <c r="AY265" s="32"/>
      <c r="BA265" s="32"/>
      <c r="BC265" s="32"/>
      <c r="BE265" s="44"/>
      <c r="BG265" s="32"/>
      <c r="BI265" s="32"/>
      <c r="BK265" s="32"/>
      <c r="BM265" s="44"/>
      <c r="BO265" s="32"/>
      <c r="BQ265" s="32"/>
      <c r="BS265" s="32"/>
      <c r="BU265" s="44"/>
      <c r="BW265" s="32"/>
      <c r="BY265" s="32"/>
      <c r="CA265" s="32"/>
      <c r="CC265" s="44"/>
      <c r="CE265" s="32"/>
      <c r="CG265" s="32"/>
      <c r="CI265" s="32"/>
      <c r="CK265" s="44"/>
      <c r="CM265" s="32"/>
      <c r="CO265" s="32"/>
      <c r="CQ265" s="32"/>
      <c r="CS265" s="44"/>
      <c r="CU265" s="32"/>
      <c r="CW265" s="32"/>
      <c r="CY265" s="32"/>
      <c r="DA265" s="44"/>
      <c r="DC265" s="32"/>
      <c r="DE265" s="32"/>
      <c r="DG265" s="32"/>
      <c r="DI265" s="44"/>
      <c r="DK265" s="32"/>
      <c r="DM265" s="32"/>
      <c r="DO265" s="32"/>
      <c r="DQ265" s="44"/>
      <c r="DS265" s="32"/>
      <c r="DU265" s="32"/>
      <c r="DW265" s="32"/>
      <c r="DY265" s="44"/>
      <c r="EA265" s="32"/>
      <c r="EC265" s="32"/>
      <c r="EE265" s="32"/>
      <c r="EG265" s="44"/>
      <c r="EI265" s="32"/>
      <c r="EK265" s="32"/>
      <c r="EM265" s="32"/>
      <c r="EO265" s="44"/>
      <c r="EQ265" s="32"/>
      <c r="ES265" s="32"/>
      <c r="EU265" s="32"/>
      <c r="EW265" s="44"/>
      <c r="EY265" s="32"/>
      <c r="FA265" s="32"/>
      <c r="FC265" s="32"/>
      <c r="FE265" s="44"/>
      <c r="FG265" s="32"/>
      <c r="FI265" s="32"/>
      <c r="FK265" s="32"/>
      <c r="FM265" s="44"/>
      <c r="FO265" s="32"/>
      <c r="FQ265" s="32"/>
      <c r="FS265" s="32"/>
      <c r="FU265" s="44"/>
      <c r="FW265" s="32"/>
      <c r="FY265" s="32"/>
      <c r="GA265" s="32"/>
      <c r="GC265" s="44"/>
      <c r="GE265" s="32"/>
      <c r="GG265" s="32"/>
      <c r="GI265" s="32"/>
      <c r="GK265" s="44"/>
      <c r="GM265" s="32"/>
      <c r="GO265" s="32"/>
      <c r="GQ265" s="32"/>
      <c r="GS265" s="44"/>
      <c r="GU265" s="32"/>
      <c r="GW265" s="32"/>
      <c r="GY265" s="32"/>
      <c r="HA265" s="44"/>
      <c r="HC265" s="32"/>
      <c r="HE265" s="32"/>
      <c r="HG265" s="32"/>
      <c r="HI265" s="44"/>
      <c r="HK265" s="32"/>
      <c r="HM265" s="32"/>
      <c r="HO265" s="32"/>
      <c r="HQ265" s="44"/>
      <c r="HS265" s="32"/>
      <c r="HU265" s="32"/>
      <c r="HW265" s="32"/>
      <c r="HY265" s="44"/>
      <c r="IA265" s="32"/>
      <c r="IC265" s="5"/>
      <c r="IE265" s="32"/>
      <c r="IG265" s="44"/>
      <c r="II265" s="32"/>
      <c r="IK265" s="32"/>
      <c r="IM265" s="32"/>
      <c r="IO265" s="32"/>
      <c r="IQ265" s="44"/>
      <c r="IS265" s="32"/>
      <c r="IU265" s="32"/>
      <c r="IW265" s="32"/>
      <c r="IY265" s="44"/>
      <c r="JA265" s="32"/>
      <c r="JC265" s="32"/>
      <c r="JE265" s="32"/>
      <c r="JG265" s="44"/>
      <c r="JI265" s="32"/>
      <c r="JK265" s="32"/>
      <c r="JM265" s="32"/>
      <c r="JO265" s="44"/>
      <c r="JQ265" s="32"/>
      <c r="JS265" s="32"/>
      <c r="JU265" s="32"/>
      <c r="JW265" s="44"/>
      <c r="JY265" s="32"/>
      <c r="KA265" s="32"/>
      <c r="KC265" s="32"/>
      <c r="KE265" s="44"/>
      <c r="KG265" s="32"/>
      <c r="KI265" s="32"/>
      <c r="KK265" s="32"/>
      <c r="KM265" s="44"/>
      <c r="KO265" s="32"/>
      <c r="KQ265" s="32"/>
      <c r="KS265" s="32"/>
      <c r="KU265" s="44"/>
      <c r="KW265" s="32"/>
      <c r="KY265" s="32"/>
      <c r="LA265" s="32"/>
      <c r="LC265" s="44"/>
      <c r="LE265" s="32"/>
      <c r="LG265" s="32"/>
      <c r="LI265" s="32"/>
      <c r="LK265" s="44"/>
      <c r="LM265" s="32"/>
      <c r="LO265" s="32"/>
      <c r="LQ265" s="32"/>
      <c r="LS265" s="44"/>
      <c r="LU265" s="32"/>
      <c r="LW265" s="32"/>
      <c r="LY265" s="32"/>
      <c r="MA265" s="44"/>
      <c r="MC265" s="32"/>
      <c r="ME265" s="32"/>
      <c r="MG265" s="32"/>
      <c r="MI265" s="44"/>
      <c r="MK265" s="32"/>
      <c r="MM265" s="32"/>
      <c r="MO265" s="32"/>
    </row>
    <row r="266" spans="2:353" x14ac:dyDescent="0.25">
      <c r="B266" s="359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O266" s="44"/>
      <c r="AQ266" s="32"/>
      <c r="AS266" s="32"/>
      <c r="AU266" s="32"/>
      <c r="AW266" s="44"/>
      <c r="AY266" s="32"/>
      <c r="BA266" s="32"/>
      <c r="BC266" s="32"/>
      <c r="BE266" s="44"/>
      <c r="BG266" s="32"/>
      <c r="BI266" s="32"/>
      <c r="BK266" s="32"/>
      <c r="BM266" s="44"/>
      <c r="BO266" s="32"/>
      <c r="BQ266" s="32"/>
      <c r="BS266" s="32"/>
      <c r="BU266" s="44"/>
      <c r="BW266" s="32"/>
      <c r="BY266" s="32"/>
      <c r="CA266" s="32"/>
      <c r="CC266" s="44"/>
      <c r="CE266" s="32"/>
      <c r="CG266" s="32"/>
      <c r="CI266" s="32"/>
      <c r="CK266" s="44"/>
      <c r="CM266" s="32"/>
      <c r="CO266" s="32"/>
      <c r="CQ266" s="32"/>
      <c r="CS266" s="44"/>
      <c r="CU266" s="32"/>
      <c r="CW266" s="32"/>
      <c r="CY266" s="32"/>
      <c r="DA266" s="44"/>
      <c r="DC266" s="32"/>
      <c r="DE266" s="32"/>
      <c r="DG266" s="32"/>
      <c r="DI266" s="44"/>
      <c r="DK266" s="32"/>
      <c r="DM266" s="32"/>
      <c r="DO266" s="32"/>
      <c r="DQ266" s="44"/>
      <c r="DS266" s="32"/>
      <c r="DU266" s="32"/>
      <c r="DW266" s="32"/>
      <c r="DY266" s="44"/>
      <c r="EA266" s="32"/>
      <c r="EC266" s="32"/>
      <c r="EE266" s="32"/>
      <c r="EG266" s="44"/>
      <c r="EI266" s="32"/>
      <c r="EK266" s="32"/>
      <c r="EM266" s="32"/>
      <c r="EO266" s="44"/>
      <c r="EQ266" s="32"/>
      <c r="ES266" s="32"/>
      <c r="EU266" s="32"/>
      <c r="EW266" s="44"/>
      <c r="EY266" s="32"/>
      <c r="FA266" s="32"/>
      <c r="FC266" s="32"/>
      <c r="FE266" s="44"/>
      <c r="FG266" s="32"/>
      <c r="FI266" s="32"/>
      <c r="FK266" s="32"/>
      <c r="FM266" s="44"/>
      <c r="FO266" s="32"/>
      <c r="FQ266" s="32"/>
      <c r="FS266" s="32"/>
      <c r="FU266" s="44"/>
      <c r="FW266" s="32"/>
      <c r="FY266" s="32"/>
      <c r="GA266" s="32"/>
      <c r="GC266" s="44"/>
      <c r="GE266" s="32"/>
      <c r="GG266" s="32"/>
      <c r="GI266" s="32"/>
      <c r="GK266" s="44"/>
      <c r="GM266" s="32"/>
      <c r="GO266" s="32"/>
      <c r="GQ266" s="32"/>
      <c r="GS266" s="44"/>
      <c r="GU266" s="32"/>
      <c r="GW266" s="32"/>
      <c r="GY266" s="32"/>
      <c r="HA266" s="44"/>
      <c r="HC266" s="32"/>
      <c r="HE266" s="32"/>
      <c r="HG266" s="32"/>
      <c r="HI266" s="44"/>
      <c r="HK266" s="32"/>
      <c r="HM266" s="32"/>
      <c r="HO266" s="32"/>
      <c r="HQ266" s="44"/>
      <c r="HS266" s="32"/>
      <c r="HU266" s="32"/>
      <c r="HW266" s="32"/>
      <c r="HY266" s="44"/>
      <c r="IA266" s="32"/>
      <c r="IC266" s="5"/>
      <c r="IE266" s="32"/>
      <c r="IG266" s="44"/>
      <c r="II266" s="32"/>
      <c r="IK266" s="32"/>
      <c r="IM266" s="32"/>
      <c r="IO266" s="32"/>
      <c r="IQ266" s="44"/>
      <c r="IS266" s="32"/>
      <c r="IU266" s="32"/>
      <c r="IW266" s="32"/>
      <c r="IY266" s="44"/>
      <c r="JA266" s="32"/>
      <c r="JC266" s="32"/>
      <c r="JE266" s="32"/>
      <c r="JG266" s="44"/>
      <c r="JI266" s="32"/>
      <c r="JK266" s="32"/>
      <c r="JM266" s="32"/>
      <c r="JO266" s="44"/>
      <c r="JQ266" s="32"/>
      <c r="JS266" s="32"/>
      <c r="JU266" s="32"/>
      <c r="JW266" s="44"/>
      <c r="JY266" s="32"/>
      <c r="KA266" s="32"/>
      <c r="KC266" s="32"/>
      <c r="KE266" s="44"/>
      <c r="KG266" s="32"/>
      <c r="KI266" s="32"/>
      <c r="KK266" s="32"/>
      <c r="KM266" s="44"/>
      <c r="KO266" s="32"/>
      <c r="KQ266" s="32"/>
      <c r="KS266" s="32"/>
      <c r="KU266" s="44"/>
      <c r="KW266" s="32"/>
      <c r="KY266" s="32"/>
      <c r="LA266" s="32"/>
      <c r="LC266" s="44"/>
      <c r="LE266" s="32"/>
      <c r="LG266" s="32"/>
      <c r="LI266" s="32"/>
      <c r="LK266" s="44"/>
      <c r="LM266" s="32"/>
      <c r="LO266" s="32"/>
      <c r="LQ266" s="32"/>
      <c r="LS266" s="44"/>
      <c r="LU266" s="32"/>
      <c r="LW266" s="32"/>
      <c r="LY266" s="32"/>
      <c r="MA266" s="44"/>
      <c r="MC266" s="32"/>
      <c r="ME266" s="32"/>
      <c r="MG266" s="32"/>
      <c r="MI266" s="44"/>
      <c r="MK266" s="32"/>
      <c r="MM266" s="32"/>
      <c r="MO266" s="32"/>
    </row>
    <row r="267" spans="2:353" x14ac:dyDescent="0.25">
      <c r="B267" s="359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IC267" s="5"/>
    </row>
    <row r="268" spans="2:353" x14ac:dyDescent="0.25">
      <c r="B268" s="359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Q268" s="31"/>
      <c r="AS268" s="31"/>
      <c r="AU268" s="31"/>
      <c r="AY268" s="31"/>
      <c r="BA268" s="31"/>
      <c r="BC268" s="31"/>
      <c r="BG268" s="31"/>
      <c r="BH268" s="47"/>
      <c r="BI268" s="31"/>
      <c r="BK268" s="31"/>
      <c r="BO268" s="31"/>
      <c r="BQ268" s="31"/>
      <c r="BS268" s="31"/>
      <c r="BW268" s="31"/>
      <c r="BY268" s="31"/>
      <c r="CA268" s="31"/>
      <c r="CE268" s="31"/>
      <c r="CG268" s="31"/>
      <c r="CI268" s="31"/>
      <c r="CM268" s="31"/>
      <c r="CO268" s="31"/>
      <c r="CQ268" s="31"/>
      <c r="CU268" s="31"/>
      <c r="CW268" s="31"/>
      <c r="CY268" s="31"/>
      <c r="DC268" s="31"/>
      <c r="DE268" s="31"/>
      <c r="DG268" s="31"/>
      <c r="DK268" s="31"/>
      <c r="DM268" s="31"/>
      <c r="DO268" s="31"/>
      <c r="DS268" s="31"/>
      <c r="DU268" s="31"/>
      <c r="DW268" s="31"/>
      <c r="EA268" s="31"/>
      <c r="EC268" s="31"/>
      <c r="EE268" s="31"/>
      <c r="EI268" s="31"/>
      <c r="EK268" s="31"/>
      <c r="EM268" s="31"/>
      <c r="EQ268" s="31"/>
      <c r="ES268" s="31"/>
      <c r="EU268" s="31"/>
      <c r="EY268" s="31"/>
      <c r="FA268" s="31"/>
      <c r="FC268" s="31"/>
      <c r="FG268" s="31"/>
      <c r="FI268" s="31"/>
      <c r="FK268" s="31"/>
      <c r="FO268" s="31"/>
      <c r="FQ268" s="31"/>
      <c r="FS268" s="31"/>
      <c r="FW268" s="31"/>
      <c r="FY268" s="31"/>
      <c r="FZ268" s="47"/>
      <c r="GA268" s="31"/>
      <c r="GE268" s="31"/>
      <c r="GG268" s="31"/>
      <c r="GI268" s="31"/>
      <c r="GM268" s="31"/>
      <c r="GO268" s="31"/>
      <c r="GQ268" s="31"/>
      <c r="GU268" s="31"/>
      <c r="GW268" s="31"/>
      <c r="GY268" s="31"/>
      <c r="HC268" s="31"/>
      <c r="HE268" s="31"/>
      <c r="HG268" s="31"/>
      <c r="HK268" s="31"/>
      <c r="HM268" s="31"/>
      <c r="HO268" s="31"/>
      <c r="HS268" s="31"/>
      <c r="HU268" s="31"/>
      <c r="HW268" s="31"/>
      <c r="IA268" s="31"/>
      <c r="IC268" s="5"/>
      <c r="IE268" s="31"/>
      <c r="II268" s="31"/>
      <c r="IK268" s="31"/>
      <c r="IM268" s="31"/>
      <c r="IO268" s="31"/>
      <c r="IS268" s="31"/>
      <c r="IU268" s="31"/>
      <c r="IW268" s="31"/>
      <c r="JA268" s="31"/>
      <c r="JC268" s="31"/>
      <c r="JE268" s="31"/>
      <c r="JI268" s="31"/>
      <c r="JK268" s="31"/>
      <c r="JM268" s="31"/>
      <c r="JQ268" s="31"/>
      <c r="JS268" s="31"/>
      <c r="JU268" s="31"/>
      <c r="JY268" s="31"/>
      <c r="KA268" s="31"/>
      <c r="KC268" s="31"/>
      <c r="KG268" s="31"/>
      <c r="KI268" s="31"/>
      <c r="KK268" s="31"/>
      <c r="KO268" s="31"/>
      <c r="KQ268" s="31"/>
      <c r="KS268" s="31"/>
      <c r="KW268" s="31"/>
      <c r="KY268" s="31"/>
      <c r="LA268" s="31"/>
      <c r="LE268" s="31"/>
      <c r="LG268" s="31"/>
      <c r="LI268" s="31"/>
      <c r="LM268" s="31"/>
      <c r="LO268" s="31"/>
      <c r="LQ268" s="31"/>
      <c r="LU268" s="31"/>
      <c r="LW268" s="31"/>
      <c r="LY268" s="31"/>
      <c r="MC268" s="31"/>
      <c r="ME268" s="31"/>
      <c r="MG268" s="31"/>
      <c r="MK268" s="31"/>
      <c r="MM268" s="31"/>
      <c r="MO268" s="31"/>
    </row>
    <row r="269" spans="2:353" x14ac:dyDescent="0.25">
      <c r="B269" s="35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O269" s="44"/>
      <c r="AQ269" s="31"/>
      <c r="AS269" s="31"/>
      <c r="AU269" s="31"/>
      <c r="AW269" s="44"/>
      <c r="AY269" s="31"/>
      <c r="BA269" s="31"/>
      <c r="BC269" s="31"/>
      <c r="BE269" s="44"/>
      <c r="BG269" s="31"/>
      <c r="BH269" s="47"/>
      <c r="BI269" s="31"/>
      <c r="BK269" s="31"/>
      <c r="BM269" s="44"/>
      <c r="BO269" s="31"/>
      <c r="BQ269" s="31"/>
      <c r="BS269" s="31"/>
      <c r="BU269" s="44"/>
      <c r="BW269" s="31"/>
      <c r="BY269" s="31"/>
      <c r="CA269" s="31"/>
      <c r="CC269" s="44"/>
      <c r="CE269" s="31"/>
      <c r="CG269" s="31"/>
      <c r="CI269" s="31"/>
      <c r="CK269" s="44"/>
      <c r="CM269" s="31"/>
      <c r="CO269" s="31"/>
      <c r="CQ269" s="31"/>
      <c r="CS269" s="44"/>
      <c r="CU269" s="31"/>
      <c r="CW269" s="31"/>
      <c r="CY269" s="31"/>
      <c r="DA269" s="44"/>
      <c r="DC269" s="31"/>
      <c r="DE269" s="31"/>
      <c r="DG269" s="31"/>
      <c r="DI269" s="44"/>
      <c r="DK269" s="31"/>
      <c r="DM269" s="31"/>
      <c r="DO269" s="31"/>
      <c r="DQ269" s="44"/>
      <c r="DS269" s="31"/>
      <c r="DU269" s="31"/>
      <c r="DW269" s="31"/>
      <c r="DY269" s="44"/>
      <c r="EA269" s="31"/>
      <c r="EC269" s="31"/>
      <c r="EE269" s="31"/>
      <c r="EG269" s="44"/>
      <c r="EI269" s="31"/>
      <c r="EK269" s="31"/>
      <c r="EM269" s="31"/>
      <c r="EO269" s="44"/>
      <c r="EQ269" s="31"/>
      <c r="ES269" s="31"/>
      <c r="EU269" s="31"/>
      <c r="EW269" s="44"/>
      <c r="EY269" s="31"/>
      <c r="FA269" s="31"/>
      <c r="FC269" s="31"/>
      <c r="FE269" s="44"/>
      <c r="FG269" s="31"/>
      <c r="FI269" s="31"/>
      <c r="FK269" s="31"/>
      <c r="FM269" s="44"/>
      <c r="FO269" s="31"/>
      <c r="FQ269" s="31"/>
      <c r="FS269" s="31"/>
      <c r="FU269" s="44"/>
      <c r="FW269" s="31"/>
      <c r="FY269" s="31"/>
      <c r="FZ269" s="47"/>
      <c r="GA269" s="31"/>
      <c r="GC269" s="44"/>
      <c r="GE269" s="31"/>
      <c r="GG269" s="31"/>
      <c r="GI269" s="31"/>
      <c r="GK269" s="44"/>
      <c r="GM269" s="31"/>
      <c r="GO269" s="31"/>
      <c r="GQ269" s="31"/>
      <c r="GS269" s="44"/>
      <c r="GU269" s="31"/>
      <c r="GW269" s="31"/>
      <c r="GY269" s="31"/>
      <c r="HA269" s="44"/>
      <c r="HC269" s="31"/>
      <c r="HE269" s="31"/>
      <c r="HG269" s="31"/>
      <c r="HI269" s="44"/>
      <c r="HK269" s="31"/>
      <c r="HM269" s="31"/>
      <c r="HO269" s="31"/>
      <c r="HQ269" s="44"/>
      <c r="HS269" s="31"/>
      <c r="HU269" s="31"/>
      <c r="HW269" s="31"/>
      <c r="HY269" s="44"/>
      <c r="IA269" s="31"/>
      <c r="IC269" s="5"/>
      <c r="IE269" s="31"/>
      <c r="IG269" s="44"/>
      <c r="II269" s="31"/>
      <c r="IK269" s="31"/>
      <c r="IM269" s="31"/>
      <c r="IO269" s="31"/>
      <c r="IQ269" s="44"/>
      <c r="IS269" s="31"/>
      <c r="IU269" s="31"/>
      <c r="IW269" s="31"/>
      <c r="IY269" s="44"/>
      <c r="JA269" s="31"/>
      <c r="JC269" s="31"/>
      <c r="JE269" s="31"/>
      <c r="JG269" s="44"/>
      <c r="JI269" s="31"/>
      <c r="JK269" s="31"/>
      <c r="JM269" s="31"/>
      <c r="JO269" s="44"/>
      <c r="JQ269" s="31"/>
      <c r="JS269" s="31"/>
      <c r="JU269" s="31"/>
      <c r="JW269" s="44"/>
      <c r="JY269" s="31"/>
      <c r="KA269" s="31"/>
      <c r="KC269" s="31"/>
      <c r="KE269" s="44"/>
      <c r="KG269" s="31"/>
      <c r="KI269" s="31"/>
      <c r="KK269" s="31"/>
      <c r="KM269" s="44"/>
      <c r="KO269" s="31"/>
      <c r="KQ269" s="31"/>
      <c r="KS269" s="31"/>
      <c r="KU269" s="44"/>
      <c r="KW269" s="31"/>
      <c r="KY269" s="31"/>
      <c r="LA269" s="31"/>
      <c r="LC269" s="44"/>
      <c r="LE269" s="31"/>
      <c r="LG269" s="31"/>
      <c r="LI269" s="31"/>
      <c r="LK269" s="44"/>
      <c r="LM269" s="31"/>
      <c r="LO269" s="31"/>
      <c r="LQ269" s="31"/>
      <c r="LS269" s="44"/>
      <c r="LU269" s="31"/>
      <c r="LW269" s="31"/>
      <c r="LY269" s="31"/>
      <c r="MA269" s="44"/>
      <c r="MC269" s="31"/>
      <c r="ME269" s="31"/>
      <c r="MG269" s="31"/>
      <c r="MI269" s="44"/>
      <c r="MK269" s="31"/>
      <c r="MM269" s="31"/>
      <c r="MO269" s="31"/>
    </row>
    <row r="270" spans="2:353" x14ac:dyDescent="0.25">
      <c r="B270" s="359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O270" s="44"/>
      <c r="AQ270" s="31"/>
      <c r="AS270" s="31"/>
      <c r="AU270" s="31"/>
      <c r="AW270" s="44"/>
      <c r="AY270" s="31"/>
      <c r="BA270" s="31"/>
      <c r="BC270" s="31"/>
      <c r="BE270" s="44"/>
      <c r="BG270" s="31"/>
      <c r="BH270" s="47"/>
      <c r="BI270" s="31"/>
      <c r="BK270" s="31"/>
      <c r="BM270" s="44"/>
      <c r="BO270" s="31"/>
      <c r="BQ270" s="31"/>
      <c r="BS270" s="31"/>
      <c r="BU270" s="44"/>
      <c r="BW270" s="31"/>
      <c r="BY270" s="31"/>
      <c r="CA270" s="31"/>
      <c r="CC270" s="44"/>
      <c r="CE270" s="31"/>
      <c r="CG270" s="31"/>
      <c r="CI270" s="31"/>
      <c r="CK270" s="44"/>
      <c r="CM270" s="31"/>
      <c r="CO270" s="31"/>
      <c r="CQ270" s="31"/>
      <c r="CS270" s="44"/>
      <c r="CU270" s="31"/>
      <c r="CW270" s="31"/>
      <c r="CY270" s="31"/>
      <c r="DA270" s="44"/>
      <c r="DC270" s="31"/>
      <c r="DE270" s="31"/>
      <c r="DG270" s="31"/>
      <c r="DI270" s="44"/>
      <c r="DK270" s="31"/>
      <c r="DM270" s="31"/>
      <c r="DO270" s="31"/>
      <c r="DQ270" s="44"/>
      <c r="DS270" s="31"/>
      <c r="DU270" s="31"/>
      <c r="DW270" s="31"/>
      <c r="DY270" s="44"/>
      <c r="EA270" s="31"/>
      <c r="EC270" s="31"/>
      <c r="EE270" s="31"/>
      <c r="EG270" s="44"/>
      <c r="EI270" s="31"/>
      <c r="EK270" s="31"/>
      <c r="EM270" s="31"/>
      <c r="EO270" s="44"/>
      <c r="EQ270" s="31"/>
      <c r="ES270" s="31"/>
      <c r="EU270" s="31"/>
      <c r="EW270" s="44"/>
      <c r="EY270" s="31"/>
      <c r="FA270" s="31"/>
      <c r="FC270" s="31"/>
      <c r="FE270" s="44"/>
      <c r="FG270" s="31"/>
      <c r="FI270" s="31"/>
      <c r="FK270" s="31"/>
      <c r="FM270" s="44"/>
      <c r="FO270" s="31"/>
      <c r="FQ270" s="31"/>
      <c r="FS270" s="31"/>
      <c r="FU270" s="44"/>
      <c r="FW270" s="31"/>
      <c r="FY270" s="31"/>
      <c r="FZ270" s="47"/>
      <c r="GA270" s="31"/>
      <c r="GC270" s="44"/>
      <c r="GE270" s="31"/>
      <c r="GG270" s="31"/>
      <c r="GI270" s="31"/>
      <c r="GK270" s="44"/>
      <c r="GM270" s="31"/>
      <c r="GO270" s="31"/>
      <c r="GQ270" s="31"/>
      <c r="GS270" s="44"/>
      <c r="GU270" s="31"/>
      <c r="GW270" s="31"/>
      <c r="GY270" s="31"/>
      <c r="HA270" s="44"/>
      <c r="HC270" s="31"/>
      <c r="HE270" s="31"/>
      <c r="HG270" s="31"/>
      <c r="HI270" s="44"/>
      <c r="HK270" s="31"/>
      <c r="HM270" s="31"/>
      <c r="HO270" s="31"/>
      <c r="HQ270" s="44"/>
      <c r="HS270" s="31"/>
      <c r="HU270" s="31"/>
      <c r="HW270" s="31"/>
      <c r="HY270" s="44"/>
      <c r="IA270" s="31"/>
      <c r="IC270" s="5"/>
      <c r="IE270" s="31"/>
      <c r="IG270" s="44"/>
      <c r="II270" s="31"/>
      <c r="IK270" s="31"/>
      <c r="IM270" s="31"/>
      <c r="IO270" s="31"/>
      <c r="IQ270" s="44"/>
      <c r="IS270" s="31"/>
      <c r="IU270" s="31"/>
      <c r="IW270" s="31"/>
      <c r="IY270" s="44"/>
      <c r="JA270" s="31"/>
      <c r="JC270" s="31"/>
      <c r="JE270" s="31"/>
      <c r="JG270" s="44"/>
      <c r="JI270" s="31"/>
      <c r="JK270" s="31"/>
      <c r="JM270" s="31"/>
      <c r="JO270" s="44"/>
      <c r="JQ270" s="31"/>
      <c r="JS270" s="31"/>
      <c r="JU270" s="31"/>
      <c r="JW270" s="44"/>
      <c r="JY270" s="31"/>
      <c r="KA270" s="31"/>
      <c r="KC270" s="31"/>
      <c r="KE270" s="44"/>
      <c r="KG270" s="31"/>
      <c r="KI270" s="31"/>
      <c r="KK270" s="31"/>
      <c r="KM270" s="44"/>
      <c r="KO270" s="31"/>
      <c r="KQ270" s="31"/>
      <c r="KS270" s="31"/>
      <c r="KU270" s="44"/>
      <c r="KW270" s="31"/>
      <c r="KY270" s="31"/>
      <c r="LA270" s="31"/>
      <c r="LC270" s="44"/>
      <c r="LE270" s="31"/>
      <c r="LG270" s="31"/>
      <c r="LI270" s="31"/>
      <c r="LK270" s="44"/>
      <c r="LM270" s="31"/>
      <c r="LO270" s="31"/>
      <c r="LQ270" s="31"/>
      <c r="LS270" s="44"/>
      <c r="LU270" s="31"/>
      <c r="LW270" s="31"/>
      <c r="LY270" s="31"/>
      <c r="MA270" s="44"/>
      <c r="MC270" s="31"/>
      <c r="ME270" s="31"/>
      <c r="MG270" s="31"/>
      <c r="MI270" s="44"/>
      <c r="MK270" s="31"/>
      <c r="MM270" s="31"/>
      <c r="MO270" s="31"/>
    </row>
    <row r="271" spans="2:353" x14ac:dyDescent="0.25">
      <c r="B271" s="359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O271" s="44"/>
      <c r="AQ271" s="31"/>
      <c r="AS271" s="31"/>
      <c r="AU271" s="31"/>
      <c r="AW271" s="44"/>
      <c r="AY271" s="31"/>
      <c r="BA271" s="31"/>
      <c r="BC271" s="31"/>
      <c r="BE271" s="44"/>
      <c r="BG271" s="31"/>
      <c r="BH271" s="47"/>
      <c r="BI271" s="31"/>
      <c r="BK271" s="31"/>
      <c r="BM271" s="44"/>
      <c r="BO271" s="31"/>
      <c r="BQ271" s="31"/>
      <c r="BS271" s="31"/>
      <c r="BU271" s="44"/>
      <c r="BW271" s="31"/>
      <c r="BY271" s="31"/>
      <c r="CA271" s="31"/>
      <c r="CC271" s="44"/>
      <c r="CE271" s="31"/>
      <c r="CG271" s="31"/>
      <c r="CI271" s="31"/>
      <c r="CK271" s="44"/>
      <c r="CM271" s="31"/>
      <c r="CO271" s="31"/>
      <c r="CQ271" s="31"/>
      <c r="CS271" s="44"/>
      <c r="CU271" s="31"/>
      <c r="CW271" s="31"/>
      <c r="CY271" s="31"/>
      <c r="DA271" s="44"/>
      <c r="DC271" s="31"/>
      <c r="DE271" s="31"/>
      <c r="DG271" s="31"/>
      <c r="DI271" s="44"/>
      <c r="DK271" s="31"/>
      <c r="DM271" s="31"/>
      <c r="DO271" s="31"/>
      <c r="DQ271" s="44"/>
      <c r="DS271" s="31"/>
      <c r="DU271" s="31"/>
      <c r="DW271" s="31"/>
      <c r="DY271" s="44"/>
      <c r="EA271" s="31"/>
      <c r="EC271" s="31"/>
      <c r="EE271" s="31"/>
      <c r="EG271" s="44"/>
      <c r="EI271" s="31"/>
      <c r="EK271" s="31"/>
      <c r="EM271" s="31"/>
      <c r="EO271" s="44"/>
      <c r="EQ271" s="31"/>
      <c r="ES271" s="31"/>
      <c r="EU271" s="31"/>
      <c r="EW271" s="44"/>
      <c r="EY271" s="31"/>
      <c r="FA271" s="31"/>
      <c r="FC271" s="31"/>
      <c r="FE271" s="44"/>
      <c r="FG271" s="31"/>
      <c r="FI271" s="31"/>
      <c r="FK271" s="31"/>
      <c r="FM271" s="44"/>
      <c r="FO271" s="31"/>
      <c r="FQ271" s="31"/>
      <c r="FS271" s="31"/>
      <c r="FU271" s="44"/>
      <c r="FW271" s="31"/>
      <c r="FY271" s="31"/>
      <c r="FZ271" s="47"/>
      <c r="GA271" s="31"/>
      <c r="GC271" s="44"/>
      <c r="GE271" s="31"/>
      <c r="GG271" s="31"/>
      <c r="GI271" s="31"/>
      <c r="GK271" s="44"/>
      <c r="GM271" s="31"/>
      <c r="GO271" s="31"/>
      <c r="GQ271" s="31"/>
      <c r="GS271" s="44"/>
      <c r="GU271" s="31"/>
      <c r="GW271" s="31"/>
      <c r="GY271" s="31"/>
      <c r="HA271" s="44"/>
      <c r="HC271" s="31"/>
      <c r="HE271" s="31"/>
      <c r="HG271" s="31"/>
      <c r="HI271" s="44"/>
      <c r="HK271" s="31"/>
      <c r="HM271" s="31"/>
      <c r="HO271" s="31"/>
      <c r="HQ271" s="44"/>
      <c r="HS271" s="31"/>
      <c r="HU271" s="31"/>
      <c r="HW271" s="31"/>
      <c r="HY271" s="44"/>
      <c r="IA271" s="31"/>
      <c r="IC271" s="5"/>
      <c r="IE271" s="31"/>
      <c r="IG271" s="44"/>
      <c r="II271" s="31"/>
      <c r="IK271" s="31"/>
      <c r="IM271" s="31"/>
      <c r="IO271" s="31"/>
      <c r="IQ271" s="44"/>
      <c r="IS271" s="31"/>
      <c r="IU271" s="31"/>
      <c r="IW271" s="31"/>
      <c r="IY271" s="44"/>
      <c r="JA271" s="31"/>
      <c r="JC271" s="31"/>
      <c r="JE271" s="31"/>
      <c r="JG271" s="44"/>
      <c r="JI271" s="31"/>
      <c r="JK271" s="31"/>
      <c r="JM271" s="31"/>
      <c r="JO271" s="44"/>
      <c r="JQ271" s="31"/>
      <c r="JS271" s="31"/>
      <c r="JU271" s="31"/>
      <c r="JW271" s="44"/>
      <c r="JY271" s="31"/>
      <c r="KA271" s="31"/>
      <c r="KC271" s="31"/>
      <c r="KE271" s="44"/>
      <c r="KG271" s="31"/>
      <c r="KI271" s="31"/>
      <c r="KK271" s="31"/>
      <c r="KM271" s="44"/>
      <c r="KO271" s="31"/>
      <c r="KQ271" s="31"/>
      <c r="KS271" s="31"/>
      <c r="KU271" s="44"/>
      <c r="KW271" s="31"/>
      <c r="KY271" s="31"/>
      <c r="LA271" s="31"/>
      <c r="LC271" s="44"/>
      <c r="LE271" s="31"/>
      <c r="LG271" s="31"/>
      <c r="LI271" s="31"/>
      <c r="LK271" s="44"/>
      <c r="LM271" s="31"/>
      <c r="LO271" s="31"/>
      <c r="LQ271" s="31"/>
      <c r="LS271" s="44"/>
      <c r="LU271" s="31"/>
      <c r="LW271" s="31"/>
      <c r="LY271" s="31"/>
      <c r="MA271" s="44"/>
      <c r="MC271" s="31"/>
      <c r="ME271" s="31"/>
      <c r="MG271" s="31"/>
      <c r="MI271" s="44"/>
      <c r="MK271" s="31"/>
      <c r="MM271" s="31"/>
      <c r="MO271" s="31"/>
    </row>
    <row r="272" spans="2:353" x14ac:dyDescent="0.25">
      <c r="B272" s="359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IC272" s="5"/>
    </row>
    <row r="273" spans="2:353" x14ac:dyDescent="0.25">
      <c r="B273" s="359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IC273" s="5"/>
    </row>
    <row r="274" spans="2:353" x14ac:dyDescent="0.25">
      <c r="B274" s="359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O274" s="44"/>
      <c r="AW274" s="44"/>
      <c r="BE274" s="44"/>
      <c r="BM274" s="44"/>
      <c r="BU274" s="44"/>
      <c r="CC274" s="44"/>
      <c r="CK274" s="44"/>
      <c r="CS274" s="44"/>
      <c r="DA274" s="44"/>
      <c r="DI274" s="44"/>
      <c r="DQ274" s="44"/>
      <c r="DY274" s="44"/>
      <c r="EG274" s="44"/>
      <c r="EO274" s="44"/>
      <c r="EW274" s="44"/>
      <c r="FE274" s="44"/>
      <c r="FM274" s="44"/>
      <c r="FU274" s="44"/>
      <c r="GC274" s="44"/>
      <c r="GK274" s="44"/>
      <c r="GS274" s="44"/>
      <c r="HA274" s="44"/>
      <c r="HI274" s="44"/>
      <c r="HQ274" s="44"/>
      <c r="HY274" s="44"/>
      <c r="IC274" s="5"/>
      <c r="IG274" s="44"/>
      <c r="IQ274" s="44"/>
      <c r="IY274" s="44"/>
      <c r="JG274" s="44"/>
      <c r="JO274" s="44"/>
      <c r="JW274" s="44"/>
      <c r="KE274" s="44"/>
      <c r="KM274" s="44"/>
      <c r="KU274" s="44"/>
      <c r="LC274" s="44"/>
      <c r="LK274" s="44"/>
      <c r="LS274" s="44"/>
      <c r="MA274" s="44"/>
      <c r="MI274" s="44"/>
    </row>
    <row r="275" spans="2:353" x14ac:dyDescent="0.25">
      <c r="B275" s="359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O275" s="44"/>
      <c r="AW275" s="44"/>
      <c r="BE275" s="44"/>
      <c r="BM275" s="44"/>
      <c r="BU275" s="44"/>
      <c r="CC275" s="44"/>
      <c r="CK275" s="44"/>
      <c r="CS275" s="44"/>
      <c r="DA275" s="44"/>
      <c r="DI275" s="44"/>
      <c r="DQ275" s="44"/>
      <c r="DY275" s="44"/>
      <c r="EG275" s="44"/>
      <c r="EO275" s="44"/>
      <c r="EW275" s="44"/>
      <c r="FE275" s="44"/>
      <c r="FM275" s="44"/>
      <c r="FU275" s="44"/>
      <c r="GC275" s="44"/>
      <c r="GK275" s="44"/>
      <c r="GS275" s="44"/>
      <c r="HA275" s="44"/>
      <c r="HI275" s="44"/>
      <c r="HQ275" s="44"/>
      <c r="HY275" s="44"/>
      <c r="IC275" s="5"/>
      <c r="IG275" s="44"/>
      <c r="IQ275" s="44"/>
      <c r="IY275" s="44"/>
      <c r="JG275" s="44"/>
      <c r="JO275" s="44"/>
      <c r="JW275" s="44"/>
      <c r="KE275" s="44"/>
      <c r="KM275" s="44"/>
      <c r="KU275" s="44"/>
      <c r="LC275" s="44"/>
      <c r="LK275" s="44"/>
      <c r="LS275" s="44"/>
      <c r="MA275" s="44"/>
      <c r="MI275" s="44"/>
    </row>
    <row r="276" spans="2:353" x14ac:dyDescent="0.25">
      <c r="B276" s="359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O276" s="44"/>
      <c r="AW276" s="44"/>
      <c r="BE276" s="44"/>
      <c r="BM276" s="44"/>
      <c r="BU276" s="44"/>
      <c r="CC276" s="44"/>
      <c r="CK276" s="44"/>
      <c r="CS276" s="44"/>
      <c r="DA276" s="44"/>
      <c r="DI276" s="44"/>
      <c r="DQ276" s="44"/>
      <c r="DY276" s="44"/>
      <c r="EG276" s="44"/>
      <c r="EO276" s="44"/>
      <c r="EW276" s="44"/>
      <c r="FE276" s="44"/>
      <c r="FM276" s="44"/>
      <c r="FU276" s="44"/>
      <c r="GC276" s="44"/>
      <c r="GK276" s="44"/>
      <c r="GS276" s="44"/>
      <c r="HA276" s="44"/>
      <c r="HI276" s="44"/>
      <c r="HQ276" s="44"/>
      <c r="HY276" s="44"/>
      <c r="IC276" s="5"/>
      <c r="IG276" s="44"/>
      <c r="IQ276" s="44"/>
      <c r="IY276" s="44"/>
      <c r="JG276" s="44"/>
      <c r="JO276" s="44"/>
      <c r="JW276" s="44"/>
      <c r="KE276" s="44"/>
      <c r="KM276" s="44"/>
      <c r="KU276" s="44"/>
      <c r="LC276" s="44"/>
      <c r="LK276" s="44"/>
      <c r="LS276" s="44"/>
      <c r="MA276" s="44"/>
      <c r="MI276" s="44"/>
    </row>
    <row r="277" spans="2:353" x14ac:dyDescent="0.25">
      <c r="B277" s="359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O277" s="44"/>
      <c r="AW277" s="44"/>
      <c r="BE277" s="44"/>
      <c r="BM277" s="44"/>
      <c r="BU277" s="44"/>
      <c r="CC277" s="44"/>
      <c r="CK277" s="44"/>
      <c r="CS277" s="44"/>
      <c r="DA277" s="44"/>
      <c r="DI277" s="44"/>
      <c r="DQ277" s="44"/>
      <c r="DY277" s="44"/>
      <c r="EG277" s="44"/>
      <c r="EO277" s="44"/>
      <c r="EW277" s="44"/>
      <c r="FE277" s="44"/>
      <c r="FM277" s="44"/>
      <c r="FU277" s="44"/>
      <c r="GC277" s="44"/>
      <c r="GK277" s="44"/>
      <c r="GS277" s="44"/>
      <c r="HA277" s="44"/>
      <c r="HI277" s="44"/>
      <c r="HQ277" s="44"/>
      <c r="HY277" s="44"/>
      <c r="IC277" s="5"/>
      <c r="IG277" s="44"/>
      <c r="IQ277" s="44"/>
      <c r="IY277" s="44"/>
      <c r="JG277" s="44"/>
      <c r="JO277" s="44"/>
      <c r="JW277" s="44"/>
      <c r="KE277" s="44"/>
      <c r="KM277" s="44"/>
      <c r="KU277" s="44"/>
      <c r="LC277" s="44"/>
      <c r="LK277" s="44"/>
      <c r="LS277" s="44"/>
      <c r="MA277" s="44"/>
      <c r="MI277" s="44"/>
    </row>
    <row r="278" spans="2:353" x14ac:dyDescent="0.25">
      <c r="B278" s="359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O278" s="44"/>
      <c r="AW278" s="44"/>
      <c r="BE278" s="44"/>
      <c r="BM278" s="44"/>
      <c r="BU278" s="44"/>
      <c r="CC278" s="44"/>
      <c r="CK278" s="44"/>
      <c r="CS278" s="44"/>
      <c r="DA278" s="44"/>
      <c r="DI278" s="44"/>
      <c r="DQ278" s="44"/>
      <c r="DY278" s="44"/>
      <c r="EG278" s="44"/>
      <c r="EO278" s="44"/>
      <c r="EW278" s="44"/>
      <c r="FE278" s="44"/>
      <c r="FM278" s="44"/>
      <c r="FU278" s="44"/>
      <c r="GC278" s="44"/>
      <c r="GK278" s="44"/>
      <c r="GS278" s="44"/>
      <c r="HA278" s="44"/>
      <c r="HI278" s="44"/>
      <c r="HQ278" s="44"/>
      <c r="HY278" s="44"/>
      <c r="IC278" s="5"/>
      <c r="IG278" s="44"/>
      <c r="IQ278" s="44"/>
      <c r="IY278" s="44"/>
      <c r="JG278" s="44"/>
      <c r="JO278" s="44"/>
      <c r="JW278" s="44"/>
      <c r="KE278" s="44"/>
      <c r="KM278" s="44"/>
      <c r="KU278" s="44"/>
      <c r="LC278" s="44"/>
      <c r="LK278" s="44"/>
      <c r="LS278" s="44"/>
      <c r="MA278" s="44"/>
      <c r="MI278" s="44"/>
    </row>
    <row r="279" spans="2:353" x14ac:dyDescent="0.25">
      <c r="B279" s="35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O279" s="44"/>
      <c r="AW279" s="44"/>
      <c r="BE279" s="44"/>
      <c r="BM279" s="44"/>
      <c r="BU279" s="44"/>
      <c r="CC279" s="44"/>
      <c r="CK279" s="44"/>
      <c r="CS279" s="44"/>
      <c r="DA279" s="44"/>
      <c r="DI279" s="44"/>
      <c r="DQ279" s="44"/>
      <c r="DY279" s="44"/>
      <c r="EG279" s="44"/>
      <c r="EO279" s="44"/>
      <c r="EW279" s="44"/>
      <c r="FE279" s="44"/>
      <c r="FM279" s="44"/>
      <c r="FU279" s="44"/>
      <c r="GC279" s="44"/>
      <c r="GK279" s="44"/>
      <c r="GS279" s="44"/>
      <c r="HA279" s="44"/>
      <c r="HI279" s="44"/>
      <c r="HQ279" s="44"/>
      <c r="HY279" s="44"/>
      <c r="IC279" s="5"/>
      <c r="IG279" s="44"/>
      <c r="IQ279" s="44"/>
      <c r="IY279" s="44"/>
      <c r="JG279" s="44"/>
      <c r="JO279" s="44"/>
      <c r="JW279" s="44"/>
      <c r="KE279" s="44"/>
      <c r="KM279" s="44"/>
      <c r="KU279" s="44"/>
      <c r="LC279" s="44"/>
      <c r="LK279" s="44"/>
      <c r="LS279" s="44"/>
      <c r="MA279" s="44"/>
      <c r="MI279" s="44"/>
    </row>
    <row r="280" spans="2:353" x14ac:dyDescent="0.25">
      <c r="B280" s="359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O280" s="44"/>
      <c r="AW280" s="44"/>
      <c r="BE280" s="44"/>
      <c r="BM280" s="44"/>
      <c r="BU280" s="44"/>
      <c r="CC280" s="44"/>
      <c r="CK280" s="44"/>
      <c r="CS280" s="44"/>
      <c r="DA280" s="44"/>
      <c r="DI280" s="44"/>
      <c r="DQ280" s="44"/>
      <c r="DY280" s="44"/>
      <c r="EG280" s="44"/>
      <c r="EO280" s="44"/>
      <c r="EW280" s="44"/>
      <c r="FE280" s="44"/>
      <c r="FM280" s="44"/>
      <c r="FU280" s="44"/>
      <c r="GC280" s="44"/>
      <c r="GK280" s="44"/>
      <c r="GS280" s="44"/>
      <c r="HA280" s="44"/>
      <c r="HI280" s="44"/>
      <c r="HQ280" s="44"/>
      <c r="HY280" s="44"/>
      <c r="IC280" s="5"/>
      <c r="IG280" s="44"/>
      <c r="IQ280" s="44"/>
      <c r="IY280" s="44"/>
      <c r="JG280" s="44"/>
      <c r="JO280" s="44"/>
      <c r="JW280" s="44"/>
      <c r="KE280" s="44"/>
      <c r="KM280" s="44"/>
      <c r="KU280" s="44"/>
      <c r="LC280" s="44"/>
      <c r="LK280" s="44"/>
      <c r="LS280" s="44"/>
      <c r="MA280" s="44"/>
      <c r="MI280" s="44"/>
    </row>
    <row r="281" spans="2:353" x14ac:dyDescent="0.25">
      <c r="B281" s="359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O281" s="44"/>
      <c r="AW281" s="44"/>
      <c r="BE281" s="44"/>
      <c r="BM281" s="44"/>
      <c r="BU281" s="44"/>
      <c r="CC281" s="44"/>
      <c r="CK281" s="44"/>
      <c r="CS281" s="44"/>
      <c r="DA281" s="44"/>
      <c r="DI281" s="44"/>
      <c r="DQ281" s="44"/>
      <c r="DY281" s="44"/>
      <c r="EG281" s="44"/>
      <c r="EO281" s="44"/>
      <c r="EW281" s="44"/>
      <c r="FE281" s="44"/>
      <c r="FM281" s="44"/>
      <c r="FU281" s="44"/>
      <c r="GC281" s="44"/>
      <c r="GK281" s="44"/>
      <c r="GS281" s="44"/>
      <c r="HA281" s="44"/>
      <c r="HI281" s="44"/>
      <c r="HQ281" s="44"/>
      <c r="HY281" s="44"/>
      <c r="IC281" s="5"/>
      <c r="IG281" s="44"/>
      <c r="IQ281" s="44"/>
      <c r="IY281" s="44"/>
      <c r="JG281" s="44"/>
      <c r="JO281" s="44"/>
      <c r="JW281" s="44"/>
      <c r="KE281" s="44"/>
      <c r="KM281" s="44"/>
      <c r="KU281" s="44"/>
      <c r="LC281" s="44"/>
      <c r="LK281" s="44"/>
      <c r="LS281" s="44"/>
      <c r="MA281" s="44"/>
      <c r="MI281" s="44"/>
    </row>
    <row r="282" spans="2:353" x14ac:dyDescent="0.25">
      <c r="B282" s="359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O282" s="44"/>
      <c r="AW282" s="44"/>
      <c r="BE282" s="44"/>
      <c r="BM282" s="44"/>
      <c r="BU282" s="44"/>
      <c r="CC282" s="44"/>
      <c r="CK282" s="44"/>
      <c r="CS282" s="44"/>
      <c r="DA282" s="44"/>
      <c r="DI282" s="44"/>
      <c r="DQ282" s="44"/>
      <c r="DY282" s="44"/>
      <c r="EG282" s="44"/>
      <c r="EO282" s="44"/>
      <c r="EW282" s="44"/>
      <c r="FE282" s="44"/>
      <c r="FM282" s="44"/>
      <c r="FU282" s="44"/>
      <c r="GC282" s="44"/>
      <c r="GK282" s="44"/>
      <c r="GS282" s="44"/>
      <c r="HA282" s="44"/>
      <c r="HI282" s="44"/>
      <c r="HQ282" s="44"/>
      <c r="HY282" s="44"/>
      <c r="IC282" s="5"/>
      <c r="IG282" s="44"/>
      <c r="IQ282" s="44"/>
      <c r="IY282" s="44"/>
      <c r="JG282" s="44"/>
      <c r="JO282" s="44"/>
      <c r="JW282" s="44"/>
      <c r="KE282" s="44"/>
      <c r="KM282" s="44"/>
      <c r="KU282" s="44"/>
      <c r="LC282" s="44"/>
      <c r="LK282" s="44"/>
      <c r="LS282" s="44"/>
      <c r="MA282" s="44"/>
      <c r="MI282" s="44"/>
    </row>
    <row r="283" spans="2:353" x14ac:dyDescent="0.25">
      <c r="B283" s="359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O283" s="44"/>
      <c r="AW283" s="44"/>
      <c r="BE283" s="44"/>
      <c r="BM283" s="44"/>
      <c r="BU283" s="44"/>
      <c r="CC283" s="44"/>
      <c r="CK283" s="44"/>
      <c r="CS283" s="44"/>
      <c r="DA283" s="44"/>
      <c r="DI283" s="44"/>
      <c r="DQ283" s="44"/>
      <c r="DY283" s="44"/>
      <c r="EG283" s="44"/>
      <c r="EO283" s="44"/>
      <c r="EW283" s="44"/>
      <c r="FE283" s="44"/>
      <c r="FM283" s="44"/>
      <c r="FU283" s="44"/>
      <c r="GC283" s="44"/>
      <c r="GK283" s="44"/>
      <c r="GS283" s="44"/>
      <c r="HA283" s="44"/>
      <c r="HI283" s="44"/>
      <c r="HQ283" s="44"/>
      <c r="HY283" s="44"/>
      <c r="IC283" s="5"/>
      <c r="IG283" s="44"/>
      <c r="IQ283" s="44"/>
      <c r="IY283" s="44"/>
      <c r="JG283" s="44"/>
      <c r="JO283" s="44"/>
      <c r="JW283" s="44"/>
      <c r="KE283" s="44"/>
      <c r="KM283" s="44"/>
      <c r="KU283" s="44"/>
      <c r="LC283" s="44"/>
      <c r="LK283" s="44"/>
      <c r="LS283" s="44"/>
      <c r="MA283" s="44"/>
      <c r="MI283" s="44"/>
    </row>
    <row r="284" spans="2:353" x14ac:dyDescent="0.25">
      <c r="B284" s="359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O284" s="44"/>
      <c r="AW284" s="44"/>
      <c r="BE284" s="44"/>
      <c r="BM284" s="44"/>
      <c r="BU284" s="44"/>
      <c r="CC284" s="44"/>
      <c r="CK284" s="44"/>
      <c r="CS284" s="44"/>
      <c r="DA284" s="44"/>
      <c r="DI284" s="44"/>
      <c r="DQ284" s="44"/>
      <c r="DY284" s="44"/>
      <c r="EG284" s="44"/>
      <c r="EO284" s="44"/>
      <c r="EW284" s="44"/>
      <c r="FE284" s="44"/>
      <c r="FM284" s="44"/>
      <c r="FU284" s="44"/>
      <c r="GC284" s="44"/>
      <c r="GK284" s="44"/>
      <c r="GS284" s="44"/>
      <c r="HA284" s="44"/>
      <c r="HI284" s="44"/>
      <c r="HQ284" s="44"/>
      <c r="HY284" s="44"/>
      <c r="IC284" s="5"/>
      <c r="IG284" s="44"/>
      <c r="IQ284" s="44"/>
      <c r="IY284" s="44"/>
      <c r="JG284" s="44"/>
      <c r="JO284" s="44"/>
      <c r="JW284" s="44"/>
      <c r="KE284" s="44"/>
      <c r="KM284" s="44"/>
      <c r="KU284" s="44"/>
      <c r="LC284" s="44"/>
      <c r="LK284" s="44"/>
      <c r="LS284" s="44"/>
      <c r="MA284" s="44"/>
      <c r="MI284" s="44"/>
    </row>
    <row r="285" spans="2:353" x14ac:dyDescent="0.25">
      <c r="B285" s="359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IC285" s="5"/>
    </row>
    <row r="286" spans="2:353" x14ac:dyDescent="0.25">
      <c r="B286" s="359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Q286" s="31"/>
      <c r="AS286" s="31"/>
      <c r="AU286" s="31"/>
      <c r="AY286" s="31"/>
      <c r="BA286" s="31"/>
      <c r="BC286" s="31"/>
      <c r="BG286" s="31"/>
      <c r="BH286" s="47"/>
      <c r="BI286" s="31"/>
      <c r="BK286" s="31"/>
      <c r="BO286" s="31"/>
      <c r="BQ286" s="31"/>
      <c r="BS286" s="31"/>
      <c r="BW286" s="31"/>
      <c r="BY286" s="31"/>
      <c r="CA286" s="31"/>
      <c r="CE286" s="31"/>
      <c r="CG286" s="31"/>
      <c r="CI286" s="31"/>
      <c r="CM286" s="31"/>
      <c r="CO286" s="31"/>
      <c r="CQ286" s="31"/>
      <c r="CU286" s="31"/>
      <c r="CW286" s="31"/>
      <c r="CY286" s="31"/>
      <c r="DC286" s="31"/>
      <c r="DE286" s="31"/>
      <c r="DG286" s="31"/>
      <c r="DK286" s="31"/>
      <c r="DM286" s="31"/>
      <c r="DO286" s="31"/>
      <c r="DS286" s="31"/>
      <c r="DU286" s="31"/>
      <c r="DW286" s="31"/>
      <c r="EA286" s="31"/>
      <c r="EC286" s="31"/>
      <c r="EE286" s="31"/>
      <c r="EI286" s="31"/>
      <c r="EK286" s="31"/>
      <c r="EM286" s="31"/>
      <c r="EQ286" s="31"/>
      <c r="ES286" s="31"/>
      <c r="EU286" s="31"/>
      <c r="EY286" s="31"/>
      <c r="FA286" s="31"/>
      <c r="FC286" s="31"/>
      <c r="FG286" s="31"/>
      <c r="FI286" s="31"/>
      <c r="FK286" s="31"/>
      <c r="FO286" s="31"/>
      <c r="FQ286" s="31"/>
      <c r="FS286" s="31"/>
      <c r="FW286" s="31"/>
      <c r="FY286" s="31"/>
      <c r="FZ286" s="47"/>
      <c r="GA286" s="31"/>
      <c r="GE286" s="31"/>
      <c r="GG286" s="31"/>
      <c r="GI286" s="31"/>
      <c r="GM286" s="31"/>
      <c r="GO286" s="31"/>
      <c r="GQ286" s="31"/>
      <c r="GU286" s="31"/>
      <c r="GW286" s="31"/>
      <c r="GY286" s="31"/>
      <c r="HC286" s="31"/>
      <c r="HE286" s="31"/>
      <c r="HG286" s="31"/>
      <c r="HK286" s="31"/>
      <c r="HM286" s="31"/>
      <c r="HO286" s="31"/>
      <c r="HS286" s="31"/>
      <c r="HU286" s="31"/>
      <c r="HW286" s="31"/>
      <c r="IA286" s="31"/>
      <c r="IC286" s="5"/>
      <c r="IE286" s="31"/>
      <c r="II286" s="31"/>
      <c r="IK286" s="31"/>
      <c r="IM286" s="31"/>
      <c r="IO286" s="31"/>
      <c r="IS286" s="31"/>
      <c r="IU286" s="31"/>
      <c r="IW286" s="31"/>
      <c r="JA286" s="31"/>
      <c r="JC286" s="31"/>
      <c r="JE286" s="31"/>
      <c r="JI286" s="31"/>
      <c r="JK286" s="31"/>
      <c r="JM286" s="31"/>
      <c r="JQ286" s="31"/>
      <c r="JS286" s="31"/>
      <c r="JU286" s="31"/>
      <c r="JY286" s="31"/>
      <c r="KA286" s="31"/>
      <c r="KC286" s="31"/>
      <c r="KG286" s="31"/>
      <c r="KI286" s="31"/>
      <c r="KK286" s="31"/>
      <c r="KO286" s="31"/>
      <c r="KQ286" s="31"/>
      <c r="KS286" s="31"/>
      <c r="KW286" s="31"/>
      <c r="KY286" s="31"/>
      <c r="LA286" s="31"/>
      <c r="LE286" s="31"/>
      <c r="LG286" s="31"/>
      <c r="LI286" s="31"/>
      <c r="LM286" s="31"/>
      <c r="LO286" s="31"/>
      <c r="LQ286" s="31"/>
      <c r="LU286" s="31"/>
      <c r="LW286" s="31"/>
      <c r="LY286" s="31"/>
      <c r="MC286" s="31"/>
      <c r="ME286" s="31"/>
      <c r="MG286" s="31"/>
      <c r="MK286" s="31"/>
      <c r="MM286" s="31"/>
      <c r="MO286" s="31"/>
    </row>
    <row r="287" spans="2:353" x14ac:dyDescent="0.25">
      <c r="B287" s="359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O287" s="44"/>
      <c r="AQ287" s="31"/>
      <c r="AS287" s="31"/>
      <c r="AU287" s="31"/>
      <c r="AW287" s="44"/>
      <c r="AY287" s="31"/>
      <c r="BA287" s="31"/>
      <c r="BC287" s="31"/>
      <c r="BE287" s="44"/>
      <c r="BG287" s="31"/>
      <c r="BH287" s="47"/>
      <c r="BI287" s="31"/>
      <c r="BK287" s="31"/>
      <c r="BM287" s="44"/>
      <c r="BO287" s="31"/>
      <c r="BQ287" s="31"/>
      <c r="BS287" s="31"/>
      <c r="BU287" s="44"/>
      <c r="BW287" s="31"/>
      <c r="BY287" s="31"/>
      <c r="CA287" s="31"/>
      <c r="CC287" s="44"/>
      <c r="CE287" s="31"/>
      <c r="CG287" s="31"/>
      <c r="CI287" s="31"/>
      <c r="CK287" s="44"/>
      <c r="CM287" s="31"/>
      <c r="CO287" s="31"/>
      <c r="CQ287" s="31"/>
      <c r="CS287" s="44"/>
      <c r="CU287" s="31"/>
      <c r="CW287" s="31"/>
      <c r="CY287" s="31"/>
      <c r="DA287" s="44"/>
      <c r="DC287" s="31"/>
      <c r="DE287" s="31"/>
      <c r="DG287" s="31"/>
      <c r="DI287" s="44"/>
      <c r="DK287" s="31"/>
      <c r="DM287" s="31"/>
      <c r="DO287" s="31"/>
      <c r="DQ287" s="44"/>
      <c r="DS287" s="31"/>
      <c r="DU287" s="31"/>
      <c r="DW287" s="31"/>
      <c r="DY287" s="44"/>
      <c r="EA287" s="31"/>
      <c r="EC287" s="31"/>
      <c r="EE287" s="31"/>
      <c r="EG287" s="44"/>
      <c r="EI287" s="31"/>
      <c r="EK287" s="31"/>
      <c r="EM287" s="31"/>
      <c r="EO287" s="44"/>
      <c r="EQ287" s="31"/>
      <c r="ES287" s="31"/>
      <c r="EU287" s="31"/>
      <c r="EW287" s="44"/>
      <c r="EY287" s="31"/>
      <c r="FA287" s="31"/>
      <c r="FC287" s="31"/>
      <c r="FE287" s="44"/>
      <c r="FG287" s="31"/>
      <c r="FI287" s="31"/>
      <c r="FK287" s="31"/>
      <c r="FM287" s="44"/>
      <c r="FO287" s="31"/>
      <c r="FQ287" s="31"/>
      <c r="FS287" s="31"/>
      <c r="FU287" s="44"/>
      <c r="FW287" s="31"/>
      <c r="FY287" s="31"/>
      <c r="FZ287" s="47"/>
      <c r="GA287" s="31"/>
      <c r="GC287" s="44"/>
      <c r="GE287" s="31"/>
      <c r="GG287" s="31"/>
      <c r="GI287" s="31"/>
      <c r="GK287" s="44"/>
      <c r="GM287" s="31"/>
      <c r="GO287" s="31"/>
      <c r="GQ287" s="31"/>
      <c r="GS287" s="44"/>
      <c r="GU287" s="31"/>
      <c r="GW287" s="31"/>
      <c r="GY287" s="31"/>
      <c r="HA287" s="44"/>
      <c r="HC287" s="31"/>
      <c r="HE287" s="31"/>
      <c r="HG287" s="31"/>
      <c r="HI287" s="44"/>
      <c r="HK287" s="31"/>
      <c r="HM287" s="31"/>
      <c r="HO287" s="31"/>
      <c r="HQ287" s="44"/>
      <c r="HS287" s="31"/>
      <c r="HU287" s="31"/>
      <c r="HW287" s="31"/>
      <c r="HY287" s="44"/>
      <c r="IA287" s="31"/>
      <c r="IC287" s="5"/>
      <c r="IE287" s="31"/>
      <c r="IG287" s="44"/>
      <c r="II287" s="31"/>
      <c r="IK287" s="31"/>
      <c r="IM287" s="31"/>
      <c r="IO287" s="31"/>
      <c r="IQ287" s="44"/>
      <c r="IS287" s="31"/>
      <c r="IU287" s="31"/>
      <c r="IW287" s="31"/>
      <c r="IY287" s="44"/>
      <c r="JA287" s="31"/>
      <c r="JC287" s="31"/>
      <c r="JE287" s="31"/>
      <c r="JG287" s="44"/>
      <c r="JI287" s="31"/>
      <c r="JK287" s="31"/>
      <c r="JM287" s="31"/>
      <c r="JO287" s="44"/>
      <c r="JQ287" s="31"/>
      <c r="JS287" s="31"/>
      <c r="JU287" s="31"/>
      <c r="JW287" s="44"/>
      <c r="JY287" s="31"/>
      <c r="KA287" s="31"/>
      <c r="KC287" s="31"/>
      <c r="KE287" s="44"/>
      <c r="KG287" s="31"/>
      <c r="KI287" s="31"/>
      <c r="KK287" s="31"/>
      <c r="KM287" s="44"/>
      <c r="KO287" s="31"/>
      <c r="KQ287" s="31"/>
      <c r="KS287" s="31"/>
      <c r="KU287" s="44"/>
      <c r="KW287" s="31"/>
      <c r="KY287" s="31"/>
      <c r="LA287" s="31"/>
      <c r="LC287" s="44"/>
      <c r="LE287" s="31"/>
      <c r="LG287" s="31"/>
      <c r="LI287" s="31"/>
      <c r="LK287" s="44"/>
      <c r="LM287" s="31"/>
      <c r="LO287" s="31"/>
      <c r="LQ287" s="31"/>
      <c r="LS287" s="44"/>
      <c r="LU287" s="31"/>
      <c r="LW287" s="31"/>
      <c r="LY287" s="31"/>
      <c r="MA287" s="44"/>
      <c r="MC287" s="31"/>
      <c r="ME287" s="31"/>
      <c r="MG287" s="31"/>
      <c r="MI287" s="44"/>
      <c r="MK287" s="31"/>
      <c r="MM287" s="31"/>
      <c r="MO287" s="31"/>
    </row>
    <row r="288" spans="2:353" x14ac:dyDescent="0.25">
      <c r="B288" s="359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O288" s="44"/>
      <c r="AQ288" s="31"/>
      <c r="AS288" s="31"/>
      <c r="AU288" s="31"/>
      <c r="AW288" s="44"/>
      <c r="AY288" s="31"/>
      <c r="BA288" s="31"/>
      <c r="BC288" s="31"/>
      <c r="BE288" s="44"/>
      <c r="BG288" s="31"/>
      <c r="BH288" s="47"/>
      <c r="BI288" s="31"/>
      <c r="BK288" s="31"/>
      <c r="BM288" s="44"/>
      <c r="BO288" s="31"/>
      <c r="BQ288" s="31"/>
      <c r="BS288" s="31"/>
      <c r="BU288" s="44"/>
      <c r="BW288" s="31"/>
      <c r="BY288" s="31"/>
      <c r="CA288" s="31"/>
      <c r="CC288" s="44"/>
      <c r="CE288" s="31"/>
      <c r="CG288" s="31"/>
      <c r="CI288" s="31"/>
      <c r="CK288" s="44"/>
      <c r="CM288" s="31"/>
      <c r="CO288" s="31"/>
      <c r="CQ288" s="31"/>
      <c r="CS288" s="44"/>
      <c r="CU288" s="31"/>
      <c r="CW288" s="31"/>
      <c r="CY288" s="31"/>
      <c r="DA288" s="44"/>
      <c r="DC288" s="31"/>
      <c r="DE288" s="31"/>
      <c r="DG288" s="31"/>
      <c r="DI288" s="44"/>
      <c r="DK288" s="31"/>
      <c r="DM288" s="31"/>
      <c r="DO288" s="31"/>
      <c r="DQ288" s="44"/>
      <c r="DS288" s="31"/>
      <c r="DU288" s="31"/>
      <c r="DW288" s="31"/>
      <c r="DY288" s="44"/>
      <c r="EA288" s="31"/>
      <c r="EC288" s="31"/>
      <c r="EE288" s="31"/>
      <c r="EG288" s="44"/>
      <c r="EI288" s="31"/>
      <c r="EK288" s="31"/>
      <c r="EM288" s="31"/>
      <c r="EO288" s="44"/>
      <c r="EQ288" s="31"/>
      <c r="ES288" s="31"/>
      <c r="EU288" s="31"/>
      <c r="EW288" s="44"/>
      <c r="EY288" s="31"/>
      <c r="FA288" s="31"/>
      <c r="FC288" s="31"/>
      <c r="FE288" s="44"/>
      <c r="FG288" s="31"/>
      <c r="FI288" s="31"/>
      <c r="FK288" s="31"/>
      <c r="FM288" s="44"/>
      <c r="FO288" s="31"/>
      <c r="FQ288" s="31"/>
      <c r="FS288" s="31"/>
      <c r="FU288" s="44"/>
      <c r="FW288" s="31"/>
      <c r="FY288" s="31"/>
      <c r="FZ288" s="47"/>
      <c r="GA288" s="31"/>
      <c r="GC288" s="44"/>
      <c r="GE288" s="31"/>
      <c r="GG288" s="31"/>
      <c r="GI288" s="31"/>
      <c r="GK288" s="44"/>
      <c r="GM288" s="31"/>
      <c r="GO288" s="31"/>
      <c r="GQ288" s="31"/>
      <c r="GS288" s="44"/>
      <c r="GU288" s="31"/>
      <c r="GW288" s="31"/>
      <c r="GY288" s="31"/>
      <c r="HA288" s="44"/>
      <c r="HC288" s="31"/>
      <c r="HE288" s="31"/>
      <c r="HG288" s="31"/>
      <c r="HI288" s="44"/>
      <c r="HK288" s="31"/>
      <c r="HM288" s="31"/>
      <c r="HO288" s="31"/>
      <c r="HQ288" s="44"/>
      <c r="HS288" s="31"/>
      <c r="HU288" s="31"/>
      <c r="HW288" s="31"/>
      <c r="HY288" s="44"/>
      <c r="IA288" s="31"/>
      <c r="IC288" s="5"/>
      <c r="IE288" s="31"/>
      <c r="IG288" s="44"/>
      <c r="II288" s="31"/>
      <c r="IK288" s="31"/>
      <c r="IM288" s="31"/>
      <c r="IO288" s="31"/>
      <c r="IQ288" s="44"/>
      <c r="IS288" s="31"/>
      <c r="IU288" s="31"/>
      <c r="IW288" s="31"/>
      <c r="IY288" s="44"/>
      <c r="JA288" s="31"/>
      <c r="JC288" s="31"/>
      <c r="JE288" s="31"/>
      <c r="JG288" s="44"/>
      <c r="JI288" s="31"/>
      <c r="JK288" s="31"/>
      <c r="JM288" s="31"/>
      <c r="JO288" s="44"/>
      <c r="JQ288" s="31"/>
      <c r="JS288" s="31"/>
      <c r="JU288" s="31"/>
      <c r="JW288" s="44"/>
      <c r="JY288" s="31"/>
      <c r="KA288" s="31"/>
      <c r="KC288" s="31"/>
      <c r="KE288" s="44"/>
      <c r="KG288" s="31"/>
      <c r="KI288" s="31"/>
      <c r="KK288" s="31"/>
      <c r="KM288" s="44"/>
      <c r="KO288" s="31"/>
      <c r="KQ288" s="31"/>
      <c r="KS288" s="31"/>
      <c r="KU288" s="44"/>
      <c r="KW288" s="31"/>
      <c r="KY288" s="31"/>
      <c r="LA288" s="31"/>
      <c r="LC288" s="44"/>
      <c r="LE288" s="31"/>
      <c r="LG288" s="31"/>
      <c r="LI288" s="31"/>
      <c r="LK288" s="44"/>
      <c r="LM288" s="31"/>
      <c r="LO288" s="31"/>
      <c r="LQ288" s="31"/>
      <c r="LS288" s="44"/>
      <c r="LU288" s="31"/>
      <c r="LW288" s="31"/>
      <c r="LY288" s="31"/>
      <c r="MA288" s="44"/>
      <c r="MC288" s="31"/>
      <c r="ME288" s="31"/>
      <c r="MG288" s="31"/>
      <c r="MI288" s="44"/>
      <c r="MK288" s="31"/>
      <c r="MM288" s="31"/>
      <c r="MO288" s="31"/>
    </row>
    <row r="289" spans="2:353" x14ac:dyDescent="0.25">
      <c r="B289" s="35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O289" s="44"/>
      <c r="AQ289" s="31"/>
      <c r="AS289" s="31"/>
      <c r="AU289" s="31"/>
      <c r="AW289" s="44"/>
      <c r="AY289" s="31"/>
      <c r="BA289" s="31"/>
      <c r="BC289" s="31"/>
      <c r="BE289" s="44"/>
      <c r="BG289" s="31"/>
      <c r="BH289" s="47"/>
      <c r="BI289" s="31"/>
      <c r="BK289" s="31"/>
      <c r="BM289" s="44"/>
      <c r="BO289" s="31"/>
      <c r="BQ289" s="31"/>
      <c r="BS289" s="31"/>
      <c r="BU289" s="44"/>
      <c r="BW289" s="31"/>
      <c r="BY289" s="31"/>
      <c r="CA289" s="31"/>
      <c r="CC289" s="44"/>
      <c r="CE289" s="31"/>
      <c r="CG289" s="31"/>
      <c r="CI289" s="31"/>
      <c r="CK289" s="44"/>
      <c r="CM289" s="31"/>
      <c r="CO289" s="31"/>
      <c r="CQ289" s="31"/>
      <c r="CS289" s="44"/>
      <c r="CU289" s="31"/>
      <c r="CW289" s="31"/>
      <c r="CY289" s="31"/>
      <c r="DA289" s="44"/>
      <c r="DC289" s="31"/>
      <c r="DE289" s="31"/>
      <c r="DG289" s="31"/>
      <c r="DI289" s="44"/>
      <c r="DK289" s="31"/>
      <c r="DM289" s="31"/>
      <c r="DO289" s="31"/>
      <c r="DQ289" s="44"/>
      <c r="DS289" s="31"/>
      <c r="DU289" s="31"/>
      <c r="DW289" s="31"/>
      <c r="DY289" s="44"/>
      <c r="EA289" s="31"/>
      <c r="EC289" s="31"/>
      <c r="EE289" s="31"/>
      <c r="EG289" s="44"/>
      <c r="EI289" s="31"/>
      <c r="EK289" s="31"/>
      <c r="EM289" s="31"/>
      <c r="EO289" s="44"/>
      <c r="EQ289" s="31"/>
      <c r="ES289" s="31"/>
      <c r="EU289" s="31"/>
      <c r="EW289" s="44"/>
      <c r="EY289" s="31"/>
      <c r="FA289" s="31"/>
      <c r="FC289" s="31"/>
      <c r="FE289" s="44"/>
      <c r="FG289" s="31"/>
      <c r="FI289" s="31"/>
      <c r="FK289" s="31"/>
      <c r="FM289" s="44"/>
      <c r="FO289" s="31"/>
      <c r="FQ289" s="31"/>
      <c r="FS289" s="31"/>
      <c r="FU289" s="44"/>
      <c r="FW289" s="31"/>
      <c r="FY289" s="31"/>
      <c r="FZ289" s="47"/>
      <c r="GA289" s="31"/>
      <c r="GC289" s="44"/>
      <c r="GE289" s="31"/>
      <c r="GG289" s="31"/>
      <c r="GI289" s="31"/>
      <c r="GK289" s="44"/>
      <c r="GM289" s="31"/>
      <c r="GO289" s="31"/>
      <c r="GQ289" s="31"/>
      <c r="GS289" s="44"/>
      <c r="GU289" s="31"/>
      <c r="GW289" s="31"/>
      <c r="GY289" s="31"/>
      <c r="HA289" s="44"/>
      <c r="HC289" s="31"/>
      <c r="HE289" s="31"/>
      <c r="HG289" s="31"/>
      <c r="HI289" s="44"/>
      <c r="HK289" s="31"/>
      <c r="HM289" s="31"/>
      <c r="HO289" s="31"/>
      <c r="HQ289" s="44"/>
      <c r="HS289" s="31"/>
      <c r="HU289" s="31"/>
      <c r="HW289" s="31"/>
      <c r="HY289" s="44"/>
      <c r="IA289" s="31"/>
      <c r="IC289" s="5"/>
      <c r="IE289" s="31"/>
      <c r="IG289" s="44"/>
      <c r="II289" s="31"/>
      <c r="IK289" s="31"/>
      <c r="IM289" s="31"/>
      <c r="IO289" s="31"/>
      <c r="IQ289" s="44"/>
      <c r="IS289" s="31"/>
      <c r="IU289" s="31"/>
      <c r="IW289" s="31"/>
      <c r="IY289" s="44"/>
      <c r="JA289" s="31"/>
      <c r="JC289" s="31"/>
      <c r="JE289" s="31"/>
      <c r="JG289" s="44"/>
      <c r="JI289" s="31"/>
      <c r="JK289" s="31"/>
      <c r="JM289" s="31"/>
      <c r="JO289" s="44"/>
      <c r="JQ289" s="31"/>
      <c r="JS289" s="31"/>
      <c r="JU289" s="31"/>
      <c r="JW289" s="44"/>
      <c r="JY289" s="31"/>
      <c r="KA289" s="31"/>
      <c r="KC289" s="31"/>
      <c r="KE289" s="44"/>
      <c r="KG289" s="31"/>
      <c r="KI289" s="31"/>
      <c r="KK289" s="31"/>
      <c r="KM289" s="44"/>
      <c r="KO289" s="31"/>
      <c r="KQ289" s="31"/>
      <c r="KS289" s="31"/>
      <c r="KU289" s="44"/>
      <c r="KW289" s="31"/>
      <c r="KY289" s="31"/>
      <c r="LA289" s="31"/>
      <c r="LC289" s="44"/>
      <c r="LE289" s="31"/>
      <c r="LG289" s="31"/>
      <c r="LI289" s="31"/>
      <c r="LK289" s="44"/>
      <c r="LM289" s="31"/>
      <c r="LO289" s="31"/>
      <c r="LQ289" s="31"/>
      <c r="LS289" s="44"/>
      <c r="LU289" s="31"/>
      <c r="LW289" s="31"/>
      <c r="LY289" s="31"/>
      <c r="MA289" s="44"/>
      <c r="MC289" s="31"/>
      <c r="ME289" s="31"/>
      <c r="MG289" s="31"/>
      <c r="MI289" s="44"/>
      <c r="MK289" s="31"/>
      <c r="MM289" s="31"/>
      <c r="MO289" s="31"/>
    </row>
    <row r="290" spans="2:353" x14ac:dyDescent="0.25">
      <c r="B290" s="359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IC290" s="5"/>
    </row>
    <row r="291" spans="2:353" x14ac:dyDescent="0.25">
      <c r="B291" s="359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IC291" s="5"/>
    </row>
    <row r="292" spans="2:353" x14ac:dyDescent="0.25">
      <c r="B292" s="359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O292" s="44"/>
      <c r="AW292" s="44"/>
      <c r="BE292" s="44"/>
      <c r="BM292" s="44"/>
      <c r="BU292" s="44"/>
      <c r="CC292" s="44"/>
      <c r="CK292" s="44"/>
      <c r="CS292" s="44"/>
      <c r="DA292" s="44"/>
      <c r="DI292" s="44"/>
      <c r="DQ292" s="44"/>
      <c r="DY292" s="44"/>
      <c r="EG292" s="44"/>
      <c r="EO292" s="44"/>
      <c r="EW292" s="44"/>
      <c r="FE292" s="44"/>
      <c r="FM292" s="44"/>
      <c r="FU292" s="44"/>
      <c r="GC292" s="44"/>
      <c r="GK292" s="44"/>
      <c r="GS292" s="44"/>
      <c r="HA292" s="44"/>
      <c r="HI292" s="44"/>
      <c r="HQ292" s="44"/>
      <c r="HY292" s="44"/>
      <c r="IC292" s="5"/>
      <c r="IG292" s="44"/>
      <c r="IQ292" s="44"/>
      <c r="IY292" s="44"/>
      <c r="JG292" s="44"/>
      <c r="JO292" s="44"/>
      <c r="JW292" s="44"/>
      <c r="KE292" s="44"/>
      <c r="KM292" s="44"/>
      <c r="KU292" s="44"/>
      <c r="LC292" s="44"/>
      <c r="LK292" s="44"/>
      <c r="LS292" s="44"/>
      <c r="MA292" s="44"/>
      <c r="MI292" s="44"/>
    </row>
    <row r="293" spans="2:353" x14ac:dyDescent="0.25">
      <c r="B293" s="359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O293" s="44"/>
      <c r="AW293" s="44"/>
      <c r="BE293" s="44"/>
      <c r="BM293" s="44"/>
      <c r="BU293" s="44"/>
      <c r="CC293" s="44"/>
      <c r="CK293" s="44"/>
      <c r="CS293" s="44"/>
      <c r="DA293" s="44"/>
      <c r="DI293" s="44"/>
      <c r="DQ293" s="44"/>
      <c r="DY293" s="44"/>
      <c r="EG293" s="44"/>
      <c r="EO293" s="44"/>
      <c r="EW293" s="44"/>
      <c r="FE293" s="44"/>
      <c r="FM293" s="44"/>
      <c r="FU293" s="44"/>
      <c r="GC293" s="44"/>
      <c r="GK293" s="44"/>
      <c r="GS293" s="44"/>
      <c r="HA293" s="44"/>
      <c r="HI293" s="44"/>
      <c r="HQ293" s="44"/>
      <c r="HY293" s="44"/>
      <c r="IC293" s="5"/>
      <c r="IG293" s="44"/>
      <c r="IQ293" s="44"/>
      <c r="IY293" s="44"/>
      <c r="JG293" s="44"/>
      <c r="JO293" s="44"/>
      <c r="JW293" s="44"/>
      <c r="KE293" s="44"/>
      <c r="KM293" s="44"/>
      <c r="KU293" s="44"/>
      <c r="LC293" s="44"/>
      <c r="LK293" s="44"/>
      <c r="LS293" s="44"/>
      <c r="MA293" s="44"/>
      <c r="MI293" s="44"/>
    </row>
    <row r="294" spans="2:353" x14ac:dyDescent="0.25">
      <c r="B294" s="359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O294" s="44"/>
      <c r="AW294" s="44"/>
      <c r="BE294" s="44"/>
      <c r="BM294" s="44"/>
      <c r="BU294" s="44"/>
      <c r="CC294" s="44"/>
      <c r="CK294" s="44"/>
      <c r="CS294" s="44"/>
      <c r="DA294" s="44"/>
      <c r="DI294" s="44"/>
      <c r="DQ294" s="44"/>
      <c r="DY294" s="44"/>
      <c r="EG294" s="44"/>
      <c r="EO294" s="44"/>
      <c r="EW294" s="44"/>
      <c r="FE294" s="44"/>
      <c r="FM294" s="44"/>
      <c r="FU294" s="44"/>
      <c r="GC294" s="44"/>
      <c r="GK294" s="44"/>
      <c r="GS294" s="44"/>
      <c r="HA294" s="44"/>
      <c r="HI294" s="44"/>
      <c r="HQ294" s="44"/>
      <c r="HY294" s="44"/>
      <c r="IC294" s="5"/>
      <c r="IG294" s="44"/>
      <c r="IQ294" s="44"/>
      <c r="IY294" s="44"/>
      <c r="JG294" s="44"/>
      <c r="JO294" s="44"/>
      <c r="JW294" s="44"/>
      <c r="KE294" s="44"/>
      <c r="KM294" s="44"/>
      <c r="KU294" s="44"/>
      <c r="LC294" s="44"/>
      <c r="LK294" s="44"/>
      <c r="LS294" s="44"/>
      <c r="MA294" s="44"/>
      <c r="MI294" s="44"/>
    </row>
    <row r="295" spans="2:353" x14ac:dyDescent="0.25">
      <c r="B295" s="359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O295" s="44"/>
      <c r="AW295" s="44"/>
      <c r="BE295" s="44"/>
      <c r="BM295" s="44"/>
      <c r="BU295" s="44"/>
      <c r="CC295" s="44"/>
      <c r="CK295" s="44"/>
      <c r="CS295" s="44"/>
      <c r="DA295" s="44"/>
      <c r="DI295" s="44"/>
      <c r="DQ295" s="44"/>
      <c r="DY295" s="44"/>
      <c r="EG295" s="44"/>
      <c r="EO295" s="44"/>
      <c r="EW295" s="44"/>
      <c r="FE295" s="44"/>
      <c r="FM295" s="44"/>
      <c r="FU295" s="44"/>
      <c r="GC295" s="44"/>
      <c r="GK295" s="44"/>
      <c r="GS295" s="44"/>
      <c r="HA295" s="44"/>
      <c r="HI295" s="44"/>
      <c r="HQ295" s="44"/>
      <c r="HY295" s="44"/>
      <c r="IC295" s="5"/>
      <c r="IG295" s="44"/>
      <c r="IQ295" s="44"/>
      <c r="IY295" s="44"/>
      <c r="JG295" s="44"/>
      <c r="JO295" s="44"/>
      <c r="JW295" s="44"/>
      <c r="KE295" s="44"/>
      <c r="KM295" s="44"/>
      <c r="KU295" s="44"/>
      <c r="LC295" s="44"/>
      <c r="LK295" s="44"/>
      <c r="LS295" s="44"/>
      <c r="MA295" s="44"/>
      <c r="MI295" s="44"/>
    </row>
    <row r="296" spans="2:353" x14ac:dyDescent="0.25">
      <c r="B296" s="359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O296" s="44"/>
      <c r="AW296" s="44"/>
      <c r="BE296" s="44"/>
      <c r="BM296" s="44"/>
      <c r="BU296" s="44"/>
      <c r="CC296" s="44"/>
      <c r="CK296" s="44"/>
      <c r="CS296" s="44"/>
      <c r="DA296" s="44"/>
      <c r="DI296" s="44"/>
      <c r="DQ296" s="44"/>
      <c r="DY296" s="44"/>
      <c r="EG296" s="44"/>
      <c r="EO296" s="44"/>
      <c r="EW296" s="44"/>
      <c r="FE296" s="44"/>
      <c r="FM296" s="44"/>
      <c r="FU296" s="44"/>
      <c r="GC296" s="44"/>
      <c r="GK296" s="44"/>
      <c r="GS296" s="44"/>
      <c r="HA296" s="44"/>
      <c r="HI296" s="44"/>
      <c r="HQ296" s="44"/>
      <c r="HY296" s="44"/>
      <c r="IC296" s="5"/>
      <c r="IG296" s="44"/>
      <c r="IQ296" s="44"/>
      <c r="IY296" s="44"/>
      <c r="JG296" s="44"/>
      <c r="JO296" s="44"/>
      <c r="JW296" s="44"/>
      <c r="KE296" s="44"/>
      <c r="KM296" s="44"/>
      <c r="KU296" s="44"/>
      <c r="LC296" s="44"/>
      <c r="LK296" s="44"/>
      <c r="LS296" s="44"/>
      <c r="MA296" s="44"/>
      <c r="MI296" s="44"/>
    </row>
    <row r="297" spans="2:353" x14ac:dyDescent="0.25">
      <c r="B297" s="359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O297" s="44"/>
      <c r="AW297" s="44"/>
      <c r="BE297" s="44"/>
      <c r="BM297" s="44"/>
      <c r="BU297" s="44"/>
      <c r="CC297" s="44"/>
      <c r="CK297" s="44"/>
      <c r="CS297" s="44"/>
      <c r="DA297" s="44"/>
      <c r="DI297" s="44"/>
      <c r="DQ297" s="44"/>
      <c r="DY297" s="44"/>
      <c r="EG297" s="44"/>
      <c r="EO297" s="44"/>
      <c r="EW297" s="44"/>
      <c r="FE297" s="44"/>
      <c r="FM297" s="44"/>
      <c r="FU297" s="44"/>
      <c r="GC297" s="44"/>
      <c r="GK297" s="44"/>
      <c r="GS297" s="44"/>
      <c r="HA297" s="44"/>
      <c r="HI297" s="44"/>
      <c r="HQ297" s="44"/>
      <c r="HY297" s="44"/>
      <c r="IC297" s="5"/>
      <c r="IG297" s="44"/>
      <c r="IQ297" s="44"/>
      <c r="IY297" s="44"/>
      <c r="JG297" s="44"/>
      <c r="JO297" s="44"/>
      <c r="JW297" s="44"/>
      <c r="KE297" s="44"/>
      <c r="KM297" s="44"/>
      <c r="KU297" s="44"/>
      <c r="LC297" s="44"/>
      <c r="LK297" s="44"/>
      <c r="LS297" s="44"/>
      <c r="MA297" s="44"/>
      <c r="MI297" s="44"/>
    </row>
    <row r="298" spans="2:353" x14ac:dyDescent="0.25">
      <c r="B298" s="359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O298" s="44"/>
      <c r="AW298" s="44"/>
      <c r="BE298" s="44"/>
      <c r="BM298" s="44"/>
      <c r="BU298" s="44"/>
      <c r="CC298" s="44"/>
      <c r="CK298" s="44"/>
      <c r="CS298" s="44"/>
      <c r="DA298" s="44"/>
      <c r="DI298" s="44"/>
      <c r="DQ298" s="44"/>
      <c r="DY298" s="44"/>
      <c r="EG298" s="44"/>
      <c r="EO298" s="44"/>
      <c r="EW298" s="44"/>
      <c r="FE298" s="44"/>
      <c r="FM298" s="44"/>
      <c r="FU298" s="44"/>
      <c r="GC298" s="44"/>
      <c r="GK298" s="44"/>
      <c r="GS298" s="44"/>
      <c r="HA298" s="44"/>
      <c r="HI298" s="44"/>
      <c r="HQ298" s="44"/>
      <c r="HY298" s="44"/>
      <c r="IC298" s="5"/>
      <c r="IG298" s="44"/>
      <c r="IQ298" s="44"/>
      <c r="IY298" s="44"/>
      <c r="JG298" s="44"/>
      <c r="JO298" s="44"/>
      <c r="JW298" s="44"/>
      <c r="KE298" s="44"/>
      <c r="KM298" s="44"/>
      <c r="KU298" s="44"/>
      <c r="LC298" s="44"/>
      <c r="LK298" s="44"/>
      <c r="LS298" s="44"/>
      <c r="MA298" s="44"/>
      <c r="MI298" s="44"/>
    </row>
    <row r="299" spans="2:353" x14ac:dyDescent="0.25">
      <c r="B299" s="35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O299" s="44"/>
      <c r="AW299" s="44"/>
      <c r="BE299" s="44"/>
      <c r="BM299" s="44"/>
      <c r="BU299" s="44"/>
      <c r="CC299" s="44"/>
      <c r="CK299" s="44"/>
      <c r="CS299" s="44"/>
      <c r="DA299" s="44"/>
      <c r="DI299" s="44"/>
      <c r="DQ299" s="44"/>
      <c r="DY299" s="44"/>
      <c r="EG299" s="44"/>
      <c r="EO299" s="44"/>
      <c r="EW299" s="44"/>
      <c r="FE299" s="44"/>
      <c r="FM299" s="44"/>
      <c r="FU299" s="44"/>
      <c r="GC299" s="44"/>
      <c r="GK299" s="44"/>
      <c r="GS299" s="44"/>
      <c r="HA299" s="44"/>
      <c r="HI299" s="44"/>
      <c r="HQ299" s="44"/>
      <c r="HY299" s="44"/>
      <c r="IC299" s="5"/>
      <c r="IG299" s="44"/>
      <c r="IQ299" s="44"/>
      <c r="IY299" s="44"/>
      <c r="JG299" s="44"/>
      <c r="JO299" s="44"/>
      <c r="JW299" s="44"/>
      <c r="KE299" s="44"/>
      <c r="KM299" s="44"/>
      <c r="KU299" s="44"/>
      <c r="LC299" s="44"/>
      <c r="LK299" s="44"/>
      <c r="LS299" s="44"/>
      <c r="MA299" s="44"/>
      <c r="MI299" s="44"/>
    </row>
    <row r="300" spans="2:353" x14ac:dyDescent="0.25">
      <c r="B300" s="359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O300" s="44"/>
      <c r="AW300" s="44"/>
      <c r="BE300" s="44"/>
      <c r="BM300" s="44"/>
      <c r="BU300" s="44"/>
      <c r="CC300" s="44"/>
      <c r="CK300" s="44"/>
      <c r="CS300" s="44"/>
      <c r="DA300" s="44"/>
      <c r="DI300" s="44"/>
      <c r="DQ300" s="44"/>
      <c r="DY300" s="44"/>
      <c r="EG300" s="44"/>
      <c r="EO300" s="44"/>
      <c r="EW300" s="44"/>
      <c r="FE300" s="44"/>
      <c r="FM300" s="44"/>
      <c r="FU300" s="44"/>
      <c r="GC300" s="44"/>
      <c r="GK300" s="44"/>
      <c r="GS300" s="44"/>
      <c r="HA300" s="44"/>
      <c r="HI300" s="44"/>
      <c r="HQ300" s="44"/>
      <c r="HY300" s="44"/>
      <c r="IC300" s="5"/>
      <c r="IG300" s="44"/>
      <c r="IQ300" s="44"/>
      <c r="IY300" s="44"/>
      <c r="JG300" s="44"/>
      <c r="JO300" s="44"/>
      <c r="JW300" s="44"/>
      <c r="KE300" s="44"/>
      <c r="KM300" s="44"/>
      <c r="KU300" s="44"/>
      <c r="LC300" s="44"/>
      <c r="LK300" s="44"/>
      <c r="LS300" s="44"/>
      <c r="MA300" s="44"/>
      <c r="MI300" s="44"/>
    </row>
    <row r="301" spans="2:353" x14ac:dyDescent="0.25">
      <c r="B301" s="359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O301" s="44"/>
      <c r="AW301" s="44"/>
      <c r="BE301" s="44"/>
      <c r="BM301" s="44"/>
      <c r="BU301" s="44"/>
      <c r="CC301" s="44"/>
      <c r="CK301" s="44"/>
      <c r="CS301" s="44"/>
      <c r="DA301" s="44"/>
      <c r="DI301" s="44"/>
      <c r="DQ301" s="44"/>
      <c r="DY301" s="44"/>
      <c r="EG301" s="44"/>
      <c r="EO301" s="44"/>
      <c r="EW301" s="44"/>
      <c r="FE301" s="44"/>
      <c r="FM301" s="44"/>
      <c r="FU301" s="44"/>
      <c r="GC301" s="44"/>
      <c r="GK301" s="44"/>
      <c r="GS301" s="44"/>
      <c r="HA301" s="44"/>
      <c r="HI301" s="44"/>
      <c r="HQ301" s="44"/>
      <c r="HY301" s="44"/>
      <c r="IC301" s="5"/>
      <c r="IG301" s="44"/>
      <c r="IQ301" s="44"/>
      <c r="IY301" s="44"/>
      <c r="JG301" s="44"/>
      <c r="JO301" s="44"/>
      <c r="JW301" s="44"/>
      <c r="KE301" s="44"/>
      <c r="KM301" s="44"/>
      <c r="KU301" s="44"/>
      <c r="LC301" s="44"/>
      <c r="LK301" s="44"/>
      <c r="LS301" s="44"/>
      <c r="MA301" s="44"/>
      <c r="MI301" s="44"/>
    </row>
    <row r="302" spans="2:353" x14ac:dyDescent="0.25">
      <c r="B302" s="359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O302" s="44"/>
      <c r="AW302" s="44"/>
      <c r="BE302" s="44"/>
      <c r="BM302" s="44"/>
      <c r="BU302" s="44"/>
      <c r="CC302" s="44"/>
      <c r="CK302" s="44"/>
      <c r="CS302" s="44"/>
      <c r="DA302" s="44"/>
      <c r="DI302" s="44"/>
      <c r="DQ302" s="44"/>
      <c r="DY302" s="44"/>
      <c r="EG302" s="44"/>
      <c r="EO302" s="44"/>
      <c r="EW302" s="44"/>
      <c r="FE302" s="44"/>
      <c r="FM302" s="44"/>
      <c r="FU302" s="44"/>
      <c r="GC302" s="44"/>
      <c r="GK302" s="44"/>
      <c r="GS302" s="44"/>
      <c r="HA302" s="44"/>
      <c r="HI302" s="44"/>
      <c r="HQ302" s="44"/>
      <c r="HY302" s="44"/>
      <c r="IC302" s="5"/>
      <c r="IG302" s="44"/>
      <c r="IQ302" s="44"/>
      <c r="IY302" s="44"/>
      <c r="JG302" s="44"/>
      <c r="JO302" s="44"/>
      <c r="JW302" s="44"/>
      <c r="KE302" s="44"/>
      <c r="KM302" s="44"/>
      <c r="KU302" s="44"/>
      <c r="LC302" s="44"/>
      <c r="LK302" s="44"/>
      <c r="LS302" s="44"/>
      <c r="MA302" s="44"/>
      <c r="MI302" s="44"/>
    </row>
    <row r="303" spans="2:353" x14ac:dyDescent="0.25">
      <c r="B303" s="359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IC303" s="5"/>
    </row>
    <row r="304" spans="2:353" x14ac:dyDescent="0.25">
      <c r="B304" s="359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Q304" s="31"/>
      <c r="AS304" s="31"/>
      <c r="AU304" s="31"/>
      <c r="AY304" s="31"/>
      <c r="BA304" s="31"/>
      <c r="BC304" s="31"/>
      <c r="BG304" s="31"/>
      <c r="BH304" s="47"/>
      <c r="BI304" s="31"/>
      <c r="BK304" s="31"/>
      <c r="BO304" s="31"/>
      <c r="BQ304" s="31"/>
      <c r="BS304" s="31"/>
      <c r="BW304" s="31"/>
      <c r="BY304" s="31"/>
      <c r="CA304" s="31"/>
      <c r="CE304" s="31"/>
      <c r="CG304" s="31"/>
      <c r="CI304" s="31"/>
      <c r="CM304" s="31"/>
      <c r="CO304" s="31"/>
      <c r="CQ304" s="31"/>
      <c r="CU304" s="31"/>
      <c r="CW304" s="31"/>
      <c r="CY304" s="31"/>
      <c r="DC304" s="31"/>
      <c r="DE304" s="31"/>
      <c r="DG304" s="31"/>
      <c r="DK304" s="31"/>
      <c r="DM304" s="31"/>
      <c r="DO304" s="31"/>
      <c r="DS304" s="31"/>
      <c r="DU304" s="31"/>
      <c r="DW304" s="31"/>
      <c r="EA304" s="31"/>
      <c r="EC304" s="31"/>
      <c r="EE304" s="31"/>
      <c r="EI304" s="31"/>
      <c r="EK304" s="31"/>
      <c r="EM304" s="31"/>
      <c r="EQ304" s="31"/>
      <c r="ES304" s="31"/>
      <c r="EU304" s="31"/>
      <c r="EY304" s="31"/>
      <c r="FA304" s="31"/>
      <c r="FC304" s="31"/>
      <c r="FG304" s="31"/>
      <c r="FI304" s="31"/>
      <c r="FK304" s="31"/>
      <c r="FO304" s="31"/>
      <c r="FQ304" s="31"/>
      <c r="FS304" s="31"/>
      <c r="FW304" s="31"/>
      <c r="FY304" s="31"/>
      <c r="FZ304" s="47"/>
      <c r="GA304" s="31"/>
      <c r="GE304" s="31"/>
      <c r="GG304" s="31"/>
      <c r="GI304" s="31"/>
      <c r="GM304" s="31"/>
      <c r="GO304" s="31"/>
      <c r="GQ304" s="31"/>
      <c r="GU304" s="31"/>
      <c r="GW304" s="31"/>
      <c r="GY304" s="31"/>
      <c r="HC304" s="31"/>
      <c r="HE304" s="31"/>
      <c r="HG304" s="31"/>
      <c r="HK304" s="31"/>
      <c r="HM304" s="31"/>
      <c r="HO304" s="31"/>
      <c r="HS304" s="31"/>
      <c r="HU304" s="31"/>
      <c r="HW304" s="31"/>
      <c r="IA304" s="31"/>
      <c r="IC304" s="5"/>
      <c r="IE304" s="31"/>
      <c r="II304" s="31"/>
      <c r="IK304" s="31"/>
      <c r="IM304" s="31"/>
      <c r="IO304" s="31"/>
      <c r="IS304" s="31"/>
      <c r="IU304" s="31"/>
      <c r="IW304" s="31"/>
      <c r="JA304" s="31"/>
      <c r="JC304" s="31"/>
      <c r="JE304" s="31"/>
      <c r="JI304" s="31"/>
      <c r="JK304" s="31"/>
      <c r="JM304" s="31"/>
      <c r="JQ304" s="31"/>
      <c r="JS304" s="31"/>
      <c r="JU304" s="31"/>
      <c r="JY304" s="31"/>
      <c r="KA304" s="31"/>
      <c r="KC304" s="31"/>
      <c r="KG304" s="31"/>
      <c r="KI304" s="31"/>
      <c r="KK304" s="31"/>
      <c r="KO304" s="31"/>
      <c r="KQ304" s="31"/>
      <c r="KS304" s="31"/>
      <c r="KW304" s="31"/>
      <c r="KY304" s="31"/>
      <c r="LA304" s="31"/>
      <c r="LE304" s="31"/>
      <c r="LG304" s="31"/>
      <c r="LI304" s="31"/>
      <c r="LM304" s="31"/>
      <c r="LO304" s="31"/>
      <c r="LQ304" s="31"/>
      <c r="LU304" s="31"/>
      <c r="LW304" s="31"/>
      <c r="LY304" s="31"/>
      <c r="MC304" s="31"/>
      <c r="ME304" s="31"/>
      <c r="MG304" s="31"/>
      <c r="MK304" s="31"/>
      <c r="MM304" s="31"/>
      <c r="MO304" s="31"/>
    </row>
    <row r="305" spans="2:353" x14ac:dyDescent="0.25">
      <c r="B305" s="359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O305" s="44"/>
      <c r="AQ305" s="31"/>
      <c r="AS305" s="31"/>
      <c r="AU305" s="31"/>
      <c r="AW305" s="44"/>
      <c r="AY305" s="31"/>
      <c r="BA305" s="31"/>
      <c r="BC305" s="31"/>
      <c r="BE305" s="44"/>
      <c r="BG305" s="31"/>
      <c r="BH305" s="47"/>
      <c r="BI305" s="31"/>
      <c r="BK305" s="31"/>
      <c r="BM305" s="44"/>
      <c r="BO305" s="31"/>
      <c r="BQ305" s="31"/>
      <c r="BS305" s="31"/>
      <c r="BU305" s="44"/>
      <c r="BW305" s="31"/>
      <c r="BY305" s="31"/>
      <c r="CA305" s="31"/>
      <c r="CC305" s="44"/>
      <c r="CE305" s="31"/>
      <c r="CG305" s="31"/>
      <c r="CI305" s="31"/>
      <c r="CK305" s="44"/>
      <c r="CM305" s="31"/>
      <c r="CO305" s="31"/>
      <c r="CQ305" s="31"/>
      <c r="CS305" s="44"/>
      <c r="CU305" s="31"/>
      <c r="CW305" s="31"/>
      <c r="CY305" s="31"/>
      <c r="DA305" s="44"/>
      <c r="DC305" s="31"/>
      <c r="DE305" s="31"/>
      <c r="DG305" s="31"/>
      <c r="DI305" s="44"/>
      <c r="DK305" s="31"/>
      <c r="DM305" s="31"/>
      <c r="DO305" s="31"/>
      <c r="DQ305" s="44"/>
      <c r="DS305" s="31"/>
      <c r="DU305" s="31"/>
      <c r="DW305" s="31"/>
      <c r="DY305" s="44"/>
      <c r="EA305" s="31"/>
      <c r="EC305" s="31"/>
      <c r="EE305" s="31"/>
      <c r="EG305" s="44"/>
      <c r="EI305" s="31"/>
      <c r="EK305" s="31"/>
      <c r="EM305" s="31"/>
      <c r="EO305" s="44"/>
      <c r="EQ305" s="31"/>
      <c r="ES305" s="31"/>
      <c r="EU305" s="31"/>
      <c r="EW305" s="44"/>
      <c r="EY305" s="31"/>
      <c r="FA305" s="31"/>
      <c r="FC305" s="31"/>
      <c r="FE305" s="44"/>
      <c r="FG305" s="31"/>
      <c r="FI305" s="31"/>
      <c r="FK305" s="31"/>
      <c r="FM305" s="44"/>
      <c r="FO305" s="31"/>
      <c r="FQ305" s="31"/>
      <c r="FS305" s="31"/>
      <c r="FU305" s="44"/>
      <c r="FW305" s="31"/>
      <c r="FY305" s="31"/>
      <c r="FZ305" s="47"/>
      <c r="GA305" s="31"/>
      <c r="GC305" s="44"/>
      <c r="GE305" s="31"/>
      <c r="GG305" s="31"/>
      <c r="GI305" s="31"/>
      <c r="GK305" s="44"/>
      <c r="GM305" s="31"/>
      <c r="GO305" s="31"/>
      <c r="GQ305" s="31"/>
      <c r="GS305" s="44"/>
      <c r="GU305" s="31"/>
      <c r="GW305" s="31"/>
      <c r="GY305" s="31"/>
      <c r="HA305" s="44"/>
      <c r="HC305" s="31"/>
      <c r="HE305" s="31"/>
      <c r="HG305" s="31"/>
      <c r="HI305" s="44"/>
      <c r="HK305" s="31"/>
      <c r="HM305" s="31"/>
      <c r="HO305" s="31"/>
      <c r="HQ305" s="44"/>
      <c r="HS305" s="31"/>
      <c r="HU305" s="31"/>
      <c r="HW305" s="31"/>
      <c r="HY305" s="44"/>
      <c r="IA305" s="31"/>
      <c r="IC305" s="5"/>
      <c r="IE305" s="31"/>
      <c r="IG305" s="44"/>
      <c r="II305" s="31"/>
      <c r="IK305" s="31"/>
      <c r="IM305" s="31"/>
      <c r="IO305" s="31"/>
      <c r="IQ305" s="44"/>
      <c r="IS305" s="31"/>
      <c r="IU305" s="31"/>
      <c r="IW305" s="31"/>
      <c r="IY305" s="44"/>
      <c r="JA305" s="31"/>
      <c r="JC305" s="31"/>
      <c r="JE305" s="31"/>
      <c r="JG305" s="44"/>
      <c r="JI305" s="31"/>
      <c r="JK305" s="31"/>
      <c r="JM305" s="31"/>
      <c r="JO305" s="44"/>
      <c r="JQ305" s="31"/>
      <c r="JS305" s="31"/>
      <c r="JU305" s="31"/>
      <c r="JW305" s="44"/>
      <c r="JY305" s="31"/>
      <c r="KA305" s="31"/>
      <c r="KC305" s="31"/>
      <c r="KE305" s="44"/>
      <c r="KG305" s="31"/>
      <c r="KI305" s="31"/>
      <c r="KK305" s="31"/>
      <c r="KM305" s="44"/>
      <c r="KO305" s="31"/>
      <c r="KQ305" s="31"/>
      <c r="KS305" s="31"/>
      <c r="KU305" s="44"/>
      <c r="KW305" s="31"/>
      <c r="KY305" s="31"/>
      <c r="LA305" s="31"/>
      <c r="LC305" s="44"/>
      <c r="LE305" s="31"/>
      <c r="LG305" s="31"/>
      <c r="LI305" s="31"/>
      <c r="LK305" s="44"/>
      <c r="LM305" s="31"/>
      <c r="LO305" s="31"/>
      <c r="LQ305" s="31"/>
      <c r="LS305" s="44"/>
      <c r="LU305" s="31"/>
      <c r="LW305" s="31"/>
      <c r="LY305" s="31"/>
      <c r="MA305" s="44"/>
      <c r="MC305" s="31"/>
      <c r="ME305" s="31"/>
      <c r="MG305" s="31"/>
      <c r="MI305" s="44"/>
      <c r="MK305" s="31"/>
      <c r="MM305" s="31"/>
      <c r="MO305" s="31"/>
    </row>
    <row r="306" spans="2:353" x14ac:dyDescent="0.25">
      <c r="B306" s="359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AO306" s="44"/>
      <c r="AQ306" s="31"/>
      <c r="AS306" s="31"/>
      <c r="AU306" s="31"/>
      <c r="AW306" s="44"/>
      <c r="AY306" s="31"/>
      <c r="BA306" s="31"/>
      <c r="BC306" s="31"/>
      <c r="BE306" s="44"/>
      <c r="BG306" s="31"/>
      <c r="BH306" s="47"/>
      <c r="BI306" s="31"/>
      <c r="BK306" s="31"/>
      <c r="BM306" s="44"/>
      <c r="BO306" s="31"/>
      <c r="BQ306" s="31"/>
      <c r="BS306" s="31"/>
      <c r="BU306" s="44"/>
      <c r="BW306" s="31"/>
      <c r="BY306" s="31"/>
      <c r="CA306" s="31"/>
      <c r="CC306" s="44"/>
      <c r="CE306" s="31"/>
      <c r="CG306" s="31"/>
      <c r="CI306" s="31"/>
      <c r="CK306" s="44"/>
      <c r="CM306" s="31"/>
      <c r="CO306" s="31"/>
      <c r="CQ306" s="31"/>
      <c r="CS306" s="44"/>
      <c r="CU306" s="31"/>
      <c r="CW306" s="31"/>
      <c r="CY306" s="31"/>
      <c r="DA306" s="44"/>
      <c r="DC306" s="31"/>
      <c r="DE306" s="31"/>
      <c r="DG306" s="31"/>
      <c r="DI306" s="44"/>
      <c r="DK306" s="31"/>
      <c r="DM306" s="31"/>
      <c r="DO306" s="31"/>
      <c r="DQ306" s="44"/>
      <c r="DS306" s="31"/>
      <c r="DU306" s="31"/>
      <c r="DW306" s="31"/>
      <c r="DY306" s="44"/>
      <c r="EA306" s="31"/>
      <c r="EC306" s="31"/>
      <c r="EE306" s="31"/>
      <c r="EG306" s="44"/>
      <c r="EI306" s="31"/>
      <c r="EK306" s="31"/>
      <c r="EM306" s="31"/>
      <c r="EO306" s="44"/>
      <c r="EQ306" s="31"/>
      <c r="ES306" s="31"/>
      <c r="EU306" s="31"/>
      <c r="EW306" s="44"/>
      <c r="EY306" s="31"/>
      <c r="FA306" s="31"/>
      <c r="FC306" s="31"/>
      <c r="FE306" s="44"/>
      <c r="FG306" s="31"/>
      <c r="FI306" s="31"/>
      <c r="FK306" s="31"/>
      <c r="FM306" s="44"/>
      <c r="FO306" s="31"/>
      <c r="FQ306" s="31"/>
      <c r="FS306" s="31"/>
      <c r="FU306" s="44"/>
      <c r="FW306" s="31"/>
      <c r="FY306" s="31"/>
      <c r="FZ306" s="47"/>
      <c r="GA306" s="31"/>
      <c r="GC306" s="44"/>
      <c r="GE306" s="31"/>
      <c r="GG306" s="31"/>
      <c r="GI306" s="31"/>
      <c r="GK306" s="44"/>
      <c r="GM306" s="31"/>
      <c r="GO306" s="31"/>
      <c r="GQ306" s="31"/>
      <c r="GS306" s="44"/>
      <c r="GU306" s="31"/>
      <c r="GW306" s="31"/>
      <c r="GY306" s="31"/>
      <c r="HA306" s="44"/>
      <c r="HC306" s="31"/>
      <c r="HE306" s="31"/>
      <c r="HG306" s="31"/>
      <c r="HI306" s="44"/>
      <c r="HK306" s="31"/>
      <c r="HM306" s="31"/>
      <c r="HO306" s="31"/>
      <c r="HQ306" s="44"/>
      <c r="HS306" s="31"/>
      <c r="HU306" s="31"/>
      <c r="HW306" s="31"/>
      <c r="HY306" s="44"/>
      <c r="IA306" s="31"/>
      <c r="IC306" s="5"/>
      <c r="IE306" s="31"/>
      <c r="IG306" s="44"/>
      <c r="II306" s="31"/>
      <c r="IK306" s="31"/>
      <c r="IM306" s="31"/>
      <c r="IO306" s="31"/>
      <c r="IQ306" s="44"/>
      <c r="IS306" s="31"/>
      <c r="IU306" s="31"/>
      <c r="IW306" s="31"/>
      <c r="IY306" s="44"/>
      <c r="JA306" s="31"/>
      <c r="JC306" s="31"/>
      <c r="JE306" s="31"/>
      <c r="JG306" s="44"/>
      <c r="JI306" s="31"/>
      <c r="JK306" s="31"/>
      <c r="JM306" s="31"/>
      <c r="JO306" s="44"/>
      <c r="JQ306" s="31"/>
      <c r="JS306" s="31"/>
      <c r="JU306" s="31"/>
      <c r="JW306" s="44"/>
      <c r="JY306" s="31"/>
      <c r="KA306" s="31"/>
      <c r="KC306" s="31"/>
      <c r="KE306" s="44"/>
      <c r="KG306" s="31"/>
      <c r="KI306" s="31"/>
      <c r="KK306" s="31"/>
      <c r="KM306" s="44"/>
      <c r="KO306" s="31"/>
      <c r="KQ306" s="31"/>
      <c r="KS306" s="31"/>
      <c r="KU306" s="44"/>
      <c r="KW306" s="31"/>
      <c r="KY306" s="31"/>
      <c r="LA306" s="31"/>
      <c r="LC306" s="44"/>
      <c r="LE306" s="31"/>
      <c r="LG306" s="31"/>
      <c r="LI306" s="31"/>
      <c r="LK306" s="44"/>
      <c r="LM306" s="31"/>
      <c r="LO306" s="31"/>
      <c r="LQ306" s="31"/>
      <c r="LS306" s="44"/>
      <c r="LU306" s="31"/>
      <c r="LW306" s="31"/>
      <c r="LY306" s="31"/>
      <c r="MA306" s="44"/>
      <c r="MC306" s="31"/>
      <c r="ME306" s="31"/>
      <c r="MG306" s="31"/>
      <c r="MI306" s="44"/>
      <c r="MK306" s="31"/>
      <c r="MM306" s="31"/>
      <c r="MO306" s="31"/>
    </row>
    <row r="307" spans="2:353" x14ac:dyDescent="0.25">
      <c r="B307" s="359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O307" s="44"/>
      <c r="AQ307" s="31"/>
      <c r="AS307" s="31"/>
      <c r="AU307" s="31"/>
      <c r="AW307" s="44"/>
      <c r="AY307" s="31"/>
      <c r="BA307" s="31"/>
      <c r="BC307" s="31"/>
      <c r="BE307" s="44"/>
      <c r="BG307" s="31"/>
      <c r="BH307" s="47"/>
      <c r="BI307" s="31"/>
      <c r="BK307" s="31"/>
      <c r="BM307" s="44"/>
      <c r="BO307" s="31"/>
      <c r="BQ307" s="31"/>
      <c r="BS307" s="31"/>
      <c r="BU307" s="44"/>
      <c r="BW307" s="31"/>
      <c r="BY307" s="31"/>
      <c r="CA307" s="31"/>
      <c r="CC307" s="44"/>
      <c r="CE307" s="31"/>
      <c r="CG307" s="31"/>
      <c r="CI307" s="31"/>
      <c r="CK307" s="44"/>
      <c r="CM307" s="31"/>
      <c r="CO307" s="31"/>
      <c r="CQ307" s="31"/>
      <c r="CS307" s="44"/>
      <c r="CU307" s="31"/>
      <c r="CW307" s="31"/>
      <c r="CY307" s="31"/>
      <c r="DA307" s="44"/>
      <c r="DC307" s="31"/>
      <c r="DE307" s="31"/>
      <c r="DG307" s="31"/>
      <c r="DI307" s="44"/>
      <c r="DK307" s="31"/>
      <c r="DM307" s="31"/>
      <c r="DO307" s="31"/>
      <c r="DQ307" s="44"/>
      <c r="DS307" s="31"/>
      <c r="DU307" s="31"/>
      <c r="DW307" s="31"/>
      <c r="DY307" s="44"/>
      <c r="EA307" s="31"/>
      <c r="EC307" s="31"/>
      <c r="EE307" s="31"/>
      <c r="EG307" s="44"/>
      <c r="EI307" s="31"/>
      <c r="EK307" s="31"/>
      <c r="EM307" s="31"/>
      <c r="EO307" s="44"/>
      <c r="EQ307" s="31"/>
      <c r="ES307" s="31"/>
      <c r="EU307" s="31"/>
      <c r="EW307" s="44"/>
      <c r="EY307" s="31"/>
      <c r="FA307" s="31"/>
      <c r="FC307" s="31"/>
      <c r="FE307" s="44"/>
      <c r="FG307" s="31"/>
      <c r="FI307" s="31"/>
      <c r="FK307" s="31"/>
      <c r="FM307" s="44"/>
      <c r="FO307" s="31"/>
      <c r="FQ307" s="31"/>
      <c r="FS307" s="31"/>
      <c r="FU307" s="44"/>
      <c r="FW307" s="31"/>
      <c r="FY307" s="31"/>
      <c r="FZ307" s="47"/>
      <c r="GA307" s="31"/>
      <c r="GC307" s="44"/>
      <c r="GE307" s="31"/>
      <c r="GG307" s="31"/>
      <c r="GI307" s="31"/>
      <c r="GK307" s="44"/>
      <c r="GM307" s="31"/>
      <c r="GO307" s="31"/>
      <c r="GQ307" s="31"/>
      <c r="GS307" s="44"/>
      <c r="GU307" s="31"/>
      <c r="GW307" s="31"/>
      <c r="GY307" s="31"/>
      <c r="HA307" s="44"/>
      <c r="HC307" s="31"/>
      <c r="HE307" s="31"/>
      <c r="HG307" s="31"/>
      <c r="HI307" s="44"/>
      <c r="HK307" s="31"/>
      <c r="HM307" s="31"/>
      <c r="HO307" s="31"/>
      <c r="HQ307" s="44"/>
      <c r="HS307" s="31"/>
      <c r="HU307" s="31"/>
      <c r="HW307" s="31"/>
      <c r="HY307" s="44"/>
      <c r="IA307" s="31"/>
      <c r="IC307" s="5"/>
      <c r="IE307" s="31"/>
      <c r="IG307" s="44"/>
      <c r="II307" s="31"/>
      <c r="IK307" s="31"/>
      <c r="IM307" s="31"/>
      <c r="IO307" s="31"/>
      <c r="IQ307" s="44"/>
      <c r="IS307" s="31"/>
      <c r="IU307" s="31"/>
      <c r="IW307" s="31"/>
      <c r="IY307" s="44"/>
      <c r="JA307" s="31"/>
      <c r="JC307" s="31"/>
      <c r="JE307" s="31"/>
      <c r="JG307" s="44"/>
      <c r="JI307" s="31"/>
      <c r="JK307" s="31"/>
      <c r="JM307" s="31"/>
      <c r="JO307" s="44"/>
      <c r="JQ307" s="31"/>
      <c r="JS307" s="31"/>
      <c r="JU307" s="31"/>
      <c r="JW307" s="44"/>
      <c r="JY307" s="31"/>
      <c r="KA307" s="31"/>
      <c r="KC307" s="31"/>
      <c r="KE307" s="44"/>
      <c r="KG307" s="31"/>
      <c r="KI307" s="31"/>
      <c r="KK307" s="31"/>
      <c r="KM307" s="44"/>
      <c r="KO307" s="31"/>
      <c r="KQ307" s="31"/>
      <c r="KS307" s="31"/>
      <c r="KU307" s="44"/>
      <c r="KW307" s="31"/>
      <c r="KY307" s="31"/>
      <c r="LA307" s="31"/>
      <c r="LC307" s="44"/>
      <c r="LE307" s="31"/>
      <c r="LG307" s="31"/>
      <c r="LI307" s="31"/>
      <c r="LK307" s="44"/>
      <c r="LM307" s="31"/>
      <c r="LO307" s="31"/>
      <c r="LQ307" s="31"/>
      <c r="LS307" s="44"/>
      <c r="LU307" s="31"/>
      <c r="LW307" s="31"/>
      <c r="LY307" s="31"/>
      <c r="MA307" s="44"/>
      <c r="MC307" s="31"/>
      <c r="ME307" s="31"/>
      <c r="MG307" s="31"/>
      <c r="MI307" s="44"/>
      <c r="MK307" s="31"/>
      <c r="MM307" s="31"/>
      <c r="MO307" s="31"/>
    </row>
    <row r="308" spans="2:353" x14ac:dyDescent="0.25">
      <c r="B308" s="359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IC308" s="5"/>
    </row>
    <row r="309" spans="2:353" x14ac:dyDescent="0.25">
      <c r="B309" s="35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IC309" s="5"/>
    </row>
    <row r="310" spans="2:353" x14ac:dyDescent="0.25">
      <c r="B310" s="359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O310" s="44"/>
      <c r="AW310" s="44"/>
      <c r="BE310" s="44"/>
      <c r="BM310" s="44"/>
      <c r="BU310" s="44"/>
      <c r="CC310" s="44"/>
      <c r="CK310" s="44"/>
      <c r="CS310" s="44"/>
      <c r="DA310" s="44"/>
      <c r="DI310" s="44"/>
      <c r="DQ310" s="44"/>
      <c r="DY310" s="44"/>
      <c r="EG310" s="44"/>
      <c r="EO310" s="44"/>
      <c r="EW310" s="44"/>
      <c r="FE310" s="44"/>
      <c r="FM310" s="44"/>
      <c r="FU310" s="44"/>
      <c r="GC310" s="44"/>
      <c r="GK310" s="44"/>
      <c r="GS310" s="44"/>
      <c r="HA310" s="44"/>
      <c r="HI310" s="44"/>
      <c r="HQ310" s="44"/>
      <c r="HY310" s="44"/>
      <c r="IC310" s="5"/>
      <c r="IG310" s="44"/>
      <c r="IQ310" s="44"/>
      <c r="IY310" s="44"/>
      <c r="JG310" s="44"/>
      <c r="JO310" s="44"/>
      <c r="JW310" s="44"/>
      <c r="KE310" s="44"/>
      <c r="KM310" s="44"/>
      <c r="KU310" s="44"/>
      <c r="LC310" s="44"/>
      <c r="LK310" s="44"/>
      <c r="LS310" s="44"/>
      <c r="MA310" s="44"/>
      <c r="MI310" s="44"/>
    </row>
    <row r="311" spans="2:353" x14ac:dyDescent="0.25">
      <c r="B311" s="359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O311" s="44"/>
      <c r="AW311" s="44"/>
      <c r="BE311" s="44"/>
      <c r="BM311" s="44"/>
      <c r="BU311" s="44"/>
      <c r="CC311" s="44"/>
      <c r="CK311" s="44"/>
      <c r="CS311" s="44"/>
      <c r="DA311" s="44"/>
      <c r="DI311" s="44"/>
      <c r="DQ311" s="44"/>
      <c r="DY311" s="44"/>
      <c r="EG311" s="44"/>
      <c r="EO311" s="44"/>
      <c r="EW311" s="44"/>
      <c r="FE311" s="44"/>
      <c r="FM311" s="44"/>
      <c r="FU311" s="44"/>
      <c r="GC311" s="44"/>
      <c r="GK311" s="44"/>
      <c r="GS311" s="44"/>
      <c r="HA311" s="44"/>
      <c r="HI311" s="44"/>
      <c r="HQ311" s="44"/>
      <c r="HY311" s="44"/>
      <c r="IC311" s="5"/>
      <c r="IG311" s="44"/>
      <c r="IQ311" s="44"/>
      <c r="IY311" s="44"/>
      <c r="JG311" s="44"/>
      <c r="JO311" s="44"/>
      <c r="JW311" s="44"/>
      <c r="KE311" s="44"/>
      <c r="KM311" s="44"/>
      <c r="KU311" s="44"/>
      <c r="LC311" s="44"/>
      <c r="LK311" s="44"/>
      <c r="LS311" s="44"/>
      <c r="MA311" s="44"/>
      <c r="MI311" s="44"/>
    </row>
    <row r="312" spans="2:353" x14ac:dyDescent="0.25">
      <c r="B312" s="359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O312" s="44"/>
      <c r="AW312" s="44"/>
      <c r="BE312" s="44"/>
      <c r="BM312" s="44"/>
      <c r="BU312" s="44"/>
      <c r="CC312" s="44"/>
      <c r="CK312" s="44"/>
      <c r="CS312" s="44"/>
      <c r="DA312" s="44"/>
      <c r="DI312" s="44"/>
      <c r="DQ312" s="44"/>
      <c r="DY312" s="44"/>
      <c r="EG312" s="44"/>
      <c r="EO312" s="44"/>
      <c r="EW312" s="44"/>
      <c r="FE312" s="44"/>
      <c r="FM312" s="44"/>
      <c r="FU312" s="44"/>
      <c r="GC312" s="44"/>
      <c r="GK312" s="44"/>
      <c r="GS312" s="44"/>
      <c r="HA312" s="44"/>
      <c r="HI312" s="44"/>
      <c r="HQ312" s="44"/>
      <c r="HY312" s="44"/>
      <c r="IC312" s="5"/>
      <c r="IG312" s="44"/>
      <c r="IQ312" s="44"/>
      <c r="IY312" s="44"/>
      <c r="JG312" s="44"/>
      <c r="JO312" s="44"/>
      <c r="JW312" s="44"/>
      <c r="KE312" s="44"/>
      <c r="KM312" s="44"/>
      <c r="KU312" s="44"/>
      <c r="LC312" s="44"/>
      <c r="LK312" s="44"/>
      <c r="LS312" s="44"/>
      <c r="MA312" s="44"/>
      <c r="MI312" s="44"/>
    </row>
    <row r="313" spans="2:353" x14ac:dyDescent="0.25">
      <c r="B313" s="359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O313" s="44"/>
      <c r="AW313" s="44"/>
      <c r="BE313" s="44"/>
      <c r="BM313" s="44"/>
      <c r="BU313" s="44"/>
      <c r="CC313" s="44"/>
      <c r="CK313" s="44"/>
      <c r="CS313" s="44"/>
      <c r="DA313" s="44"/>
      <c r="DI313" s="44"/>
      <c r="DQ313" s="44"/>
      <c r="DY313" s="44"/>
      <c r="EG313" s="44"/>
      <c r="EO313" s="44"/>
      <c r="EW313" s="44"/>
      <c r="FE313" s="44"/>
      <c r="FM313" s="44"/>
      <c r="FU313" s="44"/>
      <c r="GC313" s="44"/>
      <c r="GK313" s="44"/>
      <c r="GS313" s="44"/>
      <c r="HA313" s="44"/>
      <c r="HI313" s="44"/>
      <c r="HQ313" s="44"/>
      <c r="HY313" s="44"/>
      <c r="IC313" s="5"/>
      <c r="IG313" s="44"/>
      <c r="IQ313" s="44"/>
      <c r="IY313" s="44"/>
      <c r="JG313" s="44"/>
      <c r="JO313" s="44"/>
      <c r="JW313" s="44"/>
      <c r="KE313" s="44"/>
      <c r="KM313" s="44"/>
      <c r="KU313" s="44"/>
      <c r="LC313" s="44"/>
      <c r="LK313" s="44"/>
      <c r="LS313" s="44"/>
      <c r="MA313" s="44"/>
      <c r="MI313" s="44"/>
    </row>
    <row r="314" spans="2:353" x14ac:dyDescent="0.25">
      <c r="B314" s="359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O314" s="44"/>
      <c r="AW314" s="44"/>
      <c r="BE314" s="44"/>
      <c r="BM314" s="44"/>
      <c r="BU314" s="44"/>
      <c r="CC314" s="44"/>
      <c r="CK314" s="44"/>
      <c r="CS314" s="44"/>
      <c r="DA314" s="44"/>
      <c r="DI314" s="44"/>
      <c r="DQ314" s="44"/>
      <c r="DY314" s="44"/>
      <c r="EG314" s="44"/>
      <c r="EO314" s="44"/>
      <c r="EW314" s="44"/>
      <c r="FE314" s="44"/>
      <c r="FM314" s="44"/>
      <c r="FU314" s="44"/>
      <c r="GC314" s="44"/>
      <c r="GK314" s="44"/>
      <c r="GS314" s="44"/>
      <c r="HA314" s="44"/>
      <c r="HI314" s="44"/>
      <c r="HQ314" s="44"/>
      <c r="HY314" s="44"/>
      <c r="IC314" s="5"/>
      <c r="IG314" s="44"/>
      <c r="IQ314" s="44"/>
      <c r="IY314" s="44"/>
      <c r="JG314" s="44"/>
      <c r="JO314" s="44"/>
      <c r="JW314" s="44"/>
      <c r="KE314" s="44"/>
      <c r="KM314" s="44"/>
      <c r="KU314" s="44"/>
      <c r="LC314" s="44"/>
      <c r="LK314" s="44"/>
      <c r="LS314" s="44"/>
      <c r="MA314" s="44"/>
      <c r="MI314" s="44"/>
    </row>
    <row r="315" spans="2:353" x14ac:dyDescent="0.25">
      <c r="B315" s="359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O315" s="44"/>
      <c r="AW315" s="44"/>
      <c r="BE315" s="44"/>
      <c r="BM315" s="44"/>
      <c r="BU315" s="44"/>
      <c r="CC315" s="44"/>
      <c r="CK315" s="44"/>
      <c r="CS315" s="44"/>
      <c r="DA315" s="44"/>
      <c r="DI315" s="44"/>
      <c r="DQ315" s="44"/>
      <c r="DY315" s="44"/>
      <c r="EG315" s="44"/>
      <c r="EO315" s="44"/>
      <c r="EW315" s="44"/>
      <c r="FE315" s="44"/>
      <c r="FM315" s="44"/>
      <c r="FU315" s="44"/>
      <c r="GC315" s="44"/>
      <c r="GK315" s="44"/>
      <c r="GS315" s="44"/>
      <c r="HA315" s="44"/>
      <c r="HI315" s="44"/>
      <c r="HQ315" s="44"/>
      <c r="HY315" s="44"/>
      <c r="IC315" s="5"/>
      <c r="IG315" s="44"/>
      <c r="IQ315" s="44"/>
      <c r="IY315" s="44"/>
      <c r="JG315" s="44"/>
      <c r="JO315" s="44"/>
      <c r="JW315" s="44"/>
      <c r="KE315" s="44"/>
      <c r="KM315" s="44"/>
      <c r="KU315" s="44"/>
      <c r="LC315" s="44"/>
      <c r="LK315" s="44"/>
      <c r="LS315" s="44"/>
      <c r="MA315" s="44"/>
      <c r="MI315" s="44"/>
    </row>
    <row r="316" spans="2:353" x14ac:dyDescent="0.25">
      <c r="B316" s="359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O316" s="44"/>
      <c r="AW316" s="44"/>
      <c r="BE316" s="44"/>
      <c r="BM316" s="44"/>
      <c r="BU316" s="44"/>
      <c r="CC316" s="44"/>
      <c r="CK316" s="44"/>
      <c r="CS316" s="44"/>
      <c r="DA316" s="44"/>
      <c r="DI316" s="44"/>
      <c r="DQ316" s="44"/>
      <c r="DY316" s="44"/>
      <c r="EG316" s="44"/>
      <c r="EO316" s="44"/>
      <c r="EW316" s="44"/>
      <c r="FE316" s="44"/>
      <c r="FM316" s="44"/>
      <c r="FU316" s="44"/>
      <c r="GC316" s="44"/>
      <c r="GK316" s="44"/>
      <c r="GS316" s="44"/>
      <c r="HA316" s="44"/>
      <c r="HI316" s="44"/>
      <c r="HQ316" s="44"/>
      <c r="HY316" s="44"/>
      <c r="IC316" s="5"/>
      <c r="IG316" s="44"/>
      <c r="IQ316" s="44"/>
      <c r="IY316" s="44"/>
      <c r="JG316" s="44"/>
      <c r="JO316" s="44"/>
      <c r="JW316" s="44"/>
      <c r="KE316" s="44"/>
      <c r="KM316" s="44"/>
      <c r="KU316" s="44"/>
      <c r="LC316" s="44"/>
      <c r="LK316" s="44"/>
      <c r="LS316" s="44"/>
      <c r="MA316" s="44"/>
      <c r="MI316" s="44"/>
    </row>
    <row r="317" spans="2:353" x14ac:dyDescent="0.25">
      <c r="B317" s="359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O317" s="44"/>
      <c r="AW317" s="44"/>
      <c r="BE317" s="44"/>
      <c r="BM317" s="44"/>
      <c r="BU317" s="44"/>
      <c r="CC317" s="44"/>
      <c r="CK317" s="44"/>
      <c r="CS317" s="44"/>
      <c r="DA317" s="44"/>
      <c r="DI317" s="44"/>
      <c r="DQ317" s="44"/>
      <c r="DY317" s="44"/>
      <c r="EG317" s="44"/>
      <c r="EO317" s="44"/>
      <c r="EW317" s="44"/>
      <c r="FE317" s="44"/>
      <c r="FM317" s="44"/>
      <c r="FU317" s="44"/>
      <c r="GC317" s="44"/>
      <c r="GK317" s="44"/>
      <c r="GS317" s="44"/>
      <c r="HA317" s="44"/>
      <c r="HI317" s="44"/>
      <c r="HQ317" s="44"/>
      <c r="HY317" s="44"/>
      <c r="IC317" s="5"/>
      <c r="IG317" s="44"/>
      <c r="IQ317" s="44"/>
      <c r="IY317" s="44"/>
      <c r="JG317" s="44"/>
      <c r="JO317" s="44"/>
      <c r="JW317" s="44"/>
      <c r="KE317" s="44"/>
      <c r="KM317" s="44"/>
      <c r="KU317" s="44"/>
      <c r="LC317" s="44"/>
      <c r="LK317" s="44"/>
      <c r="LS317" s="44"/>
      <c r="MA317" s="44"/>
      <c r="MI317" s="44"/>
    </row>
    <row r="318" spans="2:353" x14ac:dyDescent="0.25">
      <c r="B318" s="359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O318" s="44"/>
      <c r="AW318" s="44"/>
      <c r="BE318" s="44"/>
      <c r="BM318" s="44"/>
      <c r="BU318" s="44"/>
      <c r="CC318" s="44"/>
      <c r="CK318" s="44"/>
      <c r="CS318" s="44"/>
      <c r="DA318" s="44"/>
      <c r="DI318" s="44"/>
      <c r="DQ318" s="44"/>
      <c r="DY318" s="44"/>
      <c r="EG318" s="44"/>
      <c r="EO318" s="44"/>
      <c r="EW318" s="44"/>
      <c r="FE318" s="44"/>
      <c r="FM318" s="44"/>
      <c r="FU318" s="44"/>
      <c r="GC318" s="44"/>
      <c r="GK318" s="44"/>
      <c r="GS318" s="44"/>
      <c r="HA318" s="44"/>
      <c r="HI318" s="44"/>
      <c r="HQ318" s="44"/>
      <c r="HY318" s="44"/>
      <c r="IC318" s="5"/>
      <c r="IG318" s="44"/>
      <c r="IQ318" s="44"/>
      <c r="IY318" s="44"/>
      <c r="JG318" s="44"/>
      <c r="JO318" s="44"/>
      <c r="JW318" s="44"/>
      <c r="KE318" s="44"/>
      <c r="KM318" s="44"/>
      <c r="KU318" s="44"/>
      <c r="LC318" s="44"/>
      <c r="LK318" s="44"/>
      <c r="LS318" s="44"/>
      <c r="MA318" s="44"/>
      <c r="MI318" s="44"/>
    </row>
    <row r="319" spans="2:353" x14ac:dyDescent="0.25">
      <c r="B319" s="35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O319" s="44"/>
      <c r="AW319" s="44"/>
      <c r="BE319" s="44"/>
      <c r="BM319" s="44"/>
      <c r="BU319" s="44"/>
      <c r="CC319" s="44"/>
      <c r="CK319" s="44"/>
      <c r="CS319" s="44"/>
      <c r="DA319" s="44"/>
      <c r="DI319" s="44"/>
      <c r="DQ319" s="44"/>
      <c r="DY319" s="44"/>
      <c r="EG319" s="44"/>
      <c r="EO319" s="44"/>
      <c r="EW319" s="44"/>
      <c r="FE319" s="44"/>
      <c r="FM319" s="44"/>
      <c r="FU319" s="44"/>
      <c r="GC319" s="44"/>
      <c r="GK319" s="44"/>
      <c r="GS319" s="44"/>
      <c r="HA319" s="44"/>
      <c r="HI319" s="44"/>
      <c r="HQ319" s="44"/>
      <c r="HY319" s="44"/>
      <c r="IC319" s="5"/>
      <c r="IG319" s="44"/>
      <c r="IQ319" s="44"/>
      <c r="IY319" s="44"/>
      <c r="JG319" s="44"/>
      <c r="JO319" s="44"/>
      <c r="JW319" s="44"/>
      <c r="KE319" s="44"/>
      <c r="KM319" s="44"/>
      <c r="KU319" s="44"/>
      <c r="LC319" s="44"/>
      <c r="LK319" s="44"/>
      <c r="LS319" s="44"/>
      <c r="MA319" s="44"/>
      <c r="MI319" s="44"/>
    </row>
    <row r="320" spans="2:353" x14ac:dyDescent="0.25">
      <c r="B320" s="359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O320" s="44"/>
      <c r="AW320" s="44"/>
      <c r="BE320" s="44"/>
      <c r="BM320" s="44"/>
      <c r="BU320" s="44"/>
      <c r="CC320" s="44"/>
      <c r="CK320" s="44"/>
      <c r="CS320" s="44"/>
      <c r="DA320" s="44"/>
      <c r="DI320" s="44"/>
      <c r="DQ320" s="44"/>
      <c r="DY320" s="44"/>
      <c r="EG320" s="44"/>
      <c r="EO320" s="44"/>
      <c r="EW320" s="44"/>
      <c r="FE320" s="44"/>
      <c r="FM320" s="44"/>
      <c r="FU320" s="44"/>
      <c r="GC320" s="44"/>
      <c r="GK320" s="44"/>
      <c r="GS320" s="44"/>
      <c r="HA320" s="44"/>
      <c r="HI320" s="44"/>
      <c r="HQ320" s="44"/>
      <c r="HY320" s="44"/>
      <c r="IC320" s="5"/>
      <c r="IG320" s="44"/>
      <c r="IQ320" s="44"/>
      <c r="IY320" s="44"/>
      <c r="JG320" s="44"/>
      <c r="JO320" s="44"/>
      <c r="JW320" s="44"/>
      <c r="KE320" s="44"/>
      <c r="KM320" s="44"/>
      <c r="KU320" s="44"/>
      <c r="LC320" s="44"/>
      <c r="LK320" s="44"/>
      <c r="LS320" s="44"/>
      <c r="MA320" s="44"/>
      <c r="MI320" s="44"/>
    </row>
    <row r="321" spans="2:353" x14ac:dyDescent="0.25">
      <c r="B321" s="359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IC321" s="5"/>
    </row>
    <row r="322" spans="2:353" x14ac:dyDescent="0.25">
      <c r="B322" s="359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Q322" s="31"/>
      <c r="AS322" s="31"/>
      <c r="AU322" s="31"/>
      <c r="AY322" s="31"/>
      <c r="BA322" s="31"/>
      <c r="BC322" s="31"/>
      <c r="BG322" s="31"/>
      <c r="BH322" s="47"/>
      <c r="BI322" s="31"/>
      <c r="BK322" s="31"/>
      <c r="BO322" s="31"/>
      <c r="BQ322" s="31"/>
      <c r="BS322" s="31"/>
      <c r="BW322" s="31"/>
      <c r="BY322" s="31"/>
      <c r="CA322" s="31"/>
      <c r="CE322" s="31"/>
      <c r="CG322" s="31"/>
      <c r="CI322" s="31"/>
      <c r="CM322" s="31"/>
      <c r="CO322" s="31"/>
      <c r="CQ322" s="31"/>
      <c r="CU322" s="31"/>
      <c r="CW322" s="31"/>
      <c r="CY322" s="31"/>
      <c r="DC322" s="31"/>
      <c r="DE322" s="31"/>
      <c r="DG322" s="31"/>
      <c r="DK322" s="31"/>
      <c r="DM322" s="31"/>
      <c r="DO322" s="31"/>
      <c r="DS322" s="31"/>
      <c r="DU322" s="31"/>
      <c r="DW322" s="31"/>
      <c r="EA322" s="31"/>
      <c r="EC322" s="31"/>
      <c r="EE322" s="31"/>
      <c r="EI322" s="31"/>
      <c r="EK322" s="31"/>
      <c r="EM322" s="31"/>
      <c r="EQ322" s="31"/>
      <c r="ES322" s="31"/>
      <c r="EU322" s="31"/>
      <c r="EY322" s="31"/>
      <c r="FA322" s="31"/>
      <c r="FC322" s="31"/>
      <c r="FG322" s="31"/>
      <c r="FI322" s="31"/>
      <c r="FK322" s="31"/>
      <c r="FO322" s="31"/>
      <c r="FQ322" s="31"/>
      <c r="FS322" s="31"/>
      <c r="FW322" s="31"/>
      <c r="FY322" s="31"/>
      <c r="FZ322" s="47"/>
      <c r="GA322" s="31"/>
      <c r="GE322" s="31"/>
      <c r="GG322" s="31"/>
      <c r="GI322" s="31"/>
      <c r="GM322" s="31"/>
      <c r="GO322" s="31"/>
      <c r="GQ322" s="31"/>
      <c r="GU322" s="31"/>
      <c r="GW322" s="31"/>
      <c r="GY322" s="31"/>
      <c r="HC322" s="31"/>
      <c r="HE322" s="31"/>
      <c r="HG322" s="31"/>
      <c r="HK322" s="31"/>
      <c r="HM322" s="31"/>
      <c r="HO322" s="31"/>
      <c r="HS322" s="31"/>
      <c r="HU322" s="31"/>
      <c r="HW322" s="31"/>
      <c r="IA322" s="31"/>
      <c r="IC322" s="5"/>
      <c r="IE322" s="31"/>
      <c r="II322" s="31"/>
      <c r="IK322" s="31"/>
      <c r="IM322" s="31"/>
      <c r="IO322" s="31"/>
      <c r="IS322" s="31"/>
      <c r="IU322" s="31"/>
      <c r="IW322" s="31"/>
      <c r="JA322" s="31"/>
      <c r="JC322" s="31"/>
      <c r="JE322" s="31"/>
      <c r="JI322" s="31"/>
      <c r="JK322" s="31"/>
      <c r="JM322" s="31"/>
      <c r="JQ322" s="31"/>
      <c r="JS322" s="31"/>
      <c r="JU322" s="31"/>
      <c r="JY322" s="31"/>
      <c r="KA322" s="31"/>
      <c r="KC322" s="31"/>
      <c r="KG322" s="31"/>
      <c r="KI322" s="31"/>
      <c r="KK322" s="31"/>
      <c r="KO322" s="31"/>
      <c r="KQ322" s="31"/>
      <c r="KS322" s="31"/>
      <c r="KW322" s="31"/>
      <c r="KY322" s="31"/>
      <c r="LA322" s="31"/>
      <c r="LE322" s="31"/>
      <c r="LG322" s="31"/>
      <c r="LI322" s="31"/>
      <c r="LM322" s="31"/>
      <c r="LO322" s="31"/>
      <c r="LQ322" s="31"/>
      <c r="LU322" s="31"/>
      <c r="LW322" s="31"/>
      <c r="LY322" s="31"/>
      <c r="MC322" s="31"/>
      <c r="ME322" s="31"/>
      <c r="MG322" s="31"/>
      <c r="MK322" s="31"/>
      <c r="MM322" s="31"/>
      <c r="MO322" s="31"/>
    </row>
    <row r="323" spans="2:353" x14ac:dyDescent="0.25">
      <c r="B323" s="359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O323" s="44"/>
      <c r="AQ323" s="31"/>
      <c r="AS323" s="31"/>
      <c r="AU323" s="31"/>
      <c r="AW323" s="44"/>
      <c r="AY323" s="31"/>
      <c r="BA323" s="31"/>
      <c r="BC323" s="31"/>
      <c r="BE323" s="44"/>
      <c r="BG323" s="31"/>
      <c r="BH323" s="47"/>
      <c r="BI323" s="31"/>
      <c r="BK323" s="31"/>
      <c r="BM323" s="44"/>
      <c r="BO323" s="31"/>
      <c r="BQ323" s="31"/>
      <c r="BS323" s="31"/>
      <c r="BU323" s="44"/>
      <c r="BW323" s="31"/>
      <c r="BY323" s="31"/>
      <c r="CA323" s="31"/>
      <c r="CC323" s="44"/>
      <c r="CE323" s="31"/>
      <c r="CG323" s="31"/>
      <c r="CI323" s="31"/>
      <c r="CK323" s="44"/>
      <c r="CM323" s="31"/>
      <c r="CO323" s="31"/>
      <c r="CQ323" s="31"/>
      <c r="CS323" s="44"/>
      <c r="CU323" s="31"/>
      <c r="CW323" s="31"/>
      <c r="CY323" s="31"/>
      <c r="DA323" s="44"/>
      <c r="DC323" s="31"/>
      <c r="DE323" s="31"/>
      <c r="DG323" s="31"/>
      <c r="DI323" s="44"/>
      <c r="DK323" s="31"/>
      <c r="DM323" s="31"/>
      <c r="DO323" s="31"/>
      <c r="DQ323" s="44"/>
      <c r="DS323" s="31"/>
      <c r="DU323" s="31"/>
      <c r="DW323" s="31"/>
      <c r="DY323" s="44"/>
      <c r="EA323" s="31"/>
      <c r="EC323" s="31"/>
      <c r="EE323" s="31"/>
      <c r="EG323" s="44"/>
      <c r="EI323" s="31"/>
      <c r="EK323" s="31"/>
      <c r="EM323" s="31"/>
      <c r="EO323" s="44"/>
      <c r="EQ323" s="31"/>
      <c r="ES323" s="31"/>
      <c r="EU323" s="31"/>
      <c r="EW323" s="44"/>
      <c r="EY323" s="31"/>
      <c r="FA323" s="31"/>
      <c r="FC323" s="31"/>
      <c r="FE323" s="44"/>
      <c r="FG323" s="31"/>
      <c r="FI323" s="31"/>
      <c r="FK323" s="31"/>
      <c r="FM323" s="44"/>
      <c r="FO323" s="31"/>
      <c r="FQ323" s="31"/>
      <c r="FS323" s="31"/>
      <c r="FU323" s="44"/>
      <c r="FW323" s="31"/>
      <c r="FY323" s="31"/>
      <c r="FZ323" s="47"/>
      <c r="GA323" s="31"/>
      <c r="GC323" s="44"/>
      <c r="GE323" s="31"/>
      <c r="GG323" s="31"/>
      <c r="GI323" s="31"/>
      <c r="GK323" s="44"/>
      <c r="GM323" s="31"/>
      <c r="GO323" s="31"/>
      <c r="GQ323" s="31"/>
      <c r="GS323" s="44"/>
      <c r="GU323" s="31"/>
      <c r="GW323" s="31"/>
      <c r="GY323" s="31"/>
      <c r="HA323" s="44"/>
      <c r="HC323" s="31"/>
      <c r="HE323" s="31"/>
      <c r="HG323" s="31"/>
      <c r="HI323" s="44"/>
      <c r="HK323" s="31"/>
      <c r="HM323" s="31"/>
      <c r="HO323" s="31"/>
      <c r="HQ323" s="44"/>
      <c r="HS323" s="31"/>
      <c r="HU323" s="31"/>
      <c r="HW323" s="31"/>
      <c r="HY323" s="44"/>
      <c r="IA323" s="31"/>
      <c r="IC323" s="5"/>
      <c r="IE323" s="31"/>
      <c r="IG323" s="44"/>
      <c r="II323" s="31"/>
      <c r="IK323" s="31"/>
      <c r="IM323" s="31"/>
      <c r="IO323" s="31"/>
      <c r="IQ323" s="44"/>
      <c r="IS323" s="31"/>
      <c r="IU323" s="31"/>
      <c r="IW323" s="31"/>
      <c r="IY323" s="44"/>
      <c r="JA323" s="31"/>
      <c r="JC323" s="31"/>
      <c r="JE323" s="31"/>
      <c r="JG323" s="44"/>
      <c r="JI323" s="31"/>
      <c r="JK323" s="31"/>
      <c r="JM323" s="31"/>
      <c r="JO323" s="44"/>
      <c r="JQ323" s="31"/>
      <c r="JS323" s="31"/>
      <c r="JU323" s="31"/>
      <c r="JW323" s="44"/>
      <c r="JY323" s="31"/>
      <c r="KA323" s="31"/>
      <c r="KC323" s="31"/>
      <c r="KE323" s="44"/>
      <c r="KG323" s="31"/>
      <c r="KI323" s="31"/>
      <c r="KK323" s="31"/>
      <c r="KM323" s="44"/>
      <c r="KO323" s="31"/>
      <c r="KQ323" s="31"/>
      <c r="KS323" s="31"/>
      <c r="KU323" s="44"/>
      <c r="KW323" s="31"/>
      <c r="KY323" s="31"/>
      <c r="LA323" s="31"/>
      <c r="LC323" s="44"/>
      <c r="LE323" s="31"/>
      <c r="LG323" s="31"/>
      <c r="LI323" s="31"/>
      <c r="LK323" s="44"/>
      <c r="LM323" s="31"/>
      <c r="LO323" s="31"/>
      <c r="LQ323" s="31"/>
      <c r="LS323" s="44"/>
      <c r="LU323" s="31"/>
      <c r="LW323" s="31"/>
      <c r="LY323" s="31"/>
      <c r="MA323" s="44"/>
      <c r="MC323" s="31"/>
      <c r="ME323" s="31"/>
      <c r="MG323" s="31"/>
      <c r="MI323" s="44"/>
      <c r="MK323" s="31"/>
      <c r="MM323" s="31"/>
      <c r="MO323" s="31"/>
    </row>
    <row r="324" spans="2:353" x14ac:dyDescent="0.25">
      <c r="B324" s="359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O324" s="44"/>
      <c r="AQ324" s="31"/>
      <c r="AS324" s="31"/>
      <c r="AU324" s="31"/>
      <c r="AW324" s="44"/>
      <c r="AY324" s="31"/>
      <c r="BA324" s="31"/>
      <c r="BC324" s="31"/>
      <c r="BE324" s="44"/>
      <c r="BG324" s="31"/>
      <c r="BH324" s="47"/>
      <c r="BI324" s="31"/>
      <c r="BK324" s="31"/>
      <c r="BM324" s="44"/>
      <c r="BO324" s="31"/>
      <c r="BQ324" s="31"/>
      <c r="BS324" s="31"/>
      <c r="BU324" s="44"/>
      <c r="BW324" s="31"/>
      <c r="BY324" s="31"/>
      <c r="CA324" s="31"/>
      <c r="CC324" s="44"/>
      <c r="CE324" s="31"/>
      <c r="CG324" s="31"/>
      <c r="CI324" s="31"/>
      <c r="CK324" s="44"/>
      <c r="CM324" s="31"/>
      <c r="CO324" s="31"/>
      <c r="CQ324" s="31"/>
      <c r="CS324" s="44"/>
      <c r="CU324" s="31"/>
      <c r="CW324" s="31"/>
      <c r="CY324" s="31"/>
      <c r="DA324" s="44"/>
      <c r="DC324" s="31"/>
      <c r="DE324" s="31"/>
      <c r="DG324" s="31"/>
      <c r="DI324" s="44"/>
      <c r="DK324" s="31"/>
      <c r="DM324" s="31"/>
      <c r="DO324" s="31"/>
      <c r="DQ324" s="44"/>
      <c r="DS324" s="31"/>
      <c r="DU324" s="31"/>
      <c r="DW324" s="31"/>
      <c r="DY324" s="44"/>
      <c r="EA324" s="31"/>
      <c r="EC324" s="31"/>
      <c r="EE324" s="31"/>
      <c r="EG324" s="44"/>
      <c r="EI324" s="31"/>
      <c r="EK324" s="31"/>
      <c r="EM324" s="31"/>
      <c r="EO324" s="44"/>
      <c r="EQ324" s="31"/>
      <c r="ES324" s="31"/>
      <c r="EU324" s="31"/>
      <c r="EW324" s="44"/>
      <c r="EY324" s="31"/>
      <c r="FA324" s="31"/>
      <c r="FC324" s="31"/>
      <c r="FE324" s="44"/>
      <c r="FG324" s="31"/>
      <c r="FI324" s="31"/>
      <c r="FK324" s="31"/>
      <c r="FM324" s="44"/>
      <c r="FO324" s="31"/>
      <c r="FQ324" s="31"/>
      <c r="FS324" s="31"/>
      <c r="FU324" s="44"/>
      <c r="FW324" s="31"/>
      <c r="FY324" s="31"/>
      <c r="FZ324" s="47"/>
      <c r="GA324" s="31"/>
      <c r="GC324" s="44"/>
      <c r="GE324" s="31"/>
      <c r="GG324" s="31"/>
      <c r="GI324" s="31"/>
      <c r="GK324" s="44"/>
      <c r="GM324" s="31"/>
      <c r="GO324" s="31"/>
      <c r="GQ324" s="31"/>
      <c r="GS324" s="44"/>
      <c r="GU324" s="31"/>
      <c r="GW324" s="31"/>
      <c r="GY324" s="31"/>
      <c r="HA324" s="44"/>
      <c r="HC324" s="31"/>
      <c r="HE324" s="31"/>
      <c r="HG324" s="31"/>
      <c r="HI324" s="44"/>
      <c r="HK324" s="31"/>
      <c r="HM324" s="31"/>
      <c r="HO324" s="31"/>
      <c r="HQ324" s="44"/>
      <c r="HS324" s="31"/>
      <c r="HU324" s="31"/>
      <c r="HW324" s="31"/>
      <c r="HY324" s="44"/>
      <c r="IA324" s="31"/>
      <c r="IC324" s="5"/>
      <c r="IE324" s="31"/>
      <c r="IG324" s="44"/>
      <c r="II324" s="31"/>
      <c r="IK324" s="31"/>
      <c r="IM324" s="31"/>
      <c r="IO324" s="31"/>
      <c r="IQ324" s="44"/>
      <c r="IS324" s="31"/>
      <c r="IU324" s="31"/>
      <c r="IW324" s="31"/>
      <c r="IY324" s="44"/>
      <c r="JA324" s="31"/>
      <c r="JC324" s="31"/>
      <c r="JE324" s="31"/>
      <c r="JG324" s="44"/>
      <c r="JI324" s="31"/>
      <c r="JK324" s="31"/>
      <c r="JM324" s="31"/>
      <c r="JO324" s="44"/>
      <c r="JQ324" s="31"/>
      <c r="JS324" s="31"/>
      <c r="JU324" s="31"/>
      <c r="JW324" s="44"/>
      <c r="JY324" s="31"/>
      <c r="KA324" s="31"/>
      <c r="KC324" s="31"/>
      <c r="KE324" s="44"/>
      <c r="KG324" s="31"/>
      <c r="KI324" s="31"/>
      <c r="KK324" s="31"/>
      <c r="KM324" s="44"/>
      <c r="KO324" s="31"/>
      <c r="KQ324" s="31"/>
      <c r="KS324" s="31"/>
      <c r="KU324" s="44"/>
      <c r="KW324" s="31"/>
      <c r="KY324" s="31"/>
      <c r="LA324" s="31"/>
      <c r="LC324" s="44"/>
      <c r="LE324" s="31"/>
      <c r="LG324" s="31"/>
      <c r="LI324" s="31"/>
      <c r="LK324" s="44"/>
      <c r="LM324" s="31"/>
      <c r="LO324" s="31"/>
      <c r="LQ324" s="31"/>
      <c r="LS324" s="44"/>
      <c r="LU324" s="31"/>
      <c r="LW324" s="31"/>
      <c r="LY324" s="31"/>
      <c r="MA324" s="44"/>
      <c r="MC324" s="31"/>
      <c r="ME324" s="31"/>
      <c r="MG324" s="31"/>
      <c r="MI324" s="44"/>
      <c r="MK324" s="31"/>
      <c r="MM324" s="31"/>
      <c r="MO324" s="31"/>
    </row>
    <row r="325" spans="2:353" x14ac:dyDescent="0.25">
      <c r="B325" s="359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O325" s="44"/>
      <c r="AQ325" s="31"/>
      <c r="AS325" s="31"/>
      <c r="AU325" s="31"/>
      <c r="AW325" s="44"/>
      <c r="AY325" s="31"/>
      <c r="BA325" s="31"/>
      <c r="BC325" s="31"/>
      <c r="BE325" s="44"/>
      <c r="BG325" s="31"/>
      <c r="BH325" s="47"/>
      <c r="BI325" s="31"/>
      <c r="BK325" s="31"/>
      <c r="BM325" s="44"/>
      <c r="BO325" s="31"/>
      <c r="BQ325" s="31"/>
      <c r="BS325" s="31"/>
      <c r="BU325" s="44"/>
      <c r="BW325" s="31"/>
      <c r="BY325" s="31"/>
      <c r="CA325" s="31"/>
      <c r="CC325" s="44"/>
      <c r="CE325" s="31"/>
      <c r="CG325" s="31"/>
      <c r="CI325" s="31"/>
      <c r="CK325" s="44"/>
      <c r="CM325" s="31"/>
      <c r="CO325" s="31"/>
      <c r="CQ325" s="31"/>
      <c r="CS325" s="44"/>
      <c r="CU325" s="31"/>
      <c r="CW325" s="31"/>
      <c r="CY325" s="31"/>
      <c r="DA325" s="44"/>
      <c r="DC325" s="31"/>
      <c r="DE325" s="31"/>
      <c r="DG325" s="31"/>
      <c r="DI325" s="44"/>
      <c r="DK325" s="31"/>
      <c r="DM325" s="31"/>
      <c r="DO325" s="31"/>
      <c r="DQ325" s="44"/>
      <c r="DS325" s="31"/>
      <c r="DU325" s="31"/>
      <c r="DW325" s="31"/>
      <c r="DY325" s="44"/>
      <c r="EA325" s="31"/>
      <c r="EC325" s="31"/>
      <c r="EE325" s="31"/>
      <c r="EG325" s="44"/>
      <c r="EI325" s="31"/>
      <c r="EK325" s="31"/>
      <c r="EM325" s="31"/>
      <c r="EO325" s="44"/>
      <c r="EQ325" s="31"/>
      <c r="ES325" s="31"/>
      <c r="EU325" s="31"/>
      <c r="EW325" s="44"/>
      <c r="EY325" s="31"/>
      <c r="FA325" s="31"/>
      <c r="FC325" s="31"/>
      <c r="FE325" s="44"/>
      <c r="FG325" s="31"/>
      <c r="FI325" s="31"/>
      <c r="FK325" s="31"/>
      <c r="FM325" s="44"/>
      <c r="FO325" s="31"/>
      <c r="FQ325" s="31"/>
      <c r="FS325" s="31"/>
      <c r="FU325" s="44"/>
      <c r="FW325" s="31"/>
      <c r="FY325" s="31"/>
      <c r="FZ325" s="47"/>
      <c r="GA325" s="31"/>
      <c r="GC325" s="44"/>
      <c r="GE325" s="31"/>
      <c r="GG325" s="31"/>
      <c r="GI325" s="31"/>
      <c r="GK325" s="44"/>
      <c r="GM325" s="31"/>
      <c r="GO325" s="31"/>
      <c r="GQ325" s="31"/>
      <c r="GS325" s="44"/>
      <c r="GU325" s="31"/>
      <c r="GW325" s="31"/>
      <c r="GY325" s="31"/>
      <c r="HA325" s="44"/>
      <c r="HC325" s="31"/>
      <c r="HE325" s="31"/>
      <c r="HG325" s="31"/>
      <c r="HI325" s="44"/>
      <c r="HK325" s="31"/>
      <c r="HM325" s="31"/>
      <c r="HO325" s="31"/>
      <c r="HQ325" s="44"/>
      <c r="HS325" s="31"/>
      <c r="HU325" s="31"/>
      <c r="HW325" s="31"/>
      <c r="HY325" s="44"/>
      <c r="IA325" s="31"/>
      <c r="IC325" s="5"/>
      <c r="IE325" s="31"/>
      <c r="IG325" s="44"/>
      <c r="II325" s="31"/>
      <c r="IK325" s="31"/>
      <c r="IM325" s="31"/>
      <c r="IO325" s="31"/>
      <c r="IQ325" s="44"/>
      <c r="IS325" s="31"/>
      <c r="IU325" s="31"/>
      <c r="IW325" s="31"/>
      <c r="IY325" s="44"/>
      <c r="JA325" s="31"/>
      <c r="JC325" s="31"/>
      <c r="JE325" s="31"/>
      <c r="JG325" s="44"/>
      <c r="JI325" s="31"/>
      <c r="JK325" s="31"/>
      <c r="JM325" s="31"/>
      <c r="JO325" s="44"/>
      <c r="JQ325" s="31"/>
      <c r="JS325" s="31"/>
      <c r="JU325" s="31"/>
      <c r="JW325" s="44"/>
      <c r="JY325" s="31"/>
      <c r="KA325" s="31"/>
      <c r="KC325" s="31"/>
      <c r="KE325" s="44"/>
      <c r="KG325" s="31"/>
      <c r="KI325" s="31"/>
      <c r="KK325" s="31"/>
      <c r="KM325" s="44"/>
      <c r="KO325" s="31"/>
      <c r="KQ325" s="31"/>
      <c r="KS325" s="31"/>
      <c r="KU325" s="44"/>
      <c r="KW325" s="31"/>
      <c r="KY325" s="31"/>
      <c r="LA325" s="31"/>
      <c r="LC325" s="44"/>
      <c r="LE325" s="31"/>
      <c r="LG325" s="31"/>
      <c r="LI325" s="31"/>
      <c r="LK325" s="44"/>
      <c r="LM325" s="31"/>
      <c r="LO325" s="31"/>
      <c r="LQ325" s="31"/>
      <c r="LS325" s="44"/>
      <c r="LU325" s="31"/>
      <c r="LW325" s="31"/>
      <c r="LY325" s="31"/>
      <c r="MA325" s="44"/>
      <c r="MC325" s="31"/>
      <c r="ME325" s="31"/>
      <c r="MG325" s="31"/>
      <c r="MI325" s="44"/>
      <c r="MK325" s="31"/>
      <c r="MM325" s="31"/>
      <c r="MO325" s="31"/>
    </row>
    <row r="326" spans="2:353" x14ac:dyDescent="0.25">
      <c r="B326" s="359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IC326" s="5"/>
    </row>
    <row r="327" spans="2:353" x14ac:dyDescent="0.25">
      <c r="B327" s="359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IC327" s="5"/>
    </row>
    <row r="328" spans="2:353" x14ac:dyDescent="0.25">
      <c r="B328" s="359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O328" s="44"/>
      <c r="AW328" s="44"/>
      <c r="BE328" s="44"/>
      <c r="BM328" s="44"/>
      <c r="BU328" s="44"/>
      <c r="CC328" s="44"/>
      <c r="CK328" s="44"/>
      <c r="CS328" s="44"/>
      <c r="DA328" s="44"/>
      <c r="DI328" s="44"/>
      <c r="DQ328" s="44"/>
      <c r="DY328" s="44"/>
      <c r="EG328" s="44"/>
      <c r="EO328" s="44"/>
      <c r="EW328" s="44"/>
      <c r="FE328" s="44"/>
      <c r="FM328" s="44"/>
      <c r="FU328" s="44"/>
      <c r="GC328" s="44"/>
      <c r="GK328" s="44"/>
      <c r="GS328" s="44"/>
      <c r="HA328" s="44"/>
      <c r="HI328" s="44"/>
      <c r="HQ328" s="44"/>
      <c r="HY328" s="44"/>
      <c r="IC328" s="5"/>
      <c r="IG328" s="44"/>
      <c r="IQ328" s="44"/>
      <c r="IY328" s="44"/>
      <c r="JG328" s="44"/>
      <c r="JO328" s="44"/>
      <c r="JW328" s="44"/>
      <c r="KE328" s="44"/>
      <c r="KM328" s="44"/>
      <c r="KU328" s="44"/>
      <c r="LC328" s="44"/>
      <c r="LK328" s="44"/>
      <c r="LS328" s="44"/>
      <c r="MA328" s="44"/>
      <c r="MI328" s="44"/>
    </row>
    <row r="329" spans="2:353" x14ac:dyDescent="0.25">
      <c r="B329" s="35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O329" s="44"/>
      <c r="AW329" s="44"/>
      <c r="BE329" s="44"/>
      <c r="BM329" s="44"/>
      <c r="BU329" s="44"/>
      <c r="CC329" s="44"/>
      <c r="CK329" s="44"/>
      <c r="CS329" s="44"/>
      <c r="DA329" s="44"/>
      <c r="DI329" s="44"/>
      <c r="DQ329" s="44"/>
      <c r="DY329" s="44"/>
      <c r="EG329" s="44"/>
      <c r="EO329" s="44"/>
      <c r="EW329" s="44"/>
      <c r="FE329" s="44"/>
      <c r="FM329" s="44"/>
      <c r="FU329" s="44"/>
      <c r="GC329" s="44"/>
      <c r="GK329" s="44"/>
      <c r="GS329" s="44"/>
      <c r="HA329" s="44"/>
      <c r="HI329" s="44"/>
      <c r="HQ329" s="44"/>
      <c r="HY329" s="44"/>
      <c r="IC329" s="5"/>
      <c r="IG329" s="44"/>
      <c r="IQ329" s="44"/>
      <c r="IY329" s="44"/>
      <c r="JG329" s="44"/>
      <c r="JO329" s="44"/>
      <c r="JW329" s="44"/>
      <c r="KE329" s="44"/>
      <c r="KM329" s="44"/>
      <c r="KU329" s="44"/>
      <c r="LC329" s="44"/>
      <c r="LK329" s="44"/>
      <c r="LS329" s="44"/>
      <c r="MA329" s="44"/>
      <c r="MI329" s="44"/>
    </row>
    <row r="330" spans="2:353" x14ac:dyDescent="0.25">
      <c r="B330" s="359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O330" s="44"/>
      <c r="AW330" s="44"/>
      <c r="BE330" s="44"/>
      <c r="BM330" s="44"/>
      <c r="BU330" s="44"/>
      <c r="CC330" s="44"/>
      <c r="CK330" s="44"/>
      <c r="CS330" s="44"/>
      <c r="DA330" s="44"/>
      <c r="DI330" s="44"/>
      <c r="DQ330" s="44"/>
      <c r="DY330" s="44"/>
      <c r="EG330" s="44"/>
      <c r="EO330" s="44"/>
      <c r="EW330" s="44"/>
      <c r="FE330" s="44"/>
      <c r="FM330" s="44"/>
      <c r="FU330" s="44"/>
      <c r="GC330" s="44"/>
      <c r="GK330" s="44"/>
      <c r="GS330" s="44"/>
      <c r="HA330" s="44"/>
      <c r="HI330" s="44"/>
      <c r="HQ330" s="44"/>
      <c r="HY330" s="44"/>
      <c r="IC330" s="5"/>
      <c r="IG330" s="44"/>
      <c r="IQ330" s="44"/>
      <c r="IY330" s="44"/>
      <c r="JG330" s="44"/>
      <c r="JO330" s="44"/>
      <c r="JW330" s="44"/>
      <c r="KE330" s="44"/>
      <c r="KM330" s="44"/>
      <c r="KU330" s="44"/>
      <c r="LC330" s="44"/>
      <c r="LK330" s="44"/>
      <c r="LS330" s="44"/>
      <c r="MA330" s="44"/>
      <c r="MI330" s="44"/>
    </row>
    <row r="331" spans="2:353" x14ac:dyDescent="0.25">
      <c r="B331" s="359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O331" s="44"/>
      <c r="AW331" s="44"/>
      <c r="BE331" s="44"/>
      <c r="BM331" s="44"/>
      <c r="BU331" s="44"/>
      <c r="CC331" s="44"/>
      <c r="CK331" s="44"/>
      <c r="CS331" s="44"/>
      <c r="DA331" s="44"/>
      <c r="DI331" s="44"/>
      <c r="DQ331" s="44"/>
      <c r="DY331" s="44"/>
      <c r="EG331" s="44"/>
      <c r="EO331" s="44"/>
      <c r="EW331" s="44"/>
      <c r="FE331" s="44"/>
      <c r="FM331" s="44"/>
      <c r="FU331" s="44"/>
      <c r="GC331" s="44"/>
      <c r="GK331" s="44"/>
      <c r="GS331" s="44"/>
      <c r="HA331" s="44"/>
      <c r="HI331" s="44"/>
      <c r="HQ331" s="44"/>
      <c r="HY331" s="44"/>
      <c r="IC331" s="5"/>
      <c r="IG331" s="44"/>
      <c r="IQ331" s="44"/>
      <c r="IY331" s="44"/>
      <c r="JG331" s="44"/>
      <c r="JO331" s="44"/>
      <c r="JW331" s="44"/>
      <c r="KE331" s="44"/>
      <c r="KM331" s="44"/>
      <c r="KU331" s="44"/>
      <c r="LC331" s="44"/>
      <c r="LK331" s="44"/>
      <c r="LS331" s="44"/>
      <c r="MA331" s="44"/>
      <c r="MI331" s="44"/>
    </row>
    <row r="332" spans="2:353" x14ac:dyDescent="0.25">
      <c r="B332" s="359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O332" s="44"/>
      <c r="AW332" s="44"/>
      <c r="BE332" s="44"/>
      <c r="BM332" s="44"/>
      <c r="BU332" s="44"/>
      <c r="CC332" s="44"/>
      <c r="CK332" s="44"/>
      <c r="CS332" s="44"/>
      <c r="DA332" s="44"/>
      <c r="DI332" s="44"/>
      <c r="DQ332" s="44"/>
      <c r="DY332" s="44"/>
      <c r="EG332" s="44"/>
      <c r="EO332" s="44"/>
      <c r="EW332" s="44"/>
      <c r="FE332" s="44"/>
      <c r="FM332" s="44"/>
      <c r="FU332" s="44"/>
      <c r="GC332" s="44"/>
      <c r="GK332" s="44"/>
      <c r="GS332" s="44"/>
      <c r="HA332" s="44"/>
      <c r="HI332" s="44"/>
      <c r="HQ332" s="44"/>
      <c r="HY332" s="44"/>
      <c r="IC332" s="5"/>
      <c r="IG332" s="44"/>
      <c r="IQ332" s="44"/>
      <c r="IY332" s="44"/>
      <c r="JG332" s="44"/>
      <c r="JO332" s="44"/>
      <c r="JW332" s="44"/>
      <c r="KE332" s="44"/>
      <c r="KM332" s="44"/>
      <c r="KU332" s="44"/>
      <c r="LC332" s="44"/>
      <c r="LK332" s="44"/>
      <c r="LS332" s="44"/>
      <c r="MA332" s="44"/>
      <c r="MI332" s="44"/>
    </row>
    <row r="333" spans="2:353" x14ac:dyDescent="0.25">
      <c r="B333" s="359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O333" s="44"/>
      <c r="AW333" s="44"/>
      <c r="BE333" s="44"/>
      <c r="BM333" s="44"/>
      <c r="BU333" s="44"/>
      <c r="CC333" s="44"/>
      <c r="CK333" s="44"/>
      <c r="CS333" s="44"/>
      <c r="DA333" s="44"/>
      <c r="DI333" s="44"/>
      <c r="DQ333" s="44"/>
      <c r="DY333" s="44"/>
      <c r="EG333" s="44"/>
      <c r="EO333" s="44"/>
      <c r="EW333" s="44"/>
      <c r="FE333" s="44"/>
      <c r="FM333" s="44"/>
      <c r="FU333" s="44"/>
      <c r="GC333" s="44"/>
      <c r="GK333" s="44"/>
      <c r="GS333" s="44"/>
      <c r="HA333" s="44"/>
      <c r="HI333" s="44"/>
      <c r="HQ333" s="44"/>
      <c r="HY333" s="44"/>
      <c r="IC333" s="5"/>
      <c r="IG333" s="44"/>
      <c r="IQ333" s="44"/>
      <c r="IY333" s="44"/>
      <c r="JG333" s="44"/>
      <c r="JO333" s="44"/>
      <c r="JW333" s="44"/>
      <c r="KE333" s="44"/>
      <c r="KM333" s="44"/>
      <c r="KU333" s="44"/>
      <c r="LC333" s="44"/>
      <c r="LK333" s="44"/>
      <c r="LS333" s="44"/>
      <c r="MA333" s="44"/>
      <c r="MI333" s="44"/>
    </row>
    <row r="334" spans="2:353" x14ac:dyDescent="0.25">
      <c r="B334" s="359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 s="94"/>
      <c r="AD334" s="94"/>
      <c r="AE334" s="94"/>
      <c r="AF334" s="94"/>
      <c r="AG334" s="94"/>
      <c r="AH334" s="94"/>
      <c r="AI334" s="94"/>
      <c r="AJ334" s="94"/>
      <c r="AK334" s="94"/>
      <c r="AL334" s="94"/>
      <c r="AM334" s="94"/>
      <c r="AO334" s="44"/>
      <c r="AW334" s="44"/>
      <c r="BE334" s="44"/>
      <c r="BM334" s="44"/>
      <c r="BU334" s="44"/>
      <c r="CC334" s="44"/>
      <c r="CK334" s="44"/>
      <c r="CS334" s="44"/>
      <c r="DA334" s="44"/>
      <c r="DI334" s="44"/>
      <c r="DQ334" s="44"/>
      <c r="DY334" s="44"/>
      <c r="EG334" s="44"/>
      <c r="EO334" s="44"/>
      <c r="EW334" s="44"/>
      <c r="FE334" s="44"/>
      <c r="FM334" s="44"/>
      <c r="FU334" s="44"/>
      <c r="GC334" s="44"/>
      <c r="GK334" s="44"/>
      <c r="GS334" s="44"/>
      <c r="HA334" s="44"/>
      <c r="HI334" s="44"/>
      <c r="HQ334" s="44"/>
      <c r="HY334" s="44"/>
      <c r="IC334" s="5"/>
      <c r="IG334" s="44"/>
      <c r="IQ334" s="44"/>
      <c r="IY334" s="44"/>
      <c r="JG334" s="44"/>
      <c r="JO334" s="44"/>
      <c r="JW334" s="44"/>
      <c r="KE334" s="44"/>
      <c r="KM334" s="44"/>
      <c r="KU334" s="44"/>
      <c r="LC334" s="44"/>
      <c r="LK334" s="44"/>
      <c r="LS334" s="44"/>
      <c r="MA334" s="44"/>
      <c r="MI334" s="44"/>
    </row>
    <row r="335" spans="2:353" x14ac:dyDescent="0.25">
      <c r="B335" s="359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O335" s="44"/>
      <c r="AW335" s="44"/>
      <c r="BE335" s="44"/>
      <c r="BM335" s="44"/>
      <c r="BU335" s="44"/>
      <c r="CC335" s="44"/>
      <c r="CK335" s="44"/>
      <c r="CS335" s="44"/>
      <c r="DA335" s="44"/>
      <c r="DI335" s="44"/>
      <c r="DQ335" s="44"/>
      <c r="DY335" s="44"/>
      <c r="EG335" s="44"/>
      <c r="EO335" s="44"/>
      <c r="EW335" s="44"/>
      <c r="FE335" s="44"/>
      <c r="FM335" s="44"/>
      <c r="FU335" s="44"/>
      <c r="GC335" s="44"/>
      <c r="GK335" s="44"/>
      <c r="GS335" s="44"/>
      <c r="HA335" s="44"/>
      <c r="HI335" s="44"/>
      <c r="HQ335" s="44"/>
      <c r="HY335" s="44"/>
      <c r="IC335" s="5"/>
      <c r="IG335" s="44"/>
      <c r="IQ335" s="44"/>
      <c r="IY335" s="44"/>
      <c r="JG335" s="44"/>
      <c r="JO335" s="44"/>
      <c r="JW335" s="44"/>
      <c r="KE335" s="44"/>
      <c r="KM335" s="44"/>
      <c r="KU335" s="44"/>
      <c r="LC335" s="44"/>
      <c r="LK335" s="44"/>
      <c r="LS335" s="44"/>
      <c r="MA335" s="44"/>
      <c r="MI335" s="44"/>
    </row>
    <row r="336" spans="2:353" x14ac:dyDescent="0.25">
      <c r="B336" s="359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AO336" s="44"/>
      <c r="AW336" s="44"/>
      <c r="BE336" s="44"/>
      <c r="BM336" s="44"/>
      <c r="BU336" s="44"/>
      <c r="CC336" s="44"/>
      <c r="CK336" s="44"/>
      <c r="CS336" s="44"/>
      <c r="DA336" s="44"/>
      <c r="DI336" s="44"/>
      <c r="DQ336" s="44"/>
      <c r="DY336" s="44"/>
      <c r="EG336" s="44"/>
      <c r="EO336" s="44"/>
      <c r="EW336" s="44"/>
      <c r="FE336" s="44"/>
      <c r="FM336" s="44"/>
      <c r="FU336" s="44"/>
      <c r="GC336" s="44"/>
      <c r="GK336" s="44"/>
      <c r="GS336" s="44"/>
      <c r="HA336" s="44"/>
      <c r="HI336" s="44"/>
      <c r="HQ336" s="44"/>
      <c r="HY336" s="44"/>
      <c r="IC336" s="5"/>
      <c r="IG336" s="44"/>
      <c r="IQ336" s="44"/>
      <c r="IY336" s="44"/>
      <c r="JG336" s="44"/>
      <c r="JO336" s="44"/>
      <c r="JW336" s="44"/>
      <c r="KE336" s="44"/>
      <c r="KM336" s="44"/>
      <c r="KU336" s="44"/>
      <c r="LC336" s="44"/>
      <c r="LK336" s="44"/>
      <c r="LS336" s="44"/>
      <c r="MA336" s="44"/>
      <c r="MI336" s="44"/>
    </row>
    <row r="337" spans="2:353" x14ac:dyDescent="0.25">
      <c r="B337" s="359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O337" s="44"/>
      <c r="AW337" s="44"/>
      <c r="BE337" s="44"/>
      <c r="BM337" s="44"/>
      <c r="BU337" s="44"/>
      <c r="CC337" s="44"/>
      <c r="CK337" s="44"/>
      <c r="CS337" s="44"/>
      <c r="DA337" s="44"/>
      <c r="DI337" s="44"/>
      <c r="DQ337" s="44"/>
      <c r="DY337" s="44"/>
      <c r="EG337" s="44"/>
      <c r="EO337" s="44"/>
      <c r="EW337" s="44"/>
      <c r="FE337" s="44"/>
      <c r="FM337" s="44"/>
      <c r="FU337" s="44"/>
      <c r="GC337" s="44"/>
      <c r="GK337" s="44"/>
      <c r="GS337" s="44"/>
      <c r="HA337" s="44"/>
      <c r="HI337" s="44"/>
      <c r="HQ337" s="44"/>
      <c r="HY337" s="44"/>
      <c r="IC337" s="5"/>
      <c r="IG337" s="44"/>
      <c r="IQ337" s="44"/>
      <c r="IY337" s="44"/>
      <c r="JG337" s="44"/>
      <c r="JO337" s="44"/>
      <c r="JW337" s="44"/>
      <c r="KE337" s="44"/>
      <c r="KM337" s="44"/>
      <c r="KU337" s="44"/>
      <c r="LC337" s="44"/>
      <c r="LK337" s="44"/>
      <c r="LS337" s="44"/>
      <c r="MA337" s="44"/>
      <c r="MI337" s="44"/>
    </row>
    <row r="338" spans="2:353" x14ac:dyDescent="0.25">
      <c r="B338" s="359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O338" s="44"/>
      <c r="AW338" s="44"/>
      <c r="BE338" s="44"/>
      <c r="BM338" s="44"/>
      <c r="BU338" s="44"/>
      <c r="CC338" s="44"/>
      <c r="CK338" s="44"/>
      <c r="CS338" s="44"/>
      <c r="DA338" s="44"/>
      <c r="DI338" s="44"/>
      <c r="DQ338" s="44"/>
      <c r="DY338" s="44"/>
      <c r="EG338" s="44"/>
      <c r="EO338" s="44"/>
      <c r="EW338" s="44"/>
      <c r="FE338" s="44"/>
      <c r="FM338" s="44"/>
      <c r="FU338" s="44"/>
      <c r="GC338" s="44"/>
      <c r="GK338" s="44"/>
      <c r="GS338" s="44"/>
      <c r="HA338" s="44"/>
      <c r="HI338" s="44"/>
      <c r="HQ338" s="44"/>
      <c r="HY338" s="44"/>
      <c r="IC338" s="5"/>
      <c r="IG338" s="44"/>
      <c r="IQ338" s="44"/>
      <c r="IY338" s="44"/>
      <c r="JG338" s="44"/>
      <c r="JO338" s="44"/>
      <c r="JW338" s="44"/>
      <c r="KE338" s="44"/>
      <c r="KM338" s="44"/>
      <c r="KU338" s="44"/>
      <c r="LC338" s="44"/>
      <c r="LK338" s="44"/>
      <c r="LS338" s="44"/>
      <c r="MA338" s="44"/>
      <c r="MI338" s="44"/>
    </row>
    <row r="339" spans="2:353" x14ac:dyDescent="0.25">
      <c r="B339" s="35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IC339" s="5"/>
    </row>
    <row r="340" spans="2:353" x14ac:dyDescent="0.25">
      <c r="B340" s="359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Q340" s="31"/>
      <c r="AS340" s="31"/>
      <c r="AU340" s="31"/>
      <c r="AY340" s="31"/>
      <c r="BA340" s="31"/>
      <c r="BC340" s="31"/>
      <c r="BG340" s="31"/>
      <c r="BH340" s="47"/>
      <c r="BI340" s="31"/>
      <c r="BK340" s="31"/>
      <c r="BO340" s="31"/>
      <c r="BQ340" s="31"/>
      <c r="BS340" s="31"/>
      <c r="BW340" s="31"/>
      <c r="BY340" s="31"/>
      <c r="CA340" s="31"/>
      <c r="CE340" s="31"/>
      <c r="CG340" s="31"/>
      <c r="CI340" s="31"/>
      <c r="CM340" s="31"/>
      <c r="CO340" s="31"/>
      <c r="CQ340" s="31"/>
      <c r="CU340" s="31"/>
      <c r="CW340" s="31"/>
      <c r="CY340" s="31"/>
      <c r="DC340" s="31"/>
      <c r="DE340" s="31"/>
      <c r="DG340" s="31"/>
      <c r="DK340" s="31"/>
      <c r="DM340" s="31"/>
      <c r="DO340" s="31"/>
      <c r="DS340" s="31"/>
      <c r="DU340" s="31"/>
      <c r="DW340" s="31"/>
      <c r="EA340" s="31"/>
      <c r="EC340" s="31"/>
      <c r="EE340" s="31"/>
      <c r="EI340" s="31"/>
      <c r="EK340" s="31"/>
      <c r="EM340" s="31"/>
      <c r="EQ340" s="31"/>
      <c r="ES340" s="31"/>
      <c r="EU340" s="31"/>
      <c r="EY340" s="31"/>
      <c r="FA340" s="31"/>
      <c r="FC340" s="31"/>
      <c r="FG340" s="31"/>
      <c r="FI340" s="31"/>
      <c r="FK340" s="31"/>
      <c r="FO340" s="31"/>
      <c r="FQ340" s="31"/>
      <c r="FS340" s="31"/>
      <c r="FW340" s="31"/>
      <c r="FY340" s="31"/>
      <c r="FZ340" s="47"/>
      <c r="GA340" s="31"/>
      <c r="GE340" s="31"/>
      <c r="GG340" s="31"/>
      <c r="GI340" s="31"/>
      <c r="GM340" s="31"/>
      <c r="GO340" s="31"/>
      <c r="GQ340" s="31"/>
      <c r="GU340" s="31"/>
      <c r="GW340" s="31"/>
      <c r="GY340" s="31"/>
      <c r="HC340" s="31"/>
      <c r="HE340" s="31"/>
      <c r="HG340" s="31"/>
      <c r="HK340" s="31"/>
      <c r="HM340" s="31"/>
      <c r="HO340" s="31"/>
      <c r="HS340" s="31"/>
      <c r="HU340" s="31"/>
      <c r="HW340" s="31"/>
      <c r="IA340" s="31"/>
      <c r="IC340" s="5"/>
      <c r="IE340" s="31"/>
      <c r="II340" s="31"/>
      <c r="IK340" s="31"/>
      <c r="IM340" s="31"/>
      <c r="IO340" s="31"/>
      <c r="IS340" s="31"/>
      <c r="IU340" s="31"/>
      <c r="IW340" s="31"/>
      <c r="JA340" s="31"/>
      <c r="JC340" s="31"/>
      <c r="JE340" s="31"/>
      <c r="JI340" s="31"/>
      <c r="JK340" s="31"/>
      <c r="JM340" s="31"/>
      <c r="JQ340" s="31"/>
      <c r="JS340" s="31"/>
      <c r="JU340" s="31"/>
      <c r="JY340" s="31"/>
      <c r="KA340" s="31"/>
      <c r="KC340" s="31"/>
      <c r="KG340" s="31"/>
      <c r="KI340" s="31"/>
      <c r="KK340" s="31"/>
      <c r="KO340" s="31"/>
      <c r="KQ340" s="31"/>
      <c r="KS340" s="31"/>
      <c r="KW340" s="31"/>
      <c r="KY340" s="31"/>
      <c r="LA340" s="31"/>
      <c r="LE340" s="31"/>
      <c r="LG340" s="31"/>
      <c r="LI340" s="31"/>
      <c r="LM340" s="31"/>
      <c r="LO340" s="31"/>
      <c r="LQ340" s="31"/>
      <c r="LU340" s="31"/>
      <c r="LW340" s="31"/>
      <c r="LY340" s="31"/>
      <c r="MC340" s="31"/>
      <c r="ME340" s="31"/>
      <c r="MG340" s="31"/>
      <c r="MK340" s="31"/>
      <c r="MM340" s="31"/>
      <c r="MO340" s="31"/>
    </row>
    <row r="341" spans="2:353" x14ac:dyDescent="0.25">
      <c r="B341" s="359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O341" s="44"/>
      <c r="AQ341" s="31"/>
      <c r="AS341" s="31"/>
      <c r="AU341" s="31"/>
      <c r="AW341" s="44"/>
      <c r="AY341" s="31"/>
      <c r="BA341" s="31"/>
      <c r="BC341" s="31"/>
      <c r="BE341" s="44"/>
      <c r="BG341" s="31"/>
      <c r="BH341" s="47"/>
      <c r="BI341" s="31"/>
      <c r="BK341" s="31"/>
      <c r="BM341" s="44"/>
      <c r="BO341" s="31"/>
      <c r="BQ341" s="31"/>
      <c r="BS341" s="31"/>
      <c r="BU341" s="44"/>
      <c r="BW341" s="31"/>
      <c r="BY341" s="31"/>
      <c r="CA341" s="31"/>
      <c r="CC341" s="44"/>
      <c r="CE341" s="31"/>
      <c r="CG341" s="31"/>
      <c r="CI341" s="31"/>
      <c r="CK341" s="44"/>
      <c r="CM341" s="31"/>
      <c r="CO341" s="31"/>
      <c r="CQ341" s="31"/>
      <c r="CS341" s="44"/>
      <c r="CU341" s="31"/>
      <c r="CW341" s="31"/>
      <c r="CY341" s="31"/>
      <c r="DA341" s="44"/>
      <c r="DC341" s="31"/>
      <c r="DE341" s="31"/>
      <c r="DG341" s="31"/>
      <c r="DI341" s="44"/>
      <c r="DK341" s="31"/>
      <c r="DM341" s="31"/>
      <c r="DO341" s="31"/>
      <c r="DQ341" s="44"/>
      <c r="DS341" s="31"/>
      <c r="DU341" s="31"/>
      <c r="DW341" s="31"/>
      <c r="DY341" s="44"/>
      <c r="EA341" s="31"/>
      <c r="EC341" s="31"/>
      <c r="EE341" s="31"/>
      <c r="EG341" s="44"/>
      <c r="EI341" s="31"/>
      <c r="EK341" s="31"/>
      <c r="EM341" s="31"/>
      <c r="EO341" s="44"/>
      <c r="EQ341" s="31"/>
      <c r="ES341" s="31"/>
      <c r="EU341" s="31"/>
      <c r="EW341" s="44"/>
      <c r="EY341" s="31"/>
      <c r="FA341" s="31"/>
      <c r="FC341" s="31"/>
      <c r="FE341" s="44"/>
      <c r="FG341" s="31"/>
      <c r="FI341" s="31"/>
      <c r="FK341" s="31"/>
      <c r="FM341" s="44"/>
      <c r="FO341" s="31"/>
      <c r="FQ341" s="31"/>
      <c r="FS341" s="31"/>
      <c r="FU341" s="44"/>
      <c r="FW341" s="31"/>
      <c r="FY341" s="31"/>
      <c r="FZ341" s="47"/>
      <c r="GA341" s="31"/>
      <c r="GC341" s="44"/>
      <c r="GE341" s="31"/>
      <c r="GG341" s="31"/>
      <c r="GI341" s="31"/>
      <c r="GK341" s="44"/>
      <c r="GM341" s="31"/>
      <c r="GO341" s="31"/>
      <c r="GQ341" s="31"/>
      <c r="GS341" s="44"/>
      <c r="GU341" s="31"/>
      <c r="GW341" s="31"/>
      <c r="GY341" s="31"/>
      <c r="HA341" s="44"/>
      <c r="HC341" s="31"/>
      <c r="HE341" s="31"/>
      <c r="HG341" s="31"/>
      <c r="HI341" s="44"/>
      <c r="HK341" s="31"/>
      <c r="HM341" s="31"/>
      <c r="HO341" s="31"/>
      <c r="HQ341" s="44"/>
      <c r="HS341" s="31"/>
      <c r="HU341" s="31"/>
      <c r="HW341" s="31"/>
      <c r="HY341" s="44"/>
      <c r="IA341" s="31"/>
      <c r="IC341" s="5"/>
      <c r="IE341" s="31"/>
      <c r="IG341" s="44"/>
      <c r="II341" s="31"/>
      <c r="IK341" s="31"/>
      <c r="IM341" s="31"/>
      <c r="IO341" s="31"/>
      <c r="IQ341" s="44"/>
      <c r="IS341" s="31"/>
      <c r="IU341" s="31"/>
      <c r="IW341" s="31"/>
      <c r="IY341" s="44"/>
      <c r="JA341" s="31"/>
      <c r="JC341" s="31"/>
      <c r="JE341" s="31"/>
      <c r="JG341" s="44"/>
      <c r="JI341" s="31"/>
      <c r="JK341" s="31"/>
      <c r="JM341" s="31"/>
      <c r="JO341" s="44"/>
      <c r="JQ341" s="31"/>
      <c r="JS341" s="31"/>
      <c r="JU341" s="31"/>
      <c r="JW341" s="44"/>
      <c r="JY341" s="31"/>
      <c r="KA341" s="31"/>
      <c r="KC341" s="31"/>
      <c r="KE341" s="44"/>
      <c r="KG341" s="31"/>
      <c r="KI341" s="31"/>
      <c r="KK341" s="31"/>
      <c r="KM341" s="44"/>
      <c r="KO341" s="31"/>
      <c r="KQ341" s="31"/>
      <c r="KS341" s="31"/>
      <c r="KU341" s="44"/>
      <c r="KW341" s="31"/>
      <c r="KY341" s="31"/>
      <c r="LA341" s="31"/>
      <c r="LC341" s="44"/>
      <c r="LE341" s="31"/>
      <c r="LG341" s="31"/>
      <c r="LI341" s="31"/>
      <c r="LK341" s="44"/>
      <c r="LM341" s="31"/>
      <c r="LO341" s="31"/>
      <c r="LQ341" s="31"/>
      <c r="LS341" s="44"/>
      <c r="LU341" s="31"/>
      <c r="LW341" s="31"/>
      <c r="LY341" s="31"/>
      <c r="MA341" s="44"/>
      <c r="MC341" s="31"/>
      <c r="ME341" s="31"/>
      <c r="MG341" s="31"/>
      <c r="MI341" s="44"/>
      <c r="MK341" s="31"/>
      <c r="MM341" s="31"/>
      <c r="MO341" s="31"/>
    </row>
    <row r="342" spans="2:353" x14ac:dyDescent="0.25">
      <c r="B342" s="359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O342" s="44"/>
      <c r="AQ342" s="31"/>
      <c r="AS342" s="31"/>
      <c r="AU342" s="31"/>
      <c r="AW342" s="44"/>
      <c r="AY342" s="31"/>
      <c r="BA342" s="31"/>
      <c r="BC342" s="31"/>
      <c r="BE342" s="44"/>
      <c r="BG342" s="31"/>
      <c r="BH342" s="47"/>
      <c r="BI342" s="31"/>
      <c r="BK342" s="31"/>
      <c r="BM342" s="44"/>
      <c r="BO342" s="31"/>
      <c r="BQ342" s="31"/>
      <c r="BS342" s="31"/>
      <c r="BU342" s="44"/>
      <c r="BW342" s="31"/>
      <c r="BY342" s="31"/>
      <c r="CA342" s="31"/>
      <c r="CC342" s="44"/>
      <c r="CE342" s="31"/>
      <c r="CG342" s="31"/>
      <c r="CI342" s="31"/>
      <c r="CK342" s="44"/>
      <c r="CM342" s="31"/>
      <c r="CO342" s="31"/>
      <c r="CQ342" s="31"/>
      <c r="CS342" s="44"/>
      <c r="CU342" s="31"/>
      <c r="CW342" s="31"/>
      <c r="CY342" s="31"/>
      <c r="DA342" s="44"/>
      <c r="DC342" s="31"/>
      <c r="DE342" s="31"/>
      <c r="DG342" s="31"/>
      <c r="DI342" s="44"/>
      <c r="DK342" s="31"/>
      <c r="DM342" s="31"/>
      <c r="DO342" s="31"/>
      <c r="DQ342" s="44"/>
      <c r="DS342" s="31"/>
      <c r="DU342" s="31"/>
      <c r="DW342" s="31"/>
      <c r="DY342" s="44"/>
      <c r="EA342" s="31"/>
      <c r="EC342" s="31"/>
      <c r="EE342" s="31"/>
      <c r="EG342" s="44"/>
      <c r="EI342" s="31"/>
      <c r="EK342" s="31"/>
      <c r="EM342" s="31"/>
      <c r="EO342" s="44"/>
      <c r="EQ342" s="31"/>
      <c r="ES342" s="31"/>
      <c r="EU342" s="31"/>
      <c r="EW342" s="44"/>
      <c r="EY342" s="31"/>
      <c r="FA342" s="31"/>
      <c r="FC342" s="31"/>
      <c r="FE342" s="44"/>
      <c r="FG342" s="31"/>
      <c r="FI342" s="31"/>
      <c r="FK342" s="31"/>
      <c r="FM342" s="44"/>
      <c r="FO342" s="31"/>
      <c r="FQ342" s="31"/>
      <c r="FS342" s="31"/>
      <c r="FU342" s="44"/>
      <c r="FW342" s="31"/>
      <c r="FY342" s="31"/>
      <c r="FZ342" s="47"/>
      <c r="GA342" s="31"/>
      <c r="GC342" s="44"/>
      <c r="GE342" s="31"/>
      <c r="GG342" s="31"/>
      <c r="GI342" s="31"/>
      <c r="GK342" s="44"/>
      <c r="GM342" s="31"/>
      <c r="GO342" s="31"/>
      <c r="GQ342" s="31"/>
      <c r="GS342" s="44"/>
      <c r="GU342" s="31"/>
      <c r="GW342" s="31"/>
      <c r="GY342" s="31"/>
      <c r="HA342" s="44"/>
      <c r="HC342" s="31"/>
      <c r="HE342" s="31"/>
      <c r="HG342" s="31"/>
      <c r="HI342" s="44"/>
      <c r="HK342" s="31"/>
      <c r="HM342" s="31"/>
      <c r="HO342" s="31"/>
      <c r="HQ342" s="44"/>
      <c r="HS342" s="31"/>
      <c r="HU342" s="31"/>
      <c r="HW342" s="31"/>
      <c r="HY342" s="44"/>
      <c r="IA342" s="31"/>
      <c r="IC342" s="5"/>
      <c r="IE342" s="31"/>
      <c r="IG342" s="44"/>
      <c r="II342" s="31"/>
      <c r="IK342" s="31"/>
      <c r="IM342" s="31"/>
      <c r="IO342" s="31"/>
      <c r="IQ342" s="44"/>
      <c r="IS342" s="31"/>
      <c r="IU342" s="31"/>
      <c r="IW342" s="31"/>
      <c r="IY342" s="44"/>
      <c r="JA342" s="31"/>
      <c r="JC342" s="31"/>
      <c r="JE342" s="31"/>
      <c r="JG342" s="44"/>
      <c r="JI342" s="31"/>
      <c r="JK342" s="31"/>
      <c r="JM342" s="31"/>
      <c r="JO342" s="44"/>
      <c r="JQ342" s="31"/>
      <c r="JS342" s="31"/>
      <c r="JU342" s="31"/>
      <c r="JW342" s="44"/>
      <c r="JY342" s="31"/>
      <c r="KA342" s="31"/>
      <c r="KC342" s="31"/>
      <c r="KE342" s="44"/>
      <c r="KG342" s="31"/>
      <c r="KI342" s="31"/>
      <c r="KK342" s="31"/>
      <c r="KM342" s="44"/>
      <c r="KO342" s="31"/>
      <c r="KQ342" s="31"/>
      <c r="KS342" s="31"/>
      <c r="KU342" s="44"/>
      <c r="KW342" s="31"/>
      <c r="KY342" s="31"/>
      <c r="LA342" s="31"/>
      <c r="LC342" s="44"/>
      <c r="LE342" s="31"/>
      <c r="LG342" s="31"/>
      <c r="LI342" s="31"/>
      <c r="LK342" s="44"/>
      <c r="LM342" s="31"/>
      <c r="LO342" s="31"/>
      <c r="LQ342" s="31"/>
      <c r="LS342" s="44"/>
      <c r="LU342" s="31"/>
      <c r="LW342" s="31"/>
      <c r="LY342" s="31"/>
      <c r="MA342" s="44"/>
      <c r="MC342" s="31"/>
      <c r="ME342" s="31"/>
      <c r="MG342" s="31"/>
      <c r="MI342" s="44"/>
      <c r="MK342" s="31"/>
      <c r="MM342" s="31"/>
      <c r="MO342" s="31"/>
    </row>
    <row r="343" spans="2:353" x14ac:dyDescent="0.25">
      <c r="B343" s="359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O343" s="44"/>
      <c r="AQ343" s="31"/>
      <c r="AS343" s="31"/>
      <c r="AU343" s="31"/>
      <c r="AW343" s="44"/>
      <c r="AY343" s="31"/>
      <c r="BA343" s="31"/>
      <c r="BC343" s="31"/>
      <c r="BE343" s="44"/>
      <c r="BG343" s="31"/>
      <c r="BH343" s="47"/>
      <c r="BI343" s="31"/>
      <c r="BK343" s="31"/>
      <c r="BM343" s="44"/>
      <c r="BO343" s="31"/>
      <c r="BQ343" s="31"/>
      <c r="BS343" s="31"/>
      <c r="BU343" s="44"/>
      <c r="BW343" s="31"/>
      <c r="BY343" s="31"/>
      <c r="CA343" s="31"/>
      <c r="CC343" s="44"/>
      <c r="CE343" s="31"/>
      <c r="CG343" s="31"/>
      <c r="CI343" s="31"/>
      <c r="CK343" s="44"/>
      <c r="CM343" s="31"/>
      <c r="CO343" s="31"/>
      <c r="CQ343" s="31"/>
      <c r="CS343" s="44"/>
      <c r="CU343" s="31"/>
      <c r="CW343" s="31"/>
      <c r="CY343" s="31"/>
      <c r="DA343" s="44"/>
      <c r="DC343" s="31"/>
      <c r="DE343" s="31"/>
      <c r="DG343" s="31"/>
      <c r="DI343" s="44"/>
      <c r="DK343" s="31"/>
      <c r="DM343" s="31"/>
      <c r="DO343" s="31"/>
      <c r="DQ343" s="44"/>
      <c r="DS343" s="31"/>
      <c r="DU343" s="31"/>
      <c r="DW343" s="31"/>
      <c r="DY343" s="44"/>
      <c r="EA343" s="31"/>
      <c r="EC343" s="31"/>
      <c r="EE343" s="31"/>
      <c r="EG343" s="44"/>
      <c r="EI343" s="31"/>
      <c r="EK343" s="31"/>
      <c r="EM343" s="31"/>
      <c r="EO343" s="44"/>
      <c r="EQ343" s="31"/>
      <c r="ES343" s="31"/>
      <c r="EU343" s="31"/>
      <c r="EW343" s="44"/>
      <c r="EY343" s="31"/>
      <c r="FA343" s="31"/>
      <c r="FC343" s="31"/>
      <c r="FE343" s="44"/>
      <c r="FG343" s="31"/>
      <c r="FI343" s="31"/>
      <c r="FK343" s="31"/>
      <c r="FM343" s="44"/>
      <c r="FO343" s="31"/>
      <c r="FQ343" s="31"/>
      <c r="FS343" s="31"/>
      <c r="FU343" s="44"/>
      <c r="FW343" s="31"/>
      <c r="FY343" s="31"/>
      <c r="FZ343" s="47"/>
      <c r="GA343" s="31"/>
      <c r="GC343" s="44"/>
      <c r="GE343" s="31"/>
      <c r="GG343" s="31"/>
      <c r="GI343" s="31"/>
      <c r="GK343" s="44"/>
      <c r="GM343" s="31"/>
      <c r="GO343" s="31"/>
      <c r="GQ343" s="31"/>
      <c r="GS343" s="44"/>
      <c r="GU343" s="31"/>
      <c r="GW343" s="31"/>
      <c r="GY343" s="31"/>
      <c r="HA343" s="44"/>
      <c r="HC343" s="31"/>
      <c r="HE343" s="31"/>
      <c r="HG343" s="31"/>
      <c r="HI343" s="44"/>
      <c r="HK343" s="31"/>
      <c r="HM343" s="31"/>
      <c r="HO343" s="31"/>
      <c r="HQ343" s="44"/>
      <c r="HS343" s="31"/>
      <c r="HU343" s="31"/>
      <c r="HW343" s="31"/>
      <c r="HY343" s="44"/>
      <c r="IA343" s="31"/>
      <c r="IC343" s="5"/>
      <c r="IE343" s="31"/>
      <c r="IG343" s="44"/>
      <c r="II343" s="31"/>
      <c r="IK343" s="31"/>
      <c r="IM343" s="31"/>
      <c r="IO343" s="31"/>
      <c r="IQ343" s="44"/>
      <c r="IS343" s="31"/>
      <c r="IU343" s="31"/>
      <c r="IW343" s="31"/>
      <c r="IY343" s="44"/>
      <c r="JA343" s="31"/>
      <c r="JC343" s="31"/>
      <c r="JE343" s="31"/>
      <c r="JG343" s="44"/>
      <c r="JI343" s="31"/>
      <c r="JK343" s="31"/>
      <c r="JM343" s="31"/>
      <c r="JO343" s="44"/>
      <c r="JQ343" s="31"/>
      <c r="JS343" s="31"/>
      <c r="JU343" s="31"/>
      <c r="JW343" s="44"/>
      <c r="JY343" s="31"/>
      <c r="KA343" s="31"/>
      <c r="KC343" s="31"/>
      <c r="KE343" s="44"/>
      <c r="KG343" s="31"/>
      <c r="KI343" s="31"/>
      <c r="KK343" s="31"/>
      <c r="KM343" s="44"/>
      <c r="KO343" s="31"/>
      <c r="KQ343" s="31"/>
      <c r="KS343" s="31"/>
      <c r="KU343" s="44"/>
      <c r="KW343" s="31"/>
      <c r="KY343" s="31"/>
      <c r="LA343" s="31"/>
      <c r="LC343" s="44"/>
      <c r="LE343" s="31"/>
      <c r="LG343" s="31"/>
      <c r="LI343" s="31"/>
      <c r="LK343" s="44"/>
      <c r="LM343" s="31"/>
      <c r="LO343" s="31"/>
      <c r="LQ343" s="31"/>
      <c r="LS343" s="44"/>
      <c r="LU343" s="31"/>
      <c r="LW343" s="31"/>
      <c r="LY343" s="31"/>
      <c r="MA343" s="44"/>
      <c r="MC343" s="31"/>
      <c r="ME343" s="31"/>
      <c r="MG343" s="31"/>
      <c r="MI343" s="44"/>
      <c r="MK343" s="31"/>
      <c r="MM343" s="31"/>
      <c r="MO343" s="31"/>
    </row>
    <row r="344" spans="2:353" x14ac:dyDescent="0.25">
      <c r="B344" s="359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O344" s="44"/>
      <c r="AP344" s="44"/>
      <c r="AW344" s="44"/>
      <c r="AX344" s="44"/>
      <c r="BE344" s="44"/>
      <c r="BF344" s="44"/>
      <c r="BH344" s="47"/>
      <c r="BM344" s="44"/>
      <c r="BN344" s="44"/>
      <c r="BU344" s="44"/>
      <c r="BV344" s="44"/>
      <c r="CC344" s="44"/>
      <c r="CD344" s="44"/>
      <c r="CK344" s="44"/>
      <c r="CL344" s="44"/>
      <c r="CS344" s="44"/>
      <c r="CT344" s="44"/>
      <c r="DA344" s="44"/>
      <c r="DB344" s="44"/>
      <c r="DI344" s="44"/>
      <c r="DJ344" s="44"/>
      <c r="DQ344" s="44"/>
      <c r="DR344" s="44"/>
      <c r="DY344" s="44"/>
      <c r="DZ344" s="44"/>
      <c r="EG344" s="44"/>
      <c r="EH344" s="44"/>
      <c r="EO344" s="44"/>
      <c r="EP344" s="44"/>
      <c r="EW344" s="44"/>
      <c r="EX344" s="44"/>
      <c r="FE344" s="44"/>
      <c r="FF344" s="44"/>
      <c r="FM344" s="44"/>
      <c r="FN344" s="44"/>
      <c r="FU344" s="44"/>
      <c r="FV344" s="44"/>
      <c r="GC344" s="44"/>
      <c r="GD344" s="44"/>
      <c r="GK344" s="44"/>
      <c r="GL344" s="44"/>
      <c r="GS344" s="44"/>
      <c r="GT344" s="44"/>
      <c r="HA344" s="44"/>
      <c r="HB344" s="44"/>
      <c r="HI344" s="44"/>
      <c r="HJ344" s="44"/>
      <c r="HQ344" s="44"/>
      <c r="HR344" s="44"/>
      <c r="HY344" s="44"/>
      <c r="HZ344" s="44"/>
      <c r="IC344" s="5"/>
      <c r="IG344" s="44"/>
      <c r="IH344" s="44"/>
      <c r="IQ344" s="44"/>
      <c r="IR344" s="44"/>
      <c r="IY344" s="44"/>
      <c r="IZ344" s="44"/>
      <c r="JG344" s="44"/>
      <c r="JH344" s="44"/>
      <c r="JO344" s="44"/>
      <c r="JP344" s="44"/>
      <c r="JW344" s="44"/>
      <c r="JX344" s="44"/>
      <c r="KE344" s="44"/>
      <c r="KF344" s="44"/>
      <c r="KM344" s="44"/>
      <c r="KN344" s="44"/>
      <c r="KU344" s="44"/>
      <c r="KV344" s="44"/>
      <c r="LC344" s="44"/>
      <c r="LD344" s="44"/>
      <c r="LK344" s="44"/>
      <c r="LL344" s="44"/>
      <c r="LS344" s="44"/>
      <c r="LT344" s="44"/>
      <c r="MA344" s="44"/>
      <c r="MB344" s="44"/>
      <c r="MI344" s="44"/>
      <c r="MJ344" s="44"/>
    </row>
    <row r="345" spans="2:353" x14ac:dyDescent="0.25">
      <c r="B345" s="359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BH345" s="47"/>
      <c r="IC345" s="5"/>
    </row>
    <row r="346" spans="2:353" x14ac:dyDescent="0.25">
      <c r="B346" s="359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O346" s="44"/>
      <c r="AW346" s="44"/>
      <c r="BE346" s="44"/>
      <c r="BH346" s="47"/>
      <c r="BM346" s="44"/>
      <c r="BU346" s="44"/>
      <c r="CC346" s="44"/>
      <c r="CK346" s="44"/>
      <c r="CS346" s="44"/>
      <c r="DA346" s="44"/>
      <c r="DI346" s="44"/>
      <c r="DQ346" s="44"/>
      <c r="DY346" s="44"/>
      <c r="EG346" s="44"/>
      <c r="EO346" s="44"/>
      <c r="EW346" s="44"/>
      <c r="FE346" s="44"/>
      <c r="FM346" s="44"/>
      <c r="FU346" s="44"/>
      <c r="GC346" s="44"/>
      <c r="GK346" s="44"/>
      <c r="GS346" s="44"/>
      <c r="HA346" s="44"/>
      <c r="HI346" s="44"/>
      <c r="HQ346" s="44"/>
      <c r="HY346" s="44"/>
      <c r="IC346" s="5"/>
      <c r="IG346" s="44"/>
      <c r="IQ346" s="44"/>
      <c r="IY346" s="44"/>
      <c r="JG346" s="44"/>
      <c r="JO346" s="44"/>
      <c r="JW346" s="44"/>
      <c r="KE346" s="44"/>
      <c r="KM346" s="44"/>
      <c r="KU346" s="44"/>
      <c r="LC346" s="44"/>
      <c r="LK346" s="44"/>
      <c r="LS346" s="44"/>
      <c r="MA346" s="44"/>
      <c r="MI346" s="44"/>
    </row>
    <row r="347" spans="2:353" x14ac:dyDescent="0.25">
      <c r="B347" s="359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AN347" s="23"/>
      <c r="AO347" s="44"/>
      <c r="AR347" s="23"/>
      <c r="AT347" s="49"/>
      <c r="AV347" s="23"/>
      <c r="AW347" s="44"/>
      <c r="AZ347" s="36"/>
      <c r="BB347" s="23"/>
      <c r="BD347" s="23"/>
      <c r="BE347" s="44"/>
      <c r="BH347" s="23"/>
      <c r="BJ347" s="23"/>
      <c r="BL347" s="49"/>
      <c r="BM347" s="44"/>
      <c r="BP347" s="23"/>
      <c r="BR347" s="36"/>
      <c r="BT347" s="23"/>
      <c r="BU347" s="44"/>
      <c r="BX347" s="23"/>
      <c r="BZ347" s="23"/>
      <c r="CB347" s="23"/>
      <c r="CC347" s="44"/>
      <c r="CF347" s="23"/>
      <c r="CH347" s="23"/>
      <c r="CJ347" s="36"/>
      <c r="CK347" s="44"/>
      <c r="CN347" s="23"/>
      <c r="CP347" s="23"/>
      <c r="CR347" s="23"/>
      <c r="CS347" s="44"/>
      <c r="CV347" s="49"/>
      <c r="CX347" s="23"/>
      <c r="CZ347" s="23"/>
      <c r="DA347" s="44"/>
      <c r="DD347" s="23"/>
      <c r="DF347" s="23"/>
      <c r="DH347" s="23"/>
      <c r="DI347" s="44"/>
      <c r="DL347" s="23"/>
      <c r="DM347" s="23"/>
      <c r="DN347" s="49"/>
      <c r="DO347" s="23"/>
      <c r="DP347" s="23"/>
      <c r="DQ347" s="44"/>
      <c r="DS347" s="36"/>
      <c r="DT347" s="36"/>
      <c r="DU347" s="23"/>
      <c r="DV347" s="23"/>
      <c r="DW347" s="23"/>
      <c r="DX347" s="23"/>
      <c r="DY347" s="44"/>
      <c r="EA347" s="49"/>
      <c r="EB347" s="23"/>
      <c r="EC347" s="23"/>
      <c r="ED347" s="23"/>
      <c r="EE347" s="23"/>
      <c r="EF347" s="49"/>
      <c r="EG347" s="44"/>
      <c r="EI347" s="23"/>
      <c r="EJ347" s="23"/>
      <c r="EK347" s="36"/>
      <c r="EL347" s="36"/>
      <c r="EM347" s="23"/>
      <c r="EN347" s="23"/>
      <c r="EO347" s="44"/>
      <c r="EQ347" s="23"/>
      <c r="ER347" s="23"/>
      <c r="ES347" s="49"/>
      <c r="EW347" s="44"/>
      <c r="FE347" s="44"/>
      <c r="FM347" s="44"/>
      <c r="FU347" s="44"/>
      <c r="GC347" s="44"/>
      <c r="GK347" s="44"/>
      <c r="GS347" s="44"/>
      <c r="HA347" s="44"/>
      <c r="HI347" s="44"/>
      <c r="HQ347" s="44"/>
      <c r="HY347" s="44"/>
      <c r="IC347" s="5"/>
      <c r="IG347" s="44"/>
      <c r="IQ347" s="44"/>
      <c r="IY347" s="44"/>
      <c r="JG347" s="44"/>
      <c r="JO347" s="44"/>
      <c r="JW347" s="44"/>
      <c r="KE347" s="44"/>
      <c r="KM347" s="44"/>
      <c r="KU347" s="44"/>
      <c r="LC347" s="44"/>
      <c r="LK347" s="44"/>
      <c r="LS347" s="44"/>
      <c r="MA347" s="44"/>
      <c r="MI347" s="44"/>
    </row>
    <row r="348" spans="2:353" x14ac:dyDescent="0.25">
      <c r="B348" s="359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24"/>
      <c r="AO348" s="44"/>
      <c r="AR348" s="24"/>
      <c r="AT348" s="49"/>
      <c r="AV348" s="24"/>
      <c r="AW348" s="44"/>
      <c r="AZ348" s="24"/>
      <c r="BB348" s="24"/>
      <c r="BD348" s="24"/>
      <c r="BE348" s="44"/>
      <c r="BH348" s="24"/>
      <c r="BJ348" s="24"/>
      <c r="BL348" s="49"/>
      <c r="BM348" s="44"/>
      <c r="BP348" s="24"/>
      <c r="BR348" s="24"/>
      <c r="BT348" s="24"/>
      <c r="BU348" s="44"/>
      <c r="BX348" s="24"/>
      <c r="BZ348" s="24"/>
      <c r="CB348" s="24"/>
      <c r="CC348" s="44"/>
      <c r="CF348" s="24"/>
      <c r="CH348" s="24"/>
      <c r="CJ348" s="24"/>
      <c r="CK348" s="44"/>
      <c r="CN348" s="24"/>
      <c r="CP348" s="24"/>
      <c r="CR348" s="24"/>
      <c r="CS348" s="44"/>
      <c r="CV348" s="49"/>
      <c r="CX348" s="24"/>
      <c r="CZ348" s="24"/>
      <c r="DA348" s="44"/>
      <c r="DD348" s="24"/>
      <c r="DF348" s="24"/>
      <c r="DH348" s="24"/>
      <c r="DI348" s="44"/>
      <c r="DK348" s="24"/>
      <c r="DL348" s="24"/>
      <c r="DM348" s="24"/>
      <c r="DN348" s="49"/>
      <c r="DO348" s="24"/>
      <c r="DP348" s="24"/>
      <c r="DQ348" s="44"/>
      <c r="DS348" s="24"/>
      <c r="DT348" s="24"/>
      <c r="DU348" s="24"/>
      <c r="DV348" s="24"/>
      <c r="DW348" s="24"/>
      <c r="DX348" s="24"/>
      <c r="DY348" s="44"/>
      <c r="EA348" s="49"/>
      <c r="EB348" s="24"/>
      <c r="EC348" s="24"/>
      <c r="ED348" s="24"/>
      <c r="EE348" s="24"/>
      <c r="EF348" s="49"/>
      <c r="EG348" s="44"/>
      <c r="EI348" s="24"/>
      <c r="EJ348" s="24"/>
      <c r="EK348" s="24"/>
      <c r="EL348" s="24"/>
      <c r="EM348" s="24"/>
      <c r="EN348" s="24"/>
      <c r="EO348" s="44"/>
      <c r="EQ348" s="24"/>
      <c r="ER348" s="24"/>
      <c r="ES348" s="49"/>
      <c r="EW348" s="44"/>
      <c r="FE348" s="44"/>
      <c r="FM348" s="44"/>
      <c r="FU348" s="44"/>
      <c r="GC348" s="44"/>
      <c r="GK348" s="44"/>
      <c r="GS348" s="44"/>
      <c r="HA348" s="44"/>
      <c r="HI348" s="44"/>
      <c r="HQ348" s="44"/>
      <c r="HY348" s="44"/>
      <c r="IC348" s="5"/>
      <c r="IG348" s="44"/>
      <c r="IQ348" s="44"/>
      <c r="IY348" s="44"/>
      <c r="JG348" s="44"/>
      <c r="JO348" s="44"/>
      <c r="JW348" s="44"/>
      <c r="KE348" s="44"/>
      <c r="KM348" s="44"/>
      <c r="KU348" s="44"/>
      <c r="LC348" s="44"/>
      <c r="LK348" s="44"/>
      <c r="LS348" s="44"/>
      <c r="MA348" s="44"/>
      <c r="MI348" s="44"/>
    </row>
    <row r="349" spans="2:353" x14ac:dyDescent="0.25">
      <c r="B349" s="35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O349" s="44"/>
      <c r="AW349" s="44"/>
      <c r="BE349" s="44"/>
      <c r="BH349" s="47"/>
      <c r="BM349" s="44"/>
      <c r="BU349" s="44"/>
      <c r="CC349" s="44"/>
      <c r="CK349" s="44"/>
      <c r="CS349" s="44"/>
      <c r="DA349" s="44"/>
      <c r="DI349" s="44"/>
      <c r="DQ349" s="44"/>
      <c r="DY349" s="44"/>
      <c r="EG349" s="44"/>
      <c r="EO349" s="44"/>
      <c r="EW349" s="44"/>
      <c r="FE349" s="44"/>
      <c r="FM349" s="44"/>
      <c r="FU349" s="44"/>
      <c r="GC349" s="44"/>
      <c r="GK349" s="44"/>
      <c r="GS349" s="44"/>
      <c r="HA349" s="44"/>
      <c r="HI349" s="44"/>
      <c r="HQ349" s="44"/>
      <c r="HY349" s="44"/>
      <c r="IC349" s="5"/>
      <c r="IG349" s="44"/>
      <c r="IQ349" s="44"/>
      <c r="IY349" s="44"/>
      <c r="JG349" s="44"/>
      <c r="JO349" s="44"/>
      <c r="JW349" s="44"/>
      <c r="KE349" s="44"/>
      <c r="KM349" s="44"/>
      <c r="KU349" s="44"/>
      <c r="LC349" s="44"/>
      <c r="LK349" s="44"/>
      <c r="LS349" s="44"/>
      <c r="MA349" s="44"/>
      <c r="MI349" s="44"/>
    </row>
    <row r="350" spans="2:353" x14ac:dyDescent="0.25">
      <c r="B350" s="359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O350" s="44"/>
      <c r="AW350" s="44"/>
      <c r="BE350" s="44"/>
      <c r="BH350" s="47"/>
      <c r="BM350" s="44"/>
      <c r="BU350" s="44"/>
      <c r="CC350" s="44"/>
      <c r="CK350" s="44"/>
      <c r="CS350" s="44"/>
      <c r="DA350" s="44"/>
      <c r="DI350" s="44"/>
      <c r="DQ350" s="44"/>
      <c r="DY350" s="44"/>
      <c r="EG350" s="44"/>
      <c r="EO350" s="44"/>
      <c r="EW350" s="44"/>
      <c r="FE350" s="44"/>
      <c r="FM350" s="44"/>
      <c r="FU350" s="44"/>
      <c r="GC350" s="44"/>
      <c r="GK350" s="44"/>
      <c r="GS350" s="44"/>
      <c r="HA350" s="44"/>
      <c r="HI350" s="44"/>
      <c r="HQ350" s="44"/>
      <c r="HY350" s="44"/>
      <c r="IC350" s="5"/>
      <c r="IG350" s="44"/>
      <c r="IQ350" s="44"/>
      <c r="IY350" s="44"/>
      <c r="JG350" s="44"/>
      <c r="JO350" s="44"/>
      <c r="JW350" s="44"/>
      <c r="KE350" s="44"/>
      <c r="KM350" s="44"/>
      <c r="KU350" s="44"/>
      <c r="LC350" s="44"/>
      <c r="LK350" s="44"/>
      <c r="LS350" s="44"/>
      <c r="MA350" s="44"/>
      <c r="MI350" s="44"/>
    </row>
    <row r="351" spans="2:353" x14ac:dyDescent="0.25">
      <c r="B351" s="359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AO351" s="44"/>
      <c r="AW351" s="44"/>
      <c r="BE351" s="44"/>
      <c r="BH351" s="47"/>
      <c r="BM351" s="44"/>
      <c r="BU351" s="44"/>
      <c r="CC351" s="44"/>
      <c r="CK351" s="44"/>
      <c r="CS351" s="44"/>
      <c r="DA351" s="44"/>
      <c r="DI351" s="44"/>
      <c r="DQ351" s="44"/>
      <c r="DY351" s="44"/>
      <c r="EG351" s="44"/>
      <c r="EO351" s="44"/>
      <c r="EW351" s="44"/>
      <c r="FE351" s="44"/>
      <c r="FM351" s="44"/>
      <c r="FU351" s="44"/>
      <c r="GC351" s="44"/>
      <c r="GK351" s="44"/>
      <c r="GS351" s="44"/>
      <c r="HA351" s="44"/>
      <c r="HI351" s="44"/>
      <c r="HQ351" s="44"/>
      <c r="HY351" s="44"/>
      <c r="IC351" s="5"/>
      <c r="IG351" s="44"/>
      <c r="IQ351" s="44"/>
      <c r="IY351" s="44"/>
      <c r="JG351" s="44"/>
      <c r="JO351" s="44"/>
      <c r="JW351" s="44"/>
      <c r="KE351" s="44"/>
      <c r="KM351" s="44"/>
      <c r="KU351" s="44"/>
      <c r="LC351" s="44"/>
      <c r="LK351" s="44"/>
      <c r="LS351" s="44"/>
      <c r="MA351" s="44"/>
      <c r="MI351" s="44"/>
    </row>
    <row r="352" spans="2:353" x14ac:dyDescent="0.25">
      <c r="B352" s="359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O352" s="44"/>
      <c r="AW352" s="44"/>
      <c r="BE352" s="44"/>
      <c r="BH352" s="47"/>
      <c r="BM352" s="44"/>
      <c r="BU352" s="44"/>
      <c r="CC352" s="44"/>
      <c r="CK352" s="44"/>
      <c r="CS352" s="44"/>
      <c r="DA352" s="44"/>
      <c r="DI352" s="44"/>
      <c r="DQ352" s="44"/>
      <c r="DY352" s="44"/>
      <c r="EG352" s="44"/>
      <c r="EO352" s="44"/>
      <c r="EW352" s="44"/>
      <c r="FE352" s="44"/>
      <c r="FM352" s="44"/>
      <c r="FU352" s="44"/>
      <c r="GC352" s="44"/>
      <c r="GK352" s="44"/>
      <c r="GS352" s="44"/>
      <c r="HA352" s="44"/>
      <c r="HI352" s="44"/>
      <c r="HQ352" s="44"/>
      <c r="HY352" s="44"/>
      <c r="IC352" s="5"/>
      <c r="IG352" s="44"/>
      <c r="IQ352" s="44"/>
      <c r="IY352" s="44"/>
      <c r="JG352" s="44"/>
      <c r="JO352" s="44"/>
      <c r="JW352" s="44"/>
      <c r="KE352" s="44"/>
      <c r="KM352" s="44"/>
      <c r="KU352" s="44"/>
      <c r="LC352" s="44"/>
      <c r="LK352" s="44"/>
      <c r="LS352" s="44"/>
      <c r="MA352" s="44"/>
      <c r="MI352" s="44"/>
    </row>
    <row r="353" spans="2:353" x14ac:dyDescent="0.25">
      <c r="B353" s="359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O353" s="44"/>
      <c r="AW353" s="44"/>
      <c r="BE353" s="44"/>
      <c r="BM353" s="44"/>
      <c r="BU353" s="44"/>
      <c r="CC353" s="44"/>
      <c r="CK353" s="44"/>
      <c r="CS353" s="44"/>
      <c r="DA353" s="44"/>
      <c r="DI353" s="44"/>
      <c r="DQ353" s="44"/>
      <c r="DY353" s="44"/>
      <c r="EG353" s="44"/>
      <c r="EO353" s="44"/>
      <c r="EW353" s="44"/>
      <c r="FE353" s="44"/>
      <c r="FM353" s="44"/>
      <c r="FU353" s="44"/>
      <c r="GC353" s="44"/>
      <c r="GK353" s="44"/>
      <c r="GS353" s="44"/>
      <c r="HA353" s="44"/>
      <c r="HI353" s="44"/>
      <c r="HQ353" s="44"/>
      <c r="HY353" s="44"/>
      <c r="IC353" s="5"/>
      <c r="IG353" s="44"/>
      <c r="IQ353" s="44"/>
      <c r="IY353" s="44"/>
      <c r="JG353" s="44"/>
      <c r="JO353" s="44"/>
      <c r="JW353" s="44"/>
      <c r="KE353" s="44"/>
      <c r="KM353" s="44"/>
      <c r="KU353" s="44"/>
      <c r="LC353" s="44"/>
      <c r="LK353" s="44"/>
      <c r="LS353" s="44"/>
      <c r="MA353" s="44"/>
      <c r="MI353" s="44"/>
    </row>
    <row r="354" spans="2:353" x14ac:dyDescent="0.25">
      <c r="B354" s="359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O354" s="44"/>
      <c r="AW354" s="44"/>
      <c r="BE354" s="44"/>
      <c r="BM354" s="44"/>
      <c r="BU354" s="44"/>
      <c r="CC354" s="44"/>
      <c r="CK354" s="44"/>
      <c r="CS354" s="44"/>
      <c r="DA354" s="44"/>
      <c r="DI354" s="44"/>
      <c r="DQ354" s="44"/>
      <c r="DY354" s="44"/>
      <c r="EG354" s="44"/>
      <c r="EO354" s="44"/>
      <c r="EW354" s="44"/>
      <c r="FE354" s="44"/>
      <c r="FM354" s="44"/>
      <c r="FU354" s="44"/>
      <c r="GC354" s="44"/>
      <c r="GK354" s="44"/>
      <c r="GS354" s="44"/>
      <c r="HA354" s="44"/>
      <c r="HI354" s="44"/>
      <c r="HQ354" s="44"/>
      <c r="HY354" s="44"/>
      <c r="IC354" s="5"/>
      <c r="IG354" s="44"/>
      <c r="IQ354" s="44"/>
      <c r="IY354" s="44"/>
      <c r="JG354" s="44"/>
      <c r="JO354" s="44"/>
      <c r="JW354" s="44"/>
      <c r="KE354" s="44"/>
      <c r="KM354" s="44"/>
      <c r="KU354" s="44"/>
      <c r="LC354" s="44"/>
      <c r="LK354" s="44"/>
      <c r="LS354" s="44"/>
      <c r="MA354" s="44"/>
      <c r="MI354" s="44"/>
    </row>
    <row r="355" spans="2:353" x14ac:dyDescent="0.25">
      <c r="B355" s="359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O355" s="44"/>
      <c r="AW355" s="44"/>
      <c r="BE355" s="44"/>
      <c r="BM355" s="44"/>
      <c r="BU355" s="44"/>
      <c r="CC355" s="44"/>
      <c r="CK355" s="44"/>
      <c r="CS355" s="44"/>
      <c r="DA355" s="44"/>
      <c r="DI355" s="44"/>
      <c r="DQ355" s="44"/>
      <c r="DY355" s="44"/>
      <c r="EG355" s="44"/>
      <c r="EO355" s="44"/>
      <c r="EW355" s="44"/>
      <c r="FE355" s="44"/>
      <c r="FM355" s="44"/>
      <c r="FU355" s="44"/>
      <c r="GC355" s="44"/>
      <c r="GK355" s="44"/>
      <c r="GS355" s="44"/>
      <c r="HA355" s="44"/>
      <c r="HI355" s="44"/>
      <c r="HQ355" s="44"/>
      <c r="HY355" s="44"/>
      <c r="IC355" s="5"/>
      <c r="IG355" s="44"/>
      <c r="IQ355" s="44"/>
      <c r="IY355" s="44"/>
      <c r="JG355" s="44"/>
      <c r="JO355" s="44"/>
      <c r="JW355" s="44"/>
      <c r="KE355" s="44"/>
      <c r="KM355" s="44"/>
      <c r="KU355" s="44"/>
      <c r="LC355" s="44"/>
      <c r="LK355" s="44"/>
      <c r="LS355" s="44"/>
      <c r="MA355" s="44"/>
      <c r="MI355" s="44"/>
    </row>
    <row r="356" spans="2:353" x14ac:dyDescent="0.25">
      <c r="B356" s="359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O356" s="44"/>
      <c r="AW356" s="44"/>
      <c r="BE356" s="44"/>
      <c r="BM356" s="44"/>
      <c r="BU356" s="44"/>
      <c r="CC356" s="44"/>
      <c r="CK356" s="44"/>
      <c r="CS356" s="44"/>
      <c r="DA356" s="44"/>
      <c r="DI356" s="44"/>
      <c r="DQ356" s="44"/>
      <c r="DY356" s="44"/>
      <c r="EG356" s="44"/>
      <c r="EO356" s="44"/>
      <c r="EW356" s="44"/>
      <c r="FE356" s="44"/>
      <c r="FM356" s="44"/>
      <c r="FU356" s="44"/>
      <c r="GC356" s="44"/>
      <c r="GK356" s="44"/>
      <c r="GS356" s="44"/>
      <c r="HA356" s="44"/>
      <c r="HI356" s="44"/>
      <c r="HQ356" s="44"/>
      <c r="HY356" s="44"/>
      <c r="IC356" s="5"/>
      <c r="IG356" s="44"/>
      <c r="IQ356" s="44"/>
      <c r="IY356" s="44"/>
      <c r="JG356" s="44"/>
      <c r="JO356" s="44"/>
      <c r="JW356" s="44"/>
      <c r="KE356" s="44"/>
      <c r="KM356" s="44"/>
      <c r="KU356" s="44"/>
      <c r="LC356" s="44"/>
      <c r="LK356" s="44"/>
      <c r="LS356" s="44"/>
      <c r="MA356" s="44"/>
      <c r="MI356" s="44"/>
    </row>
    <row r="357" spans="2:353" x14ac:dyDescent="0.25">
      <c r="B357" s="359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IC357" s="5"/>
    </row>
    <row r="358" spans="2:353" x14ac:dyDescent="0.25">
      <c r="B358" s="359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Q358" s="31"/>
      <c r="AS358" s="31"/>
      <c r="AU358" s="31"/>
      <c r="AY358" s="31"/>
      <c r="BA358" s="31"/>
      <c r="BC358" s="31"/>
      <c r="BG358" s="31"/>
      <c r="BH358" s="47"/>
      <c r="BI358" s="31"/>
      <c r="BK358" s="31"/>
      <c r="BO358" s="31"/>
      <c r="BQ358" s="31"/>
      <c r="BS358" s="31"/>
      <c r="BW358" s="31"/>
      <c r="BY358" s="31"/>
      <c r="CA358" s="31"/>
      <c r="CE358" s="31"/>
      <c r="CG358" s="31"/>
      <c r="CI358" s="31"/>
      <c r="CM358" s="31"/>
      <c r="CO358" s="31"/>
      <c r="CQ358" s="31"/>
      <c r="CU358" s="31"/>
      <c r="CW358" s="31"/>
      <c r="CY358" s="31"/>
      <c r="DC358" s="31"/>
      <c r="DE358" s="31"/>
      <c r="DG358" s="31"/>
      <c r="DK358" s="31"/>
      <c r="DM358" s="31"/>
      <c r="DO358" s="31"/>
      <c r="DS358" s="31"/>
      <c r="DU358" s="31"/>
      <c r="DW358" s="31"/>
      <c r="EA358" s="31"/>
      <c r="EC358" s="31"/>
      <c r="EE358" s="31"/>
      <c r="EI358" s="31"/>
      <c r="EK358" s="31"/>
      <c r="EM358" s="31"/>
      <c r="EQ358" s="31"/>
      <c r="ES358" s="31"/>
      <c r="EU358" s="31"/>
      <c r="EY358" s="31"/>
      <c r="FA358" s="31"/>
      <c r="FC358" s="31"/>
      <c r="FG358" s="31"/>
      <c r="FI358" s="31"/>
      <c r="FK358" s="31"/>
      <c r="FO358" s="31"/>
      <c r="FQ358" s="31"/>
      <c r="FS358" s="31"/>
      <c r="FW358" s="31"/>
      <c r="FY358" s="31"/>
      <c r="FZ358" s="47"/>
      <c r="GA358" s="31"/>
      <c r="GE358" s="31"/>
      <c r="GG358" s="31"/>
      <c r="GI358" s="31"/>
      <c r="GM358" s="31"/>
      <c r="GO358" s="31"/>
      <c r="GQ358" s="31"/>
      <c r="GU358" s="31"/>
      <c r="GW358" s="31"/>
      <c r="GY358" s="31"/>
      <c r="HC358" s="31"/>
      <c r="HE358" s="31"/>
      <c r="HG358" s="31"/>
      <c r="HK358" s="31"/>
      <c r="HM358" s="31"/>
      <c r="HO358" s="31"/>
      <c r="HS358" s="31"/>
      <c r="HU358" s="31"/>
      <c r="HW358" s="31"/>
      <c r="IA358" s="31"/>
      <c r="IC358" s="5"/>
      <c r="IE358" s="31"/>
      <c r="II358" s="31"/>
      <c r="IK358" s="31"/>
      <c r="IM358" s="31"/>
      <c r="IO358" s="31"/>
      <c r="IS358" s="31"/>
      <c r="IU358" s="31"/>
      <c r="IW358" s="31"/>
      <c r="JA358" s="31"/>
      <c r="JC358" s="31"/>
      <c r="JE358" s="31"/>
      <c r="JI358" s="31"/>
      <c r="JK358" s="31"/>
      <c r="JM358" s="31"/>
      <c r="JQ358" s="31"/>
      <c r="JS358" s="31"/>
      <c r="JU358" s="31"/>
      <c r="JY358" s="31"/>
      <c r="KA358" s="31"/>
      <c r="KC358" s="31"/>
      <c r="KG358" s="31"/>
      <c r="KI358" s="31"/>
      <c r="KK358" s="31"/>
      <c r="KO358" s="31"/>
      <c r="KQ358" s="31"/>
      <c r="KS358" s="31"/>
      <c r="KW358" s="31"/>
      <c r="KY358" s="31"/>
      <c r="LA358" s="31"/>
      <c r="LE358" s="31"/>
      <c r="LG358" s="31"/>
      <c r="LI358" s="31"/>
      <c r="LM358" s="31"/>
      <c r="LO358" s="31"/>
      <c r="LQ358" s="31"/>
      <c r="LU358" s="31"/>
      <c r="LW358" s="31"/>
      <c r="LY358" s="31"/>
      <c r="MC358" s="31"/>
      <c r="ME358" s="31"/>
      <c r="MG358" s="31"/>
      <c r="MK358" s="31"/>
      <c r="MM358" s="31"/>
      <c r="MO358" s="31"/>
    </row>
    <row r="359" spans="2:353" x14ac:dyDescent="0.25">
      <c r="B359" s="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AO359" s="44"/>
      <c r="AQ359" s="31"/>
      <c r="AS359" s="31"/>
      <c r="AU359" s="31"/>
      <c r="AW359" s="44"/>
      <c r="AY359" s="31"/>
      <c r="BA359" s="31"/>
      <c r="BC359" s="31"/>
      <c r="BE359" s="44"/>
      <c r="BG359" s="31"/>
      <c r="BH359" s="47"/>
      <c r="BI359" s="31"/>
      <c r="BK359" s="31"/>
      <c r="BM359" s="44"/>
      <c r="BO359" s="31"/>
      <c r="BQ359" s="31"/>
      <c r="BS359" s="31"/>
      <c r="BU359" s="44"/>
      <c r="BW359" s="31"/>
      <c r="BY359" s="31"/>
      <c r="CA359" s="31"/>
      <c r="CC359" s="44"/>
      <c r="CE359" s="31"/>
      <c r="CG359" s="31"/>
      <c r="CI359" s="31"/>
      <c r="CK359" s="44"/>
      <c r="CM359" s="31"/>
      <c r="CO359" s="31"/>
      <c r="CQ359" s="31"/>
      <c r="CS359" s="44"/>
      <c r="CU359" s="31"/>
      <c r="CW359" s="31"/>
      <c r="CY359" s="31"/>
      <c r="DA359" s="44"/>
      <c r="DC359" s="31"/>
      <c r="DE359" s="31"/>
      <c r="DG359" s="31"/>
      <c r="DI359" s="44"/>
      <c r="DK359" s="31"/>
      <c r="DM359" s="31"/>
      <c r="DO359" s="31"/>
      <c r="DQ359" s="44"/>
      <c r="DS359" s="31"/>
      <c r="DU359" s="31"/>
      <c r="DW359" s="31"/>
      <c r="DY359" s="44"/>
      <c r="EA359" s="31"/>
      <c r="EC359" s="31"/>
      <c r="EE359" s="31"/>
      <c r="EG359" s="44"/>
      <c r="EI359" s="31"/>
      <c r="EK359" s="31"/>
      <c r="EM359" s="31"/>
      <c r="EO359" s="44"/>
      <c r="EQ359" s="31"/>
      <c r="ES359" s="31"/>
      <c r="EU359" s="31"/>
      <c r="EW359" s="44"/>
      <c r="EY359" s="31"/>
      <c r="FA359" s="31"/>
      <c r="FC359" s="31"/>
      <c r="FE359" s="44"/>
      <c r="FG359" s="31"/>
      <c r="FI359" s="31"/>
      <c r="FK359" s="31"/>
      <c r="FM359" s="44"/>
      <c r="FO359" s="31"/>
      <c r="FQ359" s="31"/>
      <c r="FS359" s="31"/>
      <c r="FU359" s="44"/>
      <c r="FW359" s="31"/>
      <c r="FY359" s="31"/>
      <c r="FZ359" s="47"/>
      <c r="GA359" s="31"/>
      <c r="GC359" s="44"/>
      <c r="GE359" s="31"/>
      <c r="GG359" s="31"/>
      <c r="GI359" s="31"/>
      <c r="GK359" s="44"/>
      <c r="GM359" s="31"/>
      <c r="GO359" s="31"/>
      <c r="GQ359" s="31"/>
      <c r="GS359" s="44"/>
      <c r="GU359" s="31"/>
      <c r="GW359" s="31"/>
      <c r="GY359" s="31"/>
      <c r="HA359" s="44"/>
      <c r="HC359" s="31"/>
      <c r="HE359" s="31"/>
      <c r="HG359" s="31"/>
      <c r="HI359" s="44"/>
      <c r="HK359" s="31"/>
      <c r="HM359" s="31"/>
      <c r="HO359" s="31"/>
      <c r="HQ359" s="44"/>
      <c r="HS359" s="31"/>
      <c r="HU359" s="31"/>
      <c r="HW359" s="31"/>
      <c r="HY359" s="44"/>
      <c r="IA359" s="31"/>
      <c r="IC359" s="5"/>
      <c r="IE359" s="31"/>
      <c r="IG359" s="44"/>
      <c r="II359" s="31"/>
      <c r="IK359" s="31"/>
      <c r="IM359" s="31"/>
      <c r="IO359" s="31"/>
      <c r="IQ359" s="44"/>
      <c r="IS359" s="31"/>
      <c r="IU359" s="31"/>
      <c r="IW359" s="31"/>
      <c r="IY359" s="44"/>
      <c r="JA359" s="31"/>
      <c r="JC359" s="31"/>
      <c r="JE359" s="31"/>
      <c r="JG359" s="44"/>
      <c r="JI359" s="31"/>
      <c r="JK359" s="31"/>
      <c r="JM359" s="31"/>
      <c r="JO359" s="44"/>
      <c r="JQ359" s="31"/>
      <c r="JS359" s="31"/>
      <c r="JU359" s="31"/>
      <c r="JW359" s="44"/>
      <c r="JY359" s="31"/>
      <c r="KA359" s="31"/>
      <c r="KC359" s="31"/>
      <c r="KE359" s="44"/>
      <c r="KG359" s="31"/>
      <c r="KI359" s="31"/>
      <c r="KK359" s="31"/>
      <c r="KM359" s="44"/>
      <c r="KO359" s="31"/>
      <c r="KQ359" s="31"/>
      <c r="KS359" s="31"/>
      <c r="KU359" s="44"/>
      <c r="KW359" s="31"/>
      <c r="KY359" s="31"/>
      <c r="LA359" s="31"/>
      <c r="LC359" s="44"/>
      <c r="LE359" s="31"/>
      <c r="LG359" s="31"/>
      <c r="LI359" s="31"/>
      <c r="LK359" s="44"/>
      <c r="LM359" s="31"/>
      <c r="LO359" s="31"/>
      <c r="LQ359" s="31"/>
      <c r="LS359" s="44"/>
      <c r="LU359" s="31"/>
      <c r="LW359" s="31"/>
      <c r="LY359" s="31"/>
      <c r="MA359" s="44"/>
      <c r="MC359" s="31"/>
      <c r="ME359" s="31"/>
      <c r="MG359" s="31"/>
      <c r="MI359" s="44"/>
      <c r="MK359" s="31"/>
      <c r="MM359" s="31"/>
      <c r="MO359" s="31"/>
    </row>
    <row r="360" spans="2:353" x14ac:dyDescent="0.25">
      <c r="B360" s="359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AO360" s="44"/>
      <c r="AQ360" s="31"/>
      <c r="AS360" s="31"/>
      <c r="AU360" s="31"/>
      <c r="AW360" s="44"/>
      <c r="AY360" s="31"/>
      <c r="BA360" s="31"/>
      <c r="BC360" s="31"/>
      <c r="BE360" s="44"/>
      <c r="BG360" s="31"/>
      <c r="BH360" s="47"/>
      <c r="BI360" s="31"/>
      <c r="BK360" s="31"/>
      <c r="BM360" s="44"/>
      <c r="BO360" s="31"/>
      <c r="BQ360" s="31"/>
      <c r="BS360" s="31"/>
      <c r="BU360" s="44"/>
      <c r="BW360" s="31"/>
      <c r="BY360" s="31"/>
      <c r="CA360" s="31"/>
      <c r="CC360" s="44"/>
      <c r="CE360" s="31"/>
      <c r="CG360" s="31"/>
      <c r="CI360" s="31"/>
      <c r="CK360" s="44"/>
      <c r="CM360" s="31"/>
      <c r="CO360" s="31"/>
      <c r="CQ360" s="31"/>
      <c r="CS360" s="44"/>
      <c r="CU360" s="31"/>
      <c r="CW360" s="31"/>
      <c r="CY360" s="31"/>
      <c r="DA360" s="44"/>
      <c r="DC360" s="31"/>
      <c r="DE360" s="31"/>
      <c r="DG360" s="31"/>
      <c r="DI360" s="44"/>
      <c r="DK360" s="31"/>
      <c r="DM360" s="31"/>
      <c r="DO360" s="31"/>
      <c r="DQ360" s="44"/>
      <c r="DS360" s="31"/>
      <c r="DU360" s="31"/>
      <c r="DW360" s="31"/>
      <c r="DY360" s="44"/>
      <c r="EA360" s="31"/>
      <c r="EC360" s="31"/>
      <c r="EE360" s="31"/>
      <c r="EG360" s="44"/>
      <c r="EI360" s="31"/>
      <c r="EK360" s="31"/>
      <c r="EM360" s="31"/>
      <c r="EO360" s="44"/>
      <c r="EQ360" s="31"/>
      <c r="ES360" s="31"/>
      <c r="EU360" s="31"/>
      <c r="EW360" s="44"/>
      <c r="EY360" s="31"/>
      <c r="FA360" s="31"/>
      <c r="FC360" s="31"/>
      <c r="FE360" s="44"/>
      <c r="FG360" s="31"/>
      <c r="FI360" s="31"/>
      <c r="FK360" s="31"/>
      <c r="FM360" s="44"/>
      <c r="FO360" s="31"/>
      <c r="FQ360" s="31"/>
      <c r="FS360" s="31"/>
      <c r="FU360" s="44"/>
      <c r="FW360" s="31"/>
      <c r="FY360" s="31"/>
      <c r="FZ360" s="47"/>
      <c r="GA360" s="31"/>
      <c r="GC360" s="44"/>
      <c r="GE360" s="31"/>
      <c r="GG360" s="31"/>
      <c r="GI360" s="31"/>
      <c r="GK360" s="44"/>
      <c r="GM360" s="31"/>
      <c r="GO360" s="31"/>
      <c r="GQ360" s="31"/>
      <c r="GS360" s="44"/>
      <c r="GU360" s="31"/>
      <c r="GW360" s="31"/>
      <c r="GY360" s="31"/>
      <c r="HA360" s="44"/>
      <c r="HC360" s="31"/>
      <c r="HE360" s="31"/>
      <c r="HG360" s="31"/>
      <c r="HI360" s="44"/>
      <c r="HK360" s="31"/>
      <c r="HM360" s="31"/>
      <c r="HO360" s="31"/>
      <c r="HQ360" s="44"/>
      <c r="HS360" s="31"/>
      <c r="HU360" s="31"/>
      <c r="HW360" s="31"/>
      <c r="HY360" s="44"/>
      <c r="IA360" s="31"/>
      <c r="IC360" s="5"/>
      <c r="IE360" s="31"/>
      <c r="IG360" s="44"/>
      <c r="II360" s="31"/>
      <c r="IK360" s="31"/>
      <c r="IM360" s="31"/>
      <c r="IO360" s="31"/>
      <c r="IQ360" s="44"/>
      <c r="IS360" s="31"/>
      <c r="IU360" s="31"/>
      <c r="IW360" s="31"/>
      <c r="IY360" s="44"/>
      <c r="JA360" s="31"/>
      <c r="JC360" s="31"/>
      <c r="JE360" s="31"/>
      <c r="JG360" s="44"/>
      <c r="JI360" s="31"/>
      <c r="JK360" s="31"/>
      <c r="JM360" s="31"/>
      <c r="JO360" s="44"/>
      <c r="JQ360" s="31"/>
      <c r="JS360" s="31"/>
      <c r="JU360" s="31"/>
      <c r="JW360" s="44"/>
      <c r="JY360" s="31"/>
      <c r="KA360" s="31"/>
      <c r="KC360" s="31"/>
      <c r="KE360" s="44"/>
      <c r="KG360" s="31"/>
      <c r="KI360" s="31"/>
      <c r="KK360" s="31"/>
      <c r="KM360" s="44"/>
      <c r="KO360" s="31"/>
      <c r="KQ360" s="31"/>
      <c r="KS360" s="31"/>
      <c r="KU360" s="44"/>
      <c r="KW360" s="31"/>
      <c r="KY360" s="31"/>
      <c r="LA360" s="31"/>
      <c r="LC360" s="44"/>
      <c r="LE360" s="31"/>
      <c r="LG360" s="31"/>
      <c r="LI360" s="31"/>
      <c r="LK360" s="44"/>
      <c r="LM360" s="31"/>
      <c r="LO360" s="31"/>
      <c r="LQ360" s="31"/>
      <c r="LS360" s="44"/>
      <c r="LU360" s="31"/>
      <c r="LW360" s="31"/>
      <c r="LY360" s="31"/>
      <c r="MA360" s="44"/>
      <c r="MC360" s="31"/>
      <c r="ME360" s="31"/>
      <c r="MG360" s="31"/>
      <c r="MI360" s="44"/>
      <c r="MK360" s="31"/>
      <c r="MM360" s="31"/>
      <c r="MO360" s="31"/>
    </row>
    <row r="361" spans="2:353" x14ac:dyDescent="0.25">
      <c r="B361" s="359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O361" s="44"/>
      <c r="AQ361" s="31"/>
      <c r="AS361" s="31"/>
      <c r="AU361" s="31"/>
      <c r="AW361" s="44"/>
      <c r="AY361" s="31"/>
      <c r="BA361" s="31"/>
      <c r="BC361" s="31"/>
      <c r="BE361" s="44"/>
      <c r="BG361" s="31"/>
      <c r="BH361" s="47"/>
      <c r="BI361" s="31"/>
      <c r="BK361" s="31"/>
      <c r="BM361" s="44"/>
      <c r="BO361" s="31"/>
      <c r="BQ361" s="31"/>
      <c r="BS361" s="31"/>
      <c r="BU361" s="44"/>
      <c r="BW361" s="31"/>
      <c r="BY361" s="31"/>
      <c r="CA361" s="31"/>
      <c r="CC361" s="44"/>
      <c r="CE361" s="31"/>
      <c r="CG361" s="31"/>
      <c r="CI361" s="31"/>
      <c r="CK361" s="44"/>
      <c r="CM361" s="31"/>
      <c r="CO361" s="31"/>
      <c r="CQ361" s="31"/>
      <c r="CS361" s="44"/>
      <c r="CU361" s="31"/>
      <c r="CW361" s="31"/>
      <c r="CY361" s="31"/>
      <c r="DA361" s="44"/>
      <c r="DC361" s="31"/>
      <c r="DE361" s="31"/>
      <c r="DG361" s="31"/>
      <c r="DI361" s="44"/>
      <c r="DK361" s="31"/>
      <c r="DM361" s="31"/>
      <c r="DO361" s="31"/>
      <c r="DQ361" s="44"/>
      <c r="DS361" s="31"/>
      <c r="DU361" s="31"/>
      <c r="DW361" s="31"/>
      <c r="DY361" s="44"/>
      <c r="EA361" s="31"/>
      <c r="EC361" s="31"/>
      <c r="EE361" s="31"/>
      <c r="EG361" s="44"/>
      <c r="EI361" s="31"/>
      <c r="EK361" s="31"/>
      <c r="EM361" s="31"/>
      <c r="EO361" s="44"/>
      <c r="EQ361" s="31"/>
      <c r="ES361" s="31"/>
      <c r="EU361" s="31"/>
      <c r="EW361" s="44"/>
      <c r="EY361" s="31"/>
      <c r="FA361" s="31"/>
      <c r="FC361" s="31"/>
      <c r="FE361" s="44"/>
      <c r="FG361" s="31"/>
      <c r="FI361" s="31"/>
      <c r="FK361" s="31"/>
      <c r="FM361" s="44"/>
      <c r="FO361" s="31"/>
      <c r="FQ361" s="31"/>
      <c r="FS361" s="31"/>
      <c r="FU361" s="44"/>
      <c r="FW361" s="31"/>
      <c r="FY361" s="31"/>
      <c r="FZ361" s="47"/>
      <c r="GA361" s="31"/>
      <c r="GC361" s="44"/>
      <c r="GE361" s="31"/>
      <c r="GG361" s="31"/>
      <c r="GI361" s="31"/>
      <c r="GK361" s="44"/>
      <c r="GM361" s="31"/>
      <c r="GO361" s="31"/>
      <c r="GQ361" s="31"/>
      <c r="GS361" s="44"/>
      <c r="GU361" s="31"/>
      <c r="GW361" s="31"/>
      <c r="GY361" s="31"/>
      <c r="HA361" s="44"/>
      <c r="HC361" s="31"/>
      <c r="HE361" s="31"/>
      <c r="HG361" s="31"/>
      <c r="HI361" s="44"/>
      <c r="HK361" s="31"/>
      <c r="HM361" s="31"/>
      <c r="HO361" s="31"/>
      <c r="HQ361" s="44"/>
      <c r="HS361" s="31"/>
      <c r="HU361" s="31"/>
      <c r="HW361" s="31"/>
      <c r="HY361" s="44"/>
      <c r="IA361" s="31"/>
      <c r="IC361" s="5"/>
      <c r="IE361" s="31"/>
      <c r="IG361" s="44"/>
      <c r="II361" s="31"/>
      <c r="IK361" s="31"/>
      <c r="IM361" s="31"/>
      <c r="IO361" s="31"/>
      <c r="IQ361" s="44"/>
      <c r="IS361" s="31"/>
      <c r="IU361" s="31"/>
      <c r="IW361" s="31"/>
      <c r="IY361" s="44"/>
      <c r="JA361" s="31"/>
      <c r="JC361" s="31"/>
      <c r="JE361" s="31"/>
      <c r="JG361" s="44"/>
      <c r="JI361" s="31"/>
      <c r="JK361" s="31"/>
      <c r="JM361" s="31"/>
      <c r="JO361" s="44"/>
      <c r="JQ361" s="31"/>
      <c r="JS361" s="31"/>
      <c r="JU361" s="31"/>
      <c r="JW361" s="44"/>
      <c r="JY361" s="31"/>
      <c r="KA361" s="31"/>
      <c r="KC361" s="31"/>
      <c r="KE361" s="44"/>
      <c r="KG361" s="31"/>
      <c r="KI361" s="31"/>
      <c r="KK361" s="31"/>
      <c r="KM361" s="44"/>
      <c r="KO361" s="31"/>
      <c r="KQ361" s="31"/>
      <c r="KS361" s="31"/>
      <c r="KU361" s="44"/>
      <c r="KW361" s="31"/>
      <c r="KY361" s="31"/>
      <c r="LA361" s="31"/>
      <c r="LC361" s="44"/>
      <c r="LE361" s="31"/>
      <c r="LG361" s="31"/>
      <c r="LI361" s="31"/>
      <c r="LK361" s="44"/>
      <c r="LM361" s="31"/>
      <c r="LO361" s="31"/>
      <c r="LQ361" s="31"/>
      <c r="LS361" s="44"/>
      <c r="LU361" s="31"/>
      <c r="LW361" s="31"/>
      <c r="LY361" s="31"/>
      <c r="MA361" s="44"/>
      <c r="MC361" s="31"/>
      <c r="ME361" s="31"/>
      <c r="MG361" s="31"/>
      <c r="MI361" s="44"/>
      <c r="MK361" s="31"/>
      <c r="MM361" s="31"/>
      <c r="MO361" s="31"/>
    </row>
    <row r="362" spans="2:353" x14ac:dyDescent="0.25">
      <c r="B362" s="359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 s="94"/>
      <c r="AD362" s="94"/>
      <c r="AE362" s="94"/>
      <c r="AF362" s="94"/>
      <c r="AG362" s="94"/>
      <c r="AH362" s="94"/>
      <c r="AI362" s="94"/>
      <c r="AJ362" s="94"/>
      <c r="AK362" s="94"/>
      <c r="AL362" s="94"/>
      <c r="AM362" s="94"/>
      <c r="IC362" s="5"/>
    </row>
    <row r="363" spans="2:353" x14ac:dyDescent="0.25">
      <c r="B363" s="359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 s="94"/>
      <c r="AD363" s="94"/>
      <c r="AE363" s="94"/>
      <c r="AF363" s="94"/>
      <c r="AG363" s="94"/>
      <c r="AH363" s="94"/>
      <c r="AI363" s="94"/>
      <c r="AJ363" s="94"/>
      <c r="AK363" s="94"/>
      <c r="AL363" s="94"/>
      <c r="AM363" s="94"/>
      <c r="IC363" s="5"/>
    </row>
    <row r="364" spans="2:353" x14ac:dyDescent="0.25">
      <c r="B364" s="359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 s="94"/>
      <c r="AD364" s="94"/>
      <c r="AE364" s="94"/>
      <c r="AF364" s="94"/>
      <c r="AG364" s="94"/>
      <c r="AH364" s="94"/>
      <c r="AI364" s="94"/>
      <c r="AJ364" s="94"/>
      <c r="AK364" s="94"/>
      <c r="AL364" s="94"/>
      <c r="AM364" s="94"/>
      <c r="IC364" s="5"/>
    </row>
    <row r="365" spans="2:353" x14ac:dyDescent="0.25">
      <c r="B365" s="359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 s="94"/>
      <c r="AD365" s="94"/>
      <c r="AE365" s="94"/>
      <c r="AF365" s="94"/>
      <c r="AG365" s="94"/>
      <c r="AH365" s="94"/>
      <c r="AI365" s="94"/>
      <c r="AJ365" s="94"/>
      <c r="AK365" s="94"/>
      <c r="AL365" s="94"/>
      <c r="AM365" s="94"/>
      <c r="IC365" s="5"/>
    </row>
    <row r="366" spans="2:353" x14ac:dyDescent="0.25">
      <c r="B366" s="359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s="94"/>
      <c r="AD366" s="94"/>
      <c r="AE366" s="94"/>
      <c r="AF366" s="94"/>
      <c r="AG366" s="94"/>
      <c r="AH366" s="94"/>
      <c r="AI366" s="94"/>
      <c r="AJ366" s="94"/>
      <c r="AK366" s="94"/>
      <c r="AL366" s="94"/>
      <c r="AM366" s="94"/>
      <c r="IC366" s="5"/>
    </row>
    <row r="367" spans="2:353" x14ac:dyDescent="0.25">
      <c r="B367" s="359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 s="94"/>
      <c r="AD367" s="94"/>
      <c r="AE367" s="94"/>
      <c r="AF367" s="94"/>
      <c r="AG367" s="94"/>
      <c r="AH367" s="94"/>
      <c r="AI367" s="94"/>
      <c r="AJ367" s="94"/>
      <c r="AK367" s="94"/>
      <c r="AL367" s="94"/>
      <c r="AM367" s="94"/>
      <c r="IC367" s="5"/>
    </row>
    <row r="368" spans="2:353" x14ac:dyDescent="0.25">
      <c r="B368" s="359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 s="94"/>
      <c r="AD368" s="94"/>
      <c r="AE368" s="94"/>
      <c r="AF368" s="94"/>
      <c r="AG368" s="94"/>
      <c r="AH368" s="94"/>
      <c r="AI368" s="94"/>
      <c r="AJ368" s="94"/>
      <c r="AK368" s="94"/>
      <c r="AL368" s="94"/>
      <c r="AM368" s="94"/>
      <c r="IC368" s="5"/>
    </row>
    <row r="369" spans="2:237" x14ac:dyDescent="0.25">
      <c r="B369" s="35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IC369" s="5"/>
    </row>
    <row r="370" spans="2:237" x14ac:dyDescent="0.25">
      <c r="B370" s="359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IC370" s="5"/>
    </row>
    <row r="371" spans="2:237" x14ac:dyDescent="0.25">
      <c r="B371" s="359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IC371" s="5"/>
    </row>
    <row r="372" spans="2:237" x14ac:dyDescent="0.25">
      <c r="B372" s="359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IC372" s="5"/>
    </row>
    <row r="373" spans="2:237" x14ac:dyDescent="0.25">
      <c r="B373" s="359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 s="94"/>
      <c r="AD373" s="94"/>
      <c r="AE373" s="94"/>
      <c r="AF373" s="94"/>
      <c r="AG373" s="94"/>
      <c r="AH373" s="94"/>
      <c r="AI373" s="94"/>
      <c r="AJ373" s="94"/>
      <c r="AK373" s="94"/>
      <c r="AL373" s="94"/>
      <c r="AM373" s="94"/>
      <c r="IC373" s="5"/>
    </row>
    <row r="374" spans="2:237" x14ac:dyDescent="0.25">
      <c r="B374" s="359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IC374" s="5"/>
    </row>
    <row r="375" spans="2:237" x14ac:dyDescent="0.25">
      <c r="B375" s="359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 s="94"/>
      <c r="AD375" s="94"/>
      <c r="AE375" s="94"/>
      <c r="AF375" s="94"/>
      <c r="AG375" s="94"/>
      <c r="AH375" s="94"/>
      <c r="AI375" s="94"/>
      <c r="AJ375" s="94"/>
      <c r="AK375" s="94"/>
      <c r="AL375" s="94"/>
      <c r="AM375" s="94"/>
      <c r="IC375" s="5"/>
    </row>
    <row r="376" spans="2:237" x14ac:dyDescent="0.25">
      <c r="B376" s="359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 s="94"/>
      <c r="AD376" s="94"/>
      <c r="AE376" s="94"/>
      <c r="AF376" s="94"/>
      <c r="AG376" s="94"/>
      <c r="AH376" s="94"/>
      <c r="AI376" s="94"/>
      <c r="AJ376" s="94"/>
      <c r="AK376" s="94"/>
      <c r="AL376" s="94"/>
      <c r="AM376" s="94"/>
      <c r="IC376" s="5"/>
    </row>
    <row r="377" spans="2:237" x14ac:dyDescent="0.25">
      <c r="B377" s="359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 s="94"/>
      <c r="AD377" s="94"/>
      <c r="AE377" s="94"/>
      <c r="AF377" s="94"/>
      <c r="AG377" s="94"/>
      <c r="AH377" s="94"/>
      <c r="AI377" s="94"/>
      <c r="AJ377" s="94"/>
      <c r="AK377" s="94"/>
      <c r="AL377" s="94"/>
      <c r="AM377" s="94"/>
      <c r="IC377" s="5"/>
    </row>
    <row r="378" spans="2:237" x14ac:dyDescent="0.25">
      <c r="B378" s="359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 s="94"/>
      <c r="AD378" s="94"/>
      <c r="AE378" s="94"/>
      <c r="AF378" s="94"/>
      <c r="AG378" s="94"/>
      <c r="AH378" s="94"/>
      <c r="AI378" s="94"/>
      <c r="AJ378" s="94"/>
      <c r="AK378" s="94"/>
      <c r="AL378" s="94"/>
      <c r="AM378" s="94"/>
      <c r="IC378" s="5"/>
    </row>
    <row r="379" spans="2:237" x14ac:dyDescent="0.25">
      <c r="B379" s="360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 s="94"/>
      <c r="AD379" s="94"/>
      <c r="AE379" s="94"/>
      <c r="AF379" s="94"/>
      <c r="AG379" s="94"/>
      <c r="AH379" s="94"/>
      <c r="AI379" s="94"/>
      <c r="AJ379" s="94"/>
      <c r="AK379" s="94"/>
      <c r="AL379" s="94"/>
      <c r="AM379" s="94"/>
      <c r="IC379" s="5"/>
    </row>
    <row r="380" spans="2:237" x14ac:dyDescent="0.25">
      <c r="B380" s="36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 s="94"/>
      <c r="AD380" s="94"/>
      <c r="AE380" s="94"/>
      <c r="AF380" s="94"/>
      <c r="AG380" s="94"/>
      <c r="AH380" s="94"/>
      <c r="AI380" s="94"/>
      <c r="AJ380" s="94"/>
      <c r="AK380" s="94"/>
      <c r="AL380" s="94"/>
      <c r="AM380" s="94"/>
      <c r="IC380" s="5"/>
    </row>
    <row r="381" spans="2:237" x14ac:dyDescent="0.25">
      <c r="B381" s="360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 s="94"/>
      <c r="AD381" s="94"/>
      <c r="AE381" s="94"/>
      <c r="AF381" s="94"/>
      <c r="AG381" s="94"/>
      <c r="AH381" s="94"/>
      <c r="AI381" s="94"/>
      <c r="AJ381" s="94"/>
      <c r="AK381" s="94"/>
      <c r="AL381" s="94"/>
      <c r="AM381" s="94"/>
      <c r="IC381" s="5"/>
    </row>
    <row r="382" spans="2:237" x14ac:dyDescent="0.25">
      <c r="B382" s="360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s="94"/>
      <c r="AD382" s="94"/>
      <c r="AE382" s="94"/>
      <c r="AF382" s="94"/>
      <c r="AG382" s="94"/>
      <c r="AH382" s="94"/>
      <c r="AI382" s="94"/>
      <c r="AJ382" s="94"/>
      <c r="AK382" s="94"/>
      <c r="AL382" s="94"/>
      <c r="AM382" s="94"/>
      <c r="IC382" s="5"/>
    </row>
    <row r="383" spans="2:237" x14ac:dyDescent="0.25">
      <c r="B383" s="360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s="94"/>
      <c r="AD383" s="94"/>
      <c r="AE383" s="94"/>
      <c r="AF383" s="94"/>
      <c r="AG383" s="94"/>
      <c r="AH383" s="94"/>
      <c r="AI383" s="94"/>
      <c r="AJ383" s="94"/>
      <c r="AK383" s="94"/>
      <c r="AL383" s="94"/>
      <c r="AM383" s="94"/>
      <c r="IC383" s="5"/>
    </row>
    <row r="384" spans="2:237" x14ac:dyDescent="0.25">
      <c r="B384" s="360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IC384" s="5"/>
    </row>
    <row r="385" spans="2:237" x14ac:dyDescent="0.25">
      <c r="B385" s="360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IC385" s="5"/>
    </row>
    <row r="386" spans="2:237" x14ac:dyDescent="0.25">
      <c r="B386" s="360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 s="94"/>
      <c r="AD386" s="94"/>
      <c r="AE386" s="94"/>
      <c r="AF386" s="94"/>
      <c r="AG386" s="94"/>
      <c r="AH386" s="94"/>
      <c r="AI386" s="94"/>
      <c r="AJ386" s="94"/>
      <c r="AK386" s="94"/>
      <c r="AL386" s="94"/>
      <c r="AM386" s="94"/>
      <c r="IC386" s="5"/>
    </row>
    <row r="387" spans="2:237" x14ac:dyDescent="0.25">
      <c r="B387" s="360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IC387" s="5"/>
    </row>
    <row r="388" spans="2:237" x14ac:dyDescent="0.25">
      <c r="B388" s="360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s="94"/>
      <c r="AD388" s="94"/>
      <c r="AE388" s="94"/>
      <c r="AF388" s="94"/>
      <c r="AG388" s="94"/>
      <c r="AH388" s="94"/>
      <c r="AI388" s="94"/>
      <c r="AJ388" s="94"/>
      <c r="AK388" s="94"/>
      <c r="AL388" s="94"/>
      <c r="AM388" s="94"/>
      <c r="IC388" s="5"/>
    </row>
    <row r="389" spans="2:237" x14ac:dyDescent="0.25">
      <c r="B389" s="360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s="94"/>
      <c r="AD389" s="94"/>
      <c r="AE389" s="94"/>
      <c r="AF389" s="94"/>
      <c r="AG389" s="94"/>
      <c r="AH389" s="94"/>
      <c r="AI389" s="94"/>
      <c r="AJ389" s="94"/>
      <c r="AK389" s="94"/>
      <c r="AL389" s="94"/>
      <c r="AM389" s="94"/>
      <c r="IC389" s="5"/>
    </row>
    <row r="390" spans="2:237" x14ac:dyDescent="0.25">
      <c r="B390" s="36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IC390" s="5"/>
    </row>
    <row r="391" spans="2:237" x14ac:dyDescent="0.25">
      <c r="B391" s="360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 s="94"/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IC391" s="5"/>
    </row>
    <row r="392" spans="2:237" x14ac:dyDescent="0.25">
      <c r="B392" s="360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 s="94"/>
      <c r="AD392" s="94"/>
      <c r="AE392" s="94"/>
      <c r="AF392" s="94"/>
      <c r="AG392" s="94"/>
      <c r="AH392" s="94"/>
      <c r="AI392" s="94"/>
      <c r="AJ392" s="94"/>
      <c r="AK392" s="94"/>
      <c r="AL392" s="94"/>
      <c r="AM392" s="94"/>
      <c r="IC392" s="5"/>
    </row>
    <row r="393" spans="2:237" x14ac:dyDescent="0.25">
      <c r="B393" s="360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 s="94"/>
      <c r="AD393" s="94"/>
      <c r="AE393" s="94"/>
      <c r="AF393" s="94"/>
      <c r="AG393" s="94"/>
      <c r="AH393" s="94"/>
      <c r="AI393" s="94"/>
      <c r="AJ393" s="94"/>
      <c r="AK393" s="94"/>
      <c r="AL393" s="94"/>
      <c r="AM393" s="94"/>
      <c r="IC393" s="5"/>
    </row>
    <row r="394" spans="2:237" x14ac:dyDescent="0.25">
      <c r="B394" s="360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 s="94"/>
      <c r="AD394" s="94"/>
      <c r="AE394" s="94"/>
      <c r="AF394" s="94"/>
      <c r="AG394" s="94"/>
      <c r="AH394" s="94"/>
      <c r="AI394" s="94"/>
      <c r="AJ394" s="94"/>
      <c r="AK394" s="94"/>
      <c r="AL394" s="94"/>
      <c r="AM394" s="94"/>
      <c r="IC394" s="5"/>
    </row>
    <row r="395" spans="2:237" x14ac:dyDescent="0.25">
      <c r="B395" s="360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s="94"/>
      <c r="AD395" s="94"/>
      <c r="AE395" s="94"/>
      <c r="AF395" s="94"/>
      <c r="AG395" s="94"/>
      <c r="AH395" s="94"/>
      <c r="AI395" s="94"/>
      <c r="AJ395" s="94"/>
      <c r="AK395" s="94"/>
      <c r="AL395" s="94"/>
      <c r="AM395" s="94"/>
      <c r="IC395" s="5"/>
    </row>
    <row r="396" spans="2:237" x14ac:dyDescent="0.25">
      <c r="B396" s="360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 s="94"/>
      <c r="AD396" s="94"/>
      <c r="AE396" s="94"/>
      <c r="AF396" s="94"/>
      <c r="AG396" s="94"/>
      <c r="AH396" s="94"/>
      <c r="AI396" s="94"/>
      <c r="AJ396" s="94"/>
      <c r="AK396" s="94"/>
      <c r="AL396" s="94"/>
      <c r="AM396" s="94"/>
      <c r="IC396" s="5"/>
    </row>
    <row r="397" spans="2:237" x14ac:dyDescent="0.25">
      <c r="B397" s="360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 s="94"/>
      <c r="AD397" s="94"/>
      <c r="AE397" s="94"/>
      <c r="AF397" s="94"/>
      <c r="AG397" s="94"/>
      <c r="AH397" s="94"/>
      <c r="AI397" s="94"/>
      <c r="AJ397" s="94"/>
      <c r="AK397" s="94"/>
      <c r="AL397" s="94"/>
      <c r="AM397" s="94"/>
      <c r="IC397" s="5"/>
    </row>
    <row r="398" spans="2:237" x14ac:dyDescent="0.25">
      <c r="B398" s="360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 s="94"/>
      <c r="AD398" s="94"/>
      <c r="AE398" s="94"/>
      <c r="AF398" s="94"/>
      <c r="AG398" s="94"/>
      <c r="AH398" s="94"/>
      <c r="AI398" s="94"/>
      <c r="AJ398" s="94"/>
      <c r="AK398" s="94"/>
      <c r="AL398" s="94"/>
      <c r="AM398" s="94"/>
      <c r="IC398" s="5"/>
    </row>
    <row r="399" spans="2:237" x14ac:dyDescent="0.25">
      <c r="B399" s="360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s="94"/>
      <c r="AD399" s="94"/>
      <c r="AE399" s="94"/>
      <c r="AF399" s="94"/>
      <c r="AG399" s="94"/>
      <c r="AH399" s="94"/>
      <c r="AI399" s="94"/>
      <c r="AJ399" s="94"/>
      <c r="AK399" s="94"/>
      <c r="AL399" s="94"/>
      <c r="AM399" s="94"/>
      <c r="IC399" s="5"/>
    </row>
    <row r="400" spans="2:237" x14ac:dyDescent="0.25">
      <c r="B400" s="36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 s="94"/>
      <c r="AD400" s="94"/>
      <c r="AE400" s="94"/>
      <c r="AF400" s="94"/>
      <c r="AG400" s="94"/>
      <c r="AH400" s="94"/>
      <c r="AI400" s="94"/>
      <c r="AJ400" s="94"/>
      <c r="AK400" s="94"/>
      <c r="AL400" s="94"/>
      <c r="AM400" s="94"/>
      <c r="IC400" s="5"/>
    </row>
    <row r="401" spans="2:237" x14ac:dyDescent="0.25">
      <c r="B401" s="360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s="94"/>
      <c r="AD401" s="94"/>
      <c r="AE401" s="94"/>
      <c r="AF401" s="94"/>
      <c r="AG401" s="94"/>
      <c r="AH401" s="94"/>
      <c r="AI401" s="94"/>
      <c r="AJ401" s="94"/>
      <c r="AK401" s="94"/>
      <c r="AL401" s="94"/>
      <c r="AM401" s="94"/>
      <c r="IC401" s="5"/>
    </row>
    <row r="402" spans="2:237" x14ac:dyDescent="0.25">
      <c r="B402" s="360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s="94"/>
      <c r="AD402" s="94"/>
      <c r="AE402" s="94"/>
      <c r="AF402" s="94"/>
      <c r="AG402" s="94"/>
      <c r="AH402" s="94"/>
      <c r="AI402" s="94"/>
      <c r="AJ402" s="94"/>
      <c r="AK402" s="94"/>
      <c r="AL402" s="94"/>
      <c r="AM402" s="94"/>
      <c r="IC402" s="5"/>
    </row>
    <row r="403" spans="2:237" x14ac:dyDescent="0.25">
      <c r="B403" s="360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 s="94"/>
      <c r="AD403" s="94"/>
      <c r="AE403" s="94"/>
      <c r="AF403" s="94"/>
      <c r="AG403" s="94"/>
      <c r="AH403" s="94"/>
      <c r="AI403" s="94"/>
      <c r="AJ403" s="94"/>
      <c r="AK403" s="94"/>
      <c r="AL403" s="94"/>
      <c r="AM403" s="94"/>
      <c r="IC403" s="5"/>
    </row>
    <row r="404" spans="2:237" x14ac:dyDescent="0.25">
      <c r="B404" s="360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 s="94"/>
      <c r="AD404" s="94"/>
      <c r="AE404" s="94"/>
      <c r="AF404" s="94"/>
      <c r="AG404" s="94"/>
      <c r="AH404" s="94"/>
      <c r="AI404" s="94"/>
      <c r="AJ404" s="94"/>
      <c r="AK404" s="94"/>
      <c r="AL404" s="94"/>
      <c r="AM404" s="94"/>
      <c r="IC404" s="5"/>
    </row>
    <row r="405" spans="2:237" x14ac:dyDescent="0.25">
      <c r="B405" s="360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 s="94"/>
      <c r="AD405" s="94"/>
      <c r="AE405" s="94"/>
      <c r="AF405" s="94"/>
      <c r="AG405" s="94"/>
      <c r="AH405" s="94"/>
      <c r="AI405" s="94"/>
      <c r="AJ405" s="94"/>
      <c r="AK405" s="94"/>
      <c r="AL405" s="94"/>
      <c r="AM405" s="94"/>
      <c r="IC405" s="5"/>
    </row>
    <row r="406" spans="2:237" x14ac:dyDescent="0.25">
      <c r="B406" s="360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 s="94"/>
      <c r="AD406" s="94"/>
      <c r="AE406" s="94"/>
      <c r="AF406" s="94"/>
      <c r="AG406" s="94"/>
      <c r="AH406" s="94"/>
      <c r="AI406" s="94"/>
      <c r="AJ406" s="94"/>
      <c r="AK406" s="94"/>
      <c r="AL406" s="94"/>
      <c r="AM406" s="94"/>
      <c r="IC406" s="5"/>
    </row>
    <row r="407" spans="2:237" x14ac:dyDescent="0.25">
      <c r="B407" s="360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 s="94"/>
      <c r="AD407" s="94"/>
      <c r="AE407" s="94"/>
      <c r="AF407" s="94"/>
      <c r="AG407" s="94"/>
      <c r="AH407" s="94"/>
      <c r="AI407" s="94"/>
      <c r="AJ407" s="94"/>
      <c r="AK407" s="94"/>
      <c r="AL407" s="94"/>
      <c r="AM407" s="94"/>
      <c r="IC407" s="5"/>
    </row>
    <row r="408" spans="2:237" x14ac:dyDescent="0.25">
      <c r="B408" s="360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s="94"/>
      <c r="AD408" s="94"/>
      <c r="AE408" s="94"/>
      <c r="AF408" s="94"/>
      <c r="AG408" s="94"/>
      <c r="AH408" s="94"/>
      <c r="AI408" s="94"/>
      <c r="AJ408" s="94"/>
      <c r="AK408" s="94"/>
      <c r="AL408" s="94"/>
      <c r="AM408" s="94"/>
      <c r="IC408" s="5"/>
    </row>
    <row r="409" spans="2:237" x14ac:dyDescent="0.25">
      <c r="B409" s="360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 s="94"/>
      <c r="AD409" s="94"/>
      <c r="AE409" s="94"/>
      <c r="AF409" s="94"/>
      <c r="AG409" s="94"/>
      <c r="AH409" s="94"/>
      <c r="AI409" s="94"/>
      <c r="AJ409" s="94"/>
      <c r="AK409" s="94"/>
      <c r="AL409" s="94"/>
      <c r="AM409" s="94"/>
      <c r="IC409" s="5"/>
    </row>
    <row r="410" spans="2:237" x14ac:dyDescent="0.25">
      <c r="B410" s="36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 s="94"/>
      <c r="AD410" s="94"/>
      <c r="AE410" s="94"/>
      <c r="AF410" s="94"/>
      <c r="AG410" s="94"/>
      <c r="AH410" s="94"/>
      <c r="AI410" s="94"/>
      <c r="AJ410" s="94"/>
      <c r="AK410" s="94"/>
      <c r="AL410" s="94"/>
      <c r="AM410" s="94"/>
      <c r="IC410" s="5"/>
    </row>
    <row r="411" spans="2:237" x14ac:dyDescent="0.25">
      <c r="B411" s="360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s="94"/>
      <c r="AD411" s="94"/>
      <c r="AE411" s="94"/>
      <c r="AF411" s="94"/>
      <c r="AG411" s="94"/>
      <c r="AH411" s="94"/>
      <c r="AI411" s="94"/>
      <c r="AJ411" s="94"/>
      <c r="AK411" s="94"/>
      <c r="AL411" s="94"/>
      <c r="AM411" s="94"/>
      <c r="IC411" s="5"/>
    </row>
    <row r="412" spans="2:237" x14ac:dyDescent="0.25">
      <c r="B412" s="360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s="94"/>
      <c r="AD412" s="94"/>
      <c r="AE412" s="94"/>
      <c r="AF412" s="94"/>
      <c r="AG412" s="94"/>
      <c r="AH412" s="94"/>
      <c r="AI412" s="94"/>
      <c r="AJ412" s="94"/>
      <c r="AK412" s="94"/>
      <c r="AL412" s="94"/>
      <c r="AM412" s="94"/>
      <c r="IC412" s="5"/>
    </row>
    <row r="413" spans="2:237" x14ac:dyDescent="0.25">
      <c r="B413" s="360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s="94"/>
      <c r="AD413" s="94"/>
      <c r="AE413" s="94"/>
      <c r="AF413" s="94"/>
      <c r="AG413" s="94"/>
      <c r="AH413" s="94"/>
      <c r="AI413" s="94"/>
      <c r="AJ413" s="94"/>
      <c r="AK413" s="94"/>
      <c r="AL413" s="94"/>
      <c r="AM413" s="94"/>
      <c r="IC413" s="5"/>
    </row>
    <row r="414" spans="2:237" x14ac:dyDescent="0.25">
      <c r="B414" s="360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 s="94"/>
      <c r="AD414" s="94"/>
      <c r="AE414" s="94"/>
      <c r="AF414" s="94"/>
      <c r="AG414" s="94"/>
      <c r="AH414" s="94"/>
      <c r="AI414" s="94"/>
      <c r="AJ414" s="94"/>
      <c r="AK414" s="94"/>
      <c r="AL414" s="94"/>
      <c r="AM414" s="94"/>
      <c r="IC414" s="5"/>
    </row>
    <row r="415" spans="2:237" x14ac:dyDescent="0.25">
      <c r="B415" s="360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s="94"/>
      <c r="AD415" s="94"/>
      <c r="AE415" s="94"/>
      <c r="AF415" s="94"/>
      <c r="AG415" s="94"/>
      <c r="AH415" s="94"/>
      <c r="AI415" s="94"/>
      <c r="AJ415" s="94"/>
      <c r="AK415" s="94"/>
      <c r="AL415" s="94"/>
      <c r="AM415" s="94"/>
      <c r="IC415" s="5"/>
    </row>
    <row r="416" spans="2:237" x14ac:dyDescent="0.25">
      <c r="B416" s="360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 s="94"/>
      <c r="AD416" s="94"/>
      <c r="AE416" s="94"/>
      <c r="AF416" s="94"/>
      <c r="AG416" s="94"/>
      <c r="AH416" s="94"/>
      <c r="AI416" s="94"/>
      <c r="AJ416" s="94"/>
      <c r="AK416" s="94"/>
      <c r="AL416" s="94"/>
      <c r="AM416" s="94"/>
      <c r="IC416" s="5"/>
    </row>
    <row r="417" spans="2:237" x14ac:dyDescent="0.25">
      <c r="B417" s="360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s="94"/>
      <c r="AD417" s="94"/>
      <c r="AE417" s="94"/>
      <c r="AF417" s="94"/>
      <c r="AG417" s="94"/>
      <c r="AH417" s="94"/>
      <c r="AI417" s="94"/>
      <c r="AJ417" s="94"/>
      <c r="AK417" s="94"/>
      <c r="AL417" s="94"/>
      <c r="AM417" s="94"/>
      <c r="IC417" s="5"/>
    </row>
    <row r="418" spans="2:237" x14ac:dyDescent="0.25">
      <c r="B418" s="360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s="94"/>
      <c r="AD418" s="94"/>
      <c r="AE418" s="94"/>
      <c r="AF418" s="94"/>
      <c r="AG418" s="94"/>
      <c r="AH418" s="94"/>
      <c r="AI418" s="94"/>
      <c r="AJ418" s="94"/>
      <c r="AK418" s="94"/>
      <c r="AL418" s="94"/>
      <c r="AM418" s="94"/>
      <c r="IC418" s="5"/>
    </row>
    <row r="419" spans="2:237" x14ac:dyDescent="0.25">
      <c r="B419" s="360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 s="94"/>
      <c r="AD419" s="94"/>
      <c r="AE419" s="94"/>
      <c r="AF419" s="94"/>
      <c r="AG419" s="94"/>
      <c r="AH419" s="94"/>
      <c r="AI419" s="94"/>
      <c r="AJ419" s="94"/>
      <c r="AK419" s="94"/>
      <c r="AL419" s="94"/>
      <c r="AM419" s="94"/>
      <c r="IC419" s="5"/>
    </row>
    <row r="420" spans="2:237" x14ac:dyDescent="0.25">
      <c r="B420" s="36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s="94"/>
      <c r="AD420" s="94"/>
      <c r="AE420" s="94"/>
      <c r="AF420" s="94"/>
      <c r="AG420" s="94"/>
      <c r="AH420" s="94"/>
      <c r="AI420" s="94"/>
      <c r="AJ420" s="94"/>
      <c r="AK420" s="94"/>
      <c r="AL420" s="94"/>
      <c r="AM420" s="94"/>
      <c r="IC420" s="5"/>
    </row>
    <row r="421" spans="2:237" x14ac:dyDescent="0.25">
      <c r="B421" s="360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s="94"/>
      <c r="AD421" s="94"/>
      <c r="AE421" s="94"/>
      <c r="AF421" s="94"/>
      <c r="AG421" s="94"/>
      <c r="AH421" s="94"/>
      <c r="AI421" s="94"/>
      <c r="AJ421" s="94"/>
      <c r="AK421" s="94"/>
      <c r="AL421" s="94"/>
      <c r="AM421" s="94"/>
      <c r="IC421" s="5"/>
    </row>
    <row r="422" spans="2:237" x14ac:dyDescent="0.25">
      <c r="B422" s="360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 s="94"/>
      <c r="AD422" s="94"/>
      <c r="AE422" s="94"/>
      <c r="AF422" s="94"/>
      <c r="AG422" s="94"/>
      <c r="AH422" s="94"/>
      <c r="AI422" s="94"/>
      <c r="AJ422" s="94"/>
      <c r="AK422" s="94"/>
      <c r="AL422" s="94"/>
      <c r="AM422" s="94"/>
      <c r="IC422" s="5"/>
    </row>
    <row r="423" spans="2:237" x14ac:dyDescent="0.25">
      <c r="B423" s="360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 s="94"/>
      <c r="AD423" s="94"/>
      <c r="AE423" s="94"/>
      <c r="AF423" s="94"/>
      <c r="AG423" s="94"/>
      <c r="AH423" s="94"/>
      <c r="AI423" s="94"/>
      <c r="AJ423" s="94"/>
      <c r="AK423" s="94"/>
      <c r="AL423" s="94"/>
      <c r="AM423" s="94"/>
      <c r="IC423" s="5"/>
    </row>
    <row r="424" spans="2:237" x14ac:dyDescent="0.25">
      <c r="B424" s="360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s="94"/>
      <c r="AD424" s="94"/>
      <c r="AE424" s="94"/>
      <c r="AF424" s="94"/>
      <c r="AG424" s="94"/>
      <c r="AH424" s="94"/>
      <c r="AI424" s="94"/>
      <c r="AJ424" s="94"/>
      <c r="AK424" s="94"/>
      <c r="AL424" s="94"/>
      <c r="AM424" s="94"/>
      <c r="IC424" s="5"/>
    </row>
    <row r="425" spans="2:237" x14ac:dyDescent="0.25">
      <c r="B425" s="360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 s="94"/>
      <c r="AD425" s="94"/>
      <c r="AE425" s="94"/>
      <c r="AF425" s="94"/>
      <c r="AG425" s="94"/>
      <c r="AH425" s="94"/>
      <c r="AI425" s="94"/>
      <c r="AJ425" s="94"/>
      <c r="AK425" s="94"/>
      <c r="AL425" s="94"/>
      <c r="AM425" s="94"/>
      <c r="IC425" s="5"/>
    </row>
    <row r="426" spans="2:237" x14ac:dyDescent="0.25">
      <c r="B426" s="360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 s="94"/>
      <c r="AD426" s="94"/>
      <c r="AE426" s="94"/>
      <c r="AF426" s="94"/>
      <c r="AG426" s="94"/>
      <c r="AH426" s="94"/>
      <c r="AI426" s="94"/>
      <c r="AJ426" s="94"/>
      <c r="AK426" s="94"/>
      <c r="AL426" s="94"/>
      <c r="AM426" s="94"/>
      <c r="IC426" s="5"/>
    </row>
    <row r="427" spans="2:237" x14ac:dyDescent="0.25">
      <c r="B427" s="360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 s="94"/>
      <c r="AD427" s="94"/>
      <c r="AE427" s="94"/>
      <c r="AF427" s="94"/>
      <c r="AG427" s="94"/>
      <c r="AH427" s="94"/>
      <c r="AI427" s="94"/>
      <c r="AJ427" s="94"/>
      <c r="AK427" s="94"/>
      <c r="AL427" s="94"/>
      <c r="AM427" s="94"/>
      <c r="IC427" s="5"/>
    </row>
    <row r="428" spans="2:237" x14ac:dyDescent="0.25">
      <c r="B428" s="360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 s="94"/>
      <c r="AD428" s="94"/>
      <c r="AE428" s="94"/>
      <c r="AF428" s="94"/>
      <c r="AG428" s="94"/>
      <c r="AH428" s="94"/>
      <c r="AI428" s="94"/>
      <c r="AJ428" s="94"/>
      <c r="AK428" s="94"/>
      <c r="AL428" s="94"/>
      <c r="AM428" s="94"/>
      <c r="IC428" s="5"/>
    </row>
    <row r="429" spans="2:237" x14ac:dyDescent="0.25">
      <c r="B429" s="360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 s="94"/>
      <c r="AD429" s="94"/>
      <c r="AE429" s="94"/>
      <c r="AF429" s="94"/>
      <c r="AG429" s="94"/>
      <c r="AH429" s="94"/>
      <c r="AI429" s="94"/>
      <c r="AJ429" s="94"/>
      <c r="AK429" s="94"/>
      <c r="AL429" s="94"/>
      <c r="AM429" s="94"/>
      <c r="IC429" s="5"/>
    </row>
    <row r="430" spans="2:237" x14ac:dyDescent="0.25">
      <c r="B430" s="36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s="94"/>
      <c r="AD430" s="94"/>
      <c r="AE430" s="94"/>
      <c r="AF430" s="94"/>
      <c r="AG430" s="94"/>
      <c r="AH430" s="94"/>
      <c r="AI430" s="94"/>
      <c r="AJ430" s="94"/>
      <c r="AK430" s="94"/>
      <c r="AL430" s="94"/>
      <c r="AM430" s="94"/>
      <c r="IC430" s="5"/>
    </row>
    <row r="431" spans="2:237" x14ac:dyDescent="0.25">
      <c r="B431" s="360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 s="94"/>
      <c r="AD431" s="94"/>
      <c r="AE431" s="94"/>
      <c r="AF431" s="94"/>
      <c r="AG431" s="94"/>
      <c r="AH431" s="94"/>
      <c r="AI431" s="94"/>
      <c r="AJ431" s="94"/>
      <c r="AK431" s="94"/>
      <c r="AL431" s="94"/>
      <c r="AM431" s="94"/>
      <c r="IC431" s="5"/>
    </row>
    <row r="432" spans="2:237" x14ac:dyDescent="0.25">
      <c r="B432" s="360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 s="94"/>
      <c r="AD432" s="94"/>
      <c r="AE432" s="94"/>
      <c r="AF432" s="94"/>
      <c r="AG432" s="94"/>
      <c r="AH432" s="94"/>
      <c r="AI432" s="94"/>
      <c r="AJ432" s="94"/>
      <c r="AK432" s="94"/>
      <c r="AL432" s="94"/>
      <c r="AM432" s="94"/>
      <c r="IC432" s="5"/>
    </row>
    <row r="433" spans="2:237" x14ac:dyDescent="0.25">
      <c r="B433" s="360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 s="94"/>
      <c r="AD433" s="94"/>
      <c r="AE433" s="94"/>
      <c r="AF433" s="94"/>
      <c r="AG433" s="94"/>
      <c r="AH433" s="94"/>
      <c r="AI433" s="94"/>
      <c r="AJ433" s="94"/>
      <c r="AK433" s="94"/>
      <c r="AL433" s="94"/>
      <c r="AM433" s="94"/>
      <c r="IC433" s="5"/>
    </row>
    <row r="434" spans="2:237" x14ac:dyDescent="0.25">
      <c r="B434" s="360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s="94"/>
      <c r="AD434" s="94"/>
      <c r="AE434" s="94"/>
      <c r="AF434" s="94"/>
      <c r="AG434" s="94"/>
      <c r="AH434" s="94"/>
      <c r="AI434" s="94"/>
      <c r="AJ434" s="94"/>
      <c r="AK434" s="94"/>
      <c r="AL434" s="94"/>
      <c r="AM434" s="94"/>
      <c r="IC434" s="5"/>
    </row>
    <row r="435" spans="2:237" x14ac:dyDescent="0.25">
      <c r="B435" s="360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 s="94"/>
      <c r="AD435" s="94"/>
      <c r="AE435" s="94"/>
      <c r="AF435" s="94"/>
      <c r="AG435" s="94"/>
      <c r="AH435" s="94"/>
      <c r="AI435" s="94"/>
      <c r="AJ435" s="94"/>
      <c r="AK435" s="94"/>
      <c r="AL435" s="94"/>
      <c r="AM435" s="94"/>
      <c r="IC435" s="5"/>
    </row>
    <row r="436" spans="2:237" x14ac:dyDescent="0.25">
      <c r="B436" s="360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 s="94"/>
      <c r="AD436" s="94"/>
      <c r="AE436" s="94"/>
      <c r="AF436" s="94"/>
      <c r="AG436" s="94"/>
      <c r="AH436" s="94"/>
      <c r="AI436" s="94"/>
      <c r="AJ436" s="94"/>
      <c r="AK436" s="94"/>
      <c r="AL436" s="94"/>
      <c r="AM436" s="94"/>
      <c r="IC436" s="5"/>
    </row>
    <row r="437" spans="2:237" x14ac:dyDescent="0.25">
      <c r="B437" s="360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 s="94"/>
      <c r="AD437" s="94"/>
      <c r="AE437" s="94"/>
      <c r="AF437" s="94"/>
      <c r="AG437" s="94"/>
      <c r="AH437" s="94"/>
      <c r="AI437" s="94"/>
      <c r="AJ437" s="94"/>
      <c r="AK437" s="94"/>
      <c r="AL437" s="94"/>
      <c r="AM437" s="94"/>
      <c r="IC437" s="5"/>
    </row>
    <row r="438" spans="2:237" x14ac:dyDescent="0.25">
      <c r="B438" s="360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 s="94"/>
      <c r="AD438" s="94"/>
      <c r="AE438" s="94"/>
      <c r="AF438" s="94"/>
      <c r="AG438" s="94"/>
      <c r="AH438" s="94"/>
      <c r="AI438" s="94"/>
      <c r="AJ438" s="94"/>
      <c r="AK438" s="94"/>
      <c r="AL438" s="94"/>
      <c r="AM438" s="94"/>
      <c r="IC438" s="5"/>
    </row>
    <row r="439" spans="2:237" x14ac:dyDescent="0.25">
      <c r="B439" s="360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s="94"/>
      <c r="AD439" s="94"/>
      <c r="AE439" s="94"/>
      <c r="AF439" s="94"/>
      <c r="AG439" s="94"/>
      <c r="AH439" s="94"/>
      <c r="AI439" s="94"/>
      <c r="AJ439" s="94"/>
      <c r="AK439" s="94"/>
      <c r="AL439" s="94"/>
      <c r="AM439" s="94"/>
      <c r="IC439" s="5"/>
    </row>
    <row r="440" spans="2:237" x14ac:dyDescent="0.25">
      <c r="B440" s="36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s="94"/>
      <c r="AD440" s="94"/>
      <c r="AE440" s="94"/>
      <c r="AF440" s="94"/>
      <c r="AG440" s="94"/>
      <c r="AH440" s="94"/>
      <c r="AI440" s="94"/>
      <c r="AJ440" s="94"/>
      <c r="AK440" s="94"/>
      <c r="AL440" s="94"/>
      <c r="AM440" s="94"/>
      <c r="IC440" s="5"/>
    </row>
    <row r="441" spans="2:237" x14ac:dyDescent="0.25">
      <c r="B441" s="360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 s="94"/>
      <c r="AD441" s="94"/>
      <c r="AE441" s="94"/>
      <c r="AF441" s="94"/>
      <c r="AG441" s="94"/>
      <c r="AH441" s="94"/>
      <c r="AI441" s="94"/>
      <c r="AJ441" s="94"/>
      <c r="AK441" s="94"/>
      <c r="AL441" s="94"/>
      <c r="AM441" s="94"/>
      <c r="IC441" s="5"/>
    </row>
    <row r="442" spans="2:237" x14ac:dyDescent="0.25">
      <c r="B442" s="360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IC442" s="5"/>
    </row>
    <row r="443" spans="2:237" x14ac:dyDescent="0.25">
      <c r="B443" s="360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 s="94"/>
      <c r="AD443" s="94"/>
      <c r="AE443" s="94"/>
      <c r="AF443" s="94"/>
      <c r="AG443" s="94"/>
      <c r="AH443" s="94"/>
      <c r="AI443" s="94"/>
      <c r="AJ443" s="94"/>
      <c r="AK443" s="94"/>
      <c r="AL443" s="94"/>
      <c r="AM443" s="94"/>
      <c r="IC443" s="5"/>
    </row>
    <row r="444" spans="2:237" x14ac:dyDescent="0.25">
      <c r="B444" s="360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s="94"/>
      <c r="AD444" s="94"/>
      <c r="AE444" s="94"/>
      <c r="AF444" s="94"/>
      <c r="AG444" s="94"/>
      <c r="AH444" s="94"/>
      <c r="AI444" s="94"/>
      <c r="AJ444" s="94"/>
      <c r="AK444" s="94"/>
      <c r="AL444" s="94"/>
      <c r="AM444" s="94"/>
      <c r="IC444" s="5"/>
    </row>
    <row r="445" spans="2:237" x14ac:dyDescent="0.25">
      <c r="B445" s="360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 s="94"/>
      <c r="AD445" s="94"/>
      <c r="AE445" s="94"/>
      <c r="AF445" s="94"/>
      <c r="AG445" s="94"/>
      <c r="AH445" s="94"/>
      <c r="AI445" s="94"/>
      <c r="AJ445" s="94"/>
      <c r="AK445" s="94"/>
      <c r="AL445" s="94"/>
      <c r="AM445" s="94"/>
      <c r="IC445" s="5"/>
    </row>
    <row r="446" spans="2:237" x14ac:dyDescent="0.25">
      <c r="B446" s="360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 s="94"/>
      <c r="AD446" s="94"/>
      <c r="AE446" s="94"/>
      <c r="AF446" s="94"/>
      <c r="AG446" s="94"/>
      <c r="AH446" s="94"/>
      <c r="AI446" s="94"/>
      <c r="AJ446" s="94"/>
      <c r="AK446" s="94"/>
      <c r="AL446" s="94"/>
      <c r="AM446" s="94"/>
      <c r="IC446" s="5"/>
    </row>
    <row r="447" spans="2:237" x14ac:dyDescent="0.25">
      <c r="B447" s="360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 s="94"/>
      <c r="AD447" s="94"/>
      <c r="AE447" s="94"/>
      <c r="AF447" s="94"/>
      <c r="AG447" s="94"/>
      <c r="AH447" s="94"/>
      <c r="AI447" s="94"/>
      <c r="AJ447" s="94"/>
      <c r="AK447" s="94"/>
      <c r="AL447" s="94"/>
      <c r="AM447" s="94"/>
      <c r="IC447" s="5"/>
    </row>
    <row r="448" spans="2:237" x14ac:dyDescent="0.25">
      <c r="B448" s="360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 s="94"/>
      <c r="AD448" s="94"/>
      <c r="AE448" s="94"/>
      <c r="AF448" s="94"/>
      <c r="AG448" s="94"/>
      <c r="AH448" s="94"/>
      <c r="AI448" s="94"/>
      <c r="AJ448" s="94"/>
      <c r="AK448" s="94"/>
      <c r="AL448" s="94"/>
      <c r="AM448" s="94"/>
      <c r="IC448" s="5"/>
    </row>
    <row r="449" spans="2:323" x14ac:dyDescent="0.25">
      <c r="B449" s="360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 s="94"/>
      <c r="AD449" s="94"/>
      <c r="AE449" s="94"/>
      <c r="AF449" s="94"/>
      <c r="AG449" s="94"/>
      <c r="AH449" s="94"/>
      <c r="AI449" s="94"/>
      <c r="AJ449" s="94"/>
      <c r="AK449" s="94"/>
      <c r="AL449" s="94"/>
      <c r="AM449" s="94"/>
      <c r="IC449" s="5"/>
    </row>
    <row r="450" spans="2:323" x14ac:dyDescent="0.25">
      <c r="B450" s="36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 s="94"/>
      <c r="AD450" s="94"/>
      <c r="AE450" s="94"/>
      <c r="AF450" s="94"/>
      <c r="AG450" s="94"/>
      <c r="AH450" s="94"/>
      <c r="AI450" s="94"/>
      <c r="AJ450" s="94"/>
      <c r="AK450" s="94"/>
      <c r="AL450" s="94"/>
      <c r="AM450" s="94"/>
      <c r="IC450" s="5"/>
    </row>
    <row r="451" spans="2:323" x14ac:dyDescent="0.25">
      <c r="B451" s="360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s="94"/>
      <c r="AD451" s="94"/>
      <c r="AE451" s="94"/>
      <c r="AF451" s="94"/>
      <c r="AG451" s="94"/>
      <c r="AH451" s="94"/>
      <c r="AI451" s="94"/>
      <c r="AJ451" s="94"/>
      <c r="AK451" s="94"/>
      <c r="AL451" s="94"/>
      <c r="AM451" s="94"/>
      <c r="IC451" s="5"/>
    </row>
    <row r="452" spans="2:323" x14ac:dyDescent="0.25">
      <c r="B452" s="360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 s="94"/>
      <c r="AD452" s="94"/>
      <c r="AE452" s="94"/>
      <c r="AF452" s="94"/>
      <c r="AG452" s="94"/>
      <c r="AH452" s="94"/>
      <c r="AI452" s="94"/>
      <c r="AJ452" s="94"/>
      <c r="AK452" s="94"/>
      <c r="AL452" s="94"/>
      <c r="AM452" s="94"/>
      <c r="IC452" s="5"/>
    </row>
    <row r="453" spans="2:323" x14ac:dyDescent="0.25">
      <c r="B453" s="360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 s="94"/>
      <c r="AD453" s="94"/>
      <c r="AE453" s="94"/>
      <c r="AF453" s="94"/>
      <c r="AG453" s="94"/>
      <c r="AH453" s="94"/>
      <c r="AI453" s="94"/>
      <c r="AJ453" s="94"/>
      <c r="AK453" s="94"/>
      <c r="AL453" s="94"/>
      <c r="AM453" s="94"/>
      <c r="IC453" s="5"/>
    </row>
    <row r="454" spans="2:323" x14ac:dyDescent="0.25"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IC454" s="5"/>
    </row>
    <row r="455" spans="2:323" x14ac:dyDescent="0.25"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IC455" s="5"/>
    </row>
    <row r="456" spans="2:323" x14ac:dyDescent="0.25">
      <c r="B456" s="330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 s="359"/>
      <c r="AD456" s="359"/>
      <c r="AE456" s="359"/>
      <c r="AF456" s="359"/>
      <c r="AG456" s="359"/>
      <c r="AH456" s="359"/>
      <c r="AI456" s="359"/>
      <c r="AJ456" s="359"/>
      <c r="AK456" s="359"/>
      <c r="AL456" s="359"/>
      <c r="AM456" s="359"/>
      <c r="AN456" s="359"/>
      <c r="AO456" s="359"/>
      <c r="AP456" s="359"/>
      <c r="AQ456" s="359"/>
      <c r="AR456" s="359"/>
      <c r="AS456" s="359"/>
      <c r="AT456" s="359"/>
      <c r="AU456" s="359"/>
      <c r="AV456" s="359"/>
      <c r="AW456" s="359"/>
      <c r="AX456" s="359"/>
      <c r="AY456" s="359"/>
      <c r="AZ456" s="359"/>
      <c r="BA456" s="359"/>
      <c r="BB456" s="359"/>
      <c r="BC456" s="359"/>
      <c r="BD456" s="359"/>
      <c r="BE456" s="359"/>
      <c r="BF456" s="359"/>
      <c r="BG456" s="359"/>
      <c r="BH456" s="359"/>
      <c r="BI456" s="359"/>
      <c r="BJ456" s="359"/>
      <c r="BK456" s="359"/>
      <c r="BL456" s="359"/>
      <c r="BM456" s="359"/>
      <c r="BN456" s="359"/>
      <c r="BO456" s="359"/>
      <c r="BP456" s="359"/>
      <c r="BQ456" s="359"/>
      <c r="BR456" s="359"/>
      <c r="BS456" s="359"/>
      <c r="BT456" s="359"/>
      <c r="BU456" s="359"/>
      <c r="BV456" s="359"/>
      <c r="BW456" s="359"/>
      <c r="BX456" s="359"/>
      <c r="BY456" s="359"/>
      <c r="BZ456" s="359"/>
      <c r="CA456" s="359"/>
      <c r="CB456" s="359"/>
      <c r="CC456" s="359"/>
      <c r="CD456" s="359"/>
      <c r="CE456" s="359"/>
      <c r="CF456" s="359"/>
      <c r="CG456" s="359"/>
      <c r="CH456" s="359"/>
      <c r="CI456" s="359"/>
      <c r="CJ456" s="359"/>
      <c r="CK456" s="359"/>
      <c r="CL456" s="359"/>
      <c r="CM456" s="359"/>
      <c r="CN456" s="359"/>
      <c r="CO456" s="359"/>
      <c r="CP456" s="359"/>
      <c r="CQ456" s="359"/>
      <c r="CR456" s="359"/>
      <c r="CS456" s="359"/>
      <c r="CT456" s="359"/>
      <c r="CU456" s="359"/>
      <c r="CV456" s="359"/>
      <c r="CW456" s="359"/>
      <c r="CX456" s="359"/>
      <c r="CY456" s="359"/>
      <c r="CZ456" s="359"/>
      <c r="DA456" s="359"/>
      <c r="DB456" s="359"/>
      <c r="DC456" s="359"/>
      <c r="DD456" s="359"/>
      <c r="DE456" s="359"/>
      <c r="DF456" s="359"/>
      <c r="DG456" s="359"/>
      <c r="DH456" s="359"/>
      <c r="DI456" s="359"/>
      <c r="DJ456" s="359"/>
      <c r="DK456" s="359"/>
      <c r="DL456" s="359"/>
      <c r="DM456" s="359"/>
      <c r="DN456" s="359"/>
      <c r="DO456" s="359"/>
      <c r="DP456" s="359"/>
      <c r="DQ456" s="359"/>
      <c r="DR456" s="359"/>
      <c r="DS456" s="359"/>
      <c r="DT456" s="359"/>
      <c r="DU456" s="359"/>
      <c r="DV456" s="359"/>
      <c r="DW456" s="359"/>
      <c r="DX456" s="359"/>
      <c r="DY456" s="359"/>
      <c r="DZ456" s="359"/>
      <c r="EA456" s="359"/>
      <c r="EB456" s="359"/>
      <c r="EC456" s="359"/>
      <c r="ED456" s="359"/>
      <c r="EE456" s="359"/>
      <c r="EF456" s="359"/>
      <c r="EG456" s="359"/>
      <c r="EH456" s="359"/>
      <c r="EI456" s="359"/>
      <c r="EJ456" s="359"/>
      <c r="EK456" s="359"/>
      <c r="EL456" s="359"/>
      <c r="EM456" s="359"/>
      <c r="EN456" s="359"/>
      <c r="EO456" s="359"/>
      <c r="EP456" s="359"/>
      <c r="EQ456" s="359"/>
      <c r="ER456" s="359"/>
      <c r="ES456" s="359"/>
      <c r="ET456" s="359"/>
      <c r="EU456" s="359"/>
      <c r="EV456" s="359"/>
      <c r="EW456" s="359"/>
      <c r="EX456" s="359"/>
      <c r="EY456" s="359"/>
      <c r="EZ456" s="359"/>
      <c r="FA456" s="359"/>
      <c r="FB456" s="359"/>
      <c r="FC456" s="359"/>
      <c r="FD456" s="359"/>
      <c r="FE456" s="359"/>
      <c r="FF456" s="359"/>
      <c r="FG456" s="359"/>
      <c r="FH456" s="359"/>
      <c r="FI456" s="359"/>
      <c r="FJ456" s="359"/>
      <c r="FK456" s="359"/>
      <c r="FL456" s="359"/>
      <c r="FM456" s="359"/>
      <c r="FN456" s="359"/>
      <c r="FO456" s="359"/>
      <c r="FP456" s="359"/>
      <c r="FQ456" s="359"/>
      <c r="FR456" s="359"/>
      <c r="FS456" s="359"/>
      <c r="FT456" s="359"/>
      <c r="FU456" s="359"/>
      <c r="FV456" s="359"/>
      <c r="FW456" s="359"/>
      <c r="FX456" s="359"/>
      <c r="FY456" s="359"/>
      <c r="FZ456" s="359"/>
      <c r="GA456" s="359"/>
      <c r="GB456" s="359"/>
      <c r="GC456" s="359"/>
      <c r="GD456" s="359"/>
      <c r="GE456" s="359"/>
      <c r="GF456" s="359"/>
      <c r="GG456" s="359"/>
      <c r="GH456" s="359"/>
      <c r="GI456" s="359"/>
      <c r="GJ456" s="359"/>
      <c r="GK456" s="359"/>
      <c r="GL456" s="359"/>
      <c r="GM456" s="359"/>
      <c r="GN456" s="359"/>
      <c r="GO456" s="359"/>
      <c r="GP456" s="359"/>
      <c r="GQ456" s="359"/>
      <c r="GR456" s="359"/>
      <c r="GS456" s="359"/>
      <c r="GT456" s="359"/>
      <c r="GU456" s="359"/>
      <c r="GV456" s="359"/>
      <c r="GW456" s="359"/>
      <c r="GX456" s="359"/>
      <c r="GY456" s="359"/>
      <c r="GZ456" s="359"/>
      <c r="HA456" s="359"/>
      <c r="HB456" s="359"/>
      <c r="HC456" s="359"/>
      <c r="HD456" s="359"/>
      <c r="HE456" s="359"/>
      <c r="HF456" s="359"/>
      <c r="HG456" s="359"/>
      <c r="HH456" s="359"/>
      <c r="HI456" s="359"/>
      <c r="HJ456" s="359"/>
      <c r="HK456" s="359"/>
      <c r="HL456" s="359"/>
      <c r="HM456" s="359"/>
      <c r="HN456" s="359"/>
      <c r="HO456" s="359"/>
      <c r="HP456" s="359"/>
      <c r="HQ456" s="359"/>
      <c r="HR456" s="359"/>
      <c r="HS456" s="359"/>
      <c r="HT456" s="359"/>
      <c r="HU456" s="359"/>
      <c r="HV456" s="359"/>
      <c r="HW456" s="359"/>
      <c r="HX456" s="359"/>
      <c r="HY456" s="359"/>
      <c r="HZ456" s="359"/>
      <c r="IA456" s="359"/>
      <c r="IB456" s="359"/>
      <c r="IC456" s="5"/>
      <c r="ID456" s="359"/>
      <c r="IE456" s="359"/>
      <c r="IF456" s="359"/>
      <c r="IG456" s="359"/>
      <c r="IH456" s="359"/>
      <c r="II456" s="359"/>
      <c r="IJ456" s="359"/>
      <c r="IK456" s="359"/>
      <c r="IL456" s="359"/>
      <c r="IM456" s="359"/>
      <c r="IN456" s="359"/>
      <c r="IO456" s="360"/>
      <c r="IP456" s="360"/>
      <c r="IQ456" s="360"/>
      <c r="IR456" s="360"/>
      <c r="IS456" s="360"/>
      <c r="IT456" s="360"/>
      <c r="IU456" s="360"/>
      <c r="IV456" s="360"/>
      <c r="IW456" s="360"/>
      <c r="IX456" s="360"/>
      <c r="IY456" s="360"/>
      <c r="IZ456" s="360"/>
      <c r="JA456" s="360"/>
      <c r="JB456" s="360"/>
      <c r="JC456" s="360"/>
      <c r="JD456" s="360"/>
      <c r="JE456" s="360"/>
      <c r="JF456" s="360"/>
      <c r="JG456" s="360"/>
      <c r="JH456" s="360"/>
      <c r="JI456" s="360"/>
      <c r="JJ456" s="360"/>
      <c r="JK456" s="360"/>
      <c r="JL456" s="360"/>
      <c r="JM456" s="360"/>
      <c r="JN456" s="360"/>
      <c r="JO456" s="360"/>
      <c r="JP456" s="360"/>
      <c r="JQ456" s="360"/>
      <c r="JR456" s="360"/>
      <c r="JS456" s="360"/>
      <c r="JT456" s="360"/>
      <c r="JU456" s="360"/>
      <c r="JV456" s="360"/>
      <c r="JW456" s="360"/>
      <c r="JX456" s="360"/>
      <c r="JY456" s="360"/>
      <c r="JZ456" s="360"/>
      <c r="KA456" s="360"/>
      <c r="KB456" s="360"/>
      <c r="KC456" s="360"/>
      <c r="KD456" s="360"/>
      <c r="KE456" s="360"/>
      <c r="KF456" s="360"/>
      <c r="KG456" s="360"/>
      <c r="KH456" s="360"/>
      <c r="KI456" s="360"/>
      <c r="KJ456" s="360"/>
      <c r="KK456" s="360"/>
      <c r="KL456" s="360"/>
      <c r="KM456" s="360"/>
      <c r="KN456" s="360"/>
      <c r="KO456" s="360"/>
      <c r="KP456" s="360"/>
      <c r="KQ456" s="360"/>
      <c r="KR456" s="360"/>
      <c r="KS456" s="360"/>
      <c r="KT456" s="360"/>
      <c r="KU456" s="360"/>
      <c r="KV456" s="360"/>
      <c r="KW456" s="360"/>
      <c r="KX456" s="360"/>
      <c r="KY456" s="360"/>
      <c r="KZ456" s="360"/>
      <c r="LA456" s="360"/>
      <c r="LB456" s="360"/>
      <c r="LC456" s="360"/>
      <c r="LD456" s="360"/>
      <c r="LE456" s="360"/>
      <c r="LF456" s="360"/>
      <c r="LG456" s="360"/>
      <c r="LH456" s="360"/>
      <c r="LI456" s="360"/>
      <c r="LJ456" s="360"/>
      <c r="LK456" s="360"/>
    </row>
    <row r="457" spans="2:323" x14ac:dyDescent="0.25">
      <c r="B457" s="3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 s="94"/>
      <c r="AD457" s="94"/>
      <c r="AE457" s="94"/>
      <c r="AF457" s="94"/>
      <c r="AG457" s="94"/>
      <c r="AH457" s="94"/>
      <c r="AI457" s="94"/>
      <c r="AJ457" s="94"/>
      <c r="AK457" s="94"/>
      <c r="AL457" s="94"/>
      <c r="AM457" s="94"/>
      <c r="AN457" s="94"/>
      <c r="AO457" s="94"/>
      <c r="AP457" s="94"/>
      <c r="AQ457" s="94"/>
      <c r="AR457" s="94"/>
      <c r="AS457" s="94"/>
      <c r="AT457" s="94"/>
      <c r="AU457" s="94"/>
      <c r="AV457" s="94"/>
      <c r="AW457" s="94"/>
      <c r="AX457" s="94"/>
      <c r="AY457" s="94"/>
      <c r="AZ457" s="94"/>
      <c r="BA457" s="94"/>
      <c r="BB457" s="94"/>
      <c r="BC457" s="94"/>
      <c r="BD457" s="94"/>
      <c r="BE457" s="94"/>
      <c r="BF457" s="94"/>
      <c r="BG457" s="94"/>
      <c r="BH457" s="94"/>
      <c r="BI457" s="94"/>
      <c r="BJ457" s="94"/>
      <c r="BK457" s="94"/>
      <c r="BL457" s="94"/>
      <c r="BM457" s="94"/>
      <c r="BN457" s="94"/>
      <c r="BO457" s="94"/>
      <c r="BP457" s="94"/>
      <c r="BQ457" s="94"/>
      <c r="BR457" s="94"/>
      <c r="BS457" s="94"/>
      <c r="BT457" s="94"/>
      <c r="BU457" s="94"/>
      <c r="BV457" s="94"/>
      <c r="BW457" s="94"/>
      <c r="BX457" s="94"/>
      <c r="BY457" s="94"/>
      <c r="BZ457" s="94"/>
      <c r="CA457" s="94"/>
      <c r="CB457" s="94"/>
      <c r="CC457" s="94"/>
      <c r="CD457" s="94"/>
      <c r="CE457" s="94"/>
      <c r="CF457" s="94"/>
      <c r="CG457" s="94"/>
      <c r="CH457" s="94"/>
      <c r="CI457" s="94"/>
      <c r="CJ457" s="94"/>
      <c r="CK457" s="94"/>
      <c r="CL457" s="94"/>
      <c r="CM457" s="94"/>
      <c r="CN457" s="94"/>
      <c r="CO457" s="94"/>
      <c r="CP457" s="94"/>
      <c r="CQ457" s="94"/>
      <c r="CR457" s="94"/>
      <c r="CS457" s="94"/>
      <c r="CT457" s="94"/>
      <c r="CU457" s="94"/>
      <c r="CV457" s="94"/>
      <c r="CW457" s="94"/>
      <c r="CX457" s="94"/>
      <c r="CY457" s="94"/>
      <c r="CZ457" s="94"/>
      <c r="DA457" s="94"/>
      <c r="DB457" s="94"/>
      <c r="DC457" s="94"/>
      <c r="DD457" s="94"/>
      <c r="DE457" s="94"/>
      <c r="DF457" s="94"/>
      <c r="DG457" s="94"/>
      <c r="DH457" s="94"/>
      <c r="DI457" s="94"/>
      <c r="DJ457" s="94"/>
      <c r="DK457" s="94"/>
      <c r="DL457" s="94"/>
      <c r="DM457" s="94"/>
      <c r="DN457" s="94"/>
      <c r="DO457" s="94"/>
      <c r="DP457" s="94"/>
      <c r="DQ457" s="94"/>
      <c r="DR457" s="94"/>
      <c r="DS457" s="94"/>
      <c r="DT457" s="94"/>
      <c r="DU457" s="94"/>
      <c r="DV457" s="94"/>
      <c r="DW457" s="94"/>
      <c r="DX457" s="94"/>
      <c r="DY457" s="94"/>
      <c r="DZ457" s="94"/>
      <c r="EA457" s="94"/>
      <c r="EB457" s="94"/>
      <c r="EC457" s="94"/>
      <c r="ED457" s="94"/>
      <c r="EE457" s="94"/>
      <c r="EF457" s="94"/>
      <c r="EG457" s="94"/>
      <c r="EH457" s="94"/>
      <c r="EI457" s="94"/>
      <c r="EJ457" s="94"/>
      <c r="EK457" s="94"/>
      <c r="EL457" s="94"/>
      <c r="EM457" s="94"/>
      <c r="EN457" s="94"/>
      <c r="EO457" s="94"/>
      <c r="EP457" s="94"/>
      <c r="EQ457" s="94"/>
      <c r="ER457" s="94"/>
      <c r="ES457" s="94"/>
      <c r="ET457" s="94"/>
      <c r="EU457" s="94"/>
      <c r="EV457" s="94"/>
      <c r="EW457" s="94"/>
      <c r="EX457" s="94"/>
      <c r="EY457" s="94"/>
      <c r="EZ457" s="94"/>
      <c r="FA457" s="94"/>
      <c r="FB457" s="94"/>
      <c r="FC457" s="94"/>
      <c r="FD457" s="94"/>
      <c r="FE457" s="94"/>
      <c r="FF457" s="94"/>
      <c r="FG457" s="94"/>
      <c r="FH457" s="94"/>
      <c r="FI457" s="94"/>
      <c r="FJ457" s="94"/>
      <c r="FK457" s="94"/>
      <c r="FL457" s="94"/>
      <c r="FM457" s="94"/>
      <c r="FN457" s="94"/>
      <c r="FO457" s="94"/>
      <c r="FP457" s="94"/>
      <c r="FQ457" s="94"/>
      <c r="FR457" s="94"/>
      <c r="FS457" s="94"/>
      <c r="FT457" s="94"/>
      <c r="FU457" s="94"/>
      <c r="FV457" s="94"/>
      <c r="FW457" s="94"/>
      <c r="FX457" s="94"/>
      <c r="FY457" s="94"/>
      <c r="FZ457" s="94"/>
      <c r="GA457" s="94"/>
      <c r="GB457" s="94"/>
      <c r="GC457" s="94"/>
      <c r="GD457" s="94"/>
      <c r="GE457" s="94"/>
      <c r="GF457" s="94"/>
      <c r="GG457" s="94"/>
      <c r="GH457" s="94"/>
      <c r="GI457" s="94"/>
      <c r="GJ457" s="94"/>
      <c r="GK457" s="94"/>
      <c r="GL457" s="94"/>
      <c r="GM457" s="94"/>
      <c r="GN457" s="94"/>
      <c r="GO457" s="94"/>
      <c r="GP457" s="94"/>
      <c r="GQ457" s="94"/>
      <c r="GR457" s="94"/>
      <c r="GS457" s="94"/>
      <c r="GT457" s="94"/>
      <c r="GU457" s="94"/>
      <c r="GV457" s="94"/>
      <c r="GW457" s="94"/>
      <c r="GX457" s="94"/>
      <c r="GY457" s="94"/>
      <c r="GZ457" s="94"/>
      <c r="HA457" s="94"/>
      <c r="HB457" s="94"/>
      <c r="HC457" s="94"/>
      <c r="HD457" s="94"/>
      <c r="HE457" s="94"/>
      <c r="HF457" s="94"/>
      <c r="HG457" s="94"/>
      <c r="HH457" s="94"/>
      <c r="HI457" s="94"/>
      <c r="HJ457" s="94"/>
      <c r="HK457" s="94"/>
      <c r="HL457" s="94"/>
      <c r="HM457" s="94"/>
      <c r="HN457" s="94"/>
      <c r="HO457" s="94"/>
      <c r="HP457" s="94"/>
      <c r="HQ457" s="94"/>
      <c r="HR457" s="94"/>
      <c r="HS457" s="94"/>
      <c r="HT457" s="94"/>
      <c r="HU457" s="94"/>
      <c r="HV457" s="94"/>
      <c r="HW457" s="94"/>
      <c r="HX457" s="94"/>
      <c r="HY457" s="94"/>
      <c r="HZ457" s="94"/>
      <c r="IA457" s="94"/>
      <c r="IB457" s="94"/>
      <c r="IC457" s="5"/>
      <c r="ID457" s="94"/>
      <c r="IE457" s="94"/>
      <c r="IF457" s="94"/>
      <c r="IG457" s="94"/>
      <c r="IH457" s="94"/>
      <c r="II457" s="94"/>
      <c r="IJ457" s="94"/>
      <c r="IK457" s="94"/>
      <c r="IL457" s="94"/>
      <c r="IM457" s="94"/>
      <c r="IN457" s="94"/>
      <c r="IO457" s="94"/>
      <c r="IP457" s="94"/>
      <c r="IQ457" s="94"/>
      <c r="IR457" s="94"/>
      <c r="IS457" s="94"/>
      <c r="IT457" s="94"/>
      <c r="IU457" s="94"/>
      <c r="IV457" s="94"/>
      <c r="IW457" s="94"/>
      <c r="IX457" s="94"/>
      <c r="IY457" s="94"/>
      <c r="IZ457" s="94"/>
      <c r="JA457" s="94"/>
      <c r="JB457" s="94"/>
      <c r="JC457" s="94"/>
      <c r="JD457" s="94"/>
      <c r="JE457" s="94"/>
      <c r="JF457" s="94"/>
      <c r="JG457" s="94"/>
      <c r="JH457" s="94"/>
      <c r="JI457" s="94"/>
      <c r="JJ457" s="94"/>
      <c r="JK457" s="94"/>
      <c r="JL457" s="94"/>
      <c r="JM457" s="94"/>
      <c r="JN457" s="94"/>
      <c r="JO457" s="94"/>
      <c r="JP457" s="94"/>
      <c r="JQ457" s="94"/>
      <c r="JR457" s="94"/>
      <c r="JS457" s="94"/>
      <c r="JT457" s="94"/>
      <c r="JU457" s="94"/>
      <c r="JV457" s="94"/>
      <c r="JW457" s="94"/>
      <c r="JX457" s="94"/>
      <c r="JY457" s="94"/>
      <c r="JZ457" s="94"/>
      <c r="KA457" s="94"/>
      <c r="KB457" s="94"/>
      <c r="KC457" s="94"/>
      <c r="KD457" s="94"/>
      <c r="KE457" s="94"/>
      <c r="KF457" s="94"/>
      <c r="KG457" s="94"/>
      <c r="KH457" s="94"/>
      <c r="KI457" s="94"/>
      <c r="KJ457" s="94"/>
      <c r="KK457" s="94"/>
      <c r="KL457" s="94"/>
      <c r="KM457" s="94"/>
      <c r="KN457" s="94"/>
      <c r="KO457" s="94"/>
      <c r="KP457" s="94"/>
      <c r="KQ457" s="94"/>
      <c r="KR457" s="94"/>
      <c r="KS457" s="94"/>
      <c r="KT457" s="94"/>
      <c r="KU457" s="94"/>
      <c r="KV457" s="94"/>
      <c r="KW457" s="94"/>
      <c r="KX457" s="94"/>
      <c r="KY457" s="94"/>
      <c r="KZ457" s="94"/>
      <c r="LA457" s="94"/>
      <c r="LB457" s="94"/>
      <c r="LC457" s="94"/>
      <c r="LD457" s="94"/>
      <c r="LE457" s="94"/>
      <c r="LF457" s="94"/>
      <c r="LG457" s="94"/>
      <c r="LH457" s="94"/>
      <c r="LI457" s="94"/>
      <c r="LJ457" s="94"/>
      <c r="LK457" s="94"/>
    </row>
    <row r="458" spans="2:323" x14ac:dyDescent="0.25">
      <c r="B458" s="357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s="94"/>
      <c r="AD458" s="94"/>
      <c r="AE458" s="94"/>
      <c r="AF458" s="94"/>
      <c r="AG458" s="94"/>
      <c r="AH458" s="94"/>
      <c r="AI458" s="94"/>
      <c r="AJ458" s="94"/>
      <c r="AK458" s="94"/>
      <c r="AL458" s="94"/>
      <c r="AM458" s="94"/>
      <c r="AN458" s="94"/>
      <c r="AO458" s="94"/>
      <c r="AP458" s="94"/>
      <c r="AQ458" s="94"/>
      <c r="AR458" s="94"/>
      <c r="AS458" s="94"/>
      <c r="AT458" s="94"/>
      <c r="AU458" s="94"/>
      <c r="AV458" s="94"/>
      <c r="AW458" s="94"/>
      <c r="AX458" s="94"/>
      <c r="AY458" s="94"/>
      <c r="AZ458" s="94"/>
      <c r="BA458" s="94"/>
      <c r="BB458" s="94"/>
      <c r="BC458" s="94"/>
      <c r="BD458" s="94"/>
      <c r="BE458" s="94"/>
      <c r="BF458" s="94"/>
      <c r="BG458" s="94"/>
      <c r="BH458" s="94"/>
      <c r="BI458" s="94"/>
      <c r="BJ458" s="94"/>
      <c r="BK458" s="94"/>
      <c r="BL458" s="94"/>
      <c r="BM458" s="94"/>
      <c r="BN458" s="94"/>
      <c r="BO458" s="94"/>
      <c r="BP458" s="94"/>
      <c r="BQ458" s="94"/>
      <c r="BR458" s="94"/>
      <c r="BS458" s="94"/>
      <c r="BT458" s="94"/>
      <c r="BU458" s="94"/>
      <c r="BV458" s="94"/>
      <c r="BW458" s="94"/>
      <c r="BX458" s="94"/>
      <c r="BY458" s="94"/>
      <c r="BZ458" s="94"/>
      <c r="CA458" s="94"/>
      <c r="CB458" s="94"/>
      <c r="CC458" s="94"/>
      <c r="CD458" s="94"/>
      <c r="CE458" s="94"/>
      <c r="CF458" s="94"/>
      <c r="CG458" s="94"/>
      <c r="CH458" s="94"/>
      <c r="CI458" s="94"/>
      <c r="CJ458" s="94"/>
      <c r="CK458" s="94"/>
      <c r="CL458" s="94"/>
      <c r="CM458" s="94"/>
      <c r="CN458" s="94"/>
      <c r="CO458" s="94"/>
      <c r="CP458" s="94"/>
      <c r="CQ458" s="94"/>
      <c r="CR458" s="94"/>
      <c r="CS458" s="94"/>
      <c r="CT458" s="94"/>
      <c r="CU458" s="94"/>
      <c r="CV458" s="94"/>
      <c r="CW458" s="94"/>
      <c r="CX458" s="94"/>
      <c r="CY458" s="94"/>
      <c r="CZ458" s="94"/>
      <c r="DA458" s="94"/>
      <c r="DB458" s="94"/>
      <c r="DC458" s="94"/>
      <c r="DD458" s="94"/>
      <c r="DE458" s="94"/>
      <c r="DF458" s="94"/>
      <c r="DG458" s="94"/>
      <c r="DH458" s="94"/>
      <c r="DI458" s="94"/>
      <c r="DJ458" s="94"/>
      <c r="DK458" s="94"/>
      <c r="DL458" s="94"/>
      <c r="DM458" s="94"/>
      <c r="DN458" s="94"/>
      <c r="DO458" s="94"/>
      <c r="DP458" s="94"/>
      <c r="DQ458" s="94"/>
      <c r="DR458" s="94"/>
      <c r="DS458" s="94"/>
      <c r="DT458" s="94"/>
      <c r="DU458" s="94"/>
      <c r="DV458" s="94"/>
      <c r="DW458" s="94"/>
      <c r="DX458" s="94"/>
      <c r="DY458" s="94"/>
      <c r="DZ458" s="94"/>
      <c r="EA458" s="94"/>
      <c r="EB458" s="94"/>
      <c r="EC458" s="94"/>
      <c r="ED458" s="94"/>
      <c r="EE458" s="94"/>
      <c r="EF458" s="94"/>
      <c r="EG458" s="94"/>
      <c r="EH458" s="94"/>
      <c r="EI458" s="94"/>
      <c r="EJ458" s="94"/>
      <c r="EK458" s="94"/>
      <c r="EL458" s="94"/>
      <c r="EM458" s="94"/>
      <c r="EN458" s="94"/>
      <c r="EO458" s="94"/>
      <c r="EP458" s="94"/>
      <c r="EQ458" s="94"/>
      <c r="ER458" s="94"/>
      <c r="ES458" s="94"/>
      <c r="ET458" s="94"/>
      <c r="EU458" s="94"/>
      <c r="EV458" s="94"/>
      <c r="EW458" s="94"/>
      <c r="EX458" s="94"/>
      <c r="EY458" s="94"/>
      <c r="EZ458" s="94"/>
      <c r="FA458" s="94"/>
      <c r="FB458" s="94"/>
      <c r="FC458" s="94"/>
      <c r="FD458" s="94"/>
      <c r="FE458" s="94"/>
      <c r="FF458" s="94"/>
      <c r="FG458" s="94"/>
      <c r="FH458" s="94"/>
      <c r="FI458" s="94"/>
      <c r="FJ458" s="94"/>
      <c r="FK458" s="94"/>
      <c r="FL458" s="94"/>
      <c r="FM458" s="94"/>
      <c r="FN458" s="94"/>
      <c r="FO458" s="94"/>
      <c r="FP458" s="94"/>
      <c r="FQ458" s="94"/>
      <c r="FR458" s="94"/>
      <c r="FS458" s="94"/>
      <c r="FT458" s="94"/>
      <c r="FU458" s="94"/>
      <c r="FV458" s="94"/>
      <c r="FW458" s="94"/>
      <c r="FX458" s="94"/>
      <c r="FY458" s="94"/>
      <c r="FZ458" s="94"/>
      <c r="GA458" s="94"/>
      <c r="GB458" s="94"/>
      <c r="GC458" s="94"/>
      <c r="GD458" s="94"/>
      <c r="GE458" s="94"/>
      <c r="GF458" s="94"/>
      <c r="GG458" s="94"/>
      <c r="GH458" s="94"/>
      <c r="GI458" s="94"/>
      <c r="GJ458" s="94"/>
      <c r="GK458" s="94"/>
      <c r="GL458" s="94"/>
      <c r="GM458" s="94"/>
      <c r="GN458" s="94"/>
      <c r="GO458" s="94"/>
      <c r="GP458" s="94"/>
      <c r="GQ458" s="94"/>
      <c r="GR458" s="94"/>
      <c r="GS458" s="94"/>
      <c r="GT458" s="94"/>
      <c r="GU458" s="94"/>
      <c r="GV458" s="94"/>
      <c r="GW458" s="94"/>
      <c r="GX458" s="94"/>
      <c r="GY458" s="94"/>
      <c r="GZ458" s="94"/>
      <c r="HA458" s="94"/>
      <c r="HB458" s="94"/>
      <c r="HC458" s="94"/>
      <c r="HD458" s="94"/>
      <c r="HE458" s="94"/>
      <c r="HF458" s="94"/>
      <c r="HG458" s="94"/>
      <c r="HH458" s="94"/>
      <c r="HI458" s="94"/>
      <c r="HJ458" s="94"/>
      <c r="HK458" s="94"/>
      <c r="HL458" s="94"/>
      <c r="HM458" s="94"/>
      <c r="HN458" s="94"/>
      <c r="HO458" s="94"/>
      <c r="HP458" s="94"/>
      <c r="HQ458" s="94"/>
      <c r="HR458" s="94"/>
      <c r="HS458" s="94"/>
      <c r="HT458" s="94"/>
      <c r="HU458" s="94"/>
      <c r="HV458" s="94"/>
      <c r="HW458" s="94"/>
      <c r="HX458" s="94"/>
      <c r="HY458" s="94"/>
      <c r="HZ458" s="94"/>
      <c r="IA458" s="94"/>
      <c r="IB458" s="94"/>
      <c r="IC458" s="5"/>
      <c r="ID458" s="94"/>
      <c r="IE458" s="94"/>
      <c r="IF458" s="94"/>
      <c r="IG458" s="94"/>
      <c r="IH458" s="94"/>
      <c r="II458" s="94"/>
      <c r="IJ458" s="94"/>
      <c r="IK458" s="94"/>
      <c r="IL458" s="94"/>
      <c r="IM458" s="94"/>
      <c r="IN458" s="94"/>
      <c r="IO458" s="94"/>
      <c r="IP458" s="94"/>
      <c r="IQ458" s="94"/>
      <c r="IR458" s="94"/>
      <c r="IS458" s="94"/>
      <c r="IT458" s="94"/>
      <c r="IU458" s="94"/>
      <c r="IV458" s="94"/>
      <c r="IW458" s="94"/>
      <c r="IX458" s="94"/>
      <c r="IY458" s="94"/>
      <c r="IZ458" s="94"/>
      <c r="JA458" s="94"/>
      <c r="JB458" s="94"/>
      <c r="JC458" s="94"/>
      <c r="JD458" s="94"/>
      <c r="JE458" s="94"/>
      <c r="JF458" s="94"/>
      <c r="JG458" s="94"/>
      <c r="JH458" s="94"/>
      <c r="JI458" s="94"/>
      <c r="JJ458" s="94"/>
      <c r="JK458" s="94"/>
      <c r="JL458" s="94"/>
      <c r="JM458" s="94"/>
      <c r="JN458" s="94"/>
      <c r="JO458" s="94"/>
      <c r="JP458" s="94"/>
      <c r="JQ458" s="94"/>
      <c r="JR458" s="94"/>
      <c r="JS458" s="94"/>
      <c r="JT458" s="94"/>
      <c r="JU458" s="94"/>
      <c r="JV458" s="94"/>
      <c r="JW458" s="94"/>
      <c r="JX458" s="94"/>
      <c r="JY458" s="94"/>
      <c r="JZ458" s="94"/>
      <c r="KA458" s="94"/>
      <c r="KB458" s="94"/>
      <c r="KC458" s="94"/>
      <c r="KD458" s="94"/>
      <c r="KE458" s="94"/>
      <c r="KF458" s="94"/>
      <c r="KG458" s="94"/>
      <c r="KH458" s="94"/>
      <c r="KI458" s="94"/>
      <c r="KJ458" s="94"/>
      <c r="KK458" s="94"/>
      <c r="KL458" s="94"/>
      <c r="KM458" s="94"/>
      <c r="KN458" s="94"/>
      <c r="KO458" s="94"/>
      <c r="KP458" s="94"/>
      <c r="KQ458" s="94"/>
      <c r="KR458" s="94"/>
      <c r="KS458" s="94"/>
      <c r="KT458" s="94"/>
      <c r="KU458" s="94"/>
      <c r="KV458" s="94"/>
      <c r="KW458" s="94"/>
      <c r="KX458" s="94"/>
      <c r="KY458" s="94"/>
      <c r="KZ458" s="94"/>
      <c r="LA458" s="94"/>
      <c r="LB458" s="94"/>
      <c r="LC458" s="94"/>
      <c r="LD458" s="94"/>
      <c r="LE458" s="94"/>
      <c r="LF458" s="94"/>
      <c r="LG458" s="94"/>
      <c r="LH458" s="94"/>
      <c r="LI458" s="94"/>
      <c r="LJ458" s="94"/>
      <c r="LK458" s="94"/>
    </row>
    <row r="459" spans="2:323" x14ac:dyDescent="0.25">
      <c r="B459" s="357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s="94"/>
      <c r="AD459" s="94"/>
      <c r="AE459" s="94"/>
      <c r="AF459" s="94"/>
      <c r="AG459" s="94"/>
      <c r="AH459" s="94"/>
      <c r="AI459" s="94"/>
      <c r="AJ459" s="94"/>
      <c r="AK459" s="94"/>
      <c r="AL459" s="94"/>
      <c r="AM459" s="94"/>
      <c r="AN459" s="94"/>
      <c r="AO459" s="94"/>
      <c r="AP459" s="94"/>
      <c r="AQ459" s="94"/>
      <c r="AR459" s="94"/>
      <c r="AS459" s="94"/>
      <c r="AT459" s="94"/>
      <c r="AU459" s="94"/>
      <c r="AV459" s="94"/>
      <c r="AW459" s="94"/>
      <c r="AX459" s="94"/>
      <c r="AY459" s="94"/>
      <c r="AZ459" s="94"/>
      <c r="BA459" s="94"/>
      <c r="BB459" s="94"/>
      <c r="BC459" s="94"/>
      <c r="BD459" s="94"/>
      <c r="BE459" s="94"/>
      <c r="BF459" s="94"/>
      <c r="BG459" s="94"/>
      <c r="BH459" s="94"/>
      <c r="BI459" s="94"/>
      <c r="BJ459" s="94"/>
      <c r="BK459" s="94"/>
      <c r="BL459" s="94"/>
      <c r="BM459" s="94"/>
      <c r="BN459" s="94"/>
      <c r="BO459" s="94"/>
      <c r="BP459" s="94"/>
      <c r="BQ459" s="94"/>
      <c r="BR459" s="94"/>
      <c r="BS459" s="94"/>
      <c r="BT459" s="94"/>
      <c r="BU459" s="94"/>
      <c r="BV459" s="94"/>
      <c r="BW459" s="94"/>
      <c r="BX459" s="94"/>
      <c r="BY459" s="94"/>
      <c r="BZ459" s="94"/>
      <c r="CA459" s="94"/>
      <c r="CB459" s="94"/>
      <c r="CC459" s="94"/>
      <c r="CD459" s="94"/>
      <c r="CE459" s="94"/>
      <c r="CF459" s="94"/>
      <c r="CG459" s="94"/>
      <c r="CH459" s="94"/>
      <c r="CI459" s="94"/>
      <c r="CJ459" s="94"/>
      <c r="CK459" s="94"/>
      <c r="CL459" s="94"/>
      <c r="CM459" s="94"/>
      <c r="CN459" s="94"/>
      <c r="CO459" s="94"/>
      <c r="CP459" s="94"/>
      <c r="CQ459" s="94"/>
      <c r="CR459" s="94"/>
      <c r="CS459" s="94"/>
      <c r="CT459" s="94"/>
      <c r="CU459" s="94"/>
      <c r="CV459" s="94"/>
      <c r="CW459" s="94"/>
      <c r="CX459" s="94"/>
      <c r="CY459" s="94"/>
      <c r="CZ459" s="94"/>
      <c r="DA459" s="94"/>
      <c r="DB459" s="94"/>
      <c r="DC459" s="94"/>
      <c r="DD459" s="94"/>
      <c r="DE459" s="94"/>
      <c r="DF459" s="94"/>
      <c r="DG459" s="94"/>
      <c r="DH459" s="94"/>
      <c r="DI459" s="94"/>
      <c r="DJ459" s="94"/>
      <c r="DK459" s="94"/>
      <c r="DL459" s="94"/>
      <c r="DM459" s="94"/>
      <c r="DN459" s="94"/>
      <c r="DO459" s="94"/>
      <c r="DP459" s="94"/>
      <c r="DQ459" s="94"/>
      <c r="DR459" s="94"/>
      <c r="DS459" s="94"/>
      <c r="DT459" s="94"/>
      <c r="DU459" s="94"/>
      <c r="DV459" s="94"/>
      <c r="DW459" s="94"/>
      <c r="DX459" s="94"/>
      <c r="DY459" s="94"/>
      <c r="DZ459" s="94"/>
      <c r="EA459" s="94"/>
      <c r="EB459" s="94"/>
      <c r="EC459" s="94"/>
      <c r="ED459" s="94"/>
      <c r="EE459" s="94"/>
      <c r="EF459" s="94"/>
      <c r="EG459" s="94"/>
      <c r="EH459" s="94"/>
      <c r="EI459" s="94"/>
      <c r="EJ459" s="94"/>
      <c r="EK459" s="94"/>
      <c r="EL459" s="94"/>
      <c r="EM459" s="94"/>
      <c r="EN459" s="94"/>
      <c r="EO459" s="94"/>
      <c r="EP459" s="94"/>
      <c r="EQ459" s="94"/>
      <c r="ER459" s="94"/>
      <c r="ES459" s="94"/>
      <c r="ET459" s="94"/>
      <c r="EU459" s="94"/>
      <c r="EV459" s="94"/>
      <c r="EW459" s="94"/>
      <c r="EX459" s="94"/>
      <c r="EY459" s="94"/>
      <c r="EZ459" s="94"/>
      <c r="FA459" s="94"/>
      <c r="FB459" s="94"/>
      <c r="FC459" s="94"/>
      <c r="FD459" s="94"/>
      <c r="FE459" s="94"/>
      <c r="FF459" s="94"/>
      <c r="FG459" s="94"/>
      <c r="FH459" s="94"/>
      <c r="FI459" s="94"/>
      <c r="FJ459" s="94"/>
      <c r="FK459" s="94"/>
      <c r="FL459" s="94"/>
      <c r="FM459" s="94"/>
      <c r="FN459" s="94"/>
      <c r="FO459" s="94"/>
      <c r="FP459" s="94"/>
      <c r="FQ459" s="94"/>
      <c r="FR459" s="94"/>
      <c r="FS459" s="94"/>
      <c r="FT459" s="94"/>
      <c r="FU459" s="94"/>
      <c r="FV459" s="94"/>
      <c r="FW459" s="94"/>
      <c r="FX459" s="94"/>
      <c r="FY459" s="94"/>
      <c r="FZ459" s="94"/>
      <c r="GA459" s="94"/>
      <c r="GB459" s="94"/>
      <c r="GC459" s="94"/>
      <c r="GD459" s="94"/>
      <c r="GE459" s="94"/>
      <c r="GF459" s="94"/>
      <c r="GG459" s="94"/>
      <c r="GH459" s="94"/>
      <c r="GI459" s="94"/>
      <c r="GJ459" s="94"/>
      <c r="GK459" s="94"/>
      <c r="GL459" s="94"/>
      <c r="GM459" s="94"/>
      <c r="GN459" s="94"/>
      <c r="GO459" s="94"/>
      <c r="GP459" s="94"/>
      <c r="GQ459" s="94"/>
      <c r="GR459" s="94"/>
      <c r="GS459" s="94"/>
      <c r="GT459" s="94"/>
      <c r="GU459" s="94"/>
      <c r="GV459" s="94"/>
      <c r="GW459" s="94"/>
      <c r="GX459" s="94"/>
      <c r="GY459" s="94"/>
      <c r="GZ459" s="94"/>
      <c r="HA459" s="94"/>
      <c r="HB459" s="94"/>
      <c r="HC459" s="94"/>
      <c r="HD459" s="94"/>
      <c r="HE459" s="94"/>
      <c r="HF459" s="94"/>
      <c r="HG459" s="94"/>
      <c r="HH459" s="94"/>
      <c r="HI459" s="94"/>
      <c r="HJ459" s="94"/>
      <c r="HK459" s="94"/>
      <c r="HL459" s="94"/>
      <c r="HM459" s="94"/>
      <c r="HN459" s="94"/>
      <c r="HO459" s="94"/>
      <c r="HP459" s="94"/>
      <c r="HQ459" s="94"/>
      <c r="HR459" s="94"/>
      <c r="HS459" s="94"/>
      <c r="HT459" s="94"/>
      <c r="HU459" s="94"/>
      <c r="HV459" s="94"/>
      <c r="HW459" s="94"/>
      <c r="HX459" s="94"/>
      <c r="HY459" s="94"/>
      <c r="HZ459" s="94"/>
      <c r="IA459" s="94"/>
      <c r="IB459" s="94"/>
      <c r="IC459" s="5"/>
      <c r="ID459" s="94"/>
      <c r="IE459" s="94"/>
      <c r="IF459" s="94"/>
      <c r="IG459" s="94"/>
      <c r="IH459" s="94"/>
      <c r="II459" s="94"/>
      <c r="IJ459" s="94"/>
      <c r="IK459" s="94"/>
      <c r="IL459" s="94"/>
      <c r="IM459" s="94"/>
      <c r="IN459" s="94"/>
      <c r="IO459" s="94"/>
      <c r="IP459" s="94"/>
      <c r="IQ459" s="94"/>
      <c r="IR459" s="94"/>
      <c r="IS459" s="94"/>
      <c r="IT459" s="94"/>
      <c r="IU459" s="94"/>
      <c r="IV459" s="94"/>
      <c r="IW459" s="94"/>
      <c r="IX459" s="94"/>
      <c r="IY459" s="94"/>
      <c r="IZ459" s="94"/>
      <c r="JA459" s="94"/>
      <c r="JB459" s="94"/>
      <c r="JC459" s="94"/>
      <c r="JD459" s="94"/>
      <c r="JE459" s="94"/>
      <c r="JF459" s="94"/>
      <c r="JG459" s="94"/>
      <c r="JH459" s="94"/>
      <c r="JI459" s="94"/>
      <c r="JJ459" s="94"/>
      <c r="JK459" s="94"/>
      <c r="JL459" s="94"/>
      <c r="JM459" s="94"/>
      <c r="JN459" s="94"/>
      <c r="JO459" s="94"/>
      <c r="JP459" s="94"/>
      <c r="JQ459" s="94"/>
      <c r="JR459" s="94"/>
      <c r="JS459" s="94"/>
      <c r="JT459" s="94"/>
      <c r="JU459" s="94"/>
      <c r="JV459" s="94"/>
      <c r="JW459" s="94"/>
      <c r="JX459" s="94"/>
      <c r="JY459" s="94"/>
      <c r="JZ459" s="94"/>
      <c r="KA459" s="94"/>
      <c r="KB459" s="94"/>
      <c r="KC459" s="94"/>
      <c r="KD459" s="94"/>
      <c r="KE459" s="94"/>
      <c r="KF459" s="94"/>
      <c r="KG459" s="94"/>
      <c r="KH459" s="94"/>
      <c r="KI459" s="94"/>
      <c r="KJ459" s="94"/>
      <c r="KK459" s="94"/>
      <c r="KL459" s="94"/>
      <c r="KM459" s="94"/>
      <c r="KN459" s="94"/>
      <c r="KO459" s="94"/>
      <c r="KP459" s="94"/>
      <c r="KQ459" s="94"/>
      <c r="KR459" s="94"/>
      <c r="KS459" s="94"/>
      <c r="KT459" s="94"/>
      <c r="KU459" s="94"/>
      <c r="KV459" s="94"/>
      <c r="KW459" s="94"/>
      <c r="KX459" s="94"/>
      <c r="KY459" s="94"/>
      <c r="KZ459" s="94"/>
      <c r="LA459" s="94"/>
      <c r="LB459" s="94"/>
      <c r="LC459" s="94"/>
      <c r="LD459" s="94"/>
      <c r="LE459" s="94"/>
      <c r="LF459" s="94"/>
      <c r="LG459" s="94"/>
      <c r="LH459" s="94"/>
      <c r="LI459" s="94"/>
      <c r="LJ459" s="94"/>
      <c r="LK459" s="94"/>
    </row>
    <row r="460" spans="2:323" x14ac:dyDescent="0.25">
      <c r="B460" s="357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s="94"/>
      <c r="AD460" s="94"/>
      <c r="AE460" s="94"/>
      <c r="AF460" s="94"/>
      <c r="AG460" s="94"/>
      <c r="AH460" s="94"/>
      <c r="AI460" s="94"/>
      <c r="AJ460" s="94"/>
      <c r="AK460" s="94"/>
      <c r="AL460" s="94"/>
      <c r="AM460" s="94"/>
      <c r="AN460" s="94"/>
      <c r="AO460" s="94"/>
      <c r="AP460" s="94"/>
      <c r="AQ460" s="94"/>
      <c r="AR460" s="94"/>
      <c r="AS460" s="94"/>
      <c r="AT460" s="94"/>
      <c r="AU460" s="94"/>
      <c r="AV460" s="94"/>
      <c r="AW460" s="94"/>
      <c r="AX460" s="94"/>
      <c r="AY460" s="94"/>
      <c r="AZ460" s="94"/>
      <c r="BA460" s="94"/>
      <c r="BB460" s="94"/>
      <c r="BC460" s="94"/>
      <c r="BD460" s="94"/>
      <c r="BE460" s="94"/>
      <c r="BF460" s="94"/>
      <c r="BG460" s="94"/>
      <c r="BH460" s="94"/>
      <c r="BI460" s="94"/>
      <c r="BJ460" s="94"/>
      <c r="BK460" s="94"/>
      <c r="BL460" s="94"/>
      <c r="BM460" s="94"/>
      <c r="BN460" s="94"/>
      <c r="BO460" s="94"/>
      <c r="BP460" s="94"/>
      <c r="BQ460" s="94"/>
      <c r="BR460" s="94"/>
      <c r="BS460" s="94"/>
      <c r="BT460" s="94"/>
      <c r="BU460" s="94"/>
      <c r="BV460" s="94"/>
      <c r="BW460" s="94"/>
      <c r="BX460" s="94"/>
      <c r="BY460" s="94"/>
      <c r="BZ460" s="94"/>
      <c r="CA460" s="94"/>
      <c r="CB460" s="94"/>
      <c r="CC460" s="94"/>
      <c r="CD460" s="94"/>
      <c r="CE460" s="94"/>
      <c r="CF460" s="94"/>
      <c r="CG460" s="94"/>
      <c r="CH460" s="94"/>
      <c r="CI460" s="94"/>
      <c r="CJ460" s="94"/>
      <c r="CK460" s="94"/>
      <c r="CL460" s="94"/>
      <c r="CM460" s="94"/>
      <c r="CN460" s="94"/>
      <c r="CO460" s="94"/>
      <c r="CP460" s="94"/>
      <c r="CQ460" s="94"/>
      <c r="CR460" s="94"/>
      <c r="CS460" s="94"/>
      <c r="CT460" s="94"/>
      <c r="CU460" s="94"/>
      <c r="CV460" s="94"/>
      <c r="CW460" s="94"/>
      <c r="CX460" s="94"/>
      <c r="CY460" s="94"/>
      <c r="CZ460" s="94"/>
      <c r="DA460" s="94"/>
      <c r="DB460" s="94"/>
      <c r="DC460" s="94"/>
      <c r="DD460" s="94"/>
      <c r="DE460" s="94"/>
      <c r="DF460" s="94"/>
      <c r="DG460" s="94"/>
      <c r="DH460" s="94"/>
      <c r="DI460" s="94"/>
      <c r="DJ460" s="94"/>
      <c r="DK460" s="94"/>
      <c r="DL460" s="94"/>
      <c r="DM460" s="94"/>
      <c r="DN460" s="94"/>
      <c r="DO460" s="94"/>
      <c r="DP460" s="94"/>
      <c r="DQ460" s="94"/>
      <c r="DR460" s="94"/>
      <c r="DS460" s="94"/>
      <c r="DT460" s="94"/>
      <c r="DU460" s="94"/>
      <c r="DV460" s="94"/>
      <c r="DW460" s="94"/>
      <c r="DX460" s="94"/>
      <c r="DY460" s="94"/>
      <c r="DZ460" s="94"/>
      <c r="EA460" s="94"/>
      <c r="EB460" s="94"/>
      <c r="EC460" s="94"/>
      <c r="ED460" s="94"/>
      <c r="EE460" s="94"/>
      <c r="EF460" s="94"/>
      <c r="EG460" s="94"/>
      <c r="EH460" s="94"/>
      <c r="EI460" s="94"/>
      <c r="EJ460" s="94"/>
      <c r="EK460" s="94"/>
      <c r="EL460" s="94"/>
      <c r="EM460" s="94"/>
      <c r="EN460" s="94"/>
      <c r="EO460" s="94"/>
      <c r="EP460" s="94"/>
      <c r="EQ460" s="94"/>
      <c r="ER460" s="94"/>
      <c r="ES460" s="94"/>
      <c r="ET460" s="94"/>
      <c r="EU460" s="94"/>
      <c r="EV460" s="94"/>
      <c r="EW460" s="94"/>
      <c r="EX460" s="94"/>
      <c r="EY460" s="94"/>
      <c r="EZ460" s="94"/>
      <c r="FA460" s="94"/>
      <c r="FB460" s="94"/>
      <c r="FC460" s="94"/>
      <c r="FD460" s="94"/>
      <c r="FE460" s="94"/>
      <c r="FF460" s="94"/>
      <c r="FG460" s="94"/>
      <c r="FH460" s="94"/>
      <c r="FI460" s="94"/>
      <c r="FJ460" s="94"/>
      <c r="FK460" s="94"/>
      <c r="FL460" s="94"/>
      <c r="FM460" s="94"/>
      <c r="FN460" s="94"/>
      <c r="FO460" s="94"/>
      <c r="FP460" s="94"/>
      <c r="FQ460" s="94"/>
      <c r="FR460" s="94"/>
      <c r="FS460" s="94"/>
      <c r="FT460" s="94"/>
      <c r="FU460" s="94"/>
      <c r="FV460" s="94"/>
      <c r="FW460" s="94"/>
      <c r="FX460" s="94"/>
      <c r="FY460" s="94"/>
      <c r="FZ460" s="94"/>
      <c r="GA460" s="94"/>
      <c r="GB460" s="94"/>
      <c r="GC460" s="94"/>
      <c r="GD460" s="94"/>
      <c r="GE460" s="94"/>
      <c r="GF460" s="94"/>
      <c r="GG460" s="94"/>
      <c r="GH460" s="94"/>
      <c r="GI460" s="94"/>
      <c r="GJ460" s="94"/>
      <c r="GK460" s="94"/>
      <c r="GL460" s="94"/>
      <c r="GM460" s="94"/>
      <c r="GN460" s="94"/>
      <c r="GO460" s="94"/>
      <c r="GP460" s="94"/>
      <c r="GQ460" s="94"/>
      <c r="GR460" s="94"/>
      <c r="GS460" s="94"/>
      <c r="GT460" s="94"/>
      <c r="GU460" s="94"/>
      <c r="GV460" s="94"/>
      <c r="GW460" s="94"/>
      <c r="GX460" s="94"/>
      <c r="GY460" s="94"/>
      <c r="GZ460" s="94"/>
      <c r="HA460" s="94"/>
      <c r="HB460" s="94"/>
      <c r="HC460" s="94"/>
      <c r="HD460" s="94"/>
      <c r="HE460" s="94"/>
      <c r="HF460" s="94"/>
      <c r="HG460" s="94"/>
      <c r="HH460" s="94"/>
      <c r="HI460" s="94"/>
      <c r="HJ460" s="94"/>
      <c r="HK460" s="94"/>
      <c r="HL460" s="94"/>
      <c r="HM460" s="94"/>
      <c r="HN460" s="94"/>
      <c r="HO460" s="94"/>
      <c r="HP460" s="94"/>
      <c r="HQ460" s="94"/>
      <c r="HR460" s="94"/>
      <c r="HS460" s="94"/>
      <c r="HT460" s="94"/>
      <c r="HU460" s="94"/>
      <c r="HV460" s="94"/>
      <c r="HW460" s="94"/>
      <c r="HX460" s="94"/>
      <c r="HY460" s="94"/>
      <c r="HZ460" s="94"/>
      <c r="IA460" s="94"/>
      <c r="IB460" s="94"/>
      <c r="IC460" s="5"/>
      <c r="ID460" s="94"/>
      <c r="IE460" s="94"/>
      <c r="IF460" s="94"/>
      <c r="IG460" s="94"/>
      <c r="IH460" s="94"/>
      <c r="II460" s="94"/>
      <c r="IJ460" s="94"/>
      <c r="IK460" s="94"/>
      <c r="IL460" s="94"/>
      <c r="IM460" s="94"/>
      <c r="IN460" s="94"/>
      <c r="IO460" s="94"/>
      <c r="IP460" s="94"/>
      <c r="IQ460" s="94"/>
      <c r="IR460" s="94"/>
      <c r="IS460" s="94"/>
      <c r="IT460" s="94"/>
      <c r="IU460" s="94"/>
      <c r="IV460" s="94"/>
      <c r="IW460" s="94"/>
      <c r="IX460" s="94"/>
      <c r="IY460" s="94"/>
      <c r="IZ460" s="94"/>
      <c r="JA460" s="94"/>
      <c r="JB460" s="94"/>
      <c r="JC460" s="94"/>
      <c r="JD460" s="94"/>
      <c r="JE460" s="94"/>
      <c r="JF460" s="94"/>
      <c r="JG460" s="94"/>
      <c r="JH460" s="94"/>
      <c r="JI460" s="94"/>
      <c r="JJ460" s="94"/>
      <c r="JK460" s="94"/>
      <c r="JL460" s="94"/>
      <c r="JM460" s="94"/>
      <c r="JN460" s="94"/>
      <c r="JO460" s="94"/>
      <c r="JP460" s="94"/>
      <c r="JQ460" s="94"/>
      <c r="JR460" s="94"/>
      <c r="JS460" s="94"/>
      <c r="JT460" s="94"/>
      <c r="JU460" s="94"/>
      <c r="JV460" s="94"/>
      <c r="JW460" s="94"/>
      <c r="JX460" s="94"/>
      <c r="JY460" s="94"/>
      <c r="JZ460" s="94"/>
      <c r="KA460" s="94"/>
      <c r="KB460" s="94"/>
      <c r="KC460" s="94"/>
      <c r="KD460" s="94"/>
      <c r="KE460" s="94"/>
      <c r="KF460" s="94"/>
      <c r="KG460" s="94"/>
      <c r="KH460" s="94"/>
      <c r="KI460" s="94"/>
      <c r="KJ460" s="94"/>
      <c r="KK460" s="94"/>
      <c r="KL460" s="94"/>
      <c r="KM460" s="94"/>
      <c r="KN460" s="94"/>
      <c r="KO460" s="94"/>
      <c r="KP460" s="94"/>
      <c r="KQ460" s="94"/>
      <c r="KR460" s="94"/>
      <c r="KS460" s="94"/>
      <c r="KT460" s="94"/>
      <c r="KU460" s="94"/>
      <c r="KV460" s="94"/>
      <c r="KW460" s="94"/>
      <c r="KX460" s="94"/>
      <c r="KY460" s="94"/>
      <c r="KZ460" s="94"/>
      <c r="LA460" s="94"/>
      <c r="LB460" s="94"/>
      <c r="LC460" s="94"/>
      <c r="LD460" s="94"/>
      <c r="LE460" s="94"/>
      <c r="LF460" s="94"/>
      <c r="LG460" s="94"/>
      <c r="LH460" s="94"/>
      <c r="LI460" s="94"/>
      <c r="LJ460" s="94"/>
      <c r="LK460" s="94"/>
    </row>
    <row r="461" spans="2:323" x14ac:dyDescent="0.25">
      <c r="B461" s="357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s="94"/>
      <c r="AD461" s="94"/>
      <c r="AE461" s="94"/>
      <c r="AF461" s="94"/>
      <c r="AG461" s="94"/>
      <c r="AH461" s="94"/>
      <c r="AI461" s="94"/>
      <c r="AJ461" s="94"/>
      <c r="AK461" s="94"/>
      <c r="AL461" s="94"/>
      <c r="AM461" s="94"/>
      <c r="AN461" s="94"/>
      <c r="AO461" s="94"/>
      <c r="AP461" s="94"/>
      <c r="AQ461" s="94"/>
      <c r="AR461" s="94"/>
      <c r="AS461" s="94"/>
      <c r="AT461" s="94"/>
      <c r="AU461" s="94"/>
      <c r="AV461" s="94"/>
      <c r="AW461" s="94"/>
      <c r="AX461" s="94"/>
      <c r="AY461" s="94"/>
      <c r="AZ461" s="94"/>
      <c r="BA461" s="94"/>
      <c r="BB461" s="94"/>
      <c r="BC461" s="94"/>
      <c r="BD461" s="94"/>
      <c r="BE461" s="94"/>
      <c r="BF461" s="94"/>
      <c r="BG461" s="94"/>
      <c r="BH461" s="94"/>
      <c r="BI461" s="94"/>
      <c r="BJ461" s="94"/>
      <c r="BK461" s="94"/>
      <c r="BL461" s="94"/>
      <c r="BM461" s="94"/>
      <c r="BN461" s="94"/>
      <c r="BO461" s="94"/>
      <c r="BP461" s="94"/>
      <c r="BQ461" s="94"/>
      <c r="BR461" s="94"/>
      <c r="BS461" s="94"/>
      <c r="BT461" s="94"/>
      <c r="BU461" s="94"/>
      <c r="BV461" s="94"/>
      <c r="BW461" s="94"/>
      <c r="BX461" s="94"/>
      <c r="BY461" s="94"/>
      <c r="BZ461" s="94"/>
      <c r="CA461" s="94"/>
      <c r="CB461" s="94"/>
      <c r="CC461" s="94"/>
      <c r="CD461" s="94"/>
      <c r="CE461" s="94"/>
      <c r="CF461" s="94"/>
      <c r="CG461" s="94"/>
      <c r="CH461" s="94"/>
      <c r="CI461" s="94"/>
      <c r="CJ461" s="94"/>
      <c r="CK461" s="94"/>
      <c r="CL461" s="94"/>
      <c r="CM461" s="94"/>
      <c r="CN461" s="94"/>
      <c r="CO461" s="94"/>
      <c r="CP461" s="94"/>
      <c r="CQ461" s="94"/>
      <c r="CR461" s="94"/>
      <c r="CS461" s="94"/>
      <c r="CT461" s="94"/>
      <c r="CU461" s="94"/>
      <c r="CV461" s="94"/>
      <c r="CW461" s="94"/>
      <c r="CX461" s="94"/>
      <c r="CY461" s="94"/>
      <c r="CZ461" s="94"/>
      <c r="DA461" s="94"/>
      <c r="DB461" s="94"/>
      <c r="DC461" s="94"/>
      <c r="DD461" s="94"/>
      <c r="DE461" s="94"/>
      <c r="DF461" s="94"/>
      <c r="DG461" s="94"/>
      <c r="DH461" s="94"/>
      <c r="DI461" s="94"/>
      <c r="DJ461" s="94"/>
      <c r="DK461" s="94"/>
      <c r="DL461" s="94"/>
      <c r="DM461" s="94"/>
      <c r="DN461" s="94"/>
      <c r="DO461" s="94"/>
      <c r="DP461" s="94"/>
      <c r="DQ461" s="94"/>
      <c r="DR461" s="94"/>
      <c r="DS461" s="94"/>
      <c r="DT461" s="94"/>
      <c r="DU461" s="94"/>
      <c r="DV461" s="94"/>
      <c r="DW461" s="94"/>
      <c r="DX461" s="94"/>
      <c r="DY461" s="94"/>
      <c r="DZ461" s="94"/>
      <c r="EA461" s="94"/>
      <c r="EB461" s="94"/>
      <c r="EC461" s="94"/>
      <c r="ED461" s="94"/>
      <c r="EE461" s="94"/>
      <c r="EF461" s="94"/>
      <c r="EG461" s="94"/>
      <c r="EH461" s="94"/>
      <c r="EI461" s="94"/>
      <c r="EJ461" s="94"/>
      <c r="EK461" s="94"/>
      <c r="EL461" s="94"/>
      <c r="EM461" s="94"/>
      <c r="EN461" s="94"/>
      <c r="EO461" s="94"/>
      <c r="EP461" s="94"/>
      <c r="EQ461" s="94"/>
      <c r="ER461" s="94"/>
      <c r="ES461" s="94"/>
      <c r="ET461" s="94"/>
      <c r="EU461" s="94"/>
      <c r="EV461" s="94"/>
      <c r="EW461" s="94"/>
      <c r="EX461" s="94"/>
      <c r="EY461" s="94"/>
      <c r="EZ461" s="94"/>
      <c r="FA461" s="94"/>
      <c r="FB461" s="94"/>
      <c r="FC461" s="94"/>
      <c r="FD461" s="94"/>
      <c r="FE461" s="94"/>
      <c r="FF461" s="94"/>
      <c r="FG461" s="94"/>
      <c r="FH461" s="94"/>
      <c r="FI461" s="94"/>
      <c r="FJ461" s="94"/>
      <c r="FK461" s="94"/>
      <c r="FL461" s="94"/>
      <c r="FM461" s="94"/>
      <c r="FN461" s="94"/>
      <c r="FO461" s="94"/>
      <c r="FP461" s="94"/>
      <c r="FQ461" s="94"/>
      <c r="FR461" s="94"/>
      <c r="FS461" s="94"/>
      <c r="FT461" s="94"/>
      <c r="FU461" s="94"/>
      <c r="FV461" s="94"/>
      <c r="FW461" s="94"/>
      <c r="FX461" s="94"/>
      <c r="FY461" s="94"/>
      <c r="FZ461" s="94"/>
      <c r="GA461" s="94"/>
      <c r="GB461" s="94"/>
      <c r="GC461" s="94"/>
      <c r="GD461" s="94"/>
      <c r="GE461" s="94"/>
      <c r="GF461" s="94"/>
      <c r="GG461" s="94"/>
      <c r="GH461" s="94"/>
      <c r="GI461" s="94"/>
      <c r="GJ461" s="94"/>
      <c r="GK461" s="94"/>
      <c r="GL461" s="94"/>
      <c r="GM461" s="94"/>
      <c r="GN461" s="94"/>
      <c r="GO461" s="94"/>
      <c r="GP461" s="94"/>
      <c r="GQ461" s="94"/>
      <c r="GR461" s="94"/>
      <c r="GS461" s="94"/>
      <c r="GT461" s="94"/>
      <c r="GU461" s="94"/>
      <c r="GV461" s="94"/>
      <c r="GW461" s="94"/>
      <c r="GX461" s="94"/>
      <c r="GY461" s="94"/>
      <c r="GZ461" s="94"/>
      <c r="HA461" s="94"/>
      <c r="HB461" s="94"/>
      <c r="HC461" s="94"/>
      <c r="HD461" s="94"/>
      <c r="HE461" s="94"/>
      <c r="HF461" s="94"/>
      <c r="HG461" s="94"/>
      <c r="HH461" s="94"/>
      <c r="HI461" s="94"/>
      <c r="HJ461" s="94"/>
      <c r="HK461" s="94"/>
      <c r="HL461" s="94"/>
      <c r="HM461" s="94"/>
      <c r="HN461" s="94"/>
      <c r="HO461" s="94"/>
      <c r="HP461" s="94"/>
      <c r="HQ461" s="94"/>
      <c r="HR461" s="94"/>
      <c r="HS461" s="94"/>
      <c r="HT461" s="94"/>
      <c r="HU461" s="94"/>
      <c r="HV461" s="94"/>
      <c r="HW461" s="94"/>
      <c r="HX461" s="94"/>
      <c r="HY461" s="94"/>
      <c r="HZ461" s="94"/>
      <c r="IA461" s="94"/>
      <c r="IB461" s="94"/>
      <c r="IC461" s="5"/>
      <c r="ID461" s="94"/>
      <c r="IE461" s="94"/>
      <c r="IF461" s="94"/>
      <c r="IG461" s="94"/>
      <c r="IH461" s="94"/>
      <c r="II461" s="94"/>
      <c r="IJ461" s="94"/>
      <c r="IK461" s="94"/>
      <c r="IL461" s="94"/>
      <c r="IM461" s="94"/>
      <c r="IN461" s="94"/>
      <c r="IO461" s="94"/>
      <c r="IP461" s="94"/>
      <c r="IQ461" s="94"/>
      <c r="IR461" s="94"/>
      <c r="IS461" s="94"/>
      <c r="IT461" s="94"/>
      <c r="IU461" s="94"/>
      <c r="IV461" s="94"/>
      <c r="IW461" s="94"/>
      <c r="IX461" s="94"/>
      <c r="IY461" s="94"/>
      <c r="IZ461" s="94"/>
      <c r="JA461" s="94"/>
      <c r="JB461" s="94"/>
      <c r="JC461" s="94"/>
      <c r="JD461" s="94"/>
      <c r="JE461" s="94"/>
      <c r="JF461" s="94"/>
      <c r="JG461" s="94"/>
      <c r="JH461" s="94"/>
      <c r="JI461" s="94"/>
      <c r="JJ461" s="94"/>
      <c r="JK461" s="94"/>
      <c r="JL461" s="94"/>
      <c r="JM461" s="94"/>
      <c r="JN461" s="94"/>
      <c r="JO461" s="94"/>
      <c r="JP461" s="94"/>
      <c r="JQ461" s="94"/>
      <c r="JR461" s="94"/>
      <c r="JS461" s="94"/>
      <c r="JT461" s="94"/>
      <c r="JU461" s="94"/>
      <c r="JV461" s="94"/>
      <c r="JW461" s="94"/>
      <c r="JX461" s="94"/>
      <c r="JY461" s="94"/>
      <c r="JZ461" s="94"/>
      <c r="KA461" s="94"/>
      <c r="KB461" s="94"/>
      <c r="KC461" s="94"/>
      <c r="KD461" s="94"/>
      <c r="KE461" s="94"/>
      <c r="KF461" s="94"/>
      <c r="KG461" s="94"/>
      <c r="KH461" s="94"/>
      <c r="KI461" s="94"/>
      <c r="KJ461" s="94"/>
      <c r="KK461" s="94"/>
      <c r="KL461" s="94"/>
      <c r="KM461" s="94"/>
      <c r="KN461" s="94"/>
      <c r="KO461" s="94"/>
      <c r="KP461" s="94"/>
      <c r="KQ461" s="94"/>
      <c r="KR461" s="94"/>
      <c r="KS461" s="94"/>
      <c r="KT461" s="94"/>
      <c r="KU461" s="94"/>
      <c r="KV461" s="94"/>
      <c r="KW461" s="94"/>
      <c r="KX461" s="94"/>
      <c r="KY461" s="94"/>
      <c r="KZ461" s="94"/>
      <c r="LA461" s="94"/>
      <c r="LB461" s="94"/>
      <c r="LC461" s="94"/>
      <c r="LD461" s="94"/>
      <c r="LE461" s="94"/>
      <c r="LF461" s="94"/>
      <c r="LG461" s="94"/>
      <c r="LH461" s="94"/>
      <c r="LI461" s="94"/>
      <c r="LJ461" s="94"/>
      <c r="LK461" s="94"/>
    </row>
    <row r="462" spans="2:323" x14ac:dyDescent="0.25">
      <c r="B462" s="357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 s="94"/>
      <c r="AD462" s="94"/>
      <c r="AE462" s="94"/>
      <c r="AF462" s="94"/>
      <c r="AG462" s="94"/>
      <c r="AH462" s="94"/>
      <c r="AI462" s="94"/>
      <c r="AJ462" s="94"/>
      <c r="AK462" s="94"/>
      <c r="AL462" s="94"/>
      <c r="AM462" s="94"/>
      <c r="AN462" s="94"/>
      <c r="AO462" s="94"/>
      <c r="AP462" s="94"/>
      <c r="AQ462" s="94"/>
      <c r="AR462" s="94"/>
      <c r="AS462" s="94"/>
      <c r="AT462" s="94"/>
      <c r="AU462" s="94"/>
      <c r="AV462" s="94"/>
      <c r="AW462" s="94"/>
      <c r="AX462" s="94"/>
      <c r="AY462" s="94"/>
      <c r="AZ462" s="94"/>
      <c r="BA462" s="94"/>
      <c r="BB462" s="94"/>
      <c r="BC462" s="94"/>
      <c r="BD462" s="94"/>
      <c r="BE462" s="94"/>
      <c r="BF462" s="94"/>
      <c r="BG462" s="94"/>
      <c r="BH462" s="94"/>
      <c r="BI462" s="94"/>
      <c r="BJ462" s="94"/>
      <c r="BK462" s="94"/>
      <c r="BL462" s="94"/>
      <c r="BM462" s="94"/>
      <c r="BN462" s="94"/>
      <c r="BO462" s="94"/>
      <c r="BP462" s="94"/>
      <c r="BQ462" s="94"/>
      <c r="BR462" s="94"/>
      <c r="BS462" s="94"/>
      <c r="BT462" s="94"/>
      <c r="BU462" s="94"/>
      <c r="BV462" s="94"/>
      <c r="BW462" s="94"/>
      <c r="BX462" s="94"/>
      <c r="BY462" s="94"/>
      <c r="BZ462" s="94"/>
      <c r="CA462" s="94"/>
      <c r="CB462" s="94"/>
      <c r="CC462" s="94"/>
      <c r="CD462" s="94"/>
      <c r="CE462" s="94"/>
      <c r="CF462" s="94"/>
      <c r="CG462" s="94"/>
      <c r="CH462" s="94"/>
      <c r="CI462" s="94"/>
      <c r="CJ462" s="94"/>
      <c r="CK462" s="94"/>
      <c r="CL462" s="94"/>
      <c r="CM462" s="94"/>
      <c r="CN462" s="94"/>
      <c r="CO462" s="94"/>
      <c r="CP462" s="94"/>
      <c r="CQ462" s="94"/>
      <c r="CR462" s="94"/>
      <c r="CS462" s="94"/>
      <c r="CT462" s="94"/>
      <c r="CU462" s="94"/>
      <c r="CV462" s="94"/>
      <c r="CW462" s="94"/>
      <c r="CX462" s="94"/>
      <c r="CY462" s="94"/>
      <c r="CZ462" s="94"/>
      <c r="DA462" s="94"/>
      <c r="DB462" s="94"/>
      <c r="DC462" s="94"/>
      <c r="DD462" s="94"/>
      <c r="DE462" s="94"/>
      <c r="DF462" s="94"/>
      <c r="DG462" s="94"/>
      <c r="DH462" s="94"/>
      <c r="DI462" s="94"/>
      <c r="DJ462" s="94"/>
      <c r="DK462" s="94"/>
      <c r="DL462" s="94"/>
      <c r="DM462" s="94"/>
      <c r="DN462" s="94"/>
      <c r="DO462" s="94"/>
      <c r="DP462" s="94"/>
      <c r="DQ462" s="94"/>
      <c r="DR462" s="94"/>
      <c r="DS462" s="94"/>
      <c r="DT462" s="94"/>
      <c r="DU462" s="94"/>
      <c r="DV462" s="94"/>
      <c r="DW462" s="94"/>
      <c r="DX462" s="94"/>
      <c r="DY462" s="94"/>
      <c r="DZ462" s="94"/>
      <c r="EA462" s="94"/>
      <c r="EB462" s="94"/>
      <c r="EC462" s="94"/>
      <c r="ED462" s="94"/>
      <c r="EE462" s="94"/>
      <c r="EF462" s="94"/>
      <c r="EG462" s="94"/>
      <c r="EH462" s="94"/>
      <c r="EI462" s="94"/>
      <c r="EJ462" s="94"/>
      <c r="EK462" s="94"/>
      <c r="EL462" s="94"/>
      <c r="EM462" s="94"/>
      <c r="EN462" s="94"/>
      <c r="EO462" s="94"/>
      <c r="EP462" s="94"/>
      <c r="EQ462" s="94"/>
      <c r="ER462" s="94"/>
      <c r="ES462" s="94"/>
      <c r="ET462" s="94"/>
      <c r="EU462" s="94"/>
      <c r="EV462" s="94"/>
      <c r="EW462" s="94"/>
      <c r="EX462" s="94"/>
      <c r="EY462" s="94"/>
      <c r="EZ462" s="94"/>
      <c r="FA462" s="94"/>
      <c r="FB462" s="94"/>
      <c r="FC462" s="94"/>
      <c r="FD462" s="94"/>
      <c r="FE462" s="94"/>
      <c r="FF462" s="94"/>
      <c r="FG462" s="94"/>
      <c r="FH462" s="94"/>
      <c r="FI462" s="94"/>
      <c r="FJ462" s="94"/>
      <c r="FK462" s="94"/>
      <c r="FL462" s="94"/>
      <c r="FM462" s="94"/>
      <c r="FN462" s="94"/>
      <c r="FO462" s="94"/>
      <c r="FP462" s="94"/>
      <c r="FQ462" s="94"/>
      <c r="FR462" s="94"/>
      <c r="FS462" s="94"/>
      <c r="FT462" s="94"/>
      <c r="FU462" s="94"/>
      <c r="FV462" s="94"/>
      <c r="FW462" s="94"/>
      <c r="FX462" s="94"/>
      <c r="FY462" s="94"/>
      <c r="FZ462" s="94"/>
      <c r="GA462" s="94"/>
      <c r="GB462" s="94"/>
      <c r="GC462" s="94"/>
      <c r="GD462" s="94"/>
      <c r="GE462" s="94"/>
      <c r="GF462" s="94"/>
      <c r="GG462" s="94"/>
      <c r="GH462" s="94"/>
      <c r="GI462" s="94"/>
      <c r="GJ462" s="94"/>
      <c r="GK462" s="94"/>
      <c r="GL462" s="94"/>
      <c r="GM462" s="94"/>
      <c r="GN462" s="94"/>
      <c r="GO462" s="94"/>
      <c r="GP462" s="94"/>
      <c r="GQ462" s="94"/>
      <c r="GR462" s="94"/>
      <c r="GS462" s="94"/>
      <c r="GT462" s="94"/>
      <c r="GU462" s="94"/>
      <c r="GV462" s="94"/>
      <c r="GW462" s="94"/>
      <c r="GX462" s="94"/>
      <c r="GY462" s="94"/>
      <c r="GZ462" s="94"/>
      <c r="HA462" s="94"/>
      <c r="HB462" s="94"/>
      <c r="HC462" s="94"/>
      <c r="HD462" s="94"/>
      <c r="HE462" s="94"/>
      <c r="HF462" s="94"/>
      <c r="HG462" s="94"/>
      <c r="HH462" s="94"/>
      <c r="HI462" s="94"/>
      <c r="HJ462" s="94"/>
      <c r="HK462" s="94"/>
      <c r="HL462" s="94"/>
      <c r="HM462" s="94"/>
      <c r="HN462" s="94"/>
      <c r="HO462" s="94"/>
      <c r="HP462" s="94"/>
      <c r="HQ462" s="94"/>
      <c r="HR462" s="94"/>
      <c r="HS462" s="94"/>
      <c r="HT462" s="94"/>
      <c r="HU462" s="94"/>
      <c r="HV462" s="94"/>
      <c r="HW462" s="94"/>
      <c r="HX462" s="94"/>
      <c r="HY462" s="94"/>
      <c r="HZ462" s="94"/>
      <c r="IA462" s="94"/>
      <c r="IB462" s="94"/>
      <c r="IC462" s="5"/>
      <c r="ID462" s="94"/>
      <c r="IE462" s="94"/>
      <c r="IF462" s="94"/>
      <c r="IG462" s="94"/>
      <c r="IH462" s="94"/>
      <c r="II462" s="94"/>
      <c r="IJ462" s="94"/>
      <c r="IK462" s="94"/>
      <c r="IL462" s="94"/>
      <c r="IM462" s="94"/>
      <c r="IN462" s="94"/>
      <c r="IO462" s="94"/>
      <c r="IP462" s="94"/>
      <c r="IQ462" s="94"/>
      <c r="IR462" s="94"/>
      <c r="IS462" s="94"/>
      <c r="IT462" s="94"/>
      <c r="IU462" s="94"/>
      <c r="IV462" s="94"/>
      <c r="IW462" s="94"/>
      <c r="IX462" s="94"/>
      <c r="IY462" s="94"/>
      <c r="IZ462" s="94"/>
      <c r="JA462" s="94"/>
      <c r="JB462" s="94"/>
      <c r="JC462" s="94"/>
      <c r="JD462" s="94"/>
      <c r="JE462" s="94"/>
      <c r="JF462" s="94"/>
      <c r="JG462" s="94"/>
      <c r="JH462" s="94"/>
      <c r="JI462" s="94"/>
      <c r="JJ462" s="94"/>
      <c r="JK462" s="94"/>
      <c r="JL462" s="94"/>
      <c r="JM462" s="94"/>
      <c r="JN462" s="94"/>
      <c r="JO462" s="94"/>
      <c r="JP462" s="94"/>
      <c r="JQ462" s="94"/>
      <c r="JR462" s="94"/>
      <c r="JS462" s="94"/>
      <c r="JT462" s="94"/>
      <c r="JU462" s="94"/>
      <c r="JV462" s="94"/>
      <c r="JW462" s="94"/>
      <c r="JX462" s="94"/>
      <c r="JY462" s="94"/>
      <c r="JZ462" s="94"/>
      <c r="KA462" s="94"/>
      <c r="KB462" s="94"/>
      <c r="KC462" s="94"/>
      <c r="KD462" s="94"/>
      <c r="KE462" s="94"/>
      <c r="KF462" s="94"/>
      <c r="KG462" s="94"/>
      <c r="KH462" s="94"/>
      <c r="KI462" s="94"/>
      <c r="KJ462" s="94"/>
      <c r="KK462" s="94"/>
      <c r="KL462" s="94"/>
      <c r="KM462" s="94"/>
      <c r="KN462" s="94"/>
      <c r="KO462" s="94"/>
      <c r="KP462" s="94"/>
      <c r="KQ462" s="94"/>
      <c r="KR462" s="94"/>
      <c r="KS462" s="94"/>
      <c r="KT462" s="94"/>
      <c r="KU462" s="94"/>
      <c r="KV462" s="94"/>
      <c r="KW462" s="94"/>
      <c r="KX462" s="94"/>
      <c r="KY462" s="94"/>
      <c r="KZ462" s="94"/>
      <c r="LA462" s="94"/>
      <c r="LB462" s="94"/>
      <c r="LC462" s="94"/>
      <c r="LD462" s="94"/>
      <c r="LE462" s="94"/>
      <c r="LF462" s="94"/>
      <c r="LG462" s="94"/>
      <c r="LH462" s="94"/>
      <c r="LI462" s="94"/>
      <c r="LJ462" s="94"/>
      <c r="LK462" s="94"/>
    </row>
    <row r="463" spans="2:323" x14ac:dyDescent="0.25">
      <c r="B463" s="357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 s="94"/>
      <c r="AD463" s="94"/>
      <c r="AE463" s="94"/>
      <c r="AF463" s="94"/>
      <c r="AG463" s="94"/>
      <c r="AH463" s="94"/>
      <c r="AI463" s="94"/>
      <c r="AJ463" s="94"/>
      <c r="AK463" s="94"/>
      <c r="AL463" s="94"/>
      <c r="AM463" s="94"/>
      <c r="AN463" s="94"/>
      <c r="AO463" s="94"/>
      <c r="AP463" s="94"/>
      <c r="AQ463" s="94"/>
      <c r="AR463" s="94"/>
      <c r="AS463" s="94"/>
      <c r="AT463" s="94"/>
      <c r="AU463" s="94"/>
      <c r="AV463" s="94"/>
      <c r="AW463" s="94"/>
      <c r="AX463" s="94"/>
      <c r="AY463" s="94"/>
      <c r="AZ463" s="94"/>
      <c r="BA463" s="94"/>
      <c r="BB463" s="94"/>
      <c r="BC463" s="94"/>
      <c r="BD463" s="94"/>
      <c r="BE463" s="94"/>
      <c r="BF463" s="94"/>
      <c r="BG463" s="94"/>
      <c r="BH463" s="94"/>
      <c r="BI463" s="94"/>
      <c r="BJ463" s="94"/>
      <c r="BK463" s="94"/>
      <c r="BL463" s="94"/>
      <c r="BM463" s="94"/>
      <c r="BN463" s="94"/>
      <c r="BO463" s="94"/>
      <c r="BP463" s="94"/>
      <c r="BQ463" s="94"/>
      <c r="BR463" s="94"/>
      <c r="BS463" s="94"/>
      <c r="BT463" s="94"/>
      <c r="BU463" s="94"/>
      <c r="BV463" s="94"/>
      <c r="BW463" s="94"/>
      <c r="BX463" s="94"/>
      <c r="BY463" s="94"/>
      <c r="BZ463" s="94"/>
      <c r="CA463" s="94"/>
      <c r="CB463" s="94"/>
      <c r="CC463" s="94"/>
      <c r="CD463" s="94"/>
      <c r="CE463" s="94"/>
      <c r="CF463" s="94"/>
      <c r="CG463" s="94"/>
      <c r="CH463" s="94"/>
      <c r="CI463" s="94"/>
      <c r="CJ463" s="94"/>
      <c r="CK463" s="94"/>
      <c r="CL463" s="94"/>
      <c r="CM463" s="94"/>
      <c r="CN463" s="94"/>
      <c r="CO463" s="94"/>
      <c r="CP463" s="94"/>
      <c r="CQ463" s="94"/>
      <c r="CR463" s="94"/>
      <c r="CS463" s="94"/>
      <c r="CT463" s="94"/>
      <c r="CU463" s="94"/>
      <c r="CV463" s="94"/>
      <c r="CW463" s="94"/>
      <c r="CX463" s="94"/>
      <c r="CY463" s="94"/>
      <c r="CZ463" s="94"/>
      <c r="DA463" s="94"/>
      <c r="DB463" s="94"/>
      <c r="DC463" s="94"/>
      <c r="DD463" s="94"/>
      <c r="DE463" s="94"/>
      <c r="DF463" s="94"/>
      <c r="DG463" s="94"/>
      <c r="DH463" s="94"/>
      <c r="DI463" s="94"/>
      <c r="DJ463" s="94"/>
      <c r="DK463" s="94"/>
      <c r="DL463" s="94"/>
      <c r="DM463" s="94"/>
      <c r="DN463" s="94"/>
      <c r="DO463" s="94"/>
      <c r="DP463" s="94"/>
      <c r="DQ463" s="94"/>
      <c r="DR463" s="94"/>
      <c r="DS463" s="94"/>
      <c r="DT463" s="94"/>
      <c r="DU463" s="94"/>
      <c r="DV463" s="94"/>
      <c r="DW463" s="94"/>
      <c r="DX463" s="94"/>
      <c r="DY463" s="94"/>
      <c r="DZ463" s="94"/>
      <c r="EA463" s="94"/>
      <c r="EB463" s="94"/>
      <c r="EC463" s="94"/>
      <c r="ED463" s="94"/>
      <c r="EE463" s="94"/>
      <c r="EF463" s="94"/>
      <c r="EG463" s="94"/>
      <c r="EH463" s="94"/>
      <c r="EI463" s="94"/>
      <c r="EJ463" s="94"/>
      <c r="EK463" s="94"/>
      <c r="EL463" s="94"/>
      <c r="EM463" s="94"/>
      <c r="EN463" s="94"/>
      <c r="EO463" s="94"/>
      <c r="EP463" s="94"/>
      <c r="EQ463" s="94"/>
      <c r="ER463" s="94"/>
      <c r="ES463" s="94"/>
      <c r="ET463" s="94"/>
      <c r="EU463" s="94"/>
      <c r="EV463" s="94"/>
      <c r="EW463" s="94"/>
      <c r="EX463" s="94"/>
      <c r="EY463" s="94"/>
      <c r="EZ463" s="94"/>
      <c r="FA463" s="94"/>
      <c r="FB463" s="94"/>
      <c r="FC463" s="94"/>
      <c r="FD463" s="94"/>
      <c r="FE463" s="94"/>
      <c r="FF463" s="94"/>
      <c r="FG463" s="94"/>
      <c r="FH463" s="94"/>
      <c r="FI463" s="94"/>
      <c r="FJ463" s="94"/>
      <c r="FK463" s="94"/>
      <c r="FL463" s="94"/>
      <c r="FM463" s="94"/>
      <c r="FN463" s="94"/>
      <c r="FO463" s="94"/>
      <c r="FP463" s="94"/>
      <c r="FQ463" s="94"/>
      <c r="FR463" s="94"/>
      <c r="FS463" s="94"/>
      <c r="FT463" s="94"/>
      <c r="FU463" s="94"/>
      <c r="FV463" s="94"/>
      <c r="FW463" s="94"/>
      <c r="FX463" s="94"/>
      <c r="FY463" s="94"/>
      <c r="FZ463" s="94"/>
      <c r="GA463" s="94"/>
      <c r="GB463" s="94"/>
      <c r="GC463" s="94"/>
      <c r="GD463" s="94"/>
      <c r="GE463" s="94"/>
      <c r="GF463" s="94"/>
      <c r="GG463" s="94"/>
      <c r="GH463" s="94"/>
      <c r="GI463" s="94"/>
      <c r="GJ463" s="94"/>
      <c r="GK463" s="94"/>
      <c r="GL463" s="94"/>
      <c r="GM463" s="94"/>
      <c r="GN463" s="94"/>
      <c r="GO463" s="94"/>
      <c r="GP463" s="94"/>
      <c r="GQ463" s="94"/>
      <c r="GR463" s="94"/>
      <c r="GS463" s="94"/>
      <c r="GT463" s="94"/>
      <c r="GU463" s="94"/>
      <c r="GV463" s="94"/>
      <c r="GW463" s="94"/>
      <c r="GX463" s="94"/>
      <c r="GY463" s="94"/>
      <c r="GZ463" s="94"/>
      <c r="HA463" s="94"/>
      <c r="HB463" s="94"/>
      <c r="HC463" s="94"/>
      <c r="HD463" s="94"/>
      <c r="HE463" s="94"/>
      <c r="HF463" s="94"/>
      <c r="HG463" s="94"/>
      <c r="HH463" s="94"/>
      <c r="HI463" s="94"/>
      <c r="HJ463" s="94"/>
      <c r="HK463" s="94"/>
      <c r="HL463" s="94"/>
      <c r="HM463" s="94"/>
      <c r="HN463" s="94"/>
      <c r="HO463" s="94"/>
      <c r="HP463" s="94"/>
      <c r="HQ463" s="94"/>
      <c r="HR463" s="94"/>
      <c r="HS463" s="94"/>
      <c r="HT463" s="94"/>
      <c r="HU463" s="94"/>
      <c r="HV463" s="94"/>
      <c r="HW463" s="94"/>
      <c r="HX463" s="94"/>
      <c r="HY463" s="94"/>
      <c r="HZ463" s="94"/>
      <c r="IA463" s="94"/>
      <c r="IB463" s="94"/>
      <c r="IC463" s="5"/>
      <c r="ID463" s="94"/>
      <c r="IE463" s="94"/>
      <c r="IF463" s="94"/>
      <c r="IG463" s="94"/>
      <c r="IH463" s="94"/>
      <c r="II463" s="94"/>
      <c r="IJ463" s="94"/>
      <c r="IK463" s="94"/>
      <c r="IL463" s="94"/>
      <c r="IM463" s="94"/>
      <c r="IN463" s="94"/>
      <c r="IO463" s="94"/>
      <c r="IP463" s="94"/>
      <c r="IQ463" s="94"/>
      <c r="IR463" s="94"/>
      <c r="IS463" s="94"/>
      <c r="IT463" s="94"/>
      <c r="IU463" s="94"/>
      <c r="IV463" s="94"/>
      <c r="IW463" s="94"/>
      <c r="IX463" s="94"/>
      <c r="IY463" s="94"/>
      <c r="IZ463" s="94"/>
      <c r="JA463" s="94"/>
      <c r="JB463" s="94"/>
      <c r="JC463" s="94"/>
      <c r="JD463" s="94"/>
      <c r="JE463" s="94"/>
      <c r="JF463" s="94"/>
      <c r="JG463" s="94"/>
      <c r="JH463" s="94"/>
      <c r="JI463" s="94"/>
      <c r="JJ463" s="94"/>
      <c r="JK463" s="94"/>
      <c r="JL463" s="94"/>
      <c r="JM463" s="94"/>
      <c r="JN463" s="94"/>
      <c r="JO463" s="94"/>
      <c r="JP463" s="94"/>
      <c r="JQ463" s="94"/>
      <c r="JR463" s="94"/>
      <c r="JS463" s="94"/>
      <c r="JT463" s="94"/>
      <c r="JU463" s="94"/>
      <c r="JV463" s="94"/>
      <c r="JW463" s="94"/>
      <c r="JX463" s="94"/>
      <c r="JY463" s="94"/>
      <c r="JZ463" s="94"/>
      <c r="KA463" s="94"/>
      <c r="KB463" s="94"/>
      <c r="KC463" s="94"/>
      <c r="KD463" s="94"/>
      <c r="KE463" s="94"/>
      <c r="KF463" s="94"/>
      <c r="KG463" s="94"/>
      <c r="KH463" s="94"/>
      <c r="KI463" s="94"/>
      <c r="KJ463" s="94"/>
      <c r="KK463" s="94"/>
      <c r="KL463" s="94"/>
      <c r="KM463" s="94"/>
      <c r="KN463" s="94"/>
      <c r="KO463" s="94"/>
      <c r="KP463" s="94"/>
      <c r="KQ463" s="94"/>
      <c r="KR463" s="94"/>
      <c r="KS463" s="94"/>
      <c r="KT463" s="94"/>
      <c r="KU463" s="94"/>
      <c r="KV463" s="94"/>
      <c r="KW463" s="94"/>
      <c r="KX463" s="94"/>
      <c r="KY463" s="94"/>
      <c r="KZ463" s="94"/>
      <c r="LA463" s="94"/>
      <c r="LB463" s="94"/>
      <c r="LC463" s="94"/>
      <c r="LD463" s="94"/>
      <c r="LE463" s="94"/>
      <c r="LF463" s="94"/>
      <c r="LG463" s="94"/>
      <c r="LH463" s="94"/>
      <c r="LI463" s="94"/>
      <c r="LJ463" s="94"/>
      <c r="LK463" s="94"/>
    </row>
    <row r="464" spans="2:323" x14ac:dyDescent="0.25">
      <c r="B464" s="357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s="94"/>
      <c r="AD464" s="94"/>
      <c r="AE464" s="94"/>
      <c r="AF464" s="94"/>
      <c r="AG464" s="94"/>
      <c r="AH464" s="94"/>
      <c r="AI464" s="94"/>
      <c r="AJ464" s="94"/>
      <c r="AK464" s="94"/>
      <c r="AL464" s="94"/>
      <c r="AM464" s="94"/>
      <c r="AN464" s="94"/>
      <c r="AO464" s="94"/>
      <c r="AP464" s="94"/>
      <c r="AQ464" s="94"/>
      <c r="AR464" s="94"/>
      <c r="AS464" s="94"/>
      <c r="AT464" s="94"/>
      <c r="AU464" s="94"/>
      <c r="AV464" s="94"/>
      <c r="AW464" s="94"/>
      <c r="AX464" s="94"/>
      <c r="AY464" s="94"/>
      <c r="AZ464" s="94"/>
      <c r="BA464" s="94"/>
      <c r="BB464" s="94"/>
      <c r="BC464" s="94"/>
      <c r="BD464" s="94"/>
      <c r="BE464" s="94"/>
      <c r="BF464" s="94"/>
      <c r="BG464" s="94"/>
      <c r="BH464" s="94"/>
      <c r="BI464" s="94"/>
      <c r="BJ464" s="94"/>
      <c r="BK464" s="94"/>
      <c r="BL464" s="94"/>
      <c r="BM464" s="94"/>
      <c r="BN464" s="94"/>
      <c r="BO464" s="94"/>
      <c r="BP464" s="94"/>
      <c r="BQ464" s="94"/>
      <c r="BR464" s="94"/>
      <c r="BS464" s="94"/>
      <c r="BT464" s="94"/>
      <c r="BU464" s="94"/>
      <c r="BV464" s="94"/>
      <c r="BW464" s="94"/>
      <c r="BX464" s="94"/>
      <c r="BY464" s="94"/>
      <c r="BZ464" s="94"/>
      <c r="CA464" s="94"/>
      <c r="CB464" s="94"/>
      <c r="CC464" s="94"/>
      <c r="CD464" s="94"/>
      <c r="CE464" s="94"/>
      <c r="CF464" s="94"/>
      <c r="CG464" s="94"/>
      <c r="CH464" s="94"/>
      <c r="CI464" s="94"/>
      <c r="CJ464" s="94"/>
      <c r="CK464" s="94"/>
      <c r="CL464" s="94"/>
      <c r="CM464" s="94"/>
      <c r="CN464" s="94"/>
      <c r="CO464" s="94"/>
      <c r="CP464" s="94"/>
      <c r="CQ464" s="94"/>
      <c r="CR464" s="94"/>
      <c r="CS464" s="94"/>
      <c r="CT464" s="94"/>
      <c r="CU464" s="94"/>
      <c r="CV464" s="94"/>
      <c r="CW464" s="94"/>
      <c r="CX464" s="94"/>
      <c r="CY464" s="94"/>
      <c r="CZ464" s="94"/>
      <c r="DA464" s="94"/>
      <c r="DB464" s="94"/>
      <c r="DC464" s="94"/>
      <c r="DD464" s="94"/>
      <c r="DE464" s="94"/>
      <c r="DF464" s="94"/>
      <c r="DG464" s="94"/>
      <c r="DH464" s="94"/>
      <c r="DI464" s="94"/>
      <c r="DJ464" s="94"/>
      <c r="DK464" s="94"/>
      <c r="DL464" s="94"/>
      <c r="DM464" s="94"/>
      <c r="DN464" s="94"/>
      <c r="DO464" s="94"/>
      <c r="DP464" s="94"/>
      <c r="DQ464" s="94"/>
      <c r="DR464" s="94"/>
      <c r="DS464" s="94"/>
      <c r="DT464" s="94"/>
      <c r="DU464" s="94"/>
      <c r="DV464" s="94"/>
      <c r="DW464" s="94"/>
      <c r="DX464" s="94"/>
      <c r="DY464" s="94"/>
      <c r="DZ464" s="94"/>
      <c r="EA464" s="94"/>
      <c r="EB464" s="94"/>
      <c r="EC464" s="94"/>
      <c r="ED464" s="94"/>
      <c r="EE464" s="94"/>
      <c r="EF464" s="94"/>
      <c r="EG464" s="94"/>
      <c r="EH464" s="94"/>
      <c r="EI464" s="94"/>
      <c r="EJ464" s="94"/>
      <c r="EK464" s="94"/>
      <c r="EL464" s="94"/>
      <c r="EM464" s="94"/>
      <c r="EN464" s="94"/>
      <c r="EO464" s="94"/>
      <c r="EP464" s="94"/>
      <c r="EQ464" s="94"/>
      <c r="ER464" s="94"/>
      <c r="ES464" s="94"/>
      <c r="ET464" s="94"/>
      <c r="EU464" s="94"/>
      <c r="EV464" s="94"/>
      <c r="EW464" s="94"/>
      <c r="EX464" s="94"/>
      <c r="EY464" s="94"/>
      <c r="EZ464" s="94"/>
      <c r="FA464" s="94"/>
      <c r="FB464" s="94"/>
      <c r="FC464" s="94"/>
      <c r="FD464" s="94"/>
      <c r="FE464" s="94"/>
      <c r="FF464" s="94"/>
      <c r="FG464" s="94"/>
      <c r="FH464" s="94"/>
      <c r="FI464" s="94"/>
      <c r="FJ464" s="94"/>
      <c r="FK464" s="94"/>
      <c r="FL464" s="94"/>
      <c r="FM464" s="94"/>
      <c r="FN464" s="94"/>
      <c r="FO464" s="94"/>
      <c r="FP464" s="94"/>
      <c r="FQ464" s="94"/>
      <c r="FR464" s="94"/>
      <c r="FS464" s="94"/>
      <c r="FT464" s="94"/>
      <c r="FU464" s="94"/>
      <c r="FV464" s="94"/>
      <c r="FW464" s="94"/>
      <c r="FX464" s="94"/>
      <c r="FY464" s="94"/>
      <c r="FZ464" s="94"/>
      <c r="GA464" s="94"/>
      <c r="GB464" s="94"/>
      <c r="GC464" s="94"/>
      <c r="GD464" s="94"/>
      <c r="GE464" s="94"/>
      <c r="GF464" s="94"/>
      <c r="GG464" s="94"/>
      <c r="GH464" s="94"/>
      <c r="GI464" s="94"/>
      <c r="GJ464" s="94"/>
      <c r="GK464" s="94"/>
      <c r="GL464" s="94"/>
      <c r="GM464" s="94"/>
      <c r="GN464" s="94"/>
      <c r="GO464" s="94"/>
      <c r="GP464" s="94"/>
      <c r="GQ464" s="94"/>
      <c r="GR464" s="94"/>
      <c r="GS464" s="94"/>
      <c r="GT464" s="94"/>
      <c r="GU464" s="94"/>
      <c r="GV464" s="94"/>
      <c r="GW464" s="94"/>
      <c r="GX464" s="94"/>
      <c r="GY464" s="94"/>
      <c r="GZ464" s="94"/>
      <c r="HA464" s="94"/>
      <c r="HB464" s="94"/>
      <c r="HC464" s="94"/>
      <c r="HD464" s="94"/>
      <c r="HE464" s="94"/>
      <c r="HF464" s="94"/>
      <c r="HG464" s="94"/>
      <c r="HH464" s="94"/>
      <c r="HI464" s="94"/>
      <c r="HJ464" s="94"/>
      <c r="HK464" s="94"/>
      <c r="HL464" s="94"/>
      <c r="HM464" s="94"/>
      <c r="HN464" s="94"/>
      <c r="HO464" s="94"/>
      <c r="HP464" s="94"/>
      <c r="HQ464" s="94"/>
      <c r="HR464" s="94"/>
      <c r="HS464" s="94"/>
      <c r="HT464" s="94"/>
      <c r="HU464" s="94"/>
      <c r="HV464" s="94"/>
      <c r="HW464" s="94"/>
      <c r="HX464" s="94"/>
      <c r="HY464" s="94"/>
      <c r="HZ464" s="94"/>
      <c r="IA464" s="94"/>
      <c r="IB464" s="94"/>
      <c r="IC464" s="5"/>
      <c r="ID464" s="94"/>
      <c r="IE464" s="94"/>
      <c r="IF464" s="94"/>
      <c r="IG464" s="94"/>
      <c r="IH464" s="94"/>
      <c r="II464" s="94"/>
      <c r="IJ464" s="94"/>
      <c r="IK464" s="94"/>
      <c r="IL464" s="94"/>
      <c r="IM464" s="94"/>
      <c r="IN464" s="94"/>
      <c r="IO464" s="94"/>
      <c r="IP464" s="94"/>
      <c r="IQ464" s="94"/>
      <c r="IR464" s="94"/>
      <c r="IS464" s="94"/>
      <c r="IT464" s="94"/>
      <c r="IU464" s="94"/>
      <c r="IV464" s="94"/>
      <c r="IW464" s="94"/>
      <c r="IX464" s="94"/>
      <c r="IY464" s="94"/>
      <c r="IZ464" s="94"/>
      <c r="JA464" s="94"/>
      <c r="JB464" s="94"/>
      <c r="JC464" s="94"/>
      <c r="JD464" s="94"/>
      <c r="JE464" s="94"/>
      <c r="JF464" s="94"/>
      <c r="JG464" s="94"/>
      <c r="JH464" s="94"/>
      <c r="JI464" s="94"/>
      <c r="JJ464" s="94"/>
      <c r="JK464" s="94"/>
      <c r="JL464" s="94"/>
      <c r="JM464" s="94"/>
      <c r="JN464" s="94"/>
      <c r="JO464" s="94"/>
      <c r="JP464" s="94"/>
      <c r="JQ464" s="94"/>
      <c r="JR464" s="94"/>
      <c r="JS464" s="94"/>
      <c r="JT464" s="94"/>
      <c r="JU464" s="94"/>
      <c r="JV464" s="94"/>
      <c r="JW464" s="94"/>
      <c r="JX464" s="94"/>
      <c r="JY464" s="94"/>
      <c r="JZ464" s="94"/>
      <c r="KA464" s="94"/>
      <c r="KB464" s="94"/>
      <c r="KC464" s="94"/>
      <c r="KD464" s="94"/>
      <c r="KE464" s="94"/>
      <c r="KF464" s="94"/>
      <c r="KG464" s="94"/>
      <c r="KH464" s="94"/>
      <c r="KI464" s="94"/>
      <c r="KJ464" s="94"/>
      <c r="KK464" s="94"/>
      <c r="KL464" s="94"/>
      <c r="KM464" s="94"/>
      <c r="KN464" s="94"/>
      <c r="KO464" s="94"/>
      <c r="KP464" s="94"/>
      <c r="KQ464" s="94"/>
      <c r="KR464" s="94"/>
      <c r="KS464" s="94"/>
      <c r="KT464" s="94"/>
      <c r="KU464" s="94"/>
      <c r="KV464" s="94"/>
      <c r="KW464" s="94"/>
      <c r="KX464" s="94"/>
      <c r="KY464" s="94"/>
      <c r="KZ464" s="94"/>
      <c r="LA464" s="94"/>
      <c r="LB464" s="94"/>
      <c r="LC464" s="94"/>
      <c r="LD464" s="94"/>
      <c r="LE464" s="94"/>
      <c r="LF464" s="94"/>
      <c r="LG464" s="94"/>
      <c r="LH464" s="94"/>
      <c r="LI464" s="94"/>
      <c r="LJ464" s="94"/>
      <c r="LK464" s="94"/>
    </row>
    <row r="465" spans="2:323" x14ac:dyDescent="0.25">
      <c r="B465" s="357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s="94"/>
      <c r="AD465" s="94"/>
      <c r="AE465" s="94"/>
      <c r="AF465" s="94"/>
      <c r="AG465" s="94"/>
      <c r="AH465" s="94"/>
      <c r="AI465" s="94"/>
      <c r="AJ465" s="94"/>
      <c r="AK465" s="94"/>
      <c r="AL465" s="94"/>
      <c r="AM465" s="94"/>
      <c r="AN465" s="94"/>
      <c r="AO465" s="94"/>
      <c r="AP465" s="94"/>
      <c r="AQ465" s="94"/>
      <c r="AR465" s="94"/>
      <c r="AS465" s="94"/>
      <c r="AT465" s="94"/>
      <c r="AU465" s="94"/>
      <c r="AV465" s="94"/>
      <c r="AW465" s="94"/>
      <c r="AX465" s="94"/>
      <c r="AY465" s="94"/>
      <c r="AZ465" s="94"/>
      <c r="BA465" s="94"/>
      <c r="BB465" s="94"/>
      <c r="BC465" s="94"/>
      <c r="BD465" s="94"/>
      <c r="BE465" s="94"/>
      <c r="BF465" s="94"/>
      <c r="BG465" s="94"/>
      <c r="BH465" s="94"/>
      <c r="BI465" s="94"/>
      <c r="BJ465" s="94"/>
      <c r="BK465" s="94"/>
      <c r="BL465" s="94"/>
      <c r="BM465" s="94"/>
      <c r="BN465" s="94"/>
      <c r="BO465" s="94"/>
      <c r="BP465" s="94"/>
      <c r="BQ465" s="94"/>
      <c r="BR465" s="94"/>
      <c r="BS465" s="94"/>
      <c r="BT465" s="94"/>
      <c r="BU465" s="94"/>
      <c r="BV465" s="94"/>
      <c r="BW465" s="94"/>
      <c r="BX465" s="94"/>
      <c r="BY465" s="94"/>
      <c r="BZ465" s="94"/>
      <c r="CA465" s="94"/>
      <c r="CB465" s="94"/>
      <c r="CC465" s="94"/>
      <c r="CD465" s="94"/>
      <c r="CE465" s="94"/>
      <c r="CF465" s="94"/>
      <c r="CG465" s="94"/>
      <c r="CH465" s="94"/>
      <c r="CI465" s="94"/>
      <c r="CJ465" s="94"/>
      <c r="CK465" s="94"/>
      <c r="CL465" s="94"/>
      <c r="CM465" s="94"/>
      <c r="CN465" s="94"/>
      <c r="CO465" s="94"/>
      <c r="CP465" s="94"/>
      <c r="CQ465" s="94"/>
      <c r="CR465" s="94"/>
      <c r="CS465" s="94"/>
      <c r="CT465" s="94"/>
      <c r="CU465" s="94"/>
      <c r="CV465" s="94"/>
      <c r="CW465" s="94"/>
      <c r="CX465" s="94"/>
      <c r="CY465" s="94"/>
      <c r="CZ465" s="94"/>
      <c r="DA465" s="94"/>
      <c r="DB465" s="94"/>
      <c r="DC465" s="94"/>
      <c r="DD465" s="94"/>
      <c r="DE465" s="94"/>
      <c r="DF465" s="94"/>
      <c r="DG465" s="94"/>
      <c r="DH465" s="94"/>
      <c r="DI465" s="94"/>
      <c r="DJ465" s="94"/>
      <c r="DK465" s="94"/>
      <c r="DL465" s="94"/>
      <c r="DM465" s="94"/>
      <c r="DN465" s="94"/>
      <c r="DO465" s="94"/>
      <c r="DP465" s="94"/>
      <c r="DQ465" s="94"/>
      <c r="DR465" s="94"/>
      <c r="DS465" s="94"/>
      <c r="DT465" s="94"/>
      <c r="DU465" s="94"/>
      <c r="DV465" s="94"/>
      <c r="DW465" s="94"/>
      <c r="DX465" s="94"/>
      <c r="DY465" s="94"/>
      <c r="DZ465" s="94"/>
      <c r="EA465" s="94"/>
      <c r="EB465" s="94"/>
      <c r="EC465" s="94"/>
      <c r="ED465" s="94"/>
      <c r="EE465" s="94"/>
      <c r="EF465" s="94"/>
      <c r="EG465" s="94"/>
      <c r="EH465" s="94"/>
      <c r="EI465" s="94"/>
      <c r="EJ465" s="94"/>
      <c r="EK465" s="94"/>
      <c r="EL465" s="94"/>
      <c r="EM465" s="94"/>
      <c r="EN465" s="94"/>
      <c r="EO465" s="94"/>
      <c r="EP465" s="94"/>
      <c r="EQ465" s="94"/>
      <c r="ER465" s="94"/>
      <c r="ES465" s="94"/>
      <c r="ET465" s="94"/>
      <c r="EU465" s="94"/>
      <c r="EV465" s="94"/>
      <c r="EW465" s="94"/>
      <c r="EX465" s="94"/>
      <c r="EY465" s="94"/>
      <c r="EZ465" s="94"/>
      <c r="FA465" s="94"/>
      <c r="FB465" s="94"/>
      <c r="FC465" s="94"/>
      <c r="FD465" s="94"/>
      <c r="FE465" s="94"/>
      <c r="FF465" s="94"/>
      <c r="FG465" s="94"/>
      <c r="FH465" s="94"/>
      <c r="FI465" s="94"/>
      <c r="FJ465" s="94"/>
      <c r="FK465" s="94"/>
      <c r="FL465" s="94"/>
      <c r="FM465" s="94"/>
      <c r="FN465" s="94"/>
      <c r="FO465" s="94"/>
      <c r="FP465" s="94"/>
      <c r="FQ465" s="94"/>
      <c r="FR465" s="94"/>
      <c r="FS465" s="94"/>
      <c r="FT465" s="94"/>
      <c r="FU465" s="94"/>
      <c r="FV465" s="94"/>
      <c r="FW465" s="94"/>
      <c r="FX465" s="94"/>
      <c r="FY465" s="94"/>
      <c r="FZ465" s="94"/>
      <c r="GA465" s="94"/>
      <c r="GB465" s="94"/>
      <c r="GC465" s="94"/>
      <c r="GD465" s="94"/>
      <c r="GE465" s="94"/>
      <c r="GF465" s="94"/>
      <c r="GG465" s="94"/>
      <c r="GH465" s="94"/>
      <c r="GI465" s="94"/>
      <c r="GJ465" s="94"/>
      <c r="GK465" s="94"/>
      <c r="GL465" s="94"/>
      <c r="GM465" s="94"/>
      <c r="GN465" s="94"/>
      <c r="GO465" s="94"/>
      <c r="GP465" s="94"/>
      <c r="GQ465" s="94"/>
      <c r="GR465" s="94"/>
      <c r="GS465" s="94"/>
      <c r="GT465" s="94"/>
      <c r="GU465" s="94"/>
      <c r="GV465" s="94"/>
      <c r="GW465" s="94"/>
      <c r="GX465" s="94"/>
      <c r="GY465" s="94"/>
      <c r="GZ465" s="94"/>
      <c r="HA465" s="94"/>
      <c r="HB465" s="94"/>
      <c r="HC465" s="94"/>
      <c r="HD465" s="94"/>
      <c r="HE465" s="94"/>
      <c r="HF465" s="94"/>
      <c r="HG465" s="94"/>
      <c r="HH465" s="94"/>
      <c r="HI465" s="94"/>
      <c r="HJ465" s="94"/>
      <c r="HK465" s="94"/>
      <c r="HL465" s="94"/>
      <c r="HM465" s="94"/>
      <c r="HN465" s="94"/>
      <c r="HO465" s="94"/>
      <c r="HP465" s="94"/>
      <c r="HQ465" s="94"/>
      <c r="HR465" s="94"/>
      <c r="HS465" s="94"/>
      <c r="HT465" s="94"/>
      <c r="HU465" s="94"/>
      <c r="HV465" s="94"/>
      <c r="HW465" s="94"/>
      <c r="HX465" s="94"/>
      <c r="HY465" s="94"/>
      <c r="HZ465" s="94"/>
      <c r="IA465" s="94"/>
      <c r="IB465" s="94"/>
      <c r="IC465" s="5"/>
      <c r="ID465" s="94"/>
      <c r="IE465" s="94"/>
      <c r="IF465" s="94"/>
      <c r="IG465" s="94"/>
      <c r="IH465" s="94"/>
      <c r="II465" s="94"/>
      <c r="IJ465" s="94"/>
      <c r="IK465" s="94"/>
      <c r="IL465" s="94"/>
      <c r="IM465" s="94"/>
      <c r="IN465" s="94"/>
      <c r="IO465" s="94"/>
      <c r="IP465" s="94"/>
      <c r="IQ465" s="94"/>
      <c r="IR465" s="94"/>
      <c r="IS465" s="94"/>
      <c r="IT465" s="94"/>
      <c r="IU465" s="94"/>
      <c r="IV465" s="94"/>
      <c r="IW465" s="94"/>
      <c r="IX465" s="94"/>
      <c r="IY465" s="94"/>
      <c r="IZ465" s="94"/>
      <c r="JA465" s="94"/>
      <c r="JB465" s="94"/>
      <c r="JC465" s="94"/>
      <c r="JD465" s="94"/>
      <c r="JE465" s="94"/>
      <c r="JF465" s="94"/>
      <c r="JG465" s="94"/>
      <c r="JH465" s="94"/>
      <c r="JI465" s="94"/>
      <c r="JJ465" s="94"/>
      <c r="JK465" s="94"/>
      <c r="JL465" s="94"/>
      <c r="JM465" s="94"/>
      <c r="JN465" s="94"/>
      <c r="JO465" s="94"/>
      <c r="JP465" s="94"/>
      <c r="JQ465" s="94"/>
      <c r="JR465" s="94"/>
      <c r="JS465" s="94"/>
      <c r="JT465" s="94"/>
      <c r="JU465" s="94"/>
      <c r="JV465" s="94"/>
      <c r="JW465" s="94"/>
      <c r="JX465" s="94"/>
      <c r="JY465" s="94"/>
      <c r="JZ465" s="94"/>
      <c r="KA465" s="94"/>
      <c r="KB465" s="94"/>
      <c r="KC465" s="94"/>
      <c r="KD465" s="94"/>
      <c r="KE465" s="94"/>
      <c r="KF465" s="94"/>
      <c r="KG465" s="94"/>
      <c r="KH465" s="94"/>
      <c r="KI465" s="94"/>
      <c r="KJ465" s="94"/>
      <c r="KK465" s="94"/>
      <c r="KL465" s="94"/>
      <c r="KM465" s="94"/>
      <c r="KN465" s="94"/>
      <c r="KO465" s="94"/>
      <c r="KP465" s="94"/>
      <c r="KQ465" s="94"/>
      <c r="KR465" s="94"/>
      <c r="KS465" s="94"/>
      <c r="KT465" s="94"/>
      <c r="KU465" s="94"/>
      <c r="KV465" s="94"/>
      <c r="KW465" s="94"/>
      <c r="KX465" s="94"/>
      <c r="KY465" s="94"/>
      <c r="KZ465" s="94"/>
      <c r="LA465" s="94"/>
      <c r="LB465" s="94"/>
      <c r="LC465" s="94"/>
      <c r="LD465" s="94"/>
      <c r="LE465" s="94"/>
      <c r="LF465" s="94"/>
      <c r="LG465" s="94"/>
      <c r="LH465" s="94"/>
      <c r="LI465" s="94"/>
      <c r="LJ465" s="94"/>
      <c r="LK465" s="94"/>
    </row>
    <row r="466" spans="2:323" x14ac:dyDescent="0.25">
      <c r="B466" s="357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 s="94"/>
      <c r="AD466" s="94"/>
      <c r="AE466" s="94"/>
      <c r="AF466" s="94"/>
      <c r="AG466" s="94"/>
      <c r="AH466" s="94"/>
      <c r="AI466" s="94"/>
      <c r="AJ466" s="94"/>
      <c r="AK466" s="94"/>
      <c r="AL466" s="94"/>
      <c r="AM466" s="94"/>
      <c r="AN466" s="94"/>
      <c r="AO466" s="94"/>
      <c r="AP466" s="94"/>
      <c r="AQ466" s="94"/>
      <c r="AR466" s="94"/>
      <c r="AS466" s="94"/>
      <c r="AT466" s="94"/>
      <c r="AU466" s="94"/>
      <c r="AV466" s="94"/>
      <c r="AW466" s="94"/>
      <c r="AX466" s="94"/>
      <c r="AY466" s="94"/>
      <c r="AZ466" s="94"/>
      <c r="BA466" s="94"/>
      <c r="BB466" s="94"/>
      <c r="BC466" s="94"/>
      <c r="BD466" s="94"/>
      <c r="BE466" s="94"/>
      <c r="BF466" s="94"/>
      <c r="BG466" s="94"/>
      <c r="BH466" s="94"/>
      <c r="BI466" s="94"/>
      <c r="BJ466" s="94"/>
      <c r="BK466" s="94"/>
      <c r="BL466" s="94"/>
      <c r="BM466" s="94"/>
      <c r="BN466" s="94"/>
      <c r="BO466" s="94"/>
      <c r="BP466" s="94"/>
      <c r="BQ466" s="94"/>
      <c r="BR466" s="94"/>
      <c r="BS466" s="94"/>
      <c r="BT466" s="94"/>
      <c r="BU466" s="94"/>
      <c r="BV466" s="94"/>
      <c r="BW466" s="94"/>
      <c r="BX466" s="94"/>
      <c r="BY466" s="94"/>
      <c r="BZ466" s="94"/>
      <c r="CA466" s="94"/>
      <c r="CB466" s="94"/>
      <c r="CC466" s="94"/>
      <c r="CD466" s="94"/>
      <c r="CE466" s="94"/>
      <c r="CF466" s="94"/>
      <c r="CG466" s="94"/>
      <c r="CH466" s="94"/>
      <c r="CI466" s="94"/>
      <c r="CJ466" s="94"/>
      <c r="CK466" s="94"/>
      <c r="CL466" s="94"/>
      <c r="CM466" s="94"/>
      <c r="CN466" s="94"/>
      <c r="CO466" s="94"/>
      <c r="CP466" s="94"/>
      <c r="CQ466" s="94"/>
      <c r="CR466" s="94"/>
      <c r="CS466" s="94"/>
      <c r="CT466" s="94"/>
      <c r="CU466" s="94"/>
      <c r="CV466" s="94"/>
      <c r="CW466" s="94"/>
      <c r="CX466" s="94"/>
      <c r="CY466" s="94"/>
      <c r="CZ466" s="94"/>
      <c r="DA466" s="94"/>
      <c r="DB466" s="94"/>
      <c r="DC466" s="94"/>
      <c r="DD466" s="94"/>
      <c r="DE466" s="94"/>
      <c r="DF466" s="94"/>
      <c r="DG466" s="94"/>
      <c r="DH466" s="94"/>
      <c r="DI466" s="94"/>
      <c r="DJ466" s="94"/>
      <c r="DK466" s="94"/>
      <c r="DL466" s="94"/>
      <c r="DM466" s="94"/>
      <c r="DN466" s="94"/>
      <c r="DO466" s="94"/>
      <c r="DP466" s="94"/>
      <c r="DQ466" s="94"/>
      <c r="DR466" s="94"/>
      <c r="DS466" s="94"/>
      <c r="DT466" s="94"/>
      <c r="DU466" s="94"/>
      <c r="DV466" s="94"/>
      <c r="DW466" s="94"/>
      <c r="DX466" s="94"/>
      <c r="DY466" s="94"/>
      <c r="DZ466" s="94"/>
      <c r="EA466" s="94"/>
      <c r="EB466" s="94"/>
      <c r="EC466" s="94"/>
      <c r="ED466" s="94"/>
      <c r="EE466" s="94"/>
      <c r="EF466" s="94"/>
      <c r="EG466" s="94"/>
      <c r="EH466" s="94"/>
      <c r="EI466" s="94"/>
      <c r="EJ466" s="94"/>
      <c r="EK466" s="94"/>
      <c r="EL466" s="94"/>
      <c r="EM466" s="94"/>
      <c r="EN466" s="94"/>
      <c r="EO466" s="94"/>
      <c r="EP466" s="94"/>
      <c r="EQ466" s="94"/>
      <c r="ER466" s="94"/>
      <c r="ES466" s="94"/>
      <c r="ET466" s="94"/>
      <c r="EU466" s="94"/>
      <c r="EV466" s="94"/>
      <c r="EW466" s="94"/>
      <c r="EX466" s="94"/>
      <c r="EY466" s="94"/>
      <c r="EZ466" s="94"/>
      <c r="FA466" s="94"/>
      <c r="FB466" s="94"/>
      <c r="FC466" s="94"/>
      <c r="FD466" s="94"/>
      <c r="FE466" s="94"/>
      <c r="FF466" s="94"/>
      <c r="FG466" s="94"/>
      <c r="FH466" s="94"/>
      <c r="FI466" s="94"/>
      <c r="FJ466" s="94"/>
      <c r="FK466" s="94"/>
      <c r="FL466" s="94"/>
      <c r="FM466" s="94"/>
      <c r="FN466" s="94"/>
      <c r="FO466" s="94"/>
      <c r="FP466" s="94"/>
      <c r="FQ466" s="94"/>
      <c r="FR466" s="94"/>
      <c r="FS466" s="94"/>
      <c r="FT466" s="94"/>
      <c r="FU466" s="94"/>
      <c r="FV466" s="94"/>
      <c r="FW466" s="94"/>
      <c r="FX466" s="94"/>
      <c r="FY466" s="94"/>
      <c r="FZ466" s="94"/>
      <c r="GA466" s="94"/>
      <c r="GB466" s="94"/>
      <c r="GC466" s="94"/>
      <c r="GD466" s="94"/>
      <c r="GE466" s="94"/>
      <c r="GF466" s="94"/>
      <c r="GG466" s="94"/>
      <c r="GH466" s="94"/>
      <c r="GI466" s="94"/>
      <c r="GJ466" s="94"/>
      <c r="GK466" s="94"/>
      <c r="GL466" s="94"/>
      <c r="GM466" s="94"/>
      <c r="GN466" s="94"/>
      <c r="GO466" s="94"/>
      <c r="GP466" s="94"/>
      <c r="GQ466" s="94"/>
      <c r="GR466" s="94"/>
      <c r="GS466" s="94"/>
      <c r="GT466" s="94"/>
      <c r="GU466" s="94"/>
      <c r="GV466" s="94"/>
      <c r="GW466" s="94"/>
      <c r="GX466" s="94"/>
      <c r="GY466" s="94"/>
      <c r="GZ466" s="94"/>
      <c r="HA466" s="94"/>
      <c r="HB466" s="94"/>
      <c r="HC466" s="94"/>
      <c r="HD466" s="94"/>
      <c r="HE466" s="94"/>
      <c r="HF466" s="94"/>
      <c r="HG466" s="94"/>
      <c r="HH466" s="94"/>
      <c r="HI466" s="94"/>
      <c r="HJ466" s="94"/>
      <c r="HK466" s="94"/>
      <c r="HL466" s="94"/>
      <c r="HM466" s="94"/>
      <c r="HN466" s="94"/>
      <c r="HO466" s="94"/>
      <c r="HP466" s="94"/>
      <c r="HQ466" s="94"/>
      <c r="HR466" s="94"/>
      <c r="HS466" s="94"/>
      <c r="HT466" s="94"/>
      <c r="HU466" s="94"/>
      <c r="HV466" s="94"/>
      <c r="HW466" s="94"/>
      <c r="HX466" s="94"/>
      <c r="HY466" s="94"/>
      <c r="HZ466" s="94"/>
      <c r="IA466" s="94"/>
      <c r="IB466" s="94"/>
      <c r="IC466" s="5"/>
      <c r="ID466" s="94"/>
      <c r="IE466" s="94"/>
      <c r="IF466" s="94"/>
      <c r="IG466" s="94"/>
      <c r="IH466" s="94"/>
      <c r="II466" s="94"/>
      <c r="IJ466" s="94"/>
      <c r="IK466" s="94"/>
      <c r="IL466" s="94"/>
      <c r="IM466" s="94"/>
      <c r="IN466" s="94"/>
      <c r="IO466" s="94"/>
      <c r="IP466" s="94"/>
      <c r="IQ466" s="94"/>
      <c r="IR466" s="94"/>
      <c r="IS466" s="94"/>
      <c r="IT466" s="94"/>
      <c r="IU466" s="94"/>
      <c r="IV466" s="94"/>
      <c r="IW466" s="94"/>
      <c r="IX466" s="94"/>
      <c r="IY466" s="94"/>
      <c r="IZ466" s="94"/>
      <c r="JA466" s="94"/>
      <c r="JB466" s="94"/>
      <c r="JC466" s="94"/>
      <c r="JD466" s="94"/>
      <c r="JE466" s="94"/>
      <c r="JF466" s="94"/>
      <c r="JG466" s="94"/>
      <c r="JH466" s="94"/>
      <c r="JI466" s="94"/>
      <c r="JJ466" s="94"/>
      <c r="JK466" s="94"/>
      <c r="JL466" s="94"/>
      <c r="JM466" s="94"/>
      <c r="JN466" s="94"/>
      <c r="JO466" s="94"/>
      <c r="JP466" s="94"/>
      <c r="JQ466" s="94"/>
      <c r="JR466" s="94"/>
      <c r="JS466" s="94"/>
      <c r="JT466" s="94"/>
      <c r="JU466" s="94"/>
      <c r="JV466" s="94"/>
      <c r="JW466" s="94"/>
      <c r="JX466" s="94"/>
      <c r="JY466" s="94"/>
      <c r="JZ466" s="94"/>
      <c r="KA466" s="94"/>
      <c r="KB466" s="94"/>
      <c r="KC466" s="94"/>
      <c r="KD466" s="94"/>
      <c r="KE466" s="94"/>
      <c r="KF466" s="94"/>
      <c r="KG466" s="94"/>
      <c r="KH466" s="94"/>
      <c r="KI466" s="94"/>
      <c r="KJ466" s="94"/>
      <c r="KK466" s="94"/>
      <c r="KL466" s="94"/>
      <c r="KM466" s="94"/>
      <c r="KN466" s="94"/>
      <c r="KO466" s="94"/>
      <c r="KP466" s="94"/>
      <c r="KQ466" s="94"/>
      <c r="KR466" s="94"/>
      <c r="KS466" s="94"/>
      <c r="KT466" s="94"/>
      <c r="KU466" s="94"/>
      <c r="KV466" s="94"/>
      <c r="KW466" s="94"/>
      <c r="KX466" s="94"/>
      <c r="KY466" s="94"/>
      <c r="KZ466" s="94"/>
      <c r="LA466" s="94"/>
      <c r="LB466" s="94"/>
      <c r="LC466" s="94"/>
      <c r="LD466" s="94"/>
      <c r="LE466" s="94"/>
      <c r="LF466" s="94"/>
      <c r="LG466" s="94"/>
      <c r="LH466" s="94"/>
      <c r="LI466" s="94"/>
      <c r="LJ466" s="94"/>
      <c r="LK466" s="94"/>
    </row>
    <row r="467" spans="2:323" x14ac:dyDescent="0.25">
      <c r="B467" s="35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 s="94"/>
      <c r="AD467" s="94"/>
      <c r="AE467" s="94"/>
      <c r="AF467" s="94"/>
      <c r="AG467" s="94"/>
      <c r="AH467" s="94"/>
      <c r="AI467" s="94"/>
      <c r="AJ467" s="94"/>
      <c r="AK467" s="94"/>
      <c r="AL467" s="94"/>
      <c r="AM467" s="94"/>
      <c r="AN467" s="94"/>
      <c r="AO467" s="94"/>
      <c r="AP467" s="94"/>
      <c r="AQ467" s="94"/>
      <c r="AR467" s="94"/>
      <c r="AS467" s="94"/>
      <c r="AT467" s="94"/>
      <c r="AU467" s="94"/>
      <c r="AV467" s="94"/>
      <c r="AW467" s="94"/>
      <c r="AX467" s="94"/>
      <c r="AY467" s="94"/>
      <c r="AZ467" s="94"/>
      <c r="BA467" s="94"/>
      <c r="BB467" s="94"/>
      <c r="BC467" s="94"/>
      <c r="BD467" s="94"/>
      <c r="BE467" s="94"/>
      <c r="BF467" s="94"/>
      <c r="BG467" s="94"/>
      <c r="BH467" s="94"/>
      <c r="BI467" s="94"/>
      <c r="BJ467" s="94"/>
      <c r="BK467" s="94"/>
      <c r="BL467" s="94"/>
      <c r="BM467" s="94"/>
      <c r="BN467" s="94"/>
      <c r="BO467" s="94"/>
      <c r="BP467" s="94"/>
      <c r="BQ467" s="94"/>
      <c r="BR467" s="94"/>
      <c r="BS467" s="94"/>
      <c r="BT467" s="94"/>
      <c r="BU467" s="94"/>
      <c r="BV467" s="94"/>
      <c r="BW467" s="94"/>
      <c r="BX467" s="94"/>
      <c r="BY467" s="94"/>
      <c r="BZ467" s="94"/>
      <c r="CA467" s="94"/>
      <c r="CB467" s="94"/>
      <c r="CC467" s="94"/>
      <c r="CD467" s="94"/>
      <c r="CE467" s="94"/>
      <c r="CF467" s="94"/>
      <c r="CG467" s="94"/>
      <c r="CH467" s="94"/>
      <c r="CI467" s="94"/>
      <c r="CJ467" s="94"/>
      <c r="CK467" s="94"/>
      <c r="CL467" s="94"/>
      <c r="CM467" s="94"/>
      <c r="CN467" s="94"/>
      <c r="CO467" s="94"/>
      <c r="CP467" s="94"/>
      <c r="CQ467" s="94"/>
      <c r="CR467" s="94"/>
      <c r="CS467" s="94"/>
      <c r="CT467" s="94"/>
      <c r="CU467" s="94"/>
      <c r="CV467" s="94"/>
      <c r="CW467" s="94"/>
      <c r="CX467" s="94"/>
      <c r="CY467" s="94"/>
      <c r="CZ467" s="94"/>
      <c r="DA467" s="94"/>
      <c r="DB467" s="94"/>
      <c r="DC467" s="94"/>
      <c r="DD467" s="94"/>
      <c r="DE467" s="94"/>
      <c r="DF467" s="94"/>
      <c r="DG467" s="94"/>
      <c r="DH467" s="94"/>
      <c r="DI467" s="94"/>
      <c r="DJ467" s="94"/>
      <c r="DK467" s="94"/>
      <c r="DL467" s="94"/>
      <c r="DM467" s="94"/>
      <c r="DN467" s="94"/>
      <c r="DO467" s="94"/>
      <c r="DP467" s="94"/>
      <c r="DQ467" s="94"/>
      <c r="DR467" s="94"/>
      <c r="DS467" s="94"/>
      <c r="DT467" s="94"/>
      <c r="DU467" s="94"/>
      <c r="DV467" s="94"/>
      <c r="DW467" s="94"/>
      <c r="DX467" s="94"/>
      <c r="DY467" s="94"/>
      <c r="DZ467" s="94"/>
      <c r="EA467" s="94"/>
      <c r="EB467" s="94"/>
      <c r="EC467" s="94"/>
      <c r="ED467" s="94"/>
      <c r="EE467" s="94"/>
      <c r="EF467" s="94"/>
      <c r="EG467" s="94"/>
      <c r="EH467" s="94"/>
      <c r="EI467" s="94"/>
      <c r="EJ467" s="94"/>
      <c r="EK467" s="94"/>
      <c r="EL467" s="94"/>
      <c r="EM467" s="94"/>
      <c r="EN467" s="94"/>
      <c r="EO467" s="94"/>
      <c r="EP467" s="94"/>
      <c r="EQ467" s="94"/>
      <c r="ER467" s="94"/>
      <c r="ES467" s="94"/>
      <c r="ET467" s="94"/>
      <c r="EU467" s="94"/>
      <c r="EV467" s="94"/>
      <c r="EW467" s="94"/>
      <c r="EX467" s="94"/>
      <c r="EY467" s="94"/>
      <c r="EZ467" s="94"/>
      <c r="FA467" s="94"/>
      <c r="FB467" s="94"/>
      <c r="FC467" s="94"/>
      <c r="FD467" s="94"/>
      <c r="FE467" s="94"/>
      <c r="FF467" s="94"/>
      <c r="FG467" s="94"/>
      <c r="FH467" s="94"/>
      <c r="FI467" s="94"/>
      <c r="FJ467" s="94"/>
      <c r="FK467" s="94"/>
      <c r="FL467" s="94"/>
      <c r="FM467" s="94"/>
      <c r="FN467" s="94"/>
      <c r="FO467" s="94"/>
      <c r="FP467" s="94"/>
      <c r="FQ467" s="94"/>
      <c r="FR467" s="94"/>
      <c r="FS467" s="94"/>
      <c r="FT467" s="94"/>
      <c r="FU467" s="94"/>
      <c r="FV467" s="94"/>
      <c r="FW467" s="94"/>
      <c r="FX467" s="94"/>
      <c r="FY467" s="94"/>
      <c r="FZ467" s="94"/>
      <c r="GA467" s="94"/>
      <c r="GB467" s="94"/>
      <c r="GC467" s="94"/>
      <c r="GD467" s="94"/>
      <c r="GE467" s="94"/>
      <c r="GF467" s="94"/>
      <c r="GG467" s="94"/>
      <c r="GH467" s="94"/>
      <c r="GI467" s="94"/>
      <c r="GJ467" s="94"/>
      <c r="GK467" s="94"/>
      <c r="GL467" s="94"/>
      <c r="GM467" s="94"/>
      <c r="GN467" s="94"/>
      <c r="GO467" s="94"/>
      <c r="GP467" s="94"/>
      <c r="GQ467" s="94"/>
      <c r="GR467" s="94"/>
      <c r="GS467" s="94"/>
      <c r="GT467" s="94"/>
      <c r="GU467" s="94"/>
      <c r="GV467" s="94"/>
      <c r="GW467" s="94"/>
      <c r="GX467" s="94"/>
      <c r="GY467" s="94"/>
      <c r="GZ467" s="94"/>
      <c r="HA467" s="94"/>
      <c r="HB467" s="94"/>
      <c r="HC467" s="94"/>
      <c r="HD467" s="94"/>
      <c r="HE467" s="94"/>
      <c r="HF467" s="94"/>
      <c r="HG467" s="94"/>
      <c r="HH467" s="94"/>
      <c r="HI467" s="94"/>
      <c r="HJ467" s="94"/>
      <c r="HK467" s="94"/>
      <c r="HL467" s="94"/>
      <c r="HM467" s="94"/>
      <c r="HN467" s="94"/>
      <c r="HO467" s="94"/>
      <c r="HP467" s="94"/>
      <c r="HQ467" s="94"/>
      <c r="HR467" s="94"/>
      <c r="HS467" s="94"/>
      <c r="HT467" s="94"/>
      <c r="HU467" s="94"/>
      <c r="HV467" s="94"/>
      <c r="HW467" s="94"/>
      <c r="HX467" s="94"/>
      <c r="HY467" s="94"/>
      <c r="HZ467" s="94"/>
      <c r="IA467" s="94"/>
      <c r="IB467" s="94"/>
      <c r="IC467" s="5"/>
      <c r="ID467" s="94"/>
      <c r="IE467" s="94"/>
      <c r="IF467" s="94"/>
      <c r="IG467" s="94"/>
      <c r="IH467" s="94"/>
      <c r="II467" s="94"/>
      <c r="IJ467" s="94"/>
      <c r="IK467" s="94"/>
      <c r="IL467" s="94"/>
      <c r="IM467" s="94"/>
      <c r="IN467" s="94"/>
      <c r="IO467" s="94"/>
      <c r="IP467" s="94"/>
      <c r="IQ467" s="94"/>
      <c r="IR467" s="94"/>
      <c r="IS467" s="94"/>
      <c r="IT467" s="94"/>
      <c r="IU467" s="94"/>
      <c r="IV467" s="94"/>
      <c r="IW467" s="94"/>
      <c r="IX467" s="94"/>
      <c r="IY467" s="94"/>
      <c r="IZ467" s="94"/>
      <c r="JA467" s="94"/>
      <c r="JB467" s="94"/>
      <c r="JC467" s="94"/>
      <c r="JD467" s="94"/>
      <c r="JE467" s="94"/>
      <c r="JF467" s="94"/>
      <c r="JG467" s="94"/>
      <c r="JH467" s="94"/>
      <c r="JI467" s="94"/>
      <c r="JJ467" s="94"/>
      <c r="JK467" s="94"/>
      <c r="JL467" s="94"/>
      <c r="JM467" s="94"/>
      <c r="JN467" s="94"/>
      <c r="JO467" s="94"/>
      <c r="JP467" s="94"/>
      <c r="JQ467" s="94"/>
      <c r="JR467" s="94"/>
      <c r="JS467" s="94"/>
      <c r="JT467" s="94"/>
      <c r="JU467" s="94"/>
      <c r="JV467" s="94"/>
      <c r="JW467" s="94"/>
      <c r="JX467" s="94"/>
      <c r="JY467" s="94"/>
      <c r="JZ467" s="94"/>
      <c r="KA467" s="94"/>
      <c r="KB467" s="94"/>
      <c r="KC467" s="94"/>
      <c r="KD467" s="94"/>
      <c r="KE467" s="94"/>
      <c r="KF467" s="94"/>
      <c r="KG467" s="94"/>
      <c r="KH467" s="94"/>
      <c r="KI467" s="94"/>
      <c r="KJ467" s="94"/>
      <c r="KK467" s="94"/>
      <c r="KL467" s="94"/>
      <c r="KM467" s="94"/>
      <c r="KN467" s="94"/>
      <c r="KO467" s="94"/>
      <c r="KP467" s="94"/>
      <c r="KQ467" s="94"/>
      <c r="KR467" s="94"/>
      <c r="KS467" s="94"/>
      <c r="KT467" s="94"/>
      <c r="KU467" s="94"/>
      <c r="KV467" s="94"/>
      <c r="KW467" s="94"/>
      <c r="KX467" s="94"/>
      <c r="KY467" s="94"/>
      <c r="KZ467" s="94"/>
      <c r="LA467" s="94"/>
      <c r="LB467" s="94"/>
      <c r="LC467" s="94"/>
      <c r="LD467" s="94"/>
      <c r="LE467" s="94"/>
      <c r="LF467" s="94"/>
      <c r="LG467" s="94"/>
      <c r="LH467" s="94"/>
      <c r="LI467" s="94"/>
      <c r="LJ467" s="94"/>
      <c r="LK467" s="94"/>
    </row>
    <row r="468" spans="2:323" x14ac:dyDescent="0.25">
      <c r="B468" s="357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 s="94"/>
      <c r="AD468" s="94"/>
      <c r="AE468" s="94"/>
      <c r="AF468" s="94"/>
      <c r="AG468" s="94"/>
      <c r="AH468" s="94"/>
      <c r="AI468" s="94"/>
      <c r="AJ468" s="94"/>
      <c r="AK468" s="94"/>
      <c r="AL468" s="94"/>
      <c r="AM468" s="94"/>
      <c r="AN468" s="94"/>
      <c r="AO468" s="94"/>
      <c r="AP468" s="94"/>
      <c r="AQ468" s="94"/>
      <c r="AR468" s="94"/>
      <c r="AS468" s="94"/>
      <c r="AT468" s="94"/>
      <c r="AU468" s="94"/>
      <c r="AV468" s="94"/>
      <c r="AW468" s="94"/>
      <c r="AX468" s="94"/>
      <c r="AY468" s="94"/>
      <c r="AZ468" s="94"/>
      <c r="BA468" s="94"/>
      <c r="BB468" s="94"/>
      <c r="BC468" s="94"/>
      <c r="BD468" s="94"/>
      <c r="BE468" s="94"/>
      <c r="BF468" s="94"/>
      <c r="BG468" s="94"/>
      <c r="BH468" s="94"/>
      <c r="BI468" s="94"/>
      <c r="BJ468" s="94"/>
      <c r="BK468" s="94"/>
      <c r="BL468" s="94"/>
      <c r="BM468" s="94"/>
      <c r="BN468" s="94"/>
      <c r="BO468" s="94"/>
      <c r="BP468" s="94"/>
      <c r="BQ468" s="94"/>
      <c r="BR468" s="94"/>
      <c r="BS468" s="94"/>
      <c r="BT468" s="94"/>
      <c r="BU468" s="94"/>
      <c r="BV468" s="94"/>
      <c r="BW468" s="94"/>
      <c r="BX468" s="94"/>
      <c r="BY468" s="94"/>
      <c r="BZ468" s="94"/>
      <c r="CA468" s="94"/>
      <c r="CB468" s="94"/>
      <c r="CC468" s="94"/>
      <c r="CD468" s="94"/>
      <c r="CE468" s="94"/>
      <c r="CF468" s="94"/>
      <c r="CG468" s="94"/>
      <c r="CH468" s="94"/>
      <c r="CI468" s="94"/>
      <c r="CJ468" s="94"/>
      <c r="CK468" s="94"/>
      <c r="CL468" s="94"/>
      <c r="CM468" s="94"/>
      <c r="CN468" s="94"/>
      <c r="CO468" s="94"/>
      <c r="CP468" s="94"/>
      <c r="CQ468" s="94"/>
      <c r="CR468" s="94"/>
      <c r="CS468" s="94"/>
      <c r="CT468" s="94"/>
      <c r="CU468" s="94"/>
      <c r="CV468" s="94"/>
      <c r="CW468" s="94"/>
      <c r="CX468" s="94"/>
      <c r="CY468" s="94"/>
      <c r="CZ468" s="94"/>
      <c r="DA468" s="94"/>
      <c r="DB468" s="94"/>
      <c r="DC468" s="94"/>
      <c r="DD468" s="94"/>
      <c r="DE468" s="94"/>
      <c r="DF468" s="94"/>
      <c r="DG468" s="94"/>
      <c r="DH468" s="94"/>
      <c r="DI468" s="94"/>
      <c r="DJ468" s="94"/>
      <c r="DK468" s="94"/>
      <c r="DL468" s="94"/>
      <c r="DM468" s="94"/>
      <c r="DN468" s="94"/>
      <c r="DO468" s="94"/>
      <c r="DP468" s="94"/>
      <c r="DQ468" s="94"/>
      <c r="DR468" s="94"/>
      <c r="DS468" s="94"/>
      <c r="DT468" s="94"/>
      <c r="DU468" s="94"/>
      <c r="DV468" s="94"/>
      <c r="DW468" s="94"/>
      <c r="DX468" s="94"/>
      <c r="DY468" s="94"/>
      <c r="DZ468" s="94"/>
      <c r="EA468" s="94"/>
      <c r="EB468" s="94"/>
      <c r="EC468" s="94"/>
      <c r="ED468" s="94"/>
      <c r="EE468" s="94"/>
      <c r="EF468" s="94"/>
      <c r="EG468" s="94"/>
      <c r="EH468" s="94"/>
      <c r="EI468" s="94"/>
      <c r="EJ468" s="94"/>
      <c r="EK468" s="94"/>
      <c r="EL468" s="94"/>
      <c r="EM468" s="94"/>
      <c r="EN468" s="94"/>
      <c r="EO468" s="94"/>
      <c r="EP468" s="94"/>
      <c r="EQ468" s="94"/>
      <c r="ER468" s="94"/>
      <c r="ES468" s="94"/>
      <c r="ET468" s="94"/>
      <c r="EU468" s="94"/>
      <c r="EV468" s="94"/>
      <c r="EW468" s="94"/>
      <c r="EX468" s="94"/>
      <c r="EY468" s="94"/>
      <c r="EZ468" s="94"/>
      <c r="FA468" s="94"/>
      <c r="FB468" s="94"/>
      <c r="FC468" s="94"/>
      <c r="FD468" s="94"/>
      <c r="FE468" s="94"/>
      <c r="FF468" s="94"/>
      <c r="FG468" s="94"/>
      <c r="FH468" s="94"/>
      <c r="FI468" s="94"/>
      <c r="FJ468" s="94"/>
      <c r="FK468" s="94"/>
      <c r="FL468" s="94"/>
      <c r="FM468" s="94"/>
      <c r="FN468" s="94"/>
      <c r="FO468" s="94"/>
      <c r="FP468" s="94"/>
      <c r="FQ468" s="94"/>
      <c r="FR468" s="94"/>
      <c r="FS468" s="94"/>
      <c r="FT468" s="94"/>
      <c r="FU468" s="94"/>
      <c r="FV468" s="94"/>
      <c r="FW468" s="94"/>
      <c r="FX468" s="94"/>
      <c r="FY468" s="94"/>
      <c r="FZ468" s="94"/>
      <c r="GA468" s="94"/>
      <c r="GB468" s="94"/>
      <c r="GC468" s="94"/>
      <c r="GD468" s="94"/>
      <c r="GE468" s="94"/>
      <c r="GF468" s="94"/>
      <c r="GG468" s="94"/>
      <c r="GH468" s="94"/>
      <c r="GI468" s="94"/>
      <c r="GJ468" s="94"/>
      <c r="GK468" s="94"/>
      <c r="GL468" s="94"/>
      <c r="GM468" s="94"/>
      <c r="GN468" s="94"/>
      <c r="GO468" s="94"/>
      <c r="GP468" s="94"/>
      <c r="GQ468" s="94"/>
      <c r="GR468" s="94"/>
      <c r="GS468" s="94"/>
      <c r="GT468" s="94"/>
      <c r="GU468" s="94"/>
      <c r="GV468" s="94"/>
      <c r="GW468" s="94"/>
      <c r="GX468" s="94"/>
      <c r="GY468" s="94"/>
      <c r="GZ468" s="94"/>
      <c r="HA468" s="94"/>
      <c r="HB468" s="94"/>
      <c r="HC468" s="94"/>
      <c r="HD468" s="94"/>
      <c r="HE468" s="94"/>
      <c r="HF468" s="94"/>
      <c r="HG468" s="94"/>
      <c r="HH468" s="94"/>
      <c r="HI468" s="94"/>
      <c r="HJ468" s="94"/>
      <c r="HK468" s="94"/>
      <c r="HL468" s="94"/>
      <c r="HM468" s="94"/>
      <c r="HN468" s="94"/>
      <c r="HO468" s="94"/>
      <c r="HP468" s="94"/>
      <c r="HQ468" s="94"/>
      <c r="HR468" s="94"/>
      <c r="HS468" s="94"/>
      <c r="HT468" s="94"/>
      <c r="HU468" s="94"/>
      <c r="HV468" s="94"/>
      <c r="HW468" s="94"/>
      <c r="HX468" s="94"/>
      <c r="HY468" s="94"/>
      <c r="HZ468" s="94"/>
      <c r="IA468" s="94"/>
      <c r="IB468" s="94"/>
      <c r="IC468" s="5"/>
      <c r="ID468" s="94"/>
      <c r="IE468" s="94"/>
      <c r="IF468" s="94"/>
      <c r="IG468" s="94"/>
      <c r="IH468" s="94"/>
      <c r="II468" s="94"/>
      <c r="IJ468" s="94"/>
      <c r="IK468" s="94"/>
      <c r="IL468" s="94"/>
      <c r="IM468" s="94"/>
      <c r="IN468" s="94"/>
      <c r="IO468" s="94"/>
      <c r="IP468" s="94"/>
      <c r="IQ468" s="94"/>
      <c r="IR468" s="94"/>
      <c r="IS468" s="94"/>
      <c r="IT468" s="94"/>
      <c r="IU468" s="94"/>
      <c r="IV468" s="94"/>
      <c r="IW468" s="94"/>
      <c r="IX468" s="94"/>
      <c r="IY468" s="94"/>
      <c r="IZ468" s="94"/>
      <c r="JA468" s="94"/>
      <c r="JB468" s="94"/>
      <c r="JC468" s="94"/>
      <c r="JD468" s="94"/>
      <c r="JE468" s="94"/>
      <c r="JF468" s="94"/>
      <c r="JG468" s="94"/>
      <c r="JH468" s="94"/>
      <c r="JI468" s="94"/>
      <c r="JJ468" s="94"/>
      <c r="JK468" s="94"/>
      <c r="JL468" s="94"/>
      <c r="JM468" s="94"/>
      <c r="JN468" s="94"/>
      <c r="JO468" s="94"/>
      <c r="JP468" s="94"/>
      <c r="JQ468" s="94"/>
      <c r="JR468" s="94"/>
      <c r="JS468" s="94"/>
      <c r="JT468" s="94"/>
      <c r="JU468" s="94"/>
      <c r="JV468" s="94"/>
      <c r="JW468" s="94"/>
      <c r="JX468" s="94"/>
      <c r="JY468" s="94"/>
      <c r="JZ468" s="94"/>
      <c r="KA468" s="94"/>
      <c r="KB468" s="94"/>
      <c r="KC468" s="94"/>
      <c r="KD468" s="94"/>
      <c r="KE468" s="94"/>
      <c r="KF468" s="94"/>
      <c r="KG468" s="94"/>
      <c r="KH468" s="94"/>
      <c r="KI468" s="94"/>
      <c r="KJ468" s="94"/>
      <c r="KK468" s="94"/>
      <c r="KL468" s="94"/>
      <c r="KM468" s="94"/>
      <c r="KN468" s="94"/>
      <c r="KO468" s="94"/>
      <c r="KP468" s="94"/>
      <c r="KQ468" s="94"/>
      <c r="KR468" s="94"/>
      <c r="KS468" s="94"/>
      <c r="KT468" s="94"/>
      <c r="KU468" s="94"/>
      <c r="KV468" s="94"/>
      <c r="KW468" s="94"/>
      <c r="KX468" s="94"/>
      <c r="KY468" s="94"/>
      <c r="KZ468" s="94"/>
      <c r="LA468" s="94"/>
      <c r="LB468" s="94"/>
      <c r="LC468" s="94"/>
      <c r="LD468" s="94"/>
      <c r="LE468" s="94"/>
      <c r="LF468" s="94"/>
      <c r="LG468" s="94"/>
      <c r="LH468" s="94"/>
      <c r="LI468" s="94"/>
      <c r="LJ468" s="94"/>
      <c r="LK468" s="94"/>
    </row>
    <row r="469" spans="2:323" x14ac:dyDescent="0.25">
      <c r="B469" s="357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s="94"/>
      <c r="AD469" s="94"/>
      <c r="AE469" s="94"/>
      <c r="AF469" s="94"/>
      <c r="AG469" s="94"/>
      <c r="AH469" s="94"/>
      <c r="AI469" s="94"/>
      <c r="AJ469" s="94"/>
      <c r="AK469" s="94"/>
      <c r="AL469" s="94"/>
      <c r="AM469" s="94"/>
      <c r="AN469" s="94"/>
      <c r="AO469" s="94"/>
      <c r="AP469" s="94"/>
      <c r="AQ469" s="94"/>
      <c r="AR469" s="94"/>
      <c r="AS469" s="94"/>
      <c r="AT469" s="94"/>
      <c r="AU469" s="94"/>
      <c r="AV469" s="94"/>
      <c r="AW469" s="94"/>
      <c r="AX469" s="94"/>
      <c r="AY469" s="94"/>
      <c r="AZ469" s="94"/>
      <c r="BA469" s="94"/>
      <c r="BB469" s="94"/>
      <c r="BC469" s="94"/>
      <c r="BD469" s="94"/>
      <c r="BE469" s="94"/>
      <c r="BF469" s="94"/>
      <c r="BG469" s="94"/>
      <c r="BH469" s="94"/>
      <c r="BI469" s="94"/>
      <c r="BJ469" s="94"/>
      <c r="BK469" s="94"/>
      <c r="BL469" s="94"/>
      <c r="BM469" s="94"/>
      <c r="BN469" s="94"/>
      <c r="BO469" s="94"/>
      <c r="BP469" s="94"/>
      <c r="BQ469" s="94"/>
      <c r="BR469" s="94"/>
      <c r="BS469" s="94"/>
      <c r="BT469" s="94"/>
      <c r="BU469" s="94"/>
      <c r="BV469" s="94"/>
      <c r="BW469" s="94"/>
      <c r="BX469" s="94"/>
      <c r="BY469" s="94"/>
      <c r="BZ469" s="94"/>
      <c r="CA469" s="94"/>
      <c r="CB469" s="94"/>
      <c r="CC469" s="94"/>
      <c r="CD469" s="94"/>
      <c r="CE469" s="94"/>
      <c r="CF469" s="94"/>
      <c r="CG469" s="94"/>
      <c r="CH469" s="94"/>
      <c r="CI469" s="94"/>
      <c r="CJ469" s="94"/>
      <c r="CK469" s="94"/>
      <c r="CL469" s="94"/>
      <c r="CM469" s="94"/>
      <c r="CN469" s="94"/>
      <c r="CO469" s="94"/>
      <c r="CP469" s="94"/>
      <c r="CQ469" s="94"/>
      <c r="CR469" s="94"/>
      <c r="CS469" s="94"/>
      <c r="CT469" s="94"/>
      <c r="CU469" s="94"/>
      <c r="CV469" s="94"/>
      <c r="CW469" s="94"/>
      <c r="CX469" s="94"/>
      <c r="CY469" s="94"/>
      <c r="CZ469" s="94"/>
      <c r="DA469" s="94"/>
      <c r="DB469" s="94"/>
      <c r="DC469" s="94"/>
      <c r="DD469" s="94"/>
      <c r="DE469" s="94"/>
      <c r="DF469" s="94"/>
      <c r="DG469" s="94"/>
      <c r="DH469" s="94"/>
      <c r="DI469" s="94"/>
      <c r="DJ469" s="94"/>
      <c r="DK469" s="94"/>
      <c r="DL469" s="94"/>
      <c r="DM469" s="94"/>
      <c r="DN469" s="94"/>
      <c r="DO469" s="94"/>
      <c r="DP469" s="94"/>
      <c r="DQ469" s="94"/>
      <c r="DR469" s="94"/>
      <c r="DS469" s="94"/>
      <c r="DT469" s="94"/>
      <c r="DU469" s="94"/>
      <c r="DV469" s="94"/>
      <c r="DW469" s="94"/>
      <c r="DX469" s="94"/>
      <c r="DY469" s="94"/>
      <c r="DZ469" s="94"/>
      <c r="EA469" s="94"/>
      <c r="EB469" s="94"/>
      <c r="EC469" s="94"/>
      <c r="ED469" s="94"/>
      <c r="EE469" s="94"/>
      <c r="EF469" s="94"/>
      <c r="EG469" s="94"/>
      <c r="EH469" s="94"/>
      <c r="EI469" s="94"/>
      <c r="EJ469" s="94"/>
      <c r="EK469" s="94"/>
      <c r="EL469" s="94"/>
      <c r="EM469" s="94"/>
      <c r="EN469" s="94"/>
      <c r="EO469" s="94"/>
      <c r="EP469" s="94"/>
      <c r="EQ469" s="94"/>
      <c r="ER469" s="94"/>
      <c r="ES469" s="94"/>
      <c r="ET469" s="94"/>
      <c r="EU469" s="94"/>
      <c r="EV469" s="94"/>
      <c r="EW469" s="94"/>
      <c r="EX469" s="94"/>
      <c r="EY469" s="94"/>
      <c r="EZ469" s="94"/>
      <c r="FA469" s="94"/>
      <c r="FB469" s="94"/>
      <c r="FC469" s="94"/>
      <c r="FD469" s="94"/>
      <c r="FE469" s="94"/>
      <c r="FF469" s="94"/>
      <c r="FG469" s="94"/>
      <c r="FH469" s="94"/>
      <c r="FI469" s="94"/>
      <c r="FJ469" s="94"/>
      <c r="FK469" s="94"/>
      <c r="FL469" s="94"/>
      <c r="FM469" s="94"/>
      <c r="FN469" s="94"/>
      <c r="FO469" s="94"/>
      <c r="FP469" s="94"/>
      <c r="FQ469" s="94"/>
      <c r="FR469" s="94"/>
      <c r="FS469" s="94"/>
      <c r="FT469" s="94"/>
      <c r="FU469" s="94"/>
      <c r="FV469" s="94"/>
      <c r="FW469" s="94"/>
      <c r="FX469" s="94"/>
      <c r="FY469" s="94"/>
      <c r="FZ469" s="94"/>
      <c r="GA469" s="94"/>
      <c r="GB469" s="94"/>
      <c r="GC469" s="94"/>
      <c r="GD469" s="94"/>
      <c r="GE469" s="94"/>
      <c r="GF469" s="94"/>
      <c r="GG469" s="94"/>
      <c r="GH469" s="94"/>
      <c r="GI469" s="94"/>
      <c r="GJ469" s="94"/>
      <c r="GK469" s="94"/>
      <c r="GL469" s="94"/>
      <c r="GM469" s="94"/>
      <c r="GN469" s="94"/>
      <c r="GO469" s="94"/>
      <c r="GP469" s="94"/>
      <c r="GQ469" s="94"/>
      <c r="GR469" s="94"/>
      <c r="GS469" s="94"/>
      <c r="GT469" s="94"/>
      <c r="GU469" s="94"/>
      <c r="GV469" s="94"/>
      <c r="GW469" s="94"/>
      <c r="GX469" s="94"/>
      <c r="GY469" s="94"/>
      <c r="GZ469" s="94"/>
      <c r="HA469" s="94"/>
      <c r="HB469" s="94"/>
      <c r="HC469" s="94"/>
      <c r="HD469" s="94"/>
      <c r="HE469" s="94"/>
      <c r="HF469" s="94"/>
      <c r="HG469" s="94"/>
      <c r="HH469" s="94"/>
      <c r="HI469" s="94"/>
      <c r="HJ469" s="94"/>
      <c r="HK469" s="94"/>
      <c r="HL469" s="94"/>
      <c r="HM469" s="94"/>
      <c r="HN469" s="94"/>
      <c r="HO469" s="94"/>
      <c r="HP469" s="94"/>
      <c r="HQ469" s="94"/>
      <c r="HR469" s="94"/>
      <c r="HS469" s="94"/>
      <c r="HT469" s="94"/>
      <c r="HU469" s="94"/>
      <c r="HV469" s="94"/>
      <c r="HW469" s="94"/>
      <c r="HX469" s="94"/>
      <c r="HY469" s="94"/>
      <c r="HZ469" s="94"/>
      <c r="IA469" s="94"/>
      <c r="IB469" s="94"/>
      <c r="IC469" s="5"/>
      <c r="ID469" s="94"/>
      <c r="IE469" s="94"/>
      <c r="IF469" s="94"/>
      <c r="IG469" s="94"/>
      <c r="IH469" s="94"/>
      <c r="II469" s="94"/>
      <c r="IJ469" s="94"/>
      <c r="IK469" s="94"/>
      <c r="IL469" s="94"/>
      <c r="IM469" s="94"/>
      <c r="IN469" s="94"/>
      <c r="IO469" s="94"/>
      <c r="IP469" s="94"/>
      <c r="IQ469" s="94"/>
      <c r="IR469" s="94"/>
      <c r="IS469" s="94"/>
      <c r="IT469" s="94"/>
      <c r="IU469" s="94"/>
      <c r="IV469" s="94"/>
      <c r="IW469" s="94"/>
      <c r="IX469" s="94"/>
      <c r="IY469" s="94"/>
      <c r="IZ469" s="94"/>
      <c r="JA469" s="94"/>
      <c r="JB469" s="94"/>
      <c r="JC469" s="94"/>
      <c r="JD469" s="94"/>
      <c r="JE469" s="94"/>
      <c r="JF469" s="94"/>
      <c r="JG469" s="94"/>
      <c r="JH469" s="94"/>
      <c r="JI469" s="94"/>
      <c r="JJ469" s="94"/>
      <c r="JK469" s="94"/>
      <c r="JL469" s="94"/>
      <c r="JM469" s="94"/>
      <c r="JN469" s="94"/>
      <c r="JO469" s="94"/>
      <c r="JP469" s="94"/>
      <c r="JQ469" s="94"/>
      <c r="JR469" s="94"/>
      <c r="JS469" s="94"/>
      <c r="JT469" s="94"/>
      <c r="JU469" s="94"/>
      <c r="JV469" s="94"/>
      <c r="JW469" s="94"/>
      <c r="JX469" s="94"/>
      <c r="JY469" s="94"/>
      <c r="JZ469" s="94"/>
      <c r="KA469" s="94"/>
      <c r="KB469" s="94"/>
      <c r="KC469" s="94"/>
      <c r="KD469" s="94"/>
      <c r="KE469" s="94"/>
      <c r="KF469" s="94"/>
      <c r="KG469" s="94"/>
      <c r="KH469" s="94"/>
      <c r="KI469" s="94"/>
      <c r="KJ469" s="94"/>
      <c r="KK469" s="94"/>
      <c r="KL469" s="94"/>
      <c r="KM469" s="94"/>
      <c r="KN469" s="94"/>
      <c r="KO469" s="94"/>
      <c r="KP469" s="94"/>
      <c r="KQ469" s="94"/>
      <c r="KR469" s="94"/>
      <c r="KS469" s="94"/>
      <c r="KT469" s="94"/>
      <c r="KU469" s="94"/>
      <c r="KV469" s="94"/>
      <c r="KW469" s="94"/>
      <c r="KX469" s="94"/>
      <c r="KY469" s="94"/>
      <c r="KZ469" s="94"/>
      <c r="LA469" s="94"/>
      <c r="LB469" s="94"/>
      <c r="LC469" s="94"/>
      <c r="LD469" s="94"/>
      <c r="LE469" s="94"/>
      <c r="LF469" s="94"/>
      <c r="LG469" s="94"/>
      <c r="LH469" s="94"/>
      <c r="LI469" s="94"/>
      <c r="LJ469" s="94"/>
      <c r="LK469" s="94"/>
    </row>
    <row r="470" spans="2:323" x14ac:dyDescent="0.25">
      <c r="B470" s="357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 s="94"/>
      <c r="AD470" s="94"/>
      <c r="AE470" s="94"/>
      <c r="AF470" s="94"/>
      <c r="AG470" s="94"/>
      <c r="AH470" s="94"/>
      <c r="AI470" s="94"/>
      <c r="AJ470" s="94"/>
      <c r="AK470" s="94"/>
      <c r="AL470" s="94"/>
      <c r="AM470" s="94"/>
      <c r="AN470" s="94"/>
      <c r="AO470" s="94"/>
      <c r="AP470" s="94"/>
      <c r="AQ470" s="94"/>
      <c r="AR470" s="94"/>
      <c r="AS470" s="94"/>
      <c r="AT470" s="94"/>
      <c r="AU470" s="94"/>
      <c r="AV470" s="94"/>
      <c r="AW470" s="94"/>
      <c r="AX470" s="94"/>
      <c r="AY470" s="94"/>
      <c r="AZ470" s="94"/>
      <c r="BA470" s="94"/>
      <c r="BB470" s="94"/>
      <c r="BC470" s="94"/>
      <c r="BD470" s="94"/>
      <c r="BE470" s="94"/>
      <c r="BF470" s="94"/>
      <c r="BG470" s="94"/>
      <c r="BH470" s="94"/>
      <c r="BI470" s="94"/>
      <c r="BJ470" s="94"/>
      <c r="BK470" s="94"/>
      <c r="BL470" s="94"/>
      <c r="BM470" s="94"/>
      <c r="BN470" s="94"/>
      <c r="BO470" s="94"/>
      <c r="BP470" s="94"/>
      <c r="BQ470" s="94"/>
      <c r="BR470" s="94"/>
      <c r="BS470" s="94"/>
      <c r="BT470" s="94"/>
      <c r="BU470" s="94"/>
      <c r="BV470" s="94"/>
      <c r="BW470" s="94"/>
      <c r="BX470" s="94"/>
      <c r="BY470" s="94"/>
      <c r="BZ470" s="94"/>
      <c r="CA470" s="94"/>
      <c r="CB470" s="94"/>
      <c r="CC470" s="94"/>
      <c r="CD470" s="94"/>
      <c r="CE470" s="94"/>
      <c r="CF470" s="94"/>
      <c r="CG470" s="94"/>
      <c r="CH470" s="94"/>
      <c r="CI470" s="94"/>
      <c r="CJ470" s="94"/>
      <c r="CK470" s="94"/>
      <c r="CL470" s="94"/>
      <c r="CM470" s="94"/>
      <c r="CN470" s="94"/>
      <c r="CO470" s="94"/>
      <c r="CP470" s="94"/>
      <c r="CQ470" s="94"/>
      <c r="CR470" s="94"/>
      <c r="CS470" s="94"/>
      <c r="CT470" s="94"/>
      <c r="CU470" s="94"/>
      <c r="CV470" s="94"/>
      <c r="CW470" s="94"/>
      <c r="CX470" s="94"/>
      <c r="CY470" s="94"/>
      <c r="CZ470" s="94"/>
      <c r="DA470" s="94"/>
      <c r="DB470" s="94"/>
      <c r="DC470" s="94"/>
      <c r="DD470" s="94"/>
      <c r="DE470" s="94"/>
      <c r="DF470" s="94"/>
      <c r="DG470" s="94"/>
      <c r="DH470" s="94"/>
      <c r="DI470" s="94"/>
      <c r="DJ470" s="94"/>
      <c r="DK470" s="94"/>
      <c r="DL470" s="94"/>
      <c r="DM470" s="94"/>
      <c r="DN470" s="94"/>
      <c r="DO470" s="94"/>
      <c r="DP470" s="94"/>
      <c r="DQ470" s="94"/>
      <c r="DR470" s="94"/>
      <c r="DS470" s="94"/>
      <c r="DT470" s="94"/>
      <c r="DU470" s="94"/>
      <c r="DV470" s="94"/>
      <c r="DW470" s="94"/>
      <c r="DX470" s="94"/>
      <c r="DY470" s="94"/>
      <c r="DZ470" s="94"/>
      <c r="EA470" s="94"/>
      <c r="EB470" s="94"/>
      <c r="EC470" s="94"/>
      <c r="ED470" s="94"/>
      <c r="EE470" s="94"/>
      <c r="EF470" s="94"/>
      <c r="EG470" s="94"/>
      <c r="EH470" s="94"/>
      <c r="EI470" s="94"/>
      <c r="EJ470" s="94"/>
      <c r="EK470" s="94"/>
      <c r="EL470" s="94"/>
      <c r="EM470" s="94"/>
      <c r="EN470" s="94"/>
      <c r="EO470" s="94"/>
      <c r="EP470" s="94"/>
      <c r="EQ470" s="94"/>
      <c r="ER470" s="94"/>
      <c r="ES470" s="94"/>
      <c r="ET470" s="94"/>
      <c r="EU470" s="94"/>
      <c r="EV470" s="94"/>
      <c r="EW470" s="94"/>
      <c r="EX470" s="94"/>
      <c r="EY470" s="94"/>
      <c r="EZ470" s="94"/>
      <c r="FA470" s="94"/>
      <c r="FB470" s="94"/>
      <c r="FC470" s="94"/>
      <c r="FD470" s="94"/>
      <c r="FE470" s="94"/>
      <c r="FF470" s="94"/>
      <c r="FG470" s="94"/>
      <c r="FH470" s="94"/>
      <c r="FI470" s="94"/>
      <c r="FJ470" s="94"/>
      <c r="FK470" s="94"/>
      <c r="FL470" s="94"/>
      <c r="FM470" s="94"/>
      <c r="FN470" s="94"/>
      <c r="FO470" s="94"/>
      <c r="FP470" s="94"/>
      <c r="FQ470" s="94"/>
      <c r="FR470" s="94"/>
      <c r="FS470" s="94"/>
      <c r="FT470" s="94"/>
      <c r="FU470" s="94"/>
      <c r="FV470" s="94"/>
      <c r="FW470" s="94"/>
      <c r="FX470" s="94"/>
      <c r="FY470" s="94"/>
      <c r="FZ470" s="94"/>
      <c r="GA470" s="94"/>
      <c r="GB470" s="94"/>
      <c r="GC470" s="94"/>
      <c r="GD470" s="94"/>
      <c r="GE470" s="94"/>
      <c r="GF470" s="94"/>
      <c r="GG470" s="94"/>
      <c r="GH470" s="94"/>
      <c r="GI470" s="94"/>
      <c r="GJ470" s="94"/>
      <c r="GK470" s="94"/>
      <c r="GL470" s="94"/>
      <c r="GM470" s="94"/>
      <c r="GN470" s="94"/>
      <c r="GO470" s="94"/>
      <c r="GP470" s="94"/>
      <c r="GQ470" s="94"/>
      <c r="GR470" s="94"/>
      <c r="GS470" s="94"/>
      <c r="GT470" s="94"/>
      <c r="GU470" s="94"/>
      <c r="GV470" s="94"/>
      <c r="GW470" s="94"/>
      <c r="GX470" s="94"/>
      <c r="GY470" s="94"/>
      <c r="GZ470" s="94"/>
      <c r="HA470" s="94"/>
      <c r="HB470" s="94"/>
      <c r="HC470" s="94"/>
      <c r="HD470" s="94"/>
      <c r="HE470" s="94"/>
      <c r="HF470" s="94"/>
      <c r="HG470" s="94"/>
      <c r="HH470" s="94"/>
      <c r="HI470" s="94"/>
      <c r="HJ470" s="94"/>
      <c r="HK470" s="94"/>
      <c r="HL470" s="94"/>
      <c r="HM470" s="94"/>
      <c r="HN470" s="94"/>
      <c r="HO470" s="94"/>
      <c r="HP470" s="94"/>
      <c r="HQ470" s="94"/>
      <c r="HR470" s="94"/>
      <c r="HS470" s="94"/>
      <c r="HT470" s="94"/>
      <c r="HU470" s="94"/>
      <c r="HV470" s="94"/>
      <c r="HW470" s="94"/>
      <c r="HX470" s="94"/>
      <c r="HY470" s="94"/>
      <c r="HZ470" s="94"/>
      <c r="IA470" s="94"/>
      <c r="IB470" s="94"/>
      <c r="IC470" s="5"/>
      <c r="ID470" s="94"/>
      <c r="IE470" s="94"/>
      <c r="IF470" s="94"/>
      <c r="IG470" s="94"/>
      <c r="IH470" s="94"/>
      <c r="II470" s="94"/>
      <c r="IJ470" s="94"/>
      <c r="IK470" s="94"/>
      <c r="IL470" s="94"/>
      <c r="IM470" s="94"/>
      <c r="IN470" s="94"/>
      <c r="IO470" s="94"/>
      <c r="IP470" s="94"/>
      <c r="IQ470" s="94"/>
      <c r="IR470" s="94"/>
      <c r="IS470" s="94"/>
      <c r="IT470" s="94"/>
      <c r="IU470" s="94"/>
      <c r="IV470" s="94"/>
      <c r="IW470" s="94"/>
      <c r="IX470" s="94"/>
      <c r="IY470" s="94"/>
      <c r="IZ470" s="94"/>
      <c r="JA470" s="94"/>
      <c r="JB470" s="94"/>
      <c r="JC470" s="94"/>
      <c r="JD470" s="94"/>
      <c r="JE470" s="94"/>
      <c r="JF470" s="94"/>
      <c r="JG470" s="94"/>
      <c r="JH470" s="94"/>
      <c r="JI470" s="94"/>
      <c r="JJ470" s="94"/>
      <c r="JK470" s="94"/>
      <c r="JL470" s="94"/>
      <c r="JM470" s="94"/>
      <c r="JN470" s="94"/>
      <c r="JO470" s="94"/>
      <c r="JP470" s="94"/>
      <c r="JQ470" s="94"/>
      <c r="JR470" s="94"/>
      <c r="JS470" s="94"/>
      <c r="JT470" s="94"/>
      <c r="JU470" s="94"/>
      <c r="JV470" s="94"/>
      <c r="JW470" s="94"/>
      <c r="JX470" s="94"/>
      <c r="JY470" s="94"/>
      <c r="JZ470" s="94"/>
      <c r="KA470" s="94"/>
      <c r="KB470" s="94"/>
      <c r="KC470" s="94"/>
      <c r="KD470" s="94"/>
      <c r="KE470" s="94"/>
      <c r="KF470" s="94"/>
      <c r="KG470" s="94"/>
      <c r="KH470" s="94"/>
      <c r="KI470" s="94"/>
      <c r="KJ470" s="94"/>
      <c r="KK470" s="94"/>
      <c r="KL470" s="94"/>
      <c r="KM470" s="94"/>
      <c r="KN470" s="94"/>
      <c r="KO470" s="94"/>
      <c r="KP470" s="94"/>
      <c r="KQ470" s="94"/>
      <c r="KR470" s="94"/>
      <c r="KS470" s="94"/>
      <c r="KT470" s="94"/>
      <c r="KU470" s="94"/>
      <c r="KV470" s="94"/>
      <c r="KW470" s="94"/>
      <c r="KX470" s="94"/>
      <c r="KY470" s="94"/>
      <c r="KZ470" s="94"/>
      <c r="LA470" s="94"/>
      <c r="LB470" s="94"/>
      <c r="LC470" s="94"/>
      <c r="LD470" s="94"/>
      <c r="LE470" s="94"/>
      <c r="LF470" s="94"/>
      <c r="LG470" s="94"/>
      <c r="LH470" s="94"/>
      <c r="LI470" s="94"/>
      <c r="LJ470" s="94"/>
      <c r="LK470" s="94"/>
    </row>
    <row r="471" spans="2:323" x14ac:dyDescent="0.25">
      <c r="B471" s="357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 s="94"/>
      <c r="AD471" s="94"/>
      <c r="AE471" s="94"/>
      <c r="AF471" s="94"/>
      <c r="AG471" s="94"/>
      <c r="AH471" s="94"/>
      <c r="AI471" s="94"/>
      <c r="AJ471" s="94"/>
      <c r="AK471" s="94"/>
      <c r="AL471" s="94"/>
      <c r="AM471" s="94"/>
      <c r="AN471" s="94"/>
      <c r="AO471" s="94"/>
      <c r="AP471" s="94"/>
      <c r="AQ471" s="94"/>
      <c r="AR471" s="94"/>
      <c r="AS471" s="94"/>
      <c r="AT471" s="94"/>
      <c r="AU471" s="94"/>
      <c r="AV471" s="94"/>
      <c r="AW471" s="94"/>
      <c r="AX471" s="94"/>
      <c r="AY471" s="94"/>
      <c r="AZ471" s="94"/>
      <c r="BA471" s="94"/>
      <c r="BB471" s="94"/>
      <c r="BC471" s="94"/>
      <c r="BD471" s="94"/>
      <c r="BE471" s="94"/>
      <c r="BF471" s="94"/>
      <c r="BG471" s="94"/>
      <c r="BH471" s="94"/>
      <c r="BI471" s="94"/>
      <c r="BJ471" s="94"/>
      <c r="BK471" s="94"/>
      <c r="BL471" s="94"/>
      <c r="BM471" s="94"/>
      <c r="BN471" s="94"/>
      <c r="BO471" s="94"/>
      <c r="BP471" s="94"/>
      <c r="BQ471" s="94"/>
      <c r="BR471" s="94"/>
      <c r="BS471" s="94"/>
      <c r="BT471" s="94"/>
      <c r="BU471" s="94"/>
      <c r="BV471" s="94"/>
      <c r="BW471" s="94"/>
      <c r="BX471" s="94"/>
      <c r="BY471" s="94"/>
      <c r="BZ471" s="94"/>
      <c r="CA471" s="94"/>
      <c r="CB471" s="94"/>
      <c r="CC471" s="94"/>
      <c r="CD471" s="94"/>
      <c r="CE471" s="94"/>
      <c r="CF471" s="94"/>
      <c r="CG471" s="94"/>
      <c r="CH471" s="94"/>
      <c r="CI471" s="94"/>
      <c r="CJ471" s="94"/>
      <c r="CK471" s="94"/>
      <c r="CL471" s="94"/>
      <c r="CM471" s="94"/>
      <c r="CN471" s="94"/>
      <c r="CO471" s="94"/>
      <c r="CP471" s="94"/>
      <c r="CQ471" s="94"/>
      <c r="CR471" s="94"/>
      <c r="CS471" s="94"/>
      <c r="CT471" s="94"/>
      <c r="CU471" s="94"/>
      <c r="CV471" s="94"/>
      <c r="CW471" s="94"/>
      <c r="CX471" s="94"/>
      <c r="CY471" s="94"/>
      <c r="CZ471" s="94"/>
      <c r="DA471" s="94"/>
      <c r="DB471" s="94"/>
      <c r="DC471" s="94"/>
      <c r="DD471" s="94"/>
      <c r="DE471" s="94"/>
      <c r="DF471" s="94"/>
      <c r="DG471" s="94"/>
      <c r="DH471" s="94"/>
      <c r="DI471" s="94"/>
      <c r="DJ471" s="94"/>
      <c r="DK471" s="94"/>
      <c r="DL471" s="94"/>
      <c r="DM471" s="94"/>
      <c r="DN471" s="94"/>
      <c r="DO471" s="94"/>
      <c r="DP471" s="94"/>
      <c r="DQ471" s="94"/>
      <c r="DR471" s="94"/>
      <c r="DS471" s="94"/>
      <c r="DT471" s="94"/>
      <c r="DU471" s="94"/>
      <c r="DV471" s="94"/>
      <c r="DW471" s="94"/>
      <c r="DX471" s="94"/>
      <c r="DY471" s="94"/>
      <c r="DZ471" s="94"/>
      <c r="EA471" s="94"/>
      <c r="EB471" s="94"/>
      <c r="EC471" s="94"/>
      <c r="ED471" s="94"/>
      <c r="EE471" s="94"/>
      <c r="EF471" s="94"/>
      <c r="EG471" s="94"/>
      <c r="EH471" s="94"/>
      <c r="EI471" s="94"/>
      <c r="EJ471" s="94"/>
      <c r="EK471" s="94"/>
      <c r="EL471" s="94"/>
      <c r="EM471" s="94"/>
      <c r="EN471" s="94"/>
      <c r="EO471" s="94"/>
      <c r="EP471" s="94"/>
      <c r="EQ471" s="94"/>
      <c r="ER471" s="94"/>
      <c r="ES471" s="94"/>
      <c r="ET471" s="94"/>
      <c r="EU471" s="94"/>
      <c r="EV471" s="94"/>
      <c r="EW471" s="94"/>
      <c r="EX471" s="94"/>
      <c r="EY471" s="94"/>
      <c r="EZ471" s="94"/>
      <c r="FA471" s="94"/>
      <c r="FB471" s="94"/>
      <c r="FC471" s="94"/>
      <c r="FD471" s="94"/>
      <c r="FE471" s="94"/>
      <c r="FF471" s="94"/>
      <c r="FG471" s="94"/>
      <c r="FH471" s="94"/>
      <c r="FI471" s="94"/>
      <c r="FJ471" s="94"/>
      <c r="FK471" s="94"/>
      <c r="FL471" s="94"/>
      <c r="FM471" s="94"/>
      <c r="FN471" s="94"/>
      <c r="FO471" s="94"/>
      <c r="FP471" s="94"/>
      <c r="FQ471" s="94"/>
      <c r="FR471" s="94"/>
      <c r="FS471" s="94"/>
      <c r="FT471" s="94"/>
      <c r="FU471" s="94"/>
      <c r="FV471" s="94"/>
      <c r="FW471" s="94"/>
      <c r="FX471" s="94"/>
      <c r="FY471" s="94"/>
      <c r="FZ471" s="94"/>
      <c r="GA471" s="94"/>
      <c r="GB471" s="94"/>
      <c r="GC471" s="94"/>
      <c r="GD471" s="94"/>
      <c r="GE471" s="94"/>
      <c r="GF471" s="94"/>
      <c r="GG471" s="94"/>
      <c r="GH471" s="94"/>
      <c r="GI471" s="94"/>
      <c r="GJ471" s="94"/>
      <c r="GK471" s="94"/>
      <c r="GL471" s="94"/>
      <c r="GM471" s="94"/>
      <c r="GN471" s="94"/>
      <c r="GO471" s="94"/>
      <c r="GP471" s="94"/>
      <c r="GQ471" s="94"/>
      <c r="GR471" s="94"/>
      <c r="GS471" s="94"/>
      <c r="GT471" s="94"/>
      <c r="GU471" s="94"/>
      <c r="GV471" s="94"/>
      <c r="GW471" s="94"/>
      <c r="GX471" s="94"/>
      <c r="GY471" s="94"/>
      <c r="GZ471" s="94"/>
      <c r="HA471" s="94"/>
      <c r="HB471" s="94"/>
      <c r="HC471" s="94"/>
      <c r="HD471" s="94"/>
      <c r="HE471" s="94"/>
      <c r="HF471" s="94"/>
      <c r="HG471" s="94"/>
      <c r="HH471" s="94"/>
      <c r="HI471" s="94"/>
      <c r="HJ471" s="94"/>
      <c r="HK471" s="94"/>
      <c r="HL471" s="94"/>
      <c r="HM471" s="94"/>
      <c r="HN471" s="94"/>
      <c r="HO471" s="94"/>
      <c r="HP471" s="94"/>
      <c r="HQ471" s="94"/>
      <c r="HR471" s="94"/>
      <c r="HS471" s="94"/>
      <c r="HT471" s="94"/>
      <c r="HU471" s="94"/>
      <c r="HV471" s="94"/>
      <c r="HW471" s="94"/>
      <c r="HX471" s="94"/>
      <c r="HY471" s="94"/>
      <c r="HZ471" s="94"/>
      <c r="IA471" s="94"/>
      <c r="IB471" s="94"/>
      <c r="IC471" s="5"/>
      <c r="ID471" s="94"/>
      <c r="IE471" s="94"/>
      <c r="IF471" s="94"/>
      <c r="IG471" s="94"/>
      <c r="IH471" s="94"/>
      <c r="II471" s="94"/>
      <c r="IJ471" s="94"/>
      <c r="IK471" s="94"/>
      <c r="IL471" s="94"/>
      <c r="IM471" s="94"/>
      <c r="IN471" s="94"/>
      <c r="IO471" s="94"/>
      <c r="IP471" s="94"/>
      <c r="IQ471" s="94"/>
      <c r="IR471" s="94"/>
      <c r="IS471" s="94"/>
      <c r="IT471" s="94"/>
      <c r="IU471" s="94"/>
      <c r="IV471" s="94"/>
      <c r="IW471" s="94"/>
      <c r="IX471" s="94"/>
      <c r="IY471" s="94"/>
      <c r="IZ471" s="94"/>
      <c r="JA471" s="94"/>
      <c r="JB471" s="94"/>
      <c r="JC471" s="94"/>
      <c r="JD471" s="94"/>
      <c r="JE471" s="94"/>
      <c r="JF471" s="94"/>
      <c r="JG471" s="94"/>
      <c r="JH471" s="94"/>
      <c r="JI471" s="94"/>
      <c r="JJ471" s="94"/>
      <c r="JK471" s="94"/>
      <c r="JL471" s="94"/>
      <c r="JM471" s="94"/>
      <c r="JN471" s="94"/>
      <c r="JO471" s="94"/>
      <c r="JP471" s="94"/>
      <c r="JQ471" s="94"/>
      <c r="JR471" s="94"/>
      <c r="JS471" s="94"/>
      <c r="JT471" s="94"/>
      <c r="JU471" s="94"/>
      <c r="JV471" s="94"/>
      <c r="JW471" s="94"/>
      <c r="JX471" s="94"/>
      <c r="JY471" s="94"/>
      <c r="JZ471" s="94"/>
      <c r="KA471" s="94"/>
      <c r="KB471" s="94"/>
      <c r="KC471" s="94"/>
      <c r="KD471" s="94"/>
      <c r="KE471" s="94"/>
      <c r="KF471" s="94"/>
      <c r="KG471" s="94"/>
      <c r="KH471" s="94"/>
      <c r="KI471" s="94"/>
      <c r="KJ471" s="94"/>
      <c r="KK471" s="94"/>
      <c r="KL471" s="94"/>
      <c r="KM471" s="94"/>
      <c r="KN471" s="94"/>
      <c r="KO471" s="94"/>
      <c r="KP471" s="94"/>
      <c r="KQ471" s="94"/>
      <c r="KR471" s="94"/>
      <c r="KS471" s="94"/>
      <c r="KT471" s="94"/>
      <c r="KU471" s="94"/>
      <c r="KV471" s="94"/>
      <c r="KW471" s="94"/>
      <c r="KX471" s="94"/>
      <c r="KY471" s="94"/>
      <c r="KZ471" s="94"/>
      <c r="LA471" s="94"/>
      <c r="LB471" s="94"/>
      <c r="LC471" s="94"/>
      <c r="LD471" s="94"/>
      <c r="LE471" s="94"/>
      <c r="LF471" s="94"/>
      <c r="LG471" s="94"/>
      <c r="LH471" s="94"/>
      <c r="LI471" s="94"/>
      <c r="LJ471" s="94"/>
      <c r="LK471" s="94"/>
    </row>
    <row r="472" spans="2:323" x14ac:dyDescent="0.25">
      <c r="B472" s="357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 s="94"/>
      <c r="AD472" s="94"/>
      <c r="AE472" s="94"/>
      <c r="AF472" s="94"/>
      <c r="AG472" s="94"/>
      <c r="AH472" s="94"/>
      <c r="AI472" s="94"/>
      <c r="AJ472" s="94"/>
      <c r="AK472" s="94"/>
      <c r="AL472" s="94"/>
      <c r="AM472" s="94"/>
      <c r="AN472" s="94"/>
      <c r="AO472" s="94"/>
      <c r="AP472" s="94"/>
      <c r="AQ472" s="94"/>
      <c r="AR472" s="94"/>
      <c r="AS472" s="94"/>
      <c r="AT472" s="94"/>
      <c r="AU472" s="94"/>
      <c r="AV472" s="94"/>
      <c r="AW472" s="94"/>
      <c r="AX472" s="94"/>
      <c r="AY472" s="94"/>
      <c r="AZ472" s="94"/>
      <c r="BA472" s="94"/>
      <c r="BB472" s="94"/>
      <c r="BC472" s="94"/>
      <c r="BD472" s="94"/>
      <c r="BE472" s="94"/>
      <c r="BF472" s="94"/>
      <c r="BG472" s="94"/>
      <c r="BH472" s="94"/>
      <c r="BI472" s="94"/>
      <c r="BJ472" s="94"/>
      <c r="BK472" s="94"/>
      <c r="BL472" s="94"/>
      <c r="BM472" s="94"/>
      <c r="BN472" s="94"/>
      <c r="BO472" s="94"/>
      <c r="BP472" s="94"/>
      <c r="BQ472" s="94"/>
      <c r="BR472" s="94"/>
      <c r="BS472" s="94"/>
      <c r="BT472" s="94"/>
      <c r="BU472" s="94"/>
      <c r="BV472" s="94"/>
      <c r="BW472" s="94"/>
      <c r="BX472" s="94"/>
      <c r="BY472" s="94"/>
      <c r="BZ472" s="94"/>
      <c r="CA472" s="94"/>
      <c r="CB472" s="94"/>
      <c r="CC472" s="94"/>
      <c r="CD472" s="94"/>
      <c r="CE472" s="94"/>
      <c r="CF472" s="94"/>
      <c r="CG472" s="94"/>
      <c r="CH472" s="94"/>
      <c r="CI472" s="94"/>
      <c r="CJ472" s="94"/>
      <c r="CK472" s="94"/>
      <c r="CL472" s="94"/>
      <c r="CM472" s="94"/>
      <c r="CN472" s="94"/>
      <c r="CO472" s="94"/>
      <c r="CP472" s="94"/>
      <c r="CQ472" s="94"/>
      <c r="CR472" s="94"/>
      <c r="CS472" s="94"/>
      <c r="CT472" s="94"/>
      <c r="CU472" s="94"/>
      <c r="CV472" s="94"/>
      <c r="CW472" s="94"/>
      <c r="CX472" s="94"/>
      <c r="CY472" s="94"/>
      <c r="CZ472" s="94"/>
      <c r="DA472" s="94"/>
      <c r="DB472" s="94"/>
      <c r="DC472" s="94"/>
      <c r="DD472" s="94"/>
      <c r="DE472" s="94"/>
      <c r="DF472" s="94"/>
      <c r="DG472" s="94"/>
      <c r="DH472" s="94"/>
      <c r="DI472" s="94"/>
      <c r="DJ472" s="94"/>
      <c r="DK472" s="94"/>
      <c r="DL472" s="94"/>
      <c r="DM472" s="94"/>
      <c r="DN472" s="94"/>
      <c r="DO472" s="94"/>
      <c r="DP472" s="94"/>
      <c r="DQ472" s="94"/>
      <c r="DR472" s="94"/>
      <c r="DS472" s="94"/>
      <c r="DT472" s="94"/>
      <c r="DU472" s="94"/>
      <c r="DV472" s="94"/>
      <c r="DW472" s="94"/>
      <c r="DX472" s="94"/>
      <c r="DY472" s="94"/>
      <c r="DZ472" s="94"/>
      <c r="EA472" s="94"/>
      <c r="EB472" s="94"/>
      <c r="EC472" s="94"/>
      <c r="ED472" s="94"/>
      <c r="EE472" s="94"/>
      <c r="EF472" s="94"/>
      <c r="EG472" s="94"/>
      <c r="EH472" s="94"/>
      <c r="EI472" s="94"/>
      <c r="EJ472" s="94"/>
      <c r="EK472" s="94"/>
      <c r="EL472" s="94"/>
      <c r="EM472" s="94"/>
      <c r="EN472" s="94"/>
      <c r="EO472" s="94"/>
      <c r="EP472" s="94"/>
      <c r="EQ472" s="94"/>
      <c r="ER472" s="94"/>
      <c r="ES472" s="94"/>
      <c r="ET472" s="94"/>
      <c r="EU472" s="94"/>
      <c r="EV472" s="94"/>
      <c r="EW472" s="94"/>
      <c r="EX472" s="94"/>
      <c r="EY472" s="94"/>
      <c r="EZ472" s="94"/>
      <c r="FA472" s="94"/>
      <c r="FB472" s="94"/>
      <c r="FC472" s="94"/>
      <c r="FD472" s="94"/>
      <c r="FE472" s="94"/>
      <c r="FF472" s="94"/>
      <c r="FG472" s="94"/>
      <c r="FH472" s="94"/>
      <c r="FI472" s="94"/>
      <c r="FJ472" s="94"/>
      <c r="FK472" s="94"/>
      <c r="FL472" s="94"/>
      <c r="FM472" s="94"/>
      <c r="FN472" s="94"/>
      <c r="FO472" s="94"/>
      <c r="FP472" s="94"/>
      <c r="FQ472" s="94"/>
      <c r="FR472" s="94"/>
      <c r="FS472" s="94"/>
      <c r="FT472" s="94"/>
      <c r="FU472" s="94"/>
      <c r="FV472" s="94"/>
      <c r="FW472" s="94"/>
      <c r="FX472" s="94"/>
      <c r="FY472" s="94"/>
      <c r="FZ472" s="94"/>
      <c r="GA472" s="94"/>
      <c r="GB472" s="94"/>
      <c r="GC472" s="94"/>
      <c r="GD472" s="94"/>
      <c r="GE472" s="94"/>
      <c r="GF472" s="94"/>
      <c r="GG472" s="94"/>
      <c r="GH472" s="94"/>
      <c r="GI472" s="94"/>
      <c r="GJ472" s="94"/>
      <c r="GK472" s="94"/>
      <c r="GL472" s="94"/>
      <c r="GM472" s="94"/>
      <c r="GN472" s="94"/>
      <c r="GO472" s="94"/>
      <c r="GP472" s="94"/>
      <c r="GQ472" s="94"/>
      <c r="GR472" s="94"/>
      <c r="GS472" s="94"/>
      <c r="GT472" s="94"/>
      <c r="GU472" s="94"/>
      <c r="GV472" s="94"/>
      <c r="GW472" s="94"/>
      <c r="GX472" s="94"/>
      <c r="GY472" s="94"/>
      <c r="GZ472" s="94"/>
      <c r="HA472" s="94"/>
      <c r="HB472" s="94"/>
      <c r="HC472" s="94"/>
      <c r="HD472" s="94"/>
      <c r="HE472" s="94"/>
      <c r="HF472" s="94"/>
      <c r="HG472" s="94"/>
      <c r="HH472" s="94"/>
      <c r="HI472" s="94"/>
      <c r="HJ472" s="94"/>
      <c r="HK472" s="94"/>
      <c r="HL472" s="94"/>
      <c r="HM472" s="94"/>
      <c r="HN472" s="94"/>
      <c r="HO472" s="94"/>
      <c r="HP472" s="94"/>
      <c r="HQ472" s="94"/>
      <c r="HR472" s="94"/>
      <c r="HS472" s="94"/>
      <c r="HT472" s="94"/>
      <c r="HU472" s="94"/>
      <c r="HV472" s="94"/>
      <c r="HW472" s="94"/>
      <c r="HX472" s="94"/>
      <c r="HY472" s="94"/>
      <c r="HZ472" s="94"/>
      <c r="IA472" s="94"/>
      <c r="IB472" s="94"/>
      <c r="IC472" s="5"/>
      <c r="ID472" s="94"/>
      <c r="IE472" s="94"/>
      <c r="IF472" s="94"/>
      <c r="IG472" s="94"/>
      <c r="IH472" s="94"/>
      <c r="II472" s="94"/>
      <c r="IJ472" s="94"/>
      <c r="IK472" s="94"/>
      <c r="IL472" s="94"/>
      <c r="IM472" s="94"/>
      <c r="IN472" s="94"/>
      <c r="IO472" s="94"/>
      <c r="IP472" s="94"/>
      <c r="IQ472" s="94"/>
      <c r="IR472" s="94"/>
      <c r="IS472" s="94"/>
      <c r="IT472" s="94"/>
      <c r="IU472" s="94"/>
      <c r="IV472" s="94"/>
      <c r="IW472" s="94"/>
      <c r="IX472" s="94"/>
      <c r="IY472" s="94"/>
      <c r="IZ472" s="94"/>
      <c r="JA472" s="94"/>
      <c r="JB472" s="94"/>
      <c r="JC472" s="94"/>
      <c r="JD472" s="94"/>
      <c r="JE472" s="94"/>
      <c r="JF472" s="94"/>
      <c r="JG472" s="94"/>
      <c r="JH472" s="94"/>
      <c r="JI472" s="94"/>
      <c r="JJ472" s="94"/>
      <c r="JK472" s="94"/>
      <c r="JL472" s="94"/>
      <c r="JM472" s="94"/>
      <c r="JN472" s="94"/>
      <c r="JO472" s="94"/>
      <c r="JP472" s="94"/>
      <c r="JQ472" s="94"/>
      <c r="JR472" s="94"/>
      <c r="JS472" s="94"/>
      <c r="JT472" s="94"/>
      <c r="JU472" s="94"/>
      <c r="JV472" s="94"/>
      <c r="JW472" s="94"/>
      <c r="JX472" s="94"/>
      <c r="JY472" s="94"/>
      <c r="JZ472" s="94"/>
      <c r="KA472" s="94"/>
      <c r="KB472" s="94"/>
      <c r="KC472" s="94"/>
      <c r="KD472" s="94"/>
      <c r="KE472" s="94"/>
      <c r="KF472" s="94"/>
      <c r="KG472" s="94"/>
      <c r="KH472" s="94"/>
      <c r="KI472" s="94"/>
      <c r="KJ472" s="94"/>
      <c r="KK472" s="94"/>
      <c r="KL472" s="94"/>
      <c r="KM472" s="94"/>
      <c r="KN472" s="94"/>
      <c r="KO472" s="94"/>
      <c r="KP472" s="94"/>
      <c r="KQ472" s="94"/>
      <c r="KR472" s="94"/>
      <c r="KS472" s="94"/>
      <c r="KT472" s="94"/>
      <c r="KU472" s="94"/>
      <c r="KV472" s="94"/>
      <c r="KW472" s="94"/>
      <c r="KX472" s="94"/>
      <c r="KY472" s="94"/>
      <c r="KZ472" s="94"/>
      <c r="LA472" s="94"/>
      <c r="LB472" s="94"/>
      <c r="LC472" s="94"/>
      <c r="LD472" s="94"/>
      <c r="LE472" s="94"/>
      <c r="LF472" s="94"/>
      <c r="LG472" s="94"/>
      <c r="LH472" s="94"/>
      <c r="LI472" s="94"/>
      <c r="LJ472" s="94"/>
      <c r="LK472" s="94"/>
    </row>
    <row r="473" spans="2:323" x14ac:dyDescent="0.25">
      <c r="B473" s="357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 s="94"/>
      <c r="AD473" s="94"/>
      <c r="AE473" s="94"/>
      <c r="AF473" s="94"/>
      <c r="AG473" s="94"/>
      <c r="AH473" s="94"/>
      <c r="AI473" s="94"/>
      <c r="AJ473" s="94"/>
      <c r="AK473" s="94"/>
      <c r="AL473" s="94"/>
      <c r="AM473" s="94"/>
      <c r="AN473" s="94"/>
      <c r="AO473" s="94"/>
      <c r="AP473" s="94"/>
      <c r="AQ473" s="94"/>
      <c r="AR473" s="94"/>
      <c r="AS473" s="94"/>
      <c r="AT473" s="94"/>
      <c r="AU473" s="94"/>
      <c r="AV473" s="94"/>
      <c r="AW473" s="94"/>
      <c r="AX473" s="94"/>
      <c r="AY473" s="94"/>
      <c r="AZ473" s="94"/>
      <c r="BA473" s="94"/>
      <c r="BB473" s="94"/>
      <c r="BC473" s="94"/>
      <c r="BD473" s="94"/>
      <c r="BE473" s="94"/>
      <c r="BF473" s="94"/>
      <c r="BG473" s="94"/>
      <c r="BH473" s="94"/>
      <c r="BI473" s="94"/>
      <c r="BJ473" s="94"/>
      <c r="BK473" s="94"/>
      <c r="BL473" s="94"/>
      <c r="BM473" s="94"/>
      <c r="BN473" s="94"/>
      <c r="BO473" s="94"/>
      <c r="BP473" s="94"/>
      <c r="BQ473" s="94"/>
      <c r="BR473" s="94"/>
      <c r="BS473" s="94"/>
      <c r="BT473" s="94"/>
      <c r="BU473" s="94"/>
      <c r="BV473" s="94"/>
      <c r="BW473" s="94"/>
      <c r="BX473" s="94"/>
      <c r="BY473" s="94"/>
      <c r="BZ473" s="94"/>
      <c r="CA473" s="94"/>
      <c r="CB473" s="94"/>
      <c r="CC473" s="94"/>
      <c r="CD473" s="94"/>
      <c r="CE473" s="94"/>
      <c r="CF473" s="94"/>
      <c r="CG473" s="94"/>
      <c r="CH473" s="94"/>
      <c r="CI473" s="94"/>
      <c r="CJ473" s="94"/>
      <c r="CK473" s="94"/>
      <c r="CL473" s="94"/>
      <c r="CM473" s="94"/>
      <c r="CN473" s="94"/>
      <c r="CO473" s="94"/>
      <c r="CP473" s="94"/>
      <c r="CQ473" s="94"/>
      <c r="CR473" s="94"/>
      <c r="CS473" s="94"/>
      <c r="CT473" s="94"/>
      <c r="CU473" s="94"/>
      <c r="CV473" s="94"/>
      <c r="CW473" s="94"/>
      <c r="CX473" s="94"/>
      <c r="CY473" s="94"/>
      <c r="CZ473" s="94"/>
      <c r="DA473" s="94"/>
      <c r="DB473" s="94"/>
      <c r="DC473" s="94"/>
      <c r="DD473" s="94"/>
      <c r="DE473" s="94"/>
      <c r="DF473" s="94"/>
      <c r="DG473" s="94"/>
      <c r="DH473" s="94"/>
      <c r="DI473" s="94"/>
      <c r="DJ473" s="94"/>
      <c r="DK473" s="94"/>
      <c r="DL473" s="94"/>
      <c r="DM473" s="94"/>
      <c r="DN473" s="94"/>
      <c r="DO473" s="94"/>
      <c r="DP473" s="94"/>
      <c r="DQ473" s="94"/>
      <c r="DR473" s="94"/>
      <c r="DS473" s="94"/>
      <c r="DT473" s="94"/>
      <c r="DU473" s="94"/>
      <c r="DV473" s="94"/>
      <c r="DW473" s="94"/>
      <c r="DX473" s="94"/>
      <c r="DY473" s="94"/>
      <c r="DZ473" s="94"/>
      <c r="EA473" s="94"/>
      <c r="EB473" s="94"/>
      <c r="EC473" s="94"/>
      <c r="ED473" s="94"/>
      <c r="EE473" s="94"/>
      <c r="EF473" s="94"/>
      <c r="EG473" s="94"/>
      <c r="EH473" s="94"/>
      <c r="EI473" s="94"/>
      <c r="EJ473" s="94"/>
      <c r="EK473" s="94"/>
      <c r="EL473" s="94"/>
      <c r="EM473" s="94"/>
      <c r="EN473" s="94"/>
      <c r="EO473" s="94"/>
      <c r="EP473" s="94"/>
      <c r="EQ473" s="94"/>
      <c r="ER473" s="94"/>
      <c r="ES473" s="94"/>
      <c r="ET473" s="94"/>
      <c r="EU473" s="94"/>
      <c r="EV473" s="94"/>
      <c r="EW473" s="94"/>
      <c r="EX473" s="94"/>
      <c r="EY473" s="94"/>
      <c r="EZ473" s="94"/>
      <c r="FA473" s="94"/>
      <c r="FB473" s="94"/>
      <c r="FC473" s="94"/>
      <c r="FD473" s="94"/>
      <c r="FE473" s="94"/>
      <c r="FF473" s="94"/>
      <c r="FG473" s="94"/>
      <c r="FH473" s="94"/>
      <c r="FI473" s="94"/>
      <c r="FJ473" s="94"/>
      <c r="FK473" s="94"/>
      <c r="FL473" s="94"/>
      <c r="FM473" s="94"/>
      <c r="FN473" s="94"/>
      <c r="FO473" s="94"/>
      <c r="FP473" s="94"/>
      <c r="FQ473" s="94"/>
      <c r="FR473" s="94"/>
      <c r="FS473" s="94"/>
      <c r="FT473" s="94"/>
      <c r="FU473" s="94"/>
      <c r="FV473" s="94"/>
      <c r="FW473" s="94"/>
      <c r="FX473" s="94"/>
      <c r="FY473" s="94"/>
      <c r="FZ473" s="94"/>
      <c r="GA473" s="94"/>
      <c r="GB473" s="94"/>
      <c r="GC473" s="94"/>
      <c r="GD473" s="94"/>
      <c r="GE473" s="94"/>
      <c r="GF473" s="94"/>
      <c r="GG473" s="94"/>
      <c r="GH473" s="94"/>
      <c r="GI473" s="94"/>
      <c r="GJ473" s="94"/>
      <c r="GK473" s="94"/>
      <c r="GL473" s="94"/>
      <c r="GM473" s="94"/>
      <c r="GN473" s="94"/>
      <c r="GO473" s="94"/>
      <c r="GP473" s="94"/>
      <c r="GQ473" s="94"/>
      <c r="GR473" s="94"/>
      <c r="GS473" s="94"/>
      <c r="GT473" s="94"/>
      <c r="GU473" s="94"/>
      <c r="GV473" s="94"/>
      <c r="GW473" s="94"/>
      <c r="GX473" s="94"/>
      <c r="GY473" s="94"/>
      <c r="GZ473" s="94"/>
      <c r="HA473" s="94"/>
      <c r="HB473" s="94"/>
      <c r="HC473" s="94"/>
      <c r="HD473" s="94"/>
      <c r="HE473" s="94"/>
      <c r="HF473" s="94"/>
      <c r="HG473" s="94"/>
      <c r="HH473" s="94"/>
      <c r="HI473" s="94"/>
      <c r="HJ473" s="94"/>
      <c r="HK473" s="94"/>
      <c r="HL473" s="94"/>
      <c r="HM473" s="94"/>
      <c r="HN473" s="94"/>
      <c r="HO473" s="94"/>
      <c r="HP473" s="94"/>
      <c r="HQ473" s="94"/>
      <c r="HR473" s="94"/>
      <c r="HS473" s="94"/>
      <c r="HT473" s="94"/>
      <c r="HU473" s="94"/>
      <c r="HV473" s="94"/>
      <c r="HW473" s="94"/>
      <c r="HX473" s="94"/>
      <c r="HY473" s="94"/>
      <c r="HZ473" s="94"/>
      <c r="IA473" s="94"/>
      <c r="IB473" s="94"/>
      <c r="IC473" s="5"/>
      <c r="ID473" s="94"/>
      <c r="IE473" s="94"/>
      <c r="IF473" s="94"/>
      <c r="IG473" s="94"/>
      <c r="IH473" s="94"/>
      <c r="II473" s="94"/>
      <c r="IJ473" s="94"/>
      <c r="IK473" s="94"/>
      <c r="IL473" s="94"/>
      <c r="IM473" s="94"/>
      <c r="IN473" s="94"/>
      <c r="IO473" s="94"/>
      <c r="IP473" s="94"/>
      <c r="IQ473" s="94"/>
      <c r="IR473" s="94"/>
      <c r="IS473" s="94"/>
      <c r="IT473" s="94"/>
      <c r="IU473" s="94"/>
      <c r="IV473" s="94"/>
      <c r="IW473" s="94"/>
      <c r="IX473" s="94"/>
      <c r="IY473" s="94"/>
      <c r="IZ473" s="94"/>
      <c r="JA473" s="94"/>
      <c r="JB473" s="94"/>
      <c r="JC473" s="94"/>
      <c r="JD473" s="94"/>
      <c r="JE473" s="94"/>
      <c r="JF473" s="94"/>
      <c r="JG473" s="94"/>
      <c r="JH473" s="94"/>
      <c r="JI473" s="94"/>
      <c r="JJ473" s="94"/>
      <c r="JK473" s="94"/>
      <c r="JL473" s="94"/>
      <c r="JM473" s="94"/>
      <c r="JN473" s="94"/>
      <c r="JO473" s="94"/>
      <c r="JP473" s="94"/>
      <c r="JQ473" s="94"/>
      <c r="JR473" s="94"/>
      <c r="JS473" s="94"/>
      <c r="JT473" s="94"/>
      <c r="JU473" s="94"/>
      <c r="JV473" s="94"/>
      <c r="JW473" s="94"/>
      <c r="JX473" s="94"/>
      <c r="JY473" s="94"/>
      <c r="JZ473" s="94"/>
      <c r="KA473" s="94"/>
      <c r="KB473" s="94"/>
      <c r="KC473" s="94"/>
      <c r="KD473" s="94"/>
      <c r="KE473" s="94"/>
      <c r="KF473" s="94"/>
      <c r="KG473" s="94"/>
      <c r="KH473" s="94"/>
      <c r="KI473" s="94"/>
      <c r="KJ473" s="94"/>
      <c r="KK473" s="94"/>
      <c r="KL473" s="94"/>
      <c r="KM473" s="94"/>
      <c r="KN473" s="94"/>
      <c r="KO473" s="94"/>
      <c r="KP473" s="94"/>
      <c r="KQ473" s="94"/>
      <c r="KR473" s="94"/>
      <c r="KS473" s="94"/>
      <c r="KT473" s="94"/>
      <c r="KU473" s="94"/>
      <c r="KV473" s="94"/>
      <c r="KW473" s="94"/>
      <c r="KX473" s="94"/>
      <c r="KY473" s="94"/>
      <c r="KZ473" s="94"/>
      <c r="LA473" s="94"/>
      <c r="LB473" s="94"/>
      <c r="LC473" s="94"/>
      <c r="LD473" s="94"/>
      <c r="LE473" s="94"/>
      <c r="LF473" s="94"/>
      <c r="LG473" s="94"/>
      <c r="LH473" s="94"/>
      <c r="LI473" s="94"/>
      <c r="LJ473" s="94"/>
      <c r="LK473" s="94"/>
    </row>
    <row r="474" spans="2:323" x14ac:dyDescent="0.25">
      <c r="B474" s="357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 s="94"/>
      <c r="AD474" s="94"/>
      <c r="AE474" s="94"/>
      <c r="AF474" s="94"/>
      <c r="AG474" s="94"/>
      <c r="AH474" s="94"/>
      <c r="AI474" s="94"/>
      <c r="AJ474" s="94"/>
      <c r="AK474" s="94"/>
      <c r="AL474" s="94"/>
      <c r="AM474" s="94"/>
      <c r="AN474" s="94"/>
      <c r="AO474" s="94"/>
      <c r="AP474" s="94"/>
      <c r="AQ474" s="94"/>
      <c r="AR474" s="94"/>
      <c r="AS474" s="94"/>
      <c r="AT474" s="94"/>
      <c r="AU474" s="94"/>
      <c r="AV474" s="94"/>
      <c r="AW474" s="94"/>
      <c r="AX474" s="94"/>
      <c r="AY474" s="94"/>
      <c r="AZ474" s="94"/>
      <c r="BA474" s="94"/>
      <c r="BB474" s="94"/>
      <c r="BC474" s="94"/>
      <c r="BD474" s="94"/>
      <c r="BE474" s="94"/>
      <c r="BF474" s="94"/>
      <c r="BG474" s="94"/>
      <c r="BH474" s="94"/>
      <c r="BI474" s="94"/>
      <c r="BJ474" s="94"/>
      <c r="BK474" s="94"/>
      <c r="BL474" s="94"/>
      <c r="BM474" s="94"/>
      <c r="BN474" s="94"/>
      <c r="BO474" s="94"/>
      <c r="BP474" s="94"/>
      <c r="BQ474" s="94"/>
      <c r="BR474" s="94"/>
      <c r="BS474" s="94"/>
      <c r="BT474" s="94"/>
      <c r="BU474" s="94"/>
      <c r="BV474" s="94"/>
      <c r="BW474" s="94"/>
      <c r="BX474" s="94"/>
      <c r="BY474" s="94"/>
      <c r="BZ474" s="94"/>
      <c r="CA474" s="94"/>
      <c r="CB474" s="94"/>
      <c r="CC474" s="94"/>
      <c r="CD474" s="94"/>
      <c r="CE474" s="94"/>
      <c r="CF474" s="94"/>
      <c r="CG474" s="94"/>
      <c r="CH474" s="94"/>
      <c r="CI474" s="94"/>
      <c r="CJ474" s="94"/>
      <c r="CK474" s="94"/>
      <c r="CL474" s="94"/>
      <c r="CM474" s="94"/>
      <c r="CN474" s="94"/>
      <c r="CO474" s="94"/>
      <c r="CP474" s="94"/>
      <c r="CQ474" s="94"/>
      <c r="CR474" s="94"/>
      <c r="CS474" s="94"/>
      <c r="CT474" s="94"/>
      <c r="CU474" s="94"/>
      <c r="CV474" s="94"/>
      <c r="CW474" s="94"/>
      <c r="CX474" s="94"/>
      <c r="CY474" s="94"/>
      <c r="CZ474" s="94"/>
      <c r="DA474" s="94"/>
      <c r="DB474" s="94"/>
      <c r="DC474" s="94"/>
      <c r="DD474" s="94"/>
      <c r="DE474" s="94"/>
      <c r="DF474" s="94"/>
      <c r="DG474" s="94"/>
      <c r="DH474" s="94"/>
      <c r="DI474" s="94"/>
      <c r="DJ474" s="94"/>
      <c r="DK474" s="94"/>
      <c r="DL474" s="94"/>
      <c r="DM474" s="94"/>
      <c r="DN474" s="94"/>
      <c r="DO474" s="94"/>
      <c r="DP474" s="94"/>
      <c r="DQ474" s="94"/>
      <c r="DR474" s="94"/>
      <c r="DS474" s="94"/>
      <c r="DT474" s="94"/>
      <c r="DU474" s="94"/>
      <c r="DV474" s="94"/>
      <c r="DW474" s="94"/>
      <c r="DX474" s="94"/>
      <c r="DY474" s="94"/>
      <c r="DZ474" s="94"/>
      <c r="EA474" s="94"/>
      <c r="EB474" s="94"/>
      <c r="EC474" s="94"/>
      <c r="ED474" s="94"/>
      <c r="EE474" s="94"/>
      <c r="EF474" s="94"/>
      <c r="EG474" s="94"/>
      <c r="EH474" s="94"/>
      <c r="EI474" s="94"/>
      <c r="EJ474" s="94"/>
      <c r="EK474" s="94"/>
      <c r="EL474" s="94"/>
      <c r="EM474" s="94"/>
      <c r="EN474" s="94"/>
      <c r="EO474" s="94"/>
      <c r="EP474" s="94"/>
      <c r="EQ474" s="94"/>
      <c r="ER474" s="94"/>
      <c r="ES474" s="94"/>
      <c r="ET474" s="94"/>
      <c r="EU474" s="94"/>
      <c r="EV474" s="94"/>
      <c r="EW474" s="94"/>
      <c r="EX474" s="94"/>
      <c r="EY474" s="94"/>
      <c r="EZ474" s="94"/>
      <c r="FA474" s="94"/>
      <c r="FB474" s="94"/>
      <c r="FC474" s="94"/>
      <c r="FD474" s="94"/>
      <c r="FE474" s="94"/>
      <c r="FF474" s="94"/>
      <c r="FG474" s="94"/>
      <c r="FH474" s="94"/>
      <c r="FI474" s="94"/>
      <c r="FJ474" s="94"/>
      <c r="FK474" s="94"/>
      <c r="FL474" s="94"/>
      <c r="FM474" s="94"/>
      <c r="FN474" s="94"/>
      <c r="FO474" s="94"/>
      <c r="FP474" s="94"/>
      <c r="FQ474" s="94"/>
      <c r="FR474" s="94"/>
      <c r="FS474" s="94"/>
      <c r="FT474" s="94"/>
      <c r="FU474" s="94"/>
      <c r="FV474" s="94"/>
      <c r="FW474" s="94"/>
      <c r="FX474" s="94"/>
      <c r="FY474" s="94"/>
      <c r="FZ474" s="94"/>
      <c r="GA474" s="94"/>
      <c r="GB474" s="94"/>
      <c r="GC474" s="94"/>
      <c r="GD474" s="94"/>
      <c r="GE474" s="94"/>
      <c r="GF474" s="94"/>
      <c r="GG474" s="94"/>
      <c r="GH474" s="94"/>
      <c r="GI474" s="94"/>
      <c r="GJ474" s="94"/>
      <c r="GK474" s="94"/>
      <c r="GL474" s="94"/>
      <c r="GM474" s="94"/>
      <c r="GN474" s="94"/>
      <c r="GO474" s="94"/>
      <c r="GP474" s="94"/>
      <c r="GQ474" s="94"/>
      <c r="GR474" s="94"/>
      <c r="GS474" s="94"/>
      <c r="GT474" s="94"/>
      <c r="GU474" s="94"/>
      <c r="GV474" s="94"/>
      <c r="GW474" s="94"/>
      <c r="GX474" s="94"/>
      <c r="GY474" s="94"/>
      <c r="GZ474" s="94"/>
      <c r="HA474" s="94"/>
      <c r="HB474" s="94"/>
      <c r="HC474" s="94"/>
      <c r="HD474" s="94"/>
      <c r="HE474" s="94"/>
      <c r="HF474" s="94"/>
      <c r="HG474" s="94"/>
      <c r="HH474" s="94"/>
      <c r="HI474" s="94"/>
      <c r="HJ474" s="94"/>
      <c r="HK474" s="94"/>
      <c r="HL474" s="94"/>
      <c r="HM474" s="94"/>
      <c r="HN474" s="94"/>
      <c r="HO474" s="94"/>
      <c r="HP474" s="94"/>
      <c r="HQ474" s="94"/>
      <c r="HR474" s="94"/>
      <c r="HS474" s="94"/>
      <c r="HT474" s="94"/>
      <c r="HU474" s="94"/>
      <c r="HV474" s="94"/>
      <c r="HW474" s="94"/>
      <c r="HX474" s="94"/>
      <c r="HY474" s="94"/>
      <c r="HZ474" s="94"/>
      <c r="IA474" s="94"/>
      <c r="IB474" s="94"/>
      <c r="IC474" s="5"/>
      <c r="ID474" s="94"/>
      <c r="IE474" s="94"/>
      <c r="IF474" s="94"/>
      <c r="IG474" s="94"/>
      <c r="IH474" s="94"/>
      <c r="II474" s="94"/>
      <c r="IJ474" s="94"/>
      <c r="IK474" s="94"/>
      <c r="IL474" s="94"/>
      <c r="IM474" s="94"/>
      <c r="IN474" s="94"/>
      <c r="IO474" s="94"/>
      <c r="IP474" s="94"/>
      <c r="IQ474" s="94"/>
      <c r="IR474" s="94"/>
      <c r="IS474" s="94"/>
      <c r="IT474" s="94"/>
      <c r="IU474" s="94"/>
      <c r="IV474" s="94"/>
      <c r="IW474" s="94"/>
      <c r="IX474" s="94"/>
      <c r="IY474" s="94"/>
      <c r="IZ474" s="94"/>
      <c r="JA474" s="94"/>
      <c r="JB474" s="94"/>
      <c r="JC474" s="94"/>
      <c r="JD474" s="94"/>
      <c r="JE474" s="94"/>
      <c r="JF474" s="94"/>
      <c r="JG474" s="94"/>
      <c r="JH474" s="94"/>
      <c r="JI474" s="94"/>
      <c r="JJ474" s="94"/>
      <c r="JK474" s="94"/>
      <c r="JL474" s="94"/>
      <c r="JM474" s="94"/>
      <c r="JN474" s="94"/>
      <c r="JO474" s="94"/>
      <c r="JP474" s="94"/>
      <c r="JQ474" s="94"/>
      <c r="JR474" s="94"/>
      <c r="JS474" s="94"/>
      <c r="JT474" s="94"/>
      <c r="JU474" s="94"/>
      <c r="JV474" s="94"/>
      <c r="JW474" s="94"/>
      <c r="JX474" s="94"/>
      <c r="JY474" s="94"/>
      <c r="JZ474" s="94"/>
      <c r="KA474" s="94"/>
      <c r="KB474" s="94"/>
      <c r="KC474" s="94"/>
      <c r="KD474" s="94"/>
      <c r="KE474" s="94"/>
      <c r="KF474" s="94"/>
      <c r="KG474" s="94"/>
      <c r="KH474" s="94"/>
      <c r="KI474" s="94"/>
      <c r="KJ474" s="94"/>
      <c r="KK474" s="94"/>
      <c r="KL474" s="94"/>
      <c r="KM474" s="94"/>
      <c r="KN474" s="94"/>
      <c r="KO474" s="94"/>
      <c r="KP474" s="94"/>
      <c r="KQ474" s="94"/>
      <c r="KR474" s="94"/>
      <c r="KS474" s="94"/>
      <c r="KT474" s="94"/>
      <c r="KU474" s="94"/>
      <c r="KV474" s="94"/>
      <c r="KW474" s="94"/>
      <c r="KX474" s="94"/>
      <c r="KY474" s="94"/>
      <c r="KZ474" s="94"/>
      <c r="LA474" s="94"/>
      <c r="LB474" s="94"/>
      <c r="LC474" s="94"/>
      <c r="LD474" s="94"/>
      <c r="LE474" s="94"/>
      <c r="LF474" s="94"/>
      <c r="LG474" s="94"/>
      <c r="LH474" s="94"/>
      <c r="LI474" s="94"/>
      <c r="LJ474" s="94"/>
      <c r="LK474" s="94"/>
    </row>
    <row r="475" spans="2:323" x14ac:dyDescent="0.25">
      <c r="B475" s="357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 s="94"/>
      <c r="AD475" s="94"/>
      <c r="AE475" s="94"/>
      <c r="AF475" s="94"/>
      <c r="AG475" s="94"/>
      <c r="AH475" s="94"/>
      <c r="AI475" s="94"/>
      <c r="AJ475" s="94"/>
      <c r="AK475" s="94"/>
      <c r="AL475" s="94"/>
      <c r="AM475" s="94"/>
      <c r="AN475" s="94"/>
      <c r="AO475" s="94"/>
      <c r="AP475" s="94"/>
      <c r="AQ475" s="94"/>
      <c r="AR475" s="94"/>
      <c r="AS475" s="94"/>
      <c r="AT475" s="94"/>
      <c r="AU475" s="94"/>
      <c r="AV475" s="94"/>
      <c r="AW475" s="94"/>
      <c r="AX475" s="94"/>
      <c r="AY475" s="94"/>
      <c r="AZ475" s="94"/>
      <c r="BA475" s="94"/>
      <c r="BB475" s="94"/>
      <c r="BC475" s="94"/>
      <c r="BD475" s="94"/>
      <c r="BE475" s="94"/>
      <c r="BF475" s="94"/>
      <c r="BG475" s="94"/>
      <c r="BH475" s="94"/>
      <c r="BI475" s="94"/>
      <c r="BJ475" s="94"/>
      <c r="BK475" s="94"/>
      <c r="BL475" s="94"/>
      <c r="BM475" s="94"/>
      <c r="BN475" s="94"/>
      <c r="BO475" s="94"/>
      <c r="BP475" s="94"/>
      <c r="BQ475" s="94"/>
      <c r="BR475" s="94"/>
      <c r="BS475" s="94"/>
      <c r="BT475" s="94"/>
      <c r="BU475" s="94"/>
      <c r="BV475" s="94"/>
      <c r="BW475" s="94"/>
      <c r="BX475" s="94"/>
      <c r="BY475" s="94"/>
      <c r="BZ475" s="94"/>
      <c r="CA475" s="94"/>
      <c r="CB475" s="94"/>
      <c r="CC475" s="94"/>
      <c r="CD475" s="94"/>
      <c r="CE475" s="94"/>
      <c r="CF475" s="94"/>
      <c r="CG475" s="94"/>
      <c r="CH475" s="94"/>
      <c r="CI475" s="94"/>
      <c r="CJ475" s="94"/>
      <c r="CK475" s="94"/>
      <c r="CL475" s="94"/>
      <c r="CM475" s="94"/>
      <c r="CN475" s="94"/>
      <c r="CO475" s="94"/>
      <c r="CP475" s="94"/>
      <c r="CQ475" s="94"/>
      <c r="CR475" s="94"/>
      <c r="CS475" s="94"/>
      <c r="CT475" s="94"/>
      <c r="CU475" s="94"/>
      <c r="CV475" s="94"/>
      <c r="CW475" s="94"/>
      <c r="CX475" s="94"/>
      <c r="CY475" s="94"/>
      <c r="CZ475" s="94"/>
      <c r="DA475" s="94"/>
      <c r="DB475" s="94"/>
      <c r="DC475" s="94"/>
      <c r="DD475" s="94"/>
      <c r="DE475" s="94"/>
      <c r="DF475" s="94"/>
      <c r="DG475" s="94"/>
      <c r="DH475" s="94"/>
      <c r="DI475" s="94"/>
      <c r="DJ475" s="94"/>
      <c r="DK475" s="94"/>
      <c r="DL475" s="94"/>
      <c r="DM475" s="94"/>
      <c r="DN475" s="94"/>
      <c r="DO475" s="94"/>
      <c r="DP475" s="94"/>
      <c r="DQ475" s="94"/>
      <c r="DR475" s="94"/>
      <c r="DS475" s="94"/>
      <c r="DT475" s="94"/>
      <c r="DU475" s="94"/>
      <c r="DV475" s="94"/>
      <c r="DW475" s="94"/>
      <c r="DX475" s="94"/>
      <c r="DY475" s="94"/>
      <c r="DZ475" s="94"/>
      <c r="EA475" s="94"/>
      <c r="EB475" s="94"/>
      <c r="EC475" s="94"/>
      <c r="ED475" s="94"/>
      <c r="EE475" s="94"/>
      <c r="EF475" s="94"/>
      <c r="EG475" s="94"/>
      <c r="EH475" s="94"/>
      <c r="EI475" s="94"/>
      <c r="EJ475" s="94"/>
      <c r="EK475" s="94"/>
      <c r="EL475" s="94"/>
      <c r="EM475" s="94"/>
      <c r="EN475" s="94"/>
      <c r="EO475" s="94"/>
      <c r="EP475" s="94"/>
      <c r="EQ475" s="94"/>
      <c r="ER475" s="94"/>
      <c r="ES475" s="94"/>
      <c r="ET475" s="94"/>
      <c r="EU475" s="94"/>
      <c r="EV475" s="94"/>
      <c r="EW475" s="94"/>
      <c r="EX475" s="94"/>
      <c r="EY475" s="94"/>
      <c r="EZ475" s="94"/>
      <c r="FA475" s="94"/>
      <c r="FB475" s="94"/>
      <c r="FC475" s="94"/>
      <c r="FD475" s="94"/>
      <c r="FE475" s="94"/>
      <c r="FF475" s="94"/>
      <c r="FG475" s="94"/>
      <c r="FH475" s="94"/>
      <c r="FI475" s="94"/>
      <c r="FJ475" s="94"/>
      <c r="FK475" s="94"/>
      <c r="FL475" s="94"/>
      <c r="FM475" s="94"/>
      <c r="FN475" s="94"/>
      <c r="FO475" s="94"/>
      <c r="FP475" s="94"/>
      <c r="FQ475" s="94"/>
      <c r="FR475" s="94"/>
      <c r="FS475" s="94"/>
      <c r="FT475" s="94"/>
      <c r="FU475" s="94"/>
      <c r="FV475" s="94"/>
      <c r="FW475" s="94"/>
      <c r="FX475" s="94"/>
      <c r="FY475" s="94"/>
      <c r="FZ475" s="94"/>
      <c r="GA475" s="94"/>
      <c r="GB475" s="94"/>
      <c r="GC475" s="94"/>
      <c r="GD475" s="94"/>
      <c r="GE475" s="94"/>
      <c r="GF475" s="94"/>
      <c r="GG475" s="94"/>
      <c r="GH475" s="94"/>
      <c r="GI475" s="94"/>
      <c r="GJ475" s="94"/>
      <c r="GK475" s="94"/>
      <c r="GL475" s="94"/>
      <c r="GM475" s="94"/>
      <c r="GN475" s="94"/>
      <c r="GO475" s="94"/>
      <c r="GP475" s="94"/>
      <c r="GQ475" s="94"/>
      <c r="GR475" s="94"/>
      <c r="GS475" s="94"/>
      <c r="GT475" s="94"/>
      <c r="GU475" s="94"/>
      <c r="GV475" s="94"/>
      <c r="GW475" s="94"/>
      <c r="GX475" s="94"/>
      <c r="GY475" s="94"/>
      <c r="GZ475" s="94"/>
      <c r="HA475" s="94"/>
      <c r="HB475" s="94"/>
      <c r="HC475" s="94"/>
      <c r="HD475" s="94"/>
      <c r="HE475" s="94"/>
      <c r="HF475" s="94"/>
      <c r="HG475" s="94"/>
      <c r="HH475" s="94"/>
      <c r="HI475" s="94"/>
      <c r="HJ475" s="94"/>
      <c r="HK475" s="94"/>
      <c r="HL475" s="94"/>
      <c r="HM475" s="94"/>
      <c r="HN475" s="94"/>
      <c r="HO475" s="94"/>
      <c r="HP475" s="94"/>
      <c r="HQ475" s="94"/>
      <c r="HR475" s="94"/>
      <c r="HS475" s="94"/>
      <c r="HT475" s="94"/>
      <c r="HU475" s="94"/>
      <c r="HV475" s="94"/>
      <c r="HW475" s="94"/>
      <c r="HX475" s="94"/>
      <c r="HY475" s="94"/>
      <c r="HZ475" s="94"/>
      <c r="IA475" s="94"/>
      <c r="IB475" s="94"/>
      <c r="IC475" s="5"/>
      <c r="ID475" s="94"/>
      <c r="IE475" s="94"/>
      <c r="IF475" s="94"/>
      <c r="IG475" s="94"/>
      <c r="IH475" s="94"/>
      <c r="II475" s="94"/>
      <c r="IJ475" s="94"/>
      <c r="IK475" s="94"/>
      <c r="IL475" s="94"/>
      <c r="IM475" s="94"/>
      <c r="IN475" s="94"/>
      <c r="IO475" s="94"/>
      <c r="IP475" s="94"/>
      <c r="IQ475" s="94"/>
      <c r="IR475" s="94"/>
      <c r="IS475" s="94"/>
      <c r="IT475" s="94"/>
      <c r="IU475" s="94"/>
      <c r="IV475" s="94"/>
      <c r="IW475" s="94"/>
      <c r="IX475" s="94"/>
      <c r="IY475" s="94"/>
      <c r="IZ475" s="94"/>
      <c r="JA475" s="94"/>
      <c r="JB475" s="94"/>
      <c r="JC475" s="94"/>
      <c r="JD475" s="94"/>
      <c r="JE475" s="94"/>
      <c r="JF475" s="94"/>
      <c r="JG475" s="94"/>
      <c r="JH475" s="94"/>
      <c r="JI475" s="94"/>
      <c r="JJ475" s="94"/>
      <c r="JK475" s="94"/>
      <c r="JL475" s="94"/>
      <c r="JM475" s="94"/>
      <c r="JN475" s="94"/>
      <c r="JO475" s="94"/>
      <c r="JP475" s="94"/>
      <c r="JQ475" s="94"/>
      <c r="JR475" s="94"/>
      <c r="JS475" s="94"/>
      <c r="JT475" s="94"/>
      <c r="JU475" s="94"/>
      <c r="JV475" s="94"/>
      <c r="JW475" s="94"/>
      <c r="JX475" s="94"/>
      <c r="JY475" s="94"/>
      <c r="JZ475" s="94"/>
      <c r="KA475" s="94"/>
      <c r="KB475" s="94"/>
      <c r="KC475" s="94"/>
      <c r="KD475" s="94"/>
      <c r="KE475" s="94"/>
      <c r="KF475" s="94"/>
      <c r="KG475" s="94"/>
      <c r="KH475" s="94"/>
      <c r="KI475" s="94"/>
      <c r="KJ475" s="94"/>
      <c r="KK475" s="94"/>
      <c r="KL475" s="94"/>
      <c r="KM475" s="94"/>
      <c r="KN475" s="94"/>
      <c r="KO475" s="94"/>
      <c r="KP475" s="94"/>
      <c r="KQ475" s="94"/>
      <c r="KR475" s="94"/>
      <c r="KS475" s="94"/>
      <c r="KT475" s="94"/>
      <c r="KU475" s="94"/>
      <c r="KV475" s="94"/>
      <c r="KW475" s="94"/>
      <c r="KX475" s="94"/>
      <c r="KY475" s="94"/>
      <c r="KZ475" s="94"/>
      <c r="LA475" s="94"/>
      <c r="LB475" s="94"/>
      <c r="LC475" s="94"/>
      <c r="LD475" s="94"/>
      <c r="LE475" s="94"/>
      <c r="LF475" s="94"/>
      <c r="LG475" s="94"/>
      <c r="LH475" s="94"/>
      <c r="LI475" s="94"/>
      <c r="LJ475" s="94"/>
      <c r="LK475" s="94"/>
    </row>
    <row r="476" spans="2:323" x14ac:dyDescent="0.25">
      <c r="B476" s="357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 s="94"/>
      <c r="AD476" s="94"/>
      <c r="AE476" s="94"/>
      <c r="AF476" s="94"/>
      <c r="AG476" s="94"/>
      <c r="AH476" s="94"/>
      <c r="AI476" s="94"/>
      <c r="AJ476" s="94"/>
      <c r="AK476" s="94"/>
      <c r="AL476" s="94"/>
      <c r="AM476" s="94"/>
      <c r="AN476" s="94"/>
      <c r="AO476" s="94"/>
      <c r="AP476" s="94"/>
      <c r="AQ476" s="94"/>
      <c r="AR476" s="94"/>
      <c r="AS476" s="94"/>
      <c r="AT476" s="94"/>
      <c r="AU476" s="94"/>
      <c r="AV476" s="94"/>
      <c r="AW476" s="94"/>
      <c r="AX476" s="94"/>
      <c r="AY476" s="94"/>
      <c r="AZ476" s="94"/>
      <c r="BA476" s="94"/>
      <c r="BB476" s="94"/>
      <c r="BC476" s="94"/>
      <c r="BD476" s="94"/>
      <c r="BE476" s="94"/>
      <c r="BF476" s="94"/>
      <c r="BG476" s="94"/>
      <c r="BH476" s="94"/>
      <c r="BI476" s="94"/>
      <c r="BJ476" s="94"/>
      <c r="BK476" s="94"/>
      <c r="BL476" s="94"/>
      <c r="BM476" s="94"/>
      <c r="BN476" s="94"/>
      <c r="BO476" s="94"/>
      <c r="BP476" s="94"/>
      <c r="BQ476" s="94"/>
      <c r="BR476" s="94"/>
      <c r="BS476" s="94"/>
      <c r="BT476" s="94"/>
      <c r="BU476" s="94"/>
      <c r="BV476" s="94"/>
      <c r="BW476" s="94"/>
      <c r="BX476" s="94"/>
      <c r="BY476" s="94"/>
      <c r="BZ476" s="94"/>
      <c r="CA476" s="94"/>
      <c r="CB476" s="94"/>
      <c r="CC476" s="94"/>
      <c r="CD476" s="94"/>
      <c r="CE476" s="94"/>
      <c r="CF476" s="94"/>
      <c r="CG476" s="94"/>
      <c r="CH476" s="94"/>
      <c r="CI476" s="94"/>
      <c r="CJ476" s="94"/>
      <c r="CK476" s="94"/>
      <c r="CL476" s="94"/>
      <c r="CM476" s="94"/>
      <c r="CN476" s="94"/>
      <c r="CO476" s="94"/>
      <c r="CP476" s="94"/>
      <c r="CQ476" s="94"/>
      <c r="CR476" s="94"/>
      <c r="CS476" s="94"/>
      <c r="CT476" s="94"/>
      <c r="CU476" s="94"/>
      <c r="CV476" s="94"/>
      <c r="CW476" s="94"/>
      <c r="CX476" s="94"/>
      <c r="CY476" s="94"/>
      <c r="CZ476" s="94"/>
      <c r="DA476" s="94"/>
      <c r="DB476" s="94"/>
      <c r="DC476" s="94"/>
      <c r="DD476" s="94"/>
      <c r="DE476" s="94"/>
      <c r="DF476" s="94"/>
      <c r="DG476" s="94"/>
      <c r="DH476" s="94"/>
      <c r="DI476" s="94"/>
      <c r="DJ476" s="94"/>
      <c r="DK476" s="94"/>
      <c r="DL476" s="94"/>
      <c r="DM476" s="94"/>
      <c r="DN476" s="94"/>
      <c r="DO476" s="94"/>
      <c r="DP476" s="94"/>
      <c r="DQ476" s="94"/>
      <c r="DR476" s="94"/>
      <c r="DS476" s="94"/>
      <c r="DT476" s="94"/>
      <c r="DU476" s="94"/>
      <c r="DV476" s="94"/>
      <c r="DW476" s="94"/>
      <c r="DX476" s="94"/>
      <c r="DY476" s="94"/>
      <c r="DZ476" s="94"/>
      <c r="EA476" s="94"/>
      <c r="EB476" s="94"/>
      <c r="EC476" s="94"/>
      <c r="ED476" s="94"/>
      <c r="EE476" s="94"/>
      <c r="EF476" s="94"/>
      <c r="EG476" s="94"/>
      <c r="EH476" s="94"/>
      <c r="EI476" s="94"/>
      <c r="EJ476" s="94"/>
      <c r="EK476" s="94"/>
      <c r="EL476" s="94"/>
      <c r="EM476" s="94"/>
      <c r="EN476" s="94"/>
      <c r="EO476" s="94"/>
      <c r="EP476" s="94"/>
      <c r="EQ476" s="94"/>
      <c r="ER476" s="94"/>
      <c r="ES476" s="94"/>
      <c r="ET476" s="94"/>
      <c r="EU476" s="94"/>
      <c r="EV476" s="94"/>
      <c r="EW476" s="94"/>
      <c r="EX476" s="94"/>
      <c r="EY476" s="94"/>
      <c r="EZ476" s="94"/>
      <c r="FA476" s="94"/>
      <c r="FB476" s="94"/>
      <c r="FC476" s="94"/>
      <c r="FD476" s="94"/>
      <c r="FE476" s="94"/>
      <c r="FF476" s="94"/>
      <c r="FG476" s="94"/>
      <c r="FH476" s="94"/>
      <c r="FI476" s="94"/>
      <c r="FJ476" s="94"/>
      <c r="FK476" s="94"/>
      <c r="FL476" s="94"/>
      <c r="FM476" s="94"/>
      <c r="FN476" s="94"/>
      <c r="FO476" s="94"/>
      <c r="FP476" s="94"/>
      <c r="FQ476" s="94"/>
      <c r="FR476" s="94"/>
      <c r="FS476" s="94"/>
      <c r="FT476" s="94"/>
      <c r="FU476" s="94"/>
      <c r="FV476" s="94"/>
      <c r="FW476" s="94"/>
      <c r="FX476" s="94"/>
      <c r="FY476" s="94"/>
      <c r="FZ476" s="94"/>
      <c r="GA476" s="94"/>
      <c r="GB476" s="94"/>
      <c r="GC476" s="94"/>
      <c r="GD476" s="94"/>
      <c r="GE476" s="94"/>
      <c r="GF476" s="94"/>
      <c r="GG476" s="94"/>
      <c r="GH476" s="94"/>
      <c r="GI476" s="94"/>
      <c r="GJ476" s="94"/>
      <c r="GK476" s="94"/>
      <c r="GL476" s="94"/>
      <c r="GM476" s="94"/>
      <c r="GN476" s="94"/>
      <c r="GO476" s="94"/>
      <c r="GP476" s="94"/>
      <c r="GQ476" s="94"/>
      <c r="GR476" s="94"/>
      <c r="GS476" s="94"/>
      <c r="GT476" s="94"/>
      <c r="GU476" s="94"/>
      <c r="GV476" s="94"/>
      <c r="GW476" s="94"/>
      <c r="GX476" s="94"/>
      <c r="GY476" s="94"/>
      <c r="GZ476" s="94"/>
      <c r="HA476" s="94"/>
      <c r="HB476" s="94"/>
      <c r="HC476" s="94"/>
      <c r="HD476" s="94"/>
      <c r="HE476" s="94"/>
      <c r="HF476" s="94"/>
      <c r="HG476" s="94"/>
      <c r="HH476" s="94"/>
      <c r="HI476" s="94"/>
      <c r="HJ476" s="94"/>
      <c r="HK476" s="94"/>
      <c r="HL476" s="94"/>
      <c r="HM476" s="94"/>
      <c r="HN476" s="94"/>
      <c r="HO476" s="94"/>
      <c r="HP476" s="94"/>
      <c r="HQ476" s="94"/>
      <c r="HR476" s="94"/>
      <c r="HS476" s="94"/>
      <c r="HT476" s="94"/>
      <c r="HU476" s="94"/>
      <c r="HV476" s="94"/>
      <c r="HW476" s="94"/>
      <c r="HX476" s="94"/>
      <c r="HY476" s="94"/>
      <c r="HZ476" s="94"/>
      <c r="IA476" s="94"/>
      <c r="IB476" s="94"/>
      <c r="IC476" s="5"/>
      <c r="ID476" s="94"/>
      <c r="IE476" s="94"/>
      <c r="IF476" s="94"/>
      <c r="IG476" s="94"/>
      <c r="IH476" s="94"/>
      <c r="II476" s="94"/>
      <c r="IJ476" s="94"/>
      <c r="IK476" s="94"/>
      <c r="IL476" s="94"/>
      <c r="IM476" s="94"/>
      <c r="IN476" s="94"/>
      <c r="IO476" s="94"/>
      <c r="IP476" s="94"/>
      <c r="IQ476" s="94"/>
      <c r="IR476" s="94"/>
      <c r="IS476" s="94"/>
      <c r="IT476" s="94"/>
      <c r="IU476" s="94"/>
      <c r="IV476" s="94"/>
      <c r="IW476" s="94"/>
      <c r="IX476" s="94"/>
      <c r="IY476" s="94"/>
      <c r="IZ476" s="94"/>
      <c r="JA476" s="94"/>
      <c r="JB476" s="94"/>
      <c r="JC476" s="94"/>
      <c r="JD476" s="94"/>
      <c r="JE476" s="94"/>
      <c r="JF476" s="94"/>
      <c r="JG476" s="94"/>
      <c r="JH476" s="94"/>
      <c r="JI476" s="94"/>
      <c r="JJ476" s="94"/>
      <c r="JK476" s="94"/>
      <c r="JL476" s="94"/>
      <c r="JM476" s="94"/>
      <c r="JN476" s="94"/>
      <c r="JO476" s="94"/>
      <c r="JP476" s="94"/>
      <c r="JQ476" s="94"/>
      <c r="JR476" s="94"/>
      <c r="JS476" s="94"/>
      <c r="JT476" s="94"/>
      <c r="JU476" s="94"/>
      <c r="JV476" s="94"/>
      <c r="JW476" s="94"/>
      <c r="JX476" s="94"/>
      <c r="JY476" s="94"/>
      <c r="JZ476" s="94"/>
      <c r="KA476" s="94"/>
      <c r="KB476" s="94"/>
      <c r="KC476" s="94"/>
      <c r="KD476" s="94"/>
      <c r="KE476" s="94"/>
      <c r="KF476" s="94"/>
      <c r="KG476" s="94"/>
      <c r="KH476" s="94"/>
      <c r="KI476" s="94"/>
      <c r="KJ476" s="94"/>
      <c r="KK476" s="94"/>
      <c r="KL476" s="94"/>
      <c r="KM476" s="94"/>
      <c r="KN476" s="94"/>
      <c r="KO476" s="94"/>
      <c r="KP476" s="94"/>
      <c r="KQ476" s="94"/>
      <c r="KR476" s="94"/>
      <c r="KS476" s="94"/>
      <c r="KT476" s="94"/>
      <c r="KU476" s="94"/>
      <c r="KV476" s="94"/>
      <c r="KW476" s="94"/>
      <c r="KX476" s="94"/>
      <c r="KY476" s="94"/>
      <c r="KZ476" s="94"/>
      <c r="LA476" s="94"/>
      <c r="LB476" s="94"/>
      <c r="LC476" s="94"/>
      <c r="LD476" s="94"/>
      <c r="LE476" s="94"/>
      <c r="LF476" s="94"/>
      <c r="LG476" s="94"/>
      <c r="LH476" s="94"/>
      <c r="LI476" s="94"/>
      <c r="LJ476" s="94"/>
      <c r="LK476" s="94"/>
    </row>
    <row r="477" spans="2:323" x14ac:dyDescent="0.25">
      <c r="B477" s="35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 s="94"/>
      <c r="AD477" s="94"/>
      <c r="AE477" s="94"/>
      <c r="AF477" s="94"/>
      <c r="AG477" s="94"/>
      <c r="AH477" s="94"/>
      <c r="AI477" s="94"/>
      <c r="AJ477" s="94"/>
      <c r="AK477" s="94"/>
      <c r="AL477" s="94"/>
      <c r="AM477" s="94"/>
      <c r="AN477" s="94"/>
      <c r="AO477" s="94"/>
      <c r="AP477" s="94"/>
      <c r="AQ477" s="94"/>
      <c r="AR477" s="94"/>
      <c r="AS477" s="94"/>
      <c r="AT477" s="94"/>
      <c r="AU477" s="94"/>
      <c r="AV477" s="94"/>
      <c r="AW477" s="94"/>
      <c r="AX477" s="94"/>
      <c r="AY477" s="94"/>
      <c r="AZ477" s="94"/>
      <c r="BA477" s="94"/>
      <c r="BB477" s="94"/>
      <c r="BC477" s="94"/>
      <c r="BD477" s="94"/>
      <c r="BE477" s="94"/>
      <c r="BF477" s="94"/>
      <c r="BG477" s="94"/>
      <c r="BH477" s="94"/>
      <c r="BI477" s="94"/>
      <c r="BJ477" s="94"/>
      <c r="BK477" s="94"/>
      <c r="BL477" s="94"/>
      <c r="BM477" s="94"/>
      <c r="BN477" s="94"/>
      <c r="BO477" s="94"/>
      <c r="BP477" s="94"/>
      <c r="BQ477" s="94"/>
      <c r="BR477" s="94"/>
      <c r="BS477" s="94"/>
      <c r="BT477" s="94"/>
      <c r="BU477" s="94"/>
      <c r="BV477" s="94"/>
      <c r="BW477" s="94"/>
      <c r="BX477" s="94"/>
      <c r="BY477" s="94"/>
      <c r="BZ477" s="94"/>
      <c r="CA477" s="94"/>
      <c r="CB477" s="94"/>
      <c r="CC477" s="94"/>
      <c r="CD477" s="94"/>
      <c r="CE477" s="94"/>
      <c r="CF477" s="94"/>
      <c r="CG477" s="94"/>
      <c r="CH477" s="94"/>
      <c r="CI477" s="94"/>
      <c r="CJ477" s="94"/>
      <c r="CK477" s="94"/>
      <c r="CL477" s="94"/>
      <c r="CM477" s="94"/>
      <c r="CN477" s="94"/>
      <c r="CO477" s="94"/>
      <c r="CP477" s="94"/>
      <c r="CQ477" s="94"/>
      <c r="CR477" s="94"/>
      <c r="CS477" s="94"/>
      <c r="CT477" s="94"/>
      <c r="CU477" s="94"/>
      <c r="CV477" s="94"/>
      <c r="CW477" s="94"/>
      <c r="CX477" s="94"/>
      <c r="CY477" s="94"/>
      <c r="CZ477" s="94"/>
      <c r="DA477" s="94"/>
      <c r="DB477" s="94"/>
      <c r="DC477" s="94"/>
      <c r="DD477" s="94"/>
      <c r="DE477" s="94"/>
      <c r="DF477" s="94"/>
      <c r="DG477" s="94"/>
      <c r="DH477" s="94"/>
      <c r="DI477" s="94"/>
      <c r="DJ477" s="94"/>
      <c r="DK477" s="94"/>
      <c r="DL477" s="94"/>
      <c r="DM477" s="94"/>
      <c r="DN477" s="94"/>
      <c r="DO477" s="94"/>
      <c r="DP477" s="94"/>
      <c r="DQ477" s="94"/>
      <c r="DR477" s="94"/>
      <c r="DS477" s="94"/>
      <c r="DT477" s="94"/>
      <c r="DU477" s="94"/>
      <c r="DV477" s="94"/>
      <c r="DW477" s="94"/>
      <c r="DX477" s="94"/>
      <c r="DY477" s="94"/>
      <c r="DZ477" s="94"/>
      <c r="EA477" s="94"/>
      <c r="EB477" s="94"/>
      <c r="EC477" s="94"/>
      <c r="ED477" s="94"/>
      <c r="EE477" s="94"/>
      <c r="EF477" s="94"/>
      <c r="EG477" s="94"/>
      <c r="EH477" s="94"/>
      <c r="EI477" s="94"/>
      <c r="EJ477" s="94"/>
      <c r="EK477" s="94"/>
      <c r="EL477" s="94"/>
      <c r="EM477" s="94"/>
      <c r="EN477" s="94"/>
      <c r="EO477" s="94"/>
      <c r="EP477" s="94"/>
      <c r="EQ477" s="94"/>
      <c r="ER477" s="94"/>
      <c r="ES477" s="94"/>
      <c r="ET477" s="94"/>
      <c r="EU477" s="94"/>
      <c r="EV477" s="94"/>
      <c r="EW477" s="94"/>
      <c r="EX477" s="94"/>
      <c r="EY477" s="94"/>
      <c r="EZ477" s="94"/>
      <c r="FA477" s="94"/>
      <c r="FB477" s="94"/>
      <c r="FC477" s="94"/>
      <c r="FD477" s="94"/>
      <c r="FE477" s="94"/>
      <c r="FF477" s="94"/>
      <c r="FG477" s="94"/>
      <c r="FH477" s="94"/>
      <c r="FI477" s="94"/>
      <c r="FJ477" s="94"/>
      <c r="FK477" s="94"/>
      <c r="FL477" s="94"/>
      <c r="FM477" s="94"/>
      <c r="FN477" s="94"/>
      <c r="FO477" s="94"/>
      <c r="FP477" s="94"/>
      <c r="FQ477" s="94"/>
      <c r="FR477" s="94"/>
      <c r="FS477" s="94"/>
      <c r="FT477" s="94"/>
      <c r="FU477" s="94"/>
      <c r="FV477" s="94"/>
      <c r="FW477" s="94"/>
      <c r="FX477" s="94"/>
      <c r="FY477" s="94"/>
      <c r="FZ477" s="94"/>
      <c r="GA477" s="94"/>
      <c r="GB477" s="94"/>
      <c r="GC477" s="94"/>
      <c r="GD477" s="94"/>
      <c r="GE477" s="94"/>
      <c r="GF477" s="94"/>
      <c r="GG477" s="94"/>
      <c r="GH477" s="94"/>
      <c r="GI477" s="94"/>
      <c r="GJ477" s="94"/>
      <c r="GK477" s="94"/>
      <c r="GL477" s="94"/>
      <c r="GM477" s="94"/>
      <c r="GN477" s="94"/>
      <c r="GO477" s="94"/>
      <c r="GP477" s="94"/>
      <c r="GQ477" s="94"/>
      <c r="GR477" s="94"/>
      <c r="GS477" s="94"/>
      <c r="GT477" s="94"/>
      <c r="GU477" s="94"/>
      <c r="GV477" s="94"/>
      <c r="GW477" s="94"/>
      <c r="GX477" s="94"/>
      <c r="GY477" s="94"/>
      <c r="GZ477" s="94"/>
      <c r="HA477" s="94"/>
      <c r="HB477" s="94"/>
      <c r="HC477" s="94"/>
      <c r="HD477" s="94"/>
      <c r="HE477" s="94"/>
      <c r="HF477" s="94"/>
      <c r="HG477" s="94"/>
      <c r="HH477" s="94"/>
      <c r="HI477" s="94"/>
      <c r="HJ477" s="94"/>
      <c r="HK477" s="94"/>
      <c r="HL477" s="94"/>
      <c r="HM477" s="94"/>
      <c r="HN477" s="94"/>
      <c r="HO477" s="94"/>
      <c r="HP477" s="94"/>
      <c r="HQ477" s="94"/>
      <c r="HR477" s="94"/>
      <c r="HS477" s="94"/>
      <c r="HT477" s="94"/>
      <c r="HU477" s="94"/>
      <c r="HV477" s="94"/>
      <c r="HW477" s="94"/>
      <c r="HX477" s="94"/>
      <c r="HY477" s="94"/>
      <c r="HZ477" s="94"/>
      <c r="IA477" s="94"/>
      <c r="IB477" s="94"/>
      <c r="IC477" s="5"/>
      <c r="ID477" s="94"/>
      <c r="IE477" s="94"/>
      <c r="IF477" s="94"/>
      <c r="IG477" s="94"/>
      <c r="IH477" s="94"/>
      <c r="II477" s="94"/>
      <c r="IJ477" s="94"/>
      <c r="IK477" s="94"/>
      <c r="IL477" s="94"/>
      <c r="IM477" s="94"/>
      <c r="IN477" s="94"/>
      <c r="IO477" s="94"/>
      <c r="IP477" s="94"/>
      <c r="IQ477" s="94"/>
      <c r="IR477" s="94"/>
      <c r="IS477" s="94"/>
      <c r="IT477" s="94"/>
      <c r="IU477" s="94"/>
      <c r="IV477" s="94"/>
      <c r="IW477" s="94"/>
      <c r="IX477" s="94"/>
      <c r="IY477" s="94"/>
      <c r="IZ477" s="94"/>
      <c r="JA477" s="94"/>
      <c r="JB477" s="94"/>
      <c r="JC477" s="94"/>
      <c r="JD477" s="94"/>
      <c r="JE477" s="94"/>
      <c r="JF477" s="94"/>
      <c r="JG477" s="94"/>
      <c r="JH477" s="94"/>
      <c r="JI477" s="94"/>
      <c r="JJ477" s="94"/>
      <c r="JK477" s="94"/>
      <c r="JL477" s="94"/>
      <c r="JM477" s="94"/>
      <c r="JN477" s="94"/>
      <c r="JO477" s="94"/>
      <c r="JP477" s="94"/>
      <c r="JQ477" s="94"/>
      <c r="JR477" s="94"/>
      <c r="JS477" s="94"/>
      <c r="JT477" s="94"/>
      <c r="JU477" s="94"/>
      <c r="JV477" s="94"/>
      <c r="JW477" s="94"/>
      <c r="JX477" s="94"/>
      <c r="JY477" s="94"/>
      <c r="JZ477" s="94"/>
      <c r="KA477" s="94"/>
      <c r="KB477" s="94"/>
      <c r="KC477" s="94"/>
      <c r="KD477" s="94"/>
      <c r="KE477" s="94"/>
      <c r="KF477" s="94"/>
      <c r="KG477" s="94"/>
      <c r="KH477" s="94"/>
      <c r="KI477" s="94"/>
      <c r="KJ477" s="94"/>
      <c r="KK477" s="94"/>
      <c r="KL477" s="94"/>
      <c r="KM477" s="94"/>
      <c r="KN477" s="94"/>
      <c r="KO477" s="94"/>
      <c r="KP477" s="94"/>
      <c r="KQ477" s="94"/>
      <c r="KR477" s="94"/>
      <c r="KS477" s="94"/>
      <c r="KT477" s="94"/>
      <c r="KU477" s="94"/>
      <c r="KV477" s="94"/>
      <c r="KW477" s="94"/>
      <c r="KX477" s="94"/>
      <c r="KY477" s="94"/>
      <c r="KZ477" s="94"/>
      <c r="LA477" s="94"/>
      <c r="LB477" s="94"/>
      <c r="LC477" s="94"/>
      <c r="LD477" s="94"/>
      <c r="LE477" s="94"/>
      <c r="LF477" s="94"/>
      <c r="LG477" s="94"/>
      <c r="LH477" s="94"/>
      <c r="LI477" s="94"/>
      <c r="LJ477" s="94"/>
      <c r="LK477" s="94"/>
    </row>
    <row r="478" spans="2:323" x14ac:dyDescent="0.25">
      <c r="B478" s="357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 s="94"/>
      <c r="AD478" s="94"/>
      <c r="AE478" s="94"/>
      <c r="AF478" s="94"/>
      <c r="AG478" s="94"/>
      <c r="AH478" s="94"/>
      <c r="AI478" s="94"/>
      <c r="AJ478" s="94"/>
      <c r="AK478" s="94"/>
      <c r="AL478" s="94"/>
      <c r="AM478" s="94"/>
      <c r="AN478" s="94"/>
      <c r="AO478" s="94"/>
      <c r="AP478" s="94"/>
      <c r="AQ478" s="94"/>
      <c r="AR478" s="94"/>
      <c r="AS478" s="94"/>
      <c r="AT478" s="94"/>
      <c r="AU478" s="94"/>
      <c r="AV478" s="94"/>
      <c r="AW478" s="94"/>
      <c r="AX478" s="94"/>
      <c r="AY478" s="94"/>
      <c r="AZ478" s="94"/>
      <c r="BA478" s="94"/>
      <c r="BB478" s="94"/>
      <c r="BC478" s="94"/>
      <c r="BD478" s="94"/>
      <c r="BE478" s="94"/>
      <c r="BF478" s="94"/>
      <c r="BG478" s="94"/>
      <c r="BH478" s="94"/>
      <c r="BI478" s="94"/>
      <c r="BJ478" s="94"/>
      <c r="BK478" s="94"/>
      <c r="BL478" s="94"/>
      <c r="BM478" s="94"/>
      <c r="BN478" s="94"/>
      <c r="BO478" s="94"/>
      <c r="BP478" s="94"/>
      <c r="BQ478" s="94"/>
      <c r="BR478" s="94"/>
      <c r="BS478" s="94"/>
      <c r="BT478" s="94"/>
      <c r="BU478" s="94"/>
      <c r="BV478" s="94"/>
      <c r="BW478" s="94"/>
      <c r="BX478" s="94"/>
      <c r="BY478" s="94"/>
      <c r="BZ478" s="94"/>
      <c r="CA478" s="94"/>
      <c r="CB478" s="94"/>
      <c r="CC478" s="94"/>
      <c r="CD478" s="94"/>
      <c r="CE478" s="94"/>
      <c r="CF478" s="94"/>
      <c r="CG478" s="94"/>
      <c r="CH478" s="94"/>
      <c r="CI478" s="94"/>
      <c r="CJ478" s="94"/>
      <c r="CK478" s="94"/>
      <c r="CL478" s="94"/>
      <c r="CM478" s="94"/>
      <c r="CN478" s="94"/>
      <c r="CO478" s="94"/>
      <c r="CP478" s="94"/>
      <c r="CQ478" s="94"/>
      <c r="CR478" s="94"/>
      <c r="CS478" s="94"/>
      <c r="CT478" s="94"/>
      <c r="CU478" s="94"/>
      <c r="CV478" s="94"/>
      <c r="CW478" s="94"/>
      <c r="CX478" s="94"/>
      <c r="CY478" s="94"/>
      <c r="CZ478" s="94"/>
      <c r="DA478" s="94"/>
      <c r="DB478" s="94"/>
      <c r="DC478" s="94"/>
      <c r="DD478" s="94"/>
      <c r="DE478" s="94"/>
      <c r="DF478" s="94"/>
      <c r="DG478" s="94"/>
      <c r="DH478" s="94"/>
      <c r="DI478" s="94"/>
      <c r="DJ478" s="94"/>
      <c r="DK478" s="94"/>
      <c r="DL478" s="94"/>
      <c r="DM478" s="94"/>
      <c r="DN478" s="94"/>
      <c r="DO478" s="94"/>
      <c r="DP478" s="94"/>
      <c r="DQ478" s="94"/>
      <c r="DR478" s="94"/>
      <c r="DS478" s="94"/>
      <c r="DT478" s="94"/>
      <c r="DU478" s="94"/>
      <c r="DV478" s="94"/>
      <c r="DW478" s="94"/>
      <c r="DX478" s="94"/>
      <c r="DY478" s="94"/>
      <c r="DZ478" s="94"/>
      <c r="EA478" s="94"/>
      <c r="EB478" s="94"/>
      <c r="EC478" s="94"/>
      <c r="ED478" s="94"/>
      <c r="EE478" s="94"/>
      <c r="EF478" s="94"/>
      <c r="EG478" s="94"/>
      <c r="EH478" s="94"/>
      <c r="EI478" s="94"/>
      <c r="EJ478" s="94"/>
      <c r="EK478" s="94"/>
      <c r="EL478" s="94"/>
      <c r="EM478" s="94"/>
      <c r="EN478" s="94"/>
      <c r="EO478" s="94"/>
      <c r="EP478" s="94"/>
      <c r="EQ478" s="94"/>
      <c r="ER478" s="94"/>
      <c r="ES478" s="94"/>
      <c r="ET478" s="94"/>
      <c r="EU478" s="94"/>
      <c r="EV478" s="94"/>
      <c r="EW478" s="94"/>
      <c r="EX478" s="94"/>
      <c r="EY478" s="94"/>
      <c r="EZ478" s="94"/>
      <c r="FA478" s="94"/>
      <c r="FB478" s="94"/>
      <c r="FC478" s="94"/>
      <c r="FD478" s="94"/>
      <c r="FE478" s="94"/>
      <c r="FF478" s="94"/>
      <c r="FG478" s="94"/>
      <c r="FH478" s="94"/>
      <c r="FI478" s="94"/>
      <c r="FJ478" s="94"/>
      <c r="FK478" s="94"/>
      <c r="FL478" s="94"/>
      <c r="FM478" s="94"/>
      <c r="FN478" s="94"/>
      <c r="FO478" s="94"/>
      <c r="FP478" s="94"/>
      <c r="FQ478" s="94"/>
      <c r="FR478" s="94"/>
      <c r="FS478" s="94"/>
      <c r="FT478" s="94"/>
      <c r="FU478" s="94"/>
      <c r="FV478" s="94"/>
      <c r="FW478" s="94"/>
      <c r="FX478" s="94"/>
      <c r="FY478" s="94"/>
      <c r="FZ478" s="94"/>
      <c r="GA478" s="94"/>
      <c r="GB478" s="94"/>
      <c r="GC478" s="94"/>
      <c r="GD478" s="94"/>
      <c r="GE478" s="94"/>
      <c r="GF478" s="94"/>
      <c r="GG478" s="94"/>
      <c r="GH478" s="94"/>
      <c r="GI478" s="94"/>
      <c r="GJ478" s="94"/>
      <c r="GK478" s="94"/>
      <c r="GL478" s="94"/>
      <c r="GM478" s="94"/>
      <c r="GN478" s="94"/>
      <c r="GO478" s="94"/>
      <c r="GP478" s="94"/>
      <c r="GQ478" s="94"/>
      <c r="GR478" s="94"/>
      <c r="GS478" s="94"/>
      <c r="GT478" s="94"/>
      <c r="GU478" s="94"/>
      <c r="GV478" s="94"/>
      <c r="GW478" s="94"/>
      <c r="GX478" s="94"/>
      <c r="GY478" s="94"/>
      <c r="GZ478" s="94"/>
      <c r="HA478" s="94"/>
      <c r="HB478" s="94"/>
      <c r="HC478" s="94"/>
      <c r="HD478" s="94"/>
      <c r="HE478" s="94"/>
      <c r="HF478" s="94"/>
      <c r="HG478" s="94"/>
      <c r="HH478" s="94"/>
      <c r="HI478" s="94"/>
      <c r="HJ478" s="94"/>
      <c r="HK478" s="94"/>
      <c r="HL478" s="94"/>
      <c r="HM478" s="94"/>
      <c r="HN478" s="94"/>
      <c r="HO478" s="94"/>
      <c r="HP478" s="94"/>
      <c r="HQ478" s="94"/>
      <c r="HR478" s="94"/>
      <c r="HS478" s="94"/>
      <c r="HT478" s="94"/>
      <c r="HU478" s="94"/>
      <c r="HV478" s="94"/>
      <c r="HW478" s="94"/>
      <c r="HX478" s="94"/>
      <c r="HY478" s="94"/>
      <c r="HZ478" s="94"/>
      <c r="IA478" s="94"/>
      <c r="IB478" s="94"/>
      <c r="IC478" s="5"/>
      <c r="ID478" s="94"/>
      <c r="IE478" s="94"/>
      <c r="IF478" s="94"/>
      <c r="IG478" s="94"/>
      <c r="IH478" s="94"/>
      <c r="II478" s="94"/>
      <c r="IJ478" s="94"/>
      <c r="IK478" s="94"/>
      <c r="IL478" s="94"/>
      <c r="IM478" s="94"/>
      <c r="IN478" s="94"/>
      <c r="IO478" s="94"/>
      <c r="IP478" s="94"/>
      <c r="IQ478" s="94"/>
      <c r="IR478" s="94"/>
      <c r="IS478" s="94"/>
      <c r="IT478" s="94"/>
      <c r="IU478" s="94"/>
      <c r="IV478" s="94"/>
      <c r="IW478" s="94"/>
      <c r="IX478" s="94"/>
      <c r="IY478" s="94"/>
      <c r="IZ478" s="94"/>
      <c r="JA478" s="94"/>
      <c r="JB478" s="94"/>
      <c r="JC478" s="94"/>
      <c r="JD478" s="94"/>
      <c r="JE478" s="94"/>
      <c r="JF478" s="94"/>
      <c r="JG478" s="94"/>
      <c r="JH478" s="94"/>
      <c r="JI478" s="94"/>
      <c r="JJ478" s="94"/>
      <c r="JK478" s="94"/>
      <c r="JL478" s="94"/>
      <c r="JM478" s="94"/>
      <c r="JN478" s="94"/>
      <c r="JO478" s="94"/>
      <c r="JP478" s="94"/>
      <c r="JQ478" s="94"/>
      <c r="JR478" s="94"/>
      <c r="JS478" s="94"/>
      <c r="JT478" s="94"/>
      <c r="JU478" s="94"/>
      <c r="JV478" s="94"/>
      <c r="JW478" s="94"/>
      <c r="JX478" s="94"/>
      <c r="JY478" s="94"/>
      <c r="JZ478" s="94"/>
      <c r="KA478" s="94"/>
      <c r="KB478" s="94"/>
      <c r="KC478" s="94"/>
      <c r="KD478" s="94"/>
      <c r="KE478" s="94"/>
      <c r="KF478" s="94"/>
      <c r="KG478" s="94"/>
      <c r="KH478" s="94"/>
      <c r="KI478" s="94"/>
      <c r="KJ478" s="94"/>
      <c r="KK478" s="94"/>
      <c r="KL478" s="94"/>
      <c r="KM478" s="94"/>
      <c r="KN478" s="94"/>
      <c r="KO478" s="94"/>
      <c r="KP478" s="94"/>
      <c r="KQ478" s="94"/>
      <c r="KR478" s="94"/>
      <c r="KS478" s="94"/>
      <c r="KT478" s="94"/>
      <c r="KU478" s="94"/>
      <c r="KV478" s="94"/>
      <c r="KW478" s="94"/>
      <c r="KX478" s="94"/>
      <c r="KY478" s="94"/>
      <c r="KZ478" s="94"/>
      <c r="LA478" s="94"/>
      <c r="LB478" s="94"/>
      <c r="LC478" s="94"/>
      <c r="LD478" s="94"/>
      <c r="LE478" s="94"/>
      <c r="LF478" s="94"/>
      <c r="LG478" s="94"/>
      <c r="LH478" s="94"/>
      <c r="LI478" s="94"/>
      <c r="LJ478" s="94"/>
      <c r="LK478" s="94"/>
    </row>
    <row r="479" spans="2:323" x14ac:dyDescent="0.25">
      <c r="B479" s="357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 s="94"/>
      <c r="AD479" s="94"/>
      <c r="AE479" s="94"/>
      <c r="AF479" s="94"/>
      <c r="AG479" s="94"/>
      <c r="AH479" s="94"/>
      <c r="AI479" s="94"/>
      <c r="AJ479" s="94"/>
      <c r="AK479" s="94"/>
      <c r="AL479" s="94"/>
      <c r="AM479" s="94"/>
      <c r="AN479" s="94"/>
      <c r="AO479" s="94"/>
      <c r="AP479" s="94"/>
      <c r="AQ479" s="94"/>
      <c r="AR479" s="94"/>
      <c r="AS479" s="94"/>
      <c r="AT479" s="94"/>
      <c r="AU479" s="94"/>
      <c r="AV479" s="94"/>
      <c r="AW479" s="94"/>
      <c r="AX479" s="94"/>
      <c r="AY479" s="94"/>
      <c r="AZ479" s="94"/>
      <c r="BA479" s="94"/>
      <c r="BB479" s="94"/>
      <c r="BC479" s="94"/>
      <c r="BD479" s="94"/>
      <c r="BE479" s="94"/>
      <c r="BF479" s="94"/>
      <c r="BG479" s="94"/>
      <c r="BH479" s="94"/>
      <c r="BI479" s="94"/>
      <c r="BJ479" s="94"/>
      <c r="BK479" s="94"/>
      <c r="BL479" s="94"/>
      <c r="BM479" s="94"/>
      <c r="BN479" s="94"/>
      <c r="BO479" s="94"/>
      <c r="BP479" s="94"/>
      <c r="BQ479" s="94"/>
      <c r="BR479" s="94"/>
      <c r="BS479" s="94"/>
      <c r="BT479" s="94"/>
      <c r="BU479" s="94"/>
      <c r="BV479" s="94"/>
      <c r="BW479" s="94"/>
      <c r="BX479" s="94"/>
      <c r="BY479" s="94"/>
      <c r="BZ479" s="94"/>
      <c r="CA479" s="94"/>
      <c r="CB479" s="94"/>
      <c r="CC479" s="94"/>
      <c r="CD479" s="94"/>
      <c r="CE479" s="94"/>
      <c r="CF479" s="94"/>
      <c r="CG479" s="94"/>
      <c r="CH479" s="94"/>
      <c r="CI479" s="94"/>
      <c r="CJ479" s="94"/>
      <c r="CK479" s="94"/>
      <c r="CL479" s="94"/>
      <c r="CM479" s="94"/>
      <c r="CN479" s="94"/>
      <c r="CO479" s="94"/>
      <c r="CP479" s="94"/>
      <c r="CQ479" s="94"/>
      <c r="CR479" s="94"/>
      <c r="CS479" s="94"/>
      <c r="CT479" s="94"/>
      <c r="CU479" s="94"/>
      <c r="CV479" s="94"/>
      <c r="CW479" s="94"/>
      <c r="CX479" s="94"/>
      <c r="CY479" s="94"/>
      <c r="CZ479" s="94"/>
      <c r="DA479" s="94"/>
      <c r="DB479" s="94"/>
      <c r="DC479" s="94"/>
      <c r="DD479" s="94"/>
      <c r="DE479" s="94"/>
      <c r="DF479" s="94"/>
      <c r="DG479" s="94"/>
      <c r="DH479" s="94"/>
      <c r="DI479" s="94"/>
      <c r="DJ479" s="94"/>
      <c r="DK479" s="94"/>
      <c r="DL479" s="94"/>
      <c r="DM479" s="94"/>
      <c r="DN479" s="94"/>
      <c r="DO479" s="94"/>
      <c r="DP479" s="94"/>
      <c r="DQ479" s="94"/>
      <c r="DR479" s="94"/>
      <c r="DS479" s="94"/>
      <c r="DT479" s="94"/>
      <c r="DU479" s="94"/>
      <c r="DV479" s="94"/>
      <c r="DW479" s="94"/>
      <c r="DX479" s="94"/>
      <c r="DY479" s="94"/>
      <c r="DZ479" s="94"/>
      <c r="EA479" s="94"/>
      <c r="EB479" s="94"/>
      <c r="EC479" s="94"/>
      <c r="ED479" s="94"/>
      <c r="EE479" s="94"/>
      <c r="EF479" s="94"/>
      <c r="EG479" s="94"/>
      <c r="EH479" s="94"/>
      <c r="EI479" s="94"/>
      <c r="EJ479" s="94"/>
      <c r="EK479" s="94"/>
      <c r="EL479" s="94"/>
      <c r="EM479" s="94"/>
      <c r="EN479" s="94"/>
      <c r="EO479" s="94"/>
      <c r="EP479" s="94"/>
      <c r="EQ479" s="94"/>
      <c r="ER479" s="94"/>
      <c r="ES479" s="94"/>
      <c r="ET479" s="94"/>
      <c r="EU479" s="94"/>
      <c r="EV479" s="94"/>
      <c r="EW479" s="94"/>
      <c r="EX479" s="94"/>
      <c r="EY479" s="94"/>
      <c r="EZ479" s="94"/>
      <c r="FA479" s="94"/>
      <c r="FB479" s="94"/>
      <c r="FC479" s="94"/>
      <c r="FD479" s="94"/>
      <c r="FE479" s="94"/>
      <c r="FF479" s="94"/>
      <c r="FG479" s="94"/>
      <c r="FH479" s="94"/>
      <c r="FI479" s="94"/>
      <c r="FJ479" s="94"/>
      <c r="FK479" s="94"/>
      <c r="FL479" s="94"/>
      <c r="FM479" s="94"/>
      <c r="FN479" s="94"/>
      <c r="FO479" s="94"/>
      <c r="FP479" s="94"/>
      <c r="FQ479" s="94"/>
      <c r="FR479" s="94"/>
      <c r="FS479" s="94"/>
      <c r="FT479" s="94"/>
      <c r="FU479" s="94"/>
      <c r="FV479" s="94"/>
      <c r="FW479" s="94"/>
      <c r="FX479" s="94"/>
      <c r="FY479" s="94"/>
      <c r="FZ479" s="94"/>
      <c r="GA479" s="94"/>
      <c r="GB479" s="94"/>
      <c r="GC479" s="94"/>
      <c r="GD479" s="94"/>
      <c r="GE479" s="94"/>
      <c r="GF479" s="94"/>
      <c r="GG479" s="94"/>
      <c r="GH479" s="94"/>
      <c r="GI479" s="94"/>
      <c r="GJ479" s="94"/>
      <c r="GK479" s="94"/>
      <c r="GL479" s="94"/>
      <c r="GM479" s="94"/>
      <c r="GN479" s="94"/>
      <c r="GO479" s="94"/>
      <c r="GP479" s="94"/>
      <c r="GQ479" s="94"/>
      <c r="GR479" s="94"/>
      <c r="GS479" s="94"/>
      <c r="GT479" s="94"/>
      <c r="GU479" s="94"/>
      <c r="GV479" s="94"/>
      <c r="GW479" s="94"/>
      <c r="GX479" s="94"/>
      <c r="GY479" s="94"/>
      <c r="GZ479" s="94"/>
      <c r="HA479" s="94"/>
      <c r="HB479" s="94"/>
      <c r="HC479" s="94"/>
      <c r="HD479" s="94"/>
      <c r="HE479" s="94"/>
      <c r="HF479" s="94"/>
      <c r="HG479" s="94"/>
      <c r="HH479" s="94"/>
      <c r="HI479" s="94"/>
      <c r="HJ479" s="94"/>
      <c r="HK479" s="94"/>
      <c r="HL479" s="94"/>
      <c r="HM479" s="94"/>
      <c r="HN479" s="94"/>
      <c r="HO479" s="94"/>
      <c r="HP479" s="94"/>
      <c r="HQ479" s="94"/>
      <c r="HR479" s="94"/>
      <c r="HS479" s="94"/>
      <c r="HT479" s="94"/>
      <c r="HU479" s="94"/>
      <c r="HV479" s="94"/>
      <c r="HW479" s="94"/>
      <c r="HX479" s="94"/>
      <c r="HY479" s="94"/>
      <c r="HZ479" s="94"/>
      <c r="IA479" s="94"/>
      <c r="IB479" s="94"/>
      <c r="IC479" s="5"/>
      <c r="ID479" s="94"/>
      <c r="IE479" s="94"/>
      <c r="IF479" s="94"/>
      <c r="IG479" s="94"/>
      <c r="IH479" s="94"/>
      <c r="II479" s="94"/>
      <c r="IJ479" s="94"/>
      <c r="IK479" s="94"/>
      <c r="IL479" s="94"/>
      <c r="IM479" s="94"/>
      <c r="IN479" s="94"/>
      <c r="IO479" s="94"/>
      <c r="IP479" s="94"/>
      <c r="IQ479" s="94"/>
      <c r="IR479" s="94"/>
      <c r="IS479" s="94"/>
      <c r="IT479" s="94"/>
      <c r="IU479" s="94"/>
      <c r="IV479" s="94"/>
      <c r="IW479" s="94"/>
      <c r="IX479" s="94"/>
      <c r="IY479" s="94"/>
      <c r="IZ479" s="94"/>
      <c r="JA479" s="94"/>
      <c r="JB479" s="94"/>
      <c r="JC479" s="94"/>
      <c r="JD479" s="94"/>
      <c r="JE479" s="94"/>
      <c r="JF479" s="94"/>
      <c r="JG479" s="94"/>
      <c r="JH479" s="94"/>
      <c r="JI479" s="94"/>
      <c r="JJ479" s="94"/>
      <c r="JK479" s="94"/>
      <c r="JL479" s="94"/>
      <c r="JM479" s="94"/>
      <c r="JN479" s="94"/>
      <c r="JO479" s="94"/>
      <c r="JP479" s="94"/>
      <c r="JQ479" s="94"/>
      <c r="JR479" s="94"/>
      <c r="JS479" s="94"/>
      <c r="JT479" s="94"/>
      <c r="JU479" s="94"/>
      <c r="JV479" s="94"/>
      <c r="JW479" s="94"/>
      <c r="JX479" s="94"/>
      <c r="JY479" s="94"/>
      <c r="JZ479" s="94"/>
      <c r="KA479" s="94"/>
      <c r="KB479" s="94"/>
      <c r="KC479" s="94"/>
      <c r="KD479" s="94"/>
      <c r="KE479" s="94"/>
      <c r="KF479" s="94"/>
      <c r="KG479" s="94"/>
      <c r="KH479" s="94"/>
      <c r="KI479" s="94"/>
      <c r="KJ479" s="94"/>
      <c r="KK479" s="94"/>
      <c r="KL479" s="94"/>
      <c r="KM479" s="94"/>
      <c r="KN479" s="94"/>
      <c r="KO479" s="94"/>
      <c r="KP479" s="94"/>
      <c r="KQ479" s="94"/>
      <c r="KR479" s="94"/>
      <c r="KS479" s="94"/>
      <c r="KT479" s="94"/>
      <c r="KU479" s="94"/>
      <c r="KV479" s="94"/>
      <c r="KW479" s="94"/>
      <c r="KX479" s="94"/>
      <c r="KY479" s="94"/>
      <c r="KZ479" s="94"/>
      <c r="LA479" s="94"/>
      <c r="LB479" s="94"/>
      <c r="LC479" s="94"/>
      <c r="LD479" s="94"/>
      <c r="LE479" s="94"/>
      <c r="LF479" s="94"/>
      <c r="LG479" s="94"/>
      <c r="LH479" s="94"/>
      <c r="LI479" s="94"/>
      <c r="LJ479" s="94"/>
      <c r="LK479" s="94"/>
    </row>
    <row r="480" spans="2:323" x14ac:dyDescent="0.25">
      <c r="B480" s="357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s="94"/>
      <c r="AD480" s="94"/>
      <c r="AE480" s="94"/>
      <c r="AF480" s="94"/>
      <c r="AG480" s="94"/>
      <c r="AH480" s="94"/>
      <c r="AI480" s="94"/>
      <c r="AJ480" s="94"/>
      <c r="AK480" s="94"/>
      <c r="AL480" s="94"/>
      <c r="AM480" s="94"/>
      <c r="AN480" s="94"/>
      <c r="AO480" s="94"/>
      <c r="AP480" s="94"/>
      <c r="AQ480" s="94"/>
      <c r="AR480" s="94"/>
      <c r="AS480" s="94"/>
      <c r="AT480" s="94"/>
      <c r="AU480" s="94"/>
      <c r="AV480" s="94"/>
      <c r="AW480" s="94"/>
      <c r="AX480" s="94"/>
      <c r="AY480" s="94"/>
      <c r="AZ480" s="94"/>
      <c r="BA480" s="94"/>
      <c r="BB480" s="94"/>
      <c r="BC480" s="94"/>
      <c r="BD480" s="94"/>
      <c r="BE480" s="94"/>
      <c r="BF480" s="94"/>
      <c r="BG480" s="94"/>
      <c r="BH480" s="94"/>
      <c r="BI480" s="94"/>
      <c r="BJ480" s="94"/>
      <c r="BK480" s="94"/>
      <c r="BL480" s="94"/>
      <c r="BM480" s="94"/>
      <c r="BN480" s="94"/>
      <c r="BO480" s="94"/>
      <c r="BP480" s="94"/>
      <c r="BQ480" s="94"/>
      <c r="BR480" s="94"/>
      <c r="BS480" s="94"/>
      <c r="BT480" s="94"/>
      <c r="BU480" s="94"/>
      <c r="BV480" s="94"/>
      <c r="BW480" s="94"/>
      <c r="BX480" s="94"/>
      <c r="BY480" s="94"/>
      <c r="BZ480" s="94"/>
      <c r="CA480" s="94"/>
      <c r="CB480" s="94"/>
      <c r="CC480" s="94"/>
      <c r="CD480" s="94"/>
      <c r="CE480" s="94"/>
      <c r="CF480" s="94"/>
      <c r="CG480" s="94"/>
      <c r="CH480" s="94"/>
      <c r="CI480" s="94"/>
      <c r="CJ480" s="94"/>
      <c r="CK480" s="94"/>
      <c r="CL480" s="94"/>
      <c r="CM480" s="94"/>
      <c r="CN480" s="94"/>
      <c r="CO480" s="94"/>
      <c r="CP480" s="94"/>
      <c r="CQ480" s="94"/>
      <c r="CR480" s="94"/>
      <c r="CS480" s="94"/>
      <c r="CT480" s="94"/>
      <c r="CU480" s="94"/>
      <c r="CV480" s="94"/>
      <c r="CW480" s="94"/>
      <c r="CX480" s="94"/>
      <c r="CY480" s="94"/>
      <c r="CZ480" s="94"/>
      <c r="DA480" s="94"/>
      <c r="DB480" s="94"/>
      <c r="DC480" s="94"/>
      <c r="DD480" s="94"/>
      <c r="DE480" s="94"/>
      <c r="DF480" s="94"/>
      <c r="DG480" s="94"/>
      <c r="DH480" s="94"/>
      <c r="DI480" s="94"/>
      <c r="DJ480" s="94"/>
      <c r="DK480" s="94"/>
      <c r="DL480" s="94"/>
      <c r="DM480" s="94"/>
      <c r="DN480" s="94"/>
      <c r="DO480" s="94"/>
      <c r="DP480" s="94"/>
      <c r="DQ480" s="94"/>
      <c r="DR480" s="94"/>
      <c r="DS480" s="94"/>
      <c r="DT480" s="94"/>
      <c r="DU480" s="94"/>
      <c r="DV480" s="94"/>
      <c r="DW480" s="94"/>
      <c r="DX480" s="94"/>
      <c r="DY480" s="94"/>
      <c r="DZ480" s="94"/>
      <c r="EA480" s="94"/>
      <c r="EB480" s="94"/>
      <c r="EC480" s="94"/>
      <c r="ED480" s="94"/>
      <c r="EE480" s="94"/>
      <c r="EF480" s="94"/>
      <c r="EG480" s="94"/>
      <c r="EH480" s="94"/>
      <c r="EI480" s="94"/>
      <c r="EJ480" s="94"/>
      <c r="EK480" s="94"/>
      <c r="EL480" s="94"/>
      <c r="EM480" s="94"/>
      <c r="EN480" s="94"/>
      <c r="EO480" s="94"/>
      <c r="EP480" s="94"/>
      <c r="EQ480" s="94"/>
      <c r="ER480" s="94"/>
      <c r="ES480" s="94"/>
      <c r="ET480" s="94"/>
      <c r="EU480" s="94"/>
      <c r="EV480" s="94"/>
      <c r="EW480" s="94"/>
      <c r="EX480" s="94"/>
      <c r="EY480" s="94"/>
      <c r="EZ480" s="94"/>
      <c r="FA480" s="94"/>
      <c r="FB480" s="94"/>
      <c r="FC480" s="94"/>
      <c r="FD480" s="94"/>
      <c r="FE480" s="94"/>
      <c r="FF480" s="94"/>
      <c r="FG480" s="94"/>
      <c r="FH480" s="94"/>
      <c r="FI480" s="94"/>
      <c r="FJ480" s="94"/>
      <c r="FK480" s="94"/>
      <c r="FL480" s="94"/>
      <c r="FM480" s="94"/>
      <c r="FN480" s="94"/>
      <c r="FO480" s="94"/>
      <c r="FP480" s="94"/>
      <c r="FQ480" s="94"/>
      <c r="FR480" s="94"/>
      <c r="FS480" s="94"/>
      <c r="FT480" s="94"/>
      <c r="FU480" s="94"/>
      <c r="FV480" s="94"/>
      <c r="FW480" s="94"/>
      <c r="FX480" s="94"/>
      <c r="FY480" s="94"/>
      <c r="FZ480" s="94"/>
      <c r="GA480" s="94"/>
      <c r="GB480" s="94"/>
      <c r="GC480" s="94"/>
      <c r="GD480" s="94"/>
      <c r="GE480" s="94"/>
      <c r="GF480" s="94"/>
      <c r="GG480" s="94"/>
      <c r="GH480" s="94"/>
      <c r="GI480" s="94"/>
      <c r="GJ480" s="94"/>
      <c r="GK480" s="94"/>
      <c r="GL480" s="94"/>
      <c r="GM480" s="94"/>
      <c r="GN480" s="94"/>
      <c r="GO480" s="94"/>
      <c r="GP480" s="94"/>
      <c r="GQ480" s="94"/>
      <c r="GR480" s="94"/>
      <c r="GS480" s="94"/>
      <c r="GT480" s="94"/>
      <c r="GU480" s="94"/>
      <c r="GV480" s="94"/>
      <c r="GW480" s="94"/>
      <c r="GX480" s="94"/>
      <c r="GY480" s="94"/>
      <c r="GZ480" s="94"/>
      <c r="HA480" s="94"/>
      <c r="HB480" s="94"/>
      <c r="HC480" s="94"/>
      <c r="HD480" s="94"/>
      <c r="HE480" s="94"/>
      <c r="HF480" s="94"/>
      <c r="HG480" s="94"/>
      <c r="HH480" s="94"/>
      <c r="HI480" s="94"/>
      <c r="HJ480" s="94"/>
      <c r="HK480" s="94"/>
      <c r="HL480" s="94"/>
      <c r="HM480" s="94"/>
      <c r="HN480" s="94"/>
      <c r="HO480" s="94"/>
      <c r="HP480" s="94"/>
      <c r="HQ480" s="94"/>
      <c r="HR480" s="94"/>
      <c r="HS480" s="94"/>
      <c r="HT480" s="94"/>
      <c r="HU480" s="94"/>
      <c r="HV480" s="94"/>
      <c r="HW480" s="94"/>
      <c r="HX480" s="94"/>
      <c r="HY480" s="94"/>
      <c r="HZ480" s="94"/>
      <c r="IA480" s="94"/>
      <c r="IB480" s="94"/>
      <c r="IC480" s="5"/>
      <c r="ID480" s="94"/>
      <c r="IE480" s="94"/>
      <c r="IF480" s="94"/>
      <c r="IG480" s="94"/>
      <c r="IH480" s="94"/>
      <c r="II480" s="94"/>
      <c r="IJ480" s="94"/>
      <c r="IK480" s="94"/>
      <c r="IL480" s="94"/>
      <c r="IM480" s="94"/>
      <c r="IN480" s="94"/>
      <c r="IO480" s="94"/>
      <c r="IP480" s="94"/>
      <c r="IQ480" s="94"/>
      <c r="IR480" s="94"/>
      <c r="IS480" s="94"/>
      <c r="IT480" s="94"/>
      <c r="IU480" s="94"/>
      <c r="IV480" s="94"/>
      <c r="IW480" s="94"/>
      <c r="IX480" s="94"/>
      <c r="IY480" s="94"/>
      <c r="IZ480" s="94"/>
      <c r="JA480" s="94"/>
      <c r="JB480" s="94"/>
      <c r="JC480" s="94"/>
      <c r="JD480" s="94"/>
      <c r="JE480" s="94"/>
      <c r="JF480" s="94"/>
      <c r="JG480" s="94"/>
      <c r="JH480" s="94"/>
      <c r="JI480" s="94"/>
      <c r="JJ480" s="94"/>
      <c r="JK480" s="94"/>
      <c r="JL480" s="94"/>
      <c r="JM480" s="94"/>
      <c r="JN480" s="94"/>
      <c r="JO480" s="94"/>
      <c r="JP480" s="94"/>
      <c r="JQ480" s="94"/>
      <c r="JR480" s="94"/>
      <c r="JS480" s="94"/>
      <c r="JT480" s="94"/>
      <c r="JU480" s="94"/>
      <c r="JV480" s="94"/>
      <c r="JW480" s="94"/>
      <c r="JX480" s="94"/>
      <c r="JY480" s="94"/>
      <c r="JZ480" s="94"/>
      <c r="KA480" s="94"/>
      <c r="KB480" s="94"/>
      <c r="KC480" s="94"/>
      <c r="KD480" s="94"/>
      <c r="KE480" s="94"/>
      <c r="KF480" s="94"/>
      <c r="KG480" s="94"/>
      <c r="KH480" s="94"/>
      <c r="KI480" s="94"/>
      <c r="KJ480" s="94"/>
      <c r="KK480" s="94"/>
      <c r="KL480" s="94"/>
      <c r="KM480" s="94"/>
      <c r="KN480" s="94"/>
      <c r="KO480" s="94"/>
      <c r="KP480" s="94"/>
      <c r="KQ480" s="94"/>
      <c r="KR480" s="94"/>
      <c r="KS480" s="94"/>
      <c r="KT480" s="94"/>
      <c r="KU480" s="94"/>
      <c r="KV480" s="94"/>
      <c r="KW480" s="94"/>
      <c r="KX480" s="94"/>
      <c r="KY480" s="94"/>
      <c r="KZ480" s="94"/>
      <c r="LA480" s="94"/>
      <c r="LB480" s="94"/>
      <c r="LC480" s="94"/>
      <c r="LD480" s="94"/>
      <c r="LE480" s="94"/>
      <c r="LF480" s="94"/>
      <c r="LG480" s="94"/>
      <c r="LH480" s="94"/>
      <c r="LI480" s="94"/>
      <c r="LJ480" s="94"/>
      <c r="LK480" s="94"/>
    </row>
    <row r="481" spans="2:323" x14ac:dyDescent="0.25">
      <c r="B481" s="357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 s="94"/>
      <c r="AD481" s="94"/>
      <c r="AE481" s="94"/>
      <c r="AF481" s="94"/>
      <c r="AG481" s="94"/>
      <c r="AH481" s="94"/>
      <c r="AI481" s="94"/>
      <c r="AJ481" s="94"/>
      <c r="AK481" s="94"/>
      <c r="AL481" s="94"/>
      <c r="AM481" s="94"/>
      <c r="AN481" s="94"/>
      <c r="AO481" s="94"/>
      <c r="AP481" s="94"/>
      <c r="AQ481" s="94"/>
      <c r="AR481" s="94"/>
      <c r="AS481" s="94"/>
      <c r="AT481" s="94"/>
      <c r="AU481" s="94"/>
      <c r="AV481" s="94"/>
      <c r="AW481" s="94"/>
      <c r="AX481" s="94"/>
      <c r="AY481" s="94"/>
      <c r="AZ481" s="94"/>
      <c r="BA481" s="94"/>
      <c r="BB481" s="94"/>
      <c r="BC481" s="94"/>
      <c r="BD481" s="94"/>
      <c r="BE481" s="94"/>
      <c r="BF481" s="94"/>
      <c r="BG481" s="94"/>
      <c r="BH481" s="94"/>
      <c r="BI481" s="94"/>
      <c r="BJ481" s="94"/>
      <c r="BK481" s="94"/>
      <c r="BL481" s="94"/>
      <c r="BM481" s="94"/>
      <c r="BN481" s="94"/>
      <c r="BO481" s="94"/>
      <c r="BP481" s="94"/>
      <c r="BQ481" s="94"/>
      <c r="BR481" s="94"/>
      <c r="BS481" s="94"/>
      <c r="BT481" s="94"/>
      <c r="BU481" s="94"/>
      <c r="BV481" s="94"/>
      <c r="BW481" s="94"/>
      <c r="BX481" s="94"/>
      <c r="BY481" s="94"/>
      <c r="BZ481" s="94"/>
      <c r="CA481" s="94"/>
      <c r="CB481" s="94"/>
      <c r="CC481" s="94"/>
      <c r="CD481" s="94"/>
      <c r="CE481" s="94"/>
      <c r="CF481" s="94"/>
      <c r="CG481" s="94"/>
      <c r="CH481" s="94"/>
      <c r="CI481" s="94"/>
      <c r="CJ481" s="94"/>
      <c r="CK481" s="94"/>
      <c r="CL481" s="94"/>
      <c r="CM481" s="94"/>
      <c r="CN481" s="94"/>
      <c r="CO481" s="94"/>
      <c r="CP481" s="94"/>
      <c r="CQ481" s="94"/>
      <c r="CR481" s="94"/>
      <c r="CS481" s="94"/>
      <c r="CT481" s="94"/>
      <c r="CU481" s="94"/>
      <c r="CV481" s="94"/>
      <c r="CW481" s="94"/>
      <c r="CX481" s="94"/>
      <c r="CY481" s="94"/>
      <c r="CZ481" s="94"/>
      <c r="DA481" s="94"/>
      <c r="DB481" s="94"/>
      <c r="DC481" s="94"/>
      <c r="DD481" s="94"/>
      <c r="DE481" s="94"/>
      <c r="DF481" s="94"/>
      <c r="DG481" s="94"/>
      <c r="DH481" s="94"/>
      <c r="DI481" s="94"/>
      <c r="DJ481" s="94"/>
      <c r="DK481" s="94"/>
      <c r="DL481" s="94"/>
      <c r="DM481" s="94"/>
      <c r="DN481" s="94"/>
      <c r="DO481" s="94"/>
      <c r="DP481" s="94"/>
      <c r="DQ481" s="94"/>
      <c r="DR481" s="94"/>
      <c r="DS481" s="94"/>
      <c r="DT481" s="94"/>
      <c r="DU481" s="94"/>
      <c r="DV481" s="94"/>
      <c r="DW481" s="94"/>
      <c r="DX481" s="94"/>
      <c r="DY481" s="94"/>
      <c r="DZ481" s="94"/>
      <c r="EA481" s="94"/>
      <c r="EB481" s="94"/>
      <c r="EC481" s="94"/>
      <c r="ED481" s="94"/>
      <c r="EE481" s="94"/>
      <c r="EF481" s="94"/>
      <c r="EG481" s="94"/>
      <c r="EH481" s="94"/>
      <c r="EI481" s="94"/>
      <c r="EJ481" s="94"/>
      <c r="EK481" s="94"/>
      <c r="EL481" s="94"/>
      <c r="EM481" s="94"/>
      <c r="EN481" s="94"/>
      <c r="EO481" s="94"/>
      <c r="EP481" s="94"/>
      <c r="EQ481" s="94"/>
      <c r="ER481" s="94"/>
      <c r="ES481" s="94"/>
      <c r="ET481" s="94"/>
      <c r="EU481" s="94"/>
      <c r="EV481" s="94"/>
      <c r="EW481" s="94"/>
      <c r="EX481" s="94"/>
      <c r="EY481" s="94"/>
      <c r="EZ481" s="94"/>
      <c r="FA481" s="94"/>
      <c r="FB481" s="94"/>
      <c r="FC481" s="94"/>
      <c r="FD481" s="94"/>
      <c r="FE481" s="94"/>
      <c r="FF481" s="94"/>
      <c r="FG481" s="94"/>
      <c r="FH481" s="94"/>
      <c r="FI481" s="94"/>
      <c r="FJ481" s="94"/>
      <c r="FK481" s="94"/>
      <c r="FL481" s="94"/>
      <c r="FM481" s="94"/>
      <c r="FN481" s="94"/>
      <c r="FO481" s="94"/>
      <c r="FP481" s="94"/>
      <c r="FQ481" s="94"/>
      <c r="FR481" s="94"/>
      <c r="FS481" s="94"/>
      <c r="FT481" s="94"/>
      <c r="FU481" s="94"/>
      <c r="FV481" s="94"/>
      <c r="FW481" s="94"/>
      <c r="FX481" s="94"/>
      <c r="FY481" s="94"/>
      <c r="FZ481" s="94"/>
      <c r="GA481" s="94"/>
      <c r="GB481" s="94"/>
      <c r="GC481" s="94"/>
      <c r="GD481" s="94"/>
      <c r="GE481" s="94"/>
      <c r="GF481" s="94"/>
      <c r="GG481" s="94"/>
      <c r="GH481" s="94"/>
      <c r="GI481" s="94"/>
      <c r="GJ481" s="94"/>
      <c r="GK481" s="94"/>
      <c r="GL481" s="94"/>
      <c r="GM481" s="94"/>
      <c r="GN481" s="94"/>
      <c r="GO481" s="94"/>
      <c r="GP481" s="94"/>
      <c r="GQ481" s="94"/>
      <c r="GR481" s="94"/>
      <c r="GS481" s="94"/>
      <c r="GT481" s="94"/>
      <c r="GU481" s="94"/>
      <c r="GV481" s="94"/>
      <c r="GW481" s="94"/>
      <c r="GX481" s="94"/>
      <c r="GY481" s="94"/>
      <c r="GZ481" s="94"/>
      <c r="HA481" s="94"/>
      <c r="HB481" s="94"/>
      <c r="HC481" s="94"/>
      <c r="HD481" s="94"/>
      <c r="HE481" s="94"/>
      <c r="HF481" s="94"/>
      <c r="HG481" s="94"/>
      <c r="HH481" s="94"/>
      <c r="HI481" s="94"/>
      <c r="HJ481" s="94"/>
      <c r="HK481" s="94"/>
      <c r="HL481" s="94"/>
      <c r="HM481" s="94"/>
      <c r="HN481" s="94"/>
      <c r="HO481" s="94"/>
      <c r="HP481" s="94"/>
      <c r="HQ481" s="94"/>
      <c r="HR481" s="94"/>
      <c r="HS481" s="94"/>
      <c r="HT481" s="94"/>
      <c r="HU481" s="94"/>
      <c r="HV481" s="94"/>
      <c r="HW481" s="94"/>
      <c r="HX481" s="94"/>
      <c r="HY481" s="94"/>
      <c r="HZ481" s="94"/>
      <c r="IA481" s="94"/>
      <c r="IB481" s="94"/>
      <c r="IC481" s="5"/>
      <c r="ID481" s="94"/>
      <c r="IE481" s="94"/>
      <c r="IF481" s="94"/>
      <c r="IG481" s="94"/>
      <c r="IH481" s="94"/>
      <c r="II481" s="94"/>
      <c r="IJ481" s="94"/>
      <c r="IK481" s="94"/>
      <c r="IL481" s="94"/>
      <c r="IM481" s="94"/>
      <c r="IN481" s="94"/>
      <c r="IO481" s="94"/>
      <c r="IP481" s="94"/>
      <c r="IQ481" s="94"/>
      <c r="IR481" s="94"/>
      <c r="IS481" s="94"/>
      <c r="IT481" s="94"/>
      <c r="IU481" s="94"/>
      <c r="IV481" s="94"/>
      <c r="IW481" s="94"/>
      <c r="IX481" s="94"/>
      <c r="IY481" s="94"/>
      <c r="IZ481" s="94"/>
      <c r="JA481" s="94"/>
      <c r="JB481" s="94"/>
      <c r="JC481" s="94"/>
      <c r="JD481" s="94"/>
      <c r="JE481" s="94"/>
      <c r="JF481" s="94"/>
      <c r="JG481" s="94"/>
      <c r="JH481" s="94"/>
      <c r="JI481" s="94"/>
      <c r="JJ481" s="94"/>
      <c r="JK481" s="94"/>
      <c r="JL481" s="94"/>
      <c r="JM481" s="94"/>
      <c r="JN481" s="94"/>
      <c r="JO481" s="94"/>
      <c r="JP481" s="94"/>
      <c r="JQ481" s="94"/>
      <c r="JR481" s="94"/>
      <c r="JS481" s="94"/>
      <c r="JT481" s="94"/>
      <c r="JU481" s="94"/>
      <c r="JV481" s="94"/>
      <c r="JW481" s="94"/>
      <c r="JX481" s="94"/>
      <c r="JY481" s="94"/>
      <c r="JZ481" s="94"/>
      <c r="KA481" s="94"/>
      <c r="KB481" s="94"/>
      <c r="KC481" s="94"/>
      <c r="KD481" s="94"/>
      <c r="KE481" s="94"/>
      <c r="KF481" s="94"/>
      <c r="KG481" s="94"/>
      <c r="KH481" s="94"/>
      <c r="KI481" s="94"/>
      <c r="KJ481" s="94"/>
      <c r="KK481" s="94"/>
      <c r="KL481" s="94"/>
      <c r="KM481" s="94"/>
      <c r="KN481" s="94"/>
      <c r="KO481" s="94"/>
      <c r="KP481" s="94"/>
      <c r="KQ481" s="94"/>
      <c r="KR481" s="94"/>
      <c r="KS481" s="94"/>
      <c r="KT481" s="94"/>
      <c r="KU481" s="94"/>
      <c r="KV481" s="94"/>
      <c r="KW481" s="94"/>
      <c r="KX481" s="94"/>
      <c r="KY481" s="94"/>
      <c r="KZ481" s="94"/>
      <c r="LA481" s="94"/>
      <c r="LB481" s="94"/>
      <c r="LC481" s="94"/>
      <c r="LD481" s="94"/>
      <c r="LE481" s="94"/>
      <c r="LF481" s="94"/>
      <c r="LG481" s="94"/>
      <c r="LH481" s="94"/>
      <c r="LI481" s="94"/>
      <c r="LJ481" s="94"/>
      <c r="LK481" s="94"/>
    </row>
    <row r="482" spans="2:323" x14ac:dyDescent="0.25">
      <c r="B482" s="357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 s="94"/>
      <c r="AD482" s="94"/>
      <c r="AE482" s="94"/>
      <c r="AF482" s="94"/>
      <c r="AG482" s="94"/>
      <c r="AH482" s="94"/>
      <c r="AI482" s="94"/>
      <c r="AJ482" s="94"/>
      <c r="AK482" s="94"/>
      <c r="AL482" s="94"/>
      <c r="AM482" s="94"/>
      <c r="AN482" s="94"/>
      <c r="AO482" s="94"/>
      <c r="AP482" s="94"/>
      <c r="AQ482" s="94"/>
      <c r="AR482" s="94"/>
      <c r="AS482" s="94"/>
      <c r="AT482" s="94"/>
      <c r="AU482" s="94"/>
      <c r="AV482" s="94"/>
      <c r="AW482" s="94"/>
      <c r="AX482" s="94"/>
      <c r="AY482" s="94"/>
      <c r="AZ482" s="94"/>
      <c r="BA482" s="94"/>
      <c r="BB482" s="94"/>
      <c r="BC482" s="94"/>
      <c r="BD482" s="94"/>
      <c r="BE482" s="94"/>
      <c r="BF482" s="94"/>
      <c r="BG482" s="94"/>
      <c r="BH482" s="94"/>
      <c r="BI482" s="94"/>
      <c r="BJ482" s="94"/>
      <c r="BK482" s="94"/>
      <c r="BL482" s="94"/>
      <c r="BM482" s="94"/>
      <c r="BN482" s="94"/>
      <c r="BO482" s="94"/>
      <c r="BP482" s="94"/>
      <c r="BQ482" s="94"/>
      <c r="BR482" s="94"/>
      <c r="BS482" s="94"/>
      <c r="BT482" s="94"/>
      <c r="BU482" s="94"/>
      <c r="BV482" s="94"/>
      <c r="BW482" s="94"/>
      <c r="BX482" s="94"/>
      <c r="BY482" s="94"/>
      <c r="BZ482" s="94"/>
      <c r="CA482" s="94"/>
      <c r="CB482" s="94"/>
      <c r="CC482" s="94"/>
      <c r="CD482" s="94"/>
      <c r="CE482" s="94"/>
      <c r="CF482" s="94"/>
      <c r="CG482" s="94"/>
      <c r="CH482" s="94"/>
      <c r="CI482" s="94"/>
      <c r="CJ482" s="94"/>
      <c r="CK482" s="94"/>
      <c r="CL482" s="94"/>
      <c r="CM482" s="94"/>
      <c r="CN482" s="94"/>
      <c r="CO482" s="94"/>
      <c r="CP482" s="94"/>
      <c r="CQ482" s="94"/>
      <c r="CR482" s="94"/>
      <c r="CS482" s="94"/>
      <c r="CT482" s="94"/>
      <c r="CU482" s="94"/>
      <c r="CV482" s="94"/>
      <c r="CW482" s="94"/>
      <c r="CX482" s="94"/>
      <c r="CY482" s="94"/>
      <c r="CZ482" s="94"/>
      <c r="DA482" s="94"/>
      <c r="DB482" s="94"/>
      <c r="DC482" s="94"/>
      <c r="DD482" s="94"/>
      <c r="DE482" s="94"/>
      <c r="DF482" s="94"/>
      <c r="DG482" s="94"/>
      <c r="DH482" s="94"/>
      <c r="DI482" s="94"/>
      <c r="DJ482" s="94"/>
      <c r="DK482" s="94"/>
      <c r="DL482" s="94"/>
      <c r="DM482" s="94"/>
      <c r="DN482" s="94"/>
      <c r="DO482" s="94"/>
      <c r="DP482" s="94"/>
      <c r="DQ482" s="94"/>
      <c r="DR482" s="94"/>
      <c r="DS482" s="94"/>
      <c r="DT482" s="94"/>
      <c r="DU482" s="94"/>
      <c r="DV482" s="94"/>
      <c r="DW482" s="94"/>
      <c r="DX482" s="94"/>
      <c r="DY482" s="94"/>
      <c r="DZ482" s="94"/>
      <c r="EA482" s="94"/>
      <c r="EB482" s="94"/>
      <c r="EC482" s="94"/>
      <c r="ED482" s="94"/>
      <c r="EE482" s="94"/>
      <c r="EF482" s="94"/>
      <c r="EG482" s="94"/>
      <c r="EH482" s="94"/>
      <c r="EI482" s="94"/>
      <c r="EJ482" s="94"/>
      <c r="EK482" s="94"/>
      <c r="EL482" s="94"/>
      <c r="EM482" s="94"/>
      <c r="EN482" s="94"/>
      <c r="EO482" s="94"/>
      <c r="EP482" s="94"/>
      <c r="EQ482" s="94"/>
      <c r="ER482" s="94"/>
      <c r="ES482" s="94"/>
      <c r="ET482" s="94"/>
      <c r="EU482" s="94"/>
      <c r="EV482" s="94"/>
      <c r="EW482" s="94"/>
      <c r="EX482" s="94"/>
      <c r="EY482" s="94"/>
      <c r="EZ482" s="94"/>
      <c r="FA482" s="94"/>
      <c r="FB482" s="94"/>
      <c r="FC482" s="94"/>
      <c r="FD482" s="94"/>
      <c r="FE482" s="94"/>
      <c r="FF482" s="94"/>
      <c r="FG482" s="94"/>
      <c r="FH482" s="94"/>
      <c r="FI482" s="94"/>
      <c r="FJ482" s="94"/>
      <c r="FK482" s="94"/>
      <c r="FL482" s="94"/>
      <c r="FM482" s="94"/>
      <c r="FN482" s="94"/>
      <c r="FO482" s="94"/>
      <c r="FP482" s="94"/>
      <c r="FQ482" s="94"/>
      <c r="FR482" s="94"/>
      <c r="FS482" s="94"/>
      <c r="FT482" s="94"/>
      <c r="FU482" s="94"/>
      <c r="FV482" s="94"/>
      <c r="FW482" s="94"/>
      <c r="FX482" s="94"/>
      <c r="FY482" s="94"/>
      <c r="FZ482" s="94"/>
      <c r="GA482" s="94"/>
      <c r="GB482" s="94"/>
      <c r="GC482" s="94"/>
      <c r="GD482" s="94"/>
      <c r="GE482" s="94"/>
      <c r="GF482" s="94"/>
      <c r="GG482" s="94"/>
      <c r="GH482" s="94"/>
      <c r="GI482" s="94"/>
      <c r="GJ482" s="94"/>
      <c r="GK482" s="94"/>
      <c r="GL482" s="94"/>
      <c r="GM482" s="94"/>
      <c r="GN482" s="94"/>
      <c r="GO482" s="94"/>
      <c r="GP482" s="94"/>
      <c r="GQ482" s="94"/>
      <c r="GR482" s="94"/>
      <c r="GS482" s="94"/>
      <c r="GT482" s="94"/>
      <c r="GU482" s="94"/>
      <c r="GV482" s="94"/>
      <c r="GW482" s="94"/>
      <c r="GX482" s="94"/>
      <c r="GY482" s="94"/>
      <c r="GZ482" s="94"/>
      <c r="HA482" s="94"/>
      <c r="HB482" s="94"/>
      <c r="HC482" s="94"/>
      <c r="HD482" s="94"/>
      <c r="HE482" s="94"/>
      <c r="HF482" s="94"/>
      <c r="HG482" s="94"/>
      <c r="HH482" s="94"/>
      <c r="HI482" s="94"/>
      <c r="HJ482" s="94"/>
      <c r="HK482" s="94"/>
      <c r="HL482" s="94"/>
      <c r="HM482" s="94"/>
      <c r="HN482" s="94"/>
      <c r="HO482" s="94"/>
      <c r="HP482" s="94"/>
      <c r="HQ482" s="94"/>
      <c r="HR482" s="94"/>
      <c r="HS482" s="94"/>
      <c r="HT482" s="94"/>
      <c r="HU482" s="94"/>
      <c r="HV482" s="94"/>
      <c r="HW482" s="94"/>
      <c r="HX482" s="94"/>
      <c r="HY482" s="94"/>
      <c r="HZ482" s="94"/>
      <c r="IA482" s="94"/>
      <c r="IB482" s="94"/>
      <c r="IC482" s="5"/>
      <c r="ID482" s="94"/>
      <c r="IE482" s="94"/>
      <c r="IF482" s="94"/>
      <c r="IG482" s="94"/>
      <c r="IH482" s="94"/>
      <c r="II482" s="94"/>
      <c r="IJ482" s="94"/>
      <c r="IK482" s="94"/>
      <c r="IL482" s="94"/>
      <c r="IM482" s="94"/>
      <c r="IN482" s="94"/>
      <c r="IO482" s="94"/>
      <c r="IP482" s="94"/>
      <c r="IQ482" s="94"/>
      <c r="IR482" s="94"/>
      <c r="IS482" s="94"/>
      <c r="IT482" s="94"/>
      <c r="IU482" s="94"/>
      <c r="IV482" s="94"/>
      <c r="IW482" s="94"/>
      <c r="IX482" s="94"/>
      <c r="IY482" s="94"/>
      <c r="IZ482" s="94"/>
      <c r="JA482" s="94"/>
      <c r="JB482" s="94"/>
      <c r="JC482" s="94"/>
      <c r="JD482" s="94"/>
      <c r="JE482" s="94"/>
      <c r="JF482" s="94"/>
      <c r="JG482" s="94"/>
      <c r="JH482" s="94"/>
      <c r="JI482" s="94"/>
      <c r="JJ482" s="94"/>
      <c r="JK482" s="94"/>
      <c r="JL482" s="94"/>
      <c r="JM482" s="94"/>
      <c r="JN482" s="94"/>
      <c r="JO482" s="94"/>
      <c r="JP482" s="94"/>
      <c r="JQ482" s="94"/>
      <c r="JR482" s="94"/>
      <c r="JS482" s="94"/>
      <c r="JT482" s="94"/>
      <c r="JU482" s="94"/>
      <c r="JV482" s="94"/>
      <c r="JW482" s="94"/>
      <c r="JX482" s="94"/>
      <c r="JY482" s="94"/>
      <c r="JZ482" s="94"/>
      <c r="KA482" s="94"/>
      <c r="KB482" s="94"/>
      <c r="KC482" s="94"/>
      <c r="KD482" s="94"/>
      <c r="KE482" s="94"/>
      <c r="KF482" s="94"/>
      <c r="KG482" s="94"/>
      <c r="KH482" s="94"/>
      <c r="KI482" s="94"/>
      <c r="KJ482" s="94"/>
      <c r="KK482" s="94"/>
      <c r="KL482" s="94"/>
      <c r="KM482" s="94"/>
      <c r="KN482" s="94"/>
      <c r="KO482" s="94"/>
      <c r="KP482" s="94"/>
      <c r="KQ482" s="94"/>
      <c r="KR482" s="94"/>
      <c r="KS482" s="94"/>
      <c r="KT482" s="94"/>
      <c r="KU482" s="94"/>
      <c r="KV482" s="94"/>
      <c r="KW482" s="94"/>
      <c r="KX482" s="94"/>
      <c r="KY482" s="94"/>
      <c r="KZ482" s="94"/>
      <c r="LA482" s="94"/>
      <c r="LB482" s="94"/>
      <c r="LC482" s="94"/>
      <c r="LD482" s="94"/>
      <c r="LE482" s="94"/>
      <c r="LF482" s="94"/>
      <c r="LG482" s="94"/>
      <c r="LH482" s="94"/>
      <c r="LI482" s="94"/>
      <c r="LJ482" s="94"/>
      <c r="LK482" s="94"/>
    </row>
    <row r="483" spans="2:323" x14ac:dyDescent="0.25">
      <c r="B483" s="357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s="94"/>
      <c r="AD483" s="94"/>
      <c r="AE483" s="94"/>
      <c r="AF483" s="94"/>
      <c r="AG483" s="94"/>
      <c r="AH483" s="94"/>
      <c r="AI483" s="94"/>
      <c r="AJ483" s="94"/>
      <c r="AK483" s="94"/>
      <c r="AL483" s="94"/>
      <c r="AM483" s="94"/>
      <c r="AN483" s="94"/>
      <c r="AO483" s="94"/>
      <c r="AP483" s="94"/>
      <c r="AQ483" s="94"/>
      <c r="AR483" s="94"/>
      <c r="AS483" s="94"/>
      <c r="AT483" s="94"/>
      <c r="AU483" s="94"/>
      <c r="AV483" s="94"/>
      <c r="AW483" s="94"/>
      <c r="AX483" s="94"/>
      <c r="AY483" s="94"/>
      <c r="AZ483" s="94"/>
      <c r="BA483" s="94"/>
      <c r="BB483" s="94"/>
      <c r="BC483" s="94"/>
      <c r="BD483" s="94"/>
      <c r="BE483" s="94"/>
      <c r="BF483" s="94"/>
      <c r="BG483" s="94"/>
      <c r="BH483" s="94"/>
      <c r="BI483" s="94"/>
      <c r="BJ483" s="94"/>
      <c r="BK483" s="94"/>
      <c r="BL483" s="94"/>
      <c r="BM483" s="94"/>
      <c r="BN483" s="94"/>
      <c r="BO483" s="94"/>
      <c r="BP483" s="94"/>
      <c r="BQ483" s="94"/>
      <c r="BR483" s="94"/>
      <c r="BS483" s="94"/>
      <c r="BT483" s="94"/>
      <c r="BU483" s="94"/>
      <c r="BV483" s="94"/>
      <c r="BW483" s="94"/>
      <c r="BX483" s="94"/>
      <c r="BY483" s="94"/>
      <c r="BZ483" s="94"/>
      <c r="CA483" s="94"/>
      <c r="CB483" s="94"/>
      <c r="CC483" s="94"/>
      <c r="CD483" s="94"/>
      <c r="CE483" s="94"/>
      <c r="CF483" s="94"/>
      <c r="CG483" s="94"/>
      <c r="CH483" s="94"/>
      <c r="CI483" s="94"/>
      <c r="CJ483" s="94"/>
      <c r="CK483" s="94"/>
      <c r="CL483" s="94"/>
      <c r="CM483" s="94"/>
      <c r="CN483" s="94"/>
      <c r="CO483" s="94"/>
      <c r="CP483" s="94"/>
      <c r="CQ483" s="94"/>
      <c r="CR483" s="94"/>
      <c r="CS483" s="94"/>
      <c r="CT483" s="94"/>
      <c r="CU483" s="94"/>
      <c r="CV483" s="94"/>
      <c r="CW483" s="94"/>
      <c r="CX483" s="94"/>
      <c r="CY483" s="94"/>
      <c r="CZ483" s="94"/>
      <c r="DA483" s="94"/>
      <c r="DB483" s="94"/>
      <c r="DC483" s="94"/>
      <c r="DD483" s="94"/>
      <c r="DE483" s="94"/>
      <c r="DF483" s="94"/>
      <c r="DG483" s="94"/>
      <c r="DH483" s="94"/>
      <c r="DI483" s="94"/>
      <c r="DJ483" s="94"/>
      <c r="DK483" s="94"/>
      <c r="DL483" s="94"/>
      <c r="DM483" s="94"/>
      <c r="DN483" s="94"/>
      <c r="DO483" s="94"/>
      <c r="DP483" s="94"/>
      <c r="DQ483" s="94"/>
      <c r="DR483" s="94"/>
      <c r="DS483" s="94"/>
      <c r="DT483" s="94"/>
      <c r="DU483" s="94"/>
      <c r="DV483" s="94"/>
      <c r="DW483" s="94"/>
      <c r="DX483" s="94"/>
      <c r="DY483" s="94"/>
      <c r="DZ483" s="94"/>
      <c r="EA483" s="94"/>
      <c r="EB483" s="94"/>
      <c r="EC483" s="94"/>
      <c r="ED483" s="94"/>
      <c r="EE483" s="94"/>
      <c r="EF483" s="94"/>
      <c r="EG483" s="94"/>
      <c r="EH483" s="94"/>
      <c r="EI483" s="94"/>
      <c r="EJ483" s="94"/>
      <c r="EK483" s="94"/>
      <c r="EL483" s="94"/>
      <c r="EM483" s="94"/>
      <c r="EN483" s="94"/>
      <c r="EO483" s="94"/>
      <c r="EP483" s="94"/>
      <c r="EQ483" s="94"/>
      <c r="ER483" s="94"/>
      <c r="ES483" s="94"/>
      <c r="ET483" s="94"/>
      <c r="EU483" s="94"/>
      <c r="EV483" s="94"/>
      <c r="EW483" s="94"/>
      <c r="EX483" s="94"/>
      <c r="EY483" s="94"/>
      <c r="EZ483" s="94"/>
      <c r="FA483" s="94"/>
      <c r="FB483" s="94"/>
      <c r="FC483" s="94"/>
      <c r="FD483" s="94"/>
      <c r="FE483" s="94"/>
      <c r="FF483" s="94"/>
      <c r="FG483" s="94"/>
      <c r="FH483" s="94"/>
      <c r="FI483" s="94"/>
      <c r="FJ483" s="94"/>
      <c r="FK483" s="94"/>
      <c r="FL483" s="94"/>
      <c r="FM483" s="94"/>
      <c r="FN483" s="94"/>
      <c r="FO483" s="94"/>
      <c r="FP483" s="94"/>
      <c r="FQ483" s="94"/>
      <c r="FR483" s="94"/>
      <c r="FS483" s="94"/>
      <c r="FT483" s="94"/>
      <c r="FU483" s="94"/>
      <c r="FV483" s="94"/>
      <c r="FW483" s="94"/>
      <c r="FX483" s="94"/>
      <c r="FY483" s="94"/>
      <c r="FZ483" s="94"/>
      <c r="GA483" s="94"/>
      <c r="GB483" s="94"/>
      <c r="GC483" s="94"/>
      <c r="GD483" s="94"/>
      <c r="GE483" s="94"/>
      <c r="GF483" s="94"/>
      <c r="GG483" s="94"/>
      <c r="GH483" s="94"/>
      <c r="GI483" s="94"/>
      <c r="GJ483" s="94"/>
      <c r="GK483" s="94"/>
      <c r="GL483" s="94"/>
      <c r="GM483" s="94"/>
      <c r="GN483" s="94"/>
      <c r="GO483" s="94"/>
      <c r="GP483" s="94"/>
      <c r="GQ483" s="94"/>
      <c r="GR483" s="94"/>
      <c r="GS483" s="94"/>
      <c r="GT483" s="94"/>
      <c r="GU483" s="94"/>
      <c r="GV483" s="94"/>
      <c r="GW483" s="94"/>
      <c r="GX483" s="94"/>
      <c r="GY483" s="94"/>
      <c r="GZ483" s="94"/>
      <c r="HA483" s="94"/>
      <c r="HB483" s="94"/>
      <c r="HC483" s="94"/>
      <c r="HD483" s="94"/>
      <c r="HE483" s="94"/>
      <c r="HF483" s="94"/>
      <c r="HG483" s="94"/>
      <c r="HH483" s="94"/>
      <c r="HI483" s="94"/>
      <c r="HJ483" s="94"/>
      <c r="HK483" s="94"/>
      <c r="HL483" s="94"/>
      <c r="HM483" s="94"/>
      <c r="HN483" s="94"/>
      <c r="HO483" s="94"/>
      <c r="HP483" s="94"/>
      <c r="HQ483" s="94"/>
      <c r="HR483" s="94"/>
      <c r="HS483" s="94"/>
      <c r="HT483" s="94"/>
      <c r="HU483" s="94"/>
      <c r="HV483" s="94"/>
      <c r="HW483" s="94"/>
      <c r="HX483" s="94"/>
      <c r="HY483" s="94"/>
      <c r="HZ483" s="94"/>
      <c r="IA483" s="94"/>
      <c r="IB483" s="94"/>
      <c r="IC483" s="5"/>
      <c r="ID483" s="94"/>
      <c r="IE483" s="94"/>
      <c r="IF483" s="94"/>
      <c r="IG483" s="94"/>
      <c r="IH483" s="94"/>
      <c r="II483" s="94"/>
      <c r="IJ483" s="94"/>
      <c r="IK483" s="94"/>
      <c r="IL483" s="94"/>
      <c r="IM483" s="94"/>
      <c r="IN483" s="94"/>
      <c r="IO483" s="94"/>
      <c r="IP483" s="94"/>
      <c r="IQ483" s="94"/>
      <c r="IR483" s="94"/>
      <c r="IS483" s="94"/>
      <c r="IT483" s="94"/>
      <c r="IU483" s="94"/>
      <c r="IV483" s="94"/>
      <c r="IW483" s="94"/>
      <c r="IX483" s="94"/>
      <c r="IY483" s="94"/>
      <c r="IZ483" s="94"/>
      <c r="JA483" s="94"/>
      <c r="JB483" s="94"/>
      <c r="JC483" s="94"/>
      <c r="JD483" s="94"/>
      <c r="JE483" s="94"/>
      <c r="JF483" s="94"/>
      <c r="JG483" s="94"/>
      <c r="JH483" s="94"/>
      <c r="JI483" s="94"/>
      <c r="JJ483" s="94"/>
      <c r="JK483" s="94"/>
      <c r="JL483" s="94"/>
      <c r="JM483" s="94"/>
      <c r="JN483" s="94"/>
      <c r="JO483" s="94"/>
      <c r="JP483" s="94"/>
      <c r="JQ483" s="94"/>
      <c r="JR483" s="94"/>
      <c r="JS483" s="94"/>
      <c r="JT483" s="94"/>
      <c r="JU483" s="94"/>
      <c r="JV483" s="94"/>
      <c r="JW483" s="94"/>
      <c r="JX483" s="94"/>
      <c r="JY483" s="94"/>
      <c r="JZ483" s="94"/>
      <c r="KA483" s="94"/>
      <c r="KB483" s="94"/>
      <c r="KC483" s="94"/>
      <c r="KD483" s="94"/>
      <c r="KE483" s="94"/>
      <c r="KF483" s="94"/>
      <c r="KG483" s="94"/>
      <c r="KH483" s="94"/>
      <c r="KI483" s="94"/>
      <c r="KJ483" s="94"/>
      <c r="KK483" s="94"/>
      <c r="KL483" s="94"/>
      <c r="KM483" s="94"/>
      <c r="KN483" s="94"/>
      <c r="KO483" s="94"/>
      <c r="KP483" s="94"/>
      <c r="KQ483" s="94"/>
      <c r="KR483" s="94"/>
      <c r="KS483" s="94"/>
      <c r="KT483" s="94"/>
      <c r="KU483" s="94"/>
      <c r="KV483" s="94"/>
      <c r="KW483" s="94"/>
      <c r="KX483" s="94"/>
      <c r="KY483" s="94"/>
      <c r="KZ483" s="94"/>
      <c r="LA483" s="94"/>
      <c r="LB483" s="94"/>
      <c r="LC483" s="94"/>
      <c r="LD483" s="94"/>
      <c r="LE483" s="94"/>
      <c r="LF483" s="94"/>
      <c r="LG483" s="94"/>
      <c r="LH483" s="94"/>
      <c r="LI483" s="94"/>
      <c r="LJ483" s="94"/>
      <c r="LK483" s="94"/>
    </row>
    <row r="484" spans="2:323" x14ac:dyDescent="0.25">
      <c r="B484" s="357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 s="94"/>
      <c r="AD484" s="94"/>
      <c r="AE484" s="94"/>
      <c r="AF484" s="94"/>
      <c r="AG484" s="94"/>
      <c r="AH484" s="94"/>
      <c r="AI484" s="94"/>
      <c r="AJ484" s="94"/>
      <c r="AK484" s="94"/>
      <c r="AL484" s="94"/>
      <c r="AM484" s="94"/>
      <c r="AN484" s="94"/>
      <c r="AO484" s="94"/>
      <c r="AP484" s="94"/>
      <c r="AQ484" s="94"/>
      <c r="AR484" s="94"/>
      <c r="AS484" s="94"/>
      <c r="AT484" s="94"/>
      <c r="AU484" s="94"/>
      <c r="AV484" s="94"/>
      <c r="AW484" s="94"/>
      <c r="AX484" s="94"/>
      <c r="AY484" s="94"/>
      <c r="AZ484" s="94"/>
      <c r="BA484" s="94"/>
      <c r="BB484" s="94"/>
      <c r="BC484" s="94"/>
      <c r="BD484" s="94"/>
      <c r="BE484" s="94"/>
      <c r="BF484" s="94"/>
      <c r="BG484" s="94"/>
      <c r="BH484" s="94"/>
      <c r="BI484" s="94"/>
      <c r="BJ484" s="94"/>
      <c r="BK484" s="94"/>
      <c r="BL484" s="94"/>
      <c r="BM484" s="94"/>
      <c r="BN484" s="94"/>
      <c r="BO484" s="94"/>
      <c r="BP484" s="94"/>
      <c r="BQ484" s="94"/>
      <c r="BR484" s="94"/>
      <c r="BS484" s="94"/>
      <c r="BT484" s="94"/>
      <c r="BU484" s="94"/>
      <c r="BV484" s="94"/>
      <c r="BW484" s="94"/>
      <c r="BX484" s="94"/>
      <c r="BY484" s="94"/>
      <c r="BZ484" s="94"/>
      <c r="CA484" s="94"/>
      <c r="CB484" s="94"/>
      <c r="CC484" s="94"/>
      <c r="CD484" s="94"/>
      <c r="CE484" s="94"/>
      <c r="CF484" s="94"/>
      <c r="CG484" s="94"/>
      <c r="CH484" s="94"/>
      <c r="CI484" s="94"/>
      <c r="CJ484" s="94"/>
      <c r="CK484" s="94"/>
      <c r="CL484" s="94"/>
      <c r="CM484" s="94"/>
      <c r="CN484" s="94"/>
      <c r="CO484" s="94"/>
      <c r="CP484" s="94"/>
      <c r="CQ484" s="94"/>
      <c r="CR484" s="94"/>
      <c r="CS484" s="94"/>
      <c r="CT484" s="94"/>
      <c r="CU484" s="94"/>
      <c r="CV484" s="94"/>
      <c r="CW484" s="94"/>
      <c r="CX484" s="94"/>
      <c r="CY484" s="94"/>
      <c r="CZ484" s="94"/>
      <c r="DA484" s="94"/>
      <c r="DB484" s="94"/>
      <c r="DC484" s="94"/>
      <c r="DD484" s="94"/>
      <c r="DE484" s="94"/>
      <c r="DF484" s="94"/>
      <c r="DG484" s="94"/>
      <c r="DH484" s="94"/>
      <c r="DI484" s="94"/>
      <c r="DJ484" s="94"/>
      <c r="DK484" s="94"/>
      <c r="DL484" s="94"/>
      <c r="DM484" s="94"/>
      <c r="DN484" s="94"/>
      <c r="DO484" s="94"/>
      <c r="DP484" s="94"/>
      <c r="DQ484" s="94"/>
      <c r="DR484" s="94"/>
      <c r="DS484" s="94"/>
      <c r="DT484" s="94"/>
      <c r="DU484" s="94"/>
      <c r="DV484" s="94"/>
      <c r="DW484" s="94"/>
      <c r="DX484" s="94"/>
      <c r="DY484" s="94"/>
      <c r="DZ484" s="94"/>
      <c r="EA484" s="94"/>
      <c r="EB484" s="94"/>
      <c r="EC484" s="94"/>
      <c r="ED484" s="94"/>
      <c r="EE484" s="94"/>
      <c r="EF484" s="94"/>
      <c r="EG484" s="94"/>
      <c r="EH484" s="94"/>
      <c r="EI484" s="94"/>
      <c r="EJ484" s="94"/>
      <c r="EK484" s="94"/>
      <c r="EL484" s="94"/>
      <c r="EM484" s="94"/>
      <c r="EN484" s="94"/>
      <c r="EO484" s="94"/>
      <c r="EP484" s="94"/>
      <c r="EQ484" s="94"/>
      <c r="ER484" s="94"/>
      <c r="ES484" s="94"/>
      <c r="ET484" s="94"/>
      <c r="EU484" s="94"/>
      <c r="EV484" s="94"/>
      <c r="EW484" s="94"/>
      <c r="EX484" s="94"/>
      <c r="EY484" s="94"/>
      <c r="EZ484" s="94"/>
      <c r="FA484" s="94"/>
      <c r="FB484" s="94"/>
      <c r="FC484" s="94"/>
      <c r="FD484" s="94"/>
      <c r="FE484" s="94"/>
      <c r="FF484" s="94"/>
      <c r="FG484" s="94"/>
      <c r="FH484" s="94"/>
      <c r="FI484" s="94"/>
      <c r="FJ484" s="94"/>
      <c r="FK484" s="94"/>
      <c r="FL484" s="94"/>
      <c r="FM484" s="94"/>
      <c r="FN484" s="94"/>
      <c r="FO484" s="94"/>
      <c r="FP484" s="94"/>
      <c r="FQ484" s="94"/>
      <c r="FR484" s="94"/>
      <c r="FS484" s="94"/>
      <c r="FT484" s="94"/>
      <c r="FU484" s="94"/>
      <c r="FV484" s="94"/>
      <c r="FW484" s="94"/>
      <c r="FX484" s="94"/>
      <c r="FY484" s="94"/>
      <c r="FZ484" s="94"/>
      <c r="GA484" s="94"/>
      <c r="GB484" s="94"/>
      <c r="GC484" s="94"/>
      <c r="GD484" s="94"/>
      <c r="GE484" s="94"/>
      <c r="GF484" s="94"/>
      <c r="GG484" s="94"/>
      <c r="GH484" s="94"/>
      <c r="GI484" s="94"/>
      <c r="GJ484" s="94"/>
      <c r="GK484" s="94"/>
      <c r="GL484" s="94"/>
      <c r="GM484" s="94"/>
      <c r="GN484" s="94"/>
      <c r="GO484" s="94"/>
      <c r="GP484" s="94"/>
      <c r="GQ484" s="94"/>
      <c r="GR484" s="94"/>
      <c r="GS484" s="94"/>
      <c r="GT484" s="94"/>
      <c r="GU484" s="94"/>
      <c r="GV484" s="94"/>
      <c r="GW484" s="94"/>
      <c r="GX484" s="94"/>
      <c r="GY484" s="94"/>
      <c r="GZ484" s="94"/>
      <c r="HA484" s="94"/>
      <c r="HB484" s="94"/>
      <c r="HC484" s="94"/>
      <c r="HD484" s="94"/>
      <c r="HE484" s="94"/>
      <c r="HF484" s="94"/>
      <c r="HG484" s="94"/>
      <c r="HH484" s="94"/>
      <c r="HI484" s="94"/>
      <c r="HJ484" s="94"/>
      <c r="HK484" s="94"/>
      <c r="HL484" s="94"/>
      <c r="HM484" s="94"/>
      <c r="HN484" s="94"/>
      <c r="HO484" s="94"/>
      <c r="HP484" s="94"/>
      <c r="HQ484" s="94"/>
      <c r="HR484" s="94"/>
      <c r="HS484" s="94"/>
      <c r="HT484" s="94"/>
      <c r="HU484" s="94"/>
      <c r="HV484" s="94"/>
      <c r="HW484" s="94"/>
      <c r="HX484" s="94"/>
      <c r="HY484" s="94"/>
      <c r="HZ484" s="94"/>
      <c r="IA484" s="94"/>
      <c r="IB484" s="94"/>
      <c r="IC484" s="5"/>
      <c r="ID484" s="94"/>
      <c r="IE484" s="94"/>
      <c r="IF484" s="94"/>
      <c r="IG484" s="94"/>
      <c r="IH484" s="94"/>
      <c r="II484" s="94"/>
      <c r="IJ484" s="94"/>
      <c r="IK484" s="94"/>
      <c r="IL484" s="94"/>
      <c r="IM484" s="94"/>
      <c r="IN484" s="94"/>
      <c r="IO484" s="94"/>
      <c r="IP484" s="94"/>
      <c r="IQ484" s="94"/>
      <c r="IR484" s="94"/>
      <c r="IS484" s="94"/>
      <c r="IT484" s="94"/>
      <c r="IU484" s="94"/>
      <c r="IV484" s="94"/>
      <c r="IW484" s="94"/>
      <c r="IX484" s="94"/>
      <c r="IY484" s="94"/>
      <c r="IZ484" s="94"/>
      <c r="JA484" s="94"/>
      <c r="JB484" s="94"/>
      <c r="JC484" s="94"/>
      <c r="JD484" s="94"/>
      <c r="JE484" s="94"/>
      <c r="JF484" s="94"/>
      <c r="JG484" s="94"/>
      <c r="JH484" s="94"/>
      <c r="JI484" s="94"/>
      <c r="JJ484" s="94"/>
      <c r="JK484" s="94"/>
      <c r="JL484" s="94"/>
      <c r="JM484" s="94"/>
      <c r="JN484" s="94"/>
      <c r="JO484" s="94"/>
      <c r="JP484" s="94"/>
      <c r="JQ484" s="94"/>
      <c r="JR484" s="94"/>
      <c r="JS484" s="94"/>
      <c r="JT484" s="94"/>
      <c r="JU484" s="94"/>
      <c r="JV484" s="94"/>
      <c r="JW484" s="94"/>
      <c r="JX484" s="94"/>
      <c r="JY484" s="94"/>
      <c r="JZ484" s="94"/>
      <c r="KA484" s="94"/>
      <c r="KB484" s="94"/>
      <c r="KC484" s="94"/>
      <c r="KD484" s="94"/>
      <c r="KE484" s="94"/>
      <c r="KF484" s="94"/>
      <c r="KG484" s="94"/>
      <c r="KH484" s="94"/>
      <c r="KI484" s="94"/>
      <c r="KJ484" s="94"/>
      <c r="KK484" s="94"/>
      <c r="KL484" s="94"/>
      <c r="KM484" s="94"/>
      <c r="KN484" s="94"/>
      <c r="KO484" s="94"/>
      <c r="KP484" s="94"/>
      <c r="KQ484" s="94"/>
      <c r="KR484" s="94"/>
      <c r="KS484" s="94"/>
      <c r="KT484" s="94"/>
      <c r="KU484" s="94"/>
      <c r="KV484" s="94"/>
      <c r="KW484" s="94"/>
      <c r="KX484" s="94"/>
      <c r="KY484" s="94"/>
      <c r="KZ484" s="94"/>
      <c r="LA484" s="94"/>
      <c r="LB484" s="94"/>
      <c r="LC484" s="94"/>
      <c r="LD484" s="94"/>
      <c r="LE484" s="94"/>
      <c r="LF484" s="94"/>
      <c r="LG484" s="94"/>
      <c r="LH484" s="94"/>
      <c r="LI484" s="94"/>
      <c r="LJ484" s="94"/>
      <c r="LK484" s="94"/>
    </row>
    <row r="485" spans="2:323" x14ac:dyDescent="0.25">
      <c r="B485" s="357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 s="94"/>
      <c r="AD485" s="94"/>
      <c r="AE485" s="94"/>
      <c r="AF485" s="94"/>
      <c r="AG485" s="94"/>
      <c r="AH485" s="94"/>
      <c r="AI485" s="94"/>
      <c r="AJ485" s="94"/>
      <c r="AK485" s="94"/>
      <c r="AL485" s="94"/>
      <c r="AM485" s="94"/>
      <c r="AN485" s="94"/>
      <c r="AO485" s="94"/>
      <c r="AP485" s="94"/>
      <c r="AQ485" s="94"/>
      <c r="AR485" s="94"/>
      <c r="AS485" s="94"/>
      <c r="AT485" s="94"/>
      <c r="AU485" s="94"/>
      <c r="AV485" s="94"/>
      <c r="AW485" s="94"/>
      <c r="AX485" s="94"/>
      <c r="AY485" s="94"/>
      <c r="AZ485" s="94"/>
      <c r="BA485" s="94"/>
      <c r="BB485" s="94"/>
      <c r="BC485" s="94"/>
      <c r="BD485" s="94"/>
      <c r="BE485" s="94"/>
      <c r="BF485" s="94"/>
      <c r="BG485" s="94"/>
      <c r="BH485" s="94"/>
      <c r="BI485" s="94"/>
      <c r="BJ485" s="94"/>
      <c r="BK485" s="94"/>
      <c r="BL485" s="94"/>
      <c r="BM485" s="94"/>
      <c r="BN485" s="94"/>
      <c r="BO485" s="94"/>
      <c r="BP485" s="94"/>
      <c r="BQ485" s="94"/>
      <c r="BR485" s="94"/>
      <c r="BS485" s="94"/>
      <c r="BT485" s="94"/>
      <c r="BU485" s="94"/>
      <c r="BV485" s="94"/>
      <c r="BW485" s="94"/>
      <c r="BX485" s="94"/>
      <c r="BY485" s="94"/>
      <c r="BZ485" s="94"/>
      <c r="CA485" s="94"/>
      <c r="CB485" s="94"/>
      <c r="CC485" s="94"/>
      <c r="CD485" s="94"/>
      <c r="CE485" s="94"/>
      <c r="CF485" s="94"/>
      <c r="CG485" s="94"/>
      <c r="CH485" s="94"/>
      <c r="CI485" s="94"/>
      <c r="CJ485" s="94"/>
      <c r="CK485" s="94"/>
      <c r="CL485" s="94"/>
      <c r="CM485" s="94"/>
      <c r="CN485" s="94"/>
      <c r="CO485" s="94"/>
      <c r="CP485" s="94"/>
      <c r="CQ485" s="94"/>
      <c r="CR485" s="94"/>
      <c r="CS485" s="94"/>
      <c r="CT485" s="94"/>
      <c r="CU485" s="94"/>
      <c r="CV485" s="94"/>
      <c r="CW485" s="94"/>
      <c r="CX485" s="94"/>
      <c r="CY485" s="94"/>
      <c r="CZ485" s="94"/>
      <c r="DA485" s="94"/>
      <c r="DB485" s="94"/>
      <c r="DC485" s="94"/>
      <c r="DD485" s="94"/>
      <c r="DE485" s="94"/>
      <c r="DF485" s="94"/>
      <c r="DG485" s="94"/>
      <c r="DH485" s="94"/>
      <c r="DI485" s="94"/>
      <c r="DJ485" s="94"/>
      <c r="DK485" s="94"/>
      <c r="DL485" s="94"/>
      <c r="DM485" s="94"/>
      <c r="DN485" s="94"/>
      <c r="DO485" s="94"/>
      <c r="DP485" s="94"/>
      <c r="DQ485" s="94"/>
      <c r="DR485" s="94"/>
      <c r="DS485" s="94"/>
      <c r="DT485" s="94"/>
      <c r="DU485" s="94"/>
      <c r="DV485" s="94"/>
      <c r="DW485" s="94"/>
      <c r="DX485" s="94"/>
      <c r="DY485" s="94"/>
      <c r="DZ485" s="94"/>
      <c r="EA485" s="94"/>
      <c r="EB485" s="94"/>
      <c r="EC485" s="94"/>
      <c r="ED485" s="94"/>
      <c r="EE485" s="94"/>
      <c r="EF485" s="94"/>
      <c r="EG485" s="94"/>
      <c r="EH485" s="94"/>
      <c r="EI485" s="94"/>
      <c r="EJ485" s="94"/>
      <c r="EK485" s="94"/>
      <c r="EL485" s="94"/>
      <c r="EM485" s="94"/>
      <c r="EN485" s="94"/>
      <c r="EO485" s="94"/>
      <c r="EP485" s="94"/>
      <c r="EQ485" s="94"/>
      <c r="ER485" s="94"/>
      <c r="ES485" s="94"/>
      <c r="ET485" s="94"/>
      <c r="EU485" s="94"/>
      <c r="EV485" s="94"/>
      <c r="EW485" s="94"/>
      <c r="EX485" s="94"/>
      <c r="EY485" s="94"/>
      <c r="EZ485" s="94"/>
      <c r="FA485" s="94"/>
      <c r="FB485" s="94"/>
      <c r="FC485" s="94"/>
      <c r="FD485" s="94"/>
      <c r="FE485" s="94"/>
      <c r="FF485" s="94"/>
      <c r="FG485" s="94"/>
      <c r="FH485" s="94"/>
      <c r="FI485" s="94"/>
      <c r="FJ485" s="94"/>
      <c r="FK485" s="94"/>
      <c r="FL485" s="94"/>
      <c r="FM485" s="94"/>
      <c r="FN485" s="94"/>
      <c r="FO485" s="94"/>
      <c r="FP485" s="94"/>
      <c r="FQ485" s="94"/>
      <c r="FR485" s="94"/>
      <c r="FS485" s="94"/>
      <c r="FT485" s="94"/>
      <c r="FU485" s="94"/>
      <c r="FV485" s="94"/>
      <c r="FW485" s="94"/>
      <c r="FX485" s="94"/>
      <c r="FY485" s="94"/>
      <c r="FZ485" s="94"/>
      <c r="GA485" s="94"/>
      <c r="GB485" s="94"/>
      <c r="GC485" s="94"/>
      <c r="GD485" s="94"/>
      <c r="GE485" s="94"/>
      <c r="GF485" s="94"/>
      <c r="GG485" s="94"/>
      <c r="GH485" s="94"/>
      <c r="GI485" s="94"/>
      <c r="GJ485" s="94"/>
      <c r="GK485" s="94"/>
      <c r="GL485" s="94"/>
      <c r="GM485" s="94"/>
      <c r="GN485" s="94"/>
      <c r="GO485" s="94"/>
      <c r="GP485" s="94"/>
      <c r="GQ485" s="94"/>
      <c r="GR485" s="94"/>
      <c r="GS485" s="94"/>
      <c r="GT485" s="94"/>
      <c r="GU485" s="94"/>
      <c r="GV485" s="94"/>
      <c r="GW485" s="94"/>
      <c r="GX485" s="94"/>
      <c r="GY485" s="94"/>
      <c r="GZ485" s="94"/>
      <c r="HA485" s="94"/>
      <c r="HB485" s="94"/>
      <c r="HC485" s="94"/>
      <c r="HD485" s="94"/>
      <c r="HE485" s="94"/>
      <c r="HF485" s="94"/>
      <c r="HG485" s="94"/>
      <c r="HH485" s="94"/>
      <c r="HI485" s="94"/>
      <c r="HJ485" s="94"/>
      <c r="HK485" s="94"/>
      <c r="HL485" s="94"/>
      <c r="HM485" s="94"/>
      <c r="HN485" s="94"/>
      <c r="HO485" s="94"/>
      <c r="HP485" s="94"/>
      <c r="HQ485" s="94"/>
      <c r="HR485" s="94"/>
      <c r="HS485" s="94"/>
      <c r="HT485" s="94"/>
      <c r="HU485" s="94"/>
      <c r="HV485" s="94"/>
      <c r="HW485" s="94"/>
      <c r="HX485" s="94"/>
      <c r="HY485" s="94"/>
      <c r="HZ485" s="94"/>
      <c r="IA485" s="94"/>
      <c r="IB485" s="94"/>
      <c r="IC485" s="5"/>
      <c r="ID485" s="94"/>
      <c r="IE485" s="94"/>
      <c r="IF485" s="94"/>
      <c r="IG485" s="94"/>
      <c r="IH485" s="94"/>
      <c r="II485" s="94"/>
      <c r="IJ485" s="94"/>
      <c r="IK485" s="94"/>
      <c r="IL485" s="94"/>
      <c r="IM485" s="94"/>
      <c r="IN485" s="94"/>
      <c r="IO485" s="94"/>
      <c r="IP485" s="94"/>
      <c r="IQ485" s="94"/>
      <c r="IR485" s="94"/>
      <c r="IS485" s="94"/>
      <c r="IT485" s="94"/>
      <c r="IU485" s="94"/>
      <c r="IV485" s="94"/>
      <c r="IW485" s="94"/>
      <c r="IX485" s="94"/>
      <c r="IY485" s="94"/>
      <c r="IZ485" s="94"/>
      <c r="JA485" s="94"/>
      <c r="JB485" s="94"/>
      <c r="JC485" s="94"/>
      <c r="JD485" s="94"/>
      <c r="JE485" s="94"/>
      <c r="JF485" s="94"/>
      <c r="JG485" s="94"/>
      <c r="JH485" s="94"/>
      <c r="JI485" s="94"/>
      <c r="JJ485" s="94"/>
      <c r="JK485" s="94"/>
      <c r="JL485" s="94"/>
      <c r="JM485" s="94"/>
      <c r="JN485" s="94"/>
      <c r="JO485" s="94"/>
      <c r="JP485" s="94"/>
      <c r="JQ485" s="94"/>
      <c r="JR485" s="94"/>
      <c r="JS485" s="94"/>
      <c r="JT485" s="94"/>
      <c r="JU485" s="94"/>
      <c r="JV485" s="94"/>
      <c r="JW485" s="94"/>
      <c r="JX485" s="94"/>
      <c r="JY485" s="94"/>
      <c r="JZ485" s="94"/>
      <c r="KA485" s="94"/>
      <c r="KB485" s="94"/>
      <c r="KC485" s="94"/>
      <c r="KD485" s="94"/>
      <c r="KE485" s="94"/>
      <c r="KF485" s="94"/>
      <c r="KG485" s="94"/>
      <c r="KH485" s="94"/>
      <c r="KI485" s="94"/>
      <c r="KJ485" s="94"/>
      <c r="KK485" s="94"/>
      <c r="KL485" s="94"/>
      <c r="KM485" s="94"/>
      <c r="KN485" s="94"/>
      <c r="KO485" s="94"/>
      <c r="KP485" s="94"/>
      <c r="KQ485" s="94"/>
      <c r="KR485" s="94"/>
      <c r="KS485" s="94"/>
      <c r="KT485" s="94"/>
      <c r="KU485" s="94"/>
      <c r="KV485" s="94"/>
      <c r="KW485" s="94"/>
      <c r="KX485" s="94"/>
      <c r="KY485" s="94"/>
      <c r="KZ485" s="94"/>
      <c r="LA485" s="94"/>
      <c r="LB485" s="94"/>
      <c r="LC485" s="94"/>
      <c r="LD485" s="94"/>
      <c r="LE485" s="94"/>
      <c r="LF485" s="94"/>
      <c r="LG485" s="94"/>
      <c r="LH485" s="94"/>
      <c r="LI485" s="94"/>
      <c r="LJ485" s="94"/>
      <c r="LK485" s="94"/>
    </row>
    <row r="486" spans="2:323" x14ac:dyDescent="0.25">
      <c r="B486" s="357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s="94"/>
      <c r="AD486" s="94"/>
      <c r="AE486" s="94"/>
      <c r="AF486" s="94"/>
      <c r="AG486" s="94"/>
      <c r="AH486" s="94"/>
      <c r="AI486" s="94"/>
      <c r="AJ486" s="94"/>
      <c r="AK486" s="94"/>
      <c r="AL486" s="94"/>
      <c r="AM486" s="94"/>
      <c r="AN486" s="94"/>
      <c r="AO486" s="94"/>
      <c r="AP486" s="94"/>
      <c r="AQ486" s="94"/>
      <c r="AR486" s="94"/>
      <c r="AS486" s="94"/>
      <c r="AT486" s="94"/>
      <c r="AU486" s="94"/>
      <c r="AV486" s="94"/>
      <c r="AW486" s="94"/>
      <c r="AX486" s="94"/>
      <c r="AY486" s="94"/>
      <c r="AZ486" s="94"/>
      <c r="BA486" s="94"/>
      <c r="BB486" s="94"/>
      <c r="BC486" s="94"/>
      <c r="BD486" s="94"/>
      <c r="BE486" s="94"/>
      <c r="BF486" s="94"/>
      <c r="BG486" s="94"/>
      <c r="BH486" s="94"/>
      <c r="BI486" s="94"/>
      <c r="BJ486" s="94"/>
      <c r="BK486" s="94"/>
      <c r="BL486" s="94"/>
      <c r="BM486" s="94"/>
      <c r="BN486" s="94"/>
      <c r="BO486" s="94"/>
      <c r="BP486" s="94"/>
      <c r="BQ486" s="94"/>
      <c r="BR486" s="94"/>
      <c r="BS486" s="94"/>
      <c r="BT486" s="94"/>
      <c r="BU486" s="94"/>
      <c r="BV486" s="94"/>
      <c r="BW486" s="94"/>
      <c r="BX486" s="94"/>
      <c r="BY486" s="94"/>
      <c r="BZ486" s="94"/>
      <c r="CA486" s="94"/>
      <c r="CB486" s="94"/>
      <c r="CC486" s="94"/>
      <c r="CD486" s="94"/>
      <c r="CE486" s="94"/>
      <c r="CF486" s="94"/>
      <c r="CG486" s="94"/>
      <c r="CH486" s="94"/>
      <c r="CI486" s="94"/>
      <c r="CJ486" s="94"/>
      <c r="CK486" s="94"/>
      <c r="CL486" s="94"/>
      <c r="CM486" s="94"/>
      <c r="CN486" s="94"/>
      <c r="CO486" s="94"/>
      <c r="CP486" s="94"/>
      <c r="CQ486" s="94"/>
      <c r="CR486" s="94"/>
      <c r="CS486" s="94"/>
      <c r="CT486" s="94"/>
      <c r="CU486" s="94"/>
      <c r="CV486" s="94"/>
      <c r="CW486" s="94"/>
      <c r="CX486" s="94"/>
      <c r="CY486" s="94"/>
      <c r="CZ486" s="94"/>
      <c r="DA486" s="94"/>
      <c r="DB486" s="94"/>
      <c r="DC486" s="94"/>
      <c r="DD486" s="94"/>
      <c r="DE486" s="94"/>
      <c r="DF486" s="94"/>
      <c r="DG486" s="94"/>
      <c r="DH486" s="94"/>
      <c r="DI486" s="94"/>
      <c r="DJ486" s="94"/>
      <c r="DK486" s="94"/>
      <c r="DL486" s="94"/>
      <c r="DM486" s="94"/>
      <c r="DN486" s="94"/>
      <c r="DO486" s="94"/>
      <c r="DP486" s="94"/>
      <c r="DQ486" s="94"/>
      <c r="DR486" s="94"/>
      <c r="DS486" s="94"/>
      <c r="DT486" s="94"/>
      <c r="DU486" s="94"/>
      <c r="DV486" s="94"/>
      <c r="DW486" s="94"/>
      <c r="DX486" s="94"/>
      <c r="DY486" s="94"/>
      <c r="DZ486" s="94"/>
      <c r="EA486" s="94"/>
      <c r="EB486" s="94"/>
      <c r="EC486" s="94"/>
      <c r="ED486" s="94"/>
      <c r="EE486" s="94"/>
      <c r="EF486" s="94"/>
      <c r="EG486" s="94"/>
      <c r="EH486" s="94"/>
      <c r="EI486" s="94"/>
      <c r="EJ486" s="94"/>
      <c r="EK486" s="94"/>
      <c r="EL486" s="94"/>
      <c r="EM486" s="94"/>
      <c r="EN486" s="94"/>
      <c r="EO486" s="94"/>
      <c r="EP486" s="94"/>
      <c r="EQ486" s="94"/>
      <c r="ER486" s="94"/>
      <c r="ES486" s="94"/>
      <c r="ET486" s="94"/>
      <c r="EU486" s="94"/>
      <c r="EV486" s="94"/>
      <c r="EW486" s="94"/>
      <c r="EX486" s="94"/>
      <c r="EY486" s="94"/>
      <c r="EZ486" s="94"/>
      <c r="FA486" s="94"/>
      <c r="FB486" s="94"/>
      <c r="FC486" s="94"/>
      <c r="FD486" s="94"/>
      <c r="FE486" s="94"/>
      <c r="FF486" s="94"/>
      <c r="FG486" s="94"/>
      <c r="FH486" s="94"/>
      <c r="FI486" s="94"/>
      <c r="FJ486" s="94"/>
      <c r="FK486" s="94"/>
      <c r="FL486" s="94"/>
      <c r="FM486" s="94"/>
      <c r="FN486" s="94"/>
      <c r="FO486" s="94"/>
      <c r="FP486" s="94"/>
      <c r="FQ486" s="94"/>
      <c r="FR486" s="94"/>
      <c r="FS486" s="94"/>
      <c r="FT486" s="94"/>
      <c r="FU486" s="94"/>
      <c r="FV486" s="94"/>
      <c r="FW486" s="94"/>
      <c r="FX486" s="94"/>
      <c r="FY486" s="94"/>
      <c r="FZ486" s="94"/>
      <c r="GA486" s="94"/>
      <c r="GB486" s="94"/>
      <c r="GC486" s="94"/>
      <c r="GD486" s="94"/>
      <c r="GE486" s="94"/>
      <c r="GF486" s="94"/>
      <c r="GG486" s="94"/>
      <c r="GH486" s="94"/>
      <c r="GI486" s="94"/>
      <c r="GJ486" s="94"/>
      <c r="GK486" s="94"/>
      <c r="GL486" s="94"/>
      <c r="GM486" s="94"/>
      <c r="GN486" s="94"/>
      <c r="GO486" s="94"/>
      <c r="GP486" s="94"/>
      <c r="GQ486" s="94"/>
      <c r="GR486" s="94"/>
      <c r="GS486" s="94"/>
      <c r="GT486" s="94"/>
      <c r="GU486" s="94"/>
      <c r="GV486" s="94"/>
      <c r="GW486" s="94"/>
      <c r="GX486" s="94"/>
      <c r="GY486" s="94"/>
      <c r="GZ486" s="94"/>
      <c r="HA486" s="94"/>
      <c r="HB486" s="94"/>
      <c r="HC486" s="94"/>
      <c r="HD486" s="94"/>
      <c r="HE486" s="94"/>
      <c r="HF486" s="94"/>
      <c r="HG486" s="94"/>
      <c r="HH486" s="94"/>
      <c r="HI486" s="94"/>
      <c r="HJ486" s="94"/>
      <c r="HK486" s="94"/>
      <c r="HL486" s="94"/>
      <c r="HM486" s="94"/>
      <c r="HN486" s="94"/>
      <c r="HO486" s="94"/>
      <c r="HP486" s="94"/>
      <c r="HQ486" s="94"/>
      <c r="HR486" s="94"/>
      <c r="HS486" s="94"/>
      <c r="HT486" s="94"/>
      <c r="HU486" s="94"/>
      <c r="HV486" s="94"/>
      <c r="HW486" s="94"/>
      <c r="HX486" s="94"/>
      <c r="HY486" s="94"/>
      <c r="HZ486" s="94"/>
      <c r="IA486" s="94"/>
      <c r="IB486" s="94"/>
      <c r="IC486" s="5"/>
      <c r="ID486" s="94"/>
      <c r="IE486" s="94"/>
      <c r="IF486" s="94"/>
      <c r="IG486" s="94"/>
      <c r="IH486" s="94"/>
      <c r="II486" s="94"/>
      <c r="IJ486" s="94"/>
      <c r="IK486" s="94"/>
      <c r="IL486" s="94"/>
      <c r="IM486" s="94"/>
      <c r="IN486" s="94"/>
      <c r="IO486" s="94"/>
      <c r="IP486" s="94"/>
      <c r="IQ486" s="94"/>
      <c r="IR486" s="94"/>
      <c r="IS486" s="94"/>
      <c r="IT486" s="94"/>
      <c r="IU486" s="94"/>
      <c r="IV486" s="94"/>
      <c r="IW486" s="94"/>
      <c r="IX486" s="94"/>
      <c r="IY486" s="94"/>
      <c r="IZ486" s="94"/>
      <c r="JA486" s="94"/>
      <c r="JB486" s="94"/>
      <c r="JC486" s="94"/>
      <c r="JD486" s="94"/>
      <c r="JE486" s="94"/>
      <c r="JF486" s="94"/>
      <c r="JG486" s="94"/>
      <c r="JH486" s="94"/>
      <c r="JI486" s="94"/>
      <c r="JJ486" s="94"/>
      <c r="JK486" s="94"/>
      <c r="JL486" s="94"/>
      <c r="JM486" s="94"/>
      <c r="JN486" s="94"/>
      <c r="JO486" s="94"/>
      <c r="JP486" s="94"/>
      <c r="JQ486" s="94"/>
      <c r="JR486" s="94"/>
      <c r="JS486" s="94"/>
      <c r="JT486" s="94"/>
      <c r="JU486" s="94"/>
      <c r="JV486" s="94"/>
      <c r="JW486" s="94"/>
      <c r="JX486" s="94"/>
      <c r="JY486" s="94"/>
      <c r="JZ486" s="94"/>
      <c r="KA486" s="94"/>
      <c r="KB486" s="94"/>
      <c r="KC486" s="94"/>
      <c r="KD486" s="94"/>
      <c r="KE486" s="94"/>
      <c r="KF486" s="94"/>
      <c r="KG486" s="94"/>
      <c r="KH486" s="94"/>
      <c r="KI486" s="94"/>
      <c r="KJ486" s="94"/>
      <c r="KK486" s="94"/>
      <c r="KL486" s="94"/>
      <c r="KM486" s="94"/>
      <c r="KN486" s="94"/>
      <c r="KO486" s="94"/>
      <c r="KP486" s="94"/>
      <c r="KQ486" s="94"/>
      <c r="KR486" s="94"/>
      <c r="KS486" s="94"/>
      <c r="KT486" s="94"/>
      <c r="KU486" s="94"/>
      <c r="KV486" s="94"/>
      <c r="KW486" s="94"/>
      <c r="KX486" s="94"/>
      <c r="KY486" s="94"/>
      <c r="KZ486" s="94"/>
      <c r="LA486" s="94"/>
      <c r="LB486" s="94"/>
      <c r="LC486" s="94"/>
      <c r="LD486" s="94"/>
      <c r="LE486" s="94"/>
      <c r="LF486" s="94"/>
      <c r="LG486" s="94"/>
      <c r="LH486" s="94"/>
      <c r="LI486" s="94"/>
      <c r="LJ486" s="94"/>
      <c r="LK486" s="94"/>
    </row>
    <row r="487" spans="2:323" x14ac:dyDescent="0.25">
      <c r="B487" s="35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 s="94"/>
      <c r="AD487" s="94"/>
      <c r="AE487" s="94"/>
      <c r="AF487" s="94"/>
      <c r="AG487" s="94"/>
      <c r="AH487" s="94"/>
      <c r="AI487" s="94"/>
      <c r="AJ487" s="94"/>
      <c r="AK487" s="94"/>
      <c r="AL487" s="94"/>
      <c r="AM487" s="94"/>
      <c r="AN487" s="94"/>
      <c r="AO487" s="94"/>
      <c r="AP487" s="94"/>
      <c r="AQ487" s="94"/>
      <c r="AR487" s="94"/>
      <c r="AS487" s="94"/>
      <c r="AT487" s="94"/>
      <c r="AU487" s="94"/>
      <c r="AV487" s="94"/>
      <c r="AW487" s="94"/>
      <c r="AX487" s="94"/>
      <c r="AY487" s="94"/>
      <c r="AZ487" s="94"/>
      <c r="BA487" s="94"/>
      <c r="BB487" s="94"/>
      <c r="BC487" s="94"/>
      <c r="BD487" s="94"/>
      <c r="BE487" s="94"/>
      <c r="BF487" s="94"/>
      <c r="BG487" s="94"/>
      <c r="BH487" s="94"/>
      <c r="BI487" s="94"/>
      <c r="BJ487" s="94"/>
      <c r="BK487" s="94"/>
      <c r="BL487" s="94"/>
      <c r="BM487" s="94"/>
      <c r="BN487" s="94"/>
      <c r="BO487" s="94"/>
      <c r="BP487" s="94"/>
      <c r="BQ487" s="94"/>
      <c r="BR487" s="94"/>
      <c r="BS487" s="94"/>
      <c r="BT487" s="94"/>
      <c r="BU487" s="94"/>
      <c r="BV487" s="94"/>
      <c r="BW487" s="94"/>
      <c r="BX487" s="94"/>
      <c r="BY487" s="94"/>
      <c r="BZ487" s="94"/>
      <c r="CA487" s="94"/>
      <c r="CB487" s="94"/>
      <c r="CC487" s="94"/>
      <c r="CD487" s="94"/>
      <c r="CE487" s="94"/>
      <c r="CF487" s="94"/>
      <c r="CG487" s="94"/>
      <c r="CH487" s="94"/>
      <c r="CI487" s="94"/>
      <c r="CJ487" s="94"/>
      <c r="CK487" s="94"/>
      <c r="CL487" s="94"/>
      <c r="CM487" s="94"/>
      <c r="CN487" s="94"/>
      <c r="CO487" s="94"/>
      <c r="CP487" s="94"/>
      <c r="CQ487" s="94"/>
      <c r="CR487" s="94"/>
      <c r="CS487" s="94"/>
      <c r="CT487" s="94"/>
      <c r="CU487" s="94"/>
      <c r="CV487" s="94"/>
      <c r="CW487" s="94"/>
      <c r="CX487" s="94"/>
      <c r="CY487" s="94"/>
      <c r="CZ487" s="94"/>
      <c r="DA487" s="94"/>
      <c r="DB487" s="94"/>
      <c r="DC487" s="94"/>
      <c r="DD487" s="94"/>
      <c r="DE487" s="94"/>
      <c r="DF487" s="94"/>
      <c r="DG487" s="94"/>
      <c r="DH487" s="94"/>
      <c r="DI487" s="94"/>
      <c r="DJ487" s="94"/>
      <c r="DK487" s="94"/>
      <c r="DL487" s="94"/>
      <c r="DM487" s="94"/>
      <c r="DN487" s="94"/>
      <c r="DO487" s="94"/>
      <c r="DP487" s="94"/>
      <c r="DQ487" s="94"/>
      <c r="DR487" s="94"/>
      <c r="DS487" s="94"/>
      <c r="DT487" s="94"/>
      <c r="DU487" s="94"/>
      <c r="DV487" s="94"/>
      <c r="DW487" s="94"/>
      <c r="DX487" s="94"/>
      <c r="DY487" s="94"/>
      <c r="DZ487" s="94"/>
      <c r="EA487" s="94"/>
      <c r="EB487" s="94"/>
      <c r="EC487" s="94"/>
      <c r="ED487" s="94"/>
      <c r="EE487" s="94"/>
      <c r="EF487" s="94"/>
      <c r="EG487" s="94"/>
      <c r="EH487" s="94"/>
      <c r="EI487" s="94"/>
      <c r="EJ487" s="94"/>
      <c r="EK487" s="94"/>
      <c r="EL487" s="94"/>
      <c r="EM487" s="94"/>
      <c r="EN487" s="94"/>
      <c r="EO487" s="94"/>
      <c r="EP487" s="94"/>
      <c r="EQ487" s="94"/>
      <c r="ER487" s="94"/>
      <c r="ES487" s="94"/>
      <c r="ET487" s="94"/>
      <c r="EU487" s="94"/>
      <c r="EV487" s="94"/>
      <c r="EW487" s="94"/>
      <c r="EX487" s="94"/>
      <c r="EY487" s="94"/>
      <c r="EZ487" s="94"/>
      <c r="FA487" s="94"/>
      <c r="FB487" s="94"/>
      <c r="FC487" s="94"/>
      <c r="FD487" s="94"/>
      <c r="FE487" s="94"/>
      <c r="FF487" s="94"/>
      <c r="FG487" s="94"/>
      <c r="FH487" s="94"/>
      <c r="FI487" s="94"/>
      <c r="FJ487" s="94"/>
      <c r="FK487" s="94"/>
      <c r="FL487" s="94"/>
      <c r="FM487" s="94"/>
      <c r="FN487" s="94"/>
      <c r="FO487" s="94"/>
      <c r="FP487" s="94"/>
      <c r="FQ487" s="94"/>
      <c r="FR487" s="94"/>
      <c r="FS487" s="94"/>
      <c r="FT487" s="94"/>
      <c r="FU487" s="94"/>
      <c r="FV487" s="94"/>
      <c r="FW487" s="94"/>
      <c r="FX487" s="94"/>
      <c r="FY487" s="94"/>
      <c r="FZ487" s="94"/>
      <c r="GA487" s="94"/>
      <c r="GB487" s="94"/>
      <c r="GC487" s="94"/>
      <c r="GD487" s="94"/>
      <c r="GE487" s="94"/>
      <c r="GF487" s="94"/>
      <c r="GG487" s="94"/>
      <c r="GH487" s="94"/>
      <c r="GI487" s="94"/>
      <c r="GJ487" s="94"/>
      <c r="GK487" s="94"/>
      <c r="GL487" s="94"/>
      <c r="GM487" s="94"/>
      <c r="GN487" s="94"/>
      <c r="GO487" s="94"/>
      <c r="GP487" s="94"/>
      <c r="GQ487" s="94"/>
      <c r="GR487" s="94"/>
      <c r="GS487" s="94"/>
      <c r="GT487" s="94"/>
      <c r="GU487" s="94"/>
      <c r="GV487" s="94"/>
      <c r="GW487" s="94"/>
      <c r="GX487" s="94"/>
      <c r="GY487" s="94"/>
      <c r="GZ487" s="94"/>
      <c r="HA487" s="94"/>
      <c r="HB487" s="94"/>
      <c r="HC487" s="94"/>
      <c r="HD487" s="94"/>
      <c r="HE487" s="94"/>
      <c r="HF487" s="94"/>
      <c r="HG487" s="94"/>
      <c r="HH487" s="94"/>
      <c r="HI487" s="94"/>
      <c r="HJ487" s="94"/>
      <c r="HK487" s="94"/>
      <c r="HL487" s="94"/>
      <c r="HM487" s="94"/>
      <c r="HN487" s="94"/>
      <c r="HO487" s="94"/>
      <c r="HP487" s="94"/>
      <c r="HQ487" s="94"/>
      <c r="HR487" s="94"/>
      <c r="HS487" s="94"/>
      <c r="HT487" s="94"/>
      <c r="HU487" s="94"/>
      <c r="HV487" s="94"/>
      <c r="HW487" s="94"/>
      <c r="HX487" s="94"/>
      <c r="HY487" s="94"/>
      <c r="HZ487" s="94"/>
      <c r="IA487" s="94"/>
      <c r="IB487" s="94"/>
      <c r="IC487" s="5"/>
      <c r="ID487" s="94"/>
      <c r="IE487" s="94"/>
      <c r="IF487" s="94"/>
      <c r="IG487" s="94"/>
      <c r="IH487" s="94"/>
      <c r="II487" s="94"/>
      <c r="IJ487" s="94"/>
      <c r="IK487" s="94"/>
      <c r="IL487" s="94"/>
      <c r="IM487" s="94"/>
      <c r="IN487" s="94"/>
      <c r="IO487" s="94"/>
      <c r="IP487" s="94"/>
      <c r="IQ487" s="94"/>
      <c r="IR487" s="94"/>
      <c r="IS487" s="94"/>
      <c r="IT487" s="94"/>
      <c r="IU487" s="94"/>
      <c r="IV487" s="94"/>
      <c r="IW487" s="94"/>
      <c r="IX487" s="94"/>
      <c r="IY487" s="94"/>
      <c r="IZ487" s="94"/>
      <c r="JA487" s="94"/>
      <c r="JB487" s="94"/>
      <c r="JC487" s="94"/>
      <c r="JD487" s="94"/>
      <c r="JE487" s="94"/>
      <c r="JF487" s="94"/>
      <c r="JG487" s="94"/>
      <c r="JH487" s="94"/>
      <c r="JI487" s="94"/>
      <c r="JJ487" s="94"/>
      <c r="JK487" s="94"/>
      <c r="JL487" s="94"/>
      <c r="JM487" s="94"/>
      <c r="JN487" s="94"/>
      <c r="JO487" s="94"/>
      <c r="JP487" s="94"/>
      <c r="JQ487" s="94"/>
      <c r="JR487" s="94"/>
      <c r="JS487" s="94"/>
      <c r="JT487" s="94"/>
      <c r="JU487" s="94"/>
      <c r="JV487" s="94"/>
      <c r="JW487" s="94"/>
      <c r="JX487" s="94"/>
      <c r="JY487" s="94"/>
      <c r="JZ487" s="94"/>
      <c r="KA487" s="94"/>
      <c r="KB487" s="94"/>
      <c r="KC487" s="94"/>
      <c r="KD487" s="94"/>
      <c r="KE487" s="94"/>
      <c r="KF487" s="94"/>
      <c r="KG487" s="94"/>
      <c r="KH487" s="94"/>
      <c r="KI487" s="94"/>
      <c r="KJ487" s="94"/>
      <c r="KK487" s="94"/>
      <c r="KL487" s="94"/>
      <c r="KM487" s="94"/>
      <c r="KN487" s="94"/>
      <c r="KO487" s="94"/>
      <c r="KP487" s="94"/>
      <c r="KQ487" s="94"/>
      <c r="KR487" s="94"/>
      <c r="KS487" s="94"/>
      <c r="KT487" s="94"/>
      <c r="KU487" s="94"/>
      <c r="KV487" s="94"/>
      <c r="KW487" s="94"/>
      <c r="KX487" s="94"/>
      <c r="KY487" s="94"/>
      <c r="KZ487" s="94"/>
      <c r="LA487" s="94"/>
      <c r="LB487" s="94"/>
      <c r="LC487" s="94"/>
      <c r="LD487" s="94"/>
      <c r="LE487" s="94"/>
      <c r="LF487" s="94"/>
      <c r="LG487" s="94"/>
      <c r="LH487" s="94"/>
      <c r="LI487" s="94"/>
      <c r="LJ487" s="94"/>
      <c r="LK487" s="94"/>
    </row>
    <row r="488" spans="2:323" x14ac:dyDescent="0.25">
      <c r="B488" s="357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s="94"/>
      <c r="AD488" s="94"/>
      <c r="AE488" s="94"/>
      <c r="AF488" s="94"/>
      <c r="AG488" s="94"/>
      <c r="AH488" s="94"/>
      <c r="AI488" s="94"/>
      <c r="AJ488" s="94"/>
      <c r="AK488" s="94"/>
      <c r="AL488" s="94"/>
      <c r="AM488" s="94"/>
      <c r="AN488" s="94"/>
      <c r="AO488" s="94"/>
      <c r="AP488" s="94"/>
      <c r="AQ488" s="94"/>
      <c r="AR488" s="94"/>
      <c r="AS488" s="94"/>
      <c r="AT488" s="94"/>
      <c r="AU488" s="94"/>
      <c r="AV488" s="94"/>
      <c r="AW488" s="94"/>
      <c r="AX488" s="94"/>
      <c r="AY488" s="94"/>
      <c r="AZ488" s="94"/>
      <c r="BA488" s="94"/>
      <c r="BB488" s="94"/>
      <c r="BC488" s="94"/>
      <c r="BD488" s="94"/>
      <c r="BE488" s="94"/>
      <c r="BF488" s="94"/>
      <c r="BG488" s="94"/>
      <c r="BH488" s="94"/>
      <c r="BI488" s="94"/>
      <c r="BJ488" s="94"/>
      <c r="BK488" s="94"/>
      <c r="BL488" s="94"/>
      <c r="BM488" s="94"/>
      <c r="BN488" s="94"/>
      <c r="BO488" s="94"/>
      <c r="BP488" s="94"/>
      <c r="BQ488" s="94"/>
      <c r="BR488" s="94"/>
      <c r="BS488" s="94"/>
      <c r="BT488" s="94"/>
      <c r="BU488" s="94"/>
      <c r="BV488" s="94"/>
      <c r="BW488" s="94"/>
      <c r="BX488" s="94"/>
      <c r="BY488" s="94"/>
      <c r="BZ488" s="94"/>
      <c r="CA488" s="94"/>
      <c r="CB488" s="94"/>
      <c r="CC488" s="94"/>
      <c r="CD488" s="94"/>
      <c r="CE488" s="94"/>
      <c r="CF488" s="94"/>
      <c r="CG488" s="94"/>
      <c r="CH488" s="94"/>
      <c r="CI488" s="94"/>
      <c r="CJ488" s="94"/>
      <c r="CK488" s="94"/>
      <c r="CL488" s="94"/>
      <c r="CM488" s="94"/>
      <c r="CN488" s="94"/>
      <c r="CO488" s="94"/>
      <c r="CP488" s="94"/>
      <c r="CQ488" s="94"/>
      <c r="CR488" s="94"/>
      <c r="CS488" s="94"/>
      <c r="CT488" s="94"/>
      <c r="CU488" s="94"/>
      <c r="CV488" s="94"/>
      <c r="CW488" s="94"/>
      <c r="CX488" s="94"/>
      <c r="CY488" s="94"/>
      <c r="CZ488" s="94"/>
      <c r="DA488" s="94"/>
      <c r="DB488" s="94"/>
      <c r="DC488" s="94"/>
      <c r="DD488" s="94"/>
      <c r="DE488" s="94"/>
      <c r="DF488" s="94"/>
      <c r="DG488" s="94"/>
      <c r="DH488" s="94"/>
      <c r="DI488" s="94"/>
      <c r="DJ488" s="94"/>
      <c r="DK488" s="94"/>
      <c r="DL488" s="94"/>
      <c r="DM488" s="94"/>
      <c r="DN488" s="94"/>
      <c r="DO488" s="94"/>
      <c r="DP488" s="94"/>
      <c r="DQ488" s="94"/>
      <c r="DR488" s="94"/>
      <c r="DS488" s="94"/>
      <c r="DT488" s="94"/>
      <c r="DU488" s="94"/>
      <c r="DV488" s="94"/>
      <c r="DW488" s="94"/>
      <c r="DX488" s="94"/>
      <c r="DY488" s="94"/>
      <c r="DZ488" s="94"/>
      <c r="EA488" s="94"/>
      <c r="EB488" s="94"/>
      <c r="EC488" s="94"/>
      <c r="ED488" s="94"/>
      <c r="EE488" s="94"/>
      <c r="EF488" s="94"/>
      <c r="EG488" s="94"/>
      <c r="EH488" s="94"/>
      <c r="EI488" s="94"/>
      <c r="EJ488" s="94"/>
      <c r="EK488" s="94"/>
      <c r="EL488" s="94"/>
      <c r="EM488" s="94"/>
      <c r="EN488" s="94"/>
      <c r="EO488" s="94"/>
      <c r="EP488" s="94"/>
      <c r="EQ488" s="94"/>
      <c r="ER488" s="94"/>
      <c r="ES488" s="94"/>
      <c r="ET488" s="94"/>
      <c r="EU488" s="94"/>
      <c r="EV488" s="94"/>
      <c r="EW488" s="94"/>
      <c r="EX488" s="94"/>
      <c r="EY488" s="94"/>
      <c r="EZ488" s="94"/>
      <c r="FA488" s="94"/>
      <c r="FB488" s="94"/>
      <c r="FC488" s="94"/>
      <c r="FD488" s="94"/>
      <c r="FE488" s="94"/>
      <c r="FF488" s="94"/>
      <c r="FG488" s="94"/>
      <c r="FH488" s="94"/>
      <c r="FI488" s="94"/>
      <c r="FJ488" s="94"/>
      <c r="FK488" s="94"/>
      <c r="FL488" s="94"/>
      <c r="FM488" s="94"/>
      <c r="FN488" s="94"/>
      <c r="FO488" s="94"/>
      <c r="FP488" s="94"/>
      <c r="FQ488" s="94"/>
      <c r="FR488" s="94"/>
      <c r="FS488" s="94"/>
      <c r="FT488" s="94"/>
      <c r="FU488" s="94"/>
      <c r="FV488" s="94"/>
      <c r="FW488" s="94"/>
      <c r="FX488" s="94"/>
      <c r="FY488" s="94"/>
      <c r="FZ488" s="94"/>
      <c r="GA488" s="94"/>
      <c r="GB488" s="94"/>
      <c r="GC488" s="94"/>
      <c r="GD488" s="94"/>
      <c r="GE488" s="94"/>
      <c r="GF488" s="94"/>
      <c r="GG488" s="94"/>
      <c r="GH488" s="94"/>
      <c r="GI488" s="94"/>
      <c r="GJ488" s="94"/>
      <c r="GK488" s="94"/>
      <c r="GL488" s="94"/>
      <c r="GM488" s="94"/>
      <c r="GN488" s="94"/>
      <c r="GO488" s="94"/>
      <c r="GP488" s="94"/>
      <c r="GQ488" s="94"/>
      <c r="GR488" s="94"/>
      <c r="GS488" s="94"/>
      <c r="GT488" s="94"/>
      <c r="GU488" s="94"/>
      <c r="GV488" s="94"/>
      <c r="GW488" s="94"/>
      <c r="GX488" s="94"/>
      <c r="GY488" s="94"/>
      <c r="GZ488" s="94"/>
      <c r="HA488" s="94"/>
      <c r="HB488" s="94"/>
      <c r="HC488" s="94"/>
      <c r="HD488" s="94"/>
      <c r="HE488" s="94"/>
      <c r="HF488" s="94"/>
      <c r="HG488" s="94"/>
      <c r="HH488" s="94"/>
      <c r="HI488" s="94"/>
      <c r="HJ488" s="94"/>
      <c r="HK488" s="94"/>
      <c r="HL488" s="94"/>
      <c r="HM488" s="94"/>
      <c r="HN488" s="94"/>
      <c r="HO488" s="94"/>
      <c r="HP488" s="94"/>
      <c r="HQ488" s="94"/>
      <c r="HR488" s="94"/>
      <c r="HS488" s="94"/>
      <c r="HT488" s="94"/>
      <c r="HU488" s="94"/>
      <c r="HV488" s="94"/>
      <c r="HW488" s="94"/>
      <c r="HX488" s="94"/>
      <c r="HY488" s="94"/>
      <c r="HZ488" s="94"/>
      <c r="IA488" s="94"/>
      <c r="IB488" s="94"/>
      <c r="IC488" s="5"/>
      <c r="ID488" s="94"/>
      <c r="IE488" s="94"/>
      <c r="IF488" s="94"/>
      <c r="IG488" s="94"/>
      <c r="IH488" s="94"/>
      <c r="II488" s="94"/>
      <c r="IJ488" s="94"/>
      <c r="IK488" s="94"/>
      <c r="IL488" s="94"/>
      <c r="IM488" s="94"/>
      <c r="IN488" s="94"/>
      <c r="IO488" s="94"/>
      <c r="IP488" s="94"/>
      <c r="IQ488" s="94"/>
      <c r="IR488" s="94"/>
      <c r="IS488" s="94"/>
      <c r="IT488" s="94"/>
      <c r="IU488" s="94"/>
      <c r="IV488" s="94"/>
      <c r="IW488" s="94"/>
      <c r="IX488" s="94"/>
      <c r="IY488" s="94"/>
      <c r="IZ488" s="94"/>
      <c r="JA488" s="94"/>
      <c r="JB488" s="94"/>
      <c r="JC488" s="94"/>
      <c r="JD488" s="94"/>
      <c r="JE488" s="94"/>
      <c r="JF488" s="94"/>
      <c r="JG488" s="94"/>
      <c r="JH488" s="94"/>
      <c r="JI488" s="94"/>
      <c r="JJ488" s="94"/>
      <c r="JK488" s="94"/>
      <c r="JL488" s="94"/>
      <c r="JM488" s="94"/>
      <c r="JN488" s="94"/>
      <c r="JO488" s="94"/>
      <c r="JP488" s="94"/>
      <c r="JQ488" s="94"/>
      <c r="JR488" s="94"/>
      <c r="JS488" s="94"/>
      <c r="JT488" s="94"/>
      <c r="JU488" s="94"/>
      <c r="JV488" s="94"/>
      <c r="JW488" s="94"/>
      <c r="JX488" s="94"/>
      <c r="JY488" s="94"/>
      <c r="JZ488" s="94"/>
      <c r="KA488" s="94"/>
      <c r="KB488" s="94"/>
      <c r="KC488" s="94"/>
      <c r="KD488" s="94"/>
      <c r="KE488" s="94"/>
      <c r="KF488" s="94"/>
      <c r="KG488" s="94"/>
      <c r="KH488" s="94"/>
      <c r="KI488" s="94"/>
      <c r="KJ488" s="94"/>
      <c r="KK488" s="94"/>
      <c r="KL488" s="94"/>
      <c r="KM488" s="94"/>
      <c r="KN488" s="94"/>
      <c r="KO488" s="94"/>
      <c r="KP488" s="94"/>
      <c r="KQ488" s="94"/>
      <c r="KR488" s="94"/>
      <c r="KS488" s="94"/>
      <c r="KT488" s="94"/>
      <c r="KU488" s="94"/>
      <c r="KV488" s="94"/>
      <c r="KW488" s="94"/>
      <c r="KX488" s="94"/>
      <c r="KY488" s="94"/>
      <c r="KZ488" s="94"/>
      <c r="LA488" s="94"/>
      <c r="LB488" s="94"/>
      <c r="LC488" s="94"/>
      <c r="LD488" s="94"/>
      <c r="LE488" s="94"/>
      <c r="LF488" s="94"/>
      <c r="LG488" s="94"/>
      <c r="LH488" s="94"/>
      <c r="LI488" s="94"/>
      <c r="LJ488" s="94"/>
      <c r="LK488" s="94"/>
    </row>
    <row r="489" spans="2:323" x14ac:dyDescent="0.25">
      <c r="B489" s="357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 s="94"/>
      <c r="AD489" s="94"/>
      <c r="AE489" s="94"/>
      <c r="AF489" s="94"/>
      <c r="AG489" s="94"/>
      <c r="AH489" s="94"/>
      <c r="AI489" s="94"/>
      <c r="AJ489" s="94"/>
      <c r="AK489" s="94"/>
      <c r="AL489" s="94"/>
      <c r="AM489" s="94"/>
      <c r="AN489" s="94"/>
      <c r="AO489" s="94"/>
      <c r="AP489" s="94"/>
      <c r="AQ489" s="94"/>
      <c r="AR489" s="94"/>
      <c r="AS489" s="94"/>
      <c r="AT489" s="94"/>
      <c r="AU489" s="94"/>
      <c r="AV489" s="94"/>
      <c r="AW489" s="94"/>
      <c r="AX489" s="94"/>
      <c r="AY489" s="94"/>
      <c r="AZ489" s="94"/>
      <c r="BA489" s="94"/>
      <c r="BB489" s="94"/>
      <c r="BC489" s="94"/>
      <c r="BD489" s="94"/>
      <c r="BE489" s="94"/>
      <c r="BF489" s="94"/>
      <c r="BG489" s="94"/>
      <c r="BH489" s="94"/>
      <c r="BI489" s="94"/>
      <c r="BJ489" s="94"/>
      <c r="BK489" s="94"/>
      <c r="BL489" s="94"/>
      <c r="BM489" s="94"/>
      <c r="BN489" s="94"/>
      <c r="BO489" s="94"/>
      <c r="BP489" s="94"/>
      <c r="BQ489" s="94"/>
      <c r="BR489" s="94"/>
      <c r="BS489" s="94"/>
      <c r="BT489" s="94"/>
      <c r="BU489" s="94"/>
      <c r="BV489" s="94"/>
      <c r="BW489" s="94"/>
      <c r="BX489" s="94"/>
      <c r="BY489" s="94"/>
      <c r="BZ489" s="94"/>
      <c r="CA489" s="94"/>
      <c r="CB489" s="94"/>
      <c r="CC489" s="94"/>
      <c r="CD489" s="94"/>
      <c r="CE489" s="94"/>
      <c r="CF489" s="94"/>
      <c r="CG489" s="94"/>
      <c r="CH489" s="94"/>
      <c r="CI489" s="94"/>
      <c r="CJ489" s="94"/>
      <c r="CK489" s="94"/>
      <c r="CL489" s="94"/>
      <c r="CM489" s="94"/>
      <c r="CN489" s="94"/>
      <c r="CO489" s="94"/>
      <c r="CP489" s="94"/>
      <c r="CQ489" s="94"/>
      <c r="CR489" s="94"/>
      <c r="CS489" s="94"/>
      <c r="CT489" s="94"/>
      <c r="CU489" s="94"/>
      <c r="CV489" s="94"/>
      <c r="CW489" s="94"/>
      <c r="CX489" s="94"/>
      <c r="CY489" s="94"/>
      <c r="CZ489" s="94"/>
      <c r="DA489" s="94"/>
      <c r="DB489" s="94"/>
      <c r="DC489" s="94"/>
      <c r="DD489" s="94"/>
      <c r="DE489" s="94"/>
      <c r="DF489" s="94"/>
      <c r="DG489" s="94"/>
      <c r="DH489" s="94"/>
      <c r="DI489" s="94"/>
      <c r="DJ489" s="94"/>
      <c r="DK489" s="94"/>
      <c r="DL489" s="94"/>
      <c r="DM489" s="94"/>
      <c r="DN489" s="94"/>
      <c r="DO489" s="94"/>
      <c r="DP489" s="94"/>
      <c r="DQ489" s="94"/>
      <c r="DR489" s="94"/>
      <c r="DS489" s="94"/>
      <c r="DT489" s="94"/>
      <c r="DU489" s="94"/>
      <c r="DV489" s="94"/>
      <c r="DW489" s="94"/>
      <c r="DX489" s="94"/>
      <c r="DY489" s="94"/>
      <c r="DZ489" s="94"/>
      <c r="EA489" s="94"/>
      <c r="EB489" s="94"/>
      <c r="EC489" s="94"/>
      <c r="ED489" s="94"/>
      <c r="EE489" s="94"/>
      <c r="EF489" s="94"/>
      <c r="EG489" s="94"/>
      <c r="EH489" s="94"/>
      <c r="EI489" s="94"/>
      <c r="EJ489" s="94"/>
      <c r="EK489" s="94"/>
      <c r="EL489" s="94"/>
      <c r="EM489" s="94"/>
      <c r="EN489" s="94"/>
      <c r="EO489" s="94"/>
      <c r="EP489" s="94"/>
      <c r="EQ489" s="94"/>
      <c r="ER489" s="94"/>
      <c r="ES489" s="94"/>
      <c r="ET489" s="94"/>
      <c r="EU489" s="94"/>
      <c r="EV489" s="94"/>
      <c r="EW489" s="94"/>
      <c r="EX489" s="94"/>
      <c r="EY489" s="94"/>
      <c r="EZ489" s="94"/>
      <c r="FA489" s="94"/>
      <c r="FB489" s="94"/>
      <c r="FC489" s="94"/>
      <c r="FD489" s="94"/>
      <c r="FE489" s="94"/>
      <c r="FF489" s="94"/>
      <c r="FG489" s="94"/>
      <c r="FH489" s="94"/>
      <c r="FI489" s="94"/>
      <c r="FJ489" s="94"/>
      <c r="FK489" s="94"/>
      <c r="FL489" s="94"/>
      <c r="FM489" s="94"/>
      <c r="FN489" s="94"/>
      <c r="FO489" s="94"/>
      <c r="FP489" s="94"/>
      <c r="FQ489" s="94"/>
      <c r="FR489" s="94"/>
      <c r="FS489" s="94"/>
      <c r="FT489" s="94"/>
      <c r="FU489" s="94"/>
      <c r="FV489" s="94"/>
      <c r="FW489" s="94"/>
      <c r="FX489" s="94"/>
      <c r="FY489" s="94"/>
      <c r="FZ489" s="94"/>
      <c r="GA489" s="94"/>
      <c r="GB489" s="94"/>
      <c r="GC489" s="94"/>
      <c r="GD489" s="94"/>
      <c r="GE489" s="94"/>
      <c r="GF489" s="94"/>
      <c r="GG489" s="94"/>
      <c r="GH489" s="94"/>
      <c r="GI489" s="94"/>
      <c r="GJ489" s="94"/>
      <c r="GK489" s="94"/>
      <c r="GL489" s="94"/>
      <c r="GM489" s="94"/>
      <c r="GN489" s="94"/>
      <c r="GO489" s="94"/>
      <c r="GP489" s="94"/>
      <c r="GQ489" s="94"/>
      <c r="GR489" s="94"/>
      <c r="GS489" s="94"/>
      <c r="GT489" s="94"/>
      <c r="GU489" s="94"/>
      <c r="GV489" s="94"/>
      <c r="GW489" s="94"/>
      <c r="GX489" s="94"/>
      <c r="GY489" s="94"/>
      <c r="GZ489" s="94"/>
      <c r="HA489" s="94"/>
      <c r="HB489" s="94"/>
      <c r="HC489" s="94"/>
      <c r="HD489" s="94"/>
      <c r="HE489" s="94"/>
      <c r="HF489" s="94"/>
      <c r="HG489" s="94"/>
      <c r="HH489" s="94"/>
      <c r="HI489" s="94"/>
      <c r="HJ489" s="94"/>
      <c r="HK489" s="94"/>
      <c r="HL489" s="94"/>
      <c r="HM489" s="94"/>
      <c r="HN489" s="94"/>
      <c r="HO489" s="94"/>
      <c r="HP489" s="94"/>
      <c r="HQ489" s="94"/>
      <c r="HR489" s="94"/>
      <c r="HS489" s="94"/>
      <c r="HT489" s="94"/>
      <c r="HU489" s="94"/>
      <c r="HV489" s="94"/>
      <c r="HW489" s="94"/>
      <c r="HX489" s="94"/>
      <c r="HY489" s="94"/>
      <c r="HZ489" s="94"/>
      <c r="IA489" s="94"/>
      <c r="IB489" s="94"/>
      <c r="IC489" s="5"/>
      <c r="ID489" s="94"/>
      <c r="IE489" s="94"/>
      <c r="IF489" s="94"/>
      <c r="IG489" s="94"/>
      <c r="IH489" s="94"/>
      <c r="II489" s="94"/>
      <c r="IJ489" s="94"/>
      <c r="IK489" s="94"/>
      <c r="IL489" s="94"/>
      <c r="IM489" s="94"/>
      <c r="IN489" s="94"/>
      <c r="IO489" s="94"/>
      <c r="IP489" s="94"/>
      <c r="IQ489" s="94"/>
      <c r="IR489" s="94"/>
      <c r="IS489" s="94"/>
      <c r="IT489" s="94"/>
      <c r="IU489" s="94"/>
      <c r="IV489" s="94"/>
      <c r="IW489" s="94"/>
      <c r="IX489" s="94"/>
      <c r="IY489" s="94"/>
      <c r="IZ489" s="94"/>
      <c r="JA489" s="94"/>
      <c r="JB489" s="94"/>
      <c r="JC489" s="94"/>
      <c r="JD489" s="94"/>
      <c r="JE489" s="94"/>
      <c r="JF489" s="94"/>
      <c r="JG489" s="94"/>
      <c r="JH489" s="94"/>
      <c r="JI489" s="94"/>
      <c r="JJ489" s="94"/>
      <c r="JK489" s="94"/>
      <c r="JL489" s="94"/>
      <c r="JM489" s="94"/>
      <c r="JN489" s="94"/>
      <c r="JO489" s="94"/>
      <c r="JP489" s="94"/>
      <c r="JQ489" s="94"/>
      <c r="JR489" s="94"/>
      <c r="JS489" s="94"/>
      <c r="JT489" s="94"/>
      <c r="JU489" s="94"/>
      <c r="JV489" s="94"/>
      <c r="JW489" s="94"/>
      <c r="JX489" s="94"/>
      <c r="JY489" s="94"/>
      <c r="JZ489" s="94"/>
      <c r="KA489" s="94"/>
      <c r="KB489" s="94"/>
      <c r="KC489" s="94"/>
      <c r="KD489" s="94"/>
      <c r="KE489" s="94"/>
      <c r="KF489" s="94"/>
      <c r="KG489" s="94"/>
      <c r="KH489" s="94"/>
      <c r="KI489" s="94"/>
      <c r="KJ489" s="94"/>
      <c r="KK489" s="94"/>
      <c r="KL489" s="94"/>
      <c r="KM489" s="94"/>
      <c r="KN489" s="94"/>
      <c r="KO489" s="94"/>
      <c r="KP489" s="94"/>
      <c r="KQ489" s="94"/>
      <c r="KR489" s="94"/>
      <c r="KS489" s="94"/>
      <c r="KT489" s="94"/>
      <c r="KU489" s="94"/>
      <c r="KV489" s="94"/>
      <c r="KW489" s="94"/>
      <c r="KX489" s="94"/>
      <c r="KY489" s="94"/>
      <c r="KZ489" s="94"/>
      <c r="LA489" s="94"/>
      <c r="LB489" s="94"/>
      <c r="LC489" s="94"/>
      <c r="LD489" s="94"/>
      <c r="LE489" s="94"/>
      <c r="LF489" s="94"/>
      <c r="LG489" s="94"/>
      <c r="LH489" s="94"/>
      <c r="LI489" s="94"/>
      <c r="LJ489" s="94"/>
      <c r="LK489" s="94"/>
    </row>
    <row r="490" spans="2:323" x14ac:dyDescent="0.25">
      <c r="B490" s="357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 s="94"/>
      <c r="AD490" s="94"/>
      <c r="AE490" s="94"/>
      <c r="AF490" s="94"/>
      <c r="AG490" s="94"/>
      <c r="AH490" s="94"/>
      <c r="AI490" s="94"/>
      <c r="AJ490" s="94"/>
      <c r="AK490" s="94"/>
      <c r="AL490" s="94"/>
      <c r="AM490" s="94"/>
      <c r="AN490" s="94"/>
      <c r="AO490" s="94"/>
      <c r="AP490" s="94"/>
      <c r="AQ490" s="94"/>
      <c r="AR490" s="94"/>
      <c r="AS490" s="94"/>
      <c r="AT490" s="94"/>
      <c r="AU490" s="94"/>
      <c r="AV490" s="94"/>
      <c r="AW490" s="94"/>
      <c r="AX490" s="94"/>
      <c r="AY490" s="94"/>
      <c r="AZ490" s="94"/>
      <c r="BA490" s="94"/>
      <c r="BB490" s="94"/>
      <c r="BC490" s="94"/>
      <c r="BD490" s="94"/>
      <c r="BE490" s="94"/>
      <c r="BF490" s="94"/>
      <c r="BG490" s="94"/>
      <c r="BH490" s="94"/>
      <c r="BI490" s="94"/>
      <c r="BJ490" s="94"/>
      <c r="BK490" s="94"/>
      <c r="BL490" s="94"/>
      <c r="BM490" s="94"/>
      <c r="BN490" s="94"/>
      <c r="BO490" s="94"/>
      <c r="BP490" s="94"/>
      <c r="BQ490" s="94"/>
      <c r="BR490" s="94"/>
      <c r="BS490" s="94"/>
      <c r="BT490" s="94"/>
      <c r="BU490" s="94"/>
      <c r="BV490" s="94"/>
      <c r="BW490" s="94"/>
      <c r="BX490" s="94"/>
      <c r="BY490" s="94"/>
      <c r="BZ490" s="94"/>
      <c r="CA490" s="94"/>
      <c r="CB490" s="94"/>
      <c r="CC490" s="94"/>
      <c r="CD490" s="94"/>
      <c r="CE490" s="94"/>
      <c r="CF490" s="94"/>
      <c r="CG490" s="94"/>
      <c r="CH490" s="94"/>
      <c r="CI490" s="94"/>
      <c r="CJ490" s="94"/>
      <c r="CK490" s="94"/>
      <c r="CL490" s="94"/>
      <c r="CM490" s="94"/>
      <c r="CN490" s="94"/>
      <c r="CO490" s="94"/>
      <c r="CP490" s="94"/>
      <c r="CQ490" s="94"/>
      <c r="CR490" s="94"/>
      <c r="CS490" s="94"/>
      <c r="CT490" s="94"/>
      <c r="CU490" s="94"/>
      <c r="CV490" s="94"/>
      <c r="CW490" s="94"/>
      <c r="CX490" s="94"/>
      <c r="CY490" s="94"/>
      <c r="CZ490" s="94"/>
      <c r="DA490" s="94"/>
      <c r="DB490" s="94"/>
      <c r="DC490" s="94"/>
      <c r="DD490" s="94"/>
      <c r="DE490" s="94"/>
      <c r="DF490" s="94"/>
      <c r="DG490" s="94"/>
      <c r="DH490" s="94"/>
      <c r="DI490" s="94"/>
      <c r="DJ490" s="94"/>
      <c r="DK490" s="94"/>
      <c r="DL490" s="94"/>
      <c r="DM490" s="94"/>
      <c r="DN490" s="94"/>
      <c r="DO490" s="94"/>
      <c r="DP490" s="94"/>
      <c r="DQ490" s="94"/>
      <c r="DR490" s="94"/>
      <c r="DS490" s="94"/>
      <c r="DT490" s="94"/>
      <c r="DU490" s="94"/>
      <c r="DV490" s="94"/>
      <c r="DW490" s="94"/>
      <c r="DX490" s="94"/>
      <c r="DY490" s="94"/>
      <c r="DZ490" s="94"/>
      <c r="EA490" s="94"/>
      <c r="EB490" s="94"/>
      <c r="EC490" s="94"/>
      <c r="ED490" s="94"/>
      <c r="EE490" s="94"/>
      <c r="EF490" s="94"/>
      <c r="EG490" s="94"/>
      <c r="EH490" s="94"/>
      <c r="EI490" s="94"/>
      <c r="EJ490" s="94"/>
      <c r="EK490" s="94"/>
      <c r="EL490" s="94"/>
      <c r="EM490" s="94"/>
      <c r="EN490" s="94"/>
      <c r="EO490" s="94"/>
      <c r="EP490" s="94"/>
      <c r="EQ490" s="94"/>
      <c r="ER490" s="94"/>
      <c r="ES490" s="94"/>
      <c r="ET490" s="94"/>
      <c r="EU490" s="94"/>
      <c r="EV490" s="94"/>
      <c r="EW490" s="94"/>
      <c r="EX490" s="94"/>
      <c r="EY490" s="94"/>
      <c r="EZ490" s="94"/>
      <c r="FA490" s="94"/>
      <c r="FB490" s="94"/>
      <c r="FC490" s="94"/>
      <c r="FD490" s="94"/>
      <c r="FE490" s="94"/>
      <c r="FF490" s="94"/>
      <c r="FG490" s="94"/>
      <c r="FH490" s="94"/>
      <c r="FI490" s="94"/>
      <c r="FJ490" s="94"/>
      <c r="FK490" s="94"/>
      <c r="FL490" s="94"/>
      <c r="FM490" s="94"/>
      <c r="FN490" s="94"/>
      <c r="FO490" s="94"/>
      <c r="FP490" s="94"/>
      <c r="FQ490" s="94"/>
      <c r="FR490" s="94"/>
      <c r="FS490" s="94"/>
      <c r="FT490" s="94"/>
      <c r="FU490" s="94"/>
      <c r="FV490" s="94"/>
      <c r="FW490" s="94"/>
      <c r="FX490" s="94"/>
      <c r="FY490" s="94"/>
      <c r="FZ490" s="94"/>
      <c r="GA490" s="94"/>
      <c r="GB490" s="94"/>
      <c r="GC490" s="94"/>
      <c r="GD490" s="94"/>
      <c r="GE490" s="94"/>
      <c r="GF490" s="94"/>
      <c r="GG490" s="94"/>
      <c r="GH490" s="94"/>
      <c r="GI490" s="94"/>
      <c r="GJ490" s="94"/>
      <c r="GK490" s="94"/>
      <c r="GL490" s="94"/>
      <c r="GM490" s="94"/>
      <c r="GN490" s="94"/>
      <c r="GO490" s="94"/>
      <c r="GP490" s="94"/>
      <c r="GQ490" s="94"/>
      <c r="GR490" s="94"/>
      <c r="GS490" s="94"/>
      <c r="GT490" s="94"/>
      <c r="GU490" s="94"/>
      <c r="GV490" s="94"/>
      <c r="GW490" s="94"/>
      <c r="GX490" s="94"/>
      <c r="GY490" s="94"/>
      <c r="GZ490" s="94"/>
      <c r="HA490" s="94"/>
      <c r="HB490" s="94"/>
      <c r="HC490" s="94"/>
      <c r="HD490" s="94"/>
      <c r="HE490" s="94"/>
      <c r="HF490" s="94"/>
      <c r="HG490" s="94"/>
      <c r="HH490" s="94"/>
      <c r="HI490" s="94"/>
      <c r="HJ490" s="94"/>
      <c r="HK490" s="94"/>
      <c r="HL490" s="94"/>
      <c r="HM490" s="94"/>
      <c r="HN490" s="94"/>
      <c r="HO490" s="94"/>
      <c r="HP490" s="94"/>
      <c r="HQ490" s="94"/>
      <c r="HR490" s="94"/>
      <c r="HS490" s="94"/>
      <c r="HT490" s="94"/>
      <c r="HU490" s="94"/>
      <c r="HV490" s="94"/>
      <c r="HW490" s="94"/>
      <c r="HX490" s="94"/>
      <c r="HY490" s="94"/>
      <c r="HZ490" s="94"/>
      <c r="IA490" s="94"/>
      <c r="IB490" s="94"/>
      <c r="IC490" s="5"/>
      <c r="ID490" s="94"/>
      <c r="IE490" s="94"/>
      <c r="IF490" s="94"/>
      <c r="IG490" s="94"/>
      <c r="IH490" s="94"/>
      <c r="II490" s="94"/>
      <c r="IJ490" s="94"/>
      <c r="IK490" s="94"/>
      <c r="IL490" s="94"/>
      <c r="IM490" s="94"/>
      <c r="IN490" s="94"/>
      <c r="IO490" s="94"/>
      <c r="IP490" s="94"/>
      <c r="IQ490" s="94"/>
      <c r="IR490" s="94"/>
      <c r="IS490" s="94"/>
      <c r="IT490" s="94"/>
      <c r="IU490" s="94"/>
      <c r="IV490" s="94"/>
      <c r="IW490" s="94"/>
      <c r="IX490" s="94"/>
      <c r="IY490" s="94"/>
      <c r="IZ490" s="94"/>
      <c r="JA490" s="94"/>
      <c r="JB490" s="94"/>
      <c r="JC490" s="94"/>
      <c r="JD490" s="94"/>
      <c r="JE490" s="94"/>
      <c r="JF490" s="94"/>
      <c r="JG490" s="94"/>
      <c r="JH490" s="94"/>
      <c r="JI490" s="94"/>
      <c r="JJ490" s="94"/>
      <c r="JK490" s="94"/>
      <c r="JL490" s="94"/>
      <c r="JM490" s="94"/>
      <c r="JN490" s="94"/>
      <c r="JO490" s="94"/>
      <c r="JP490" s="94"/>
      <c r="JQ490" s="94"/>
      <c r="JR490" s="94"/>
      <c r="JS490" s="94"/>
      <c r="JT490" s="94"/>
      <c r="JU490" s="94"/>
      <c r="JV490" s="94"/>
      <c r="JW490" s="94"/>
      <c r="JX490" s="94"/>
      <c r="JY490" s="94"/>
      <c r="JZ490" s="94"/>
      <c r="KA490" s="94"/>
      <c r="KB490" s="94"/>
      <c r="KC490" s="94"/>
      <c r="KD490" s="94"/>
      <c r="KE490" s="94"/>
      <c r="KF490" s="94"/>
      <c r="KG490" s="94"/>
      <c r="KH490" s="94"/>
      <c r="KI490" s="94"/>
      <c r="KJ490" s="94"/>
      <c r="KK490" s="94"/>
      <c r="KL490" s="94"/>
      <c r="KM490" s="94"/>
      <c r="KN490" s="94"/>
      <c r="KO490" s="94"/>
      <c r="KP490" s="94"/>
      <c r="KQ490" s="94"/>
      <c r="KR490" s="94"/>
      <c r="KS490" s="94"/>
      <c r="KT490" s="94"/>
      <c r="KU490" s="94"/>
      <c r="KV490" s="94"/>
      <c r="KW490" s="94"/>
      <c r="KX490" s="94"/>
      <c r="KY490" s="94"/>
      <c r="KZ490" s="94"/>
      <c r="LA490" s="94"/>
      <c r="LB490" s="94"/>
      <c r="LC490" s="94"/>
      <c r="LD490" s="94"/>
      <c r="LE490" s="94"/>
      <c r="LF490" s="94"/>
      <c r="LG490" s="94"/>
      <c r="LH490" s="94"/>
      <c r="LI490" s="94"/>
      <c r="LJ490" s="94"/>
      <c r="LK490" s="94"/>
    </row>
    <row r="491" spans="2:323" x14ac:dyDescent="0.25">
      <c r="B491" s="357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 s="94"/>
      <c r="AD491" s="94"/>
      <c r="AE491" s="94"/>
      <c r="AF491" s="94"/>
      <c r="AG491" s="94"/>
      <c r="AH491" s="94"/>
      <c r="AI491" s="94"/>
      <c r="AJ491" s="94"/>
      <c r="AK491" s="94"/>
      <c r="AL491" s="94"/>
      <c r="AM491" s="94"/>
      <c r="AN491" s="94"/>
      <c r="AO491" s="94"/>
      <c r="AP491" s="94"/>
      <c r="AQ491" s="94"/>
      <c r="AR491" s="94"/>
      <c r="AS491" s="94"/>
      <c r="AT491" s="94"/>
      <c r="AU491" s="94"/>
      <c r="AV491" s="94"/>
      <c r="AW491" s="94"/>
      <c r="AX491" s="94"/>
      <c r="AY491" s="94"/>
      <c r="AZ491" s="94"/>
      <c r="BA491" s="94"/>
      <c r="BB491" s="94"/>
      <c r="BC491" s="94"/>
      <c r="BD491" s="94"/>
      <c r="BE491" s="94"/>
      <c r="BF491" s="94"/>
      <c r="BG491" s="94"/>
      <c r="BH491" s="94"/>
      <c r="BI491" s="94"/>
      <c r="BJ491" s="94"/>
      <c r="BK491" s="94"/>
      <c r="BL491" s="94"/>
      <c r="BM491" s="94"/>
      <c r="BN491" s="94"/>
      <c r="BO491" s="94"/>
      <c r="BP491" s="94"/>
      <c r="BQ491" s="94"/>
      <c r="BR491" s="94"/>
      <c r="BS491" s="94"/>
      <c r="BT491" s="94"/>
      <c r="BU491" s="94"/>
      <c r="BV491" s="94"/>
      <c r="BW491" s="94"/>
      <c r="BX491" s="94"/>
      <c r="BY491" s="94"/>
      <c r="BZ491" s="94"/>
      <c r="CA491" s="94"/>
      <c r="CB491" s="94"/>
      <c r="CC491" s="94"/>
      <c r="CD491" s="94"/>
      <c r="CE491" s="94"/>
      <c r="CF491" s="94"/>
      <c r="CG491" s="94"/>
      <c r="CH491" s="94"/>
      <c r="CI491" s="94"/>
      <c r="CJ491" s="94"/>
      <c r="CK491" s="94"/>
      <c r="CL491" s="94"/>
      <c r="CM491" s="94"/>
      <c r="CN491" s="94"/>
      <c r="CO491" s="94"/>
      <c r="CP491" s="94"/>
      <c r="CQ491" s="94"/>
      <c r="CR491" s="94"/>
      <c r="CS491" s="94"/>
      <c r="CT491" s="94"/>
      <c r="CU491" s="94"/>
      <c r="CV491" s="94"/>
      <c r="CW491" s="94"/>
      <c r="CX491" s="94"/>
      <c r="CY491" s="94"/>
      <c r="CZ491" s="94"/>
      <c r="DA491" s="94"/>
      <c r="DB491" s="94"/>
      <c r="DC491" s="94"/>
      <c r="DD491" s="94"/>
      <c r="DE491" s="94"/>
      <c r="DF491" s="94"/>
      <c r="DG491" s="94"/>
      <c r="DH491" s="94"/>
      <c r="DI491" s="94"/>
      <c r="DJ491" s="94"/>
      <c r="DK491" s="94"/>
      <c r="DL491" s="94"/>
      <c r="DM491" s="94"/>
      <c r="DN491" s="94"/>
      <c r="DO491" s="94"/>
      <c r="DP491" s="94"/>
      <c r="DQ491" s="94"/>
      <c r="DR491" s="94"/>
      <c r="DS491" s="94"/>
      <c r="DT491" s="94"/>
      <c r="DU491" s="94"/>
      <c r="DV491" s="94"/>
      <c r="DW491" s="94"/>
      <c r="DX491" s="94"/>
      <c r="DY491" s="94"/>
      <c r="DZ491" s="94"/>
      <c r="EA491" s="94"/>
      <c r="EB491" s="94"/>
      <c r="EC491" s="94"/>
      <c r="ED491" s="94"/>
      <c r="EE491" s="94"/>
      <c r="EF491" s="94"/>
      <c r="EG491" s="94"/>
      <c r="EH491" s="94"/>
      <c r="EI491" s="94"/>
      <c r="EJ491" s="94"/>
      <c r="EK491" s="94"/>
      <c r="EL491" s="94"/>
      <c r="EM491" s="94"/>
      <c r="EN491" s="94"/>
      <c r="EO491" s="94"/>
      <c r="EP491" s="94"/>
      <c r="EQ491" s="94"/>
      <c r="ER491" s="94"/>
      <c r="ES491" s="94"/>
      <c r="ET491" s="94"/>
      <c r="EU491" s="94"/>
      <c r="EV491" s="94"/>
      <c r="EW491" s="94"/>
      <c r="EX491" s="94"/>
      <c r="EY491" s="94"/>
      <c r="EZ491" s="94"/>
      <c r="FA491" s="94"/>
      <c r="FB491" s="94"/>
      <c r="FC491" s="94"/>
      <c r="FD491" s="94"/>
      <c r="FE491" s="94"/>
      <c r="FF491" s="94"/>
      <c r="FG491" s="94"/>
      <c r="FH491" s="94"/>
      <c r="FI491" s="94"/>
      <c r="FJ491" s="94"/>
      <c r="FK491" s="94"/>
      <c r="FL491" s="94"/>
      <c r="FM491" s="94"/>
      <c r="FN491" s="94"/>
      <c r="FO491" s="94"/>
      <c r="FP491" s="94"/>
      <c r="FQ491" s="94"/>
      <c r="FR491" s="94"/>
      <c r="FS491" s="94"/>
      <c r="FT491" s="94"/>
      <c r="FU491" s="94"/>
      <c r="FV491" s="94"/>
      <c r="FW491" s="94"/>
      <c r="FX491" s="94"/>
      <c r="FY491" s="94"/>
      <c r="FZ491" s="94"/>
      <c r="GA491" s="94"/>
      <c r="GB491" s="94"/>
      <c r="GC491" s="94"/>
      <c r="GD491" s="94"/>
      <c r="GE491" s="94"/>
      <c r="GF491" s="94"/>
      <c r="GG491" s="94"/>
      <c r="GH491" s="94"/>
      <c r="GI491" s="94"/>
      <c r="GJ491" s="94"/>
      <c r="GK491" s="94"/>
      <c r="GL491" s="94"/>
      <c r="GM491" s="94"/>
      <c r="GN491" s="94"/>
      <c r="GO491" s="94"/>
      <c r="GP491" s="94"/>
      <c r="GQ491" s="94"/>
      <c r="GR491" s="94"/>
      <c r="GS491" s="94"/>
      <c r="GT491" s="94"/>
      <c r="GU491" s="94"/>
      <c r="GV491" s="94"/>
      <c r="GW491" s="94"/>
      <c r="GX491" s="94"/>
      <c r="GY491" s="94"/>
      <c r="GZ491" s="94"/>
      <c r="HA491" s="94"/>
      <c r="HB491" s="94"/>
      <c r="HC491" s="94"/>
      <c r="HD491" s="94"/>
      <c r="HE491" s="94"/>
      <c r="HF491" s="94"/>
      <c r="HG491" s="94"/>
      <c r="HH491" s="94"/>
      <c r="HI491" s="94"/>
      <c r="HJ491" s="94"/>
      <c r="HK491" s="94"/>
      <c r="HL491" s="94"/>
      <c r="HM491" s="94"/>
      <c r="HN491" s="94"/>
      <c r="HO491" s="94"/>
      <c r="HP491" s="94"/>
      <c r="HQ491" s="94"/>
      <c r="HR491" s="94"/>
      <c r="HS491" s="94"/>
      <c r="HT491" s="94"/>
      <c r="HU491" s="94"/>
      <c r="HV491" s="94"/>
      <c r="HW491" s="94"/>
      <c r="HX491" s="94"/>
      <c r="HY491" s="94"/>
      <c r="HZ491" s="94"/>
      <c r="IA491" s="94"/>
      <c r="IB491" s="94"/>
      <c r="IC491" s="5"/>
      <c r="ID491" s="94"/>
      <c r="IE491" s="94"/>
      <c r="IF491" s="94"/>
      <c r="IG491" s="94"/>
      <c r="IH491" s="94"/>
      <c r="II491" s="94"/>
      <c r="IJ491" s="94"/>
      <c r="IK491" s="94"/>
      <c r="IL491" s="94"/>
      <c r="IM491" s="94"/>
      <c r="IN491" s="94"/>
      <c r="IO491" s="94"/>
      <c r="IP491" s="94"/>
      <c r="IQ491" s="94"/>
      <c r="IR491" s="94"/>
      <c r="IS491" s="94"/>
      <c r="IT491" s="94"/>
      <c r="IU491" s="94"/>
      <c r="IV491" s="94"/>
      <c r="IW491" s="94"/>
      <c r="IX491" s="94"/>
      <c r="IY491" s="94"/>
      <c r="IZ491" s="94"/>
      <c r="JA491" s="94"/>
      <c r="JB491" s="94"/>
      <c r="JC491" s="94"/>
      <c r="JD491" s="94"/>
      <c r="JE491" s="94"/>
      <c r="JF491" s="94"/>
      <c r="JG491" s="94"/>
      <c r="JH491" s="94"/>
      <c r="JI491" s="94"/>
      <c r="JJ491" s="94"/>
      <c r="JK491" s="94"/>
      <c r="JL491" s="94"/>
      <c r="JM491" s="94"/>
      <c r="JN491" s="94"/>
      <c r="JO491" s="94"/>
      <c r="JP491" s="94"/>
      <c r="JQ491" s="94"/>
      <c r="JR491" s="94"/>
      <c r="JS491" s="94"/>
      <c r="JT491" s="94"/>
      <c r="JU491" s="94"/>
      <c r="JV491" s="94"/>
      <c r="JW491" s="94"/>
      <c r="JX491" s="94"/>
      <c r="JY491" s="94"/>
      <c r="JZ491" s="94"/>
      <c r="KA491" s="94"/>
      <c r="KB491" s="94"/>
      <c r="KC491" s="94"/>
      <c r="KD491" s="94"/>
      <c r="KE491" s="94"/>
      <c r="KF491" s="94"/>
      <c r="KG491" s="94"/>
      <c r="KH491" s="94"/>
      <c r="KI491" s="94"/>
      <c r="KJ491" s="94"/>
      <c r="KK491" s="94"/>
      <c r="KL491" s="94"/>
      <c r="KM491" s="94"/>
      <c r="KN491" s="94"/>
      <c r="KO491" s="94"/>
      <c r="KP491" s="94"/>
      <c r="KQ491" s="94"/>
      <c r="KR491" s="94"/>
      <c r="KS491" s="94"/>
      <c r="KT491" s="94"/>
      <c r="KU491" s="94"/>
      <c r="KV491" s="94"/>
      <c r="KW491" s="94"/>
      <c r="KX491" s="94"/>
      <c r="KY491" s="94"/>
      <c r="KZ491" s="94"/>
      <c r="LA491" s="94"/>
      <c r="LB491" s="94"/>
      <c r="LC491" s="94"/>
      <c r="LD491" s="94"/>
      <c r="LE491" s="94"/>
      <c r="LF491" s="94"/>
      <c r="LG491" s="94"/>
      <c r="LH491" s="94"/>
      <c r="LI491" s="94"/>
      <c r="LJ491" s="94"/>
      <c r="LK491" s="94"/>
    </row>
    <row r="492" spans="2:323" x14ac:dyDescent="0.25">
      <c r="B492" s="357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 s="94"/>
      <c r="AD492" s="94"/>
      <c r="AE492" s="94"/>
      <c r="AF492" s="94"/>
      <c r="AG492" s="94"/>
      <c r="AH492" s="94"/>
      <c r="AI492" s="94"/>
      <c r="AJ492" s="94"/>
      <c r="AK492" s="94"/>
      <c r="AL492" s="94"/>
      <c r="AM492" s="94"/>
      <c r="AN492" s="94"/>
      <c r="AO492" s="94"/>
      <c r="AP492" s="94"/>
      <c r="AQ492" s="94"/>
      <c r="AR492" s="94"/>
      <c r="AS492" s="94"/>
      <c r="AT492" s="94"/>
      <c r="AU492" s="94"/>
      <c r="AV492" s="94"/>
      <c r="AW492" s="94"/>
      <c r="AX492" s="94"/>
      <c r="AY492" s="94"/>
      <c r="AZ492" s="94"/>
      <c r="BA492" s="94"/>
      <c r="BB492" s="94"/>
      <c r="BC492" s="94"/>
      <c r="BD492" s="94"/>
      <c r="BE492" s="94"/>
      <c r="BF492" s="94"/>
      <c r="BG492" s="94"/>
      <c r="BH492" s="94"/>
      <c r="BI492" s="94"/>
      <c r="BJ492" s="94"/>
      <c r="BK492" s="94"/>
      <c r="BL492" s="94"/>
      <c r="BM492" s="94"/>
      <c r="BN492" s="94"/>
      <c r="BO492" s="94"/>
      <c r="BP492" s="94"/>
      <c r="BQ492" s="94"/>
      <c r="BR492" s="94"/>
      <c r="BS492" s="94"/>
      <c r="BT492" s="94"/>
      <c r="BU492" s="94"/>
      <c r="BV492" s="94"/>
      <c r="BW492" s="94"/>
      <c r="BX492" s="94"/>
      <c r="BY492" s="94"/>
      <c r="BZ492" s="94"/>
      <c r="CA492" s="94"/>
      <c r="CB492" s="94"/>
      <c r="CC492" s="94"/>
      <c r="CD492" s="94"/>
      <c r="CE492" s="94"/>
      <c r="CF492" s="94"/>
      <c r="CG492" s="94"/>
      <c r="CH492" s="94"/>
      <c r="CI492" s="94"/>
      <c r="CJ492" s="94"/>
      <c r="CK492" s="94"/>
      <c r="CL492" s="94"/>
      <c r="CM492" s="94"/>
      <c r="CN492" s="94"/>
      <c r="CO492" s="94"/>
      <c r="CP492" s="94"/>
      <c r="CQ492" s="94"/>
      <c r="CR492" s="94"/>
      <c r="CS492" s="94"/>
      <c r="CT492" s="94"/>
      <c r="CU492" s="94"/>
      <c r="CV492" s="94"/>
      <c r="CW492" s="94"/>
      <c r="CX492" s="94"/>
      <c r="CY492" s="94"/>
      <c r="CZ492" s="94"/>
      <c r="DA492" s="94"/>
      <c r="DB492" s="94"/>
      <c r="DC492" s="94"/>
      <c r="DD492" s="94"/>
      <c r="DE492" s="94"/>
      <c r="DF492" s="94"/>
      <c r="DG492" s="94"/>
      <c r="DH492" s="94"/>
      <c r="DI492" s="94"/>
      <c r="DJ492" s="94"/>
      <c r="DK492" s="94"/>
      <c r="DL492" s="94"/>
      <c r="DM492" s="94"/>
      <c r="DN492" s="94"/>
      <c r="DO492" s="94"/>
      <c r="DP492" s="94"/>
      <c r="DQ492" s="94"/>
      <c r="DR492" s="94"/>
      <c r="DS492" s="94"/>
      <c r="DT492" s="94"/>
      <c r="DU492" s="94"/>
      <c r="DV492" s="94"/>
      <c r="DW492" s="94"/>
      <c r="DX492" s="94"/>
      <c r="DY492" s="94"/>
      <c r="DZ492" s="94"/>
      <c r="EA492" s="94"/>
      <c r="EB492" s="94"/>
      <c r="EC492" s="94"/>
      <c r="ED492" s="94"/>
      <c r="EE492" s="94"/>
      <c r="EF492" s="94"/>
      <c r="EG492" s="94"/>
      <c r="EH492" s="94"/>
      <c r="EI492" s="94"/>
      <c r="EJ492" s="94"/>
      <c r="EK492" s="94"/>
      <c r="EL492" s="94"/>
      <c r="EM492" s="94"/>
      <c r="EN492" s="94"/>
      <c r="EO492" s="94"/>
      <c r="EP492" s="94"/>
      <c r="EQ492" s="94"/>
      <c r="ER492" s="94"/>
      <c r="ES492" s="94"/>
      <c r="ET492" s="94"/>
      <c r="EU492" s="94"/>
      <c r="EV492" s="94"/>
      <c r="EW492" s="94"/>
      <c r="EX492" s="94"/>
      <c r="EY492" s="94"/>
      <c r="EZ492" s="94"/>
      <c r="FA492" s="94"/>
      <c r="FB492" s="94"/>
      <c r="FC492" s="94"/>
      <c r="FD492" s="94"/>
      <c r="FE492" s="94"/>
      <c r="FF492" s="94"/>
      <c r="FG492" s="94"/>
      <c r="FH492" s="94"/>
      <c r="FI492" s="94"/>
      <c r="FJ492" s="94"/>
      <c r="FK492" s="94"/>
      <c r="FL492" s="94"/>
      <c r="FM492" s="94"/>
      <c r="FN492" s="94"/>
      <c r="FO492" s="94"/>
      <c r="FP492" s="94"/>
      <c r="FQ492" s="94"/>
      <c r="FR492" s="94"/>
      <c r="FS492" s="94"/>
      <c r="FT492" s="94"/>
      <c r="FU492" s="94"/>
      <c r="FV492" s="94"/>
      <c r="FW492" s="94"/>
      <c r="FX492" s="94"/>
      <c r="FY492" s="94"/>
      <c r="FZ492" s="94"/>
      <c r="GA492" s="94"/>
      <c r="GB492" s="94"/>
      <c r="GC492" s="94"/>
      <c r="GD492" s="94"/>
      <c r="GE492" s="94"/>
      <c r="GF492" s="94"/>
      <c r="GG492" s="94"/>
      <c r="GH492" s="94"/>
      <c r="GI492" s="94"/>
      <c r="GJ492" s="94"/>
      <c r="GK492" s="94"/>
      <c r="GL492" s="94"/>
      <c r="GM492" s="94"/>
      <c r="GN492" s="94"/>
      <c r="GO492" s="94"/>
      <c r="GP492" s="94"/>
      <c r="GQ492" s="94"/>
      <c r="GR492" s="94"/>
      <c r="GS492" s="94"/>
      <c r="GT492" s="94"/>
      <c r="GU492" s="94"/>
      <c r="GV492" s="94"/>
      <c r="GW492" s="94"/>
      <c r="GX492" s="94"/>
      <c r="GY492" s="94"/>
      <c r="GZ492" s="94"/>
      <c r="HA492" s="94"/>
      <c r="HB492" s="94"/>
      <c r="HC492" s="94"/>
      <c r="HD492" s="94"/>
      <c r="HE492" s="94"/>
      <c r="HF492" s="94"/>
      <c r="HG492" s="94"/>
      <c r="HH492" s="94"/>
      <c r="HI492" s="94"/>
      <c r="HJ492" s="94"/>
      <c r="HK492" s="94"/>
      <c r="HL492" s="94"/>
      <c r="HM492" s="94"/>
      <c r="HN492" s="94"/>
      <c r="HO492" s="94"/>
      <c r="HP492" s="94"/>
      <c r="HQ492" s="94"/>
      <c r="HR492" s="94"/>
      <c r="HS492" s="94"/>
      <c r="HT492" s="94"/>
      <c r="HU492" s="94"/>
      <c r="HV492" s="94"/>
      <c r="HW492" s="94"/>
      <c r="HX492" s="94"/>
      <c r="HY492" s="94"/>
      <c r="HZ492" s="94"/>
      <c r="IA492" s="94"/>
      <c r="IB492" s="94"/>
      <c r="IC492" s="5"/>
      <c r="ID492" s="94"/>
      <c r="IE492" s="94"/>
      <c r="IF492" s="94"/>
      <c r="IG492" s="94"/>
      <c r="IH492" s="94"/>
      <c r="II492" s="94"/>
      <c r="IJ492" s="94"/>
      <c r="IK492" s="94"/>
      <c r="IL492" s="94"/>
      <c r="IM492" s="94"/>
      <c r="IN492" s="94"/>
      <c r="IO492" s="94"/>
      <c r="IP492" s="94"/>
      <c r="IQ492" s="94"/>
      <c r="IR492" s="94"/>
      <c r="IS492" s="94"/>
      <c r="IT492" s="94"/>
      <c r="IU492" s="94"/>
      <c r="IV492" s="94"/>
      <c r="IW492" s="94"/>
      <c r="IX492" s="94"/>
      <c r="IY492" s="94"/>
      <c r="IZ492" s="94"/>
      <c r="JA492" s="94"/>
      <c r="JB492" s="94"/>
      <c r="JC492" s="94"/>
      <c r="JD492" s="94"/>
      <c r="JE492" s="94"/>
      <c r="JF492" s="94"/>
      <c r="JG492" s="94"/>
      <c r="JH492" s="94"/>
      <c r="JI492" s="94"/>
      <c r="JJ492" s="94"/>
      <c r="JK492" s="94"/>
      <c r="JL492" s="94"/>
      <c r="JM492" s="94"/>
      <c r="JN492" s="94"/>
      <c r="JO492" s="94"/>
      <c r="JP492" s="94"/>
      <c r="JQ492" s="94"/>
      <c r="JR492" s="94"/>
      <c r="JS492" s="94"/>
      <c r="JT492" s="94"/>
      <c r="JU492" s="94"/>
      <c r="JV492" s="94"/>
      <c r="JW492" s="94"/>
      <c r="JX492" s="94"/>
      <c r="JY492" s="94"/>
      <c r="JZ492" s="94"/>
      <c r="KA492" s="94"/>
      <c r="KB492" s="94"/>
      <c r="KC492" s="94"/>
      <c r="KD492" s="94"/>
      <c r="KE492" s="94"/>
      <c r="KF492" s="94"/>
      <c r="KG492" s="94"/>
      <c r="KH492" s="94"/>
      <c r="KI492" s="94"/>
      <c r="KJ492" s="94"/>
      <c r="KK492" s="94"/>
      <c r="KL492" s="94"/>
      <c r="KM492" s="94"/>
      <c r="KN492" s="94"/>
      <c r="KO492" s="94"/>
      <c r="KP492" s="94"/>
      <c r="KQ492" s="94"/>
      <c r="KR492" s="94"/>
      <c r="KS492" s="94"/>
      <c r="KT492" s="94"/>
      <c r="KU492" s="94"/>
      <c r="KV492" s="94"/>
      <c r="KW492" s="94"/>
      <c r="KX492" s="94"/>
      <c r="KY492" s="94"/>
      <c r="KZ492" s="94"/>
      <c r="LA492" s="94"/>
      <c r="LB492" s="94"/>
      <c r="LC492" s="94"/>
      <c r="LD492" s="94"/>
      <c r="LE492" s="94"/>
      <c r="LF492" s="94"/>
      <c r="LG492" s="94"/>
      <c r="LH492" s="94"/>
      <c r="LI492" s="94"/>
      <c r="LJ492" s="94"/>
      <c r="LK492" s="94"/>
    </row>
    <row r="493" spans="2:323" x14ac:dyDescent="0.25">
      <c r="B493" s="357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 s="94"/>
      <c r="AD493" s="94"/>
      <c r="AE493" s="94"/>
      <c r="AF493" s="94"/>
      <c r="AG493" s="94"/>
      <c r="AH493" s="94"/>
      <c r="AI493" s="94"/>
      <c r="AJ493" s="94"/>
      <c r="AK493" s="94"/>
      <c r="AL493" s="94"/>
      <c r="AM493" s="94"/>
      <c r="AN493" s="94"/>
      <c r="AO493" s="94"/>
      <c r="AP493" s="94"/>
      <c r="AQ493" s="94"/>
      <c r="AR493" s="94"/>
      <c r="AS493" s="94"/>
      <c r="AT493" s="94"/>
      <c r="AU493" s="94"/>
      <c r="AV493" s="94"/>
      <c r="AW493" s="94"/>
      <c r="AX493" s="94"/>
      <c r="AY493" s="94"/>
      <c r="AZ493" s="94"/>
      <c r="BA493" s="94"/>
      <c r="BB493" s="94"/>
      <c r="BC493" s="94"/>
      <c r="BD493" s="94"/>
      <c r="BE493" s="94"/>
      <c r="BF493" s="94"/>
      <c r="BG493" s="94"/>
      <c r="BH493" s="94"/>
      <c r="BI493" s="94"/>
      <c r="BJ493" s="94"/>
      <c r="BK493" s="94"/>
      <c r="BL493" s="94"/>
      <c r="BM493" s="94"/>
      <c r="BN493" s="94"/>
      <c r="BO493" s="94"/>
      <c r="BP493" s="94"/>
      <c r="BQ493" s="94"/>
      <c r="BR493" s="94"/>
      <c r="BS493" s="94"/>
      <c r="BT493" s="94"/>
      <c r="BU493" s="94"/>
      <c r="BV493" s="94"/>
      <c r="BW493" s="94"/>
      <c r="BX493" s="94"/>
      <c r="BY493" s="94"/>
      <c r="BZ493" s="94"/>
      <c r="CA493" s="94"/>
      <c r="CB493" s="94"/>
      <c r="CC493" s="94"/>
      <c r="CD493" s="94"/>
      <c r="CE493" s="94"/>
      <c r="CF493" s="94"/>
      <c r="CG493" s="94"/>
      <c r="CH493" s="94"/>
      <c r="CI493" s="94"/>
      <c r="CJ493" s="94"/>
      <c r="CK493" s="94"/>
      <c r="CL493" s="94"/>
      <c r="CM493" s="94"/>
      <c r="CN493" s="94"/>
      <c r="CO493" s="94"/>
      <c r="CP493" s="94"/>
      <c r="CQ493" s="94"/>
      <c r="CR493" s="94"/>
      <c r="CS493" s="94"/>
      <c r="CT493" s="94"/>
      <c r="CU493" s="94"/>
      <c r="CV493" s="94"/>
      <c r="CW493" s="94"/>
      <c r="CX493" s="94"/>
      <c r="CY493" s="94"/>
      <c r="CZ493" s="94"/>
      <c r="DA493" s="94"/>
      <c r="DB493" s="94"/>
      <c r="DC493" s="94"/>
      <c r="DD493" s="94"/>
      <c r="DE493" s="94"/>
      <c r="DF493" s="94"/>
      <c r="DG493" s="94"/>
      <c r="DH493" s="94"/>
      <c r="DI493" s="94"/>
      <c r="DJ493" s="94"/>
      <c r="DK493" s="94"/>
      <c r="DL493" s="94"/>
      <c r="DM493" s="94"/>
      <c r="DN493" s="94"/>
      <c r="DO493" s="94"/>
      <c r="DP493" s="94"/>
      <c r="DQ493" s="94"/>
      <c r="DR493" s="94"/>
      <c r="DS493" s="94"/>
      <c r="DT493" s="94"/>
      <c r="DU493" s="94"/>
      <c r="DV493" s="94"/>
      <c r="DW493" s="94"/>
      <c r="DX493" s="94"/>
      <c r="DY493" s="94"/>
      <c r="DZ493" s="94"/>
      <c r="EA493" s="94"/>
      <c r="EB493" s="94"/>
      <c r="EC493" s="94"/>
      <c r="ED493" s="94"/>
      <c r="EE493" s="94"/>
      <c r="EF493" s="94"/>
      <c r="EG493" s="94"/>
      <c r="EH493" s="94"/>
      <c r="EI493" s="94"/>
      <c r="EJ493" s="94"/>
      <c r="EK493" s="94"/>
      <c r="EL493" s="94"/>
      <c r="EM493" s="94"/>
      <c r="EN493" s="94"/>
      <c r="EO493" s="94"/>
      <c r="EP493" s="94"/>
      <c r="EQ493" s="94"/>
      <c r="ER493" s="94"/>
      <c r="ES493" s="94"/>
      <c r="ET493" s="94"/>
      <c r="EU493" s="94"/>
      <c r="EV493" s="94"/>
      <c r="EW493" s="94"/>
      <c r="EX493" s="94"/>
      <c r="EY493" s="94"/>
      <c r="EZ493" s="94"/>
      <c r="FA493" s="94"/>
      <c r="FB493" s="94"/>
      <c r="FC493" s="94"/>
      <c r="FD493" s="94"/>
      <c r="FE493" s="94"/>
      <c r="FF493" s="94"/>
      <c r="FG493" s="94"/>
      <c r="FH493" s="94"/>
      <c r="FI493" s="94"/>
      <c r="FJ493" s="94"/>
      <c r="FK493" s="94"/>
      <c r="FL493" s="94"/>
      <c r="FM493" s="94"/>
      <c r="FN493" s="94"/>
      <c r="FO493" s="94"/>
      <c r="FP493" s="94"/>
      <c r="FQ493" s="94"/>
      <c r="FR493" s="94"/>
      <c r="FS493" s="94"/>
      <c r="FT493" s="94"/>
      <c r="FU493" s="94"/>
      <c r="FV493" s="94"/>
      <c r="FW493" s="94"/>
      <c r="FX493" s="94"/>
      <c r="FY493" s="94"/>
      <c r="FZ493" s="94"/>
      <c r="GA493" s="94"/>
      <c r="GB493" s="94"/>
      <c r="GC493" s="94"/>
      <c r="GD493" s="94"/>
      <c r="GE493" s="94"/>
      <c r="GF493" s="94"/>
      <c r="GG493" s="94"/>
      <c r="GH493" s="94"/>
      <c r="GI493" s="94"/>
      <c r="GJ493" s="94"/>
      <c r="GK493" s="94"/>
      <c r="GL493" s="94"/>
      <c r="GM493" s="94"/>
      <c r="GN493" s="94"/>
      <c r="GO493" s="94"/>
      <c r="GP493" s="94"/>
      <c r="GQ493" s="94"/>
      <c r="GR493" s="94"/>
      <c r="GS493" s="94"/>
      <c r="GT493" s="94"/>
      <c r="GU493" s="94"/>
      <c r="GV493" s="94"/>
      <c r="GW493" s="94"/>
      <c r="GX493" s="94"/>
      <c r="GY493" s="94"/>
      <c r="GZ493" s="94"/>
      <c r="HA493" s="94"/>
      <c r="HB493" s="94"/>
      <c r="HC493" s="94"/>
      <c r="HD493" s="94"/>
      <c r="HE493" s="94"/>
      <c r="HF493" s="94"/>
      <c r="HG493" s="94"/>
      <c r="HH493" s="94"/>
      <c r="HI493" s="94"/>
      <c r="HJ493" s="94"/>
      <c r="HK493" s="94"/>
      <c r="HL493" s="94"/>
      <c r="HM493" s="94"/>
      <c r="HN493" s="94"/>
      <c r="HO493" s="94"/>
      <c r="HP493" s="94"/>
      <c r="HQ493" s="94"/>
      <c r="HR493" s="94"/>
      <c r="HS493" s="94"/>
      <c r="HT493" s="94"/>
      <c r="HU493" s="94"/>
      <c r="HV493" s="94"/>
      <c r="HW493" s="94"/>
      <c r="HX493" s="94"/>
      <c r="HY493" s="94"/>
      <c r="HZ493" s="94"/>
      <c r="IA493" s="94"/>
      <c r="IB493" s="94"/>
      <c r="IC493" s="5"/>
      <c r="ID493" s="94"/>
      <c r="IE493" s="94"/>
      <c r="IF493" s="94"/>
      <c r="IG493" s="94"/>
      <c r="IH493" s="94"/>
      <c r="II493" s="94"/>
      <c r="IJ493" s="94"/>
      <c r="IK493" s="94"/>
      <c r="IL493" s="94"/>
      <c r="IM493" s="94"/>
      <c r="IN493" s="94"/>
      <c r="IO493" s="94"/>
      <c r="IP493" s="94"/>
      <c r="IQ493" s="94"/>
      <c r="IR493" s="94"/>
      <c r="IS493" s="94"/>
      <c r="IT493" s="94"/>
      <c r="IU493" s="94"/>
      <c r="IV493" s="94"/>
      <c r="IW493" s="94"/>
      <c r="IX493" s="94"/>
      <c r="IY493" s="94"/>
      <c r="IZ493" s="94"/>
      <c r="JA493" s="94"/>
      <c r="JB493" s="94"/>
      <c r="JC493" s="94"/>
      <c r="JD493" s="94"/>
      <c r="JE493" s="94"/>
      <c r="JF493" s="94"/>
      <c r="JG493" s="94"/>
      <c r="JH493" s="94"/>
      <c r="JI493" s="94"/>
      <c r="JJ493" s="94"/>
      <c r="JK493" s="94"/>
      <c r="JL493" s="94"/>
      <c r="JM493" s="94"/>
      <c r="JN493" s="94"/>
      <c r="JO493" s="94"/>
      <c r="JP493" s="94"/>
      <c r="JQ493" s="94"/>
      <c r="JR493" s="94"/>
      <c r="JS493" s="94"/>
      <c r="JT493" s="94"/>
      <c r="JU493" s="94"/>
      <c r="JV493" s="94"/>
      <c r="JW493" s="94"/>
      <c r="JX493" s="94"/>
      <c r="JY493" s="94"/>
      <c r="JZ493" s="94"/>
      <c r="KA493" s="94"/>
      <c r="KB493" s="94"/>
      <c r="KC493" s="94"/>
      <c r="KD493" s="94"/>
      <c r="KE493" s="94"/>
      <c r="KF493" s="94"/>
      <c r="KG493" s="94"/>
      <c r="KH493" s="94"/>
      <c r="KI493" s="94"/>
      <c r="KJ493" s="94"/>
      <c r="KK493" s="94"/>
      <c r="KL493" s="94"/>
      <c r="KM493" s="94"/>
      <c r="KN493" s="94"/>
      <c r="KO493" s="94"/>
      <c r="KP493" s="94"/>
      <c r="KQ493" s="94"/>
      <c r="KR493" s="94"/>
      <c r="KS493" s="94"/>
      <c r="KT493" s="94"/>
      <c r="KU493" s="94"/>
      <c r="KV493" s="94"/>
      <c r="KW493" s="94"/>
      <c r="KX493" s="94"/>
      <c r="KY493" s="94"/>
      <c r="KZ493" s="94"/>
      <c r="LA493" s="94"/>
      <c r="LB493" s="94"/>
      <c r="LC493" s="94"/>
      <c r="LD493" s="94"/>
      <c r="LE493" s="94"/>
      <c r="LF493" s="94"/>
      <c r="LG493" s="94"/>
      <c r="LH493" s="94"/>
      <c r="LI493" s="94"/>
      <c r="LJ493" s="94"/>
      <c r="LK493" s="94"/>
    </row>
    <row r="494" spans="2:323" x14ac:dyDescent="0.25">
      <c r="B494" s="357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s="94"/>
      <c r="AD494" s="94"/>
      <c r="AE494" s="94"/>
      <c r="AF494" s="94"/>
      <c r="AG494" s="94"/>
      <c r="AH494" s="94"/>
      <c r="AI494" s="94"/>
      <c r="AJ494" s="94"/>
      <c r="AK494" s="94"/>
      <c r="AL494" s="94"/>
      <c r="AM494" s="94"/>
      <c r="AN494" s="94"/>
      <c r="AO494" s="94"/>
      <c r="AP494" s="94"/>
      <c r="AQ494" s="94"/>
      <c r="AR494" s="94"/>
      <c r="AS494" s="94"/>
      <c r="AT494" s="94"/>
      <c r="AU494" s="94"/>
      <c r="AV494" s="94"/>
      <c r="AW494" s="94"/>
      <c r="AX494" s="94"/>
      <c r="AY494" s="94"/>
      <c r="AZ494" s="94"/>
      <c r="BA494" s="94"/>
      <c r="BB494" s="94"/>
      <c r="BC494" s="94"/>
      <c r="BD494" s="94"/>
      <c r="BE494" s="94"/>
      <c r="BF494" s="94"/>
      <c r="BG494" s="94"/>
      <c r="BH494" s="94"/>
      <c r="BI494" s="94"/>
      <c r="BJ494" s="94"/>
      <c r="BK494" s="94"/>
      <c r="BL494" s="94"/>
      <c r="BM494" s="94"/>
      <c r="BN494" s="94"/>
      <c r="BO494" s="94"/>
      <c r="BP494" s="94"/>
      <c r="BQ494" s="94"/>
      <c r="BR494" s="94"/>
      <c r="BS494" s="94"/>
      <c r="BT494" s="94"/>
      <c r="BU494" s="94"/>
      <c r="BV494" s="94"/>
      <c r="BW494" s="94"/>
      <c r="BX494" s="94"/>
      <c r="BY494" s="94"/>
      <c r="BZ494" s="94"/>
      <c r="CA494" s="94"/>
      <c r="CB494" s="94"/>
      <c r="CC494" s="94"/>
      <c r="CD494" s="94"/>
      <c r="CE494" s="94"/>
      <c r="CF494" s="94"/>
      <c r="CG494" s="94"/>
      <c r="CH494" s="94"/>
      <c r="CI494" s="94"/>
      <c r="CJ494" s="94"/>
      <c r="CK494" s="94"/>
      <c r="CL494" s="94"/>
      <c r="CM494" s="94"/>
      <c r="CN494" s="94"/>
      <c r="CO494" s="94"/>
      <c r="CP494" s="94"/>
      <c r="CQ494" s="94"/>
      <c r="CR494" s="94"/>
      <c r="CS494" s="94"/>
      <c r="CT494" s="94"/>
      <c r="CU494" s="94"/>
      <c r="CV494" s="94"/>
      <c r="CW494" s="94"/>
      <c r="CX494" s="94"/>
      <c r="CY494" s="94"/>
      <c r="CZ494" s="94"/>
      <c r="DA494" s="94"/>
      <c r="DB494" s="94"/>
      <c r="DC494" s="94"/>
      <c r="DD494" s="94"/>
      <c r="DE494" s="94"/>
      <c r="DF494" s="94"/>
      <c r="DG494" s="94"/>
      <c r="DH494" s="94"/>
      <c r="DI494" s="94"/>
      <c r="DJ494" s="94"/>
      <c r="DK494" s="94"/>
      <c r="DL494" s="94"/>
      <c r="DM494" s="94"/>
      <c r="DN494" s="94"/>
      <c r="DO494" s="94"/>
      <c r="DP494" s="94"/>
      <c r="DQ494" s="94"/>
      <c r="DR494" s="94"/>
      <c r="DS494" s="94"/>
      <c r="DT494" s="94"/>
      <c r="DU494" s="94"/>
      <c r="DV494" s="94"/>
      <c r="DW494" s="94"/>
      <c r="DX494" s="94"/>
      <c r="DY494" s="94"/>
      <c r="DZ494" s="94"/>
      <c r="EA494" s="94"/>
      <c r="EB494" s="94"/>
      <c r="EC494" s="94"/>
      <c r="ED494" s="94"/>
      <c r="EE494" s="94"/>
      <c r="EF494" s="94"/>
      <c r="EG494" s="94"/>
      <c r="EH494" s="94"/>
      <c r="EI494" s="94"/>
      <c r="EJ494" s="94"/>
      <c r="EK494" s="94"/>
      <c r="EL494" s="94"/>
      <c r="EM494" s="94"/>
      <c r="EN494" s="94"/>
      <c r="EO494" s="94"/>
      <c r="EP494" s="94"/>
      <c r="EQ494" s="94"/>
      <c r="ER494" s="94"/>
      <c r="ES494" s="94"/>
      <c r="ET494" s="94"/>
      <c r="EU494" s="94"/>
      <c r="EV494" s="94"/>
      <c r="EW494" s="94"/>
      <c r="EX494" s="94"/>
      <c r="EY494" s="94"/>
      <c r="EZ494" s="94"/>
      <c r="FA494" s="94"/>
      <c r="FB494" s="94"/>
      <c r="FC494" s="94"/>
      <c r="FD494" s="94"/>
      <c r="FE494" s="94"/>
      <c r="FF494" s="94"/>
      <c r="FG494" s="94"/>
      <c r="FH494" s="94"/>
      <c r="FI494" s="94"/>
      <c r="FJ494" s="94"/>
      <c r="FK494" s="94"/>
      <c r="FL494" s="94"/>
      <c r="FM494" s="94"/>
      <c r="FN494" s="94"/>
      <c r="FO494" s="94"/>
      <c r="FP494" s="94"/>
      <c r="FQ494" s="94"/>
      <c r="FR494" s="94"/>
      <c r="FS494" s="94"/>
      <c r="FT494" s="94"/>
      <c r="FU494" s="94"/>
      <c r="FV494" s="94"/>
      <c r="FW494" s="94"/>
      <c r="FX494" s="94"/>
      <c r="FY494" s="94"/>
      <c r="FZ494" s="94"/>
      <c r="GA494" s="94"/>
      <c r="GB494" s="94"/>
      <c r="GC494" s="94"/>
      <c r="GD494" s="94"/>
      <c r="GE494" s="94"/>
      <c r="GF494" s="94"/>
      <c r="GG494" s="94"/>
      <c r="GH494" s="94"/>
      <c r="GI494" s="94"/>
      <c r="GJ494" s="94"/>
      <c r="GK494" s="94"/>
      <c r="GL494" s="94"/>
      <c r="GM494" s="94"/>
      <c r="GN494" s="94"/>
      <c r="GO494" s="94"/>
      <c r="GP494" s="94"/>
      <c r="GQ494" s="94"/>
      <c r="GR494" s="94"/>
      <c r="GS494" s="94"/>
      <c r="GT494" s="94"/>
      <c r="GU494" s="94"/>
      <c r="GV494" s="94"/>
      <c r="GW494" s="94"/>
      <c r="GX494" s="94"/>
      <c r="GY494" s="94"/>
      <c r="GZ494" s="94"/>
      <c r="HA494" s="94"/>
      <c r="HB494" s="94"/>
      <c r="HC494" s="94"/>
      <c r="HD494" s="94"/>
      <c r="HE494" s="94"/>
      <c r="HF494" s="94"/>
      <c r="HG494" s="94"/>
      <c r="HH494" s="94"/>
      <c r="HI494" s="94"/>
      <c r="HJ494" s="94"/>
      <c r="HK494" s="94"/>
      <c r="HL494" s="94"/>
      <c r="HM494" s="94"/>
      <c r="HN494" s="94"/>
      <c r="HO494" s="94"/>
      <c r="HP494" s="94"/>
      <c r="HQ494" s="94"/>
      <c r="HR494" s="94"/>
      <c r="HS494" s="94"/>
      <c r="HT494" s="94"/>
      <c r="HU494" s="94"/>
      <c r="HV494" s="94"/>
      <c r="HW494" s="94"/>
      <c r="HX494" s="94"/>
      <c r="HY494" s="94"/>
      <c r="HZ494" s="94"/>
      <c r="IA494" s="94"/>
      <c r="IB494" s="94"/>
      <c r="IC494" s="5"/>
      <c r="ID494" s="94"/>
      <c r="IE494" s="94"/>
      <c r="IF494" s="94"/>
      <c r="IG494" s="94"/>
      <c r="IH494" s="94"/>
      <c r="II494" s="94"/>
      <c r="IJ494" s="94"/>
      <c r="IK494" s="94"/>
      <c r="IL494" s="94"/>
      <c r="IM494" s="94"/>
      <c r="IN494" s="94"/>
      <c r="IO494" s="94"/>
      <c r="IP494" s="94"/>
      <c r="IQ494" s="94"/>
      <c r="IR494" s="94"/>
      <c r="IS494" s="94"/>
      <c r="IT494" s="94"/>
      <c r="IU494" s="94"/>
      <c r="IV494" s="94"/>
      <c r="IW494" s="94"/>
      <c r="IX494" s="94"/>
      <c r="IY494" s="94"/>
      <c r="IZ494" s="94"/>
      <c r="JA494" s="94"/>
      <c r="JB494" s="94"/>
      <c r="JC494" s="94"/>
      <c r="JD494" s="94"/>
      <c r="JE494" s="94"/>
      <c r="JF494" s="94"/>
      <c r="JG494" s="94"/>
      <c r="JH494" s="94"/>
      <c r="JI494" s="94"/>
      <c r="JJ494" s="94"/>
      <c r="JK494" s="94"/>
      <c r="JL494" s="94"/>
      <c r="JM494" s="94"/>
      <c r="JN494" s="94"/>
      <c r="JO494" s="94"/>
      <c r="JP494" s="94"/>
      <c r="JQ494" s="94"/>
      <c r="JR494" s="94"/>
      <c r="JS494" s="94"/>
      <c r="JT494" s="94"/>
      <c r="JU494" s="94"/>
      <c r="JV494" s="94"/>
      <c r="JW494" s="94"/>
      <c r="JX494" s="94"/>
      <c r="JY494" s="94"/>
      <c r="JZ494" s="94"/>
      <c r="KA494" s="94"/>
      <c r="KB494" s="94"/>
      <c r="KC494" s="94"/>
      <c r="KD494" s="94"/>
      <c r="KE494" s="94"/>
      <c r="KF494" s="94"/>
      <c r="KG494" s="94"/>
      <c r="KH494" s="94"/>
      <c r="KI494" s="94"/>
      <c r="KJ494" s="94"/>
      <c r="KK494" s="94"/>
      <c r="KL494" s="94"/>
      <c r="KM494" s="94"/>
      <c r="KN494" s="94"/>
      <c r="KO494" s="94"/>
      <c r="KP494" s="94"/>
      <c r="KQ494" s="94"/>
      <c r="KR494" s="94"/>
      <c r="KS494" s="94"/>
      <c r="KT494" s="94"/>
      <c r="KU494" s="94"/>
      <c r="KV494" s="94"/>
      <c r="KW494" s="94"/>
      <c r="KX494" s="94"/>
      <c r="KY494" s="94"/>
      <c r="KZ494" s="94"/>
      <c r="LA494" s="94"/>
      <c r="LB494" s="94"/>
      <c r="LC494" s="94"/>
      <c r="LD494" s="94"/>
      <c r="LE494" s="94"/>
      <c r="LF494" s="94"/>
      <c r="LG494" s="94"/>
      <c r="LH494" s="94"/>
      <c r="LI494" s="94"/>
      <c r="LJ494" s="94"/>
      <c r="LK494" s="94"/>
    </row>
    <row r="495" spans="2:323" x14ac:dyDescent="0.25">
      <c r="B495" s="357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s="94"/>
      <c r="AD495" s="94"/>
      <c r="AE495" s="94"/>
      <c r="AF495" s="94"/>
      <c r="AG495" s="94"/>
      <c r="AH495" s="94"/>
      <c r="AI495" s="94"/>
      <c r="AJ495" s="94"/>
      <c r="AK495" s="94"/>
      <c r="AL495" s="94"/>
      <c r="AM495" s="94"/>
      <c r="AN495" s="94"/>
      <c r="AO495" s="94"/>
      <c r="AP495" s="94"/>
      <c r="AQ495" s="94"/>
      <c r="AR495" s="94"/>
      <c r="AS495" s="94"/>
      <c r="AT495" s="94"/>
      <c r="AU495" s="94"/>
      <c r="AV495" s="94"/>
      <c r="AW495" s="94"/>
      <c r="AX495" s="94"/>
      <c r="AY495" s="94"/>
      <c r="AZ495" s="94"/>
      <c r="BA495" s="94"/>
      <c r="BB495" s="94"/>
      <c r="BC495" s="94"/>
      <c r="BD495" s="94"/>
      <c r="BE495" s="94"/>
      <c r="BF495" s="94"/>
      <c r="BG495" s="94"/>
      <c r="BH495" s="94"/>
      <c r="BI495" s="94"/>
      <c r="BJ495" s="94"/>
      <c r="BK495" s="94"/>
      <c r="BL495" s="94"/>
      <c r="BM495" s="94"/>
      <c r="BN495" s="94"/>
      <c r="BO495" s="94"/>
      <c r="BP495" s="94"/>
      <c r="BQ495" s="94"/>
      <c r="BR495" s="94"/>
      <c r="BS495" s="94"/>
      <c r="BT495" s="94"/>
      <c r="BU495" s="94"/>
      <c r="BV495" s="94"/>
      <c r="BW495" s="94"/>
      <c r="BX495" s="94"/>
      <c r="BY495" s="94"/>
      <c r="BZ495" s="94"/>
      <c r="CA495" s="94"/>
      <c r="CB495" s="94"/>
      <c r="CC495" s="94"/>
      <c r="CD495" s="94"/>
      <c r="CE495" s="94"/>
      <c r="CF495" s="94"/>
      <c r="CG495" s="94"/>
      <c r="CH495" s="94"/>
      <c r="CI495" s="94"/>
      <c r="CJ495" s="94"/>
      <c r="CK495" s="94"/>
      <c r="CL495" s="94"/>
      <c r="CM495" s="94"/>
      <c r="CN495" s="94"/>
      <c r="CO495" s="94"/>
      <c r="CP495" s="94"/>
      <c r="CQ495" s="94"/>
      <c r="CR495" s="94"/>
      <c r="CS495" s="94"/>
      <c r="CT495" s="94"/>
      <c r="CU495" s="94"/>
      <c r="CV495" s="94"/>
      <c r="CW495" s="94"/>
      <c r="CX495" s="94"/>
      <c r="CY495" s="94"/>
      <c r="CZ495" s="94"/>
      <c r="DA495" s="94"/>
      <c r="DB495" s="94"/>
      <c r="DC495" s="94"/>
      <c r="DD495" s="94"/>
      <c r="DE495" s="94"/>
      <c r="DF495" s="94"/>
      <c r="DG495" s="94"/>
      <c r="DH495" s="94"/>
      <c r="DI495" s="94"/>
      <c r="DJ495" s="94"/>
      <c r="DK495" s="94"/>
      <c r="DL495" s="94"/>
      <c r="DM495" s="94"/>
      <c r="DN495" s="94"/>
      <c r="DO495" s="94"/>
      <c r="DP495" s="94"/>
      <c r="DQ495" s="94"/>
      <c r="DR495" s="94"/>
      <c r="DS495" s="94"/>
      <c r="DT495" s="94"/>
      <c r="DU495" s="94"/>
      <c r="DV495" s="94"/>
      <c r="DW495" s="94"/>
      <c r="DX495" s="94"/>
      <c r="DY495" s="94"/>
      <c r="DZ495" s="94"/>
      <c r="EA495" s="94"/>
      <c r="EB495" s="94"/>
      <c r="EC495" s="94"/>
      <c r="ED495" s="94"/>
      <c r="EE495" s="94"/>
      <c r="EF495" s="94"/>
      <c r="EG495" s="94"/>
      <c r="EH495" s="94"/>
      <c r="EI495" s="94"/>
      <c r="EJ495" s="94"/>
      <c r="EK495" s="94"/>
      <c r="EL495" s="94"/>
      <c r="EM495" s="94"/>
      <c r="EN495" s="94"/>
      <c r="EO495" s="94"/>
      <c r="EP495" s="94"/>
      <c r="EQ495" s="94"/>
      <c r="ER495" s="94"/>
      <c r="ES495" s="94"/>
      <c r="ET495" s="94"/>
      <c r="EU495" s="94"/>
      <c r="EV495" s="94"/>
      <c r="EW495" s="94"/>
      <c r="EX495" s="94"/>
      <c r="EY495" s="94"/>
      <c r="EZ495" s="94"/>
      <c r="FA495" s="94"/>
      <c r="FB495" s="94"/>
      <c r="FC495" s="94"/>
      <c r="FD495" s="94"/>
      <c r="FE495" s="94"/>
      <c r="FF495" s="94"/>
      <c r="FG495" s="94"/>
      <c r="FH495" s="94"/>
      <c r="FI495" s="94"/>
      <c r="FJ495" s="94"/>
      <c r="FK495" s="94"/>
      <c r="FL495" s="94"/>
      <c r="FM495" s="94"/>
      <c r="FN495" s="94"/>
      <c r="FO495" s="94"/>
      <c r="FP495" s="94"/>
      <c r="FQ495" s="94"/>
      <c r="FR495" s="94"/>
      <c r="FS495" s="94"/>
      <c r="FT495" s="94"/>
      <c r="FU495" s="94"/>
      <c r="FV495" s="94"/>
      <c r="FW495" s="94"/>
      <c r="FX495" s="94"/>
      <c r="FY495" s="94"/>
      <c r="FZ495" s="94"/>
      <c r="GA495" s="94"/>
      <c r="GB495" s="94"/>
      <c r="GC495" s="94"/>
      <c r="GD495" s="94"/>
      <c r="GE495" s="94"/>
      <c r="GF495" s="94"/>
      <c r="GG495" s="94"/>
      <c r="GH495" s="94"/>
      <c r="GI495" s="94"/>
      <c r="GJ495" s="94"/>
      <c r="GK495" s="94"/>
      <c r="GL495" s="94"/>
      <c r="GM495" s="94"/>
      <c r="GN495" s="94"/>
      <c r="GO495" s="94"/>
      <c r="GP495" s="94"/>
      <c r="GQ495" s="94"/>
      <c r="GR495" s="94"/>
      <c r="GS495" s="94"/>
      <c r="GT495" s="94"/>
      <c r="GU495" s="94"/>
      <c r="GV495" s="94"/>
      <c r="GW495" s="94"/>
      <c r="GX495" s="94"/>
      <c r="GY495" s="94"/>
      <c r="GZ495" s="94"/>
      <c r="HA495" s="94"/>
      <c r="HB495" s="94"/>
      <c r="HC495" s="94"/>
      <c r="HD495" s="94"/>
      <c r="HE495" s="94"/>
      <c r="HF495" s="94"/>
      <c r="HG495" s="94"/>
      <c r="HH495" s="94"/>
      <c r="HI495" s="94"/>
      <c r="HJ495" s="94"/>
      <c r="HK495" s="94"/>
      <c r="HL495" s="94"/>
      <c r="HM495" s="94"/>
      <c r="HN495" s="94"/>
      <c r="HO495" s="94"/>
      <c r="HP495" s="94"/>
      <c r="HQ495" s="94"/>
      <c r="HR495" s="94"/>
      <c r="HS495" s="94"/>
      <c r="HT495" s="94"/>
      <c r="HU495" s="94"/>
      <c r="HV495" s="94"/>
      <c r="HW495" s="94"/>
      <c r="HX495" s="94"/>
      <c r="HY495" s="94"/>
      <c r="HZ495" s="94"/>
      <c r="IA495" s="94"/>
      <c r="IB495" s="94"/>
      <c r="IC495" s="5"/>
      <c r="ID495" s="94"/>
      <c r="IE495" s="94"/>
      <c r="IF495" s="94"/>
      <c r="IG495" s="94"/>
      <c r="IH495" s="94"/>
      <c r="II495" s="94"/>
      <c r="IJ495" s="94"/>
      <c r="IK495" s="94"/>
      <c r="IL495" s="94"/>
      <c r="IM495" s="94"/>
      <c r="IN495" s="94"/>
      <c r="IO495" s="94"/>
      <c r="IP495" s="94"/>
      <c r="IQ495" s="94"/>
      <c r="IR495" s="94"/>
      <c r="IS495" s="94"/>
      <c r="IT495" s="94"/>
      <c r="IU495" s="94"/>
      <c r="IV495" s="94"/>
      <c r="IW495" s="94"/>
      <c r="IX495" s="94"/>
      <c r="IY495" s="94"/>
      <c r="IZ495" s="94"/>
      <c r="JA495" s="94"/>
      <c r="JB495" s="94"/>
      <c r="JC495" s="94"/>
      <c r="JD495" s="94"/>
      <c r="JE495" s="94"/>
      <c r="JF495" s="94"/>
      <c r="JG495" s="94"/>
      <c r="JH495" s="94"/>
      <c r="JI495" s="94"/>
      <c r="JJ495" s="94"/>
      <c r="JK495" s="94"/>
      <c r="JL495" s="94"/>
      <c r="JM495" s="94"/>
      <c r="JN495" s="94"/>
      <c r="JO495" s="94"/>
      <c r="JP495" s="94"/>
      <c r="JQ495" s="94"/>
      <c r="JR495" s="94"/>
      <c r="JS495" s="94"/>
      <c r="JT495" s="94"/>
      <c r="JU495" s="94"/>
      <c r="JV495" s="94"/>
      <c r="JW495" s="94"/>
      <c r="JX495" s="94"/>
      <c r="JY495" s="94"/>
      <c r="JZ495" s="94"/>
      <c r="KA495" s="94"/>
      <c r="KB495" s="94"/>
      <c r="KC495" s="94"/>
      <c r="KD495" s="94"/>
      <c r="KE495" s="94"/>
      <c r="KF495" s="94"/>
      <c r="KG495" s="94"/>
      <c r="KH495" s="94"/>
      <c r="KI495" s="94"/>
      <c r="KJ495" s="94"/>
      <c r="KK495" s="94"/>
      <c r="KL495" s="94"/>
      <c r="KM495" s="94"/>
      <c r="KN495" s="94"/>
      <c r="KO495" s="94"/>
      <c r="KP495" s="94"/>
      <c r="KQ495" s="94"/>
      <c r="KR495" s="94"/>
      <c r="KS495" s="94"/>
      <c r="KT495" s="94"/>
      <c r="KU495" s="94"/>
      <c r="KV495" s="94"/>
      <c r="KW495" s="94"/>
      <c r="KX495" s="94"/>
      <c r="KY495" s="94"/>
      <c r="KZ495" s="94"/>
      <c r="LA495" s="94"/>
      <c r="LB495" s="94"/>
      <c r="LC495" s="94"/>
      <c r="LD495" s="94"/>
      <c r="LE495" s="94"/>
      <c r="LF495" s="94"/>
      <c r="LG495" s="94"/>
      <c r="LH495" s="94"/>
      <c r="LI495" s="94"/>
      <c r="LJ495" s="94"/>
      <c r="LK495" s="94"/>
    </row>
    <row r="496" spans="2:323" x14ac:dyDescent="0.25">
      <c r="B496" s="357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 s="94"/>
      <c r="AD496" s="94"/>
      <c r="AE496" s="94"/>
      <c r="AF496" s="94"/>
      <c r="AG496" s="94"/>
      <c r="AH496" s="94"/>
      <c r="AI496" s="94"/>
      <c r="AJ496" s="94"/>
      <c r="AK496" s="94"/>
      <c r="AL496" s="94"/>
      <c r="AM496" s="94"/>
      <c r="AN496" s="94"/>
      <c r="AO496" s="94"/>
      <c r="AP496" s="94"/>
      <c r="AQ496" s="94"/>
      <c r="AR496" s="94"/>
      <c r="AS496" s="94"/>
      <c r="AT496" s="94"/>
      <c r="AU496" s="94"/>
      <c r="AV496" s="94"/>
      <c r="AW496" s="94"/>
      <c r="AX496" s="94"/>
      <c r="AY496" s="94"/>
      <c r="AZ496" s="94"/>
      <c r="BA496" s="94"/>
      <c r="BB496" s="94"/>
      <c r="BC496" s="94"/>
      <c r="BD496" s="94"/>
      <c r="BE496" s="94"/>
      <c r="BF496" s="94"/>
      <c r="BG496" s="94"/>
      <c r="BH496" s="94"/>
      <c r="BI496" s="94"/>
      <c r="BJ496" s="94"/>
      <c r="BK496" s="94"/>
      <c r="BL496" s="94"/>
      <c r="BM496" s="94"/>
      <c r="BN496" s="94"/>
      <c r="BO496" s="94"/>
      <c r="BP496" s="94"/>
      <c r="BQ496" s="94"/>
      <c r="BR496" s="94"/>
      <c r="BS496" s="94"/>
      <c r="BT496" s="94"/>
      <c r="BU496" s="94"/>
      <c r="BV496" s="94"/>
      <c r="BW496" s="94"/>
      <c r="BX496" s="94"/>
      <c r="BY496" s="94"/>
      <c r="BZ496" s="94"/>
      <c r="CA496" s="94"/>
      <c r="CB496" s="94"/>
      <c r="CC496" s="94"/>
      <c r="CD496" s="94"/>
      <c r="CE496" s="94"/>
      <c r="CF496" s="94"/>
      <c r="CG496" s="94"/>
      <c r="CH496" s="94"/>
      <c r="CI496" s="94"/>
      <c r="CJ496" s="94"/>
      <c r="CK496" s="94"/>
      <c r="CL496" s="94"/>
      <c r="CM496" s="94"/>
      <c r="CN496" s="94"/>
      <c r="CO496" s="94"/>
      <c r="CP496" s="94"/>
      <c r="CQ496" s="94"/>
      <c r="CR496" s="94"/>
      <c r="CS496" s="94"/>
      <c r="CT496" s="94"/>
      <c r="CU496" s="94"/>
      <c r="CV496" s="94"/>
      <c r="CW496" s="94"/>
      <c r="CX496" s="94"/>
      <c r="CY496" s="94"/>
      <c r="CZ496" s="94"/>
      <c r="DA496" s="94"/>
      <c r="DB496" s="94"/>
      <c r="DC496" s="94"/>
      <c r="DD496" s="94"/>
      <c r="DE496" s="94"/>
      <c r="DF496" s="94"/>
      <c r="DG496" s="94"/>
      <c r="DH496" s="94"/>
      <c r="DI496" s="94"/>
      <c r="DJ496" s="94"/>
      <c r="DK496" s="94"/>
      <c r="DL496" s="94"/>
      <c r="DM496" s="94"/>
      <c r="DN496" s="94"/>
      <c r="DO496" s="94"/>
      <c r="DP496" s="94"/>
      <c r="DQ496" s="94"/>
      <c r="DR496" s="94"/>
      <c r="DS496" s="94"/>
      <c r="DT496" s="94"/>
      <c r="DU496" s="94"/>
      <c r="DV496" s="94"/>
      <c r="DW496" s="94"/>
      <c r="DX496" s="94"/>
      <c r="DY496" s="94"/>
      <c r="DZ496" s="94"/>
      <c r="EA496" s="94"/>
      <c r="EB496" s="94"/>
      <c r="EC496" s="94"/>
      <c r="ED496" s="94"/>
      <c r="EE496" s="94"/>
      <c r="EF496" s="94"/>
      <c r="EG496" s="94"/>
      <c r="EH496" s="94"/>
      <c r="EI496" s="94"/>
      <c r="EJ496" s="94"/>
      <c r="EK496" s="94"/>
      <c r="EL496" s="94"/>
      <c r="EM496" s="94"/>
      <c r="EN496" s="94"/>
      <c r="EO496" s="94"/>
      <c r="EP496" s="94"/>
      <c r="EQ496" s="94"/>
      <c r="ER496" s="94"/>
      <c r="ES496" s="94"/>
      <c r="ET496" s="94"/>
      <c r="EU496" s="94"/>
      <c r="EV496" s="94"/>
      <c r="EW496" s="94"/>
      <c r="EX496" s="94"/>
      <c r="EY496" s="94"/>
      <c r="EZ496" s="94"/>
      <c r="FA496" s="94"/>
      <c r="FB496" s="94"/>
      <c r="FC496" s="94"/>
      <c r="FD496" s="94"/>
      <c r="FE496" s="94"/>
      <c r="FF496" s="94"/>
      <c r="FG496" s="94"/>
      <c r="FH496" s="94"/>
      <c r="FI496" s="94"/>
      <c r="FJ496" s="94"/>
      <c r="FK496" s="94"/>
      <c r="FL496" s="94"/>
      <c r="FM496" s="94"/>
      <c r="FN496" s="94"/>
      <c r="FO496" s="94"/>
      <c r="FP496" s="94"/>
      <c r="FQ496" s="94"/>
      <c r="FR496" s="94"/>
      <c r="FS496" s="94"/>
      <c r="FT496" s="94"/>
      <c r="FU496" s="94"/>
      <c r="FV496" s="94"/>
      <c r="FW496" s="94"/>
      <c r="FX496" s="94"/>
      <c r="FY496" s="94"/>
      <c r="FZ496" s="94"/>
      <c r="GA496" s="94"/>
      <c r="GB496" s="94"/>
      <c r="GC496" s="94"/>
      <c r="GD496" s="94"/>
      <c r="GE496" s="94"/>
      <c r="GF496" s="94"/>
      <c r="GG496" s="94"/>
      <c r="GH496" s="94"/>
      <c r="GI496" s="94"/>
      <c r="GJ496" s="94"/>
      <c r="GK496" s="94"/>
      <c r="GL496" s="94"/>
      <c r="GM496" s="94"/>
      <c r="GN496" s="94"/>
      <c r="GO496" s="94"/>
      <c r="GP496" s="94"/>
      <c r="GQ496" s="94"/>
      <c r="GR496" s="94"/>
      <c r="GS496" s="94"/>
      <c r="GT496" s="94"/>
      <c r="GU496" s="94"/>
      <c r="GV496" s="94"/>
      <c r="GW496" s="94"/>
      <c r="GX496" s="94"/>
      <c r="GY496" s="94"/>
      <c r="GZ496" s="94"/>
      <c r="HA496" s="94"/>
      <c r="HB496" s="94"/>
      <c r="HC496" s="94"/>
      <c r="HD496" s="94"/>
      <c r="HE496" s="94"/>
      <c r="HF496" s="94"/>
      <c r="HG496" s="94"/>
      <c r="HH496" s="94"/>
      <c r="HI496" s="94"/>
      <c r="HJ496" s="94"/>
      <c r="HK496" s="94"/>
      <c r="HL496" s="94"/>
      <c r="HM496" s="94"/>
      <c r="HN496" s="94"/>
      <c r="HO496" s="94"/>
      <c r="HP496" s="94"/>
      <c r="HQ496" s="94"/>
      <c r="HR496" s="94"/>
      <c r="HS496" s="94"/>
      <c r="HT496" s="94"/>
      <c r="HU496" s="94"/>
      <c r="HV496" s="94"/>
      <c r="HW496" s="94"/>
      <c r="HX496" s="94"/>
      <c r="HY496" s="94"/>
      <c r="HZ496" s="94"/>
      <c r="IA496" s="94"/>
      <c r="IB496" s="94"/>
      <c r="IC496" s="5"/>
      <c r="ID496" s="94"/>
      <c r="IE496" s="94"/>
      <c r="IF496" s="94"/>
      <c r="IG496" s="94"/>
      <c r="IH496" s="94"/>
      <c r="II496" s="94"/>
      <c r="IJ496" s="94"/>
      <c r="IK496" s="94"/>
      <c r="IL496" s="94"/>
      <c r="IM496" s="94"/>
      <c r="IN496" s="94"/>
      <c r="IO496" s="94"/>
      <c r="IP496" s="94"/>
      <c r="IQ496" s="94"/>
      <c r="IR496" s="94"/>
      <c r="IS496" s="94"/>
      <c r="IT496" s="94"/>
      <c r="IU496" s="94"/>
      <c r="IV496" s="94"/>
      <c r="IW496" s="94"/>
      <c r="IX496" s="94"/>
      <c r="IY496" s="94"/>
      <c r="IZ496" s="94"/>
      <c r="JA496" s="94"/>
      <c r="JB496" s="94"/>
      <c r="JC496" s="94"/>
      <c r="JD496" s="94"/>
      <c r="JE496" s="94"/>
      <c r="JF496" s="94"/>
      <c r="JG496" s="94"/>
      <c r="JH496" s="94"/>
      <c r="JI496" s="94"/>
      <c r="JJ496" s="94"/>
      <c r="JK496" s="94"/>
      <c r="JL496" s="94"/>
      <c r="JM496" s="94"/>
      <c r="JN496" s="94"/>
      <c r="JO496" s="94"/>
      <c r="JP496" s="94"/>
      <c r="JQ496" s="94"/>
      <c r="JR496" s="94"/>
      <c r="JS496" s="94"/>
      <c r="JT496" s="94"/>
      <c r="JU496" s="94"/>
      <c r="JV496" s="94"/>
      <c r="JW496" s="94"/>
      <c r="JX496" s="94"/>
      <c r="JY496" s="94"/>
      <c r="JZ496" s="94"/>
      <c r="KA496" s="94"/>
      <c r="KB496" s="94"/>
      <c r="KC496" s="94"/>
      <c r="KD496" s="94"/>
      <c r="KE496" s="94"/>
      <c r="KF496" s="94"/>
      <c r="KG496" s="94"/>
      <c r="KH496" s="94"/>
      <c r="KI496" s="94"/>
      <c r="KJ496" s="94"/>
      <c r="KK496" s="94"/>
      <c r="KL496" s="94"/>
      <c r="KM496" s="94"/>
      <c r="KN496" s="94"/>
      <c r="KO496" s="94"/>
      <c r="KP496" s="94"/>
      <c r="KQ496" s="94"/>
      <c r="KR496" s="94"/>
      <c r="KS496" s="94"/>
      <c r="KT496" s="94"/>
      <c r="KU496" s="94"/>
      <c r="KV496" s="94"/>
      <c r="KW496" s="94"/>
      <c r="KX496" s="94"/>
      <c r="KY496" s="94"/>
      <c r="KZ496" s="94"/>
      <c r="LA496" s="94"/>
      <c r="LB496" s="94"/>
      <c r="LC496" s="94"/>
      <c r="LD496" s="94"/>
      <c r="LE496" s="94"/>
      <c r="LF496" s="94"/>
      <c r="LG496" s="94"/>
      <c r="LH496" s="94"/>
      <c r="LI496" s="94"/>
      <c r="LJ496" s="94"/>
      <c r="LK496" s="94"/>
    </row>
    <row r="497" spans="3:237" x14ac:dyDescent="0.25"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IC497" s="5"/>
    </row>
    <row r="498" spans="3:237" x14ac:dyDescent="0.25"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IC498" s="5"/>
    </row>
    <row r="499" spans="3:237" x14ac:dyDescent="0.25"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HP499" s="224"/>
      <c r="IC499" s="5"/>
    </row>
    <row r="500" spans="3:237" x14ac:dyDescent="0.25"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GA500" s="224"/>
      <c r="HP500" s="224"/>
      <c r="IC500" s="5"/>
    </row>
    <row r="501" spans="3:237" x14ac:dyDescent="0.25"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GA501" s="224"/>
      <c r="HP501" s="224"/>
      <c r="IC501" s="5"/>
    </row>
    <row r="502" spans="3:237" x14ac:dyDescent="0.25"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GA502" s="224"/>
      <c r="HP502" s="224"/>
      <c r="IC502" s="5"/>
    </row>
    <row r="503" spans="3:237" x14ac:dyDescent="0.25"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GA503" s="224"/>
      <c r="HP503" s="224"/>
      <c r="IC503" s="5"/>
    </row>
    <row r="504" spans="3:237" x14ac:dyDescent="0.25"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HP504" s="224"/>
      <c r="IC504" s="5"/>
    </row>
    <row r="505" spans="3:237" x14ac:dyDescent="0.25"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HP505" s="224"/>
      <c r="IC505" s="5"/>
    </row>
    <row r="506" spans="3:237" x14ac:dyDescent="0.25"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HP506" s="224"/>
      <c r="IC506" s="5"/>
    </row>
    <row r="507" spans="3:237" x14ac:dyDescent="0.25">
      <c r="HP507" s="224"/>
      <c r="IC507" s="5"/>
    </row>
    <row r="508" spans="3:237" x14ac:dyDescent="0.25">
      <c r="HP508" s="224"/>
      <c r="IC508" s="5"/>
    </row>
    <row r="509" spans="3:237" x14ac:dyDescent="0.25">
      <c r="HP509" s="224"/>
      <c r="IC509" s="5"/>
    </row>
    <row r="510" spans="3:237" x14ac:dyDescent="0.25">
      <c r="HP510" s="224"/>
      <c r="IC510" s="5"/>
    </row>
    <row r="511" spans="3:237" x14ac:dyDescent="0.25">
      <c r="HP511" s="224"/>
      <c r="IC511" s="5"/>
    </row>
    <row r="512" spans="3:237" x14ac:dyDescent="0.25">
      <c r="HP512" s="224"/>
      <c r="IC512" s="5"/>
    </row>
    <row r="513" spans="224:237" x14ac:dyDescent="0.25">
      <c r="HP513" s="224"/>
      <c r="IC513" s="5"/>
    </row>
    <row r="514" spans="224:237" x14ac:dyDescent="0.25">
      <c r="HP514" s="224"/>
      <c r="IC514" s="5"/>
    </row>
    <row r="515" spans="224:237" x14ac:dyDescent="0.25">
      <c r="HP515" s="224"/>
      <c r="IC515" s="5"/>
    </row>
    <row r="516" spans="224:237" x14ac:dyDescent="0.25">
      <c r="HP516" s="224"/>
      <c r="IC516" s="5"/>
    </row>
    <row r="517" spans="224:237" x14ac:dyDescent="0.25">
      <c r="HP517" s="224"/>
      <c r="IC517" s="5"/>
    </row>
    <row r="518" spans="224:237" x14ac:dyDescent="0.25">
      <c r="HP518" s="224"/>
      <c r="IC518" s="5"/>
    </row>
    <row r="519" spans="224:237" x14ac:dyDescent="0.25">
      <c r="HP519" s="224"/>
      <c r="IC519" s="5"/>
    </row>
    <row r="520" spans="224:237" x14ac:dyDescent="0.25">
      <c r="HP520" s="224"/>
      <c r="IC520" s="5"/>
    </row>
    <row r="521" spans="224:237" x14ac:dyDescent="0.25">
      <c r="HP521" s="224"/>
      <c r="IC521" s="5"/>
    </row>
    <row r="522" spans="224:237" x14ac:dyDescent="0.25">
      <c r="HP522" s="224"/>
      <c r="IC522" s="5"/>
    </row>
    <row r="523" spans="224:237" x14ac:dyDescent="0.25">
      <c r="HP523" s="224"/>
      <c r="IC523" s="5"/>
    </row>
    <row r="524" spans="224:237" x14ac:dyDescent="0.25">
      <c r="HP524" s="224"/>
      <c r="IC524" s="5"/>
    </row>
    <row r="525" spans="224:237" x14ac:dyDescent="0.25">
      <c r="HP525" s="224"/>
      <c r="IC525" s="5"/>
    </row>
    <row r="526" spans="224:237" x14ac:dyDescent="0.25">
      <c r="HP526" s="224"/>
      <c r="IC526" s="5"/>
    </row>
    <row r="527" spans="224:237" x14ac:dyDescent="0.25">
      <c r="HP527" s="224"/>
      <c r="IC527" s="5"/>
    </row>
    <row r="528" spans="224:237" x14ac:dyDescent="0.25">
      <c r="HP528" s="224"/>
      <c r="IC528" s="5"/>
    </row>
    <row r="529" spans="224:237" x14ac:dyDescent="0.25">
      <c r="HP529" s="224"/>
      <c r="IC529" s="5"/>
    </row>
    <row r="530" spans="224:237" x14ac:dyDescent="0.25">
      <c r="HP530" s="224"/>
      <c r="IC530" s="5"/>
    </row>
    <row r="531" spans="224:237" x14ac:dyDescent="0.25">
      <c r="HP531" s="224"/>
      <c r="IC531" s="5"/>
    </row>
    <row r="532" spans="224:237" x14ac:dyDescent="0.25">
      <c r="HP532" s="224"/>
      <c r="IC532" s="5"/>
    </row>
    <row r="533" spans="224:237" x14ac:dyDescent="0.25">
      <c r="HP533" s="224"/>
      <c r="IC533" s="5"/>
    </row>
    <row r="534" spans="224:237" x14ac:dyDescent="0.25">
      <c r="HP534" s="224"/>
      <c r="IC534" s="5"/>
    </row>
    <row r="535" spans="224:237" x14ac:dyDescent="0.25">
      <c r="HP535" s="224"/>
      <c r="IC535" s="5"/>
    </row>
    <row r="536" spans="224:237" x14ac:dyDescent="0.25">
      <c r="HP536" s="224"/>
      <c r="IC536" s="5"/>
    </row>
    <row r="537" spans="224:237" x14ac:dyDescent="0.25">
      <c r="HP537" s="224"/>
      <c r="IC537" s="5"/>
    </row>
    <row r="538" spans="224:237" x14ac:dyDescent="0.25">
      <c r="HP538" s="224"/>
      <c r="IC538" s="5"/>
    </row>
    <row r="539" spans="224:237" x14ac:dyDescent="0.25">
      <c r="HP539" s="224"/>
      <c r="IC539" s="5"/>
    </row>
    <row r="540" spans="224:237" x14ac:dyDescent="0.25">
      <c r="HP540" s="224"/>
      <c r="IC540" s="5"/>
    </row>
    <row r="541" spans="224:237" x14ac:dyDescent="0.25">
      <c r="HP541" s="224"/>
      <c r="IC541" s="5"/>
    </row>
    <row r="542" spans="224:237" x14ac:dyDescent="0.25">
      <c r="HP542" s="224"/>
      <c r="IC542" s="5"/>
    </row>
    <row r="543" spans="224:237" x14ac:dyDescent="0.25">
      <c r="HP543" s="224"/>
      <c r="IC543" s="5"/>
    </row>
    <row r="544" spans="224:237" x14ac:dyDescent="0.25">
      <c r="HP544" s="224"/>
      <c r="IC544" s="5"/>
    </row>
    <row r="545" spans="224:237" x14ac:dyDescent="0.25">
      <c r="HP545" s="224"/>
      <c r="IC545" s="5"/>
    </row>
    <row r="546" spans="224:237" x14ac:dyDescent="0.25">
      <c r="HP546" s="224"/>
      <c r="IC546" s="5"/>
    </row>
    <row r="547" spans="224:237" x14ac:dyDescent="0.25">
      <c r="HP547" s="224"/>
      <c r="IC547" s="5"/>
    </row>
    <row r="548" spans="224:237" x14ac:dyDescent="0.25">
      <c r="HP548" s="224"/>
      <c r="IC548" s="5"/>
    </row>
    <row r="549" spans="224:237" x14ac:dyDescent="0.25">
      <c r="HP549" s="224"/>
      <c r="IC549" s="5"/>
    </row>
    <row r="550" spans="224:237" x14ac:dyDescent="0.25">
      <c r="HP550" s="224"/>
      <c r="IC550" s="5"/>
    </row>
    <row r="551" spans="224:237" x14ac:dyDescent="0.25">
      <c r="HP551" s="224"/>
      <c r="IC551" s="5"/>
    </row>
    <row r="552" spans="224:237" x14ac:dyDescent="0.25">
      <c r="HP552" s="224"/>
      <c r="IC552" s="5"/>
    </row>
    <row r="553" spans="224:237" x14ac:dyDescent="0.25">
      <c r="HP553" s="224"/>
      <c r="IC553" s="5"/>
    </row>
    <row r="554" spans="224:237" x14ac:dyDescent="0.25">
      <c r="HP554" s="224"/>
      <c r="IC554" s="5"/>
    </row>
    <row r="555" spans="224:237" x14ac:dyDescent="0.25">
      <c r="HP555" s="224"/>
      <c r="IC555" s="5"/>
    </row>
    <row r="556" spans="224:237" x14ac:dyDescent="0.25">
      <c r="HP556" s="224"/>
      <c r="IC556" s="5"/>
    </row>
    <row r="557" spans="224:237" x14ac:dyDescent="0.25">
      <c r="HP557" s="224"/>
      <c r="IC557" s="5"/>
    </row>
    <row r="558" spans="224:237" x14ac:dyDescent="0.25">
      <c r="HP558" s="224"/>
      <c r="IC558" s="5"/>
    </row>
    <row r="559" spans="224:237" x14ac:dyDescent="0.25">
      <c r="HP559" s="224"/>
      <c r="IC559" s="5"/>
    </row>
    <row r="560" spans="224:237" x14ac:dyDescent="0.25">
      <c r="HP560" s="224"/>
      <c r="IC560" s="5"/>
    </row>
    <row r="561" spans="224:224" x14ac:dyDescent="0.25">
      <c r="HP561" s="224"/>
    </row>
    <row r="562" spans="224:224" x14ac:dyDescent="0.25">
      <c r="HP562" s="224"/>
    </row>
    <row r="563" spans="224:224" x14ac:dyDescent="0.25">
      <c r="HP563" s="224"/>
    </row>
    <row r="564" spans="224:224" x14ac:dyDescent="0.25">
      <c r="HP564" s="224"/>
    </row>
    <row r="565" spans="224:224" x14ac:dyDescent="0.25">
      <c r="HP565" s="224"/>
    </row>
    <row r="566" spans="224:224" x14ac:dyDescent="0.25">
      <c r="HP566" s="224"/>
    </row>
    <row r="567" spans="224:224" x14ac:dyDescent="0.25">
      <c r="HP567" s="224"/>
    </row>
    <row r="568" spans="224:224" x14ac:dyDescent="0.25">
      <c r="HP568" s="224"/>
    </row>
  </sheetData>
  <mergeCells count="1239">
    <mergeCell ref="MA11:M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MC11:MD11"/>
    <mergeCell ref="ME11:MF11"/>
    <mergeCell ref="MG11:MH11"/>
    <mergeCell ref="MI11:MJ11"/>
    <mergeCell ref="MK11:ML11"/>
    <mergeCell ref="MM11:MN11"/>
    <mergeCell ref="MO11:MP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LY11:LZ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BI11:BJ11"/>
    <mergeCell ref="BK11:BL11"/>
    <mergeCell ref="BW11:BX11"/>
    <mergeCell ref="BY11:BZ11"/>
    <mergeCell ref="CA11:CB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I10:J10"/>
    <mergeCell ref="Q10:R10"/>
    <mergeCell ref="Y10:Z10"/>
    <mergeCell ref="AG11:AH11"/>
    <mergeCell ref="AI11:AJ11"/>
    <mergeCell ref="AK11:AL11"/>
    <mergeCell ref="AM11:AN11"/>
    <mergeCell ref="AO11:AP11"/>
    <mergeCell ref="AQ11:AR11"/>
    <mergeCell ref="AS11:AT11"/>
    <mergeCell ref="JS10:JT10"/>
    <mergeCell ref="IM10:IN10"/>
    <mergeCell ref="IQ10:IR10"/>
    <mergeCell ref="IY10:IZ10"/>
    <mergeCell ref="JG10:JH10"/>
    <mergeCell ref="FQ10:FR10"/>
    <mergeCell ref="FS10:FT10"/>
    <mergeCell ref="IO10:IP10"/>
    <mergeCell ref="GY10:GZ10"/>
    <mergeCell ref="HC10:HD10"/>
    <mergeCell ref="HE10:HF10"/>
    <mergeCell ref="HG10:HH10"/>
    <mergeCell ref="GI10:GJ10"/>
    <mergeCell ref="IC10:ID10"/>
    <mergeCell ref="GE10:GF10"/>
    <mergeCell ref="FU10:FV10"/>
    <mergeCell ref="AU11:AV11"/>
    <mergeCell ref="AW11:AX11"/>
    <mergeCell ref="AY11:AZ11"/>
    <mergeCell ref="BA11:BB11"/>
    <mergeCell ref="BC11:BD11"/>
    <mergeCell ref="EU10:EV10"/>
    <mergeCell ref="EO10:EP10"/>
    <mergeCell ref="BE11:BF11"/>
    <mergeCell ref="BG11:BH11"/>
    <mergeCell ref="HI10:HJ10"/>
    <mergeCell ref="CS10:CT10"/>
    <mergeCell ref="IA10:IB10"/>
    <mergeCell ref="GW10:GX10"/>
    <mergeCell ref="BM11:BN11"/>
    <mergeCell ref="BO11:BP11"/>
    <mergeCell ref="BQ11:BR11"/>
    <mergeCell ref="BS11:BT11"/>
    <mergeCell ref="BU11:BV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HS10:HT10"/>
    <mergeCell ref="HU10:HV10"/>
    <mergeCell ref="ES11:ET11"/>
    <mergeCell ref="EU11:EV11"/>
    <mergeCell ref="EW11:EX11"/>
    <mergeCell ref="EY11:EZ11"/>
    <mergeCell ref="FA11:FB11"/>
    <mergeCell ref="FC11:FD11"/>
    <mergeCell ref="FE11:FF11"/>
    <mergeCell ref="HW10:HX10"/>
    <mergeCell ref="IG10:IH10"/>
    <mergeCell ref="II10:IJ10"/>
    <mergeCell ref="GO10:GP10"/>
    <mergeCell ref="GQ10:GR10"/>
    <mergeCell ref="GG10:GH10"/>
    <mergeCell ref="JA10:JB10"/>
    <mergeCell ref="FW10:FX10"/>
    <mergeCell ref="FY10:FZ10"/>
    <mergeCell ref="GA10:GB10"/>
    <mergeCell ref="KA10:KB10"/>
    <mergeCell ref="GM10:GN10"/>
    <mergeCell ref="KC10:KD10"/>
    <mergeCell ref="BM10:BN10"/>
    <mergeCell ref="BS10:BT10"/>
    <mergeCell ref="BO10:BP10"/>
    <mergeCell ref="BQ10:BR10"/>
    <mergeCell ref="CU10:CV10"/>
    <mergeCell ref="DQ10:DR10"/>
    <mergeCell ref="IE10:IF10"/>
    <mergeCell ref="JC10:JD10"/>
    <mergeCell ref="JE10:JF10"/>
    <mergeCell ref="JI10:JJ10"/>
    <mergeCell ref="JK10:JL10"/>
    <mergeCell ref="DA10:DB10"/>
    <mergeCell ref="JM10:JN10"/>
    <mergeCell ref="JQ10:JR10"/>
    <mergeCell ref="IS10:IT10"/>
    <mergeCell ref="IU10:IV10"/>
    <mergeCell ref="HQ10:HR10"/>
    <mergeCell ref="FO10:FP10"/>
    <mergeCell ref="HY10:HZ10"/>
    <mergeCell ref="HC9:HD9"/>
    <mergeCell ref="DM9:DN9"/>
    <mergeCell ref="GM9:GN9"/>
    <mergeCell ref="GC9:GD9"/>
    <mergeCell ref="EA9:EB9"/>
    <mergeCell ref="EC9:ED9"/>
    <mergeCell ref="EE9:EF9"/>
    <mergeCell ref="GK9:GL9"/>
    <mergeCell ref="FM9:FN9"/>
    <mergeCell ref="EI9:EJ9"/>
    <mergeCell ref="AY10:AZ10"/>
    <mergeCell ref="BA10:BB10"/>
    <mergeCell ref="BY10:BZ10"/>
    <mergeCell ref="CA10:CB10"/>
    <mergeCell ref="DS10:DT10"/>
    <mergeCell ref="DU10:DV10"/>
    <mergeCell ref="DW10:DX10"/>
    <mergeCell ref="EA10:EB10"/>
    <mergeCell ref="EC10:ED10"/>
    <mergeCell ref="EE10:EF10"/>
    <mergeCell ref="DC10:DD10"/>
    <mergeCell ref="DE10:DF10"/>
    <mergeCell ref="DG10:DH10"/>
    <mergeCell ref="DK10:DL10"/>
    <mergeCell ref="DM10:DN10"/>
    <mergeCell ref="DO10:DP10"/>
    <mergeCell ref="CM10:CN10"/>
    <mergeCell ref="CK10:CL10"/>
    <mergeCell ref="CQ10:CR10"/>
    <mergeCell ref="BW9:BX9"/>
    <mergeCell ref="EG10:EH10"/>
    <mergeCell ref="DY10:DZ10"/>
    <mergeCell ref="BZ5:BZ6"/>
    <mergeCell ref="CA7:CB7"/>
    <mergeCell ref="EM10:EN10"/>
    <mergeCell ref="EQ10:ER10"/>
    <mergeCell ref="CC10:CD10"/>
    <mergeCell ref="GS10:GT10"/>
    <mergeCell ref="HA10:HB10"/>
    <mergeCell ref="GK10:GL10"/>
    <mergeCell ref="HK10:HL10"/>
    <mergeCell ref="HM10:HN10"/>
    <mergeCell ref="HO10:HP10"/>
    <mergeCell ref="HK9:HL9"/>
    <mergeCell ref="FK9:FL9"/>
    <mergeCell ref="FG9:FH9"/>
    <mergeCell ref="GQ9:GR9"/>
    <mergeCell ref="FI9:FJ9"/>
    <mergeCell ref="HI9:HJ9"/>
    <mergeCell ref="HG9:HH9"/>
    <mergeCell ref="GU10:GV10"/>
    <mergeCell ref="GC10:GD10"/>
    <mergeCell ref="FE10:FF10"/>
    <mergeCell ref="FM10:FN10"/>
    <mergeCell ref="EW10:EX10"/>
    <mergeCell ref="EY10:EZ10"/>
    <mergeCell ref="FA10:FB10"/>
    <mergeCell ref="FC10:FD10"/>
    <mergeCell ref="CI10:CJ10"/>
    <mergeCell ref="ES10:ET10"/>
    <mergeCell ref="EK10:EL10"/>
    <mergeCell ref="EI10:EJ10"/>
    <mergeCell ref="EK9:EL9"/>
    <mergeCell ref="EG9:EH9"/>
    <mergeCell ref="AQ5:AQ6"/>
    <mergeCell ref="AI5:AI6"/>
    <mergeCell ref="AO5:AO8"/>
    <mergeCell ref="GS9:GT9"/>
    <mergeCell ref="FA9:FB9"/>
    <mergeCell ref="BU5:BU8"/>
    <mergeCell ref="BV5:BV8"/>
    <mergeCell ref="CO8:CP8"/>
    <mergeCell ref="EA7:EB7"/>
    <mergeCell ref="EA8:EB8"/>
    <mergeCell ref="EC7:ED7"/>
    <mergeCell ref="EC8:ED8"/>
    <mergeCell ref="EE7:EF7"/>
    <mergeCell ref="EE8:EF8"/>
    <mergeCell ref="CU5:CU6"/>
    <mergeCell ref="BX5:BX6"/>
    <mergeCell ref="DK9:DL9"/>
    <mergeCell ref="EE5:EE6"/>
    <mergeCell ref="EF5:EF6"/>
    <mergeCell ref="EB5:EB6"/>
    <mergeCell ref="EY9:EZ9"/>
    <mergeCell ref="DC9:DD9"/>
    <mergeCell ref="DE9:DF9"/>
    <mergeCell ref="DG9:DH9"/>
    <mergeCell ref="DU7:DV7"/>
    <mergeCell ref="DU8:DV8"/>
    <mergeCell ref="DU9:DV9"/>
    <mergeCell ref="BW5:BW6"/>
    <mergeCell ref="DW7:DX7"/>
    <mergeCell ref="BY5:BY6"/>
    <mergeCell ref="DW8:DX8"/>
    <mergeCell ref="EM7:EN7"/>
    <mergeCell ref="AE5:AE6"/>
    <mergeCell ref="BI5:BI6"/>
    <mergeCell ref="BJ5:BJ6"/>
    <mergeCell ref="L5:L6"/>
    <mergeCell ref="M5:M6"/>
    <mergeCell ref="AK10:AL10"/>
    <mergeCell ref="AM10:AN10"/>
    <mergeCell ref="BS5:BS6"/>
    <mergeCell ref="BN5:BN8"/>
    <mergeCell ref="BP5:BP6"/>
    <mergeCell ref="ES9:ET9"/>
    <mergeCell ref="DI10:DJ10"/>
    <mergeCell ref="CY10:CZ10"/>
    <mergeCell ref="AG10:AH10"/>
    <mergeCell ref="BU10:BV10"/>
    <mergeCell ref="BC10:BD10"/>
    <mergeCell ref="BG10:BH10"/>
    <mergeCell ref="BI10:BJ10"/>
    <mergeCell ref="BK10:BL10"/>
    <mergeCell ref="DP5:DP6"/>
    <mergeCell ref="DC7:DD7"/>
    <mergeCell ref="DA5:DA8"/>
    <mergeCell ref="CN5:CN6"/>
    <mergeCell ref="CO5:CO6"/>
    <mergeCell ref="CM5:CM6"/>
    <mergeCell ref="CZ5:CZ6"/>
    <mergeCell ref="EC5:EC6"/>
    <mergeCell ref="DC8:DD8"/>
    <mergeCell ref="BW8:BX8"/>
    <mergeCell ref="CG8:CH8"/>
    <mergeCell ref="CO7:CP7"/>
    <mergeCell ref="CT5:CT8"/>
    <mergeCell ref="CA8:CB8"/>
    <mergeCell ref="AI7:AJ7"/>
    <mergeCell ref="BS7:BT7"/>
    <mergeCell ref="K8:L8"/>
    <mergeCell ref="M8:N8"/>
    <mergeCell ref="O8:P8"/>
    <mergeCell ref="U8:V8"/>
    <mergeCell ref="W8:X8"/>
    <mergeCell ref="AA8:AB8"/>
    <mergeCell ref="BG8:BH8"/>
    <mergeCell ref="BC8:BD8"/>
    <mergeCell ref="BI8:BJ8"/>
    <mergeCell ref="W10:X10"/>
    <mergeCell ref="AA10:AB10"/>
    <mergeCell ref="AC10:AD10"/>
    <mergeCell ref="K10:L10"/>
    <mergeCell ref="M10:N10"/>
    <mergeCell ref="O10:P10"/>
    <mergeCell ref="S10:T10"/>
    <mergeCell ref="U10:V10"/>
    <mergeCell ref="AE8:AF8"/>
    <mergeCell ref="AI8:AJ8"/>
    <mergeCell ref="AM8:AN8"/>
    <mergeCell ref="AM9:AN9"/>
    <mergeCell ref="Q9:R9"/>
    <mergeCell ref="Z5:Z8"/>
    <mergeCell ref="S9:T9"/>
    <mergeCell ref="AK9:AL9"/>
    <mergeCell ref="AW5:AW8"/>
    <mergeCell ref="K9:L9"/>
    <mergeCell ref="R5:R8"/>
    <mergeCell ref="BI7:BJ7"/>
    <mergeCell ref="DU5:DU6"/>
    <mergeCell ref="DQ9:DR9"/>
    <mergeCell ref="EI7:EJ7"/>
    <mergeCell ref="BW10:BX10"/>
    <mergeCell ref="CE10:CF10"/>
    <mergeCell ref="CG10:CH10"/>
    <mergeCell ref="K5:K6"/>
    <mergeCell ref="BU9:BV9"/>
    <mergeCell ref="BY9:BZ9"/>
    <mergeCell ref="AG9:AH9"/>
    <mergeCell ref="CW10:CX10"/>
    <mergeCell ref="CW9:CX9"/>
    <mergeCell ref="CY9:CZ9"/>
    <mergeCell ref="AE10:AF10"/>
    <mergeCell ref="AI10:AJ10"/>
    <mergeCell ref="AQ10:AR10"/>
    <mergeCell ref="AS10:AT10"/>
    <mergeCell ref="AU10:AV10"/>
    <mergeCell ref="BG9:BH9"/>
    <mergeCell ref="CA9:CB9"/>
    <mergeCell ref="AO10:AP10"/>
    <mergeCell ref="AW10:AX10"/>
    <mergeCell ref="N5:N6"/>
    <mergeCell ref="AC5:AC6"/>
    <mergeCell ref="AD5:AD6"/>
    <mergeCell ref="AA5:AA6"/>
    <mergeCell ref="W5:W6"/>
    <mergeCell ref="S8:T8"/>
    <mergeCell ref="U7:V7"/>
    <mergeCell ref="W7:X7"/>
    <mergeCell ref="CO10:CP10"/>
    <mergeCell ref="M9:N9"/>
    <mergeCell ref="BA8:BB8"/>
    <mergeCell ref="CG7:CH7"/>
    <mergeCell ref="CI7:CJ7"/>
    <mergeCell ref="CM7:CN7"/>
    <mergeCell ref="DM7:DN7"/>
    <mergeCell ref="Y5:Y8"/>
    <mergeCell ref="BW7:BX7"/>
    <mergeCell ref="BY7:BZ7"/>
    <mergeCell ref="BY8:BZ8"/>
    <mergeCell ref="BE10:BF10"/>
    <mergeCell ref="GO9:GP9"/>
    <mergeCell ref="DV5:DV6"/>
    <mergeCell ref="DW5:DW6"/>
    <mergeCell ref="CK5:CK8"/>
    <mergeCell ref="DL5:DL6"/>
    <mergeCell ref="DG5:DG6"/>
    <mergeCell ref="DH5:DH6"/>
    <mergeCell ref="DE5:DE6"/>
    <mergeCell ref="DF5:DF6"/>
    <mergeCell ref="DX5:DX6"/>
    <mergeCell ref="DC5:DC6"/>
    <mergeCell ref="DD5:DD6"/>
    <mergeCell ref="CV5:CV6"/>
    <mergeCell ref="GI9:GJ9"/>
    <mergeCell ref="EO9:EP9"/>
    <mergeCell ref="EW9:EX9"/>
    <mergeCell ref="FE9:FF9"/>
    <mergeCell ref="CY5:CY6"/>
    <mergeCell ref="CR5:CR6"/>
    <mergeCell ref="CW7:CX7"/>
    <mergeCell ref="DW9:DX9"/>
    <mergeCell ref="CU7:CV7"/>
    <mergeCell ref="BK7:BL7"/>
    <mergeCell ref="BD5:BD6"/>
    <mergeCell ref="AQ7:AR7"/>
    <mergeCell ref="BQ7:BR7"/>
    <mergeCell ref="AL5:AL6"/>
    <mergeCell ref="BC7:BD7"/>
    <mergeCell ref="BG7:BH7"/>
    <mergeCell ref="AT5:AT6"/>
    <mergeCell ref="EQ8:ER8"/>
    <mergeCell ref="ES7:ET7"/>
    <mergeCell ref="FG10:FH10"/>
    <mergeCell ref="FI10:FJ10"/>
    <mergeCell ref="FK10:FL10"/>
    <mergeCell ref="U9:V9"/>
    <mergeCell ref="AH5:AH8"/>
    <mergeCell ref="K7:L7"/>
    <mergeCell ref="M7:N7"/>
    <mergeCell ref="O7:P7"/>
    <mergeCell ref="S7:T7"/>
    <mergeCell ref="AY8:AZ8"/>
    <mergeCell ref="ED5:ED6"/>
    <mergeCell ref="CI5:CI6"/>
    <mergeCell ref="CJ5:CJ6"/>
    <mergeCell ref="BH5:BH6"/>
    <mergeCell ref="AG5:AG8"/>
    <mergeCell ref="BT5:BT6"/>
    <mergeCell ref="AY5:AY6"/>
    <mergeCell ref="AX5:AX8"/>
    <mergeCell ref="AK8:AL8"/>
    <mergeCell ref="AQ8:AR8"/>
    <mergeCell ref="AS8:AT8"/>
    <mergeCell ref="AU8:AV8"/>
    <mergeCell ref="DO9:DP9"/>
    <mergeCell ref="DS9:DT9"/>
    <mergeCell ref="EH5:EH8"/>
    <mergeCell ref="EA5:EA6"/>
    <mergeCell ref="EG5:EG8"/>
    <mergeCell ref="BS8:BT8"/>
    <mergeCell ref="BS9:BT9"/>
    <mergeCell ref="AA9:AB9"/>
    <mergeCell ref="AS7:AT7"/>
    <mergeCell ref="AU7:AV7"/>
    <mergeCell ref="AY7:AZ7"/>
    <mergeCell ref="BA7:BB7"/>
    <mergeCell ref="AY9:AZ9"/>
    <mergeCell ref="BA9:BB9"/>
    <mergeCell ref="AI9:AJ9"/>
    <mergeCell ref="AQ9:AR9"/>
    <mergeCell ref="AS9:AT9"/>
    <mergeCell ref="AU9:AV9"/>
    <mergeCell ref="AW9:AX9"/>
    <mergeCell ref="BF5:BF8"/>
    <mergeCell ref="BE9:BF9"/>
    <mergeCell ref="BL5:BL6"/>
    <mergeCell ref="AJ5:AJ6"/>
    <mergeCell ref="AK5:AK6"/>
    <mergeCell ref="AF5:AF6"/>
    <mergeCell ref="AP5:AP8"/>
    <mergeCell ref="BE5:BE8"/>
    <mergeCell ref="BM5:BM8"/>
    <mergeCell ref="BK9:BL9"/>
    <mergeCell ref="AK7:AL7"/>
    <mergeCell ref="BR5:BR6"/>
    <mergeCell ref="BQ5:BQ6"/>
    <mergeCell ref="CC9:CD9"/>
    <mergeCell ref="CK9:CL9"/>
    <mergeCell ref="CS5:CS8"/>
    <mergeCell ref="CS9:CT9"/>
    <mergeCell ref="CO9:CP9"/>
    <mergeCell ref="CQ7:CR7"/>
    <mergeCell ref="CQ8:CR8"/>
    <mergeCell ref="CQ9:CR9"/>
    <mergeCell ref="DE7:DF7"/>
    <mergeCell ref="CY7:CZ7"/>
    <mergeCell ref="CY8:CZ8"/>
    <mergeCell ref="CP5:CP6"/>
    <mergeCell ref="CQ5:CQ6"/>
    <mergeCell ref="CL5:CL8"/>
    <mergeCell ref="DK8:DL8"/>
    <mergeCell ref="DB5:DB8"/>
    <mergeCell ref="CM8:CN8"/>
    <mergeCell ref="CM9:CN9"/>
    <mergeCell ref="CE7:CF7"/>
    <mergeCell ref="CE8:CF8"/>
    <mergeCell ref="DJ5:DJ8"/>
    <mergeCell ref="CE9:CF9"/>
    <mergeCell ref="DA9:DB9"/>
    <mergeCell ref="DI9:DJ9"/>
    <mergeCell ref="CI9:CJ9"/>
    <mergeCell ref="CG9:CH9"/>
    <mergeCell ref="CU8:CV8"/>
    <mergeCell ref="CU9:CV9"/>
    <mergeCell ref="CG5:CG6"/>
    <mergeCell ref="CH5:CH6"/>
    <mergeCell ref="CE5:CE6"/>
    <mergeCell ref="CF5:CF6"/>
    <mergeCell ref="EJ5:EJ6"/>
    <mergeCell ref="EI5:EI6"/>
    <mergeCell ref="EN5:EN6"/>
    <mergeCell ref="FB5:FB6"/>
    <mergeCell ref="FC5:FC6"/>
    <mergeCell ref="FD5:FD6"/>
    <mergeCell ref="FG5:FG6"/>
    <mergeCell ref="FH5:FH6"/>
    <mergeCell ref="FI5:FI6"/>
    <mergeCell ref="FJ5:FJ6"/>
    <mergeCell ref="FE5:FE8"/>
    <mergeCell ref="FL5:FL6"/>
    <mergeCell ref="FA7:FB7"/>
    <mergeCell ref="FC7:FD7"/>
    <mergeCell ref="FG7:FH7"/>
    <mergeCell ref="HE9:HF9"/>
    <mergeCell ref="EM8:EN8"/>
    <mergeCell ref="ES8:ET8"/>
    <mergeCell ref="EU8:EV8"/>
    <mergeCell ref="EY8:EZ8"/>
    <mergeCell ref="FG8:FH8"/>
    <mergeCell ref="FI8:FJ8"/>
    <mergeCell ref="GE7:GF7"/>
    <mergeCell ref="GG7:GH7"/>
    <mergeCell ref="GG8:GH8"/>
    <mergeCell ref="GG9:GH9"/>
    <mergeCell ref="FK7:FL7"/>
    <mergeCell ref="FK8:FL8"/>
    <mergeCell ref="GA8:GB8"/>
    <mergeCell ref="GE8:GF8"/>
    <mergeCell ref="FS9:FT9"/>
    <mergeCell ref="FY9:FZ9"/>
    <mergeCell ref="FA8:FB8"/>
    <mergeCell ref="FW8:FX8"/>
    <mergeCell ref="FO8:FP8"/>
    <mergeCell ref="FQ8:FR8"/>
    <mergeCell ref="FS8:FT8"/>
    <mergeCell ref="FF5:FF8"/>
    <mergeCell ref="FM5:FM8"/>
    <mergeCell ref="GW8:GX8"/>
    <mergeCell ref="GY7:GZ7"/>
    <mergeCell ref="GY8:GZ8"/>
    <mergeCell ref="GW5:GW6"/>
    <mergeCell ref="FQ7:FR7"/>
    <mergeCell ref="EQ7:ER7"/>
    <mergeCell ref="FU9:FV9"/>
    <mergeCell ref="FO9:FP9"/>
    <mergeCell ref="EZ5:EZ6"/>
    <mergeCell ref="FA5:FA6"/>
    <mergeCell ref="EO5:EO8"/>
    <mergeCell ref="EP5:EP8"/>
    <mergeCell ref="EW5:EW8"/>
    <mergeCell ref="EX5:EX8"/>
    <mergeCell ref="ET5:ET6"/>
    <mergeCell ref="HA9:HB9"/>
    <mergeCell ref="GU9:GV9"/>
    <mergeCell ref="GW9:GX9"/>
    <mergeCell ref="GY9:GZ9"/>
    <mergeCell ref="EQ5:EQ6"/>
    <mergeCell ref="ER5:ER6"/>
    <mergeCell ref="ES5:ES6"/>
    <mergeCell ref="FZ5:FZ6"/>
    <mergeCell ref="FY7:FZ7"/>
    <mergeCell ref="FY8:FZ8"/>
    <mergeCell ref="FS7:FT7"/>
    <mergeCell ref="EU7:EV7"/>
    <mergeCell ref="FC8:FD8"/>
    <mergeCell ref="FN5:FN8"/>
    <mergeCell ref="FU5:FU8"/>
    <mergeCell ref="FV5:FV8"/>
    <mergeCell ref="GR5:GR6"/>
    <mergeCell ref="GU5:GU6"/>
    <mergeCell ref="GV5:GV6"/>
    <mergeCell ref="GA9:GB9"/>
    <mergeCell ref="GA7:GB7"/>
    <mergeCell ref="EU9:EV9"/>
    <mergeCell ref="GE9:GF9"/>
    <mergeCell ref="FW9:FX9"/>
    <mergeCell ref="EQ9:ER9"/>
    <mergeCell ref="EY7:EZ7"/>
    <mergeCell ref="FQ9:FR9"/>
    <mergeCell ref="II9:IJ9"/>
    <mergeCell ref="IG9:IH9"/>
    <mergeCell ref="HW7:HX7"/>
    <mergeCell ref="HW8:HX8"/>
    <mergeCell ref="HY9:HZ9"/>
    <mergeCell ref="HQ5:HQ8"/>
    <mergeCell ref="HN5:HN6"/>
    <mergeCell ref="HO5:HO6"/>
    <mergeCell ref="IC9:ID9"/>
    <mergeCell ref="HT5:HT6"/>
    <mergeCell ref="HU5:HU6"/>
    <mergeCell ref="HV5:HV6"/>
    <mergeCell ref="HW5:HW6"/>
    <mergeCell ref="HX5:HX6"/>
    <mergeCell ref="IF5:IF6"/>
    <mergeCell ref="IB5:IB6"/>
    <mergeCell ref="IC5:IC6"/>
    <mergeCell ref="HS5:HS6"/>
    <mergeCell ref="HM7:HN7"/>
    <mergeCell ref="HM8:HN8"/>
    <mergeCell ref="HP5:HP6"/>
    <mergeCell ref="JU10:JV10"/>
    <mergeCell ref="JY7:JZ7"/>
    <mergeCell ref="JY8:JZ8"/>
    <mergeCell ref="JY9:JZ9"/>
    <mergeCell ref="JY10:JZ10"/>
    <mergeCell ref="JO10:JP10"/>
    <mergeCell ref="JW9:JX9"/>
    <mergeCell ref="JW10:JX10"/>
    <mergeCell ref="IO7:IP7"/>
    <mergeCell ref="IO8:IP8"/>
    <mergeCell ref="IO9:IP9"/>
    <mergeCell ref="IS7:IT7"/>
    <mergeCell ref="IU7:IV7"/>
    <mergeCell ref="IW7:IX7"/>
    <mergeCell ref="IW8:IX8"/>
    <mergeCell ref="IW9:IX9"/>
    <mergeCell ref="JA7:JB7"/>
    <mergeCell ref="JA8:JB8"/>
    <mergeCell ref="JI7:JJ7"/>
    <mergeCell ref="JI9:JJ9"/>
    <mergeCell ref="JK8:JL8"/>
    <mergeCell ref="JX5:JX8"/>
    <mergeCell ref="JB5:JB6"/>
    <mergeCell ref="JD5:JD6"/>
    <mergeCell ref="JE5:JE6"/>
    <mergeCell ref="JF5:JF6"/>
    <mergeCell ref="JU7:JV7"/>
    <mergeCell ref="JU8:JV8"/>
    <mergeCell ref="JU9:JV9"/>
    <mergeCell ref="JI5:JI6"/>
    <mergeCell ref="JJ5:JJ6"/>
    <mergeCell ref="JM8:JN8"/>
    <mergeCell ref="IK10:IL10"/>
    <mergeCell ref="IY9:IZ9"/>
    <mergeCell ref="IW10:IX10"/>
    <mergeCell ref="LS9:LT9"/>
    <mergeCell ref="KU5:KU8"/>
    <mergeCell ref="KV5:KV8"/>
    <mergeCell ref="KU9:KV9"/>
    <mergeCell ref="LA8:LB8"/>
    <mergeCell ref="LE8:LF8"/>
    <mergeCell ref="LG8:LH8"/>
    <mergeCell ref="IS9:IT9"/>
    <mergeCell ref="IU9:IV9"/>
    <mergeCell ref="IS5:IS6"/>
    <mergeCell ref="LQ10:LR10"/>
    <mergeCell ref="JA9:JB9"/>
    <mergeCell ref="JC7:JD7"/>
    <mergeCell ref="JC8:JD8"/>
    <mergeCell ref="JC9:JD9"/>
    <mergeCell ref="JE7:JF7"/>
    <mergeCell ref="JE8:JF8"/>
    <mergeCell ref="JE9:JF9"/>
    <mergeCell ref="KA9:KB9"/>
    <mergeCell ref="KG9:KH9"/>
    <mergeCell ref="LM10:LN10"/>
    <mergeCell ref="LO10:LP10"/>
    <mergeCell ref="KK10:KL10"/>
    <mergeCell ref="KO10:KP10"/>
    <mergeCell ref="KQ10:KR10"/>
    <mergeCell ref="KS10:KT10"/>
    <mergeCell ref="KW10:KX10"/>
    <mergeCell ref="KY10:KZ10"/>
    <mergeCell ref="KE10:KF10"/>
    <mergeCell ref="IM9:IN9"/>
    <mergeCell ref="IE9:IF9"/>
    <mergeCell ref="IQ5:IQ8"/>
    <mergeCell ref="IM5:IM6"/>
    <mergeCell ref="IN5:IN6"/>
    <mergeCell ref="IM7:IN7"/>
    <mergeCell ref="IM8:IN8"/>
    <mergeCell ref="IK9:IL9"/>
    <mergeCell ref="IE5:IE6"/>
    <mergeCell ref="IE8:IF8"/>
    <mergeCell ref="IQ9:IR9"/>
    <mergeCell ref="IA5:IA6"/>
    <mergeCell ref="MA9:MB9"/>
    <mergeCell ref="MA10:MB10"/>
    <mergeCell ref="LK10:LL10"/>
    <mergeCell ref="LS10:LT10"/>
    <mergeCell ref="LQ8:LR8"/>
    <mergeCell ref="LQ9:LR9"/>
    <mergeCell ref="LM9:LN9"/>
    <mergeCell ref="LO9:LP9"/>
    <mergeCell ref="KC9:KD9"/>
    <mergeCell ref="KG7:KH7"/>
    <mergeCell ref="KI7:KJ7"/>
    <mergeCell ref="KI8:KJ8"/>
    <mergeCell ref="KI9:KJ9"/>
    <mergeCell ref="KK7:KL7"/>
    <mergeCell ref="KK8:KL8"/>
    <mergeCell ref="KK9:KL9"/>
    <mergeCell ref="KO7:KP7"/>
    <mergeCell ref="LE9:LF9"/>
    <mergeCell ref="KG10:KH10"/>
    <mergeCell ref="KI10:KJ10"/>
    <mergeCell ref="LA10:LB10"/>
    <mergeCell ref="LE10:LF10"/>
    <mergeCell ref="LG10:LH10"/>
    <mergeCell ref="LI10:LJ10"/>
    <mergeCell ref="LU10:LV10"/>
    <mergeCell ref="LW7:LX7"/>
    <mergeCell ref="LW8:LX8"/>
    <mergeCell ref="LW9:LX9"/>
    <mergeCell ref="LW10:LX10"/>
    <mergeCell ref="LY7:LZ7"/>
    <mergeCell ref="KE9:KF9"/>
    <mergeCell ref="LI7:LJ7"/>
    <mergeCell ref="LL5:LL8"/>
    <mergeCell ref="KW5:KW6"/>
    <mergeCell ref="JK9:JL9"/>
    <mergeCell ref="JM9:JN9"/>
    <mergeCell ref="JQ9:JR9"/>
    <mergeCell ref="JO9:JP9"/>
    <mergeCell ref="LU9:LV9"/>
    <mergeCell ref="LI9:LJ9"/>
    <mergeCell ref="LT5:LT8"/>
    <mergeCell ref="JV5:JV6"/>
    <mergeCell ref="JK7:JL7"/>
    <mergeCell ref="JM7:JN7"/>
    <mergeCell ref="JQ7:JR7"/>
    <mergeCell ref="JS9:JT9"/>
    <mergeCell ref="KA5:KA6"/>
    <mergeCell ref="KB5:KB6"/>
    <mergeCell ref="KC5:KC6"/>
    <mergeCell ref="KD5:KD6"/>
    <mergeCell ref="LI8:LJ8"/>
    <mergeCell ref="LD5:LD8"/>
    <mergeCell ref="MO9:MP9"/>
    <mergeCell ref="MO10:MP10"/>
    <mergeCell ref="MI5:MI8"/>
    <mergeCell ref="MJ5:MJ8"/>
    <mergeCell ref="MI9:MJ9"/>
    <mergeCell ref="MI10:MJ10"/>
    <mergeCell ref="MO5:MO6"/>
    <mergeCell ref="MP5:MP6"/>
    <mergeCell ref="MK5:MK6"/>
    <mergeCell ref="ML5:ML6"/>
    <mergeCell ref="MM5:MM6"/>
    <mergeCell ref="MN5:MN6"/>
    <mergeCell ref="MG5:MG6"/>
    <mergeCell ref="MH5:MH6"/>
    <mergeCell ref="ME9:MF9"/>
    <mergeCell ref="ME7:MF7"/>
    <mergeCell ref="MF5:MF6"/>
    <mergeCell ref="ME10:MF10"/>
    <mergeCell ref="MG7:MH7"/>
    <mergeCell ref="MG8:MH8"/>
    <mergeCell ref="MG9:MH9"/>
    <mergeCell ref="MG10:MH10"/>
    <mergeCell ref="MK7:ML7"/>
    <mergeCell ref="MK8:ML8"/>
    <mergeCell ref="MK9:ML9"/>
    <mergeCell ref="MK10:ML10"/>
    <mergeCell ref="MM9:MN9"/>
    <mergeCell ref="MM10:MN10"/>
    <mergeCell ref="MC7:MD7"/>
    <mergeCell ref="MC8:MD8"/>
    <mergeCell ref="MA5:MA8"/>
    <mergeCell ref="MB5:MB8"/>
    <mergeCell ref="LP5:LP6"/>
    <mergeCell ref="LO8:LP8"/>
    <mergeCell ref="LO5:LO6"/>
    <mergeCell ref="LM8:LN8"/>
    <mergeCell ref="LQ5:LQ6"/>
    <mergeCell ref="KX5:KX6"/>
    <mergeCell ref="KY5:KY6"/>
    <mergeCell ref="KS7:KT7"/>
    <mergeCell ref="KS8:KT8"/>
    <mergeCell ref="KW7:KX7"/>
    <mergeCell ref="KI5:KI6"/>
    <mergeCell ref="MO7:MP7"/>
    <mergeCell ref="MO8:MP8"/>
    <mergeCell ref="MM7:MN7"/>
    <mergeCell ref="MM8:MN8"/>
    <mergeCell ref="LY8:LZ8"/>
    <mergeCell ref="KT5:KT6"/>
    <mergeCell ref="LY9:LZ9"/>
    <mergeCell ref="LY10:LZ10"/>
    <mergeCell ref="LM5:LM6"/>
    <mergeCell ref="LM7:LN7"/>
    <mergeCell ref="LO7:LP7"/>
    <mergeCell ref="LQ7:LR7"/>
    <mergeCell ref="LU7:LV7"/>
    <mergeCell ref="LX5:LX6"/>
    <mergeCell ref="LY5:LY6"/>
    <mergeCell ref="LZ5:LZ6"/>
    <mergeCell ref="MC5:MC6"/>
    <mergeCell ref="ME8:MF8"/>
    <mergeCell ref="LW5:LW6"/>
    <mergeCell ref="MD5:MD6"/>
    <mergeCell ref="ME5:ME6"/>
    <mergeCell ref="LS5:LS8"/>
    <mergeCell ref="AE9:AF9"/>
    <mergeCell ref="AO9:AP9"/>
    <mergeCell ref="BC9:BD9"/>
    <mergeCell ref="BI9:BJ9"/>
    <mergeCell ref="BQ9:BR9"/>
    <mergeCell ref="BO9:BP9"/>
    <mergeCell ref="BO7:BP7"/>
    <mergeCell ref="BO8:BP8"/>
    <mergeCell ref="BQ8:BR8"/>
    <mergeCell ref="LR5:LR6"/>
    <mergeCell ref="LU5:LU6"/>
    <mergeCell ref="LV5:LV6"/>
    <mergeCell ref="LU8:LV8"/>
    <mergeCell ref="MC9:MD9"/>
    <mergeCell ref="MC10:MD10"/>
    <mergeCell ref="AE7:AF7"/>
    <mergeCell ref="O5:O6"/>
    <mergeCell ref="P5:P6"/>
    <mergeCell ref="Q5:Q8"/>
    <mergeCell ref="S5:S6"/>
    <mergeCell ref="V5:V6"/>
    <mergeCell ref="W9:X9"/>
    <mergeCell ref="Y9:Z9"/>
    <mergeCell ref="BG5:BG6"/>
    <mergeCell ref="T5:T6"/>
    <mergeCell ref="X5:X6"/>
    <mergeCell ref="U5:U6"/>
    <mergeCell ref="AB5:AB6"/>
    <mergeCell ref="AU5:AU6"/>
    <mergeCell ref="JG9:JH9"/>
    <mergeCell ref="KF5:KF8"/>
    <mergeCell ref="JQ5:JQ6"/>
    <mergeCell ref="JA5:JA6"/>
    <mergeCell ref="DM8:DN8"/>
    <mergeCell ref="DO8:DP8"/>
    <mergeCell ref="DS8:DT8"/>
    <mergeCell ref="DI5:DI8"/>
    <mergeCell ref="CI8:CJ8"/>
    <mergeCell ref="DT5:DT6"/>
    <mergeCell ref="CC5:CC8"/>
    <mergeCell ref="CD5:CD8"/>
    <mergeCell ref="DO7:DP7"/>
    <mergeCell ref="DS7:DT7"/>
    <mergeCell ref="BK8:BL8"/>
    <mergeCell ref="AA7:AB7"/>
    <mergeCell ref="AC7:AD7"/>
    <mergeCell ref="AC8:AD8"/>
    <mergeCell ref="AC9:AD9"/>
    <mergeCell ref="BM9:BN9"/>
    <mergeCell ref="AM7:AN7"/>
    <mergeCell ref="GM5:GM6"/>
    <mergeCell ref="GN5:GN6"/>
    <mergeCell ref="FX5:FX6"/>
    <mergeCell ref="FY5:FY6"/>
    <mergeCell ref="GM7:GN7"/>
    <mergeCell ref="GM8:GN8"/>
    <mergeCell ref="FW5:FW6"/>
    <mergeCell ref="FC9:FD9"/>
    <mergeCell ref="EM9:EN9"/>
    <mergeCell ref="EI8:EJ8"/>
    <mergeCell ref="EK5:EK6"/>
    <mergeCell ref="EL5:EL6"/>
    <mergeCell ref="EM5:EM6"/>
    <mergeCell ref="EK7:EL7"/>
    <mergeCell ref="DY5:DY8"/>
    <mergeCell ref="DZ5:DZ8"/>
    <mergeCell ref="EK8:EL8"/>
    <mergeCell ref="CA5:CA6"/>
    <mergeCell ref="CB5:CB6"/>
    <mergeCell ref="FW7:FX7"/>
    <mergeCell ref="FI7:FJ7"/>
    <mergeCell ref="FK5:FK6"/>
    <mergeCell ref="FO7:FP7"/>
    <mergeCell ref="GI7:GJ7"/>
    <mergeCell ref="GI8:GJ8"/>
    <mergeCell ref="FO5:FO6"/>
    <mergeCell ref="FP5:FP6"/>
    <mergeCell ref="FQ5:FQ6"/>
    <mergeCell ref="FR5:FR6"/>
    <mergeCell ref="FS5:FS6"/>
    <mergeCell ref="DS5:DS6"/>
    <mergeCell ref="DR5:DR8"/>
    <mergeCell ref="CW8:CX8"/>
    <mergeCell ref="DE8:DF8"/>
    <mergeCell ref="DG8:DH8"/>
    <mergeCell ref="HI5:HI8"/>
    <mergeCell ref="AM5:AM6"/>
    <mergeCell ref="AN5:AN6"/>
    <mergeCell ref="AR5:AR6"/>
    <mergeCell ref="AS5:AS6"/>
    <mergeCell ref="AV5:AV6"/>
    <mergeCell ref="AZ5:AZ6"/>
    <mergeCell ref="BA5:BA6"/>
    <mergeCell ref="BB5:BB6"/>
    <mergeCell ref="BC5:BC6"/>
    <mergeCell ref="BK5:BK6"/>
    <mergeCell ref="BO5:BO6"/>
    <mergeCell ref="GO5:GO6"/>
    <mergeCell ref="GP5:GP6"/>
    <mergeCell ref="HE7:HF7"/>
    <mergeCell ref="HE8:HF8"/>
    <mergeCell ref="HG7:HH7"/>
    <mergeCell ref="HE5:HE6"/>
    <mergeCell ref="GO7:GP7"/>
    <mergeCell ref="GO8:GP8"/>
    <mergeCell ref="HG8:HH8"/>
    <mergeCell ref="FT5:FT6"/>
    <mergeCell ref="HC8:HD8"/>
    <mergeCell ref="HB5:HB8"/>
    <mergeCell ref="EU5:EU6"/>
    <mergeCell ref="EV5:EV6"/>
    <mergeCell ref="EY5:EY6"/>
    <mergeCell ref="JQ8:JR8"/>
    <mergeCell ref="KL5:KL6"/>
    <mergeCell ref="KO5:KO6"/>
    <mergeCell ref="KP5:KP6"/>
    <mergeCell ref="KK5:KK6"/>
    <mergeCell ref="HZ5:HZ8"/>
    <mergeCell ref="ID5:ID6"/>
    <mergeCell ref="II5:II6"/>
    <mergeCell ref="IJ5:IJ6"/>
    <mergeCell ref="IA7:IB7"/>
    <mergeCell ref="IA8:IB8"/>
    <mergeCell ref="CW5:CW6"/>
    <mergeCell ref="CX5:CX6"/>
    <mergeCell ref="DK5:DK6"/>
    <mergeCell ref="DM5:DM6"/>
    <mergeCell ref="DN5:DN6"/>
    <mergeCell ref="DO5:DO6"/>
    <mergeCell ref="HO7:HP7"/>
    <mergeCell ref="HO8:HP8"/>
    <mergeCell ref="HS7:HT7"/>
    <mergeCell ref="HS8:HT8"/>
    <mergeCell ref="HU7:HV7"/>
    <mergeCell ref="HU8:HV8"/>
    <mergeCell ref="II8:IJ8"/>
    <mergeCell ref="II7:IJ7"/>
    <mergeCell ref="IC7:ID7"/>
    <mergeCell ref="IC8:ID8"/>
    <mergeCell ref="HL5:HL6"/>
    <mergeCell ref="HM5:HM6"/>
    <mergeCell ref="HK7:HL7"/>
    <mergeCell ref="HK8:HL8"/>
    <mergeCell ref="DQ5:DQ8"/>
    <mergeCell ref="DY9:DZ9"/>
    <mergeCell ref="DG7:DH7"/>
    <mergeCell ref="DK7:DL7"/>
    <mergeCell ref="GA5:GA6"/>
    <mergeCell ref="HG5:HG6"/>
    <mergeCell ref="GQ7:GR7"/>
    <mergeCell ref="HH5:HH6"/>
    <mergeCell ref="HK5:HK6"/>
    <mergeCell ref="GQ8:GR8"/>
    <mergeCell ref="IE7:IF7"/>
    <mergeCell ref="GB5:GB6"/>
    <mergeCell ref="GE5:GE6"/>
    <mergeCell ref="GF5:GF6"/>
    <mergeCell ref="GG5:GG6"/>
    <mergeCell ref="GC5:GC8"/>
    <mergeCell ref="GD5:GD8"/>
    <mergeCell ref="GI5:GI6"/>
    <mergeCell ref="GJ5:GJ6"/>
    <mergeCell ref="GQ5:GQ6"/>
    <mergeCell ref="HJ5:HJ8"/>
    <mergeCell ref="GU7:GV7"/>
    <mergeCell ref="GU8:GV8"/>
    <mergeCell ref="GW7:GX7"/>
    <mergeCell ref="HY5:HY8"/>
    <mergeCell ref="HM9:HN9"/>
    <mergeCell ref="HO9:HP9"/>
    <mergeCell ref="HS9:HT9"/>
    <mergeCell ref="HU9:HV9"/>
    <mergeCell ref="HW9:HX9"/>
    <mergeCell ref="HQ9:HR9"/>
    <mergeCell ref="IA9:IB9"/>
    <mergeCell ref="HC7:HD7"/>
    <mergeCell ref="IQ2:IX2"/>
    <mergeCell ref="IY2:JF2"/>
    <mergeCell ref="JG2:JN2"/>
    <mergeCell ref="JO2:JV2"/>
    <mergeCell ref="JZ5:JZ6"/>
    <mergeCell ref="JG5:JG8"/>
    <mergeCell ref="JC5:JC6"/>
    <mergeCell ref="IO5:IO6"/>
    <mergeCell ref="IP5:IP6"/>
    <mergeCell ref="IU5:IU6"/>
    <mergeCell ref="JS7:JT7"/>
    <mergeCell ref="JS8:JT8"/>
    <mergeCell ref="JS5:JS6"/>
    <mergeCell ref="JT5:JT6"/>
    <mergeCell ref="IU8:IV8"/>
    <mergeCell ref="JW2:KD2"/>
    <mergeCell ref="KE2:KL2"/>
    <mergeCell ref="JI8:JJ8"/>
    <mergeCell ref="JH5:JH8"/>
    <mergeCell ref="JU5:JU6"/>
    <mergeCell ref="JR5:JR6"/>
    <mergeCell ref="IT5:IT6"/>
    <mergeCell ref="JN5:JN6"/>
    <mergeCell ref="JM5:JM6"/>
    <mergeCell ref="IR5:IR8"/>
    <mergeCell ref="KH5:KH6"/>
    <mergeCell ref="KE5:KE8"/>
    <mergeCell ref="KG5:KG6"/>
    <mergeCell ref="KJ5:KJ6"/>
    <mergeCell ref="JO5:JO8"/>
    <mergeCell ref="JP5:JP8"/>
    <mergeCell ref="JW5:JW8"/>
    <mergeCell ref="HY2:IF2"/>
    <mergeCell ref="HY3:IF3"/>
    <mergeCell ref="IG2:IP2"/>
    <mergeCell ref="IG3:IP3"/>
    <mergeCell ref="JK5:JK6"/>
    <mergeCell ref="JL5:JL6"/>
    <mergeCell ref="HQ3:HX3"/>
    <mergeCell ref="KM2:KT2"/>
    <mergeCell ref="KU2:LB2"/>
    <mergeCell ref="KA7:KB7"/>
    <mergeCell ref="KC7:KD7"/>
    <mergeCell ref="KC8:KD8"/>
    <mergeCell ref="KA8:KB8"/>
    <mergeCell ref="IS8:IT8"/>
    <mergeCell ref="LN5:LN6"/>
    <mergeCell ref="KS5:KS6"/>
    <mergeCell ref="IQ3:IX3"/>
    <mergeCell ref="IY3:JF3"/>
    <mergeCell ref="JG3:JN3"/>
    <mergeCell ref="JO3:JV3"/>
    <mergeCell ref="JW3:KD3"/>
    <mergeCell ref="JY5:JY6"/>
    <mergeCell ref="KQ7:KR7"/>
    <mergeCell ref="KQ8:KR8"/>
    <mergeCell ref="KO8:KP8"/>
    <mergeCell ref="KM5:KM8"/>
    <mergeCell ref="KN5:KN8"/>
    <mergeCell ref="KG8:KH8"/>
    <mergeCell ref="IZ5:IZ8"/>
    <mergeCell ref="IV5:IV6"/>
    <mergeCell ref="IW5:IW6"/>
    <mergeCell ref="IX5:IX6"/>
    <mergeCell ref="FE2:FL2"/>
    <mergeCell ref="GC2:GJ2"/>
    <mergeCell ref="GK2:GR2"/>
    <mergeCell ref="GS2:GZ2"/>
    <mergeCell ref="HA2:HH2"/>
    <mergeCell ref="HI2:HP2"/>
    <mergeCell ref="GC3:GJ3"/>
    <mergeCell ref="GK3:GR3"/>
    <mergeCell ref="GS3:GZ3"/>
    <mergeCell ref="HA3:HH3"/>
    <mergeCell ref="HI3:HP3"/>
    <mergeCell ref="IK5:IK6"/>
    <mergeCell ref="IL5:IL6"/>
    <mergeCell ref="IK7:IL7"/>
    <mergeCell ref="IK8:IL8"/>
    <mergeCell ref="HF5:HF6"/>
    <mergeCell ref="IY5:IY8"/>
    <mergeCell ref="HR5:HR8"/>
    <mergeCell ref="HQ2:HX2"/>
    <mergeCell ref="IG5:IG8"/>
    <mergeCell ref="IH5:IH8"/>
    <mergeCell ref="GH5:GH6"/>
    <mergeCell ref="GX5:GX6"/>
    <mergeCell ref="GY5:GY6"/>
    <mergeCell ref="GZ5:GZ6"/>
    <mergeCell ref="HC5:HC6"/>
    <mergeCell ref="HD5:HD6"/>
    <mergeCell ref="GK5:GK8"/>
    <mergeCell ref="GL5:GL8"/>
    <mergeCell ref="GS5:GS8"/>
    <mergeCell ref="GT5:GT8"/>
    <mergeCell ref="HA5:HA8"/>
    <mergeCell ref="AW3:BD3"/>
    <mergeCell ref="BE3:BL3"/>
    <mergeCell ref="BM3:BT3"/>
    <mergeCell ref="BU3:CB3"/>
    <mergeCell ref="CC3:CJ3"/>
    <mergeCell ref="CK3:CR3"/>
    <mergeCell ref="CS3:CZ3"/>
    <mergeCell ref="DA3:DH3"/>
    <mergeCell ref="DI2:DP2"/>
    <mergeCell ref="DI3:DP3"/>
    <mergeCell ref="DQ2:DX2"/>
    <mergeCell ref="DQ3:DX3"/>
    <mergeCell ref="DY2:EF2"/>
    <mergeCell ref="DY3:EF3"/>
    <mergeCell ref="EG2:EN2"/>
    <mergeCell ref="EO2:EV2"/>
    <mergeCell ref="EW2:FD2"/>
    <mergeCell ref="EG3:EN3"/>
    <mergeCell ref="EO3:EV3"/>
    <mergeCell ref="EW3:FD3"/>
    <mergeCell ref="KM10:KN10"/>
    <mergeCell ref="LI5:LI6"/>
    <mergeCell ref="LJ5:LJ6"/>
    <mergeCell ref="KZ5:KZ6"/>
    <mergeCell ref="LA5:LA6"/>
    <mergeCell ref="LB5:LB6"/>
    <mergeCell ref="LE5:LE6"/>
    <mergeCell ref="LF5:LF6"/>
    <mergeCell ref="LG5:LG6"/>
    <mergeCell ref="LC9:LD9"/>
    <mergeCell ref="LC10:LD10"/>
    <mergeCell ref="LK5:LK8"/>
    <mergeCell ref="KQ9:KR9"/>
    <mergeCell ref="KS9:KT9"/>
    <mergeCell ref="KW9:KX9"/>
    <mergeCell ref="KY9:KZ9"/>
    <mergeCell ref="LK9:LL9"/>
    <mergeCell ref="LH5:LH6"/>
    <mergeCell ref="KW8:KX8"/>
    <mergeCell ref="KY7:KZ7"/>
    <mergeCell ref="KY8:KZ8"/>
    <mergeCell ref="LA7:LB7"/>
    <mergeCell ref="LE7:LF7"/>
    <mergeCell ref="LG7:LH7"/>
    <mergeCell ref="LC5:LC8"/>
    <mergeCell ref="KQ5:KQ6"/>
    <mergeCell ref="KR5:KR6"/>
    <mergeCell ref="LG9:LH9"/>
    <mergeCell ref="KU10:KV10"/>
    <mergeCell ref="KO9:KP9"/>
    <mergeCell ref="KM9:KN9"/>
    <mergeCell ref="LA9:LB9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Y3:AF3"/>
    <mergeCell ref="LC2:LJ2"/>
    <mergeCell ref="LK2:LR2"/>
    <mergeCell ref="LS2:LZ2"/>
    <mergeCell ref="MA2:MH2"/>
    <mergeCell ref="MI2:MP2"/>
    <mergeCell ref="KE3:KL3"/>
    <mergeCell ref="KM3:KT3"/>
    <mergeCell ref="KU3:LB3"/>
    <mergeCell ref="LC3:LJ3"/>
    <mergeCell ref="LK3:LR3"/>
    <mergeCell ref="LS3:LZ3"/>
    <mergeCell ref="MA3:MH3"/>
    <mergeCell ref="MI3:MP3"/>
    <mergeCell ref="FM2:FT2"/>
    <mergeCell ref="FU2:GB2"/>
    <mergeCell ref="FE3:FL3"/>
    <mergeCell ref="FM3:FT3"/>
    <mergeCell ref="FU3:GB3"/>
    <mergeCell ref="AG3:AN3"/>
    <mergeCell ref="AO3:AV3"/>
    <mergeCell ref="I2:P2"/>
    <mergeCell ref="I3:P3"/>
    <mergeCell ref="Q2:X2"/>
    <mergeCell ref="Q3:X3"/>
    <mergeCell ref="A10:B10"/>
    <mergeCell ref="C10:D10"/>
    <mergeCell ref="E10:F10"/>
    <mergeCell ref="G10:H10"/>
    <mergeCell ref="A2:H2"/>
    <mergeCell ref="A3:H3"/>
    <mergeCell ref="A5:A8"/>
    <mergeCell ref="B5:B8"/>
    <mergeCell ref="C5:C6"/>
    <mergeCell ref="D5:D6"/>
    <mergeCell ref="E5:E6"/>
    <mergeCell ref="F5:F6"/>
    <mergeCell ref="G5:G6"/>
    <mergeCell ref="H5:H6"/>
    <mergeCell ref="C7:D7"/>
    <mergeCell ref="E7:F7"/>
    <mergeCell ref="G7:H7"/>
    <mergeCell ref="C8:D8"/>
    <mergeCell ref="E8:F8"/>
    <mergeCell ref="G8:H8"/>
    <mergeCell ref="A9:B9"/>
    <mergeCell ref="C9:D9"/>
    <mergeCell ref="E9:F9"/>
    <mergeCell ref="G9:H9"/>
    <mergeCell ref="I5:I8"/>
    <mergeCell ref="J5:J8"/>
    <mergeCell ref="I9:J9"/>
    <mergeCell ref="O9:P9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11" orientation="portrait" useFirstPageNumber="1" r:id="rId1"/>
  <headerFooter>
    <oddFooter>&amp;C&amp;P</oddFooter>
  </headerFooter>
  <colBreaks count="43" manualBreakCount="43">
    <brk id="8" max="165" man="1"/>
    <brk id="16" max="165" man="1"/>
    <brk id="24" max="165" man="1"/>
    <brk id="32" max="165" man="1"/>
    <brk id="40" max="165" man="1"/>
    <brk id="48" max="165" man="1"/>
    <brk id="56" max="165" man="1"/>
    <brk id="64" max="165" man="1"/>
    <brk id="72" max="165" man="1"/>
    <brk id="80" max="165" man="1"/>
    <brk id="88" max="165" man="1"/>
    <brk id="96" max="165" man="1"/>
    <brk id="104" max="165" man="1"/>
    <brk id="112" max="165" man="1"/>
    <brk id="120" max="165" man="1"/>
    <brk id="128" max="165" man="1"/>
    <brk id="136" max="165" man="1"/>
    <brk id="144" max="165" man="1"/>
    <brk id="152" max="165" man="1"/>
    <brk id="160" max="165" man="1"/>
    <brk id="168" max="165" man="1"/>
    <brk id="176" max="165" man="1"/>
    <brk id="184" max="165" man="1"/>
    <brk id="192" max="165" man="1"/>
    <brk id="200" max="165" man="1"/>
    <brk id="208" max="165" man="1"/>
    <brk id="216" max="165" man="1"/>
    <brk id="224" max="165" man="1"/>
    <brk id="232" max="165" man="1"/>
    <brk id="240" max="165" man="1"/>
    <brk id="250" max="165" man="1"/>
    <brk id="258" max="165" man="1"/>
    <brk id="266" max="165" man="1"/>
    <brk id="274" max="165" man="1"/>
    <brk id="282" max="165" man="1"/>
    <brk id="290" max="165" man="1"/>
    <brk id="298" max="165" man="1"/>
    <brk id="306" max="165" man="1"/>
    <brk id="314" max="165" man="1"/>
    <brk id="322" max="165" man="1"/>
    <brk id="330" max="165" man="1"/>
    <brk id="338" max="165" man="1"/>
    <brk id="346" max="1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L413"/>
  <sheetViews>
    <sheetView view="pageBreakPreview" zoomScale="85" zoomScaleSheetLayoutView="85" workbookViewId="0">
      <selection activeCell="A19" sqref="A19:DP19"/>
    </sheetView>
  </sheetViews>
  <sheetFormatPr defaultColWidth="13.5703125" defaultRowHeight="15" x14ac:dyDescent="0.25"/>
  <cols>
    <col min="1" max="1" width="9.140625" style="49" customWidth="1"/>
    <col min="2" max="2" width="11.140625" style="49" customWidth="1"/>
    <col min="3" max="3" width="12.140625" style="327" customWidth="1"/>
    <col min="4" max="4" width="14.5703125" style="47" customWidth="1"/>
    <col min="5" max="5" width="12.140625" style="327" customWidth="1"/>
    <col min="6" max="6" width="14.5703125" style="47" customWidth="1"/>
    <col min="7" max="7" width="12.140625" style="47" customWidth="1"/>
    <col min="8" max="8" width="14.5703125" style="47" customWidth="1"/>
    <col min="9" max="9" width="9.140625" style="49" customWidth="1"/>
    <col min="10" max="10" width="11.140625" style="49" customWidth="1"/>
    <col min="11" max="11" width="12.140625" style="47" customWidth="1"/>
    <col min="12" max="12" width="14.5703125" style="47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9.140625" style="49" customWidth="1"/>
    <col min="18" max="18" width="11.140625" style="49" customWidth="1"/>
    <col min="19" max="19" width="12.140625" style="47" customWidth="1"/>
    <col min="20" max="20" width="14.5703125" style="47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9.140625" style="49" customWidth="1"/>
    <col min="26" max="26" width="11.140625" style="49" customWidth="1"/>
    <col min="27" max="27" width="12.140625" style="47" customWidth="1"/>
    <col min="28" max="28" width="14.5703125" style="47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9.140625" style="49" customWidth="1"/>
    <col min="34" max="34" width="11.140625" style="49" customWidth="1"/>
    <col min="35" max="35" width="12.140625" style="47" customWidth="1"/>
    <col min="36" max="36" width="14.5703125" style="47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9.140625" style="49" customWidth="1"/>
    <col min="42" max="42" width="11.140625" style="49" customWidth="1"/>
    <col min="43" max="43" width="12.140625" style="47" customWidth="1"/>
    <col min="44" max="44" width="14.5703125" style="47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9.140625" style="49" customWidth="1"/>
    <col min="50" max="50" width="11.140625" style="49" customWidth="1"/>
    <col min="51" max="51" width="12.140625" style="47" customWidth="1"/>
    <col min="52" max="52" width="14.5703125" style="47" customWidth="1"/>
    <col min="53" max="53" width="12.140625" style="46" customWidth="1"/>
    <col min="54" max="54" width="14.5703125" style="46" customWidth="1"/>
    <col min="55" max="55" width="12.140625" style="47" customWidth="1"/>
    <col min="56" max="56" width="14.5703125" style="47" customWidth="1"/>
    <col min="57" max="57" width="9.140625" style="49" customWidth="1"/>
    <col min="58" max="58" width="11.140625" style="49" customWidth="1"/>
    <col min="59" max="59" width="12.140625" style="47" customWidth="1"/>
    <col min="60" max="60" width="14.5703125" style="47" customWidth="1"/>
    <col min="61" max="61" width="12.140625" style="47" customWidth="1"/>
    <col min="62" max="62" width="14.5703125" style="47" customWidth="1"/>
    <col min="63" max="63" width="12.140625" style="47" customWidth="1"/>
    <col min="64" max="64" width="14.5703125" style="47" customWidth="1"/>
    <col min="65" max="65" width="9.140625" style="49" customWidth="1"/>
    <col min="66" max="66" width="11.140625" style="49" customWidth="1"/>
    <col min="67" max="67" width="12.140625" style="47" customWidth="1"/>
    <col min="68" max="68" width="14.5703125" style="47" customWidth="1"/>
    <col min="69" max="69" width="12.140625" style="47" customWidth="1"/>
    <col min="70" max="70" width="14.5703125" style="47" customWidth="1"/>
    <col min="71" max="71" width="12.140625" style="47" customWidth="1"/>
    <col min="72" max="72" width="14.5703125" style="47" customWidth="1"/>
    <col min="73" max="73" width="9.140625" style="49" customWidth="1"/>
    <col min="74" max="74" width="11.140625" style="49" customWidth="1"/>
    <col min="75" max="75" width="12.140625" style="47" customWidth="1"/>
    <col min="76" max="76" width="14.5703125" style="47" customWidth="1"/>
    <col min="77" max="77" width="12.140625" style="47" customWidth="1"/>
    <col min="78" max="78" width="14.5703125" style="47" customWidth="1"/>
    <col min="79" max="79" width="12.140625" style="47" customWidth="1"/>
    <col min="80" max="80" width="14.5703125" style="47" customWidth="1"/>
    <col min="81" max="81" width="9.140625" style="49" customWidth="1"/>
    <col min="82" max="82" width="11.140625" style="49" customWidth="1"/>
    <col min="83" max="83" width="12.140625" style="47" customWidth="1"/>
    <col min="84" max="84" width="14.5703125" style="47" customWidth="1"/>
    <col min="85" max="85" width="12.140625" style="47" customWidth="1"/>
    <col min="86" max="86" width="14.5703125" style="47" customWidth="1"/>
    <col min="87" max="87" width="12.140625" style="47" customWidth="1"/>
    <col min="88" max="88" width="14.5703125" style="47" customWidth="1"/>
    <col min="89" max="89" width="9.140625" style="49" customWidth="1"/>
    <col min="90" max="90" width="11.140625" style="49" customWidth="1"/>
    <col min="91" max="91" width="12.140625" style="47" customWidth="1"/>
    <col min="92" max="92" width="14.5703125" style="47" customWidth="1"/>
    <col min="93" max="93" width="12.140625" style="47" customWidth="1"/>
    <col min="94" max="94" width="14.5703125" style="47" customWidth="1"/>
    <col min="95" max="95" width="12.140625" style="47" customWidth="1"/>
    <col min="96" max="96" width="14.5703125" style="47" customWidth="1"/>
    <col min="97" max="97" width="9.140625" style="49" customWidth="1"/>
    <col min="98" max="98" width="11.140625" style="49" customWidth="1"/>
    <col min="99" max="99" width="12.140625" style="47" customWidth="1"/>
    <col min="100" max="100" width="14.5703125" style="47" customWidth="1"/>
    <col min="101" max="101" width="12.140625" style="47" customWidth="1"/>
    <col min="102" max="102" width="14.5703125" style="47" customWidth="1"/>
    <col min="103" max="103" width="12.140625" style="47" customWidth="1"/>
    <col min="104" max="104" width="14.5703125" style="47" customWidth="1"/>
    <col min="105" max="105" width="9.140625" style="49" customWidth="1"/>
    <col min="106" max="106" width="11.140625" style="49" customWidth="1"/>
    <col min="107" max="107" width="12.140625" style="47" customWidth="1"/>
    <col min="108" max="108" width="14.5703125" style="47" customWidth="1"/>
    <col min="109" max="109" width="12.140625" style="47" customWidth="1"/>
    <col min="110" max="110" width="14.5703125" style="47" customWidth="1"/>
    <col min="111" max="111" width="12.140625" style="47" customWidth="1"/>
    <col min="112" max="112" width="14.5703125" style="47" customWidth="1"/>
    <col min="113" max="113" width="9.140625" style="49" customWidth="1"/>
    <col min="114" max="114" width="11.140625" style="49" customWidth="1"/>
    <col min="115" max="115" width="12.140625" style="47" customWidth="1"/>
    <col min="116" max="116" width="14.5703125" style="47" customWidth="1"/>
    <col min="117" max="117" width="12.140625" style="47" customWidth="1"/>
    <col min="118" max="118" width="14.5703125" style="47" customWidth="1"/>
    <col min="119" max="119" width="12.140625" style="47" customWidth="1"/>
    <col min="120" max="120" width="14.5703125" style="44" customWidth="1"/>
    <col min="121" max="16384" width="13.5703125" style="44"/>
  </cols>
  <sheetData>
    <row r="1" spans="1:428" ht="15" customHeight="1" x14ac:dyDescent="0.25">
      <c r="A1" s="18"/>
      <c r="B1" s="18"/>
      <c r="C1" s="325"/>
      <c r="D1" s="46"/>
      <c r="E1" s="325"/>
      <c r="F1" s="46"/>
      <c r="G1" s="46"/>
      <c r="H1" s="46"/>
      <c r="I1" s="18"/>
      <c r="J1" s="18"/>
      <c r="K1" s="46"/>
      <c r="L1" s="46"/>
      <c r="M1" s="46"/>
      <c r="N1" s="46"/>
      <c r="O1" s="46"/>
      <c r="P1" s="46"/>
      <c r="Q1" s="18"/>
      <c r="R1" s="18"/>
      <c r="S1" s="46"/>
      <c r="T1" s="46"/>
      <c r="U1" s="46"/>
      <c r="V1" s="46"/>
      <c r="W1" s="46"/>
      <c r="X1" s="46"/>
      <c r="Y1" s="18"/>
      <c r="Z1" s="18"/>
      <c r="AA1" s="46"/>
      <c r="AB1" s="46"/>
      <c r="AC1" s="46"/>
      <c r="AD1" s="46"/>
      <c r="AE1" s="46"/>
      <c r="AF1" s="46"/>
      <c r="AG1" s="18"/>
      <c r="AH1" s="18"/>
      <c r="AI1" s="46"/>
      <c r="AJ1" s="46"/>
      <c r="AK1" s="46"/>
      <c r="AL1" s="46"/>
      <c r="AM1" s="46"/>
      <c r="AN1" s="46"/>
      <c r="AO1" s="18"/>
      <c r="AP1" s="18"/>
      <c r="AQ1" s="46"/>
      <c r="AR1" s="46"/>
      <c r="AS1" s="46"/>
      <c r="AT1" s="46"/>
      <c r="AU1" s="46"/>
      <c r="AV1" s="46"/>
      <c r="AW1" s="18"/>
      <c r="AX1" s="18"/>
      <c r="AY1" s="46"/>
      <c r="AZ1" s="46"/>
      <c r="BC1" s="46"/>
      <c r="BD1" s="46"/>
      <c r="BE1" s="18"/>
      <c r="BF1" s="18"/>
      <c r="BG1" s="46"/>
      <c r="BH1" s="46"/>
      <c r="BI1" s="46"/>
      <c r="BJ1" s="46"/>
      <c r="BK1" s="46"/>
      <c r="BL1" s="46"/>
      <c r="BM1" s="18"/>
      <c r="BN1" s="18"/>
      <c r="BO1" s="46"/>
      <c r="BP1" s="46"/>
      <c r="BQ1" s="46"/>
      <c r="BR1" s="46"/>
      <c r="BU1" s="18"/>
      <c r="BV1" s="18"/>
      <c r="CC1" s="18"/>
      <c r="CD1" s="18"/>
      <c r="CK1" s="18"/>
      <c r="CL1" s="18"/>
      <c r="CS1" s="18"/>
      <c r="CT1" s="18"/>
      <c r="DA1" s="18"/>
      <c r="DB1" s="18"/>
      <c r="DI1" s="18"/>
      <c r="DJ1" s="18"/>
    </row>
    <row r="2" spans="1:428" ht="15" customHeight="1" x14ac:dyDescent="0.25">
      <c r="A2" s="565" t="s">
        <v>650</v>
      </c>
      <c r="B2" s="565"/>
      <c r="C2" s="565"/>
      <c r="D2" s="565"/>
      <c r="E2" s="565"/>
      <c r="F2" s="565"/>
      <c r="G2" s="565"/>
      <c r="H2" s="565"/>
      <c r="I2" s="565" t="s">
        <v>650</v>
      </c>
      <c r="J2" s="565"/>
      <c r="K2" s="565"/>
      <c r="L2" s="565"/>
      <c r="M2" s="565"/>
      <c r="N2" s="565"/>
      <c r="O2" s="565"/>
      <c r="P2" s="565"/>
      <c r="Q2" s="565" t="s">
        <v>650</v>
      </c>
      <c r="R2" s="565"/>
      <c r="S2" s="565"/>
      <c r="T2" s="565"/>
      <c r="U2" s="565"/>
      <c r="V2" s="565"/>
      <c r="W2" s="565"/>
      <c r="X2" s="565"/>
      <c r="Y2" s="565" t="s">
        <v>650</v>
      </c>
      <c r="Z2" s="565"/>
      <c r="AA2" s="565"/>
      <c r="AB2" s="565"/>
      <c r="AC2" s="565"/>
      <c r="AD2" s="565"/>
      <c r="AE2" s="565"/>
      <c r="AF2" s="565"/>
      <c r="AG2" s="565" t="s">
        <v>650</v>
      </c>
      <c r="AH2" s="565"/>
      <c r="AI2" s="565"/>
      <c r="AJ2" s="565"/>
      <c r="AK2" s="565"/>
      <c r="AL2" s="565"/>
      <c r="AM2" s="565"/>
      <c r="AN2" s="565"/>
      <c r="AO2" s="565" t="s">
        <v>650</v>
      </c>
      <c r="AP2" s="565"/>
      <c r="AQ2" s="565"/>
      <c r="AR2" s="565"/>
      <c r="AS2" s="565"/>
      <c r="AT2" s="565"/>
      <c r="AU2" s="565"/>
      <c r="AV2" s="565"/>
      <c r="AW2" s="565" t="s">
        <v>650</v>
      </c>
      <c r="AX2" s="565"/>
      <c r="AY2" s="565"/>
      <c r="AZ2" s="565"/>
      <c r="BA2" s="565"/>
      <c r="BB2" s="565"/>
      <c r="BC2" s="565"/>
      <c r="BD2" s="565"/>
      <c r="BE2" s="565" t="s">
        <v>650</v>
      </c>
      <c r="BF2" s="565"/>
      <c r="BG2" s="565"/>
      <c r="BH2" s="565"/>
      <c r="BI2" s="565"/>
      <c r="BJ2" s="565"/>
      <c r="BK2" s="565"/>
      <c r="BL2" s="565"/>
      <c r="BM2" s="565" t="s">
        <v>650</v>
      </c>
      <c r="BN2" s="565"/>
      <c r="BO2" s="565"/>
      <c r="BP2" s="565"/>
      <c r="BQ2" s="565"/>
      <c r="BR2" s="565"/>
      <c r="BS2" s="565"/>
      <c r="BT2" s="565"/>
      <c r="BU2" s="565" t="s">
        <v>650</v>
      </c>
      <c r="BV2" s="565"/>
      <c r="BW2" s="565"/>
      <c r="BX2" s="565"/>
      <c r="BY2" s="565"/>
      <c r="BZ2" s="565"/>
      <c r="CA2" s="565"/>
      <c r="CB2" s="565"/>
      <c r="CC2" s="565" t="s">
        <v>650</v>
      </c>
      <c r="CD2" s="565"/>
      <c r="CE2" s="565"/>
      <c r="CF2" s="565"/>
      <c r="CG2" s="565"/>
      <c r="CH2" s="565"/>
      <c r="CI2" s="565"/>
      <c r="CJ2" s="565"/>
      <c r="CK2" s="565" t="s">
        <v>650</v>
      </c>
      <c r="CL2" s="565"/>
      <c r="CM2" s="565"/>
      <c r="CN2" s="565"/>
      <c r="CO2" s="565"/>
      <c r="CP2" s="565"/>
      <c r="CQ2" s="565"/>
      <c r="CR2" s="565"/>
      <c r="CS2" s="565" t="s">
        <v>650</v>
      </c>
      <c r="CT2" s="565"/>
      <c r="CU2" s="565"/>
      <c r="CV2" s="565"/>
      <c r="CW2" s="565"/>
      <c r="CX2" s="565"/>
      <c r="CY2" s="565"/>
      <c r="CZ2" s="565"/>
      <c r="DA2" s="565" t="s">
        <v>650</v>
      </c>
      <c r="DB2" s="565"/>
      <c r="DC2" s="565"/>
      <c r="DD2" s="565"/>
      <c r="DE2" s="565"/>
      <c r="DF2" s="565"/>
      <c r="DG2" s="565"/>
      <c r="DH2" s="565"/>
      <c r="DI2" s="565" t="s">
        <v>650</v>
      </c>
      <c r="DJ2" s="565"/>
      <c r="DK2" s="565"/>
      <c r="DL2" s="565"/>
      <c r="DM2" s="565"/>
      <c r="DN2" s="565"/>
      <c r="DO2" s="565"/>
      <c r="DP2" s="565"/>
    </row>
    <row r="3" spans="1:428" ht="15" customHeight="1" x14ac:dyDescent="0.25">
      <c r="A3" s="583" t="s">
        <v>651</v>
      </c>
      <c r="B3" s="583"/>
      <c r="C3" s="583"/>
      <c r="D3" s="583"/>
      <c r="E3" s="583"/>
      <c r="F3" s="583"/>
      <c r="G3" s="583"/>
      <c r="H3" s="583"/>
      <c r="I3" s="583" t="s">
        <v>651</v>
      </c>
      <c r="J3" s="583"/>
      <c r="K3" s="583"/>
      <c r="L3" s="583"/>
      <c r="M3" s="583"/>
      <c r="N3" s="583"/>
      <c r="O3" s="583"/>
      <c r="P3" s="583"/>
      <c r="Q3" s="583" t="s">
        <v>651</v>
      </c>
      <c r="R3" s="583"/>
      <c r="S3" s="583"/>
      <c r="T3" s="583"/>
      <c r="U3" s="583"/>
      <c r="V3" s="583"/>
      <c r="W3" s="583"/>
      <c r="X3" s="583"/>
      <c r="Y3" s="583" t="s">
        <v>651</v>
      </c>
      <c r="Z3" s="583"/>
      <c r="AA3" s="583"/>
      <c r="AB3" s="583"/>
      <c r="AC3" s="583"/>
      <c r="AD3" s="583"/>
      <c r="AE3" s="583"/>
      <c r="AF3" s="583"/>
      <c r="AG3" s="583" t="s">
        <v>651</v>
      </c>
      <c r="AH3" s="583"/>
      <c r="AI3" s="583"/>
      <c r="AJ3" s="583"/>
      <c r="AK3" s="583"/>
      <c r="AL3" s="583"/>
      <c r="AM3" s="583"/>
      <c r="AN3" s="583"/>
      <c r="AO3" s="583" t="s">
        <v>651</v>
      </c>
      <c r="AP3" s="583"/>
      <c r="AQ3" s="583"/>
      <c r="AR3" s="583"/>
      <c r="AS3" s="583"/>
      <c r="AT3" s="583"/>
      <c r="AU3" s="583"/>
      <c r="AV3" s="583"/>
      <c r="AW3" s="583" t="s">
        <v>651</v>
      </c>
      <c r="AX3" s="583"/>
      <c r="AY3" s="583"/>
      <c r="AZ3" s="583"/>
      <c r="BA3" s="583"/>
      <c r="BB3" s="583"/>
      <c r="BC3" s="583"/>
      <c r="BD3" s="583"/>
      <c r="BE3" s="583" t="s">
        <v>651</v>
      </c>
      <c r="BF3" s="583"/>
      <c r="BG3" s="583"/>
      <c r="BH3" s="583"/>
      <c r="BI3" s="583"/>
      <c r="BJ3" s="583"/>
      <c r="BK3" s="583"/>
      <c r="BL3" s="583"/>
      <c r="BM3" s="583" t="s">
        <v>651</v>
      </c>
      <c r="BN3" s="583"/>
      <c r="BO3" s="583"/>
      <c r="BP3" s="583"/>
      <c r="BQ3" s="583"/>
      <c r="BR3" s="583"/>
      <c r="BS3" s="583"/>
      <c r="BT3" s="583"/>
      <c r="BU3" s="583" t="s">
        <v>651</v>
      </c>
      <c r="BV3" s="583"/>
      <c r="BW3" s="583"/>
      <c r="BX3" s="583"/>
      <c r="BY3" s="583"/>
      <c r="BZ3" s="583"/>
      <c r="CA3" s="583"/>
      <c r="CB3" s="583"/>
      <c r="CC3" s="583" t="s">
        <v>651</v>
      </c>
      <c r="CD3" s="583"/>
      <c r="CE3" s="583"/>
      <c r="CF3" s="583"/>
      <c r="CG3" s="583"/>
      <c r="CH3" s="583"/>
      <c r="CI3" s="583"/>
      <c r="CJ3" s="583"/>
      <c r="CK3" s="583" t="s">
        <v>651</v>
      </c>
      <c r="CL3" s="583"/>
      <c r="CM3" s="583"/>
      <c r="CN3" s="583"/>
      <c r="CO3" s="583"/>
      <c r="CP3" s="583"/>
      <c r="CQ3" s="583"/>
      <c r="CR3" s="583"/>
      <c r="CS3" s="583" t="s">
        <v>651</v>
      </c>
      <c r="CT3" s="583"/>
      <c r="CU3" s="583"/>
      <c r="CV3" s="583"/>
      <c r="CW3" s="583"/>
      <c r="CX3" s="583"/>
      <c r="CY3" s="583"/>
      <c r="CZ3" s="583"/>
      <c r="DA3" s="583" t="s">
        <v>651</v>
      </c>
      <c r="DB3" s="583"/>
      <c r="DC3" s="583"/>
      <c r="DD3" s="583"/>
      <c r="DE3" s="583"/>
      <c r="DF3" s="583"/>
      <c r="DG3" s="583"/>
      <c r="DH3" s="583"/>
      <c r="DI3" s="583" t="s">
        <v>651</v>
      </c>
      <c r="DJ3" s="583"/>
      <c r="DK3" s="583"/>
      <c r="DL3" s="583"/>
      <c r="DM3" s="583"/>
      <c r="DN3" s="583"/>
      <c r="DO3" s="583"/>
      <c r="DP3" s="583"/>
    </row>
    <row r="4" spans="1:428" ht="15" customHeight="1" thickBot="1" x14ac:dyDescent="0.3">
      <c r="A4" s="20"/>
      <c r="B4" s="20"/>
      <c r="C4" s="326"/>
      <c r="D4" s="21"/>
      <c r="E4" s="326"/>
      <c r="F4" s="21"/>
      <c r="G4" s="21"/>
      <c r="H4" s="21"/>
      <c r="I4" s="20"/>
      <c r="J4" s="20"/>
      <c r="K4" s="21"/>
      <c r="L4" s="21"/>
      <c r="M4" s="21"/>
      <c r="N4" s="21"/>
      <c r="O4" s="21"/>
      <c r="P4" s="21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46"/>
      <c r="BT4" s="46"/>
      <c r="BU4" s="20"/>
      <c r="BV4" s="20"/>
      <c r="BW4" s="46"/>
      <c r="BX4" s="46"/>
      <c r="BY4" s="46"/>
      <c r="BZ4" s="46"/>
      <c r="CA4" s="46"/>
      <c r="CB4" s="46"/>
      <c r="CC4" s="20"/>
      <c r="CD4" s="20"/>
      <c r="CE4" s="46"/>
      <c r="CF4" s="46"/>
      <c r="CG4" s="46"/>
      <c r="CH4" s="46"/>
      <c r="CI4" s="46"/>
      <c r="CJ4" s="46"/>
      <c r="CK4" s="20"/>
      <c r="CL4" s="20"/>
      <c r="CM4" s="46"/>
      <c r="CN4" s="46"/>
      <c r="CO4" s="46"/>
      <c r="CP4" s="46"/>
      <c r="CQ4" s="46"/>
      <c r="CR4" s="46"/>
      <c r="CS4" s="20"/>
      <c r="CT4" s="20"/>
      <c r="CU4" s="46"/>
      <c r="CV4" s="46"/>
      <c r="CW4" s="46"/>
      <c r="CX4" s="46"/>
      <c r="CY4" s="46"/>
      <c r="CZ4" s="46"/>
      <c r="DA4" s="20"/>
      <c r="DB4" s="20"/>
      <c r="DC4" s="46"/>
      <c r="DD4" s="46"/>
      <c r="DE4" s="46"/>
      <c r="DF4" s="46"/>
      <c r="DG4" s="46"/>
      <c r="DH4" s="46"/>
      <c r="DI4" s="20"/>
      <c r="DJ4" s="20"/>
      <c r="DK4" s="46"/>
      <c r="DL4" s="46"/>
      <c r="DM4" s="46"/>
      <c r="DN4" s="46"/>
      <c r="DO4" s="46"/>
    </row>
    <row r="5" spans="1:428" ht="33.75" customHeight="1" thickTop="1" x14ac:dyDescent="0.25">
      <c r="A5" s="567" t="s">
        <v>2</v>
      </c>
      <c r="B5" s="567" t="s">
        <v>3</v>
      </c>
      <c r="C5" s="548" t="s">
        <v>36</v>
      </c>
      <c r="D5" s="548" t="s">
        <v>37</v>
      </c>
      <c r="E5" s="548" t="s">
        <v>36</v>
      </c>
      <c r="F5" s="548" t="s">
        <v>37</v>
      </c>
      <c r="G5" s="548" t="s">
        <v>36</v>
      </c>
      <c r="H5" s="548" t="s">
        <v>37</v>
      </c>
      <c r="I5" s="567" t="s">
        <v>2</v>
      </c>
      <c r="J5" s="567" t="s">
        <v>3</v>
      </c>
      <c r="K5" s="548" t="s">
        <v>36</v>
      </c>
      <c r="L5" s="548" t="s">
        <v>37</v>
      </c>
      <c r="M5" s="548" t="s">
        <v>36</v>
      </c>
      <c r="N5" s="548" t="s">
        <v>37</v>
      </c>
      <c r="O5" s="548" t="s">
        <v>36</v>
      </c>
      <c r="P5" s="548" t="s">
        <v>37</v>
      </c>
      <c r="Q5" s="567" t="s">
        <v>2</v>
      </c>
      <c r="R5" s="567" t="s">
        <v>3</v>
      </c>
      <c r="S5" s="548" t="s">
        <v>36</v>
      </c>
      <c r="T5" s="548" t="s">
        <v>37</v>
      </c>
      <c r="U5" s="548" t="s">
        <v>36</v>
      </c>
      <c r="V5" s="548" t="s">
        <v>37</v>
      </c>
      <c r="W5" s="548" t="s">
        <v>36</v>
      </c>
      <c r="X5" s="548" t="s">
        <v>37</v>
      </c>
      <c r="Y5" s="567" t="s">
        <v>2</v>
      </c>
      <c r="Z5" s="567" t="s">
        <v>3</v>
      </c>
      <c r="AA5" s="548" t="s">
        <v>36</v>
      </c>
      <c r="AB5" s="548" t="s">
        <v>37</v>
      </c>
      <c r="AC5" s="548" t="s">
        <v>36</v>
      </c>
      <c r="AD5" s="548" t="s">
        <v>37</v>
      </c>
      <c r="AE5" s="548" t="s">
        <v>36</v>
      </c>
      <c r="AF5" s="548" t="s">
        <v>37</v>
      </c>
      <c r="AG5" s="567" t="s">
        <v>2</v>
      </c>
      <c r="AH5" s="567" t="s">
        <v>3</v>
      </c>
      <c r="AI5" s="548" t="s">
        <v>36</v>
      </c>
      <c r="AJ5" s="548" t="s">
        <v>37</v>
      </c>
      <c r="AK5" s="548" t="s">
        <v>36</v>
      </c>
      <c r="AL5" s="548" t="s">
        <v>37</v>
      </c>
      <c r="AM5" s="548" t="s">
        <v>36</v>
      </c>
      <c r="AN5" s="548" t="s">
        <v>37</v>
      </c>
      <c r="AO5" s="567" t="s">
        <v>2</v>
      </c>
      <c r="AP5" s="567" t="s">
        <v>3</v>
      </c>
      <c r="AQ5" s="548" t="s">
        <v>36</v>
      </c>
      <c r="AR5" s="548" t="s">
        <v>37</v>
      </c>
      <c r="AS5" s="548" t="s">
        <v>36</v>
      </c>
      <c r="AT5" s="548" t="s">
        <v>37</v>
      </c>
      <c r="AU5" s="548" t="s">
        <v>36</v>
      </c>
      <c r="AV5" s="548" t="s">
        <v>37</v>
      </c>
      <c r="AW5" s="567" t="s">
        <v>2</v>
      </c>
      <c r="AX5" s="567" t="s">
        <v>3</v>
      </c>
      <c r="AY5" s="548" t="s">
        <v>36</v>
      </c>
      <c r="AZ5" s="548" t="s">
        <v>37</v>
      </c>
      <c r="BA5" s="548" t="s">
        <v>36</v>
      </c>
      <c r="BB5" s="548" t="s">
        <v>37</v>
      </c>
      <c r="BC5" s="548" t="s">
        <v>36</v>
      </c>
      <c r="BD5" s="548" t="s">
        <v>37</v>
      </c>
      <c r="BE5" s="567" t="s">
        <v>2</v>
      </c>
      <c r="BF5" s="567" t="s">
        <v>3</v>
      </c>
      <c r="BG5" s="548" t="s">
        <v>36</v>
      </c>
      <c r="BH5" s="548" t="s">
        <v>37</v>
      </c>
      <c r="BI5" s="548" t="s">
        <v>36</v>
      </c>
      <c r="BJ5" s="548" t="s">
        <v>37</v>
      </c>
      <c r="BK5" s="548" t="s">
        <v>36</v>
      </c>
      <c r="BL5" s="548" t="s">
        <v>37</v>
      </c>
      <c r="BM5" s="567" t="s">
        <v>2</v>
      </c>
      <c r="BN5" s="567" t="s">
        <v>3</v>
      </c>
      <c r="BO5" s="548" t="s">
        <v>36</v>
      </c>
      <c r="BP5" s="548" t="s">
        <v>37</v>
      </c>
      <c r="BQ5" s="548" t="s">
        <v>36</v>
      </c>
      <c r="BR5" s="548" t="s">
        <v>37</v>
      </c>
      <c r="BS5" s="548" t="s">
        <v>36</v>
      </c>
      <c r="BT5" s="548" t="s">
        <v>37</v>
      </c>
      <c r="BU5" s="567" t="s">
        <v>2</v>
      </c>
      <c r="BV5" s="567" t="s">
        <v>3</v>
      </c>
      <c r="BW5" s="548" t="s">
        <v>36</v>
      </c>
      <c r="BX5" s="548" t="s">
        <v>37</v>
      </c>
      <c r="BY5" s="548" t="s">
        <v>36</v>
      </c>
      <c r="BZ5" s="548" t="s">
        <v>37</v>
      </c>
      <c r="CA5" s="548" t="s">
        <v>36</v>
      </c>
      <c r="CB5" s="548" t="s">
        <v>37</v>
      </c>
      <c r="CC5" s="567" t="s">
        <v>2</v>
      </c>
      <c r="CD5" s="567" t="s">
        <v>3</v>
      </c>
      <c r="CE5" s="548" t="s">
        <v>36</v>
      </c>
      <c r="CF5" s="548" t="s">
        <v>37</v>
      </c>
      <c r="CG5" s="548" t="s">
        <v>36</v>
      </c>
      <c r="CH5" s="548" t="s">
        <v>37</v>
      </c>
      <c r="CI5" s="548" t="s">
        <v>36</v>
      </c>
      <c r="CJ5" s="548" t="s">
        <v>37</v>
      </c>
      <c r="CK5" s="567" t="s">
        <v>2</v>
      </c>
      <c r="CL5" s="567" t="s">
        <v>3</v>
      </c>
      <c r="CM5" s="548" t="s">
        <v>36</v>
      </c>
      <c r="CN5" s="548" t="s">
        <v>37</v>
      </c>
      <c r="CO5" s="548" t="s">
        <v>36</v>
      </c>
      <c r="CP5" s="548" t="s">
        <v>37</v>
      </c>
      <c r="CQ5" s="548" t="s">
        <v>36</v>
      </c>
      <c r="CR5" s="548" t="s">
        <v>37</v>
      </c>
      <c r="CS5" s="567" t="s">
        <v>2</v>
      </c>
      <c r="CT5" s="567" t="s">
        <v>3</v>
      </c>
      <c r="CU5" s="548" t="s">
        <v>36</v>
      </c>
      <c r="CV5" s="548" t="s">
        <v>37</v>
      </c>
      <c r="CW5" s="548" t="s">
        <v>36</v>
      </c>
      <c r="CX5" s="548" t="s">
        <v>37</v>
      </c>
      <c r="CY5" s="548" t="s">
        <v>36</v>
      </c>
      <c r="CZ5" s="548" t="s">
        <v>37</v>
      </c>
      <c r="DA5" s="567" t="s">
        <v>2</v>
      </c>
      <c r="DB5" s="567" t="s">
        <v>3</v>
      </c>
      <c r="DC5" s="548" t="s">
        <v>36</v>
      </c>
      <c r="DD5" s="548" t="s">
        <v>37</v>
      </c>
      <c r="DE5" s="548" t="s">
        <v>36</v>
      </c>
      <c r="DF5" s="548" t="s">
        <v>37</v>
      </c>
      <c r="DG5" s="548" t="s">
        <v>36</v>
      </c>
      <c r="DH5" s="548" t="s">
        <v>37</v>
      </c>
      <c r="DI5" s="567" t="s">
        <v>2</v>
      </c>
      <c r="DJ5" s="567" t="s">
        <v>3</v>
      </c>
      <c r="DK5" s="548" t="s">
        <v>36</v>
      </c>
      <c r="DL5" s="548" t="s">
        <v>37</v>
      </c>
      <c r="DM5" s="548" t="s">
        <v>36</v>
      </c>
      <c r="DN5" s="548" t="s">
        <v>37</v>
      </c>
      <c r="DO5" s="548" t="s">
        <v>36</v>
      </c>
      <c r="DP5" s="548" t="s">
        <v>37</v>
      </c>
    </row>
    <row r="6" spans="1:428" ht="33.75" customHeight="1" x14ac:dyDescent="0.25">
      <c r="A6" s="563"/>
      <c r="B6" s="563"/>
      <c r="C6" s="550"/>
      <c r="D6" s="550"/>
      <c r="E6" s="550"/>
      <c r="F6" s="550"/>
      <c r="G6" s="550"/>
      <c r="H6" s="550"/>
      <c r="I6" s="563"/>
      <c r="J6" s="563"/>
      <c r="K6" s="550"/>
      <c r="L6" s="550"/>
      <c r="M6" s="550"/>
      <c r="N6" s="550"/>
      <c r="O6" s="550"/>
      <c r="P6" s="550"/>
      <c r="Q6" s="563"/>
      <c r="R6" s="563"/>
      <c r="S6" s="550"/>
      <c r="T6" s="550"/>
      <c r="U6" s="550"/>
      <c r="V6" s="550"/>
      <c r="W6" s="550"/>
      <c r="X6" s="550"/>
      <c r="Y6" s="563"/>
      <c r="Z6" s="563"/>
      <c r="AA6" s="550"/>
      <c r="AB6" s="550"/>
      <c r="AC6" s="550"/>
      <c r="AD6" s="550"/>
      <c r="AE6" s="550"/>
      <c r="AF6" s="550"/>
      <c r="AG6" s="563"/>
      <c r="AH6" s="563"/>
      <c r="AI6" s="550"/>
      <c r="AJ6" s="550"/>
      <c r="AK6" s="550"/>
      <c r="AL6" s="550"/>
      <c r="AM6" s="550"/>
      <c r="AN6" s="550"/>
      <c r="AO6" s="563"/>
      <c r="AP6" s="563"/>
      <c r="AQ6" s="550"/>
      <c r="AR6" s="550"/>
      <c r="AS6" s="550"/>
      <c r="AT6" s="550"/>
      <c r="AU6" s="550"/>
      <c r="AV6" s="550"/>
      <c r="AW6" s="563"/>
      <c r="AX6" s="563"/>
      <c r="AY6" s="550"/>
      <c r="AZ6" s="550"/>
      <c r="BA6" s="550"/>
      <c r="BB6" s="550"/>
      <c r="BC6" s="550"/>
      <c r="BD6" s="550"/>
      <c r="BE6" s="563"/>
      <c r="BF6" s="563"/>
      <c r="BG6" s="550"/>
      <c r="BH6" s="550"/>
      <c r="BI6" s="550"/>
      <c r="BJ6" s="550"/>
      <c r="BK6" s="550"/>
      <c r="BL6" s="591"/>
      <c r="BM6" s="563"/>
      <c r="BN6" s="563"/>
      <c r="BO6" s="550"/>
      <c r="BP6" s="550"/>
      <c r="BQ6" s="550"/>
      <c r="BR6" s="550"/>
      <c r="BS6" s="550"/>
      <c r="BT6" s="550"/>
      <c r="BU6" s="563"/>
      <c r="BV6" s="563"/>
      <c r="BW6" s="550"/>
      <c r="BX6" s="550"/>
      <c r="BY6" s="550"/>
      <c r="BZ6" s="550"/>
      <c r="CA6" s="550"/>
      <c r="CB6" s="550"/>
      <c r="CC6" s="563"/>
      <c r="CD6" s="563"/>
      <c r="CE6" s="550"/>
      <c r="CF6" s="550"/>
      <c r="CG6" s="550"/>
      <c r="CH6" s="550"/>
      <c r="CI6" s="550"/>
      <c r="CJ6" s="550"/>
      <c r="CK6" s="563"/>
      <c r="CL6" s="563"/>
      <c r="CM6" s="550"/>
      <c r="CN6" s="550"/>
      <c r="CO6" s="550"/>
      <c r="CP6" s="550"/>
      <c r="CQ6" s="550"/>
      <c r="CR6" s="550"/>
      <c r="CS6" s="563"/>
      <c r="CT6" s="563"/>
      <c r="CU6" s="550"/>
      <c r="CV6" s="550"/>
      <c r="CW6" s="550"/>
      <c r="CX6" s="550"/>
      <c r="CY6" s="550"/>
      <c r="CZ6" s="550"/>
      <c r="DA6" s="563"/>
      <c r="DB6" s="563"/>
      <c r="DC6" s="550"/>
      <c r="DD6" s="550"/>
      <c r="DE6" s="550"/>
      <c r="DF6" s="550"/>
      <c r="DG6" s="550"/>
      <c r="DH6" s="550"/>
      <c r="DI6" s="563"/>
      <c r="DJ6" s="563"/>
      <c r="DK6" s="550"/>
      <c r="DL6" s="550"/>
      <c r="DM6" s="550"/>
      <c r="DN6" s="550"/>
      <c r="DO6" s="550"/>
      <c r="DP6" s="550"/>
    </row>
    <row r="7" spans="1:428" s="69" customFormat="1" ht="64.5" customHeight="1" x14ac:dyDescent="0.25">
      <c r="A7" s="563"/>
      <c r="B7" s="563"/>
      <c r="C7" s="585" t="s">
        <v>311</v>
      </c>
      <c r="D7" s="585"/>
      <c r="E7" s="585" t="s">
        <v>313</v>
      </c>
      <c r="F7" s="585"/>
      <c r="G7" s="585" t="s">
        <v>315</v>
      </c>
      <c r="H7" s="585"/>
      <c r="I7" s="563"/>
      <c r="J7" s="563"/>
      <c r="K7" s="585" t="s">
        <v>317</v>
      </c>
      <c r="L7" s="585"/>
      <c r="M7" s="585" t="s">
        <v>121</v>
      </c>
      <c r="N7" s="585"/>
      <c r="O7" s="585" t="s">
        <v>124</v>
      </c>
      <c r="P7" s="585"/>
      <c r="Q7" s="563"/>
      <c r="R7" s="563"/>
      <c r="S7" s="585" t="s">
        <v>320</v>
      </c>
      <c r="T7" s="585"/>
      <c r="U7" s="585" t="s">
        <v>322</v>
      </c>
      <c r="V7" s="585"/>
      <c r="W7" s="585" t="s">
        <v>324</v>
      </c>
      <c r="X7" s="585"/>
      <c r="Y7" s="563"/>
      <c r="Z7" s="563"/>
      <c r="AA7" s="585" t="s">
        <v>326</v>
      </c>
      <c r="AB7" s="585"/>
      <c r="AC7" s="585" t="s">
        <v>39</v>
      </c>
      <c r="AD7" s="585"/>
      <c r="AE7" s="585" t="s">
        <v>328</v>
      </c>
      <c r="AF7" s="585"/>
      <c r="AG7" s="563"/>
      <c r="AH7" s="563"/>
      <c r="AI7" s="585" t="s">
        <v>330</v>
      </c>
      <c r="AJ7" s="585"/>
      <c r="AK7" s="585" t="s">
        <v>332</v>
      </c>
      <c r="AL7" s="585"/>
      <c r="AM7" s="585" t="s">
        <v>158</v>
      </c>
      <c r="AN7" s="585"/>
      <c r="AO7" s="563"/>
      <c r="AP7" s="563"/>
      <c r="AQ7" s="585" t="s">
        <v>334</v>
      </c>
      <c r="AR7" s="585"/>
      <c r="AS7" s="585" t="s">
        <v>336</v>
      </c>
      <c r="AT7" s="585"/>
      <c r="AU7" s="585" t="s">
        <v>338</v>
      </c>
      <c r="AV7" s="585"/>
      <c r="AW7" s="563"/>
      <c r="AX7" s="563"/>
      <c r="AY7" s="585" t="s">
        <v>340</v>
      </c>
      <c r="AZ7" s="585"/>
      <c r="BA7" s="585" t="s">
        <v>342</v>
      </c>
      <c r="BB7" s="585"/>
      <c r="BC7" s="585" t="s">
        <v>344</v>
      </c>
      <c r="BD7" s="585"/>
      <c r="BE7" s="563"/>
      <c r="BF7" s="563"/>
      <c r="BG7" s="585" t="s">
        <v>346</v>
      </c>
      <c r="BH7" s="585"/>
      <c r="BI7" s="585" t="s">
        <v>348</v>
      </c>
      <c r="BJ7" s="585"/>
      <c r="BK7" s="585" t="s">
        <v>350</v>
      </c>
      <c r="BL7" s="585"/>
      <c r="BM7" s="563"/>
      <c r="BN7" s="563"/>
      <c r="BO7" s="585" t="s">
        <v>655</v>
      </c>
      <c r="BP7" s="585"/>
      <c r="BQ7" s="585" t="s">
        <v>438</v>
      </c>
      <c r="BR7" s="585"/>
      <c r="BS7" s="585" t="s">
        <v>352</v>
      </c>
      <c r="BT7" s="585"/>
      <c r="BU7" s="563"/>
      <c r="BV7" s="563"/>
      <c r="BW7" s="585" t="s">
        <v>354</v>
      </c>
      <c r="BX7" s="585"/>
      <c r="BY7" s="585" t="s">
        <v>259</v>
      </c>
      <c r="BZ7" s="585"/>
      <c r="CA7" s="585" t="s">
        <v>355</v>
      </c>
      <c r="CB7" s="585"/>
      <c r="CC7" s="563"/>
      <c r="CD7" s="563"/>
      <c r="CE7" s="585" t="s">
        <v>356</v>
      </c>
      <c r="CF7" s="585"/>
      <c r="CG7" s="585" t="s">
        <v>267</v>
      </c>
      <c r="CH7" s="585"/>
      <c r="CI7" s="585" t="s">
        <v>359</v>
      </c>
      <c r="CJ7" s="585"/>
      <c r="CK7" s="563"/>
      <c r="CL7" s="563"/>
      <c r="CM7" s="585" t="s">
        <v>436</v>
      </c>
      <c r="CN7" s="585"/>
      <c r="CO7" s="585" t="s">
        <v>361</v>
      </c>
      <c r="CP7" s="585"/>
      <c r="CQ7" s="585" t="s">
        <v>281</v>
      </c>
      <c r="CR7" s="585"/>
      <c r="CS7" s="563"/>
      <c r="CT7" s="563"/>
      <c r="CU7" s="585" t="s">
        <v>363</v>
      </c>
      <c r="CV7" s="585"/>
      <c r="CW7" s="585" t="s">
        <v>365</v>
      </c>
      <c r="CX7" s="585"/>
      <c r="CY7" s="585" t="s">
        <v>367</v>
      </c>
      <c r="CZ7" s="585"/>
      <c r="DA7" s="563"/>
      <c r="DB7" s="563"/>
      <c r="DC7" s="585" t="s">
        <v>299</v>
      </c>
      <c r="DD7" s="585"/>
      <c r="DE7" s="585" t="s">
        <v>370</v>
      </c>
      <c r="DF7" s="585"/>
      <c r="DG7" s="585" t="s">
        <v>371</v>
      </c>
      <c r="DH7" s="585"/>
      <c r="DI7" s="563"/>
      <c r="DJ7" s="563"/>
      <c r="DK7" s="585" t="s">
        <v>373</v>
      </c>
      <c r="DL7" s="585"/>
      <c r="DM7" s="585" t="s">
        <v>375</v>
      </c>
      <c r="DN7" s="585"/>
      <c r="DO7" s="585" t="s">
        <v>377</v>
      </c>
      <c r="DP7" s="585"/>
    </row>
    <row r="8" spans="1:428" ht="55.5" customHeight="1" x14ac:dyDescent="0.25">
      <c r="A8" s="564"/>
      <c r="B8" s="564"/>
      <c r="C8" s="586" t="s">
        <v>310</v>
      </c>
      <c r="D8" s="586"/>
      <c r="E8" s="586" t="s">
        <v>312</v>
      </c>
      <c r="F8" s="586"/>
      <c r="G8" s="586" t="s">
        <v>314</v>
      </c>
      <c r="H8" s="586"/>
      <c r="I8" s="564"/>
      <c r="J8" s="564"/>
      <c r="K8" s="586" t="s">
        <v>316</v>
      </c>
      <c r="L8" s="586"/>
      <c r="M8" s="586" t="s">
        <v>318</v>
      </c>
      <c r="N8" s="586"/>
      <c r="O8" s="586" t="s">
        <v>123</v>
      </c>
      <c r="P8" s="586"/>
      <c r="Q8" s="564"/>
      <c r="R8" s="564"/>
      <c r="S8" s="586" t="s">
        <v>319</v>
      </c>
      <c r="T8" s="586"/>
      <c r="U8" s="586" t="s">
        <v>321</v>
      </c>
      <c r="V8" s="586"/>
      <c r="W8" s="586" t="s">
        <v>323</v>
      </c>
      <c r="X8" s="586"/>
      <c r="Y8" s="564"/>
      <c r="Z8" s="564"/>
      <c r="AA8" s="586" t="s">
        <v>325</v>
      </c>
      <c r="AB8" s="586"/>
      <c r="AC8" s="586" t="s">
        <v>139</v>
      </c>
      <c r="AD8" s="586"/>
      <c r="AE8" s="586" t="s">
        <v>327</v>
      </c>
      <c r="AF8" s="586"/>
      <c r="AG8" s="564"/>
      <c r="AH8" s="564"/>
      <c r="AI8" s="586" t="s">
        <v>329</v>
      </c>
      <c r="AJ8" s="586"/>
      <c r="AK8" s="586" t="s">
        <v>331</v>
      </c>
      <c r="AL8" s="586"/>
      <c r="AM8" s="586" t="s">
        <v>157</v>
      </c>
      <c r="AN8" s="586"/>
      <c r="AO8" s="564"/>
      <c r="AP8" s="564"/>
      <c r="AQ8" s="586" t="s">
        <v>333</v>
      </c>
      <c r="AR8" s="586"/>
      <c r="AS8" s="586" t="s">
        <v>335</v>
      </c>
      <c r="AT8" s="586"/>
      <c r="AU8" s="586" t="s">
        <v>337</v>
      </c>
      <c r="AV8" s="586"/>
      <c r="AW8" s="564"/>
      <c r="AX8" s="564"/>
      <c r="AY8" s="586" t="s">
        <v>339</v>
      </c>
      <c r="AZ8" s="586"/>
      <c r="BA8" s="586" t="s">
        <v>341</v>
      </c>
      <c r="BB8" s="586"/>
      <c r="BC8" s="586" t="s">
        <v>343</v>
      </c>
      <c r="BD8" s="586"/>
      <c r="BE8" s="564"/>
      <c r="BF8" s="564"/>
      <c r="BG8" s="586" t="s">
        <v>345</v>
      </c>
      <c r="BH8" s="586"/>
      <c r="BI8" s="586" t="s">
        <v>347</v>
      </c>
      <c r="BJ8" s="586"/>
      <c r="BK8" s="586" t="s">
        <v>349</v>
      </c>
      <c r="BL8" s="586"/>
      <c r="BM8" s="564"/>
      <c r="BN8" s="564"/>
      <c r="BO8" s="586" t="s">
        <v>656</v>
      </c>
      <c r="BP8" s="586"/>
      <c r="BQ8" s="586" t="s">
        <v>437</v>
      </c>
      <c r="BR8" s="586"/>
      <c r="BS8" s="586" t="s">
        <v>351</v>
      </c>
      <c r="BT8" s="586"/>
      <c r="BU8" s="564"/>
      <c r="BV8" s="564"/>
      <c r="BW8" s="586" t="s">
        <v>353</v>
      </c>
      <c r="BX8" s="586"/>
      <c r="BY8" s="586" t="s">
        <v>258</v>
      </c>
      <c r="BZ8" s="586"/>
      <c r="CA8" s="586" t="s">
        <v>260</v>
      </c>
      <c r="CB8" s="586"/>
      <c r="CC8" s="564"/>
      <c r="CD8" s="564"/>
      <c r="CE8" s="586" t="s">
        <v>440</v>
      </c>
      <c r="CF8" s="586"/>
      <c r="CG8" s="586" t="s">
        <v>357</v>
      </c>
      <c r="CH8" s="586"/>
      <c r="CI8" s="586" t="s">
        <v>358</v>
      </c>
      <c r="CJ8" s="586"/>
      <c r="CK8" s="564"/>
      <c r="CL8" s="564"/>
      <c r="CM8" s="586" t="s">
        <v>439</v>
      </c>
      <c r="CN8" s="586"/>
      <c r="CO8" s="586" t="s">
        <v>360</v>
      </c>
      <c r="CP8" s="586"/>
      <c r="CQ8" s="586" t="s">
        <v>280</v>
      </c>
      <c r="CR8" s="586"/>
      <c r="CS8" s="564"/>
      <c r="CT8" s="564"/>
      <c r="CU8" s="586" t="s">
        <v>362</v>
      </c>
      <c r="CV8" s="586"/>
      <c r="CW8" s="586" t="s">
        <v>364</v>
      </c>
      <c r="CX8" s="586"/>
      <c r="CY8" s="586" t="s">
        <v>366</v>
      </c>
      <c r="CZ8" s="586"/>
      <c r="DA8" s="564"/>
      <c r="DB8" s="564"/>
      <c r="DC8" s="586" t="s">
        <v>368</v>
      </c>
      <c r="DD8" s="586"/>
      <c r="DE8" s="586" t="s">
        <v>369</v>
      </c>
      <c r="DF8" s="586"/>
      <c r="DG8" s="586" t="s">
        <v>302</v>
      </c>
      <c r="DH8" s="586"/>
      <c r="DI8" s="564"/>
      <c r="DJ8" s="564"/>
      <c r="DK8" s="586" t="s">
        <v>372</v>
      </c>
      <c r="DL8" s="586"/>
      <c r="DM8" s="586" t="s">
        <v>374</v>
      </c>
      <c r="DN8" s="586"/>
      <c r="DO8" s="586" t="s">
        <v>376</v>
      </c>
      <c r="DP8" s="586"/>
    </row>
    <row r="9" spans="1:428" s="220" customFormat="1" ht="15" customHeight="1" x14ac:dyDescent="0.25">
      <c r="A9" s="593" t="s">
        <v>716</v>
      </c>
      <c r="B9" s="593"/>
      <c r="C9" s="589">
        <v>104</v>
      </c>
      <c r="D9" s="589"/>
      <c r="E9" s="589">
        <v>105</v>
      </c>
      <c r="F9" s="589"/>
      <c r="G9" s="589">
        <v>106</v>
      </c>
      <c r="H9" s="589" t="s">
        <v>417</v>
      </c>
      <c r="I9" s="593" t="s">
        <v>716</v>
      </c>
      <c r="J9" s="593"/>
      <c r="K9" s="589">
        <v>107</v>
      </c>
      <c r="L9" s="589" t="s">
        <v>417</v>
      </c>
      <c r="M9" s="589">
        <v>110</v>
      </c>
      <c r="N9" s="589" t="s">
        <v>417</v>
      </c>
      <c r="O9" s="589">
        <v>120</v>
      </c>
      <c r="P9" s="589" t="s">
        <v>417</v>
      </c>
      <c r="Q9" s="593" t="s">
        <v>716</v>
      </c>
      <c r="R9" s="593"/>
      <c r="S9" s="589">
        <v>131</v>
      </c>
      <c r="T9" s="589" t="s">
        <v>417</v>
      </c>
      <c r="U9" s="589">
        <v>141</v>
      </c>
      <c r="V9" s="589" t="s">
        <v>417</v>
      </c>
      <c r="W9" s="589">
        <v>151</v>
      </c>
      <c r="X9" s="589" t="s">
        <v>417</v>
      </c>
      <c r="Y9" s="593" t="s">
        <v>716</v>
      </c>
      <c r="Z9" s="593"/>
      <c r="AA9" s="589">
        <v>152</v>
      </c>
      <c r="AB9" s="589" t="s">
        <v>417</v>
      </c>
      <c r="AC9" s="589">
        <v>161</v>
      </c>
      <c r="AD9" s="589" t="s">
        <v>417</v>
      </c>
      <c r="AE9" s="589">
        <v>162</v>
      </c>
      <c r="AF9" s="589" t="s">
        <v>417</v>
      </c>
      <c r="AG9" s="593" t="s">
        <v>716</v>
      </c>
      <c r="AH9" s="593"/>
      <c r="AI9" s="589">
        <v>170</v>
      </c>
      <c r="AJ9" s="589" t="s">
        <v>417</v>
      </c>
      <c r="AK9" s="589">
        <v>181</v>
      </c>
      <c r="AL9" s="589" t="s">
        <v>417</v>
      </c>
      <c r="AM9" s="589">
        <v>192</v>
      </c>
      <c r="AN9" s="589" t="s">
        <v>417</v>
      </c>
      <c r="AO9" s="593" t="s">
        <v>716</v>
      </c>
      <c r="AP9" s="593"/>
      <c r="AQ9" s="589">
        <v>201</v>
      </c>
      <c r="AR9" s="589" t="s">
        <v>417</v>
      </c>
      <c r="AS9" s="589">
        <v>202</v>
      </c>
      <c r="AT9" s="589" t="s">
        <v>417</v>
      </c>
      <c r="AU9" s="589">
        <v>210</v>
      </c>
      <c r="AV9" s="589" t="s">
        <v>417</v>
      </c>
      <c r="AW9" s="593" t="s">
        <v>716</v>
      </c>
      <c r="AX9" s="593"/>
      <c r="AY9" s="589">
        <v>221</v>
      </c>
      <c r="AZ9" s="589" t="s">
        <v>417</v>
      </c>
      <c r="BA9" s="589">
        <v>222</v>
      </c>
      <c r="BB9" s="589" t="s">
        <v>417</v>
      </c>
      <c r="BC9" s="589">
        <v>231</v>
      </c>
      <c r="BD9" s="589" t="s">
        <v>417</v>
      </c>
      <c r="BE9" s="593" t="s">
        <v>716</v>
      </c>
      <c r="BF9" s="593"/>
      <c r="BG9" s="589">
        <v>239</v>
      </c>
      <c r="BH9" s="589" t="s">
        <v>417</v>
      </c>
      <c r="BI9" s="589">
        <v>241</v>
      </c>
      <c r="BJ9" s="589" t="s">
        <v>417</v>
      </c>
      <c r="BK9" s="589">
        <v>242</v>
      </c>
      <c r="BL9" s="589" t="s">
        <v>417</v>
      </c>
      <c r="BM9" s="593" t="s">
        <v>716</v>
      </c>
      <c r="BN9" s="593"/>
      <c r="BO9" s="589" t="s">
        <v>654</v>
      </c>
      <c r="BP9" s="589" t="s">
        <v>417</v>
      </c>
      <c r="BQ9" s="589">
        <v>259</v>
      </c>
      <c r="BR9" s="589" t="s">
        <v>417</v>
      </c>
      <c r="BS9" s="589">
        <v>261</v>
      </c>
      <c r="BT9" s="589" t="s">
        <v>417</v>
      </c>
      <c r="BU9" s="593" t="s">
        <v>716</v>
      </c>
      <c r="BV9" s="593"/>
      <c r="BW9" s="589">
        <v>262</v>
      </c>
      <c r="BX9" s="589" t="s">
        <v>417</v>
      </c>
      <c r="BY9" s="589">
        <v>263</v>
      </c>
      <c r="BZ9" s="589" t="s">
        <v>417</v>
      </c>
      <c r="CA9" s="589">
        <v>264</v>
      </c>
      <c r="CB9" s="589" t="s">
        <v>417</v>
      </c>
      <c r="CC9" s="593" t="s">
        <v>716</v>
      </c>
      <c r="CD9" s="593"/>
      <c r="CE9" s="589">
        <v>265</v>
      </c>
      <c r="CF9" s="589" t="s">
        <v>417</v>
      </c>
      <c r="CG9" s="589">
        <v>266</v>
      </c>
      <c r="CH9" s="589" t="s">
        <v>417</v>
      </c>
      <c r="CI9" s="589">
        <v>267</v>
      </c>
      <c r="CJ9" s="589" t="s">
        <v>417</v>
      </c>
      <c r="CK9" s="593" t="s">
        <v>716</v>
      </c>
      <c r="CL9" s="593"/>
      <c r="CM9" s="589">
        <v>271</v>
      </c>
      <c r="CN9" s="589" t="s">
        <v>417</v>
      </c>
      <c r="CO9" s="589">
        <v>273</v>
      </c>
      <c r="CP9" s="589" t="s">
        <v>417</v>
      </c>
      <c r="CQ9" s="589">
        <v>275</v>
      </c>
      <c r="CR9" s="589" t="s">
        <v>417</v>
      </c>
      <c r="CS9" s="593" t="s">
        <v>716</v>
      </c>
      <c r="CT9" s="593"/>
      <c r="CU9" s="589">
        <v>281</v>
      </c>
      <c r="CV9" s="589" t="s">
        <v>417</v>
      </c>
      <c r="CW9" s="589">
        <v>282</v>
      </c>
      <c r="CX9" s="589" t="s">
        <v>417</v>
      </c>
      <c r="CY9" s="589">
        <v>291</v>
      </c>
      <c r="CZ9" s="589" t="s">
        <v>417</v>
      </c>
      <c r="DA9" s="593" t="s">
        <v>716</v>
      </c>
      <c r="DB9" s="593"/>
      <c r="DC9" s="589">
        <v>293</v>
      </c>
      <c r="DD9" s="589" t="s">
        <v>417</v>
      </c>
      <c r="DE9" s="589">
        <v>301</v>
      </c>
      <c r="DF9" s="589" t="s">
        <v>417</v>
      </c>
      <c r="DG9" s="589">
        <v>303</v>
      </c>
      <c r="DH9" s="589" t="s">
        <v>417</v>
      </c>
      <c r="DI9" s="593" t="s">
        <v>716</v>
      </c>
      <c r="DJ9" s="593"/>
      <c r="DK9" s="589">
        <v>309</v>
      </c>
      <c r="DL9" s="589" t="s">
        <v>417</v>
      </c>
      <c r="DM9" s="589">
        <v>310</v>
      </c>
      <c r="DN9" s="589" t="s">
        <v>417</v>
      </c>
      <c r="DO9" s="589">
        <v>331</v>
      </c>
      <c r="DP9" s="58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19"/>
      <c r="ET9" s="219"/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19"/>
      <c r="FL9" s="219"/>
      <c r="FM9" s="219"/>
      <c r="FN9" s="219"/>
      <c r="FO9" s="219"/>
      <c r="FP9" s="219"/>
      <c r="FQ9" s="219"/>
      <c r="FR9" s="219"/>
      <c r="FS9" s="219"/>
      <c r="FT9" s="219"/>
      <c r="FU9" s="219"/>
      <c r="FV9" s="219"/>
      <c r="FW9" s="219"/>
      <c r="FX9" s="219"/>
      <c r="FY9" s="219"/>
      <c r="FZ9" s="219"/>
      <c r="GA9" s="219"/>
      <c r="GB9" s="219"/>
      <c r="GC9" s="219"/>
      <c r="GD9" s="219"/>
      <c r="GE9" s="219"/>
      <c r="GF9" s="219"/>
      <c r="GG9" s="219"/>
      <c r="GH9" s="219"/>
      <c r="GI9" s="219"/>
      <c r="GJ9" s="219"/>
      <c r="GK9" s="219"/>
      <c r="GL9" s="219"/>
      <c r="GM9" s="219"/>
      <c r="GN9" s="219"/>
      <c r="GO9" s="219"/>
      <c r="GP9" s="219"/>
      <c r="GQ9" s="219"/>
      <c r="GR9" s="219"/>
      <c r="GS9" s="219"/>
      <c r="GT9" s="219"/>
      <c r="GU9" s="219"/>
      <c r="GV9" s="219"/>
      <c r="GW9" s="219"/>
      <c r="GX9" s="219"/>
      <c r="GY9" s="219"/>
      <c r="GZ9" s="219"/>
      <c r="HA9" s="219"/>
      <c r="HB9" s="219"/>
      <c r="HC9" s="219"/>
      <c r="HD9" s="219"/>
      <c r="HE9" s="219"/>
      <c r="HF9" s="219"/>
      <c r="HG9" s="219"/>
      <c r="HH9" s="219"/>
      <c r="HI9" s="219"/>
      <c r="HJ9" s="219"/>
      <c r="HK9" s="219"/>
      <c r="HL9" s="219"/>
      <c r="HM9" s="219"/>
      <c r="HN9" s="219"/>
      <c r="HO9" s="219"/>
      <c r="HP9" s="219"/>
      <c r="HQ9" s="219"/>
      <c r="HR9" s="219"/>
      <c r="HS9" s="219"/>
      <c r="HT9" s="219"/>
      <c r="HU9" s="219"/>
      <c r="HV9" s="219"/>
      <c r="HW9" s="219"/>
      <c r="HX9" s="219"/>
      <c r="HY9" s="219"/>
      <c r="HZ9" s="219"/>
      <c r="IA9" s="219"/>
      <c r="IB9" s="219"/>
      <c r="IC9" s="219"/>
      <c r="ID9" s="219"/>
      <c r="IE9" s="219"/>
      <c r="IF9" s="219"/>
      <c r="IG9" s="219"/>
      <c r="IH9" s="219"/>
      <c r="II9" s="219"/>
      <c r="IJ9" s="219"/>
      <c r="IK9" s="219"/>
      <c r="IL9" s="219"/>
      <c r="IM9" s="219"/>
      <c r="IN9" s="219"/>
      <c r="IO9" s="219"/>
      <c r="IP9" s="219"/>
      <c r="IQ9" s="219"/>
      <c r="IR9" s="219"/>
      <c r="IS9" s="219"/>
      <c r="IT9" s="219"/>
      <c r="IU9" s="219"/>
      <c r="IV9" s="219"/>
      <c r="IW9" s="219"/>
      <c r="IX9" s="219"/>
      <c r="IY9" s="219"/>
      <c r="IZ9" s="219"/>
      <c r="JA9" s="219"/>
      <c r="JB9" s="219"/>
      <c r="JC9" s="219"/>
      <c r="JD9" s="219"/>
      <c r="JE9" s="219"/>
      <c r="JF9" s="219"/>
      <c r="JG9" s="219"/>
      <c r="JH9" s="219"/>
      <c r="JI9" s="219"/>
      <c r="JJ9" s="219"/>
      <c r="JK9" s="219"/>
      <c r="JL9" s="219"/>
      <c r="JM9" s="219"/>
      <c r="JN9" s="219"/>
      <c r="JO9" s="219"/>
      <c r="JP9" s="219"/>
      <c r="JQ9" s="219"/>
      <c r="JR9" s="219"/>
      <c r="JS9" s="219"/>
      <c r="JT9" s="219"/>
      <c r="JU9" s="219"/>
      <c r="JV9" s="219"/>
      <c r="JW9" s="219"/>
      <c r="JX9" s="219"/>
      <c r="JY9" s="219"/>
      <c r="JZ9" s="219"/>
      <c r="KA9" s="219"/>
      <c r="KB9" s="219"/>
      <c r="KC9" s="219"/>
      <c r="KD9" s="219"/>
      <c r="KE9" s="219"/>
      <c r="KF9" s="219"/>
      <c r="KG9" s="219"/>
      <c r="KH9" s="219"/>
      <c r="KI9" s="219"/>
      <c r="KJ9" s="219"/>
      <c r="KK9" s="219"/>
      <c r="KL9" s="219"/>
      <c r="KM9" s="219"/>
      <c r="KN9" s="219"/>
      <c r="KO9" s="219"/>
      <c r="KP9" s="219"/>
      <c r="KQ9" s="219"/>
      <c r="KR9" s="219"/>
      <c r="KS9" s="219"/>
      <c r="KT9" s="219"/>
      <c r="KU9" s="219"/>
      <c r="KV9" s="219"/>
      <c r="KW9" s="219"/>
      <c r="KX9" s="219"/>
      <c r="KY9" s="219"/>
      <c r="KZ9" s="219"/>
      <c r="LA9" s="219"/>
      <c r="LB9" s="219"/>
      <c r="LC9" s="219"/>
      <c r="LD9" s="219"/>
      <c r="LE9" s="219"/>
      <c r="LF9" s="219"/>
      <c r="LG9" s="219"/>
      <c r="LH9" s="219"/>
      <c r="LI9" s="219"/>
      <c r="LJ9" s="219"/>
      <c r="LK9" s="219"/>
      <c r="LL9" s="219"/>
      <c r="LM9" s="219"/>
      <c r="LN9" s="219"/>
      <c r="LO9" s="219"/>
      <c r="LP9" s="219"/>
      <c r="LQ9" s="219"/>
      <c r="LR9" s="219"/>
      <c r="LS9" s="219"/>
      <c r="LT9" s="219"/>
      <c r="LU9" s="219"/>
      <c r="LV9" s="219"/>
      <c r="LW9" s="219"/>
      <c r="LX9" s="219"/>
      <c r="LY9" s="219"/>
      <c r="LZ9" s="219"/>
      <c r="MA9" s="219"/>
      <c r="MB9" s="219"/>
      <c r="MC9" s="219"/>
      <c r="MD9" s="219"/>
      <c r="ME9" s="219"/>
      <c r="MF9" s="219"/>
      <c r="MG9" s="219"/>
      <c r="MH9" s="219"/>
      <c r="MI9" s="219"/>
      <c r="MJ9" s="219"/>
      <c r="MK9" s="219"/>
      <c r="ML9" s="219"/>
      <c r="MM9" s="219"/>
      <c r="MN9" s="219"/>
      <c r="MO9" s="219"/>
      <c r="MP9" s="219"/>
      <c r="MQ9" s="219"/>
      <c r="MR9" s="219"/>
      <c r="MS9" s="219"/>
      <c r="MT9" s="219"/>
      <c r="MU9" s="219"/>
      <c r="MV9" s="219"/>
      <c r="MW9" s="219"/>
      <c r="MX9" s="219"/>
      <c r="MY9" s="219"/>
      <c r="MZ9" s="219"/>
      <c r="NA9" s="219"/>
      <c r="NB9" s="219"/>
      <c r="NC9" s="219"/>
      <c r="ND9" s="219"/>
      <c r="NE9" s="219"/>
      <c r="NF9" s="219"/>
      <c r="NG9" s="219"/>
      <c r="NH9" s="219"/>
      <c r="NI9" s="219"/>
      <c r="NJ9" s="219"/>
      <c r="NK9" s="219"/>
      <c r="NL9" s="219"/>
      <c r="NM9" s="219"/>
      <c r="NN9" s="219"/>
      <c r="NO9" s="219"/>
      <c r="NP9" s="219"/>
      <c r="NQ9" s="219"/>
      <c r="NR9" s="219"/>
      <c r="NS9" s="219"/>
      <c r="NT9" s="219"/>
      <c r="NU9" s="219"/>
      <c r="NV9" s="219"/>
      <c r="NW9" s="219"/>
      <c r="NX9" s="219"/>
      <c r="NY9" s="219"/>
      <c r="NZ9" s="219"/>
      <c r="OA9" s="219"/>
      <c r="OB9" s="219"/>
      <c r="OC9" s="219"/>
      <c r="OD9" s="219"/>
      <c r="OE9" s="219"/>
      <c r="OF9" s="219"/>
      <c r="OG9" s="219"/>
      <c r="OH9" s="219"/>
      <c r="OI9" s="219"/>
      <c r="OJ9" s="219"/>
      <c r="OK9" s="219"/>
      <c r="OL9" s="219"/>
      <c r="OM9" s="219"/>
      <c r="ON9" s="219"/>
      <c r="OO9" s="219"/>
      <c r="OP9" s="219"/>
      <c r="OQ9" s="219"/>
      <c r="OR9" s="219"/>
      <c r="OS9" s="219"/>
      <c r="OT9" s="219"/>
      <c r="OU9" s="219"/>
      <c r="OV9" s="219"/>
      <c r="OW9" s="219"/>
      <c r="OX9" s="219"/>
      <c r="OY9" s="219"/>
      <c r="OZ9" s="219"/>
      <c r="PA9" s="219"/>
      <c r="PB9" s="219"/>
      <c r="PC9" s="219"/>
      <c r="PD9" s="219"/>
      <c r="PE9" s="219"/>
      <c r="PF9" s="219"/>
      <c r="PG9" s="219"/>
      <c r="PH9" s="219"/>
      <c r="PI9" s="219"/>
      <c r="PJ9" s="219"/>
      <c r="PK9" s="219"/>
      <c r="PL9" s="219"/>
    </row>
    <row r="10" spans="1:428" s="37" customFormat="1" ht="15" hidden="1" customHeight="1" x14ac:dyDescent="0.25">
      <c r="A10" s="568" t="s">
        <v>585</v>
      </c>
      <c r="B10" s="568"/>
      <c r="C10" s="584">
        <v>3.9209429613851539</v>
      </c>
      <c r="D10" s="584"/>
      <c r="E10" s="584">
        <v>0.3995379114281834</v>
      </c>
      <c r="F10" s="584"/>
      <c r="G10" s="584">
        <v>0.22724543427106689</v>
      </c>
      <c r="H10" s="584"/>
      <c r="I10" s="568" t="s">
        <v>585</v>
      </c>
      <c r="J10" s="568"/>
      <c r="K10" s="584">
        <v>1.8252767910219831</v>
      </c>
      <c r="L10" s="584"/>
      <c r="M10" s="584">
        <v>0.64369928880770366</v>
      </c>
      <c r="N10" s="584"/>
      <c r="O10" s="584">
        <v>0.35134077293196264</v>
      </c>
      <c r="P10" s="584"/>
      <c r="Q10" s="568" t="s">
        <v>585</v>
      </c>
      <c r="R10" s="568"/>
      <c r="S10" s="584">
        <v>0.3700884482687114</v>
      </c>
      <c r="T10" s="584"/>
      <c r="U10" s="584">
        <v>0.3928714164957246</v>
      </c>
      <c r="V10" s="584"/>
      <c r="W10" s="584">
        <v>2.4142442053498411E-2</v>
      </c>
      <c r="X10" s="584"/>
      <c r="Y10" s="568" t="s">
        <v>585</v>
      </c>
      <c r="Z10" s="568"/>
      <c r="AA10" s="584">
        <v>7.7921468150031009E-2</v>
      </c>
      <c r="AB10" s="584"/>
      <c r="AC10" s="584">
        <v>0.37770922025547549</v>
      </c>
      <c r="AD10" s="584"/>
      <c r="AE10" s="584">
        <v>1.3599935737241</v>
      </c>
      <c r="AF10" s="584"/>
      <c r="AG10" s="568" t="s">
        <v>585</v>
      </c>
      <c r="AH10" s="568"/>
      <c r="AI10" s="584">
        <v>1.0594365285109413</v>
      </c>
      <c r="AJ10" s="584"/>
      <c r="AK10" s="584">
        <v>0.90600666513945827</v>
      </c>
      <c r="AL10" s="584"/>
      <c r="AM10" s="584">
        <v>13.866802168454111</v>
      </c>
      <c r="AN10" s="584"/>
      <c r="AO10" s="568" t="s">
        <v>585</v>
      </c>
      <c r="AP10" s="568"/>
      <c r="AQ10" s="584">
        <v>5.5905663087712396</v>
      </c>
      <c r="AR10" s="584"/>
      <c r="AS10" s="584">
        <v>1.3229114567974438</v>
      </c>
      <c r="AT10" s="584"/>
      <c r="AU10" s="584">
        <v>0.29061807665763362</v>
      </c>
      <c r="AV10" s="584"/>
      <c r="AW10" s="568" t="s">
        <v>585</v>
      </c>
      <c r="AX10" s="568"/>
      <c r="AY10" s="584">
        <v>2.0615431588157693</v>
      </c>
      <c r="AZ10" s="584"/>
      <c r="BA10" s="584">
        <v>2.2390778299653622</v>
      </c>
      <c r="BB10" s="584"/>
      <c r="BC10" s="584">
        <v>0.70290930309950339</v>
      </c>
      <c r="BD10" s="584"/>
      <c r="BE10" s="568" t="s">
        <v>585</v>
      </c>
      <c r="BF10" s="568"/>
      <c r="BG10" s="584">
        <v>2.0499826440149773</v>
      </c>
      <c r="BH10" s="584"/>
      <c r="BI10" s="584">
        <v>1.7516143601130947</v>
      </c>
      <c r="BJ10" s="584"/>
      <c r="BK10" s="584">
        <v>0.89637658879218862</v>
      </c>
      <c r="BL10" s="584"/>
      <c r="BM10" s="568" t="s">
        <v>585</v>
      </c>
      <c r="BN10" s="568"/>
      <c r="BO10" s="584">
        <v>0.6161191888837132</v>
      </c>
      <c r="BP10" s="584"/>
      <c r="BQ10" s="584">
        <v>1.4425710120062234</v>
      </c>
      <c r="BR10" s="584"/>
      <c r="BS10" s="584">
        <v>7.6525244101364107</v>
      </c>
      <c r="BT10" s="584"/>
      <c r="BU10" s="568" t="s">
        <v>585</v>
      </c>
      <c r="BV10" s="568"/>
      <c r="BW10" s="584">
        <v>2.4041400730898723</v>
      </c>
      <c r="BX10" s="584"/>
      <c r="BY10" s="584">
        <v>0.86247008673105729</v>
      </c>
      <c r="BZ10" s="584"/>
      <c r="CA10" s="584">
        <v>2.2196526779102324</v>
      </c>
      <c r="CB10" s="584"/>
      <c r="CC10" s="568" t="s">
        <v>585</v>
      </c>
      <c r="CD10" s="568"/>
      <c r="CE10" s="584">
        <v>0.22192707211435125</v>
      </c>
      <c r="CF10" s="584"/>
      <c r="CG10" s="584">
        <v>0.24721307511254803</v>
      </c>
      <c r="CH10" s="584"/>
      <c r="CI10" s="584">
        <v>0.18780732775904013</v>
      </c>
      <c r="CJ10" s="584"/>
      <c r="CK10" s="568" t="s">
        <v>585</v>
      </c>
      <c r="CL10" s="568"/>
      <c r="CM10" s="584">
        <v>0.52734463151711564</v>
      </c>
      <c r="CN10" s="584"/>
      <c r="CO10" s="584">
        <v>0.42255736112154718</v>
      </c>
      <c r="CP10" s="584"/>
      <c r="CQ10" s="584">
        <v>0.23530380864969797</v>
      </c>
      <c r="CR10" s="584"/>
      <c r="CS10" s="568" t="s">
        <v>585</v>
      </c>
      <c r="CT10" s="568"/>
      <c r="CU10" s="584">
        <v>1.0038187304798307</v>
      </c>
      <c r="CV10" s="584"/>
      <c r="CW10" s="584">
        <v>0.58899410339603175</v>
      </c>
      <c r="CX10" s="584"/>
      <c r="CY10" s="584">
        <v>1.4663002343194591</v>
      </c>
      <c r="CZ10" s="584"/>
      <c r="DA10" s="568" t="s">
        <v>585</v>
      </c>
      <c r="DB10" s="568"/>
      <c r="DC10" s="584">
        <v>1.1430041987340127</v>
      </c>
      <c r="DD10" s="584"/>
      <c r="DE10" s="584">
        <v>0.50019042588614349</v>
      </c>
      <c r="DF10" s="584"/>
      <c r="DG10" s="584">
        <v>0.18312582970412014</v>
      </c>
      <c r="DH10" s="584"/>
      <c r="DI10" s="568" t="s">
        <v>585</v>
      </c>
      <c r="DJ10" s="568"/>
      <c r="DK10" s="584">
        <v>0.23269698739156397</v>
      </c>
      <c r="DL10" s="584"/>
      <c r="DM10" s="584">
        <v>0.91883950063422348</v>
      </c>
      <c r="DN10" s="584"/>
      <c r="DO10" s="584">
        <v>0.10026793350157824</v>
      </c>
      <c r="DP10" s="584"/>
      <c r="FD10" s="10"/>
    </row>
    <row r="11" spans="1:428" s="37" customFormat="1" ht="15" customHeight="1" x14ac:dyDescent="0.25">
      <c r="A11" s="568" t="s">
        <v>586</v>
      </c>
      <c r="B11" s="568"/>
      <c r="C11" s="584">
        <v>3.7115249606177709</v>
      </c>
      <c r="D11" s="584"/>
      <c r="E11" s="584">
        <v>0.47462554915304339</v>
      </c>
      <c r="F11" s="584"/>
      <c r="G11" s="584">
        <v>0.23294367978828995</v>
      </c>
      <c r="H11" s="584"/>
      <c r="I11" s="568" t="s">
        <v>586</v>
      </c>
      <c r="J11" s="568"/>
      <c r="K11" s="584">
        <v>1.8546908853664055</v>
      </c>
      <c r="L11" s="584"/>
      <c r="M11" s="584">
        <v>0.64755184550826084</v>
      </c>
      <c r="N11" s="584"/>
      <c r="O11" s="584">
        <v>0.51641002307315109</v>
      </c>
      <c r="P11" s="584"/>
      <c r="Q11" s="568" t="s">
        <v>586</v>
      </c>
      <c r="R11" s="568"/>
      <c r="S11" s="584">
        <v>0.4038796165116999</v>
      </c>
      <c r="T11" s="584"/>
      <c r="U11" s="584">
        <v>0.58490799447774389</v>
      </c>
      <c r="V11" s="584"/>
      <c r="W11" s="584">
        <v>5.9858607290674021E-2</v>
      </c>
      <c r="X11" s="584"/>
      <c r="Y11" s="568" t="s">
        <v>586</v>
      </c>
      <c r="Z11" s="568"/>
      <c r="AA11" s="584">
        <v>8.8218852381993729E-2</v>
      </c>
      <c r="AB11" s="584"/>
      <c r="AC11" s="584">
        <v>0.34793416036412878</v>
      </c>
      <c r="AD11" s="584"/>
      <c r="AE11" s="584">
        <v>1.091583018029944</v>
      </c>
      <c r="AF11" s="584"/>
      <c r="AG11" s="568" t="s">
        <v>586</v>
      </c>
      <c r="AH11" s="568"/>
      <c r="AI11" s="584">
        <v>1.1536866256900347</v>
      </c>
      <c r="AJ11" s="584"/>
      <c r="AK11" s="584">
        <v>0.9232500037675645</v>
      </c>
      <c r="AL11" s="584"/>
      <c r="AM11" s="584">
        <v>9.3572843416015825</v>
      </c>
      <c r="AN11" s="584"/>
      <c r="AO11" s="568" t="s">
        <v>586</v>
      </c>
      <c r="AP11" s="568"/>
      <c r="AQ11" s="584">
        <v>4.9634763881817134</v>
      </c>
      <c r="AR11" s="584"/>
      <c r="AS11" s="584">
        <v>1.3829667845846398</v>
      </c>
      <c r="AT11" s="584"/>
      <c r="AU11" s="584">
        <v>0.38260864516027687</v>
      </c>
      <c r="AV11" s="584"/>
      <c r="AW11" s="568" t="s">
        <v>586</v>
      </c>
      <c r="AX11" s="568"/>
      <c r="AY11" s="584">
        <v>2.2210154694108213</v>
      </c>
      <c r="AZ11" s="584"/>
      <c r="BA11" s="584">
        <v>2.2644343686703881</v>
      </c>
      <c r="BB11" s="584"/>
      <c r="BC11" s="584">
        <v>0.37694137700639319</v>
      </c>
      <c r="BD11" s="584"/>
      <c r="BE11" s="568" t="s">
        <v>586</v>
      </c>
      <c r="BF11" s="568"/>
      <c r="BG11" s="584">
        <v>2.5960349299935519</v>
      </c>
      <c r="BH11" s="584"/>
      <c r="BI11" s="584">
        <v>1.4710267605337526</v>
      </c>
      <c r="BJ11" s="584"/>
      <c r="BK11" s="584">
        <v>0.70975970604242977</v>
      </c>
      <c r="BL11" s="584"/>
      <c r="BM11" s="568" t="s">
        <v>586</v>
      </c>
      <c r="BN11" s="568"/>
      <c r="BO11" s="584">
        <v>1.38762104571248</v>
      </c>
      <c r="BP11" s="584"/>
      <c r="BQ11" s="584">
        <v>2.4044371951441708</v>
      </c>
      <c r="BR11" s="584"/>
      <c r="BS11" s="584">
        <v>7.6833841424861431</v>
      </c>
      <c r="BT11" s="584"/>
      <c r="BU11" s="568" t="s">
        <v>586</v>
      </c>
      <c r="BV11" s="568"/>
      <c r="BW11" s="584">
        <v>1.8155257052167428</v>
      </c>
      <c r="BX11" s="584"/>
      <c r="BY11" s="584">
        <v>0.90877197496935225</v>
      </c>
      <c r="BZ11" s="584"/>
      <c r="CA11" s="584">
        <v>2.4309808257863263</v>
      </c>
      <c r="CB11" s="584"/>
      <c r="CC11" s="568" t="s">
        <v>586</v>
      </c>
      <c r="CD11" s="568"/>
      <c r="CE11" s="584">
        <v>0.5502526886200314</v>
      </c>
      <c r="CF11" s="584"/>
      <c r="CG11" s="584">
        <v>0.40159409048706757</v>
      </c>
      <c r="CH11" s="584"/>
      <c r="CI11" s="584">
        <v>8.8665321549037446E-2</v>
      </c>
      <c r="CJ11" s="584"/>
      <c r="CK11" s="568" t="s">
        <v>586</v>
      </c>
      <c r="CL11" s="568"/>
      <c r="CM11" s="584">
        <v>0.6461027656208107</v>
      </c>
      <c r="CN11" s="584"/>
      <c r="CO11" s="584">
        <v>0.50353189667288567</v>
      </c>
      <c r="CP11" s="584"/>
      <c r="CQ11" s="584">
        <v>0.47239134962598078</v>
      </c>
      <c r="CR11" s="584"/>
      <c r="CS11" s="568" t="s">
        <v>586</v>
      </c>
      <c r="CT11" s="568"/>
      <c r="CU11" s="584">
        <v>1.2715650077059135</v>
      </c>
      <c r="CV11" s="584"/>
      <c r="CW11" s="584">
        <v>0.87323626800393428</v>
      </c>
      <c r="CX11" s="584"/>
      <c r="CY11" s="584">
        <v>1.6587982056117012</v>
      </c>
      <c r="CZ11" s="584"/>
      <c r="DA11" s="568" t="s">
        <v>586</v>
      </c>
      <c r="DB11" s="568"/>
      <c r="DC11" s="584">
        <v>1.4190711609834121</v>
      </c>
      <c r="DD11" s="584"/>
      <c r="DE11" s="584">
        <v>0.44923601688879133</v>
      </c>
      <c r="DF11" s="584"/>
      <c r="DG11" s="584">
        <v>0.27803434710815472</v>
      </c>
      <c r="DH11" s="584"/>
      <c r="DI11" s="568" t="s">
        <v>586</v>
      </c>
      <c r="DJ11" s="568"/>
      <c r="DK11" s="584">
        <v>0.33556108302458715</v>
      </c>
      <c r="DL11" s="584"/>
      <c r="DM11" s="584">
        <v>1.0428349407835997</v>
      </c>
      <c r="DN11" s="584"/>
      <c r="DO11" s="584">
        <v>0.68709384663348483</v>
      </c>
      <c r="DP11" s="584"/>
    </row>
    <row r="12" spans="1:42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5"/>
      <c r="BB12" s="25"/>
      <c r="BC12" s="25"/>
      <c r="BD12" s="25"/>
      <c r="BE12" s="23"/>
      <c r="BF12" s="24"/>
      <c r="BG12" s="25"/>
      <c r="BH12" s="25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U12" s="23"/>
      <c r="BV12" s="24"/>
      <c r="CC12" s="23"/>
      <c r="CD12" s="24"/>
      <c r="CK12" s="23"/>
      <c r="CL12" s="24"/>
      <c r="CS12" s="23"/>
      <c r="CT12" s="24"/>
      <c r="DA12" s="23"/>
      <c r="DB12" s="24"/>
      <c r="DI12" s="23"/>
      <c r="DJ12" s="24"/>
    </row>
    <row r="13" spans="1:428" ht="15" hidden="1" customHeight="1" x14ac:dyDescent="0.25">
      <c r="A13" s="23">
        <v>2015</v>
      </c>
      <c r="B13" s="24"/>
      <c r="C13" s="25">
        <v>99.999999999999986</v>
      </c>
      <c r="D13" s="48"/>
      <c r="E13" s="25">
        <v>99.999999999999986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8"/>
      <c r="M13" s="25">
        <v>100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8"/>
      <c r="U13" s="25">
        <v>100</v>
      </c>
      <c r="V13" s="25"/>
      <c r="W13" s="25">
        <v>99.999999999999986</v>
      </c>
      <c r="X13" s="25"/>
      <c r="Y13" s="23">
        <v>2015</v>
      </c>
      <c r="Z13" s="24"/>
      <c r="AA13" s="25">
        <v>99.999999999999986</v>
      </c>
      <c r="AB13" s="48"/>
      <c r="AC13" s="25">
        <v>100</v>
      </c>
      <c r="AD13" s="25"/>
      <c r="AE13" s="25">
        <v>100</v>
      </c>
      <c r="AF13" s="25"/>
      <c r="AG13" s="23">
        <v>2015</v>
      </c>
      <c r="AH13" s="24"/>
      <c r="AI13" s="25">
        <v>100</v>
      </c>
      <c r="AJ13" s="48"/>
      <c r="AK13" s="25">
        <v>99.999999999999986</v>
      </c>
      <c r="AL13" s="25"/>
      <c r="AM13" s="25">
        <v>100.00000000000001</v>
      </c>
      <c r="AN13" s="25"/>
      <c r="AO13" s="23">
        <v>2015</v>
      </c>
      <c r="AP13" s="24"/>
      <c r="AQ13" s="25">
        <v>100.00000000000001</v>
      </c>
      <c r="AR13" s="48"/>
      <c r="AS13" s="25">
        <v>100.00000000000001</v>
      </c>
      <c r="AT13" s="25"/>
      <c r="AU13" s="25">
        <v>99.999999999999986</v>
      </c>
      <c r="AV13" s="25"/>
      <c r="AW13" s="23">
        <v>2015</v>
      </c>
      <c r="AX13" s="24"/>
      <c r="AY13" s="25">
        <v>100</v>
      </c>
      <c r="AZ13" s="48"/>
      <c r="BA13" s="25">
        <v>100</v>
      </c>
      <c r="BB13" s="25"/>
      <c r="BC13" s="25">
        <v>100.00000000000001</v>
      </c>
      <c r="BD13" s="25"/>
      <c r="BE13" s="23">
        <v>2015</v>
      </c>
      <c r="BF13" s="24"/>
      <c r="BG13" s="25">
        <v>99.999999999999986</v>
      </c>
      <c r="BH13" s="48"/>
      <c r="BI13" s="25">
        <v>99.999999999999986</v>
      </c>
      <c r="BJ13" s="25"/>
      <c r="BK13" s="25">
        <v>100</v>
      </c>
      <c r="BL13" s="25"/>
      <c r="BM13" s="23">
        <v>2015</v>
      </c>
      <c r="BN13" s="363"/>
      <c r="BO13" s="25">
        <v>99.999999999999986</v>
      </c>
      <c r="BP13" s="48"/>
      <c r="BQ13" s="25">
        <v>99.999999999999986</v>
      </c>
      <c r="BR13" s="25"/>
      <c r="BS13" s="25">
        <v>100.00000000000001</v>
      </c>
      <c r="BT13" s="25"/>
      <c r="BU13" s="23">
        <v>2015</v>
      </c>
      <c r="BV13" s="24"/>
      <c r="BW13" s="25">
        <v>100</v>
      </c>
      <c r="BX13" s="48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100.00000000000001</v>
      </c>
      <c r="CF13" s="48"/>
      <c r="CG13" s="25">
        <v>99.999999999999986</v>
      </c>
      <c r="CH13" s="25"/>
      <c r="CI13" s="25">
        <v>99.999999999999986</v>
      </c>
      <c r="CJ13" s="25"/>
      <c r="CK13" s="23">
        <v>2015</v>
      </c>
      <c r="CL13" s="24"/>
      <c r="CM13" s="25">
        <v>100</v>
      </c>
      <c r="CN13" s="48"/>
      <c r="CO13" s="25">
        <v>99.999999999999986</v>
      </c>
      <c r="CP13" s="25"/>
      <c r="CQ13" s="25">
        <v>100.00000000000001</v>
      </c>
      <c r="CR13" s="25"/>
      <c r="CS13" s="23">
        <v>2015</v>
      </c>
      <c r="CT13" s="24"/>
      <c r="CU13" s="25">
        <v>100</v>
      </c>
      <c r="CV13" s="48"/>
      <c r="CW13" s="25">
        <v>100.00000000000001</v>
      </c>
      <c r="CX13" s="25"/>
      <c r="CY13" s="25">
        <v>100.00000000000001</v>
      </c>
      <c r="CZ13" s="25"/>
      <c r="DA13" s="23">
        <v>2015</v>
      </c>
      <c r="DB13" s="24"/>
      <c r="DC13" s="25">
        <v>100.00000000000001</v>
      </c>
      <c r="DD13" s="48"/>
      <c r="DE13" s="25">
        <v>99.999999999999986</v>
      </c>
      <c r="DF13" s="25"/>
      <c r="DG13" s="25">
        <v>100</v>
      </c>
      <c r="DH13" s="25"/>
      <c r="DI13" s="23">
        <v>2015</v>
      </c>
      <c r="DJ13" s="24"/>
      <c r="DK13" s="25">
        <v>100</v>
      </c>
      <c r="DL13" s="48"/>
      <c r="DM13" s="25">
        <v>100.00287284412336</v>
      </c>
      <c r="DN13" s="25"/>
      <c r="DO13" s="25">
        <v>100</v>
      </c>
      <c r="DP13" s="25"/>
      <c r="DQ13" s="43"/>
    </row>
    <row r="14" spans="1:428" ht="15" hidden="1" customHeight="1" x14ac:dyDescent="0.25">
      <c r="A14" s="23">
        <v>2016</v>
      </c>
      <c r="B14" s="24"/>
      <c r="C14" s="25">
        <v>97.034435387399199</v>
      </c>
      <c r="D14" s="48">
        <v>-2.9655646126007866</v>
      </c>
      <c r="E14" s="25">
        <v>108.11438496490786</v>
      </c>
      <c r="F14" s="48">
        <v>8.1143849649078561</v>
      </c>
      <c r="G14" s="25">
        <v>106.09178577763318</v>
      </c>
      <c r="H14" s="48">
        <v>6.0917857776331914</v>
      </c>
      <c r="I14" s="23">
        <v>2016</v>
      </c>
      <c r="J14" s="24"/>
      <c r="K14" s="25">
        <v>108.34633209146672</v>
      </c>
      <c r="L14" s="48">
        <v>8.3463320914667065</v>
      </c>
      <c r="M14" s="25">
        <v>109.94555926233936</v>
      </c>
      <c r="N14" s="48">
        <v>9.9455592623393585</v>
      </c>
      <c r="O14" s="25">
        <v>103.23259028361379</v>
      </c>
      <c r="P14" s="48">
        <v>3.2325902836137743</v>
      </c>
      <c r="Q14" s="23">
        <v>2016</v>
      </c>
      <c r="R14" s="24"/>
      <c r="S14" s="25">
        <v>105.00225808595461</v>
      </c>
      <c r="T14" s="48">
        <v>5.0022580859546082</v>
      </c>
      <c r="U14" s="25">
        <v>108.25165579351238</v>
      </c>
      <c r="V14" s="48">
        <v>8.2516557935123842</v>
      </c>
      <c r="W14" s="25">
        <v>112.5915040265687</v>
      </c>
      <c r="X14" s="48">
        <v>12.591504026568728</v>
      </c>
      <c r="Y14" s="23">
        <v>2016</v>
      </c>
      <c r="Z14" s="24"/>
      <c r="AA14" s="25">
        <v>105.69003013121926</v>
      </c>
      <c r="AB14" s="48">
        <v>5.6900301312192738</v>
      </c>
      <c r="AC14" s="25">
        <v>112.58034303513453</v>
      </c>
      <c r="AD14" s="48">
        <v>12.580343035134533</v>
      </c>
      <c r="AE14" s="25">
        <v>100.30103045274255</v>
      </c>
      <c r="AF14" s="48">
        <v>0.3010304527425518</v>
      </c>
      <c r="AG14" s="23">
        <v>2016</v>
      </c>
      <c r="AH14" s="24"/>
      <c r="AI14" s="25">
        <v>104.52705441239732</v>
      </c>
      <c r="AJ14" s="48">
        <v>4.5270544123973195</v>
      </c>
      <c r="AK14" s="25">
        <v>105.33254585388039</v>
      </c>
      <c r="AL14" s="48">
        <v>5.3325458538804043</v>
      </c>
      <c r="AM14" s="25">
        <v>103.0863660057763</v>
      </c>
      <c r="AN14" s="48">
        <v>3.0863660057762701</v>
      </c>
      <c r="AO14" s="23">
        <v>2016</v>
      </c>
      <c r="AP14" s="24"/>
      <c r="AQ14" s="25">
        <v>106.7661463777502</v>
      </c>
      <c r="AR14" s="48">
        <v>6.7661463777501893</v>
      </c>
      <c r="AS14" s="25">
        <v>103.32271134717593</v>
      </c>
      <c r="AT14" s="48">
        <v>3.3227113471758969</v>
      </c>
      <c r="AU14" s="25">
        <v>104.43949930571976</v>
      </c>
      <c r="AV14" s="48">
        <v>4.439499305719778</v>
      </c>
      <c r="AW14" s="23">
        <v>2016</v>
      </c>
      <c r="AX14" s="24"/>
      <c r="AY14" s="25">
        <v>103.65650634133523</v>
      </c>
      <c r="AZ14" s="48">
        <v>3.6565063413352306</v>
      </c>
      <c r="BA14" s="25">
        <v>103.64093480097743</v>
      </c>
      <c r="BB14" s="48">
        <v>3.6409348009774192</v>
      </c>
      <c r="BC14" s="25">
        <v>115.5023255031352</v>
      </c>
      <c r="BD14" s="48">
        <v>15.502325503135168</v>
      </c>
      <c r="BE14" s="23">
        <v>2016</v>
      </c>
      <c r="BF14" s="24"/>
      <c r="BG14" s="25">
        <v>102.7944140104662</v>
      </c>
      <c r="BH14" s="48">
        <v>2.7944140104662125</v>
      </c>
      <c r="BI14" s="25">
        <v>100.38582649925627</v>
      </c>
      <c r="BJ14" s="48">
        <v>0.38582649925629653</v>
      </c>
      <c r="BK14" s="25">
        <v>105.55150539368032</v>
      </c>
      <c r="BL14" s="48">
        <v>5.5515053936803156</v>
      </c>
      <c r="BM14" s="23">
        <v>2016</v>
      </c>
      <c r="BN14" s="24"/>
      <c r="BO14" s="25">
        <v>102.93632152914476</v>
      </c>
      <c r="BP14" s="48">
        <v>2.9363215291447773</v>
      </c>
      <c r="BQ14" s="25">
        <v>106.18132710652345</v>
      </c>
      <c r="BR14" s="48">
        <v>6.1813271065234545</v>
      </c>
      <c r="BS14" s="25">
        <v>110.6259003908574</v>
      </c>
      <c r="BT14" s="48">
        <v>10.625900390857382</v>
      </c>
      <c r="BU14" s="23">
        <v>2016</v>
      </c>
      <c r="BV14" s="24"/>
      <c r="BW14" s="25">
        <v>104.18285061083776</v>
      </c>
      <c r="BX14" s="48">
        <v>4.182850610837761</v>
      </c>
      <c r="BY14" s="25">
        <v>103.00840586502716</v>
      </c>
      <c r="BZ14" s="48">
        <v>3.0084058650271572</v>
      </c>
      <c r="CA14" s="25">
        <v>104.23005470645245</v>
      </c>
      <c r="CB14" s="48">
        <v>4.2300547064524636</v>
      </c>
      <c r="CC14" s="23">
        <v>2016</v>
      </c>
      <c r="CD14" s="24"/>
      <c r="CE14" s="25">
        <v>110.9025446306989</v>
      </c>
      <c r="CF14" s="48">
        <v>10.902544630698884</v>
      </c>
      <c r="CG14" s="25">
        <v>110.17794958688948</v>
      </c>
      <c r="CH14" s="48">
        <v>10.177949586889497</v>
      </c>
      <c r="CI14" s="25">
        <v>99.577442453592582</v>
      </c>
      <c r="CJ14" s="48">
        <v>-0.42255754640740406</v>
      </c>
      <c r="CK14" s="23">
        <v>2016</v>
      </c>
      <c r="CL14" s="24"/>
      <c r="CM14" s="25">
        <v>103.37964878796026</v>
      </c>
      <c r="CN14" s="48">
        <v>3.3796487879602637</v>
      </c>
      <c r="CO14" s="25">
        <v>108.10920540034874</v>
      </c>
      <c r="CP14" s="48">
        <v>8.1092054003487561</v>
      </c>
      <c r="CQ14" s="25">
        <v>106.22224784504039</v>
      </c>
      <c r="CR14" s="48">
        <v>6.2222478450403713</v>
      </c>
      <c r="CS14" s="23">
        <v>2016</v>
      </c>
      <c r="CT14" s="24"/>
      <c r="CU14" s="25">
        <v>107.24289250038329</v>
      </c>
      <c r="CV14" s="48">
        <v>7.2428925003833058</v>
      </c>
      <c r="CW14" s="25">
        <v>102.99205935855906</v>
      </c>
      <c r="CX14" s="48">
        <v>2.9920593585590467</v>
      </c>
      <c r="CY14" s="25">
        <v>78.675567783058327</v>
      </c>
      <c r="CZ14" s="48">
        <v>-21.324432216941673</v>
      </c>
      <c r="DA14" s="23">
        <v>2016</v>
      </c>
      <c r="DB14" s="24"/>
      <c r="DC14" s="25">
        <v>115.81520283850217</v>
      </c>
      <c r="DD14" s="48">
        <v>15.815202838502145</v>
      </c>
      <c r="DE14" s="25">
        <v>97.201831180845105</v>
      </c>
      <c r="DF14" s="48">
        <v>-2.7981688191548812</v>
      </c>
      <c r="DG14" s="25">
        <v>100.6486200455321</v>
      </c>
      <c r="DH14" s="48">
        <v>0.64862004553209829</v>
      </c>
      <c r="DI14" s="23">
        <v>2016</v>
      </c>
      <c r="DJ14" s="24"/>
      <c r="DK14" s="25">
        <v>94.133820802839594</v>
      </c>
      <c r="DL14" s="48">
        <v>-5.866179197160406</v>
      </c>
      <c r="DM14" s="25">
        <v>109.99869696201178</v>
      </c>
      <c r="DN14" s="48">
        <v>9.9955369616922241</v>
      </c>
      <c r="DO14" s="25">
        <v>106.87037238582064</v>
      </c>
      <c r="DP14" s="48">
        <v>6.8703723858206445</v>
      </c>
      <c r="DQ14" s="43"/>
    </row>
    <row r="15" spans="1:428" ht="15" hidden="1" customHeight="1" x14ac:dyDescent="0.25">
      <c r="A15" s="23">
        <v>2017</v>
      </c>
      <c r="B15" s="24"/>
      <c r="C15" s="25">
        <v>114.35202313229151</v>
      </c>
      <c r="D15" s="48">
        <v>17.846847540003481</v>
      </c>
      <c r="E15" s="25">
        <v>107.00634448963065</v>
      </c>
      <c r="F15" s="48">
        <v>-1.0248779342701368</v>
      </c>
      <c r="G15" s="25">
        <v>110.57455414874273</v>
      </c>
      <c r="H15" s="48">
        <v>4.2253680039898427</v>
      </c>
      <c r="I15" s="23">
        <v>2017</v>
      </c>
      <c r="J15" s="24"/>
      <c r="K15" s="25">
        <v>113.18520375252312</v>
      </c>
      <c r="L15" s="48">
        <v>4.4661148814630707</v>
      </c>
      <c r="M15" s="25">
        <v>119.94916611040082</v>
      </c>
      <c r="N15" s="48">
        <v>9.0986911296635782</v>
      </c>
      <c r="O15" s="25">
        <v>105.3540374528226</v>
      </c>
      <c r="P15" s="48">
        <v>2.0550168928053552</v>
      </c>
      <c r="Q15" s="23">
        <v>2017</v>
      </c>
      <c r="R15" s="24"/>
      <c r="S15" s="25">
        <v>109.79011039133918</v>
      </c>
      <c r="T15" s="48">
        <v>4.5597612781481871</v>
      </c>
      <c r="U15" s="25">
        <v>120.86766170583064</v>
      </c>
      <c r="V15" s="48">
        <v>11.65433066112449</v>
      </c>
      <c r="W15" s="25">
        <v>123.98318991340665</v>
      </c>
      <c r="X15" s="48">
        <v>10.117713574684828</v>
      </c>
      <c r="Y15" s="23">
        <v>2017</v>
      </c>
      <c r="Z15" s="24"/>
      <c r="AA15" s="25">
        <v>109.68463895243185</v>
      </c>
      <c r="AB15" s="48">
        <v>3.7795512180790212</v>
      </c>
      <c r="AC15" s="25">
        <v>123.93184353207612</v>
      </c>
      <c r="AD15" s="48">
        <v>10.083021769971822</v>
      </c>
      <c r="AE15" s="25">
        <v>101.39136137740077</v>
      </c>
      <c r="AF15" s="48">
        <v>1.087058547391436</v>
      </c>
      <c r="AG15" s="23">
        <v>2017</v>
      </c>
      <c r="AH15" s="24"/>
      <c r="AI15" s="25">
        <v>110.32923222289332</v>
      </c>
      <c r="AJ15" s="48">
        <v>5.5508861730708503</v>
      </c>
      <c r="AK15" s="25">
        <v>110.16270086092187</v>
      </c>
      <c r="AL15" s="48">
        <v>4.5856244790114289</v>
      </c>
      <c r="AM15" s="25">
        <v>106.65639736908118</v>
      </c>
      <c r="AN15" s="48">
        <v>3.4631460023577034</v>
      </c>
      <c r="AO15" s="23">
        <v>2017</v>
      </c>
      <c r="AP15" s="24"/>
      <c r="AQ15" s="25">
        <v>111.57252936774161</v>
      </c>
      <c r="AR15" s="48">
        <v>4.501785587526868</v>
      </c>
      <c r="AS15" s="25">
        <v>107.058755728672</v>
      </c>
      <c r="AT15" s="48">
        <v>3.6158985113568605</v>
      </c>
      <c r="AU15" s="25">
        <v>109.44645436640154</v>
      </c>
      <c r="AV15" s="48">
        <v>4.7941201307612573</v>
      </c>
      <c r="AW15" s="23">
        <v>2017</v>
      </c>
      <c r="AX15" s="24"/>
      <c r="AY15" s="25">
        <v>110.25812854462527</v>
      </c>
      <c r="AZ15" s="48">
        <v>6.3687485101526136</v>
      </c>
      <c r="BA15" s="25">
        <v>106.5735153158093</v>
      </c>
      <c r="BB15" s="48">
        <v>2.8295581475247502</v>
      </c>
      <c r="BC15" s="25">
        <v>125.29424270841189</v>
      </c>
      <c r="BD15" s="48">
        <v>8.4776797026574968</v>
      </c>
      <c r="BE15" s="23">
        <v>2017</v>
      </c>
      <c r="BF15" s="24"/>
      <c r="BG15" s="25">
        <v>106.76728876144436</v>
      </c>
      <c r="BH15" s="48">
        <v>3.8648741658021066</v>
      </c>
      <c r="BI15" s="25">
        <v>108.98145501087032</v>
      </c>
      <c r="BJ15" s="48">
        <v>8.5625917635670845</v>
      </c>
      <c r="BK15" s="25">
        <v>105.14673054501249</v>
      </c>
      <c r="BL15" s="48">
        <v>-0.38348562359023219</v>
      </c>
      <c r="BM15" s="23">
        <v>2017</v>
      </c>
      <c r="BN15" s="24"/>
      <c r="BO15" s="25">
        <v>106.76624724582216</v>
      </c>
      <c r="BP15" s="48">
        <v>3.7206747431643947</v>
      </c>
      <c r="BQ15" s="25">
        <v>112.06925854059774</v>
      </c>
      <c r="BR15" s="48">
        <v>5.5451665509580437</v>
      </c>
      <c r="BS15" s="25">
        <v>126.13200959800174</v>
      </c>
      <c r="BT15" s="48">
        <v>14.016707798407978</v>
      </c>
      <c r="BU15" s="23">
        <v>2017</v>
      </c>
      <c r="BV15" s="24"/>
      <c r="BW15" s="25">
        <v>96.863999970256941</v>
      </c>
      <c r="BX15" s="48">
        <v>-7.0250051689596091</v>
      </c>
      <c r="BY15" s="25">
        <v>103.86077321603589</v>
      </c>
      <c r="BZ15" s="48">
        <v>0.82747358708337515</v>
      </c>
      <c r="CA15" s="25">
        <v>106.61569828616199</v>
      </c>
      <c r="CB15" s="48">
        <v>2.2888250288540348</v>
      </c>
      <c r="CC15" s="23">
        <v>2017</v>
      </c>
      <c r="CD15" s="24"/>
      <c r="CE15" s="25">
        <v>110.01809220833168</v>
      </c>
      <c r="CF15" s="48">
        <v>-0.79750417387843697</v>
      </c>
      <c r="CG15" s="25">
        <v>110.06858868211513</v>
      </c>
      <c r="CH15" s="48">
        <v>-9.9258431641175093E-2</v>
      </c>
      <c r="CI15" s="25">
        <v>109.27482550776013</v>
      </c>
      <c r="CJ15" s="48">
        <v>9.7385339643433184</v>
      </c>
      <c r="CK15" s="23">
        <v>2017</v>
      </c>
      <c r="CL15" s="24"/>
      <c r="CM15" s="25">
        <v>112.04717258443885</v>
      </c>
      <c r="CN15" s="48">
        <v>8.3841683523769461</v>
      </c>
      <c r="CO15" s="25">
        <v>118.82243525621926</v>
      </c>
      <c r="CP15" s="48">
        <v>9.9096370343278579</v>
      </c>
      <c r="CQ15" s="25">
        <v>105.01896209914402</v>
      </c>
      <c r="CR15" s="48">
        <v>-1.1328001151432545</v>
      </c>
      <c r="CS15" s="23">
        <v>2017</v>
      </c>
      <c r="CT15" s="24"/>
      <c r="CU15" s="25">
        <v>113.69640393750075</v>
      </c>
      <c r="CV15" s="48">
        <v>6.0176588738450931</v>
      </c>
      <c r="CW15" s="25">
        <v>110.73476649054645</v>
      </c>
      <c r="CX15" s="48">
        <v>7.5177709623532678</v>
      </c>
      <c r="CY15" s="25">
        <v>75.266441506734964</v>
      </c>
      <c r="CZ15" s="48">
        <v>-4.3331448026199979</v>
      </c>
      <c r="DA15" s="23">
        <v>2017</v>
      </c>
      <c r="DB15" s="24"/>
      <c r="DC15" s="25">
        <v>130.29343295017728</v>
      </c>
      <c r="DD15" s="48">
        <v>12.501148171250193</v>
      </c>
      <c r="DE15" s="25">
        <v>105.26626632835932</v>
      </c>
      <c r="DF15" s="48">
        <v>8.296587676944327</v>
      </c>
      <c r="DG15" s="25">
        <v>103.0932369668206</v>
      </c>
      <c r="DH15" s="48">
        <v>2.4288628300940189</v>
      </c>
      <c r="DI15" s="23">
        <v>2017</v>
      </c>
      <c r="DJ15" s="24"/>
      <c r="DK15" s="25">
        <v>92.027955012060374</v>
      </c>
      <c r="DL15" s="48">
        <v>-2.2370979662983075</v>
      </c>
      <c r="DM15" s="25">
        <v>116.71676348873122</v>
      </c>
      <c r="DN15" s="48">
        <v>6.1074055532126295</v>
      </c>
      <c r="DO15" s="25">
        <v>119.53619869329798</v>
      </c>
      <c r="DP15" s="48">
        <v>11.851578716083708</v>
      </c>
      <c r="DQ15" s="43"/>
    </row>
    <row r="16" spans="1:428" ht="15" hidden="1" customHeight="1" x14ac:dyDescent="0.25">
      <c r="A16" s="23">
        <v>2018</v>
      </c>
      <c r="B16" s="24"/>
      <c r="C16" s="25">
        <v>114.17959592911457</v>
      </c>
      <c r="D16" s="48">
        <v>-0.15078631619613247</v>
      </c>
      <c r="E16" s="25">
        <v>108.62602743118488</v>
      </c>
      <c r="F16" s="48">
        <v>1.5136326255039876</v>
      </c>
      <c r="G16" s="25">
        <v>115.17119986432142</v>
      </c>
      <c r="H16" s="48">
        <v>4.1570556182350771</v>
      </c>
      <c r="I16" s="23">
        <v>2018</v>
      </c>
      <c r="J16" s="24"/>
      <c r="K16" s="25">
        <v>119.72385102065766</v>
      </c>
      <c r="L16" s="48">
        <v>5.7769452643573089</v>
      </c>
      <c r="M16" s="25">
        <v>123.69595631758801</v>
      </c>
      <c r="N16" s="48">
        <v>3.1236483993049688</v>
      </c>
      <c r="O16" s="25">
        <v>107.29376627019137</v>
      </c>
      <c r="P16" s="48">
        <v>1.8411528065427802</v>
      </c>
      <c r="Q16" s="23">
        <v>2018</v>
      </c>
      <c r="R16" s="24"/>
      <c r="S16" s="25">
        <v>111.43378773787954</v>
      </c>
      <c r="T16" s="48">
        <v>1.4971087474833382</v>
      </c>
      <c r="U16" s="25">
        <v>127.46295748116762</v>
      </c>
      <c r="V16" s="48">
        <v>5.4566256037853265</v>
      </c>
      <c r="W16" s="25">
        <v>130.41331327291024</v>
      </c>
      <c r="X16" s="48">
        <v>5.1862864344711426</v>
      </c>
      <c r="Y16" s="23">
        <v>2018</v>
      </c>
      <c r="Z16" s="24"/>
      <c r="AA16" s="25">
        <v>112.65001825845938</v>
      </c>
      <c r="AB16" s="48">
        <v>2.7035502275879963</v>
      </c>
      <c r="AC16" s="25">
        <v>130.61290184932793</v>
      </c>
      <c r="AD16" s="48">
        <v>5.390913365637644</v>
      </c>
      <c r="AE16" s="25">
        <v>107.2100505288018</v>
      </c>
      <c r="AF16" s="48">
        <v>5.7388411323747732</v>
      </c>
      <c r="AG16" s="23">
        <v>2018</v>
      </c>
      <c r="AH16" s="24"/>
      <c r="AI16" s="25">
        <v>115.00442068035493</v>
      </c>
      <c r="AJ16" s="48">
        <v>4.2374884364431438</v>
      </c>
      <c r="AK16" s="25">
        <v>114.42949418858524</v>
      </c>
      <c r="AL16" s="48">
        <v>3.8731742180596171</v>
      </c>
      <c r="AM16" s="25">
        <v>110.18302632618519</v>
      </c>
      <c r="AN16" s="48">
        <v>3.3065329826397658</v>
      </c>
      <c r="AO16" s="23">
        <v>2018</v>
      </c>
      <c r="AP16" s="24"/>
      <c r="AQ16" s="25">
        <v>116.53138700771318</v>
      </c>
      <c r="AR16" s="48">
        <v>4.4445148533177417</v>
      </c>
      <c r="AS16" s="25">
        <v>111.51300887192122</v>
      </c>
      <c r="AT16" s="48">
        <v>4.1605687577184369</v>
      </c>
      <c r="AU16" s="25">
        <v>115.88920072395381</v>
      </c>
      <c r="AV16" s="48">
        <v>5.8866652143736218</v>
      </c>
      <c r="AW16" s="23">
        <v>2018</v>
      </c>
      <c r="AX16" s="24"/>
      <c r="AY16" s="25">
        <v>115.95088071748489</v>
      </c>
      <c r="AZ16" s="48">
        <v>5.1631133667896307</v>
      </c>
      <c r="BA16" s="25">
        <v>110.89929105397954</v>
      </c>
      <c r="BB16" s="48">
        <v>4.0589594190936253</v>
      </c>
      <c r="BC16" s="25">
        <v>127.94540915879084</v>
      </c>
      <c r="BD16" s="48">
        <v>2.1159523319429923</v>
      </c>
      <c r="BE16" s="23">
        <v>2018</v>
      </c>
      <c r="BF16" s="24"/>
      <c r="BG16" s="25">
        <v>113.25162647534512</v>
      </c>
      <c r="BH16" s="48">
        <v>6.073337432393771</v>
      </c>
      <c r="BI16" s="25">
        <v>111.60405009467227</v>
      </c>
      <c r="BJ16" s="48">
        <v>2.4064599647163618</v>
      </c>
      <c r="BK16" s="25">
        <v>112.15964185720362</v>
      </c>
      <c r="BL16" s="48">
        <v>6.6696427704796406</v>
      </c>
      <c r="BM16" s="23">
        <v>2018</v>
      </c>
      <c r="BN16" s="24"/>
      <c r="BO16" s="25">
        <v>115.23562775400785</v>
      </c>
      <c r="BP16" s="48">
        <v>7.9326385694586747</v>
      </c>
      <c r="BQ16" s="25">
        <v>115.67011109162684</v>
      </c>
      <c r="BR16" s="48">
        <v>3.2130600290575302</v>
      </c>
      <c r="BS16" s="25">
        <v>135.09287102406833</v>
      </c>
      <c r="BT16" s="48">
        <v>7.1043515873773515</v>
      </c>
      <c r="BU16" s="23">
        <v>2018</v>
      </c>
      <c r="BV16" s="24"/>
      <c r="BW16" s="25">
        <v>100.69168795091549</v>
      </c>
      <c r="BX16" s="48">
        <v>3.9516104866966941</v>
      </c>
      <c r="BY16" s="25">
        <v>110.59876424302746</v>
      </c>
      <c r="BZ16" s="48">
        <v>6.4875224960786682</v>
      </c>
      <c r="CA16" s="25">
        <v>114.1535563666834</v>
      </c>
      <c r="CB16" s="48">
        <v>7.0701202559208696</v>
      </c>
      <c r="CC16" s="23">
        <v>2018</v>
      </c>
      <c r="CD16" s="24"/>
      <c r="CE16" s="25">
        <v>120.46352062623761</v>
      </c>
      <c r="CF16" s="48">
        <v>9.4942824477689811</v>
      </c>
      <c r="CG16" s="25">
        <v>115.28225146008924</v>
      </c>
      <c r="CH16" s="48">
        <v>4.7367399186260855</v>
      </c>
      <c r="CI16" s="25">
        <v>118.80259718754142</v>
      </c>
      <c r="CJ16" s="48">
        <v>8.7190911863818741</v>
      </c>
      <c r="CK16" s="23">
        <v>2018</v>
      </c>
      <c r="CL16" s="24"/>
      <c r="CM16" s="25">
        <v>111.42613271474745</v>
      </c>
      <c r="CN16" s="48">
        <v>-0.55426643561521871</v>
      </c>
      <c r="CO16" s="25">
        <v>121.74863408099664</v>
      </c>
      <c r="CP16" s="48">
        <v>2.4626652521197343</v>
      </c>
      <c r="CQ16" s="25">
        <v>116.30471411899508</v>
      </c>
      <c r="CR16" s="48">
        <v>10.746394550344789</v>
      </c>
      <c r="CS16" s="23">
        <v>2018</v>
      </c>
      <c r="CT16" s="24"/>
      <c r="CU16" s="25">
        <v>120.06121202449424</v>
      </c>
      <c r="CV16" s="48">
        <v>5.5980733484695406</v>
      </c>
      <c r="CW16" s="25">
        <v>113.38872376239262</v>
      </c>
      <c r="CX16" s="48">
        <v>2.3966793410565828</v>
      </c>
      <c r="CY16" s="25">
        <v>83.090908972657857</v>
      </c>
      <c r="CZ16" s="48">
        <v>10.395692036566857</v>
      </c>
      <c r="DA16" s="23">
        <v>2018</v>
      </c>
      <c r="DB16" s="24"/>
      <c r="DC16" s="25">
        <v>135.89879460617115</v>
      </c>
      <c r="DD16" s="48">
        <v>4.302106045618828</v>
      </c>
      <c r="DE16" s="25">
        <v>102.93512972690257</v>
      </c>
      <c r="DF16" s="48">
        <v>-2.2145143765099249</v>
      </c>
      <c r="DG16" s="25">
        <v>124.38917941920302</v>
      </c>
      <c r="DH16" s="48">
        <v>20.656973317499279</v>
      </c>
      <c r="DI16" s="23">
        <v>2018</v>
      </c>
      <c r="DJ16" s="24"/>
      <c r="DK16" s="25">
        <v>87.525461477608928</v>
      </c>
      <c r="DL16" s="48">
        <v>-4.8925280735200403</v>
      </c>
      <c r="DM16" s="25">
        <v>122.13892374225919</v>
      </c>
      <c r="DN16" s="48">
        <v>4.6455711171698795</v>
      </c>
      <c r="DO16" s="25">
        <v>127.81328945131042</v>
      </c>
      <c r="DP16" s="48">
        <v>6.9243382745084006</v>
      </c>
      <c r="DQ16" s="43"/>
    </row>
    <row r="17" spans="1:121" ht="15" customHeight="1" x14ac:dyDescent="0.25">
      <c r="A17" s="23">
        <v>2019</v>
      </c>
      <c r="B17" s="24"/>
      <c r="C17" s="25">
        <v>112.55079254804896</v>
      </c>
      <c r="D17" s="48">
        <v>-1.4265275400666297</v>
      </c>
      <c r="E17" s="25">
        <v>124.71135885933153</v>
      </c>
      <c r="F17" s="48">
        <v>14.807990136928083</v>
      </c>
      <c r="G17" s="25">
        <v>122.18776541441811</v>
      </c>
      <c r="H17" s="48">
        <v>6.0922917868031448</v>
      </c>
      <c r="I17" s="23">
        <v>2019</v>
      </c>
      <c r="J17" s="24"/>
      <c r="K17" s="25">
        <v>124.61820152450792</v>
      </c>
      <c r="L17" s="48">
        <v>4.0880329709790004</v>
      </c>
      <c r="M17" s="25">
        <v>127.17021426371049</v>
      </c>
      <c r="N17" s="48">
        <v>2.8087077779667737</v>
      </c>
      <c r="O17" s="25">
        <v>113.56866049668504</v>
      </c>
      <c r="P17" s="48">
        <v>5.8483306576190017</v>
      </c>
      <c r="Q17" s="23">
        <v>2019</v>
      </c>
      <c r="R17" s="24"/>
      <c r="S17" s="25">
        <v>116.52678664975831</v>
      </c>
      <c r="T17" s="48">
        <v>4.57042609361784</v>
      </c>
      <c r="U17" s="25">
        <v>135.20933874071883</v>
      </c>
      <c r="V17" s="48">
        <v>6.0773587971201266</v>
      </c>
      <c r="W17" s="25">
        <v>139.29659480775916</v>
      </c>
      <c r="X17" s="48">
        <v>6.8116370268572695</v>
      </c>
      <c r="Y17" s="23">
        <v>2019</v>
      </c>
      <c r="Z17" s="24"/>
      <c r="AA17" s="25">
        <v>116.84007509728104</v>
      </c>
      <c r="AB17" s="48">
        <v>3.7195349841916396</v>
      </c>
      <c r="AC17" s="25">
        <v>126.82505843330109</v>
      </c>
      <c r="AD17" s="48">
        <v>-2.9000530287554511</v>
      </c>
      <c r="AE17" s="25">
        <v>115.70442775089283</v>
      </c>
      <c r="AF17" s="48">
        <v>7.923116517708408</v>
      </c>
      <c r="AG17" s="23">
        <v>2019</v>
      </c>
      <c r="AH17" s="24"/>
      <c r="AI17" s="25">
        <v>119.96608384625904</v>
      </c>
      <c r="AJ17" s="48">
        <v>4.314323863857922</v>
      </c>
      <c r="AK17" s="25">
        <v>119.15858747559479</v>
      </c>
      <c r="AL17" s="48">
        <v>4.1327573109916784</v>
      </c>
      <c r="AM17" s="25">
        <v>113.18798239718832</v>
      </c>
      <c r="AN17" s="48">
        <v>2.7272404572618001</v>
      </c>
      <c r="AO17" s="23">
        <v>2019</v>
      </c>
      <c r="AP17" s="24"/>
      <c r="AQ17" s="25">
        <v>119.29055099111258</v>
      </c>
      <c r="AR17" s="48">
        <v>2.3677431928419139</v>
      </c>
      <c r="AS17" s="25">
        <v>111.12821577855982</v>
      </c>
      <c r="AT17" s="48">
        <v>-0.34506565400216971</v>
      </c>
      <c r="AU17" s="25">
        <v>120.70214815046164</v>
      </c>
      <c r="AV17" s="48">
        <v>4.1530594709788318</v>
      </c>
      <c r="AW17" s="23">
        <v>2019</v>
      </c>
      <c r="AX17" s="24"/>
      <c r="AY17" s="25">
        <v>123.85172473899939</v>
      </c>
      <c r="AZ17" s="48">
        <v>6.8139577488548468</v>
      </c>
      <c r="BA17" s="25">
        <v>114.10703751112248</v>
      </c>
      <c r="BB17" s="48">
        <v>2.8924859903582245</v>
      </c>
      <c r="BC17" s="25">
        <v>128.91049012182347</v>
      </c>
      <c r="BD17" s="48">
        <v>0.75429120073771116</v>
      </c>
      <c r="BE17" s="23">
        <v>2019</v>
      </c>
      <c r="BF17" s="24"/>
      <c r="BG17" s="25">
        <v>119.06835396742393</v>
      </c>
      <c r="BH17" s="48">
        <v>5.1361094521190864</v>
      </c>
      <c r="BI17" s="25">
        <v>116.68960427750521</v>
      </c>
      <c r="BJ17" s="48">
        <v>4.556782821518496</v>
      </c>
      <c r="BK17" s="25">
        <v>116.00273537245145</v>
      </c>
      <c r="BL17" s="48">
        <v>3.4264495246344211</v>
      </c>
      <c r="BM17" s="23">
        <v>2019</v>
      </c>
      <c r="BN17" s="24"/>
      <c r="BO17" s="25">
        <v>120.09840451235401</v>
      </c>
      <c r="BP17" s="48">
        <v>4.2198553113509831</v>
      </c>
      <c r="BQ17" s="25">
        <v>119.64554211989247</v>
      </c>
      <c r="BR17" s="48">
        <v>3.4368697243806849</v>
      </c>
      <c r="BS17" s="25">
        <v>138.06839188436695</v>
      </c>
      <c r="BT17" s="48">
        <v>2.2025743014733052</v>
      </c>
      <c r="BU17" s="23">
        <v>2019</v>
      </c>
      <c r="BV17" s="24"/>
      <c r="BW17" s="25">
        <v>105.59627468558057</v>
      </c>
      <c r="BX17" s="48">
        <v>4.8708953385069123</v>
      </c>
      <c r="BY17" s="25">
        <v>116.61928589550116</v>
      </c>
      <c r="BZ17" s="48">
        <v>5.4435704536845719</v>
      </c>
      <c r="CA17" s="25">
        <v>119.82072969634015</v>
      </c>
      <c r="CB17" s="48">
        <v>4.9645175411379086</v>
      </c>
      <c r="CC17" s="23">
        <v>2019</v>
      </c>
      <c r="CD17" s="24"/>
      <c r="CE17" s="25">
        <v>119.76942876897546</v>
      </c>
      <c r="CF17" s="48">
        <v>-0.57618427027026087</v>
      </c>
      <c r="CG17" s="25">
        <v>115.30918115257525</v>
      </c>
      <c r="CH17" s="48">
        <v>2.3359790553129756E-2</v>
      </c>
      <c r="CI17" s="25">
        <v>110.6692642530731</v>
      </c>
      <c r="CJ17" s="48">
        <v>-6.8460901756457986</v>
      </c>
      <c r="CK17" s="23">
        <v>2019</v>
      </c>
      <c r="CL17" s="24"/>
      <c r="CM17" s="25">
        <v>110.64220588586748</v>
      </c>
      <c r="CN17" s="48">
        <v>-0.70353947478984935</v>
      </c>
      <c r="CO17" s="25">
        <v>122.31976262819863</v>
      </c>
      <c r="CP17" s="48">
        <v>0.46910468566080965</v>
      </c>
      <c r="CQ17" s="25">
        <v>123.66149309944323</v>
      </c>
      <c r="CR17" s="48">
        <v>6.3254349027686061</v>
      </c>
      <c r="CS17" s="23">
        <v>2019</v>
      </c>
      <c r="CT17" s="24"/>
      <c r="CU17" s="25">
        <v>125.38417799725711</v>
      </c>
      <c r="CV17" s="48">
        <v>4.433543425895877</v>
      </c>
      <c r="CW17" s="25">
        <v>115.66766028499869</v>
      </c>
      <c r="CX17" s="48">
        <v>2.009844054142107</v>
      </c>
      <c r="CY17" s="25">
        <v>95.261542844322022</v>
      </c>
      <c r="CZ17" s="48">
        <v>14.647371201185294</v>
      </c>
      <c r="DA17" s="23">
        <v>2019</v>
      </c>
      <c r="DB17" s="24"/>
      <c r="DC17" s="25">
        <v>138.5318730057613</v>
      </c>
      <c r="DD17" s="48">
        <v>1.9375288848004146</v>
      </c>
      <c r="DE17" s="25">
        <v>106.00102829072937</v>
      </c>
      <c r="DF17" s="48">
        <v>2.9784764170997136</v>
      </c>
      <c r="DG17" s="25">
        <v>132.03582699154757</v>
      </c>
      <c r="DH17" s="48">
        <v>6.1473575177906952</v>
      </c>
      <c r="DI17" s="23">
        <v>2019</v>
      </c>
      <c r="DJ17" s="24"/>
      <c r="DK17" s="25">
        <v>96.111074705001045</v>
      </c>
      <c r="DL17" s="48">
        <v>9.8092750183196955</v>
      </c>
      <c r="DM17" s="25">
        <v>132.01476024169628</v>
      </c>
      <c r="DN17" s="48">
        <v>8.0857405623430338</v>
      </c>
      <c r="DO17" s="25">
        <v>134.25619236431899</v>
      </c>
      <c r="DP17" s="48">
        <v>5.0408708990022006</v>
      </c>
      <c r="DQ17" s="43"/>
    </row>
    <row r="18" spans="1:121" ht="15" customHeight="1" x14ac:dyDescent="0.25">
      <c r="A18" s="23">
        <v>2020</v>
      </c>
      <c r="B18" s="24"/>
      <c r="C18" s="25">
        <v>108.15000936827902</v>
      </c>
      <c r="D18" s="48">
        <v>-3.9100419287507009</v>
      </c>
      <c r="E18" s="25">
        <v>133.14435161777234</v>
      </c>
      <c r="F18" s="48">
        <v>6.7620085576590014</v>
      </c>
      <c r="G18" s="25">
        <v>121.54562474700789</v>
      </c>
      <c r="H18" s="48">
        <v>-0.52553597754430825</v>
      </c>
      <c r="I18" s="23">
        <v>2020</v>
      </c>
      <c r="J18" s="24"/>
      <c r="K18" s="25">
        <v>129.28792968060318</v>
      </c>
      <c r="L18" s="48">
        <v>3.7472280124158885</v>
      </c>
      <c r="M18" s="25">
        <v>108.71378236307686</v>
      </c>
      <c r="N18" s="48">
        <v>-14.513171977803609</v>
      </c>
      <c r="O18" s="25">
        <v>95.44483915196254</v>
      </c>
      <c r="P18" s="48">
        <v>-15.958470642745255</v>
      </c>
      <c r="Q18" s="23">
        <v>2020</v>
      </c>
      <c r="R18" s="24"/>
      <c r="S18" s="25">
        <v>96.942019482717569</v>
      </c>
      <c r="T18" s="48">
        <v>-16.807094514591043</v>
      </c>
      <c r="U18" s="25">
        <v>119.87704037454675</v>
      </c>
      <c r="V18" s="48">
        <v>-11.339674100154966</v>
      </c>
      <c r="W18" s="25">
        <v>119.48514361895876</v>
      </c>
      <c r="X18" s="48">
        <v>-14.222494969199957</v>
      </c>
      <c r="Y18" s="23">
        <v>2020</v>
      </c>
      <c r="Z18" s="24"/>
      <c r="AA18" s="25">
        <v>92.472826110369155</v>
      </c>
      <c r="AB18" s="48">
        <v>-20.855215102030471</v>
      </c>
      <c r="AC18" s="25">
        <v>109.58676724683613</v>
      </c>
      <c r="AD18" s="48">
        <v>-13.592180756242897</v>
      </c>
      <c r="AE18" s="25">
        <v>102.2761334023221</v>
      </c>
      <c r="AF18" s="48">
        <v>-11.60568753469083</v>
      </c>
      <c r="AG18" s="23">
        <v>2020</v>
      </c>
      <c r="AH18" s="24"/>
      <c r="AI18" s="25">
        <v>116.48781809778291</v>
      </c>
      <c r="AJ18" s="48">
        <v>-2.8993742539213514</v>
      </c>
      <c r="AK18" s="25">
        <v>113.1155237106347</v>
      </c>
      <c r="AL18" s="48">
        <v>-5.0714462910176508</v>
      </c>
      <c r="AM18" s="25">
        <v>101.17721286424268</v>
      </c>
      <c r="AN18" s="48">
        <v>-10.61134696331861</v>
      </c>
      <c r="AO18" s="23">
        <v>2020</v>
      </c>
      <c r="AP18" s="24"/>
      <c r="AQ18" s="25">
        <v>109.9294778566167</v>
      </c>
      <c r="AR18" s="48">
        <v>-7.8472880347357119</v>
      </c>
      <c r="AS18" s="25">
        <v>107.1737221795273</v>
      </c>
      <c r="AT18" s="48">
        <v>-3.5584964370457044</v>
      </c>
      <c r="AU18" s="25">
        <v>138.24308381925786</v>
      </c>
      <c r="AV18" s="48">
        <v>14.532413828236528</v>
      </c>
      <c r="AW18" s="23">
        <v>2020</v>
      </c>
      <c r="AX18" s="24"/>
      <c r="AY18" s="25">
        <v>184.44945365573821</v>
      </c>
      <c r="AZ18" s="48">
        <v>48.927642343649438</v>
      </c>
      <c r="BA18" s="25">
        <v>116.54500346773216</v>
      </c>
      <c r="BB18" s="48">
        <v>2.1365605573381288</v>
      </c>
      <c r="BC18" s="25">
        <v>120.93601481658941</v>
      </c>
      <c r="BD18" s="48">
        <v>-6.1860561523720747</v>
      </c>
      <c r="BE18" s="23">
        <v>2020</v>
      </c>
      <c r="BF18" s="24"/>
      <c r="BG18" s="25">
        <v>100.50155209407238</v>
      </c>
      <c r="BH18" s="48">
        <v>-15.593397619682619</v>
      </c>
      <c r="BI18" s="25">
        <v>113.40428592965033</v>
      </c>
      <c r="BJ18" s="48">
        <v>-2.8154336182698074</v>
      </c>
      <c r="BK18" s="25">
        <v>106.52733398683927</v>
      </c>
      <c r="BL18" s="48">
        <v>-8.1682568563486058</v>
      </c>
      <c r="BM18" s="23">
        <v>2020</v>
      </c>
      <c r="BN18" s="24"/>
      <c r="BO18" s="25">
        <v>110.77833146140961</v>
      </c>
      <c r="BP18" s="48">
        <v>-7.7603637523641567</v>
      </c>
      <c r="BQ18" s="25">
        <v>95.826420721394072</v>
      </c>
      <c r="BR18" s="48">
        <v>-19.908072608865041</v>
      </c>
      <c r="BS18" s="25">
        <v>143.21429098544067</v>
      </c>
      <c r="BT18" s="48">
        <v>3.7270652832571898</v>
      </c>
      <c r="BU18" s="23">
        <v>2020</v>
      </c>
      <c r="BV18" s="24"/>
      <c r="BW18" s="25">
        <v>104.12737428685519</v>
      </c>
      <c r="BX18" s="48">
        <v>-1.3910532384775109</v>
      </c>
      <c r="BY18" s="25">
        <v>111.22898407174047</v>
      </c>
      <c r="BZ18" s="48">
        <v>-4.6221358520328977</v>
      </c>
      <c r="CA18" s="25">
        <v>125.39344758372719</v>
      </c>
      <c r="CB18" s="48">
        <v>4.6508796111573503</v>
      </c>
      <c r="CC18" s="23">
        <v>2020</v>
      </c>
      <c r="CD18" s="24"/>
      <c r="CE18" s="25">
        <v>117.32582112912364</v>
      </c>
      <c r="CF18" s="48">
        <v>-2.0402599102023942</v>
      </c>
      <c r="CG18" s="25">
        <v>121.35144706103794</v>
      </c>
      <c r="CH18" s="48">
        <v>5.2400562106738704</v>
      </c>
      <c r="CI18" s="25">
        <v>89.379037130023121</v>
      </c>
      <c r="CJ18" s="48">
        <v>-19.237705488277683</v>
      </c>
      <c r="CK18" s="23">
        <v>2020</v>
      </c>
      <c r="CL18" s="24"/>
      <c r="CM18" s="25">
        <v>112.65074935489979</v>
      </c>
      <c r="CN18" s="48">
        <v>1.8153501667385541</v>
      </c>
      <c r="CO18" s="25">
        <v>128.26788709701617</v>
      </c>
      <c r="CP18" s="48">
        <v>4.8627665235889737</v>
      </c>
      <c r="CQ18" s="25">
        <v>127.20417237931839</v>
      </c>
      <c r="CR18" s="48">
        <v>2.8648200754185211</v>
      </c>
      <c r="CS18" s="23">
        <v>2020</v>
      </c>
      <c r="CT18" s="24"/>
      <c r="CU18" s="25">
        <v>122.5194435428901</v>
      </c>
      <c r="CV18" s="48">
        <v>-2.2847655103897466</v>
      </c>
      <c r="CW18" s="25">
        <v>123.22362247223559</v>
      </c>
      <c r="CX18" s="48">
        <v>6.5324760340266437</v>
      </c>
      <c r="CY18" s="25">
        <v>97.714231036249785</v>
      </c>
      <c r="CZ18" s="48">
        <v>2.5746887135094738</v>
      </c>
      <c r="DA18" s="23">
        <v>2020</v>
      </c>
      <c r="DB18" s="24"/>
      <c r="DC18" s="25">
        <v>132.07234992572859</v>
      </c>
      <c r="DD18" s="48">
        <v>-4.662842521276005</v>
      </c>
      <c r="DE18" s="25">
        <v>88.265058220028564</v>
      </c>
      <c r="DF18" s="48">
        <v>-16.731884922904996</v>
      </c>
      <c r="DG18" s="25">
        <v>106.27794398745004</v>
      </c>
      <c r="DH18" s="48">
        <v>-19.508252866660541</v>
      </c>
      <c r="DI18" s="23">
        <v>2020</v>
      </c>
      <c r="DJ18" s="24"/>
      <c r="DK18" s="25">
        <v>90.246919027846346</v>
      </c>
      <c r="DL18" s="48">
        <v>-6.1014359637053985</v>
      </c>
      <c r="DM18" s="25">
        <v>122.79589228842717</v>
      </c>
      <c r="DN18" s="48">
        <v>-6.9832100110555473</v>
      </c>
      <c r="DO18" s="25">
        <v>122.1822286030205</v>
      </c>
      <c r="DP18" s="48">
        <v>-8.9932267172708578</v>
      </c>
      <c r="DQ18" s="43"/>
    </row>
    <row r="19" spans="1:121" ht="15" customHeight="1" x14ac:dyDescent="0.25">
      <c r="A19" s="23">
        <v>2021</v>
      </c>
      <c r="B19" s="24"/>
      <c r="C19" s="25">
        <v>99.054683968321129</v>
      </c>
      <c r="D19" s="48">
        <v>-8.4099164235723123</v>
      </c>
      <c r="E19" s="25">
        <v>142.15964587933479</v>
      </c>
      <c r="F19" s="48">
        <v>6.771067756177402</v>
      </c>
      <c r="G19" s="25">
        <v>136.52093691761362</v>
      </c>
      <c r="H19" s="48">
        <v>12.320733224068107</v>
      </c>
      <c r="I19" s="23">
        <v>2021</v>
      </c>
      <c r="J19" s="24"/>
      <c r="K19" s="25">
        <v>137.83487326247459</v>
      </c>
      <c r="L19" s="48">
        <v>6.6107823081288615</v>
      </c>
      <c r="M19" s="25">
        <v>119.44116984636084</v>
      </c>
      <c r="N19" s="48">
        <v>9.8675505994789035</v>
      </c>
      <c r="O19" s="25">
        <v>83.632605665206157</v>
      </c>
      <c r="P19" s="48">
        <v>-12.375979248023597</v>
      </c>
      <c r="Q19" s="23">
        <v>2021</v>
      </c>
      <c r="R19" s="24"/>
      <c r="S19" s="25">
        <v>114.01614682598495</v>
      </c>
      <c r="T19" s="48">
        <v>17.612720917487465</v>
      </c>
      <c r="U19" s="25">
        <v>121.5792788560433</v>
      </c>
      <c r="V19" s="48">
        <v>1.4199870769064944</v>
      </c>
      <c r="W19" s="25">
        <v>143.64873171785405</v>
      </c>
      <c r="X19" s="48">
        <v>20.22308997338915</v>
      </c>
      <c r="Y19" s="23">
        <v>2021</v>
      </c>
      <c r="Z19" s="24"/>
      <c r="AA19" s="25">
        <v>95.999897505440458</v>
      </c>
      <c r="AB19" s="48">
        <v>3.8141706525348695</v>
      </c>
      <c r="AC19" s="25">
        <v>124.45326082391853</v>
      </c>
      <c r="AD19" s="48">
        <v>13.565956867398697</v>
      </c>
      <c r="AE19" s="25">
        <v>110.15647862199408</v>
      </c>
      <c r="AF19" s="48">
        <v>7.7049698277829748</v>
      </c>
      <c r="AG19" s="23">
        <v>2021</v>
      </c>
      <c r="AH19" s="24"/>
      <c r="AI19" s="25">
        <v>133.79602525706946</v>
      </c>
      <c r="AJ19" s="48">
        <v>14.858383856720181</v>
      </c>
      <c r="AK19" s="25">
        <v>116.64032739866393</v>
      </c>
      <c r="AL19" s="48">
        <v>3.1161095952189299</v>
      </c>
      <c r="AM19" s="25">
        <v>112.89264267018034</v>
      </c>
      <c r="AN19" s="48">
        <v>11.579118928347199</v>
      </c>
      <c r="AO19" s="23">
        <v>2021</v>
      </c>
      <c r="AP19" s="24"/>
      <c r="AQ19" s="25">
        <v>121.38521659626589</v>
      </c>
      <c r="AR19" s="48">
        <v>10.420988949470996</v>
      </c>
      <c r="AS19" s="25">
        <v>113.19796664033659</v>
      </c>
      <c r="AT19" s="48">
        <v>5.6210088987280358</v>
      </c>
      <c r="AU19" s="25">
        <v>159.93795689913986</v>
      </c>
      <c r="AV19" s="48">
        <v>15.693279172104099</v>
      </c>
      <c r="AW19" s="23">
        <v>2021</v>
      </c>
      <c r="AX19" s="24"/>
      <c r="AY19" s="25">
        <v>227.16627494023351</v>
      </c>
      <c r="AZ19" s="48">
        <v>23.159093419828295</v>
      </c>
      <c r="BA19" s="25">
        <v>130.62436669446842</v>
      </c>
      <c r="BB19" s="48">
        <v>12.08062362848051</v>
      </c>
      <c r="BC19" s="25">
        <v>103.02287178919077</v>
      </c>
      <c r="BD19" s="48">
        <v>-14.812083112351232</v>
      </c>
      <c r="BE19" s="23">
        <v>2021</v>
      </c>
      <c r="BF19" s="24"/>
      <c r="BG19" s="25">
        <v>104.33681335861314</v>
      </c>
      <c r="BH19" s="48">
        <v>3.8161214276082518</v>
      </c>
      <c r="BI19" s="25">
        <v>114.48804565423929</v>
      </c>
      <c r="BJ19" s="48">
        <v>0.95566028717932738</v>
      </c>
      <c r="BK19" s="25">
        <v>112.73417076370794</v>
      </c>
      <c r="BL19" s="48">
        <v>5.8265203348048402</v>
      </c>
      <c r="BM19" s="23">
        <v>2021</v>
      </c>
      <c r="BN19" s="24"/>
      <c r="BO19" s="25">
        <v>115.74861526867284</v>
      </c>
      <c r="BP19" s="48">
        <v>4.4866931481042087</v>
      </c>
      <c r="BQ19" s="25">
        <v>103.04943656565644</v>
      </c>
      <c r="BR19" s="48">
        <v>7.5376037108414664</v>
      </c>
      <c r="BS19" s="25">
        <v>167.04493153413509</v>
      </c>
      <c r="BT19" s="48">
        <v>16.639848149733226</v>
      </c>
      <c r="BU19" s="23">
        <v>2021</v>
      </c>
      <c r="BV19" s="24"/>
      <c r="BW19" s="25">
        <v>118.64089305201655</v>
      </c>
      <c r="BX19" s="48">
        <v>13.938235612451734</v>
      </c>
      <c r="BY19" s="25">
        <v>97.20650933651892</v>
      </c>
      <c r="BZ19" s="48">
        <v>-12.6068531977037</v>
      </c>
      <c r="CA19" s="25">
        <v>155.91365932348103</v>
      </c>
      <c r="CB19" s="48">
        <v>24.339558667429586</v>
      </c>
      <c r="CC19" s="23">
        <v>2021</v>
      </c>
      <c r="CD19" s="24"/>
      <c r="CE19" s="25">
        <v>131.58179278774716</v>
      </c>
      <c r="CF19" s="48">
        <v>12.15075379096136</v>
      </c>
      <c r="CG19" s="25">
        <v>132.56476953669787</v>
      </c>
      <c r="CH19" s="48">
        <v>9.2403698078851875</v>
      </c>
      <c r="CI19" s="25">
        <v>84.608137089397687</v>
      </c>
      <c r="CJ19" s="48">
        <v>-5.3378288621357797</v>
      </c>
      <c r="CK19" s="23">
        <v>2021</v>
      </c>
      <c r="CL19" s="24"/>
      <c r="CM19" s="25">
        <v>118.61049226989148</v>
      </c>
      <c r="CN19" s="48">
        <v>5.2904600716111077</v>
      </c>
      <c r="CO19" s="25">
        <v>143.23590202424623</v>
      </c>
      <c r="CP19" s="48">
        <v>11.669339275783756</v>
      </c>
      <c r="CQ19" s="25">
        <v>136.1080224511069</v>
      </c>
      <c r="CR19" s="48">
        <v>6.9996525312373734</v>
      </c>
      <c r="CS19" s="23">
        <v>2021</v>
      </c>
      <c r="CT19" s="24"/>
      <c r="CU19" s="25">
        <v>142.49014248677085</v>
      </c>
      <c r="CV19" s="48">
        <v>16.300024197293752</v>
      </c>
      <c r="CW19" s="25">
        <v>129.20164853905865</v>
      </c>
      <c r="CX19" s="48">
        <v>4.8513636808315823</v>
      </c>
      <c r="CY19" s="25">
        <v>97.161850037963731</v>
      </c>
      <c r="CZ19" s="48">
        <v>-0.56530250755506017</v>
      </c>
      <c r="DA19" s="23">
        <v>2021</v>
      </c>
      <c r="DB19" s="24"/>
      <c r="DC19" s="25">
        <v>134.51032856541946</v>
      </c>
      <c r="DD19" s="48">
        <v>1.8459417440984964</v>
      </c>
      <c r="DE19" s="25">
        <v>93.242144245863912</v>
      </c>
      <c r="DF19" s="48">
        <v>5.6387953808724376</v>
      </c>
      <c r="DG19" s="25">
        <v>101.48225897923614</v>
      </c>
      <c r="DH19" s="48">
        <v>-4.5123991190309454</v>
      </c>
      <c r="DI19" s="23">
        <v>2021</v>
      </c>
      <c r="DJ19" s="24"/>
      <c r="DK19" s="25">
        <v>92.059304868970003</v>
      </c>
      <c r="DL19" s="48">
        <v>2.0082523155881233</v>
      </c>
      <c r="DM19" s="25">
        <v>118.25046745357461</v>
      </c>
      <c r="DN19" s="48">
        <v>-3.7016098422706989</v>
      </c>
      <c r="DO19" s="25">
        <v>122.48260892351438</v>
      </c>
      <c r="DP19" s="48">
        <v>0.2458461626770827</v>
      </c>
      <c r="DQ19" s="43"/>
    </row>
    <row r="20" spans="1:121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43"/>
    </row>
    <row r="21" spans="1:121" ht="15" hidden="1" customHeight="1" x14ac:dyDescent="0.25">
      <c r="A21" s="23">
        <v>2015</v>
      </c>
      <c r="B21" s="24" t="s">
        <v>13</v>
      </c>
      <c r="C21" s="28">
        <v>76.429486587223053</v>
      </c>
      <c r="D21" s="48"/>
      <c r="E21" s="28">
        <v>95.935000109879638</v>
      </c>
      <c r="F21" s="48"/>
      <c r="G21" s="28">
        <v>98.066757025346533</v>
      </c>
      <c r="H21" s="48"/>
      <c r="I21" s="23">
        <v>2015</v>
      </c>
      <c r="J21" s="24" t="s">
        <v>13</v>
      </c>
      <c r="K21" s="28">
        <v>97.528501301164965</v>
      </c>
      <c r="L21" s="48"/>
      <c r="M21" s="28">
        <v>89.682511991487104</v>
      </c>
      <c r="N21" s="48"/>
      <c r="O21" s="28">
        <v>99.518289499756904</v>
      </c>
      <c r="P21" s="48"/>
      <c r="Q21" s="23">
        <v>2015</v>
      </c>
      <c r="R21" s="24" t="s">
        <v>13</v>
      </c>
      <c r="S21" s="28">
        <v>94.667982975935104</v>
      </c>
      <c r="T21" s="48"/>
      <c r="U21" s="28">
        <v>92.881605009518282</v>
      </c>
      <c r="V21" s="48"/>
      <c r="W21" s="28">
        <v>77.997532432754383</v>
      </c>
      <c r="X21" s="48"/>
      <c r="Y21" s="23">
        <v>2015</v>
      </c>
      <c r="Z21" s="24" t="s">
        <v>13</v>
      </c>
      <c r="AA21" s="28">
        <v>104.93121826927575</v>
      </c>
      <c r="AB21" s="48"/>
      <c r="AC21" s="28">
        <v>84.474672120528041</v>
      </c>
      <c r="AD21" s="48"/>
      <c r="AE21" s="28">
        <v>100.13868180132418</v>
      </c>
      <c r="AF21" s="48"/>
      <c r="AG21" s="23">
        <v>2015</v>
      </c>
      <c r="AH21" s="24" t="s">
        <v>13</v>
      </c>
      <c r="AI21" s="28">
        <v>95.90461058622634</v>
      </c>
      <c r="AJ21" s="48"/>
      <c r="AK21" s="28">
        <v>84.431851381505894</v>
      </c>
      <c r="AL21" s="48"/>
      <c r="AM21" s="28">
        <v>104.78313701512072</v>
      </c>
      <c r="AN21" s="48"/>
      <c r="AO21" s="23">
        <v>2015</v>
      </c>
      <c r="AP21" s="24" t="s">
        <v>13</v>
      </c>
      <c r="AQ21" s="28">
        <v>96.655229437730384</v>
      </c>
      <c r="AR21" s="48"/>
      <c r="AS21" s="28">
        <v>99.971966084637643</v>
      </c>
      <c r="AT21" s="48"/>
      <c r="AU21" s="28">
        <v>89.770711249561074</v>
      </c>
      <c r="AV21" s="48"/>
      <c r="AW21" s="23">
        <v>2015</v>
      </c>
      <c r="AX21" s="24" t="s">
        <v>13</v>
      </c>
      <c r="AY21" s="28">
        <v>94.978313979558948</v>
      </c>
      <c r="AZ21" s="48"/>
      <c r="BA21" s="28">
        <v>95.996530436355656</v>
      </c>
      <c r="BB21" s="48"/>
      <c r="BC21" s="28">
        <v>86.340432272772162</v>
      </c>
      <c r="BD21" s="48"/>
      <c r="BE21" s="23">
        <v>2015</v>
      </c>
      <c r="BF21" s="24" t="s">
        <v>13</v>
      </c>
      <c r="BG21" s="28">
        <v>95.712994040050873</v>
      </c>
      <c r="BH21" s="48"/>
      <c r="BI21" s="28">
        <v>104.47542731704503</v>
      </c>
      <c r="BJ21" s="48"/>
      <c r="BK21" s="28">
        <v>80.385820331071969</v>
      </c>
      <c r="BL21" s="48"/>
      <c r="BM21" s="23">
        <v>2015</v>
      </c>
      <c r="BN21" s="24" t="s">
        <v>13</v>
      </c>
      <c r="BO21" s="28">
        <v>94.609330929985163</v>
      </c>
      <c r="BP21" s="48"/>
      <c r="BQ21" s="28">
        <v>101.21916223399944</v>
      </c>
      <c r="BR21" s="48"/>
      <c r="BS21" s="28">
        <v>91.246864569416175</v>
      </c>
      <c r="BT21" s="48"/>
      <c r="BU21" s="23">
        <v>2015</v>
      </c>
      <c r="BV21" s="24" t="s">
        <v>13</v>
      </c>
      <c r="BW21" s="28">
        <v>92.422801226063214</v>
      </c>
      <c r="BX21" s="48"/>
      <c r="BY21" s="28">
        <v>100.7957624870208</v>
      </c>
      <c r="BZ21" s="48"/>
      <c r="CA21" s="28">
        <v>77.981286701818973</v>
      </c>
      <c r="CB21" s="48"/>
      <c r="CC21" s="23">
        <v>2015</v>
      </c>
      <c r="CD21" s="24" t="s">
        <v>13</v>
      </c>
      <c r="CE21" s="28">
        <v>94.938813564600238</v>
      </c>
      <c r="CF21" s="48"/>
      <c r="CG21" s="28">
        <v>114.60919791995609</v>
      </c>
      <c r="CH21" s="48"/>
      <c r="CI21" s="28">
        <v>81.949763105408337</v>
      </c>
      <c r="CJ21" s="48"/>
      <c r="CK21" s="23">
        <v>2015</v>
      </c>
      <c r="CL21" s="24" t="s">
        <v>13</v>
      </c>
      <c r="CM21" s="28">
        <v>94.910754956441721</v>
      </c>
      <c r="CN21" s="48"/>
      <c r="CO21" s="28">
        <v>98.784932953266889</v>
      </c>
      <c r="CP21" s="48"/>
      <c r="CQ21" s="28">
        <v>88.20800727089393</v>
      </c>
      <c r="CR21" s="48"/>
      <c r="CS21" s="23">
        <v>2015</v>
      </c>
      <c r="CT21" s="24" t="s">
        <v>13</v>
      </c>
      <c r="CU21" s="28">
        <v>104.44240647974921</v>
      </c>
      <c r="CV21" s="48"/>
      <c r="CW21" s="28">
        <v>90.077907909421512</v>
      </c>
      <c r="CX21" s="48"/>
      <c r="CY21" s="28">
        <v>105.78992895786108</v>
      </c>
      <c r="CZ21" s="48"/>
      <c r="DA21" s="23">
        <v>2015</v>
      </c>
      <c r="DB21" s="24" t="s">
        <v>13</v>
      </c>
      <c r="DC21" s="28">
        <v>101.09988521508252</v>
      </c>
      <c r="DD21" s="48"/>
      <c r="DE21" s="28">
        <v>95.679691035448016</v>
      </c>
      <c r="DF21" s="48"/>
      <c r="DG21" s="28">
        <v>95.621911934778609</v>
      </c>
      <c r="DH21" s="48"/>
      <c r="DI21" s="23">
        <v>2015</v>
      </c>
      <c r="DJ21" s="24" t="s">
        <v>13</v>
      </c>
      <c r="DK21" s="28">
        <v>105.11313701625204</v>
      </c>
      <c r="DL21" s="48"/>
      <c r="DM21" s="28">
        <v>98.025072290712004</v>
      </c>
      <c r="DN21" s="48"/>
      <c r="DO21" s="28">
        <v>107.00043103823539</v>
      </c>
      <c r="DP21" s="48"/>
      <c r="DQ21" s="43"/>
    </row>
    <row r="22" spans="1:121" ht="15" hidden="1" customHeight="1" x14ac:dyDescent="0.25">
      <c r="A22" s="23"/>
      <c r="B22" s="24" t="s">
        <v>14</v>
      </c>
      <c r="C22" s="28">
        <v>109.04209316749744</v>
      </c>
      <c r="D22" s="48"/>
      <c r="E22" s="28">
        <v>98.488108265928602</v>
      </c>
      <c r="F22" s="48"/>
      <c r="G22" s="28">
        <v>93.254152768261292</v>
      </c>
      <c r="H22" s="48"/>
      <c r="I22" s="23"/>
      <c r="J22" s="24" t="s">
        <v>14</v>
      </c>
      <c r="K22" s="28">
        <v>95.261156526430057</v>
      </c>
      <c r="L22" s="48"/>
      <c r="M22" s="28">
        <v>101.18084241878144</v>
      </c>
      <c r="N22" s="48"/>
      <c r="O22" s="28">
        <v>100.85798184589606</v>
      </c>
      <c r="P22" s="48"/>
      <c r="Q22" s="23"/>
      <c r="R22" s="24" t="s">
        <v>14</v>
      </c>
      <c r="S22" s="28">
        <v>102.16749486537236</v>
      </c>
      <c r="T22" s="48"/>
      <c r="U22" s="28">
        <v>101.02340270908287</v>
      </c>
      <c r="V22" s="48"/>
      <c r="W22" s="28">
        <v>96.818310259059444</v>
      </c>
      <c r="X22" s="48"/>
      <c r="Y22" s="23"/>
      <c r="Z22" s="24" t="s">
        <v>14</v>
      </c>
      <c r="AA22" s="28">
        <v>107.07914195203553</v>
      </c>
      <c r="AB22" s="48"/>
      <c r="AC22" s="28">
        <v>91.497677365504117</v>
      </c>
      <c r="AD22" s="48"/>
      <c r="AE22" s="28">
        <v>101.62052999111002</v>
      </c>
      <c r="AF22" s="48"/>
      <c r="AG22" s="23"/>
      <c r="AH22" s="24" t="s">
        <v>14</v>
      </c>
      <c r="AI22" s="28">
        <v>96.292625140909124</v>
      </c>
      <c r="AJ22" s="48"/>
      <c r="AK22" s="28">
        <v>103.84322967807914</v>
      </c>
      <c r="AL22" s="48"/>
      <c r="AM22" s="28">
        <v>98.068734081709678</v>
      </c>
      <c r="AN22" s="48"/>
      <c r="AO22" s="23"/>
      <c r="AP22" s="24" t="s">
        <v>14</v>
      </c>
      <c r="AQ22" s="28">
        <v>100.71643779192031</v>
      </c>
      <c r="AR22" s="48"/>
      <c r="AS22" s="28">
        <v>101.51420393820327</v>
      </c>
      <c r="AT22" s="48"/>
      <c r="AU22" s="28">
        <v>104.10998779434193</v>
      </c>
      <c r="AV22" s="48"/>
      <c r="AW22" s="23"/>
      <c r="AX22" s="24" t="s">
        <v>14</v>
      </c>
      <c r="AY22" s="28">
        <v>96.581414056224091</v>
      </c>
      <c r="AZ22" s="48"/>
      <c r="BA22" s="28">
        <v>98.25180228306111</v>
      </c>
      <c r="BB22" s="48"/>
      <c r="BC22" s="28">
        <v>94.868210797744894</v>
      </c>
      <c r="BD22" s="48"/>
      <c r="BE22" s="23"/>
      <c r="BF22" s="24" t="s">
        <v>14</v>
      </c>
      <c r="BG22" s="28">
        <v>99.772126261909008</v>
      </c>
      <c r="BH22" s="48"/>
      <c r="BI22" s="28">
        <v>103.48903954273175</v>
      </c>
      <c r="BJ22" s="48"/>
      <c r="BK22" s="28">
        <v>98.928288370418315</v>
      </c>
      <c r="BL22" s="48"/>
      <c r="BM22" s="23"/>
      <c r="BN22" s="24" t="s">
        <v>14</v>
      </c>
      <c r="BO22" s="28">
        <v>99.739548984231647</v>
      </c>
      <c r="BP22" s="48"/>
      <c r="BQ22" s="28">
        <v>102.67155853319524</v>
      </c>
      <c r="BR22" s="48"/>
      <c r="BS22" s="28">
        <v>97.107081142303784</v>
      </c>
      <c r="BT22" s="48"/>
      <c r="BU22" s="23"/>
      <c r="BV22" s="24" t="s">
        <v>14</v>
      </c>
      <c r="BW22" s="28">
        <v>102.97485066644235</v>
      </c>
      <c r="BX22" s="48"/>
      <c r="BY22" s="28">
        <v>100.54830892265154</v>
      </c>
      <c r="BZ22" s="48"/>
      <c r="CA22" s="28">
        <v>82.350203548684135</v>
      </c>
      <c r="CB22" s="48"/>
      <c r="CC22" s="23"/>
      <c r="CD22" s="24" t="s">
        <v>14</v>
      </c>
      <c r="CE22" s="28">
        <v>103.61665830936626</v>
      </c>
      <c r="CF22" s="48"/>
      <c r="CG22" s="28">
        <v>81.788831133980281</v>
      </c>
      <c r="CH22" s="48"/>
      <c r="CI22" s="28">
        <v>89.430487439769777</v>
      </c>
      <c r="CJ22" s="48"/>
      <c r="CK22" s="23"/>
      <c r="CL22" s="24" t="s">
        <v>14</v>
      </c>
      <c r="CM22" s="28">
        <v>102.39270228294406</v>
      </c>
      <c r="CN22" s="48"/>
      <c r="CO22" s="28">
        <v>102.86217327402004</v>
      </c>
      <c r="CP22" s="48"/>
      <c r="CQ22" s="28">
        <v>100.53295902999349</v>
      </c>
      <c r="CR22" s="48"/>
      <c r="CS22" s="23"/>
      <c r="CT22" s="24" t="s">
        <v>14</v>
      </c>
      <c r="CU22" s="28">
        <v>121.03262662080037</v>
      </c>
      <c r="CV22" s="48"/>
      <c r="CW22" s="28">
        <v>98.084205728974197</v>
      </c>
      <c r="CX22" s="48"/>
      <c r="CY22" s="28">
        <v>106.34578163960312</v>
      </c>
      <c r="CZ22" s="48"/>
      <c r="DA22" s="23"/>
      <c r="DB22" s="24" t="s">
        <v>14</v>
      </c>
      <c r="DC22" s="28">
        <v>102.07149232983066</v>
      </c>
      <c r="DD22" s="48"/>
      <c r="DE22" s="28">
        <v>94.44592113086901</v>
      </c>
      <c r="DF22" s="48"/>
      <c r="DG22" s="28">
        <v>96.032569997527276</v>
      </c>
      <c r="DH22" s="48"/>
      <c r="DI22" s="23"/>
      <c r="DJ22" s="24" t="s">
        <v>14</v>
      </c>
      <c r="DK22" s="28">
        <v>106.36431295627544</v>
      </c>
      <c r="DL22" s="48"/>
      <c r="DM22" s="28">
        <v>94.526658361739649</v>
      </c>
      <c r="DN22" s="48"/>
      <c r="DO22" s="28">
        <v>91.693183590721034</v>
      </c>
      <c r="DP22" s="48"/>
      <c r="DQ22" s="43"/>
    </row>
    <row r="23" spans="1:121" ht="15" hidden="1" customHeight="1" x14ac:dyDescent="0.25">
      <c r="A23" s="23"/>
      <c r="B23" s="24" t="s">
        <v>15</v>
      </c>
      <c r="C23" s="28">
        <v>113.41336851718843</v>
      </c>
      <c r="D23" s="48"/>
      <c r="E23" s="28">
        <v>101.39046904553122</v>
      </c>
      <c r="F23" s="48"/>
      <c r="G23" s="28">
        <v>94.51968131111073</v>
      </c>
      <c r="H23" s="48"/>
      <c r="I23" s="23"/>
      <c r="J23" s="24" t="s">
        <v>15</v>
      </c>
      <c r="K23" s="28">
        <v>97.813780635102304</v>
      </c>
      <c r="L23" s="48"/>
      <c r="M23" s="28">
        <v>100.196669784354</v>
      </c>
      <c r="N23" s="48"/>
      <c r="O23" s="28">
        <v>103.10035650534932</v>
      </c>
      <c r="P23" s="48"/>
      <c r="Q23" s="23"/>
      <c r="R23" s="24" t="s">
        <v>15</v>
      </c>
      <c r="S23" s="28">
        <v>100.01750898289743</v>
      </c>
      <c r="T23" s="48"/>
      <c r="U23" s="28">
        <v>93.361148753323718</v>
      </c>
      <c r="V23" s="48"/>
      <c r="W23" s="28">
        <v>104.96951279292487</v>
      </c>
      <c r="X23" s="48"/>
      <c r="Y23" s="23"/>
      <c r="Z23" s="24" t="s">
        <v>15</v>
      </c>
      <c r="AA23" s="28">
        <v>91.437182341222481</v>
      </c>
      <c r="AB23" s="48"/>
      <c r="AC23" s="28">
        <v>108.51733377047032</v>
      </c>
      <c r="AD23" s="48"/>
      <c r="AE23" s="28">
        <v>95.660357469973064</v>
      </c>
      <c r="AF23" s="48"/>
      <c r="AG23" s="23"/>
      <c r="AH23" s="24" t="s">
        <v>15</v>
      </c>
      <c r="AI23" s="28">
        <v>102.85894531047653</v>
      </c>
      <c r="AJ23" s="48"/>
      <c r="AK23" s="28">
        <v>103.38168073712565</v>
      </c>
      <c r="AL23" s="48"/>
      <c r="AM23" s="28">
        <v>94.173097216412273</v>
      </c>
      <c r="AN23" s="48"/>
      <c r="AO23" s="23"/>
      <c r="AP23" s="24" t="s">
        <v>15</v>
      </c>
      <c r="AQ23" s="28">
        <v>101.54563864097486</v>
      </c>
      <c r="AR23" s="48"/>
      <c r="AS23" s="28">
        <v>101.21966893555373</v>
      </c>
      <c r="AT23" s="48"/>
      <c r="AU23" s="28">
        <v>106.81148037983728</v>
      </c>
      <c r="AV23" s="48"/>
      <c r="AW23" s="23"/>
      <c r="AX23" s="24" t="s">
        <v>15</v>
      </c>
      <c r="AY23" s="28">
        <v>103.26601765818459</v>
      </c>
      <c r="AZ23" s="48"/>
      <c r="BA23" s="28">
        <v>103.32728182003531</v>
      </c>
      <c r="BB23" s="48"/>
      <c r="BC23" s="28">
        <v>106.71278651668553</v>
      </c>
      <c r="BD23" s="48"/>
      <c r="BE23" s="23"/>
      <c r="BF23" s="24" t="s">
        <v>15</v>
      </c>
      <c r="BG23" s="28">
        <v>99.111229889320768</v>
      </c>
      <c r="BH23" s="48"/>
      <c r="BI23" s="28">
        <v>99.856627394061505</v>
      </c>
      <c r="BJ23" s="48"/>
      <c r="BK23" s="28">
        <v>115.15681376082948</v>
      </c>
      <c r="BL23" s="48"/>
      <c r="BM23" s="23"/>
      <c r="BN23" s="24" t="s">
        <v>15</v>
      </c>
      <c r="BO23" s="28">
        <v>100.58086754836866</v>
      </c>
      <c r="BP23" s="48"/>
      <c r="BQ23" s="28">
        <v>98.081008666190073</v>
      </c>
      <c r="BR23" s="48"/>
      <c r="BS23" s="28">
        <v>102.90227322877008</v>
      </c>
      <c r="BT23" s="48"/>
      <c r="BU23" s="23"/>
      <c r="BV23" s="24" t="s">
        <v>15</v>
      </c>
      <c r="BW23" s="28">
        <v>107.08508982229715</v>
      </c>
      <c r="BX23" s="48"/>
      <c r="BY23" s="28">
        <v>100.20838151685825</v>
      </c>
      <c r="BZ23" s="48"/>
      <c r="CA23" s="28">
        <v>119.54421695263487</v>
      </c>
      <c r="CB23" s="48"/>
      <c r="CC23" s="23"/>
      <c r="CD23" s="24" t="s">
        <v>15</v>
      </c>
      <c r="CE23" s="28">
        <v>96.392896389932787</v>
      </c>
      <c r="CF23" s="48"/>
      <c r="CG23" s="28">
        <v>111.44658013426253</v>
      </c>
      <c r="CH23" s="48"/>
      <c r="CI23" s="28">
        <v>110.64259053512063</v>
      </c>
      <c r="CJ23" s="48"/>
      <c r="CK23" s="23"/>
      <c r="CL23" s="24" t="s">
        <v>15</v>
      </c>
      <c r="CM23" s="28">
        <v>99.717630234992384</v>
      </c>
      <c r="CN23" s="48"/>
      <c r="CO23" s="28">
        <v>98.482327070409042</v>
      </c>
      <c r="CP23" s="48"/>
      <c r="CQ23" s="28">
        <v>107.56147111182253</v>
      </c>
      <c r="CR23" s="48"/>
      <c r="CS23" s="23"/>
      <c r="CT23" s="24" t="s">
        <v>15</v>
      </c>
      <c r="CU23" s="28">
        <v>90.929796532571956</v>
      </c>
      <c r="CV23" s="48"/>
      <c r="CW23" s="28">
        <v>115.48841929182284</v>
      </c>
      <c r="CX23" s="48"/>
      <c r="CY23" s="28">
        <v>87.585238038968171</v>
      </c>
      <c r="CZ23" s="48"/>
      <c r="DA23" s="23"/>
      <c r="DB23" s="24" t="s">
        <v>15</v>
      </c>
      <c r="DC23" s="28">
        <v>101.57941480148536</v>
      </c>
      <c r="DD23" s="48"/>
      <c r="DE23" s="28">
        <v>106.38926853849449</v>
      </c>
      <c r="DF23" s="48"/>
      <c r="DG23" s="28">
        <v>100.8373244460977</v>
      </c>
      <c r="DH23" s="48"/>
      <c r="DI23" s="23"/>
      <c r="DJ23" s="24" t="s">
        <v>15</v>
      </c>
      <c r="DK23" s="28">
        <v>93.341890123435633</v>
      </c>
      <c r="DL23" s="48"/>
      <c r="DM23" s="28">
        <v>97.790107498001603</v>
      </c>
      <c r="DN23" s="48"/>
      <c r="DO23" s="28">
        <v>94.388041959870733</v>
      </c>
      <c r="DP23" s="48"/>
      <c r="DQ23" s="43"/>
    </row>
    <row r="24" spans="1:121" ht="15" hidden="1" customHeight="1" x14ac:dyDescent="0.25">
      <c r="A24" s="23"/>
      <c r="B24" s="24" t="s">
        <v>16</v>
      </c>
      <c r="C24" s="28">
        <v>101.11505172809099</v>
      </c>
      <c r="D24" s="48"/>
      <c r="E24" s="28">
        <v>104.18642257866054</v>
      </c>
      <c r="F24" s="48"/>
      <c r="G24" s="28">
        <v>114.15940889528143</v>
      </c>
      <c r="H24" s="48"/>
      <c r="I24" s="23"/>
      <c r="J24" s="24" t="s">
        <v>16</v>
      </c>
      <c r="K24" s="28">
        <v>109.39656153730259</v>
      </c>
      <c r="L24" s="48"/>
      <c r="M24" s="28">
        <v>108.9399758053775</v>
      </c>
      <c r="N24" s="48"/>
      <c r="O24" s="28">
        <v>96.523372148997737</v>
      </c>
      <c r="P24" s="48"/>
      <c r="Q24" s="23"/>
      <c r="R24" s="24" t="s">
        <v>16</v>
      </c>
      <c r="S24" s="28">
        <v>103.14701317579515</v>
      </c>
      <c r="T24" s="48"/>
      <c r="U24" s="28">
        <v>112.7338435280751</v>
      </c>
      <c r="V24" s="48"/>
      <c r="W24" s="28">
        <v>120.21464451526127</v>
      </c>
      <c r="X24" s="48"/>
      <c r="Y24" s="23"/>
      <c r="Z24" s="24" t="s">
        <v>16</v>
      </c>
      <c r="AA24" s="28">
        <v>96.552457437466202</v>
      </c>
      <c r="AB24" s="48"/>
      <c r="AC24" s="28">
        <v>115.51031674349747</v>
      </c>
      <c r="AD24" s="48"/>
      <c r="AE24" s="28">
        <v>102.58043073759274</v>
      </c>
      <c r="AF24" s="48"/>
      <c r="AG24" s="23"/>
      <c r="AH24" s="24" t="s">
        <v>16</v>
      </c>
      <c r="AI24" s="28">
        <v>104.94381896238804</v>
      </c>
      <c r="AJ24" s="48"/>
      <c r="AK24" s="28">
        <v>108.34323820328927</v>
      </c>
      <c r="AL24" s="48"/>
      <c r="AM24" s="28">
        <v>102.97503168675733</v>
      </c>
      <c r="AN24" s="48"/>
      <c r="AO24" s="23"/>
      <c r="AP24" s="24" t="s">
        <v>16</v>
      </c>
      <c r="AQ24" s="28">
        <v>101.08269412937442</v>
      </c>
      <c r="AR24" s="48"/>
      <c r="AS24" s="28">
        <v>97.294161041605378</v>
      </c>
      <c r="AT24" s="48"/>
      <c r="AU24" s="28">
        <v>99.307820576259658</v>
      </c>
      <c r="AV24" s="48"/>
      <c r="AW24" s="23"/>
      <c r="AX24" s="24" t="s">
        <v>16</v>
      </c>
      <c r="AY24" s="28">
        <v>105.17425430603241</v>
      </c>
      <c r="AZ24" s="48"/>
      <c r="BA24" s="28">
        <v>102.42438546054797</v>
      </c>
      <c r="BB24" s="48"/>
      <c r="BC24" s="28">
        <v>112.07857041279742</v>
      </c>
      <c r="BD24" s="48"/>
      <c r="BE24" s="23"/>
      <c r="BF24" s="24" t="s">
        <v>16</v>
      </c>
      <c r="BG24" s="28">
        <v>105.40364980871932</v>
      </c>
      <c r="BH24" s="48"/>
      <c r="BI24" s="28">
        <v>92.178905746161675</v>
      </c>
      <c r="BJ24" s="48"/>
      <c r="BK24" s="28">
        <v>105.52907753768027</v>
      </c>
      <c r="BL24" s="48"/>
      <c r="BM24" s="23"/>
      <c r="BN24" s="24" t="s">
        <v>16</v>
      </c>
      <c r="BO24" s="28">
        <v>105.07025253741453</v>
      </c>
      <c r="BP24" s="48"/>
      <c r="BQ24" s="28">
        <v>98.02827056661522</v>
      </c>
      <c r="BR24" s="48"/>
      <c r="BS24" s="28">
        <v>108.74378105951</v>
      </c>
      <c r="BT24" s="48"/>
      <c r="BU24" s="23"/>
      <c r="BV24" s="24" t="s">
        <v>16</v>
      </c>
      <c r="BW24" s="28">
        <v>97.517258285197286</v>
      </c>
      <c r="BX24" s="48"/>
      <c r="BY24" s="28">
        <v>98.447547073469366</v>
      </c>
      <c r="BZ24" s="48"/>
      <c r="CA24" s="28">
        <v>120.12429279686204</v>
      </c>
      <c r="CB24" s="48"/>
      <c r="CC24" s="23"/>
      <c r="CD24" s="24" t="s">
        <v>16</v>
      </c>
      <c r="CE24" s="28">
        <v>105.05163173610073</v>
      </c>
      <c r="CF24" s="48"/>
      <c r="CG24" s="28">
        <v>92.155390811801041</v>
      </c>
      <c r="CH24" s="48"/>
      <c r="CI24" s="28">
        <v>117.9771589197012</v>
      </c>
      <c r="CJ24" s="48"/>
      <c r="CK24" s="23"/>
      <c r="CL24" s="24" t="s">
        <v>16</v>
      </c>
      <c r="CM24" s="28">
        <v>102.97891252562185</v>
      </c>
      <c r="CN24" s="48"/>
      <c r="CO24" s="28">
        <v>99.870566702304018</v>
      </c>
      <c r="CP24" s="48"/>
      <c r="CQ24" s="28">
        <v>103.69756258729011</v>
      </c>
      <c r="CR24" s="48"/>
      <c r="CS24" s="23"/>
      <c r="CT24" s="24" t="s">
        <v>16</v>
      </c>
      <c r="CU24" s="28">
        <v>83.595170366878477</v>
      </c>
      <c r="CV24" s="48"/>
      <c r="CW24" s="28">
        <v>96.349467069781483</v>
      </c>
      <c r="CX24" s="48"/>
      <c r="CY24" s="28">
        <v>100.27905136356766</v>
      </c>
      <c r="CZ24" s="48"/>
      <c r="DA24" s="23"/>
      <c r="DB24" s="24" t="s">
        <v>16</v>
      </c>
      <c r="DC24" s="28">
        <v>95.249207653601573</v>
      </c>
      <c r="DD24" s="48"/>
      <c r="DE24" s="28">
        <v>103.48511929518844</v>
      </c>
      <c r="DF24" s="48"/>
      <c r="DG24" s="28">
        <v>107.50819362159642</v>
      </c>
      <c r="DH24" s="48"/>
      <c r="DI24" s="23"/>
      <c r="DJ24" s="24" t="s">
        <v>16</v>
      </c>
      <c r="DK24" s="28">
        <v>95.180659904036872</v>
      </c>
      <c r="DL24" s="48"/>
      <c r="DM24" s="28">
        <v>109.66965322604021</v>
      </c>
      <c r="DN24" s="48"/>
      <c r="DO24" s="28">
        <v>106.91834341117284</v>
      </c>
      <c r="DP24" s="48"/>
      <c r="DQ24" s="43"/>
    </row>
    <row r="25" spans="1:121" s="171" customFormat="1" ht="15" hidden="1" customHeight="1" x14ac:dyDescent="0.25">
      <c r="A25" s="221"/>
      <c r="B25" s="211"/>
      <c r="C25" s="48"/>
      <c r="D25" s="222"/>
      <c r="E25" s="48"/>
      <c r="F25" s="222"/>
      <c r="G25" s="48"/>
      <c r="H25" s="222"/>
      <c r="I25" s="221"/>
      <c r="J25" s="211"/>
      <c r="K25" s="48"/>
      <c r="L25" s="222"/>
      <c r="M25" s="48"/>
      <c r="N25" s="222"/>
      <c r="O25" s="48"/>
      <c r="P25" s="222"/>
      <c r="Q25" s="221"/>
      <c r="R25" s="211"/>
      <c r="S25" s="48"/>
      <c r="T25" s="222"/>
      <c r="U25" s="48"/>
      <c r="V25" s="222"/>
      <c r="W25" s="48"/>
      <c r="X25" s="222"/>
      <c r="Y25" s="221"/>
      <c r="Z25" s="211"/>
      <c r="AA25" s="48"/>
      <c r="AB25" s="222"/>
      <c r="AC25" s="48"/>
      <c r="AD25" s="222"/>
      <c r="AE25" s="48"/>
      <c r="AF25" s="222"/>
      <c r="AG25" s="221"/>
      <c r="AH25" s="211"/>
      <c r="AI25" s="48"/>
      <c r="AJ25" s="222"/>
      <c r="AK25" s="48"/>
      <c r="AL25" s="222"/>
      <c r="AM25" s="48"/>
      <c r="AN25" s="222"/>
      <c r="AO25" s="221"/>
      <c r="AP25" s="211"/>
      <c r="AQ25" s="48"/>
      <c r="AR25" s="222"/>
      <c r="AS25" s="48"/>
      <c r="AT25" s="222"/>
      <c r="AU25" s="48"/>
      <c r="AV25" s="222"/>
      <c r="AW25" s="221"/>
      <c r="AX25" s="211"/>
      <c r="AY25" s="48"/>
      <c r="AZ25" s="222"/>
      <c r="BA25" s="48"/>
      <c r="BB25" s="222"/>
      <c r="BC25" s="48"/>
      <c r="BD25" s="222"/>
      <c r="BE25" s="221"/>
      <c r="BF25" s="211"/>
      <c r="BG25" s="48"/>
      <c r="BH25" s="222"/>
      <c r="BI25" s="48"/>
      <c r="BJ25" s="222"/>
      <c r="BK25" s="48"/>
      <c r="BL25" s="222"/>
      <c r="BM25" s="221"/>
      <c r="BN25" s="211"/>
      <c r="BO25" s="48"/>
      <c r="BP25" s="222"/>
      <c r="BQ25" s="48"/>
      <c r="BR25" s="222"/>
      <c r="BS25" s="48"/>
      <c r="BT25" s="222"/>
      <c r="BU25" s="221"/>
      <c r="BV25" s="211"/>
      <c r="BW25" s="48"/>
      <c r="BX25" s="222"/>
      <c r="BY25" s="48"/>
      <c r="BZ25" s="222"/>
      <c r="CA25" s="48"/>
      <c r="CB25" s="222"/>
      <c r="CC25" s="221"/>
      <c r="CD25" s="211"/>
      <c r="CE25" s="48"/>
      <c r="CF25" s="222"/>
      <c r="CG25" s="48"/>
      <c r="CH25" s="222"/>
      <c r="CI25" s="48"/>
      <c r="CJ25" s="222"/>
      <c r="CK25" s="221"/>
      <c r="CL25" s="211"/>
      <c r="CM25" s="48"/>
      <c r="CN25" s="222"/>
      <c r="CO25" s="48"/>
      <c r="CP25" s="222"/>
      <c r="CQ25" s="48"/>
      <c r="CR25" s="222"/>
      <c r="CS25" s="221"/>
      <c r="CT25" s="211"/>
      <c r="CU25" s="48"/>
      <c r="CV25" s="222"/>
      <c r="CW25" s="48"/>
      <c r="CX25" s="222"/>
      <c r="CY25" s="48"/>
      <c r="CZ25" s="222"/>
      <c r="DA25" s="221"/>
      <c r="DB25" s="211"/>
      <c r="DC25" s="48"/>
      <c r="DD25" s="222"/>
      <c r="DE25" s="48"/>
      <c r="DF25" s="222"/>
      <c r="DG25" s="48"/>
      <c r="DH25" s="222"/>
      <c r="DI25" s="221"/>
      <c r="DJ25" s="211"/>
      <c r="DK25" s="48"/>
      <c r="DL25" s="222"/>
      <c r="DM25" s="48"/>
      <c r="DN25" s="222"/>
      <c r="DO25" s="48"/>
      <c r="DP25" s="222"/>
      <c r="DQ25" s="223"/>
    </row>
    <row r="26" spans="1:121" ht="15" hidden="1" customHeight="1" x14ac:dyDescent="0.25">
      <c r="A26" s="23">
        <v>2016</v>
      </c>
      <c r="B26" s="24" t="s">
        <v>13</v>
      </c>
      <c r="C26" s="28">
        <v>80.466282578575203</v>
      </c>
      <c r="D26" s="48">
        <v>5.2817259039746034</v>
      </c>
      <c r="E26" s="28">
        <v>104.12038273603122</v>
      </c>
      <c r="F26" s="48">
        <v>8.5322172479037022</v>
      </c>
      <c r="G26" s="28">
        <v>103.11691044526971</v>
      </c>
      <c r="H26" s="48">
        <v>5.1497098232971013</v>
      </c>
      <c r="I26" s="23">
        <v>2016</v>
      </c>
      <c r="J26" s="24" t="s">
        <v>13</v>
      </c>
      <c r="K26" s="28">
        <v>103.90467137015025</v>
      </c>
      <c r="L26" s="48">
        <v>6.5377504872097489</v>
      </c>
      <c r="M26" s="28">
        <v>97.27843666760532</v>
      </c>
      <c r="N26" s="48">
        <v>8.4697947319308327</v>
      </c>
      <c r="O26" s="28">
        <v>107.23836113445516</v>
      </c>
      <c r="P26" s="48">
        <v>7.7574400379109392</v>
      </c>
      <c r="Q26" s="23">
        <v>2016</v>
      </c>
      <c r="R26" s="24" t="s">
        <v>13</v>
      </c>
      <c r="S26" s="28">
        <v>98.724076291644337</v>
      </c>
      <c r="T26" s="48">
        <v>4.2845460399640274</v>
      </c>
      <c r="U26" s="28">
        <v>101.51174537084978</v>
      </c>
      <c r="V26" s="48">
        <v>9.2915495597293898</v>
      </c>
      <c r="W26" s="28">
        <v>117.29312904990648</v>
      </c>
      <c r="X26" s="48">
        <v>50.380563835183921</v>
      </c>
      <c r="Y26" s="23">
        <v>2016</v>
      </c>
      <c r="Z26" s="24" t="s">
        <v>13</v>
      </c>
      <c r="AA26" s="28">
        <v>105.21910614830698</v>
      </c>
      <c r="AB26" s="48">
        <v>0.27435865491665368</v>
      </c>
      <c r="AC26" s="28">
        <v>104.94703880720482</v>
      </c>
      <c r="AD26" s="48">
        <v>24.234917014495068</v>
      </c>
      <c r="AE26" s="28">
        <v>97.566735644116946</v>
      </c>
      <c r="AF26" s="48">
        <v>-2.5683842756288584</v>
      </c>
      <c r="AG26" s="23">
        <v>2016</v>
      </c>
      <c r="AH26" s="24" t="s">
        <v>13</v>
      </c>
      <c r="AI26" s="28">
        <v>104.2793157486043</v>
      </c>
      <c r="AJ26" s="48">
        <v>8.7323279988175386</v>
      </c>
      <c r="AK26" s="28">
        <v>90.034596881890408</v>
      </c>
      <c r="AL26" s="48">
        <v>6.6358197868580078</v>
      </c>
      <c r="AM26" s="28">
        <v>106.05175248772836</v>
      </c>
      <c r="AN26" s="48">
        <v>1.2107057573821152</v>
      </c>
      <c r="AO26" s="23">
        <v>2016</v>
      </c>
      <c r="AP26" s="24" t="s">
        <v>13</v>
      </c>
      <c r="AQ26" s="28">
        <v>100.66461789096836</v>
      </c>
      <c r="AR26" s="48">
        <v>4.1481340187816613</v>
      </c>
      <c r="AS26" s="28">
        <v>102.11315393117026</v>
      </c>
      <c r="AT26" s="48">
        <v>2.1417882736444795</v>
      </c>
      <c r="AU26" s="28">
        <v>93.382726549511389</v>
      </c>
      <c r="AV26" s="48">
        <v>4.0236010717448494</v>
      </c>
      <c r="AW26" s="23">
        <v>2016</v>
      </c>
      <c r="AX26" s="24" t="s">
        <v>13</v>
      </c>
      <c r="AY26" s="28">
        <v>100.84874181616711</v>
      </c>
      <c r="AZ26" s="48">
        <v>6.1808086400350106</v>
      </c>
      <c r="BA26" s="28">
        <v>98.048774055132938</v>
      </c>
      <c r="BB26" s="48">
        <v>2.1378310335266661</v>
      </c>
      <c r="BC26" s="28">
        <v>108.54129991885613</v>
      </c>
      <c r="BD26" s="48">
        <v>25.713176389881369</v>
      </c>
      <c r="BE26" s="23">
        <v>2016</v>
      </c>
      <c r="BF26" s="24" t="s">
        <v>13</v>
      </c>
      <c r="BG26" s="28">
        <v>97.710154380092149</v>
      </c>
      <c r="BH26" s="48">
        <v>2.0866135889611428</v>
      </c>
      <c r="BI26" s="28">
        <v>97.377988161438921</v>
      </c>
      <c r="BJ26" s="48">
        <v>-6.7934052416631516</v>
      </c>
      <c r="BK26" s="28">
        <v>93.866693616720269</v>
      </c>
      <c r="BL26" s="48">
        <v>16.77021299294681</v>
      </c>
      <c r="BM26" s="23">
        <v>2016</v>
      </c>
      <c r="BN26" s="24" t="s">
        <v>13</v>
      </c>
      <c r="BO26" s="28">
        <v>93.125537406340285</v>
      </c>
      <c r="BP26" s="48">
        <v>-1.5683374029385533</v>
      </c>
      <c r="BQ26" s="28">
        <v>111.02981268508893</v>
      </c>
      <c r="BR26" s="48">
        <v>9.6924833544947973</v>
      </c>
      <c r="BS26" s="28">
        <v>97.024634718372809</v>
      </c>
      <c r="BT26" s="48">
        <v>6.3320204767816364</v>
      </c>
      <c r="BU26" s="23">
        <v>2016</v>
      </c>
      <c r="BV26" s="24" t="s">
        <v>13</v>
      </c>
      <c r="BW26" s="28">
        <v>98.350364150425619</v>
      </c>
      <c r="BX26" s="48">
        <v>6.4135287458597645</v>
      </c>
      <c r="BY26" s="28">
        <v>92.941623460108701</v>
      </c>
      <c r="BZ26" s="48">
        <v>-7.7921321622260109</v>
      </c>
      <c r="CA26" s="28">
        <v>94.291218825809793</v>
      </c>
      <c r="CB26" s="48">
        <v>20.91518723762016</v>
      </c>
      <c r="CC26" s="23">
        <v>2016</v>
      </c>
      <c r="CD26" s="24" t="s">
        <v>13</v>
      </c>
      <c r="CE26" s="28">
        <v>104.03757460902129</v>
      </c>
      <c r="CF26" s="48">
        <v>9.5838158312668185</v>
      </c>
      <c r="CG26" s="28">
        <v>133.53646501422455</v>
      </c>
      <c r="CH26" s="48">
        <v>16.514614392020619</v>
      </c>
      <c r="CI26" s="28">
        <v>86.514418444787566</v>
      </c>
      <c r="CJ26" s="48">
        <v>5.5700653258849826</v>
      </c>
      <c r="CK26" s="23">
        <v>2016</v>
      </c>
      <c r="CL26" s="24" t="s">
        <v>13</v>
      </c>
      <c r="CM26" s="28">
        <v>102.27688878416109</v>
      </c>
      <c r="CN26" s="48">
        <v>7.7611160411693731</v>
      </c>
      <c r="CO26" s="28">
        <v>98.946938836437326</v>
      </c>
      <c r="CP26" s="48">
        <v>0.16399857582236166</v>
      </c>
      <c r="CQ26" s="28">
        <v>92.354991380161593</v>
      </c>
      <c r="CR26" s="48">
        <v>4.7013692266416882</v>
      </c>
      <c r="CS26" s="23">
        <v>2016</v>
      </c>
      <c r="CT26" s="24" t="s">
        <v>13</v>
      </c>
      <c r="CU26" s="28">
        <v>110.49503807285548</v>
      </c>
      <c r="CV26" s="48">
        <v>5.7951858800570903</v>
      </c>
      <c r="CW26" s="28">
        <v>90.928807363792259</v>
      </c>
      <c r="CX26" s="48">
        <v>0.94462612877997287</v>
      </c>
      <c r="CY26" s="28">
        <v>84.42579437496039</v>
      </c>
      <c r="CZ26" s="48">
        <v>-20.194866178056131</v>
      </c>
      <c r="DA26" s="23">
        <v>2016</v>
      </c>
      <c r="DB26" s="24" t="s">
        <v>13</v>
      </c>
      <c r="DC26" s="28">
        <v>118.91114468734206</v>
      </c>
      <c r="DD26" s="48">
        <v>17.617487333805968</v>
      </c>
      <c r="DE26" s="28">
        <v>107.67028497492312</v>
      </c>
      <c r="DF26" s="48">
        <v>12.532015738881057</v>
      </c>
      <c r="DG26" s="28">
        <v>93.701480182128378</v>
      </c>
      <c r="DH26" s="48">
        <v>-2.0083595002368497</v>
      </c>
      <c r="DI26" s="23">
        <v>2016</v>
      </c>
      <c r="DJ26" s="24" t="s">
        <v>13</v>
      </c>
      <c r="DK26" s="28">
        <v>101.69626635298191</v>
      </c>
      <c r="DL26" s="48">
        <v>-3.2506599653113142</v>
      </c>
      <c r="DM26" s="28">
        <v>107.56440941135146</v>
      </c>
      <c r="DN26" s="48">
        <v>9.7315277588867701</v>
      </c>
      <c r="DO26" s="28">
        <v>108.12002814605621</v>
      </c>
      <c r="DP26" s="48">
        <v>1.0463482221120728</v>
      </c>
      <c r="DQ26" s="43"/>
    </row>
    <row r="27" spans="1:121" ht="15" hidden="1" customHeight="1" x14ac:dyDescent="0.25">
      <c r="A27" s="23"/>
      <c r="B27" s="24" t="s">
        <v>14</v>
      </c>
      <c r="C27" s="28">
        <v>85.832861755147476</v>
      </c>
      <c r="D27" s="48">
        <v>-21.284653236341228</v>
      </c>
      <c r="E27" s="28">
        <v>113.44411147550035</v>
      </c>
      <c r="F27" s="48">
        <v>15.185592933909248</v>
      </c>
      <c r="G27" s="28">
        <v>107.69036608748689</v>
      </c>
      <c r="H27" s="48">
        <v>15.480504503751064</v>
      </c>
      <c r="I27" s="23"/>
      <c r="J27" s="24" t="s">
        <v>14</v>
      </c>
      <c r="K27" s="28">
        <v>109.36762220827302</v>
      </c>
      <c r="L27" s="48">
        <v>14.808203255362699</v>
      </c>
      <c r="M27" s="28">
        <v>110.14334905398967</v>
      </c>
      <c r="N27" s="48">
        <v>8.8579086919566805</v>
      </c>
      <c r="O27" s="28">
        <v>105.37666666666667</v>
      </c>
      <c r="P27" s="48">
        <v>4.4802451308958666</v>
      </c>
      <c r="Q27" s="23"/>
      <c r="R27" s="24" t="s">
        <v>14</v>
      </c>
      <c r="S27" s="28">
        <v>106.93682677097691</v>
      </c>
      <c r="T27" s="48">
        <v>4.6681499941729783</v>
      </c>
      <c r="U27" s="28">
        <v>110.57708074725058</v>
      </c>
      <c r="V27" s="48">
        <v>9.4568959092374172</v>
      </c>
      <c r="W27" s="28">
        <v>103.60325907418486</v>
      </c>
      <c r="X27" s="48">
        <v>7.0079190568093281</v>
      </c>
      <c r="Y27" s="23"/>
      <c r="Z27" s="24" t="s">
        <v>14</v>
      </c>
      <c r="AA27" s="28">
        <v>116.30490655340498</v>
      </c>
      <c r="AB27" s="48">
        <v>8.615837251947724</v>
      </c>
      <c r="AC27" s="28">
        <v>112.44333333333334</v>
      </c>
      <c r="AD27" s="48">
        <v>22.892008377609415</v>
      </c>
      <c r="AE27" s="28">
        <v>100.30108226217271</v>
      </c>
      <c r="AF27" s="48">
        <v>-1.2984066596117287</v>
      </c>
      <c r="AG27" s="23"/>
      <c r="AH27" s="24" t="s">
        <v>14</v>
      </c>
      <c r="AI27" s="28">
        <v>101.56017690747626</v>
      </c>
      <c r="AJ27" s="48">
        <v>5.4703584608467111</v>
      </c>
      <c r="AK27" s="28">
        <v>107.05424354267207</v>
      </c>
      <c r="AL27" s="48">
        <v>3.0921744966400553</v>
      </c>
      <c r="AM27" s="28">
        <v>102.95608398031577</v>
      </c>
      <c r="AN27" s="48">
        <v>4.9835963973329171</v>
      </c>
      <c r="AO27" s="23"/>
      <c r="AP27" s="24" t="s">
        <v>14</v>
      </c>
      <c r="AQ27" s="28">
        <v>106.72795128093988</v>
      </c>
      <c r="AR27" s="48">
        <v>5.9687511004304241</v>
      </c>
      <c r="AS27" s="28">
        <v>105.46415973148726</v>
      </c>
      <c r="AT27" s="48">
        <v>3.8910375494729124</v>
      </c>
      <c r="AU27" s="28">
        <v>108.11168793890272</v>
      </c>
      <c r="AV27" s="48">
        <v>3.8437235747887257</v>
      </c>
      <c r="AW27" s="23"/>
      <c r="AX27" s="24" t="s">
        <v>14</v>
      </c>
      <c r="AY27" s="28">
        <v>101.59752022964572</v>
      </c>
      <c r="AZ27" s="48">
        <v>5.1936557591728274</v>
      </c>
      <c r="BA27" s="28">
        <v>101.95203112821942</v>
      </c>
      <c r="BB27" s="48">
        <v>3.7660671450056924</v>
      </c>
      <c r="BC27" s="28">
        <v>112.9959494896686</v>
      </c>
      <c r="BD27" s="48">
        <v>19.10833833534744</v>
      </c>
      <c r="BE27" s="23"/>
      <c r="BF27" s="24" t="s">
        <v>14</v>
      </c>
      <c r="BG27" s="28">
        <v>101.9515295379173</v>
      </c>
      <c r="BH27" s="48">
        <v>2.1843809064339155</v>
      </c>
      <c r="BI27" s="28">
        <v>103.75030985455068</v>
      </c>
      <c r="BJ27" s="48">
        <v>0.25246181911956</v>
      </c>
      <c r="BK27" s="28">
        <v>106.38771111273881</v>
      </c>
      <c r="BL27" s="48">
        <v>7.5402322886555027</v>
      </c>
      <c r="BM27" s="23"/>
      <c r="BN27" s="24" t="s">
        <v>14</v>
      </c>
      <c r="BO27" s="28">
        <v>107.80727700332132</v>
      </c>
      <c r="BP27" s="48">
        <v>8.0887953687910965</v>
      </c>
      <c r="BQ27" s="28">
        <v>106.6275285143256</v>
      </c>
      <c r="BR27" s="48">
        <v>3.8530339245325962</v>
      </c>
      <c r="BS27" s="28">
        <v>109.37521194653334</v>
      </c>
      <c r="BT27" s="48">
        <v>12.633610916851111</v>
      </c>
      <c r="BU27" s="23"/>
      <c r="BV27" s="24" t="s">
        <v>14</v>
      </c>
      <c r="BW27" s="28">
        <v>107.22642402447498</v>
      </c>
      <c r="BX27" s="48">
        <v>4.1287492339313019</v>
      </c>
      <c r="BY27" s="28">
        <v>104.33233333333334</v>
      </c>
      <c r="BZ27" s="48">
        <v>3.7633894107485446</v>
      </c>
      <c r="CA27" s="28">
        <v>89.495999999999995</v>
      </c>
      <c r="CB27" s="48">
        <v>8.6773270051377267</v>
      </c>
      <c r="CC27" s="23"/>
      <c r="CD27" s="24" t="s">
        <v>14</v>
      </c>
      <c r="CE27" s="28">
        <v>113.30924346617819</v>
      </c>
      <c r="CF27" s="48">
        <v>9.3542730628051913</v>
      </c>
      <c r="CG27" s="28">
        <v>97.086666666666659</v>
      </c>
      <c r="CH27" s="48">
        <v>18.704064259857958</v>
      </c>
      <c r="CI27" s="28">
        <v>90.078943431668222</v>
      </c>
      <c r="CJ27" s="48">
        <v>0.72509499887851803</v>
      </c>
      <c r="CK27" s="23"/>
      <c r="CL27" s="24" t="s">
        <v>14</v>
      </c>
      <c r="CM27" s="28">
        <v>103.04988977312848</v>
      </c>
      <c r="CN27" s="48">
        <v>0.64183039956149912</v>
      </c>
      <c r="CO27" s="28">
        <v>108.89476444268394</v>
      </c>
      <c r="CP27" s="48">
        <v>5.8647323662833344</v>
      </c>
      <c r="CQ27" s="28">
        <v>116.307</v>
      </c>
      <c r="CR27" s="48">
        <v>15.690417473239208</v>
      </c>
      <c r="CS27" s="23"/>
      <c r="CT27" s="24" t="s">
        <v>14</v>
      </c>
      <c r="CU27" s="28">
        <v>126.51964012343306</v>
      </c>
      <c r="CV27" s="48">
        <v>4.5334994834274767</v>
      </c>
      <c r="CW27" s="28">
        <v>101.69224266215808</v>
      </c>
      <c r="CX27" s="48">
        <v>3.6785096095426297</v>
      </c>
      <c r="CY27" s="28">
        <v>78.764572243878618</v>
      </c>
      <c r="CZ27" s="48">
        <v>-25.935405213527787</v>
      </c>
      <c r="DA27" s="23"/>
      <c r="DB27" s="24" t="s">
        <v>14</v>
      </c>
      <c r="DC27" s="28">
        <v>114.80200000000001</v>
      </c>
      <c r="DD27" s="48">
        <v>12.47214807934067</v>
      </c>
      <c r="DE27" s="28">
        <v>84.711620600403378</v>
      </c>
      <c r="DF27" s="48">
        <v>-10.306745292872193</v>
      </c>
      <c r="DG27" s="28">
        <v>98.560999999999993</v>
      </c>
      <c r="DH27" s="48">
        <v>2.6328879905409366</v>
      </c>
      <c r="DI27" s="23"/>
      <c r="DJ27" s="24" t="s">
        <v>14</v>
      </c>
      <c r="DK27" s="28">
        <v>98.013933333905854</v>
      </c>
      <c r="DL27" s="48">
        <v>-7.8507343208264757</v>
      </c>
      <c r="DM27" s="28">
        <v>103.70208504873051</v>
      </c>
      <c r="DN27" s="48">
        <v>9.7067079763656068</v>
      </c>
      <c r="DO27" s="28">
        <v>96.9188805431004</v>
      </c>
      <c r="DP27" s="48">
        <v>5.6991116981002961</v>
      </c>
      <c r="DQ27" s="43"/>
    </row>
    <row r="28" spans="1:121" ht="15" hidden="1" customHeight="1" x14ac:dyDescent="0.25">
      <c r="A28" s="23"/>
      <c r="B28" s="24" t="s">
        <v>15</v>
      </c>
      <c r="C28" s="28">
        <v>107.49587732869982</v>
      </c>
      <c r="D28" s="48">
        <v>-5.2176311010388332</v>
      </c>
      <c r="E28" s="28">
        <v>108.32809115486238</v>
      </c>
      <c r="F28" s="48">
        <v>6.8424795492520047</v>
      </c>
      <c r="G28" s="28">
        <v>102.82172336275748</v>
      </c>
      <c r="H28" s="48">
        <v>8.7834003844348985</v>
      </c>
      <c r="I28" s="23"/>
      <c r="J28" s="24" t="s">
        <v>15</v>
      </c>
      <c r="K28" s="28">
        <v>107.03412819862085</v>
      </c>
      <c r="L28" s="48">
        <v>9.4264300016327667</v>
      </c>
      <c r="M28" s="28">
        <v>111.85853481968878</v>
      </c>
      <c r="N28" s="48">
        <v>11.638974688913081</v>
      </c>
      <c r="O28" s="28">
        <v>105.23899999999999</v>
      </c>
      <c r="P28" s="48">
        <v>2.0743318133334583</v>
      </c>
      <c r="Q28" s="23"/>
      <c r="R28" s="24" t="s">
        <v>15</v>
      </c>
      <c r="S28" s="28">
        <v>105.10237743883893</v>
      </c>
      <c r="T28" s="48">
        <v>5.0839783030499177</v>
      </c>
      <c r="U28" s="28">
        <v>100.93515201993263</v>
      </c>
      <c r="V28" s="48">
        <v>8.1125857680058431</v>
      </c>
      <c r="W28" s="28">
        <v>104.26295154187657</v>
      </c>
      <c r="X28" s="48">
        <v>-0.67311091787397004</v>
      </c>
      <c r="Y28" s="23"/>
      <c r="Z28" s="24" t="s">
        <v>15</v>
      </c>
      <c r="AA28" s="28">
        <v>103.03475244451437</v>
      </c>
      <c r="AB28" s="48">
        <v>12.683647730977128</v>
      </c>
      <c r="AC28" s="28">
        <v>114.06966666666666</v>
      </c>
      <c r="AD28" s="48">
        <v>5.1165400985065901</v>
      </c>
      <c r="AE28" s="28">
        <v>97.656879157718663</v>
      </c>
      <c r="AF28" s="48">
        <v>2.0870941114476693</v>
      </c>
      <c r="AG28" s="23"/>
      <c r="AH28" s="24" t="s">
        <v>15</v>
      </c>
      <c r="AI28" s="28">
        <v>104.92983334950389</v>
      </c>
      <c r="AJ28" s="48">
        <v>2.0133280900134167</v>
      </c>
      <c r="AK28" s="28">
        <v>108.90157032985449</v>
      </c>
      <c r="AL28" s="48">
        <v>5.3393304823168535</v>
      </c>
      <c r="AM28" s="28">
        <v>97.131935730576245</v>
      </c>
      <c r="AN28" s="48">
        <v>3.1419148372751096</v>
      </c>
      <c r="AO28" s="23"/>
      <c r="AP28" s="24" t="s">
        <v>15</v>
      </c>
      <c r="AQ28" s="28">
        <v>110.08660271163954</v>
      </c>
      <c r="AR28" s="48">
        <v>8.4109610072591607</v>
      </c>
      <c r="AS28" s="28">
        <v>103.96217583589095</v>
      </c>
      <c r="AT28" s="48">
        <v>2.7094604528724204</v>
      </c>
      <c r="AU28" s="28">
        <v>110.94705420827704</v>
      </c>
      <c r="AV28" s="48">
        <v>3.8718439382480625</v>
      </c>
      <c r="AW28" s="23"/>
      <c r="AX28" s="24" t="s">
        <v>15</v>
      </c>
      <c r="AY28" s="28">
        <v>105.73573483716537</v>
      </c>
      <c r="AZ28" s="48">
        <v>2.3916068760932063</v>
      </c>
      <c r="BA28" s="28">
        <v>106.22061156064829</v>
      </c>
      <c r="BB28" s="48">
        <v>2.8001605090631045</v>
      </c>
      <c r="BC28" s="28">
        <v>117.9224422053527</v>
      </c>
      <c r="BD28" s="48">
        <v>10.504510335239388</v>
      </c>
      <c r="BE28" s="23"/>
      <c r="BF28" s="24" t="s">
        <v>15</v>
      </c>
      <c r="BG28" s="28">
        <v>102.97546139334655</v>
      </c>
      <c r="BH28" s="48">
        <v>3.8988836162572511</v>
      </c>
      <c r="BI28" s="28">
        <v>101.72974615294488</v>
      </c>
      <c r="BJ28" s="48">
        <v>1.8758081539160543</v>
      </c>
      <c r="BK28" s="28">
        <v>115.18100881066999</v>
      </c>
      <c r="BL28" s="48">
        <v>2.1010523867715847E-2</v>
      </c>
      <c r="BM28" s="23"/>
      <c r="BN28" s="24" t="s">
        <v>15</v>
      </c>
      <c r="BO28" s="28">
        <v>106.65776141990902</v>
      </c>
      <c r="BP28" s="48">
        <v>6.0417990216857334</v>
      </c>
      <c r="BQ28" s="28">
        <v>101.8606769140868</v>
      </c>
      <c r="BR28" s="48">
        <v>3.8536188598554304</v>
      </c>
      <c r="BS28" s="28">
        <v>114.83269552386328</v>
      </c>
      <c r="BT28" s="48">
        <v>11.593934634048125</v>
      </c>
      <c r="BU28" s="23"/>
      <c r="BV28" s="24" t="s">
        <v>15</v>
      </c>
      <c r="BW28" s="28">
        <v>105.4738005234863</v>
      </c>
      <c r="BX28" s="48">
        <v>-1.5046812786772676</v>
      </c>
      <c r="BY28" s="28">
        <v>108.97233333333332</v>
      </c>
      <c r="BZ28" s="48">
        <v>8.7457273371895496</v>
      </c>
      <c r="CA28" s="28">
        <v>116.03933333333333</v>
      </c>
      <c r="CB28" s="48">
        <v>-2.9318721629924056</v>
      </c>
      <c r="CC28" s="23"/>
      <c r="CD28" s="24" t="s">
        <v>15</v>
      </c>
      <c r="CE28" s="28">
        <v>107.38380570977274</v>
      </c>
      <c r="CF28" s="48">
        <v>11.402198431074268</v>
      </c>
      <c r="CG28" s="28">
        <v>120.56133333333332</v>
      </c>
      <c r="CH28" s="48">
        <v>8.1785849221124778</v>
      </c>
      <c r="CI28" s="28">
        <v>113.93802761961472</v>
      </c>
      <c r="CJ28" s="48">
        <v>2.9784525728797178</v>
      </c>
      <c r="CK28" s="23"/>
      <c r="CL28" s="24" t="s">
        <v>15</v>
      </c>
      <c r="CM28" s="28">
        <v>103.78009317320858</v>
      </c>
      <c r="CN28" s="48">
        <v>4.0739665880974911</v>
      </c>
      <c r="CO28" s="28">
        <v>111.9787322474881</v>
      </c>
      <c r="CP28" s="48">
        <v>13.704393040418239</v>
      </c>
      <c r="CQ28" s="28">
        <v>105.64866666666667</v>
      </c>
      <c r="CR28" s="48">
        <v>-1.7783360764629919</v>
      </c>
      <c r="CS28" s="23"/>
      <c r="CT28" s="24" t="s">
        <v>15</v>
      </c>
      <c r="CU28" s="28">
        <v>99.500030307305494</v>
      </c>
      <c r="CV28" s="48">
        <v>9.4251104715312977</v>
      </c>
      <c r="CW28" s="28">
        <v>119.11074641378337</v>
      </c>
      <c r="CX28" s="48">
        <v>3.1365284451659363</v>
      </c>
      <c r="CY28" s="28">
        <v>71.255939938225183</v>
      </c>
      <c r="CZ28" s="48">
        <v>-18.643893042201711</v>
      </c>
      <c r="DA28" s="23"/>
      <c r="DB28" s="24" t="s">
        <v>15</v>
      </c>
      <c r="DC28" s="28">
        <v>110.97566666666665</v>
      </c>
      <c r="DD28" s="48">
        <v>9.2501535705282549</v>
      </c>
      <c r="DE28" s="28">
        <v>110.87867782827585</v>
      </c>
      <c r="DF28" s="48">
        <v>4.2197952401157579</v>
      </c>
      <c r="DG28" s="28">
        <v>96.406999999999996</v>
      </c>
      <c r="DH28" s="48">
        <v>-4.3935362926710013</v>
      </c>
      <c r="DI28" s="23"/>
      <c r="DJ28" s="24" t="s">
        <v>15</v>
      </c>
      <c r="DK28" s="28">
        <v>87.099402792342801</v>
      </c>
      <c r="DL28" s="48">
        <v>-6.6877661496223624</v>
      </c>
      <c r="DM28" s="28">
        <v>108.69858558190293</v>
      </c>
      <c r="DN28" s="48">
        <v>11.154991402503825</v>
      </c>
      <c r="DO28" s="28">
        <v>116.94248040855763</v>
      </c>
      <c r="DP28" s="48">
        <v>23.895440545610597</v>
      </c>
      <c r="DQ28" s="43"/>
    </row>
    <row r="29" spans="1:121" ht="15" hidden="1" customHeight="1" x14ac:dyDescent="0.25">
      <c r="A29" s="23"/>
      <c r="B29" s="24" t="s">
        <v>16</v>
      </c>
      <c r="C29" s="28">
        <v>114.34271988717434</v>
      </c>
      <c r="D29" s="48">
        <v>13.081799329593323</v>
      </c>
      <c r="E29" s="28">
        <v>106.56495449323752</v>
      </c>
      <c r="F29" s="48">
        <v>2.2829576596520553</v>
      </c>
      <c r="G29" s="28">
        <v>110.73814321501862</v>
      </c>
      <c r="H29" s="48">
        <v>-2.9969195823369574</v>
      </c>
      <c r="I29" s="23"/>
      <c r="J29" s="24" t="s">
        <v>16</v>
      </c>
      <c r="K29" s="28">
        <v>113.0789065888228</v>
      </c>
      <c r="L29" s="48">
        <v>3.3660519122116881</v>
      </c>
      <c r="M29" s="28">
        <v>120.50191650807373</v>
      </c>
      <c r="N29" s="48">
        <v>10.613129493760653</v>
      </c>
      <c r="O29" s="28">
        <v>95.076333333333352</v>
      </c>
      <c r="P29" s="48">
        <v>-1.4991589948087096</v>
      </c>
      <c r="Q29" s="23"/>
      <c r="R29" s="24" t="s">
        <v>16</v>
      </c>
      <c r="S29" s="28">
        <v>109.24575184235823</v>
      </c>
      <c r="T29" s="48">
        <v>5.912666279700133</v>
      </c>
      <c r="U29" s="28">
        <v>119.98264503601655</v>
      </c>
      <c r="V29" s="48">
        <v>6.4300136330721358</v>
      </c>
      <c r="W29" s="28">
        <v>125.20667644030682</v>
      </c>
      <c r="X29" s="48">
        <v>4.1525988328417185</v>
      </c>
      <c r="Y29" s="23"/>
      <c r="Z29" s="24" t="s">
        <v>16</v>
      </c>
      <c r="AA29" s="28">
        <v>98.201355378650689</v>
      </c>
      <c r="AB29" s="48">
        <v>1.7077741830159283</v>
      </c>
      <c r="AC29" s="28">
        <v>118.86133333333333</v>
      </c>
      <c r="AD29" s="48">
        <v>2.9010539355347191</v>
      </c>
      <c r="AE29" s="28">
        <v>105.67942474696184</v>
      </c>
      <c r="AF29" s="48">
        <v>3.0210382107836296</v>
      </c>
      <c r="AG29" s="23"/>
      <c r="AH29" s="24" t="s">
        <v>16</v>
      </c>
      <c r="AI29" s="28">
        <v>107.33889164400482</v>
      </c>
      <c r="AJ29" s="48">
        <v>2.2822427326331365</v>
      </c>
      <c r="AK29" s="28">
        <v>115.33977266110465</v>
      </c>
      <c r="AL29" s="48">
        <v>6.4577490703088074</v>
      </c>
      <c r="AM29" s="28">
        <v>106.20569182448476</v>
      </c>
      <c r="AN29" s="48">
        <v>3.1373237617006566</v>
      </c>
      <c r="AO29" s="23"/>
      <c r="AP29" s="24" t="s">
        <v>16</v>
      </c>
      <c r="AQ29" s="28">
        <v>109.58541362745302</v>
      </c>
      <c r="AR29" s="48">
        <v>8.4116470888637735</v>
      </c>
      <c r="AS29" s="28">
        <v>101.7513558901552</v>
      </c>
      <c r="AT29" s="48">
        <v>4.5811534842710842</v>
      </c>
      <c r="AU29" s="28">
        <v>105.31652852618784</v>
      </c>
      <c r="AV29" s="48">
        <v>6.0505888811788253</v>
      </c>
      <c r="AW29" s="23"/>
      <c r="AX29" s="24" t="s">
        <v>16</v>
      </c>
      <c r="AY29" s="28">
        <v>106.44402848236274</v>
      </c>
      <c r="AZ29" s="48">
        <v>1.2073051382285769</v>
      </c>
      <c r="BA29" s="28">
        <v>108.342322459909</v>
      </c>
      <c r="BB29" s="48">
        <v>5.7778594157545768</v>
      </c>
      <c r="BC29" s="28">
        <v>122.54961039866333</v>
      </c>
      <c r="BD29" s="48">
        <v>9.3425888172020279</v>
      </c>
      <c r="BE29" s="23"/>
      <c r="BF29" s="24" t="s">
        <v>16</v>
      </c>
      <c r="BG29" s="28">
        <v>108.54051073050876</v>
      </c>
      <c r="BH29" s="48">
        <v>2.9760458271435937</v>
      </c>
      <c r="BI29" s="28">
        <v>98.685261828090574</v>
      </c>
      <c r="BJ29" s="48">
        <v>7.0584002156044505</v>
      </c>
      <c r="BK29" s="28">
        <v>106.77060803459217</v>
      </c>
      <c r="BL29" s="48">
        <v>1.1764819004208533</v>
      </c>
      <c r="BM29" s="23"/>
      <c r="BN29" s="24" t="s">
        <v>16</v>
      </c>
      <c r="BO29" s="28">
        <v>104.1547102870084</v>
      </c>
      <c r="BP29" s="48">
        <v>-0.87136199666039715</v>
      </c>
      <c r="BQ29" s="28">
        <v>105.20729031259248</v>
      </c>
      <c r="BR29" s="48">
        <v>7.3234177288670423</v>
      </c>
      <c r="BS29" s="28">
        <v>121.27105937466018</v>
      </c>
      <c r="BT29" s="48">
        <v>11.519995160270028</v>
      </c>
      <c r="BU29" s="23"/>
      <c r="BV29" s="24" t="s">
        <v>16</v>
      </c>
      <c r="BW29" s="28">
        <v>105.6808137449641</v>
      </c>
      <c r="BX29" s="48">
        <v>8.3713955901957462</v>
      </c>
      <c r="BY29" s="28">
        <v>105.78733333333334</v>
      </c>
      <c r="BZ29" s="48">
        <v>7.4555298512277233</v>
      </c>
      <c r="CA29" s="28">
        <v>117.09366666666665</v>
      </c>
      <c r="CB29" s="48">
        <v>-2.5229086137642156</v>
      </c>
      <c r="CC29" s="23"/>
      <c r="CD29" s="24" t="s">
        <v>16</v>
      </c>
      <c r="CE29" s="28">
        <v>118.87955473782334</v>
      </c>
      <c r="CF29" s="48">
        <v>13.162977835946037</v>
      </c>
      <c r="CG29" s="28">
        <v>89.527333333333331</v>
      </c>
      <c r="CH29" s="48">
        <v>-2.8517674932709127</v>
      </c>
      <c r="CI29" s="28">
        <v>107.77838031829981</v>
      </c>
      <c r="CJ29" s="48">
        <v>-8.6447060556382667</v>
      </c>
      <c r="CK29" s="23"/>
      <c r="CL29" s="24" t="s">
        <v>16</v>
      </c>
      <c r="CM29" s="28">
        <v>104.41172342134287</v>
      </c>
      <c r="CN29" s="48">
        <v>1.3913633972047563</v>
      </c>
      <c r="CO29" s="28">
        <v>112.61638607478567</v>
      </c>
      <c r="CP29" s="48">
        <v>12.762338087531447</v>
      </c>
      <c r="CQ29" s="28">
        <v>110.57833333333333</v>
      </c>
      <c r="CR29" s="48">
        <v>6.6354218694881553</v>
      </c>
      <c r="CS29" s="23"/>
      <c r="CT29" s="24" t="s">
        <v>16</v>
      </c>
      <c r="CU29" s="28">
        <v>92.456861497939187</v>
      </c>
      <c r="CV29" s="48">
        <v>10.600721419872627</v>
      </c>
      <c r="CW29" s="28">
        <v>100.23644099450253</v>
      </c>
      <c r="CX29" s="48">
        <v>4.0342453808342071</v>
      </c>
      <c r="CY29" s="28">
        <v>80.255964575169159</v>
      </c>
      <c r="CZ29" s="48">
        <v>-19.967367576906582</v>
      </c>
      <c r="DA29" s="23"/>
      <c r="DB29" s="24" t="s">
        <v>16</v>
      </c>
      <c r="DC29" s="28">
        <v>118.572</v>
      </c>
      <c r="DD29" s="48">
        <v>24.48607491961279</v>
      </c>
      <c r="DE29" s="28">
        <v>85.546741319778064</v>
      </c>
      <c r="DF29" s="48">
        <v>-17.33425839152936</v>
      </c>
      <c r="DG29" s="28">
        <v>113.925</v>
      </c>
      <c r="DH29" s="48">
        <v>5.9686672822252262</v>
      </c>
      <c r="DI29" s="23"/>
      <c r="DJ29" s="24" t="s">
        <v>16</v>
      </c>
      <c r="DK29" s="28">
        <v>89.725680732127799</v>
      </c>
      <c r="DL29" s="48">
        <v>-5.7311844416805826</v>
      </c>
      <c r="DM29" s="28">
        <v>120.02970780606223</v>
      </c>
      <c r="DN29" s="48">
        <v>9.4466010197633352</v>
      </c>
      <c r="DO29" s="28">
        <v>105.50010044556841</v>
      </c>
      <c r="DP29" s="48">
        <v>-1.3264730076768387</v>
      </c>
      <c r="DQ29" s="43"/>
    </row>
    <row r="30" spans="1:121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48"/>
      <c r="J30" s="48"/>
      <c r="K30" s="28"/>
      <c r="L30" s="48"/>
      <c r="M30" s="28"/>
      <c r="N30" s="48"/>
      <c r="O30" s="28"/>
      <c r="P30" s="48"/>
      <c r="Q30" s="48"/>
      <c r="R30" s="48"/>
      <c r="S30" s="28"/>
      <c r="T30" s="48"/>
      <c r="U30" s="28"/>
      <c r="V30" s="48"/>
      <c r="W30" s="28"/>
      <c r="X30" s="48"/>
      <c r="Y30" s="48"/>
      <c r="Z30" s="48"/>
      <c r="AA30" s="28"/>
      <c r="AB30" s="48"/>
      <c r="AC30" s="28"/>
      <c r="AD30" s="48"/>
      <c r="AE30" s="28"/>
      <c r="AF30" s="48"/>
      <c r="AG30" s="48"/>
      <c r="AH30" s="48"/>
      <c r="AI30" s="28"/>
      <c r="AJ30" s="48"/>
      <c r="AK30" s="28"/>
      <c r="AL30" s="48"/>
      <c r="AM30" s="28"/>
      <c r="AN30" s="48"/>
      <c r="AO30" s="48"/>
      <c r="AP30" s="48"/>
      <c r="AQ30" s="28"/>
      <c r="AR30" s="48"/>
      <c r="AS30" s="28"/>
      <c r="AT30" s="48"/>
      <c r="AU30" s="28"/>
      <c r="AV30" s="48"/>
      <c r="AW30" s="48"/>
      <c r="AX30" s="48"/>
      <c r="AY30" s="28"/>
      <c r="AZ30" s="48"/>
      <c r="BA30" s="28"/>
      <c r="BB30" s="48"/>
      <c r="BC30" s="28"/>
      <c r="BD30" s="48"/>
      <c r="BE30" s="48"/>
      <c r="BF30" s="48"/>
      <c r="BG30" s="28"/>
      <c r="BH30" s="48"/>
      <c r="BI30" s="28"/>
      <c r="BJ30" s="48"/>
      <c r="BK30" s="28"/>
      <c r="BL30" s="48"/>
      <c r="BM30" s="48"/>
      <c r="BN30" s="48"/>
      <c r="BO30" s="28"/>
      <c r="BP30" s="48"/>
      <c r="BQ30" s="28"/>
      <c r="BR30" s="48"/>
      <c r="BS30" s="28"/>
      <c r="BT30" s="48"/>
      <c r="BU30" s="48"/>
      <c r="BV30" s="48"/>
      <c r="BW30" s="28"/>
      <c r="BX30" s="48"/>
      <c r="BY30" s="28"/>
      <c r="BZ30" s="48"/>
      <c r="CA30" s="28"/>
      <c r="CB30" s="48"/>
      <c r="CC30" s="48"/>
      <c r="CD30" s="48"/>
      <c r="CE30" s="28"/>
      <c r="CF30" s="48"/>
      <c r="CG30" s="28"/>
      <c r="CH30" s="48"/>
      <c r="CI30" s="28"/>
      <c r="CJ30" s="48"/>
      <c r="CK30" s="48"/>
      <c r="CL30" s="48"/>
      <c r="CM30" s="28"/>
      <c r="CN30" s="48"/>
      <c r="CO30" s="28"/>
      <c r="CP30" s="48"/>
      <c r="CQ30" s="28"/>
      <c r="CR30" s="48"/>
      <c r="CS30" s="48"/>
      <c r="CT30" s="48"/>
      <c r="CU30" s="28"/>
      <c r="CV30" s="48"/>
      <c r="CW30" s="28"/>
      <c r="CX30" s="48"/>
      <c r="CY30" s="28"/>
      <c r="CZ30" s="48"/>
      <c r="DA30" s="48"/>
      <c r="DB30" s="48"/>
      <c r="DC30" s="28"/>
      <c r="DD30" s="48"/>
      <c r="DE30" s="28"/>
      <c r="DF30" s="48"/>
      <c r="DG30" s="28"/>
      <c r="DH30" s="48"/>
      <c r="DI30" s="48"/>
      <c r="DJ30" s="48"/>
      <c r="DK30" s="28"/>
      <c r="DL30" s="48"/>
      <c r="DM30" s="28"/>
      <c r="DN30" s="48"/>
      <c r="DO30" s="28"/>
      <c r="DP30" s="48"/>
      <c r="DQ30" s="43"/>
    </row>
    <row r="31" spans="1:121" ht="15" hidden="1" customHeight="1" x14ac:dyDescent="0.25">
      <c r="A31" s="23">
        <v>2017</v>
      </c>
      <c r="B31" s="24" t="s">
        <v>13</v>
      </c>
      <c r="C31" s="28">
        <v>89.732186198751378</v>
      </c>
      <c r="D31" s="48">
        <v>11.51526244688641</v>
      </c>
      <c r="E31" s="28">
        <v>100.60301791651607</v>
      </c>
      <c r="F31" s="48">
        <v>-3.378171235148514</v>
      </c>
      <c r="G31" s="28">
        <v>109.97097335209453</v>
      </c>
      <c r="H31" s="48">
        <v>6.6468854402524755</v>
      </c>
      <c r="I31" s="23">
        <v>2017</v>
      </c>
      <c r="J31" s="24" t="s">
        <v>13</v>
      </c>
      <c r="K31" s="28">
        <v>111.88339483503256</v>
      </c>
      <c r="L31" s="48">
        <v>7.6788881189555838</v>
      </c>
      <c r="M31" s="28">
        <v>110.09433099795733</v>
      </c>
      <c r="N31" s="48">
        <v>13.174445200166147</v>
      </c>
      <c r="O31" s="28">
        <v>110.22199999999999</v>
      </c>
      <c r="P31" s="48">
        <v>2.7822495923860231</v>
      </c>
      <c r="Q31" s="23">
        <v>2017</v>
      </c>
      <c r="R31" s="24" t="s">
        <v>13</v>
      </c>
      <c r="S31" s="28">
        <v>103.56233071392687</v>
      </c>
      <c r="T31" s="48">
        <v>4.9007846961157497</v>
      </c>
      <c r="U31" s="28">
        <v>111.00628190949561</v>
      </c>
      <c r="V31" s="48">
        <v>9.3531408645962415</v>
      </c>
      <c r="W31" s="28">
        <v>137.78225666403429</v>
      </c>
      <c r="X31" s="48">
        <v>17.468310190113527</v>
      </c>
      <c r="Y31" s="23">
        <v>2017</v>
      </c>
      <c r="Z31" s="24" t="s">
        <v>13</v>
      </c>
      <c r="AA31" s="28">
        <v>107.50660394589825</v>
      </c>
      <c r="AB31" s="48">
        <v>2.1740327221246645</v>
      </c>
      <c r="AC31" s="28">
        <v>133.26066666666668</v>
      </c>
      <c r="AD31" s="48">
        <v>26.978967850132491</v>
      </c>
      <c r="AE31" s="28">
        <v>96.670113994312644</v>
      </c>
      <c r="AF31" s="48">
        <v>-0.91898293397332509</v>
      </c>
      <c r="AG31" s="23">
        <v>2017</v>
      </c>
      <c r="AH31" s="24" t="s">
        <v>13</v>
      </c>
      <c r="AI31" s="28">
        <v>111.25395816766898</v>
      </c>
      <c r="AJ31" s="48">
        <v>6.6884236523752065</v>
      </c>
      <c r="AK31" s="28">
        <v>103.13545392215303</v>
      </c>
      <c r="AL31" s="48">
        <v>14.550914308472613</v>
      </c>
      <c r="AM31" s="28">
        <v>108.6469074588769</v>
      </c>
      <c r="AN31" s="48">
        <v>2.4470646738712105</v>
      </c>
      <c r="AO31" s="23">
        <v>2017</v>
      </c>
      <c r="AP31" s="24" t="s">
        <v>13</v>
      </c>
      <c r="AQ31" s="28">
        <v>104.01529186787172</v>
      </c>
      <c r="AR31" s="48">
        <v>3.3285518259579021</v>
      </c>
      <c r="AS31" s="28">
        <v>107.45418410035292</v>
      </c>
      <c r="AT31" s="48">
        <v>5.2305016186090967</v>
      </c>
      <c r="AU31" s="28">
        <v>97.827004660474813</v>
      </c>
      <c r="AV31" s="48">
        <v>4.7592079126187059</v>
      </c>
      <c r="AW31" s="23">
        <v>2017</v>
      </c>
      <c r="AX31" s="24" t="s">
        <v>13</v>
      </c>
      <c r="AY31" s="28">
        <v>107.89923088883403</v>
      </c>
      <c r="AZ31" s="48">
        <v>6.9911522401726813</v>
      </c>
      <c r="BA31" s="28">
        <v>99.906106737448724</v>
      </c>
      <c r="BB31" s="48">
        <v>1.8942946510186971</v>
      </c>
      <c r="BC31" s="28">
        <v>112.51653084862453</v>
      </c>
      <c r="BD31" s="48">
        <v>3.66241323140612</v>
      </c>
      <c r="BE31" s="23">
        <v>2017</v>
      </c>
      <c r="BF31" s="24" t="s">
        <v>13</v>
      </c>
      <c r="BG31" s="28">
        <v>101.99241357026169</v>
      </c>
      <c r="BH31" s="48">
        <v>4.3826142915623194</v>
      </c>
      <c r="BI31" s="28">
        <v>104.63765100363348</v>
      </c>
      <c r="BJ31" s="48">
        <v>7.4551374281414269</v>
      </c>
      <c r="BK31" s="28">
        <v>92.695286407696088</v>
      </c>
      <c r="BL31" s="48">
        <v>-1.2479476626792803</v>
      </c>
      <c r="BM31" s="23">
        <v>2017</v>
      </c>
      <c r="BN31" s="24" t="s">
        <v>13</v>
      </c>
      <c r="BO31" s="28">
        <v>93.836687673225413</v>
      </c>
      <c r="BP31" s="48">
        <v>0.76364688644116541</v>
      </c>
      <c r="BQ31" s="28">
        <v>115.66423082950701</v>
      </c>
      <c r="BR31" s="48">
        <v>4.1740304088979912</v>
      </c>
      <c r="BS31" s="28">
        <v>110.52761122344437</v>
      </c>
      <c r="BT31" s="48">
        <v>13.917059872748581</v>
      </c>
      <c r="BU31" s="23">
        <v>2017</v>
      </c>
      <c r="BV31" s="24" t="s">
        <v>13</v>
      </c>
      <c r="BW31" s="28">
        <v>97.612623530286399</v>
      </c>
      <c r="BX31" s="48">
        <v>-0.7501147825043688</v>
      </c>
      <c r="BY31" s="28">
        <v>94.555333333333337</v>
      </c>
      <c r="BZ31" s="48">
        <v>1.7362617664164759</v>
      </c>
      <c r="CA31" s="28">
        <v>93.652666666666676</v>
      </c>
      <c r="CB31" s="48">
        <v>-0.67721275331349773</v>
      </c>
      <c r="CC31" s="23">
        <v>2017</v>
      </c>
      <c r="CD31" s="24" t="s">
        <v>13</v>
      </c>
      <c r="CE31" s="28">
        <v>104.79340551714027</v>
      </c>
      <c r="CF31" s="48">
        <v>0.72649800897362127</v>
      </c>
      <c r="CG31" s="28">
        <v>128.923</v>
      </c>
      <c r="CH31" s="48">
        <v>-3.4548353618115613</v>
      </c>
      <c r="CI31" s="28">
        <v>93.828443074511441</v>
      </c>
      <c r="CJ31" s="48">
        <v>8.4541106109285096</v>
      </c>
      <c r="CK31" s="23">
        <v>2017</v>
      </c>
      <c r="CL31" s="24" t="s">
        <v>13</v>
      </c>
      <c r="CM31" s="28">
        <v>107.90511897615268</v>
      </c>
      <c r="CN31" s="48">
        <v>5.5029344937046858</v>
      </c>
      <c r="CO31" s="28">
        <v>113.53549933339963</v>
      </c>
      <c r="CP31" s="48">
        <v>14.743821960048393</v>
      </c>
      <c r="CQ31" s="28">
        <v>97.275999999999996</v>
      </c>
      <c r="CR31" s="48">
        <v>5.3283623833410445</v>
      </c>
      <c r="CS31" s="23">
        <v>2017</v>
      </c>
      <c r="CT31" s="24" t="s">
        <v>13</v>
      </c>
      <c r="CU31" s="28">
        <v>112.83057414587654</v>
      </c>
      <c r="CV31" s="48">
        <v>2.1137022202581761</v>
      </c>
      <c r="CW31" s="28">
        <v>106.35401638586052</v>
      </c>
      <c r="CX31" s="48">
        <v>16.964050743956591</v>
      </c>
      <c r="CY31" s="28">
        <v>88.83040225104088</v>
      </c>
      <c r="CZ31" s="48">
        <v>5.2171352472187635</v>
      </c>
      <c r="DA31" s="23">
        <v>2017</v>
      </c>
      <c r="DB31" s="24" t="s">
        <v>13</v>
      </c>
      <c r="DC31" s="28">
        <v>143.05866666666668</v>
      </c>
      <c r="DD31" s="48">
        <v>20.307198322593464</v>
      </c>
      <c r="DE31" s="28">
        <v>97.721803832995008</v>
      </c>
      <c r="DF31" s="48">
        <v>-9.2397648471397247</v>
      </c>
      <c r="DG31" s="28">
        <v>104.91033333333333</v>
      </c>
      <c r="DH31" s="48">
        <v>11.962301053748774</v>
      </c>
      <c r="DI31" s="23">
        <v>2017</v>
      </c>
      <c r="DJ31" s="24" t="s">
        <v>13</v>
      </c>
      <c r="DK31" s="28">
        <v>86.381700809573474</v>
      </c>
      <c r="DL31" s="48">
        <v>-15.059122711794018</v>
      </c>
      <c r="DM31" s="28">
        <v>121.01117206059502</v>
      </c>
      <c r="DN31" s="48">
        <v>12.501126276647881</v>
      </c>
      <c r="DO31" s="28">
        <v>104.92718928445466</v>
      </c>
      <c r="DP31" s="48">
        <v>-2.9530503426140768</v>
      </c>
      <c r="DQ31" s="43"/>
    </row>
    <row r="32" spans="1:121" ht="15" hidden="1" customHeight="1" x14ac:dyDescent="0.25">
      <c r="A32" s="23"/>
      <c r="B32" s="24" t="s">
        <v>14</v>
      </c>
      <c r="C32" s="28">
        <v>103.12896166522172</v>
      </c>
      <c r="D32" s="48">
        <v>20.150906723131584</v>
      </c>
      <c r="E32" s="28">
        <v>111.6959934214721</v>
      </c>
      <c r="F32" s="48">
        <v>-1.5409508975754704</v>
      </c>
      <c r="G32" s="28">
        <v>112.01516642584265</v>
      </c>
      <c r="H32" s="48">
        <v>4.0159584329412752</v>
      </c>
      <c r="I32" s="23"/>
      <c r="J32" s="24" t="s">
        <v>14</v>
      </c>
      <c r="K32" s="28">
        <v>115.02645528430979</v>
      </c>
      <c r="L32" s="48">
        <v>5.1741392578330334</v>
      </c>
      <c r="M32" s="28">
        <v>120.762730256689</v>
      </c>
      <c r="N32" s="48">
        <v>9.6414184732061869</v>
      </c>
      <c r="O32" s="28">
        <v>107.71999999999998</v>
      </c>
      <c r="P32" s="48">
        <v>2.2237687027488562</v>
      </c>
      <c r="Q32" s="23"/>
      <c r="R32" s="24" t="s">
        <v>14</v>
      </c>
      <c r="S32" s="28">
        <v>111.88783025693097</v>
      </c>
      <c r="T32" s="48">
        <v>4.6298395374658554</v>
      </c>
      <c r="U32" s="28">
        <v>121.9815273325072</v>
      </c>
      <c r="V32" s="48">
        <v>10.313571771101564</v>
      </c>
      <c r="W32" s="28">
        <v>114.5652334094832</v>
      </c>
      <c r="X32" s="48">
        <v>10.580723457211946</v>
      </c>
      <c r="Y32" s="23"/>
      <c r="Z32" s="24" t="s">
        <v>14</v>
      </c>
      <c r="AA32" s="28">
        <v>121.93960848476632</v>
      </c>
      <c r="AB32" s="48">
        <v>4.8447671713437188</v>
      </c>
      <c r="AC32" s="28">
        <v>124.77000000000002</v>
      </c>
      <c r="AD32" s="48">
        <v>10.962558918566415</v>
      </c>
      <c r="AE32" s="28">
        <v>101.69980563650182</v>
      </c>
      <c r="AF32" s="48">
        <v>1.3945247077923284</v>
      </c>
      <c r="AG32" s="23"/>
      <c r="AH32" s="24" t="s">
        <v>14</v>
      </c>
      <c r="AI32" s="28">
        <v>108.7980466669361</v>
      </c>
      <c r="AJ32" s="48">
        <v>7.1266809293309024</v>
      </c>
      <c r="AK32" s="28">
        <v>109.69777941712208</v>
      </c>
      <c r="AL32" s="48">
        <v>2.4693424445115824</v>
      </c>
      <c r="AM32" s="28">
        <v>104.7850015090642</v>
      </c>
      <c r="AN32" s="48">
        <v>1.7764054906149056</v>
      </c>
      <c r="AO32" s="23"/>
      <c r="AP32" s="24" t="s">
        <v>14</v>
      </c>
      <c r="AQ32" s="28">
        <v>111.63663165587563</v>
      </c>
      <c r="AR32" s="48">
        <v>4.5992453860700806</v>
      </c>
      <c r="AS32" s="28">
        <v>107.1399777824235</v>
      </c>
      <c r="AT32" s="48">
        <v>1.5889929386465411</v>
      </c>
      <c r="AU32" s="28">
        <v>113.28740320854051</v>
      </c>
      <c r="AV32" s="48">
        <v>4.7873780978822111</v>
      </c>
      <c r="AW32" s="23"/>
      <c r="AX32" s="24" t="s">
        <v>14</v>
      </c>
      <c r="AY32" s="28">
        <v>109.28727076663057</v>
      </c>
      <c r="AZ32" s="48">
        <v>7.5688368373591572</v>
      </c>
      <c r="BA32" s="28">
        <v>103.55648423384035</v>
      </c>
      <c r="BB32" s="48">
        <v>1.5737333409308008</v>
      </c>
      <c r="BC32" s="28">
        <v>122.45165401214813</v>
      </c>
      <c r="BD32" s="48">
        <v>8.3681800676793898</v>
      </c>
      <c r="BE32" s="23"/>
      <c r="BF32" s="24" t="s">
        <v>14</v>
      </c>
      <c r="BG32" s="28">
        <v>105.9362411003038</v>
      </c>
      <c r="BH32" s="48">
        <v>3.9084372548864366</v>
      </c>
      <c r="BI32" s="28">
        <v>111.25293471397947</v>
      </c>
      <c r="BJ32" s="48">
        <v>7.2314240506335352</v>
      </c>
      <c r="BK32" s="28">
        <v>106.23146936782001</v>
      </c>
      <c r="BL32" s="48">
        <v>-0.14686070720445343</v>
      </c>
      <c r="BM32" s="23"/>
      <c r="BN32" s="24" t="s">
        <v>14</v>
      </c>
      <c r="BO32" s="28">
        <v>110.71715225974934</v>
      </c>
      <c r="BP32" s="48">
        <v>2.6991454912068491</v>
      </c>
      <c r="BQ32" s="28">
        <v>110.75632781048436</v>
      </c>
      <c r="BR32" s="48">
        <v>3.8721701174983707</v>
      </c>
      <c r="BS32" s="28">
        <v>128.05883337685694</v>
      </c>
      <c r="BT32" s="48">
        <v>17.082135063159313</v>
      </c>
      <c r="BU32" s="23"/>
      <c r="BV32" s="24" t="s">
        <v>14</v>
      </c>
      <c r="BW32" s="28">
        <v>98.344437124907188</v>
      </c>
      <c r="BX32" s="48">
        <v>-8.2833937440088761</v>
      </c>
      <c r="BY32" s="28">
        <v>97.526666666666657</v>
      </c>
      <c r="BZ32" s="48">
        <v>-6.5230657162848331</v>
      </c>
      <c r="CA32" s="28">
        <v>93.654666666666671</v>
      </c>
      <c r="CB32" s="48">
        <v>4.6467626113643803</v>
      </c>
      <c r="CC32" s="23"/>
      <c r="CD32" s="24" t="s">
        <v>14</v>
      </c>
      <c r="CE32" s="28">
        <v>108.88824189009297</v>
      </c>
      <c r="CF32" s="48">
        <v>-3.9017130825737496</v>
      </c>
      <c r="CG32" s="28">
        <v>98.704333333333338</v>
      </c>
      <c r="CH32" s="48">
        <v>1.6662088855318444</v>
      </c>
      <c r="CI32" s="28">
        <v>104.35046347124791</v>
      </c>
      <c r="CJ32" s="48">
        <v>15.843347508183996</v>
      </c>
      <c r="CK32" s="23"/>
      <c r="CL32" s="24" t="s">
        <v>14</v>
      </c>
      <c r="CM32" s="28">
        <v>116.05727002987835</v>
      </c>
      <c r="CN32" s="48">
        <v>12.622410645354904</v>
      </c>
      <c r="CO32" s="28">
        <v>122.32054696223399</v>
      </c>
      <c r="CP32" s="48">
        <v>12.329135003195347</v>
      </c>
      <c r="CQ32" s="28">
        <v>111.99900000000001</v>
      </c>
      <c r="CR32" s="48">
        <v>-3.7039903015295721</v>
      </c>
      <c r="CS32" s="23"/>
      <c r="CT32" s="24" t="s">
        <v>14</v>
      </c>
      <c r="CU32" s="28">
        <v>124.78279714327118</v>
      </c>
      <c r="CV32" s="48">
        <v>-1.3727852675421843</v>
      </c>
      <c r="CW32" s="28">
        <v>115.24436470936882</v>
      </c>
      <c r="CX32" s="48">
        <v>13.326603576079648</v>
      </c>
      <c r="CY32" s="28">
        <v>71.216256813106199</v>
      </c>
      <c r="CZ32" s="48">
        <v>-9.5833890996076008</v>
      </c>
      <c r="DA32" s="23"/>
      <c r="DB32" s="24" t="s">
        <v>14</v>
      </c>
      <c r="DC32" s="28">
        <v>124.62166666666667</v>
      </c>
      <c r="DD32" s="48">
        <v>8.5535675917376608</v>
      </c>
      <c r="DE32" s="28">
        <v>92.165690741537787</v>
      </c>
      <c r="DF32" s="48">
        <v>8.7993478206447122</v>
      </c>
      <c r="DG32" s="28">
        <v>101.08300000000001</v>
      </c>
      <c r="DH32" s="48">
        <v>2.5588214405292291</v>
      </c>
      <c r="DI32" s="23"/>
      <c r="DJ32" s="24" t="s">
        <v>14</v>
      </c>
      <c r="DK32" s="28">
        <v>95.794167794607276</v>
      </c>
      <c r="DL32" s="48">
        <v>-2.2647448824816223</v>
      </c>
      <c r="DM32" s="28">
        <v>112.18775752231632</v>
      </c>
      <c r="DN32" s="48">
        <v>8.1827404623526263</v>
      </c>
      <c r="DO32" s="28">
        <v>122.39295185428011</v>
      </c>
      <c r="DP32" s="48">
        <v>26.283909975467836</v>
      </c>
      <c r="DQ32" s="43"/>
    </row>
    <row r="33" spans="1:121" ht="15" hidden="1" customHeight="1" x14ac:dyDescent="0.25">
      <c r="A33" s="23"/>
      <c r="B33" s="24" t="s">
        <v>15</v>
      </c>
      <c r="C33" s="28">
        <v>129.12600830324598</v>
      </c>
      <c r="D33" s="48">
        <v>20.121823749952526</v>
      </c>
      <c r="E33" s="28">
        <v>108.84503380013251</v>
      </c>
      <c r="F33" s="48">
        <v>0.47720091784053409</v>
      </c>
      <c r="G33" s="28">
        <v>109.98154305117286</v>
      </c>
      <c r="H33" s="48">
        <v>6.9633336752734465</v>
      </c>
      <c r="I33" s="23"/>
      <c r="J33" s="24" t="s">
        <v>15</v>
      </c>
      <c r="K33" s="28">
        <v>113.69549509365669</v>
      </c>
      <c r="L33" s="48">
        <v>6.2235914910004055</v>
      </c>
      <c r="M33" s="28">
        <v>121.30944311009493</v>
      </c>
      <c r="N33" s="48">
        <v>8.4489827313048806</v>
      </c>
      <c r="O33" s="28">
        <v>103.95969835138582</v>
      </c>
      <c r="P33" s="48">
        <v>-1.2156155499521759</v>
      </c>
      <c r="Q33" s="23"/>
      <c r="R33" s="24" t="s">
        <v>15</v>
      </c>
      <c r="S33" s="28">
        <v>110.25822084681961</v>
      </c>
      <c r="T33" s="48">
        <v>4.9055440358434907</v>
      </c>
      <c r="U33" s="28">
        <v>114.86127304823911</v>
      </c>
      <c r="V33" s="48">
        <v>13.797097195193558</v>
      </c>
      <c r="W33" s="28">
        <v>107.08010638001214</v>
      </c>
      <c r="X33" s="48">
        <v>2.7019711186711248</v>
      </c>
      <c r="Y33" s="23"/>
      <c r="Z33" s="24" t="s">
        <v>15</v>
      </c>
      <c r="AA33" s="28">
        <v>110.58318327417338</v>
      </c>
      <c r="AB33" s="48">
        <v>7.3261017768970049</v>
      </c>
      <c r="AC33" s="28">
        <v>111.43930676965613</v>
      </c>
      <c r="AD33" s="48">
        <v>-2.3059240671728674</v>
      </c>
      <c r="AE33" s="28">
        <v>100.7618008486542</v>
      </c>
      <c r="AF33" s="48">
        <v>3.1794193278704057</v>
      </c>
      <c r="AG33" s="23"/>
      <c r="AH33" s="24" t="s">
        <v>15</v>
      </c>
      <c r="AI33" s="28">
        <v>107.02797452763524</v>
      </c>
      <c r="AJ33" s="48">
        <v>1.9995659110052912</v>
      </c>
      <c r="AK33" s="28">
        <v>110.7502393662167</v>
      </c>
      <c r="AL33" s="48">
        <v>1.6975595767469116</v>
      </c>
      <c r="AM33" s="28">
        <v>102.97575703310129</v>
      </c>
      <c r="AN33" s="48">
        <v>6.0163747984335316</v>
      </c>
      <c r="AO33" s="23"/>
      <c r="AP33" s="24" t="s">
        <v>15</v>
      </c>
      <c r="AQ33" s="28">
        <v>114.3973490028712</v>
      </c>
      <c r="AR33" s="48">
        <v>3.9157773834870682</v>
      </c>
      <c r="AS33" s="28">
        <v>108.57057611806214</v>
      </c>
      <c r="AT33" s="48">
        <v>4.4327662874676292</v>
      </c>
      <c r="AU33" s="28">
        <v>114.72798488252276</v>
      </c>
      <c r="AV33" s="48">
        <v>3.4078693672640554</v>
      </c>
      <c r="AW33" s="23"/>
      <c r="AX33" s="24" t="s">
        <v>15</v>
      </c>
      <c r="AY33" s="28">
        <v>111.55940499140858</v>
      </c>
      <c r="AZ33" s="48">
        <v>5.5077596644235456</v>
      </c>
      <c r="BA33" s="28">
        <v>110.93342872752578</v>
      </c>
      <c r="BB33" s="48">
        <v>4.4368198390447304</v>
      </c>
      <c r="BC33" s="28">
        <v>130.51504191326771</v>
      </c>
      <c r="BD33" s="48">
        <v>10.678713459806048</v>
      </c>
      <c r="BE33" s="23"/>
      <c r="BF33" s="24" t="s">
        <v>15</v>
      </c>
      <c r="BG33" s="28">
        <v>107.38361713265293</v>
      </c>
      <c r="BH33" s="48">
        <v>4.2807827026557987</v>
      </c>
      <c r="BI33" s="28">
        <v>113.43138342246868</v>
      </c>
      <c r="BJ33" s="48">
        <v>11.502670272990812</v>
      </c>
      <c r="BK33" s="28">
        <v>114.39287378916499</v>
      </c>
      <c r="BL33" s="48">
        <v>-0.68425778662913217</v>
      </c>
      <c r="BM33" s="23"/>
      <c r="BN33" s="24" t="s">
        <v>15</v>
      </c>
      <c r="BO33" s="28">
        <v>113.22668348486395</v>
      </c>
      <c r="BP33" s="48">
        <v>6.1588786202752175</v>
      </c>
      <c r="BQ33" s="28">
        <v>111.20561615794838</v>
      </c>
      <c r="BR33" s="48">
        <v>9.1742363461254683</v>
      </c>
      <c r="BS33" s="28">
        <v>133.30261952688059</v>
      </c>
      <c r="BT33" s="48">
        <v>16.084203125911216</v>
      </c>
      <c r="BU33" s="23"/>
      <c r="BV33" s="24" t="s">
        <v>15</v>
      </c>
      <c r="BW33" s="28">
        <v>89.754350025984891</v>
      </c>
      <c r="BX33" s="48">
        <v>-14.903654196096866</v>
      </c>
      <c r="BY33" s="28">
        <v>109.52054827105844</v>
      </c>
      <c r="BZ33" s="48">
        <v>0.50307717652351869</v>
      </c>
      <c r="CA33" s="28">
        <v>120.19102406277851</v>
      </c>
      <c r="CB33" s="48">
        <v>3.5778305598491045</v>
      </c>
      <c r="CC33" s="23"/>
      <c r="CD33" s="24" t="s">
        <v>15</v>
      </c>
      <c r="CE33" s="28">
        <v>107.17212977950192</v>
      </c>
      <c r="CF33" s="48">
        <v>-0.19712090558880391</v>
      </c>
      <c r="CG33" s="28">
        <v>124.06480786248675</v>
      </c>
      <c r="CH33" s="48">
        <v>2.9059686321375295</v>
      </c>
      <c r="CI33" s="28">
        <v>116.66144261439672</v>
      </c>
      <c r="CJ33" s="48">
        <v>2.3902599085480034</v>
      </c>
      <c r="CK33" s="23"/>
      <c r="CL33" s="24" t="s">
        <v>15</v>
      </c>
      <c r="CM33" s="28">
        <v>112.83327141039241</v>
      </c>
      <c r="CN33" s="48">
        <v>8.7234246572453173</v>
      </c>
      <c r="CO33" s="28">
        <v>124.44567181954415</v>
      </c>
      <c r="CP33" s="48">
        <v>11.133310157952508</v>
      </c>
      <c r="CQ33" s="28">
        <v>103.38393457312633</v>
      </c>
      <c r="CR33" s="48">
        <v>-2.1436447472506472</v>
      </c>
      <c r="CS33" s="23"/>
      <c r="CT33" s="24" t="s">
        <v>15</v>
      </c>
      <c r="CU33" s="28">
        <v>111.6848053797623</v>
      </c>
      <c r="CV33" s="48">
        <v>12.246001367863073</v>
      </c>
      <c r="CW33" s="28">
        <v>123.4470667699584</v>
      </c>
      <c r="CX33" s="48">
        <v>3.6405786100197162</v>
      </c>
      <c r="CY33" s="28">
        <v>68.769993538024892</v>
      </c>
      <c r="CZ33" s="48">
        <v>-3.488756730113252</v>
      </c>
      <c r="DA33" s="23"/>
      <c r="DB33" s="24" t="s">
        <v>15</v>
      </c>
      <c r="DC33" s="28">
        <v>122.67805479694152</v>
      </c>
      <c r="DD33" s="48">
        <v>10.545003676729323</v>
      </c>
      <c r="DE33" s="28">
        <v>131.82912301455701</v>
      </c>
      <c r="DF33" s="48">
        <v>18.894926956766483</v>
      </c>
      <c r="DG33" s="28">
        <v>95.816477439515396</v>
      </c>
      <c r="DH33" s="48">
        <v>-0.61253079183524051</v>
      </c>
      <c r="DI33" s="23"/>
      <c r="DJ33" s="24" t="s">
        <v>15</v>
      </c>
      <c r="DK33" s="28">
        <v>94.406438227183685</v>
      </c>
      <c r="DL33" s="48">
        <v>8.3893060119618639</v>
      </c>
      <c r="DM33" s="28">
        <v>117.01717959879807</v>
      </c>
      <c r="DN33" s="48">
        <v>7.6528999640268438</v>
      </c>
      <c r="DO33" s="28">
        <v>136.95774320942277</v>
      </c>
      <c r="DP33" s="48">
        <v>17.115476541064083</v>
      </c>
      <c r="DQ33" s="43"/>
    </row>
    <row r="34" spans="1:121" ht="15" hidden="1" customHeight="1" x14ac:dyDescent="0.25">
      <c r="A34" s="23"/>
      <c r="B34" s="24" t="s">
        <v>16</v>
      </c>
      <c r="C34" s="28">
        <v>135.42093636194699</v>
      </c>
      <c r="D34" s="48">
        <v>18.434244432501885</v>
      </c>
      <c r="E34" s="28">
        <v>106.88133282040201</v>
      </c>
      <c r="F34" s="48">
        <v>0.29688777954160628</v>
      </c>
      <c r="G34" s="28">
        <v>110.33053376586084</v>
      </c>
      <c r="H34" s="48">
        <v>-0.36808405606579697</v>
      </c>
      <c r="I34" s="23"/>
      <c r="J34" s="24" t="s">
        <v>16</v>
      </c>
      <c r="K34" s="28">
        <v>112.13546979709339</v>
      </c>
      <c r="L34" s="48">
        <v>-0.83431722165472877</v>
      </c>
      <c r="M34" s="28">
        <v>127.63016007686207</v>
      </c>
      <c r="N34" s="48">
        <v>5.9154607456477493</v>
      </c>
      <c r="O34" s="28">
        <v>99.514451459904635</v>
      </c>
      <c r="P34" s="48">
        <v>4.6679525503065378</v>
      </c>
      <c r="Q34" s="23"/>
      <c r="R34" s="24" t="s">
        <v>16</v>
      </c>
      <c r="S34" s="28">
        <v>113.45205974767926</v>
      </c>
      <c r="T34" s="48">
        <v>3.8503171376318051</v>
      </c>
      <c r="U34" s="28">
        <v>135.62156453308071</v>
      </c>
      <c r="V34" s="48">
        <v>13.034317998548602</v>
      </c>
      <c r="W34" s="28">
        <v>136.50516320009697</v>
      </c>
      <c r="X34" s="48">
        <v>9.023869238456129</v>
      </c>
      <c r="Y34" s="23"/>
      <c r="Z34" s="24" t="s">
        <v>16</v>
      </c>
      <c r="AA34" s="28">
        <v>98.709160104889406</v>
      </c>
      <c r="AB34" s="48">
        <v>0.51710561863498583</v>
      </c>
      <c r="AC34" s="28">
        <v>126.25740069198163</v>
      </c>
      <c r="AD34" s="48">
        <v>6.2224334451195062</v>
      </c>
      <c r="AE34" s="28">
        <v>106.43372503013445</v>
      </c>
      <c r="AF34" s="48">
        <v>0.71376266948716705</v>
      </c>
      <c r="AG34" s="23"/>
      <c r="AH34" s="24" t="s">
        <v>16</v>
      </c>
      <c r="AI34" s="28">
        <v>114.23694952933295</v>
      </c>
      <c r="AJ34" s="48">
        <v>6.4264292090940387</v>
      </c>
      <c r="AK34" s="28">
        <v>117.06733073819571</v>
      </c>
      <c r="AL34" s="48">
        <v>1.4977991002002682</v>
      </c>
      <c r="AM34" s="28">
        <v>110.2179234752823</v>
      </c>
      <c r="AN34" s="48">
        <v>3.7777934326044971</v>
      </c>
      <c r="AO34" s="23"/>
      <c r="AP34" s="24" t="s">
        <v>16</v>
      </c>
      <c r="AQ34" s="28">
        <v>116.24084494434793</v>
      </c>
      <c r="AR34" s="48">
        <v>6.0732821062488682</v>
      </c>
      <c r="AS34" s="28">
        <v>105.07028491384948</v>
      </c>
      <c r="AT34" s="48">
        <v>3.2618032405162296</v>
      </c>
      <c r="AU34" s="28">
        <v>111.94342471406809</v>
      </c>
      <c r="AV34" s="48">
        <v>6.2923610193175108</v>
      </c>
      <c r="AW34" s="23"/>
      <c r="AX34" s="24" t="s">
        <v>16</v>
      </c>
      <c r="AY34" s="28">
        <v>112.28660753162796</v>
      </c>
      <c r="AZ34" s="48">
        <v>5.4888744183834888</v>
      </c>
      <c r="BA34" s="28">
        <v>111.89804156442237</v>
      </c>
      <c r="BB34" s="48">
        <v>3.2819299270874751</v>
      </c>
      <c r="BC34" s="28">
        <v>135.69374405960718</v>
      </c>
      <c r="BD34" s="48">
        <v>10.725561360974538</v>
      </c>
      <c r="BE34" s="23"/>
      <c r="BF34" s="24" t="s">
        <v>16</v>
      </c>
      <c r="BG34" s="28">
        <v>111.75688324255911</v>
      </c>
      <c r="BH34" s="48">
        <v>2.9632922218656006</v>
      </c>
      <c r="BI34" s="28">
        <v>106.60385090339959</v>
      </c>
      <c r="BJ34" s="48">
        <v>8.0240847808694866</v>
      </c>
      <c r="BK34" s="28">
        <v>107.2672926153689</v>
      </c>
      <c r="BL34" s="48">
        <v>0.46518849140187513</v>
      </c>
      <c r="BM34" s="23"/>
      <c r="BN34" s="24" t="s">
        <v>16</v>
      </c>
      <c r="BO34" s="28">
        <v>109.28446556544986</v>
      </c>
      <c r="BP34" s="48">
        <v>4.9251303798992154</v>
      </c>
      <c r="BQ34" s="28">
        <v>110.65085936445122</v>
      </c>
      <c r="BR34" s="48">
        <v>5.1741367310998925</v>
      </c>
      <c r="BS34" s="28">
        <v>132.63897426482501</v>
      </c>
      <c r="BT34" s="48">
        <v>9.3739717858358063</v>
      </c>
      <c r="BU34" s="23"/>
      <c r="BV34" s="24" t="s">
        <v>16</v>
      </c>
      <c r="BW34" s="28">
        <v>101.74458919984932</v>
      </c>
      <c r="BX34" s="48">
        <v>-3.7246349698006043</v>
      </c>
      <c r="BY34" s="28">
        <v>113.84054459308521</v>
      </c>
      <c r="BZ34" s="48">
        <v>7.6126422757783416</v>
      </c>
      <c r="CA34" s="28">
        <v>118.96443574853605</v>
      </c>
      <c r="CB34" s="48">
        <v>1.5976688877588572</v>
      </c>
      <c r="CC34" s="23"/>
      <c r="CD34" s="24" t="s">
        <v>16</v>
      </c>
      <c r="CE34" s="28">
        <v>119.21859164659168</v>
      </c>
      <c r="CF34" s="48">
        <v>0.28519362266796122</v>
      </c>
      <c r="CG34" s="28">
        <v>88.58221353264048</v>
      </c>
      <c r="CH34" s="48">
        <v>-1.0556773730475442</v>
      </c>
      <c r="CI34" s="28">
        <v>122.25895287088453</v>
      </c>
      <c r="CJ34" s="48">
        <v>13.435507668439172</v>
      </c>
      <c r="CK34" s="23"/>
      <c r="CL34" s="24" t="s">
        <v>16</v>
      </c>
      <c r="CM34" s="28">
        <v>111.39302992133202</v>
      </c>
      <c r="CN34" s="48">
        <v>6.686324362080299</v>
      </c>
      <c r="CO34" s="28">
        <v>114.98802290969935</v>
      </c>
      <c r="CP34" s="48">
        <v>2.1059429427425727</v>
      </c>
      <c r="CQ34" s="28">
        <v>107.41691382344978</v>
      </c>
      <c r="CR34" s="48">
        <v>-2.8589863986768478</v>
      </c>
      <c r="CS34" s="23"/>
      <c r="CT34" s="24" t="s">
        <v>16</v>
      </c>
      <c r="CU34" s="28">
        <v>105.48743908109297</v>
      </c>
      <c r="CV34" s="48">
        <v>14.093683661806139</v>
      </c>
      <c r="CW34" s="28">
        <v>97.893618096998068</v>
      </c>
      <c r="CX34" s="48">
        <v>-2.3372965702492934</v>
      </c>
      <c r="CY34" s="28">
        <v>72.249113424767884</v>
      </c>
      <c r="CZ34" s="48">
        <v>-9.9766430978496459</v>
      </c>
      <c r="DA34" s="23"/>
      <c r="DB34" s="24" t="s">
        <v>16</v>
      </c>
      <c r="DC34" s="28">
        <v>130.81534367043426</v>
      </c>
      <c r="DD34" s="48">
        <v>10.325661767056516</v>
      </c>
      <c r="DE34" s="28">
        <v>99.348447724347508</v>
      </c>
      <c r="DF34" s="48">
        <v>16.133526761677544</v>
      </c>
      <c r="DG34" s="28">
        <v>110.56313709443361</v>
      </c>
      <c r="DH34" s="48">
        <v>-2.950943959241954</v>
      </c>
      <c r="DI34" s="23"/>
      <c r="DJ34" s="24" t="s">
        <v>16</v>
      </c>
      <c r="DK34" s="28">
        <v>91.529513216877035</v>
      </c>
      <c r="DL34" s="48">
        <v>2.0103859564292463</v>
      </c>
      <c r="DM34" s="28">
        <v>116.65094477321541</v>
      </c>
      <c r="DN34" s="48">
        <v>-2.814938980194853</v>
      </c>
      <c r="DO34" s="28">
        <v>113.86691042503435</v>
      </c>
      <c r="DP34" s="48">
        <v>7.93061802228587</v>
      </c>
      <c r="DQ34" s="43"/>
    </row>
    <row r="35" spans="1:121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23"/>
      <c r="J35" s="24"/>
      <c r="K35" s="48"/>
      <c r="L35" s="48"/>
      <c r="M35" s="48"/>
      <c r="N35" s="48"/>
      <c r="O35" s="48"/>
      <c r="P35" s="48"/>
      <c r="Q35" s="23"/>
      <c r="R35" s="24"/>
      <c r="S35" s="48"/>
      <c r="T35" s="48"/>
      <c r="U35" s="48"/>
      <c r="V35" s="48"/>
      <c r="W35" s="48"/>
      <c r="X35" s="48"/>
      <c r="Y35" s="23"/>
      <c r="Z35" s="24"/>
      <c r="AA35" s="48"/>
      <c r="AB35" s="48"/>
      <c r="AC35" s="48"/>
      <c r="AD35" s="48"/>
      <c r="AE35" s="48"/>
      <c r="AF35" s="48"/>
      <c r="AG35" s="23"/>
      <c r="AH35" s="24"/>
      <c r="AI35" s="48"/>
      <c r="AJ35" s="48"/>
      <c r="AK35" s="48"/>
      <c r="AL35" s="48"/>
      <c r="AM35" s="48"/>
      <c r="AN35" s="48"/>
      <c r="AO35" s="23"/>
      <c r="AP35" s="24"/>
      <c r="AQ35" s="48"/>
      <c r="AR35" s="48"/>
      <c r="AS35" s="48"/>
      <c r="AT35" s="48"/>
      <c r="AU35" s="48"/>
      <c r="AV35" s="48"/>
      <c r="AW35" s="23"/>
      <c r="AX35" s="24"/>
      <c r="AY35" s="48"/>
      <c r="AZ35" s="48"/>
      <c r="BA35" s="48"/>
      <c r="BB35" s="48"/>
      <c r="BC35" s="48"/>
      <c r="BD35" s="48"/>
      <c r="BE35" s="23"/>
      <c r="BF35" s="24"/>
      <c r="BG35" s="48"/>
      <c r="BH35" s="48"/>
      <c r="BI35" s="48"/>
      <c r="BJ35" s="48"/>
      <c r="BK35" s="48"/>
      <c r="BL35" s="48"/>
      <c r="BM35" s="23"/>
      <c r="BN35" s="24"/>
      <c r="BO35" s="48"/>
      <c r="BP35" s="48"/>
      <c r="BQ35" s="48"/>
      <c r="BR35" s="48"/>
      <c r="BS35" s="48"/>
      <c r="BT35" s="48"/>
      <c r="BU35" s="23"/>
      <c r="BV35" s="24"/>
      <c r="BW35" s="48"/>
      <c r="BX35" s="48"/>
      <c r="BY35" s="48"/>
      <c r="BZ35" s="48"/>
      <c r="CA35" s="48"/>
      <c r="CB35" s="48"/>
      <c r="CC35" s="23"/>
      <c r="CD35" s="24"/>
      <c r="CE35" s="48"/>
      <c r="CF35" s="48"/>
      <c r="CG35" s="48"/>
      <c r="CH35" s="48"/>
      <c r="CI35" s="48"/>
      <c r="CJ35" s="48"/>
      <c r="CK35" s="23"/>
      <c r="CL35" s="24"/>
      <c r="CM35" s="48"/>
      <c r="CN35" s="48"/>
      <c r="CO35" s="48"/>
      <c r="CP35" s="48"/>
      <c r="CQ35" s="48"/>
      <c r="CR35" s="48"/>
      <c r="CS35" s="23"/>
      <c r="CT35" s="24"/>
      <c r="CU35" s="48"/>
      <c r="CV35" s="48"/>
      <c r="CW35" s="48"/>
      <c r="CX35" s="48"/>
      <c r="CY35" s="48"/>
      <c r="CZ35" s="48"/>
      <c r="DA35" s="23"/>
      <c r="DB35" s="24"/>
      <c r="DC35" s="48"/>
      <c r="DD35" s="48"/>
      <c r="DE35" s="48"/>
      <c r="DF35" s="48"/>
      <c r="DG35" s="48"/>
      <c r="DH35" s="48"/>
      <c r="DI35" s="23"/>
      <c r="DJ35" s="24"/>
      <c r="DK35" s="48"/>
      <c r="DL35" s="48"/>
      <c r="DM35" s="48"/>
      <c r="DN35" s="48"/>
      <c r="DO35" s="48"/>
      <c r="DP35" s="48"/>
      <c r="DQ35" s="43"/>
    </row>
    <row r="36" spans="1:121" ht="15" hidden="1" customHeight="1" x14ac:dyDescent="0.25">
      <c r="A36" s="23">
        <v>2018</v>
      </c>
      <c r="B36" s="24" t="s">
        <v>13</v>
      </c>
      <c r="C36" s="28">
        <v>103.62742438389817</v>
      </c>
      <c r="D36" s="48">
        <v>15.485233085004396</v>
      </c>
      <c r="E36" s="28">
        <v>101.20198309826463</v>
      </c>
      <c r="F36" s="48">
        <v>0.59537496404493595</v>
      </c>
      <c r="G36" s="28">
        <v>115.67181781822831</v>
      </c>
      <c r="H36" s="48">
        <v>5.1839538128678271</v>
      </c>
      <c r="I36" s="23">
        <v>2018</v>
      </c>
      <c r="J36" s="24" t="s">
        <v>13</v>
      </c>
      <c r="K36" s="28">
        <v>116.16523431794343</v>
      </c>
      <c r="L36" s="48">
        <v>3.8270553813854775</v>
      </c>
      <c r="M36" s="28">
        <v>112.77338491149949</v>
      </c>
      <c r="N36" s="48">
        <v>2.4334167701985336</v>
      </c>
      <c r="O36" s="28">
        <v>109.96919858000017</v>
      </c>
      <c r="P36" s="48">
        <v>-0.22935658942844839</v>
      </c>
      <c r="Q36" s="23">
        <v>2018</v>
      </c>
      <c r="R36" s="24" t="s">
        <v>13</v>
      </c>
      <c r="S36" s="28">
        <v>108.65386051464316</v>
      </c>
      <c r="T36" s="48">
        <v>4.9163916702307233</v>
      </c>
      <c r="U36" s="28">
        <v>120.66808626636964</v>
      </c>
      <c r="V36" s="48">
        <v>8.7038356664818082</v>
      </c>
      <c r="W36" s="28">
        <v>145.22398025935081</v>
      </c>
      <c r="X36" s="48">
        <v>5.4010754181957452</v>
      </c>
      <c r="Y36" s="23">
        <v>2018</v>
      </c>
      <c r="Z36" s="24" t="s">
        <v>13</v>
      </c>
      <c r="AA36" s="28">
        <v>111.38278185683676</v>
      </c>
      <c r="AB36" s="48">
        <v>3.605525399062131</v>
      </c>
      <c r="AC36" s="28">
        <v>141.34141054228778</v>
      </c>
      <c r="AD36" s="48">
        <v>6.0638627118938047</v>
      </c>
      <c r="AE36" s="28">
        <v>102.39067955244717</v>
      </c>
      <c r="AF36" s="48">
        <v>5.9176154053889718</v>
      </c>
      <c r="AG36" s="23">
        <v>2018</v>
      </c>
      <c r="AH36" s="24" t="s">
        <v>13</v>
      </c>
      <c r="AI36" s="28">
        <v>115.42810078651672</v>
      </c>
      <c r="AJ36" s="48">
        <v>3.7519048199228706</v>
      </c>
      <c r="AK36" s="28">
        <v>107.0489775095669</v>
      </c>
      <c r="AL36" s="48">
        <v>3.7945473051079119</v>
      </c>
      <c r="AM36" s="28">
        <v>113.42222097495375</v>
      </c>
      <c r="AN36" s="48">
        <v>4.395259494969352</v>
      </c>
      <c r="AO36" s="23">
        <v>2018</v>
      </c>
      <c r="AP36" s="24" t="s">
        <v>13</v>
      </c>
      <c r="AQ36" s="28">
        <v>111.69018752673588</v>
      </c>
      <c r="AR36" s="48">
        <v>7.3786224323760194</v>
      </c>
      <c r="AS36" s="28">
        <v>111.30101961772749</v>
      </c>
      <c r="AT36" s="48">
        <v>3.5799774104486914</v>
      </c>
      <c r="AU36" s="28">
        <v>105.46628971525638</v>
      </c>
      <c r="AV36" s="48">
        <v>7.8089736891106867</v>
      </c>
      <c r="AW36" s="23">
        <v>2018</v>
      </c>
      <c r="AX36" s="24" t="s">
        <v>13</v>
      </c>
      <c r="AY36" s="28">
        <v>110.25507622863718</v>
      </c>
      <c r="AZ36" s="48">
        <v>2.1833754702388148</v>
      </c>
      <c r="BA36" s="28">
        <v>103.75295113712851</v>
      </c>
      <c r="BB36" s="48">
        <v>3.850459721935934</v>
      </c>
      <c r="BC36" s="28">
        <v>121.45479628876217</v>
      </c>
      <c r="BD36" s="48">
        <v>7.9439575435922762</v>
      </c>
      <c r="BE36" s="23">
        <v>2018</v>
      </c>
      <c r="BF36" s="24" t="s">
        <v>13</v>
      </c>
      <c r="BG36" s="28">
        <v>107.86379888336091</v>
      </c>
      <c r="BH36" s="48">
        <v>5.7566882747161117</v>
      </c>
      <c r="BI36" s="28">
        <v>109.97810836542435</v>
      </c>
      <c r="BJ36" s="48">
        <v>5.1037626614968872</v>
      </c>
      <c r="BK36" s="28">
        <v>100.00425142789113</v>
      </c>
      <c r="BL36" s="48">
        <v>7.8849370916752548</v>
      </c>
      <c r="BM36" s="23">
        <v>2018</v>
      </c>
      <c r="BN36" s="24" t="s">
        <v>13</v>
      </c>
      <c r="BO36" s="28">
        <v>105.28871647564154</v>
      </c>
      <c r="BP36" s="48">
        <v>12.204212538166729</v>
      </c>
      <c r="BQ36" s="28">
        <v>116.44412214174328</v>
      </c>
      <c r="BR36" s="48">
        <v>0.67427181821307158</v>
      </c>
      <c r="BS36" s="28">
        <v>118.3283270939102</v>
      </c>
      <c r="BT36" s="48">
        <v>7.0577078289476276</v>
      </c>
      <c r="BU36" s="23">
        <v>2018</v>
      </c>
      <c r="BV36" s="24" t="s">
        <v>13</v>
      </c>
      <c r="BW36" s="28">
        <v>99.255332792126111</v>
      </c>
      <c r="BX36" s="48">
        <v>1.6828860883244516</v>
      </c>
      <c r="BY36" s="28">
        <v>99.868528272938121</v>
      </c>
      <c r="BZ36" s="48">
        <v>5.6191382889787036</v>
      </c>
      <c r="CA36" s="28">
        <v>100.18370937489296</v>
      </c>
      <c r="CB36" s="48">
        <v>6.9736857910003778</v>
      </c>
      <c r="CC36" s="23">
        <v>2018</v>
      </c>
      <c r="CD36" s="24" t="s">
        <v>13</v>
      </c>
      <c r="CE36" s="28">
        <v>115.28100375457626</v>
      </c>
      <c r="CF36" s="48">
        <v>10.007879966951364</v>
      </c>
      <c r="CG36" s="28">
        <v>125.14260651969717</v>
      </c>
      <c r="CH36" s="48">
        <v>-2.932287861981834</v>
      </c>
      <c r="CI36" s="28">
        <v>116.66592148963854</v>
      </c>
      <c r="CJ36" s="48">
        <v>24.339611387339446</v>
      </c>
      <c r="CK36" s="23">
        <v>2018</v>
      </c>
      <c r="CL36" s="24" t="s">
        <v>13</v>
      </c>
      <c r="CM36" s="28">
        <v>107.88815810594254</v>
      </c>
      <c r="CN36" s="48">
        <v>-1.571831843666871E-2</v>
      </c>
      <c r="CO36" s="28">
        <v>119.95537262605671</v>
      </c>
      <c r="CP36" s="48">
        <v>5.6545074715397874</v>
      </c>
      <c r="CQ36" s="28">
        <v>102.41757585950369</v>
      </c>
      <c r="CR36" s="48">
        <v>5.2855543602776436</v>
      </c>
      <c r="CS36" s="23">
        <v>2018</v>
      </c>
      <c r="CT36" s="24" t="s">
        <v>13</v>
      </c>
      <c r="CU36" s="28">
        <v>119.40212159928991</v>
      </c>
      <c r="CV36" s="48">
        <v>5.8242612901332507</v>
      </c>
      <c r="CW36" s="28">
        <v>112.0138960667386</v>
      </c>
      <c r="CX36" s="48">
        <v>5.3217357211443783</v>
      </c>
      <c r="CY36" s="28">
        <v>88.387886479123381</v>
      </c>
      <c r="CZ36" s="48">
        <v>-0.49815801876808052</v>
      </c>
      <c r="DA36" s="23">
        <v>2018</v>
      </c>
      <c r="DB36" s="24" t="s">
        <v>13</v>
      </c>
      <c r="DC36" s="28">
        <v>144.79562211507468</v>
      </c>
      <c r="DD36" s="48">
        <v>1.2141560444255788</v>
      </c>
      <c r="DE36" s="28">
        <v>97.730225644640839</v>
      </c>
      <c r="DF36" s="48">
        <v>8.6181500090134477E-3</v>
      </c>
      <c r="DG36" s="28">
        <v>114.64534331777783</v>
      </c>
      <c r="DH36" s="48">
        <v>9.2793623612969611</v>
      </c>
      <c r="DI36" s="23">
        <v>2018</v>
      </c>
      <c r="DJ36" s="24" t="s">
        <v>13</v>
      </c>
      <c r="DK36" s="28">
        <v>91.579323505187574</v>
      </c>
      <c r="DL36" s="48">
        <v>6.0170413952280768</v>
      </c>
      <c r="DM36" s="28">
        <v>123.69275513112579</v>
      </c>
      <c r="DN36" s="48">
        <v>2.2159797520083515</v>
      </c>
      <c r="DO36" s="28">
        <v>114.70740565231586</v>
      </c>
      <c r="DP36" s="48">
        <v>9.3209552591248013</v>
      </c>
      <c r="DQ36" s="43"/>
    </row>
    <row r="37" spans="1:121" ht="15" hidden="1" customHeight="1" x14ac:dyDescent="0.25">
      <c r="A37" s="23"/>
      <c r="B37" s="24" t="s">
        <v>14</v>
      </c>
      <c r="C37" s="28">
        <v>104.08589799316496</v>
      </c>
      <c r="D37" s="48">
        <v>0.92790261095584015</v>
      </c>
      <c r="E37" s="28">
        <v>106.83639907162508</v>
      </c>
      <c r="F37" s="48">
        <v>-4.3507329143937028</v>
      </c>
      <c r="G37" s="28">
        <v>119.36000627714435</v>
      </c>
      <c r="H37" s="48">
        <v>6.5570048107406791</v>
      </c>
      <c r="I37" s="23"/>
      <c r="J37" s="24" t="s">
        <v>14</v>
      </c>
      <c r="K37" s="28">
        <v>119.57401947590868</v>
      </c>
      <c r="L37" s="48">
        <v>3.9534941595468069</v>
      </c>
      <c r="M37" s="28">
        <v>127.02112943730462</v>
      </c>
      <c r="N37" s="48">
        <v>5.1823929181735053</v>
      </c>
      <c r="O37" s="28">
        <v>109.56922979806829</v>
      </c>
      <c r="P37" s="48">
        <v>1.7167005180730683</v>
      </c>
      <c r="Q37" s="23"/>
      <c r="R37" s="24" t="s">
        <v>14</v>
      </c>
      <c r="S37" s="28">
        <v>113.57190418559094</v>
      </c>
      <c r="T37" s="48">
        <v>1.5051448623078869</v>
      </c>
      <c r="U37" s="28">
        <v>127.63524088834505</v>
      </c>
      <c r="V37" s="48">
        <v>4.6348932329946138</v>
      </c>
      <c r="W37" s="28">
        <v>134.04941669734069</v>
      </c>
      <c r="X37" s="48">
        <v>17.007064628600219</v>
      </c>
      <c r="Y37" s="23"/>
      <c r="Z37" s="24" t="s">
        <v>14</v>
      </c>
      <c r="AA37" s="28">
        <v>119.16953773464031</v>
      </c>
      <c r="AB37" s="48">
        <v>-2.2716743021789085</v>
      </c>
      <c r="AC37" s="28">
        <v>133.10916972152191</v>
      </c>
      <c r="AD37" s="48">
        <v>6.6836336631577211</v>
      </c>
      <c r="AE37" s="28">
        <v>104.44205344125446</v>
      </c>
      <c r="AF37" s="48">
        <v>2.6964140074702243</v>
      </c>
      <c r="AG37" s="23"/>
      <c r="AH37" s="24" t="s">
        <v>14</v>
      </c>
      <c r="AI37" s="28">
        <v>115.0233886186262</v>
      </c>
      <c r="AJ37" s="48">
        <v>5.7219243749363926</v>
      </c>
      <c r="AK37" s="28">
        <v>112.6336435537695</v>
      </c>
      <c r="AL37" s="48">
        <v>2.6763204800016211</v>
      </c>
      <c r="AM37" s="28">
        <v>107.32517789121563</v>
      </c>
      <c r="AN37" s="48">
        <v>2.4241793630472017</v>
      </c>
      <c r="AO37" s="23"/>
      <c r="AP37" s="24" t="s">
        <v>14</v>
      </c>
      <c r="AQ37" s="28">
        <v>117.59138161835313</v>
      </c>
      <c r="AR37" s="48">
        <v>5.3340466065236143</v>
      </c>
      <c r="AS37" s="28">
        <v>113.34346280667101</v>
      </c>
      <c r="AT37" s="48">
        <v>5.7900749586166143</v>
      </c>
      <c r="AU37" s="28">
        <v>118.9847687363922</v>
      </c>
      <c r="AV37" s="48">
        <v>5.0291253630060879</v>
      </c>
      <c r="AW37" s="23"/>
      <c r="AX37" s="24" t="s">
        <v>14</v>
      </c>
      <c r="AY37" s="28">
        <v>114.06559083511063</v>
      </c>
      <c r="AZ37" s="48">
        <v>4.3722567458780901</v>
      </c>
      <c r="BA37" s="28">
        <v>106.58569284609003</v>
      </c>
      <c r="BB37" s="48">
        <v>2.9251752168501781</v>
      </c>
      <c r="BC37" s="28">
        <v>130.61631490226353</v>
      </c>
      <c r="BD37" s="48">
        <v>6.667660764553986</v>
      </c>
      <c r="BE37" s="23"/>
      <c r="BF37" s="24" t="s">
        <v>14</v>
      </c>
      <c r="BG37" s="28">
        <v>111.85666036920058</v>
      </c>
      <c r="BH37" s="48">
        <v>5.5886627724417224</v>
      </c>
      <c r="BI37" s="28">
        <v>109.54967065282126</v>
      </c>
      <c r="BJ37" s="48">
        <v>-1.5309834886937068</v>
      </c>
      <c r="BK37" s="28">
        <v>116.82177345411274</v>
      </c>
      <c r="BL37" s="48">
        <v>9.9690836899040107</v>
      </c>
      <c r="BM37" s="23"/>
      <c r="BN37" s="24" t="s">
        <v>14</v>
      </c>
      <c r="BO37" s="28">
        <v>117.40753359712225</v>
      </c>
      <c r="BP37" s="48">
        <v>6.0427686233085751</v>
      </c>
      <c r="BQ37" s="28">
        <v>116.88259892992329</v>
      </c>
      <c r="BR37" s="48">
        <v>5.5313057416652782</v>
      </c>
      <c r="BS37" s="28">
        <v>135.68461119000708</v>
      </c>
      <c r="BT37" s="48">
        <v>5.9549018307145474</v>
      </c>
      <c r="BU37" s="23"/>
      <c r="BV37" s="24" t="s">
        <v>14</v>
      </c>
      <c r="BW37" s="28">
        <v>101.08732741378485</v>
      </c>
      <c r="BX37" s="48">
        <v>2.7890650138084681</v>
      </c>
      <c r="BY37" s="28">
        <v>108.2165954662716</v>
      </c>
      <c r="BZ37" s="48">
        <v>10.961031649058327</v>
      </c>
      <c r="CA37" s="28">
        <v>101.47162699684544</v>
      </c>
      <c r="CB37" s="48">
        <v>8.3465785618571431</v>
      </c>
      <c r="CC37" s="23"/>
      <c r="CD37" s="24" t="s">
        <v>14</v>
      </c>
      <c r="CE37" s="28">
        <v>118.03080220553893</v>
      </c>
      <c r="CF37" s="48">
        <v>8.3962787503485146</v>
      </c>
      <c r="CG37" s="28">
        <v>104.40893995354138</v>
      </c>
      <c r="CH37" s="48">
        <v>5.7794895396771295</v>
      </c>
      <c r="CI37" s="28">
        <v>118.70908947257287</v>
      </c>
      <c r="CJ37" s="48">
        <v>13.760002134807237</v>
      </c>
      <c r="CK37" s="23"/>
      <c r="CL37" s="24" t="s">
        <v>14</v>
      </c>
      <c r="CM37" s="28">
        <v>116.08601183328717</v>
      </c>
      <c r="CN37" s="48">
        <v>2.4765189980271884E-2</v>
      </c>
      <c r="CO37" s="28">
        <v>123.7394718434433</v>
      </c>
      <c r="CP37" s="48">
        <v>1.1600053437035314</v>
      </c>
      <c r="CQ37" s="28">
        <v>125.29692001814992</v>
      </c>
      <c r="CR37" s="48">
        <v>11.873248884498878</v>
      </c>
      <c r="CS37" s="23"/>
      <c r="CT37" s="24" t="s">
        <v>14</v>
      </c>
      <c r="CU37" s="28">
        <v>135.84222464549381</v>
      </c>
      <c r="CV37" s="48">
        <v>8.8629424531368528</v>
      </c>
      <c r="CW37" s="28">
        <v>115.47142044096279</v>
      </c>
      <c r="CX37" s="48">
        <v>0.19702111436561154</v>
      </c>
      <c r="CY37" s="28">
        <v>75.541638214982044</v>
      </c>
      <c r="CZ37" s="48">
        <v>6.0735871210235075</v>
      </c>
      <c r="DA37" s="23"/>
      <c r="DB37" s="24" t="s">
        <v>14</v>
      </c>
      <c r="DC37" s="28">
        <v>134.77181536134182</v>
      </c>
      <c r="DD37" s="48">
        <v>8.1447704610020821</v>
      </c>
      <c r="DE37" s="28">
        <v>76.016707537354719</v>
      </c>
      <c r="DF37" s="48">
        <v>-17.521686295901588</v>
      </c>
      <c r="DG37" s="28">
        <v>129.92337235374154</v>
      </c>
      <c r="DH37" s="48">
        <v>28.53137753503708</v>
      </c>
      <c r="DI37" s="23"/>
      <c r="DJ37" s="24" t="s">
        <v>14</v>
      </c>
      <c r="DK37" s="28">
        <v>93.040923475600039</v>
      </c>
      <c r="DL37" s="48">
        <v>-2.8741252023927899</v>
      </c>
      <c r="DM37" s="28">
        <v>114.72967904420175</v>
      </c>
      <c r="DN37" s="48">
        <v>2.2657744285331489</v>
      </c>
      <c r="DO37" s="28">
        <v>126.95040192254861</v>
      </c>
      <c r="DP37" s="48">
        <v>3.7236213353972687</v>
      </c>
      <c r="DQ37" s="43"/>
    </row>
    <row r="38" spans="1:121" ht="15" hidden="1" customHeight="1" x14ac:dyDescent="0.25">
      <c r="A38" s="23"/>
      <c r="B38" s="24" t="s">
        <v>15</v>
      </c>
      <c r="C38" s="28">
        <v>121.35805352083332</v>
      </c>
      <c r="D38" s="48">
        <v>-6.0157940948426187</v>
      </c>
      <c r="E38" s="28">
        <v>116.53563814747383</v>
      </c>
      <c r="F38" s="48">
        <v>7.0656456053504968</v>
      </c>
      <c r="G38" s="28">
        <v>112.9317245238082</v>
      </c>
      <c r="H38" s="48">
        <v>2.6824332436058427</v>
      </c>
      <c r="I38" s="23"/>
      <c r="J38" s="24" t="s">
        <v>15</v>
      </c>
      <c r="K38" s="28">
        <v>124.96174698536178</v>
      </c>
      <c r="L38" s="48">
        <v>9.9091453732837067</v>
      </c>
      <c r="M38" s="28">
        <v>125.94567344504112</v>
      </c>
      <c r="N38" s="48">
        <v>3.821821464252011</v>
      </c>
      <c r="O38" s="28">
        <v>106.80978181196299</v>
      </c>
      <c r="P38" s="48">
        <v>2.7415272512082822</v>
      </c>
      <c r="Q38" s="23"/>
      <c r="R38" s="24" t="s">
        <v>15</v>
      </c>
      <c r="S38" s="28">
        <v>111.52688777949471</v>
      </c>
      <c r="T38" s="48">
        <v>1.1506325087883056</v>
      </c>
      <c r="U38" s="28">
        <v>118.67457098269062</v>
      </c>
      <c r="V38" s="48">
        <v>3.3199161329598041</v>
      </c>
      <c r="W38" s="28">
        <v>114.31265063663125</v>
      </c>
      <c r="X38" s="48">
        <v>6.7543304738154006</v>
      </c>
      <c r="Y38" s="23"/>
      <c r="Z38" s="24" t="s">
        <v>15</v>
      </c>
      <c r="AA38" s="28">
        <v>112.13959666870862</v>
      </c>
      <c r="AB38" s="48">
        <v>1.4074593879942512</v>
      </c>
      <c r="AC38" s="28">
        <v>121.25652268477226</v>
      </c>
      <c r="AD38" s="48">
        <v>8.8094732457446412</v>
      </c>
      <c r="AE38" s="28">
        <v>107.15561437892772</v>
      </c>
      <c r="AF38" s="48">
        <v>6.3454736580950168</v>
      </c>
      <c r="AG38" s="23"/>
      <c r="AH38" s="24" t="s">
        <v>15</v>
      </c>
      <c r="AI38" s="28">
        <v>112.47004534322707</v>
      </c>
      <c r="AJ38" s="48">
        <v>5.0847181212297414</v>
      </c>
      <c r="AK38" s="28">
        <v>116.00688698288677</v>
      </c>
      <c r="AL38" s="48">
        <v>4.7463984247365403</v>
      </c>
      <c r="AM38" s="28">
        <v>105.31167329350598</v>
      </c>
      <c r="AN38" s="48">
        <v>2.2684137778698812</v>
      </c>
      <c r="AO38" s="23"/>
      <c r="AP38" s="24" t="s">
        <v>15</v>
      </c>
      <c r="AQ38" s="28">
        <v>119.39615330001737</v>
      </c>
      <c r="AR38" s="48">
        <v>4.3696854347741123</v>
      </c>
      <c r="AS38" s="28">
        <v>113.36712274010129</v>
      </c>
      <c r="AT38" s="48">
        <v>4.4179065761088765</v>
      </c>
      <c r="AU38" s="28">
        <v>121.20316778480378</v>
      </c>
      <c r="AV38" s="48">
        <v>5.6439437238537522</v>
      </c>
      <c r="AW38" s="23"/>
      <c r="AX38" s="24" t="s">
        <v>15</v>
      </c>
      <c r="AY38" s="28">
        <v>118.74381317953164</v>
      </c>
      <c r="AZ38" s="48">
        <v>6.4399843192748563</v>
      </c>
      <c r="BA38" s="28">
        <v>116.07860118367898</v>
      </c>
      <c r="BB38" s="48">
        <v>4.6380721439619066</v>
      </c>
      <c r="BC38" s="28">
        <v>132.97274179314547</v>
      </c>
      <c r="BD38" s="48">
        <v>1.8830778765799323</v>
      </c>
      <c r="BE38" s="23"/>
      <c r="BF38" s="24" t="s">
        <v>15</v>
      </c>
      <c r="BG38" s="28">
        <v>114.68513836864805</v>
      </c>
      <c r="BH38" s="48">
        <v>6.7994741013197739</v>
      </c>
      <c r="BI38" s="28">
        <v>115.4586718800244</v>
      </c>
      <c r="BJ38" s="48">
        <v>1.7872377082850193</v>
      </c>
      <c r="BK38" s="28">
        <v>120.48640920544925</v>
      </c>
      <c r="BL38" s="48">
        <v>5.3268487926224424</v>
      </c>
      <c r="BM38" s="23"/>
      <c r="BN38" s="24" t="s">
        <v>15</v>
      </c>
      <c r="BO38" s="28">
        <v>122.74700289992018</v>
      </c>
      <c r="BP38" s="48">
        <v>8.4081941835988658</v>
      </c>
      <c r="BQ38" s="28">
        <v>114.65087735322355</v>
      </c>
      <c r="BR38" s="48">
        <v>3.0981000009763733</v>
      </c>
      <c r="BS38" s="28">
        <v>142.77479285515469</v>
      </c>
      <c r="BT38" s="48">
        <v>7.1057668348100407</v>
      </c>
      <c r="BU38" s="23"/>
      <c r="BV38" s="24" t="s">
        <v>15</v>
      </c>
      <c r="BW38" s="28">
        <v>96.307798269597626</v>
      </c>
      <c r="BX38" s="48">
        <v>7.3015383006121084</v>
      </c>
      <c r="BY38" s="28">
        <v>114.0034589385732</v>
      </c>
      <c r="BZ38" s="48">
        <v>4.0932142308306823</v>
      </c>
      <c r="CA38" s="28">
        <v>129.52916967806598</v>
      </c>
      <c r="CB38" s="48">
        <v>7.7694201277542589</v>
      </c>
      <c r="CC38" s="23"/>
      <c r="CD38" s="24" t="s">
        <v>15</v>
      </c>
      <c r="CE38" s="28">
        <v>118.93039221476026</v>
      </c>
      <c r="CF38" s="48">
        <v>10.971380767975816</v>
      </c>
      <c r="CG38" s="28">
        <v>131.89673257016233</v>
      </c>
      <c r="CH38" s="48">
        <v>6.312768981479806</v>
      </c>
      <c r="CI38" s="28">
        <v>115.13533606870546</v>
      </c>
      <c r="CJ38" s="48">
        <v>-1.3081499006792967</v>
      </c>
      <c r="CK38" s="23"/>
      <c r="CL38" s="24" t="s">
        <v>15</v>
      </c>
      <c r="CM38" s="28">
        <v>109.20595472593656</v>
      </c>
      <c r="CN38" s="48">
        <v>-3.214758057721042</v>
      </c>
      <c r="CO38" s="28">
        <v>126.89340377294987</v>
      </c>
      <c r="CP38" s="48">
        <v>1.9669080632672546</v>
      </c>
      <c r="CQ38" s="28">
        <v>123.3736675969227</v>
      </c>
      <c r="CR38" s="48">
        <v>19.335434568566427</v>
      </c>
      <c r="CS38" s="23"/>
      <c r="CT38" s="24" t="s">
        <v>15</v>
      </c>
      <c r="CU38" s="28">
        <v>113.33658454637005</v>
      </c>
      <c r="CV38" s="48">
        <v>1.478964986321273</v>
      </c>
      <c r="CW38" s="28">
        <v>126.01359389118856</v>
      </c>
      <c r="CX38" s="48">
        <v>2.0790507124910818</v>
      </c>
      <c r="CY38" s="28">
        <v>76.187348351040399</v>
      </c>
      <c r="CZ38" s="48">
        <v>10.785743071088461</v>
      </c>
      <c r="DA38" s="23"/>
      <c r="DB38" s="24" t="s">
        <v>15</v>
      </c>
      <c r="DC38" s="28">
        <v>135.93811676234165</v>
      </c>
      <c r="DD38" s="48">
        <v>10.808829653639648</v>
      </c>
      <c r="DE38" s="28">
        <v>139.5780656113686</v>
      </c>
      <c r="DF38" s="48">
        <v>5.8780202883970532</v>
      </c>
      <c r="DG38" s="28">
        <v>112.59951559377892</v>
      </c>
      <c r="DH38" s="48">
        <v>17.51581627998992</v>
      </c>
      <c r="DI38" s="23"/>
      <c r="DJ38" s="24" t="s">
        <v>15</v>
      </c>
      <c r="DK38" s="28">
        <v>80.84163799108758</v>
      </c>
      <c r="DL38" s="48">
        <v>-14.368511820616718</v>
      </c>
      <c r="DM38" s="28">
        <v>126.16475425420781</v>
      </c>
      <c r="DN38" s="48">
        <v>7.817292030770929</v>
      </c>
      <c r="DO38" s="28">
        <v>144.57406236537284</v>
      </c>
      <c r="DP38" s="48">
        <v>5.5610723260121944</v>
      </c>
      <c r="DQ38" s="43"/>
    </row>
    <row r="39" spans="1:121" ht="15" hidden="1" customHeight="1" x14ac:dyDescent="0.25">
      <c r="A39" s="23"/>
      <c r="B39" s="24" t="s">
        <v>16</v>
      </c>
      <c r="C39" s="28">
        <v>127.64700781856185</v>
      </c>
      <c r="D39" s="48">
        <v>-5.7405662316551513</v>
      </c>
      <c r="E39" s="28">
        <v>109.93008940737597</v>
      </c>
      <c r="F39" s="48">
        <v>2.8524687207044366</v>
      </c>
      <c r="G39" s="28">
        <v>112.72125083810489</v>
      </c>
      <c r="H39" s="48">
        <v>2.1668680379246013</v>
      </c>
      <c r="I39" s="23"/>
      <c r="J39" s="24" t="s">
        <v>16</v>
      </c>
      <c r="K39" s="28">
        <v>118.19440330341676</v>
      </c>
      <c r="L39" s="48">
        <v>5.4032265770026981</v>
      </c>
      <c r="M39" s="28">
        <v>129.04363747650677</v>
      </c>
      <c r="N39" s="48">
        <v>1.1074791403485449</v>
      </c>
      <c r="O39" s="28">
        <v>102.82685489073405</v>
      </c>
      <c r="P39" s="48">
        <v>3.3285652307132807</v>
      </c>
      <c r="Q39" s="23"/>
      <c r="R39" s="24" t="s">
        <v>16</v>
      </c>
      <c r="S39" s="28">
        <v>111.98249847178943</v>
      </c>
      <c r="T39" s="48">
        <v>-1.2953147604002737</v>
      </c>
      <c r="U39" s="28">
        <v>142.87393178726518</v>
      </c>
      <c r="V39" s="48">
        <v>5.3475030163182282</v>
      </c>
      <c r="W39" s="28">
        <v>128.0672054983182</v>
      </c>
      <c r="X39" s="48">
        <v>-6.1814201777920488</v>
      </c>
      <c r="Y39" s="23"/>
      <c r="Z39" s="24" t="s">
        <v>16</v>
      </c>
      <c r="AA39" s="28">
        <v>107.90815677365174</v>
      </c>
      <c r="AB39" s="48">
        <v>9.3192938314816871</v>
      </c>
      <c r="AC39" s="28">
        <v>126.74450444872973</v>
      </c>
      <c r="AD39" s="48">
        <v>0.3858021423523752</v>
      </c>
      <c r="AE39" s="28">
        <v>114.85185474257781</v>
      </c>
      <c r="AF39" s="48">
        <v>7.9092690874625902</v>
      </c>
      <c r="AG39" s="23"/>
      <c r="AH39" s="24" t="s">
        <v>16</v>
      </c>
      <c r="AI39" s="28">
        <v>117.09614797304964</v>
      </c>
      <c r="AJ39" s="48">
        <v>2.5028665904480647</v>
      </c>
      <c r="AK39" s="28">
        <v>122.02846870811784</v>
      </c>
      <c r="AL39" s="48">
        <v>4.2378500804951358</v>
      </c>
      <c r="AM39" s="28">
        <v>114.67303314506535</v>
      </c>
      <c r="AN39" s="48">
        <v>4.0420918207392731</v>
      </c>
      <c r="AO39" s="23"/>
      <c r="AP39" s="24" t="s">
        <v>16</v>
      </c>
      <c r="AQ39" s="28">
        <v>117.44782558574634</v>
      </c>
      <c r="AR39" s="48">
        <v>1.0383446902646654</v>
      </c>
      <c r="AS39" s="28">
        <v>108.04043032318513</v>
      </c>
      <c r="AT39" s="48">
        <v>2.8268176980494246</v>
      </c>
      <c r="AU39" s="28">
        <v>117.90257665936286</v>
      </c>
      <c r="AV39" s="48">
        <v>5.323360403271522</v>
      </c>
      <c r="AW39" s="23"/>
      <c r="AX39" s="24" t="s">
        <v>16</v>
      </c>
      <c r="AY39" s="28">
        <v>120.73904262666014</v>
      </c>
      <c r="AZ39" s="48">
        <v>7.5275540697508063</v>
      </c>
      <c r="BA39" s="28">
        <v>117.17991904902057</v>
      </c>
      <c r="BB39" s="48">
        <v>4.7202590954706665</v>
      </c>
      <c r="BC39" s="28">
        <v>126.73778365099218</v>
      </c>
      <c r="BD39" s="48">
        <v>-6.6001277145693962</v>
      </c>
      <c r="BE39" s="23"/>
      <c r="BF39" s="24" t="s">
        <v>16</v>
      </c>
      <c r="BG39" s="28">
        <v>118.60090828017097</v>
      </c>
      <c r="BH39" s="48">
        <v>6.1240299827953066</v>
      </c>
      <c r="BI39" s="28">
        <v>111.42974948041906</v>
      </c>
      <c r="BJ39" s="48">
        <v>4.526945824304704</v>
      </c>
      <c r="BK39" s="28">
        <v>111.32613334136143</v>
      </c>
      <c r="BL39" s="48">
        <v>3.7838567815321085</v>
      </c>
      <c r="BM39" s="23"/>
      <c r="BN39" s="24" t="s">
        <v>16</v>
      </c>
      <c r="BO39" s="28">
        <v>115.49925804334748</v>
      </c>
      <c r="BP39" s="48">
        <v>5.6868031936118371</v>
      </c>
      <c r="BQ39" s="28">
        <v>114.70284594161724</v>
      </c>
      <c r="BR39" s="48">
        <v>3.6619567172270848</v>
      </c>
      <c r="BS39" s="28">
        <v>143.58375295720148</v>
      </c>
      <c r="BT39" s="48">
        <v>8.251555587669344</v>
      </c>
      <c r="BU39" s="23"/>
      <c r="BV39" s="24" t="s">
        <v>16</v>
      </c>
      <c r="BW39" s="28">
        <v>106.11629332815347</v>
      </c>
      <c r="BX39" s="48">
        <v>4.2967436034530948</v>
      </c>
      <c r="BY39" s="28">
        <v>120.30647429432686</v>
      </c>
      <c r="BZ39" s="48">
        <v>5.6798126927042176</v>
      </c>
      <c r="CA39" s="28">
        <v>125.42971941692923</v>
      </c>
      <c r="CB39" s="48">
        <v>5.4346356772198305</v>
      </c>
      <c r="CC39" s="23"/>
      <c r="CD39" s="24" t="s">
        <v>16</v>
      </c>
      <c r="CE39" s="28">
        <v>129.61188433007501</v>
      </c>
      <c r="CF39" s="48">
        <v>8.7178455473563474</v>
      </c>
      <c r="CG39" s="28">
        <v>99.680726796956108</v>
      </c>
      <c r="CH39" s="48">
        <v>12.529053883064336</v>
      </c>
      <c r="CI39" s="28">
        <v>124.70004171924882</v>
      </c>
      <c r="CJ39" s="48">
        <v>1.9966544707300784</v>
      </c>
      <c r="CK39" s="23"/>
      <c r="CL39" s="24" t="s">
        <v>16</v>
      </c>
      <c r="CM39" s="28">
        <v>112.52440619382357</v>
      </c>
      <c r="CN39" s="48">
        <v>1.0156616381568568</v>
      </c>
      <c r="CO39" s="28">
        <v>116.40628808153663</v>
      </c>
      <c r="CP39" s="48">
        <v>1.2334025196268072</v>
      </c>
      <c r="CQ39" s="28">
        <v>114.13069300140397</v>
      </c>
      <c r="CR39" s="48">
        <v>6.2502067309334137</v>
      </c>
      <c r="CS39" s="23"/>
      <c r="CT39" s="24" t="s">
        <v>16</v>
      </c>
      <c r="CU39" s="28">
        <v>111.66391730682317</v>
      </c>
      <c r="CV39" s="48">
        <v>5.8551788530784705</v>
      </c>
      <c r="CW39" s="28">
        <v>100.05598465068056</v>
      </c>
      <c r="CX39" s="48">
        <v>2.2088943035488882</v>
      </c>
      <c r="CY39" s="28">
        <v>92.246762845485591</v>
      </c>
      <c r="CZ39" s="48">
        <v>27.678747146898928</v>
      </c>
      <c r="DA39" s="23"/>
      <c r="DB39" s="24" t="s">
        <v>16</v>
      </c>
      <c r="DC39" s="28">
        <v>128.08962418592654</v>
      </c>
      <c r="DD39" s="48">
        <v>-2.0836389738612695</v>
      </c>
      <c r="DE39" s="28">
        <v>98.415520114246135</v>
      </c>
      <c r="DF39" s="48">
        <v>-0.9390459855898996</v>
      </c>
      <c r="DG39" s="28">
        <v>140.38848641151378</v>
      </c>
      <c r="DH39" s="48">
        <v>26.975852983988588</v>
      </c>
      <c r="DI39" s="23"/>
      <c r="DJ39" s="24" t="s">
        <v>16</v>
      </c>
      <c r="DK39" s="28">
        <v>84.639960938560577</v>
      </c>
      <c r="DL39" s="48">
        <v>-7.5271374621995761</v>
      </c>
      <c r="DM39" s="28">
        <v>123.9685065395015</v>
      </c>
      <c r="DN39" s="48">
        <v>6.2730411489700089</v>
      </c>
      <c r="DO39" s="28">
        <v>125.02128786500434</v>
      </c>
      <c r="DP39" s="48">
        <v>9.795977952096635</v>
      </c>
      <c r="DQ39" s="43"/>
    </row>
    <row r="40" spans="1:121" ht="15" hidden="1" customHeight="1" x14ac:dyDescent="0.25">
      <c r="A40" s="23"/>
      <c r="B40" s="24"/>
      <c r="C40" s="28"/>
      <c r="D40" s="48"/>
      <c r="E40" s="28"/>
      <c r="F40" s="48"/>
      <c r="G40" s="28"/>
      <c r="H40" s="48"/>
      <c r="I40" s="23"/>
      <c r="J40" s="24"/>
      <c r="K40" s="28"/>
      <c r="L40" s="48"/>
      <c r="M40" s="28"/>
      <c r="N40" s="48"/>
      <c r="O40" s="28"/>
      <c r="P40" s="48"/>
      <c r="Q40" s="23"/>
      <c r="R40" s="24"/>
      <c r="S40" s="28"/>
      <c r="T40" s="48"/>
      <c r="U40" s="28"/>
      <c r="V40" s="48"/>
      <c r="W40" s="28"/>
      <c r="X40" s="48"/>
      <c r="Y40" s="23"/>
      <c r="Z40" s="24"/>
      <c r="AA40" s="28"/>
      <c r="AB40" s="48"/>
      <c r="AC40" s="28"/>
      <c r="AD40" s="48"/>
      <c r="AE40" s="28"/>
      <c r="AF40" s="48"/>
      <c r="AG40" s="23"/>
      <c r="AH40" s="24"/>
      <c r="AI40" s="28"/>
      <c r="AJ40" s="48"/>
      <c r="AK40" s="28"/>
      <c r="AL40" s="48"/>
      <c r="AM40" s="28"/>
      <c r="AN40" s="48"/>
      <c r="AO40" s="23"/>
      <c r="AP40" s="24"/>
      <c r="AQ40" s="28"/>
      <c r="AR40" s="48"/>
      <c r="AS40" s="28"/>
      <c r="AT40" s="48"/>
      <c r="AU40" s="28"/>
      <c r="AV40" s="48"/>
      <c r="AW40" s="23"/>
      <c r="AX40" s="24"/>
      <c r="AY40" s="28"/>
      <c r="AZ40" s="48"/>
      <c r="BA40" s="28"/>
      <c r="BB40" s="48"/>
      <c r="BC40" s="28"/>
      <c r="BD40" s="48"/>
      <c r="BE40" s="23"/>
      <c r="BF40" s="24"/>
      <c r="BG40" s="28"/>
      <c r="BH40" s="48"/>
      <c r="BI40" s="28"/>
      <c r="BJ40" s="48"/>
      <c r="BK40" s="28"/>
      <c r="BL40" s="48"/>
      <c r="BM40" s="23"/>
      <c r="BN40" s="24"/>
      <c r="BO40" s="28"/>
      <c r="BP40" s="48"/>
      <c r="BQ40" s="28"/>
      <c r="BR40" s="48"/>
      <c r="BS40" s="28"/>
      <c r="BT40" s="48"/>
      <c r="BU40" s="23"/>
      <c r="BV40" s="24"/>
      <c r="BW40" s="28"/>
      <c r="BX40" s="48"/>
      <c r="BY40" s="28"/>
      <c r="BZ40" s="48"/>
      <c r="CA40" s="28"/>
      <c r="CB40" s="48"/>
      <c r="CC40" s="23"/>
      <c r="CD40" s="24"/>
      <c r="CE40" s="28"/>
      <c r="CF40" s="48"/>
      <c r="CG40" s="28"/>
      <c r="CH40" s="48"/>
      <c r="CI40" s="28"/>
      <c r="CJ40" s="48"/>
      <c r="CK40" s="23"/>
      <c r="CL40" s="24"/>
      <c r="CM40" s="28"/>
      <c r="CN40" s="48"/>
      <c r="CO40" s="28"/>
      <c r="CP40" s="48"/>
      <c r="CQ40" s="28"/>
      <c r="CR40" s="48"/>
      <c r="CS40" s="23"/>
      <c r="CT40" s="24"/>
      <c r="CU40" s="28"/>
      <c r="CV40" s="48"/>
      <c r="CW40" s="28"/>
      <c r="CX40" s="48"/>
      <c r="CY40" s="28"/>
      <c r="CZ40" s="48"/>
      <c r="DA40" s="23"/>
      <c r="DB40" s="24"/>
      <c r="DC40" s="28"/>
      <c r="DD40" s="48"/>
      <c r="DE40" s="28"/>
      <c r="DF40" s="48"/>
      <c r="DG40" s="28"/>
      <c r="DH40" s="48"/>
      <c r="DI40" s="23"/>
      <c r="DJ40" s="24"/>
      <c r="DK40" s="28"/>
      <c r="DL40" s="48"/>
      <c r="DM40" s="28"/>
      <c r="DN40" s="48"/>
      <c r="DO40" s="28"/>
      <c r="DP40" s="48"/>
      <c r="DQ40" s="43"/>
    </row>
    <row r="41" spans="1:121" ht="15" hidden="1" customHeight="1" x14ac:dyDescent="0.25">
      <c r="A41" s="23">
        <v>2019</v>
      </c>
      <c r="B41" s="24" t="s">
        <v>13</v>
      </c>
      <c r="C41" s="28">
        <v>114.79181181319399</v>
      </c>
      <c r="D41" s="48">
        <v>10.773583822691776</v>
      </c>
      <c r="E41" s="28">
        <v>113.83424828636311</v>
      </c>
      <c r="F41" s="48">
        <v>12.482230882603204</v>
      </c>
      <c r="G41" s="28">
        <v>108.41048419218112</v>
      </c>
      <c r="H41" s="48">
        <v>-6.277530484960451</v>
      </c>
      <c r="I41" s="23">
        <v>2019</v>
      </c>
      <c r="J41" s="24" t="s">
        <v>13</v>
      </c>
      <c r="K41" s="28">
        <v>114.12767969848539</v>
      </c>
      <c r="L41" s="48">
        <v>-1.7540141260174806</v>
      </c>
      <c r="M41" s="28">
        <v>115.02897710318445</v>
      </c>
      <c r="N41" s="48">
        <v>2.0001103925851424</v>
      </c>
      <c r="O41" s="28">
        <v>118.85097612056266</v>
      </c>
      <c r="P41" s="48">
        <v>8.0766047722910344</v>
      </c>
      <c r="Q41" s="23">
        <v>2019</v>
      </c>
      <c r="R41" s="24" t="s">
        <v>13</v>
      </c>
      <c r="S41" s="28">
        <v>112.18082602365581</v>
      </c>
      <c r="T41" s="48">
        <v>3.2460563226258614</v>
      </c>
      <c r="U41" s="28">
        <v>127.90609570310157</v>
      </c>
      <c r="V41" s="48">
        <v>5.9982797943395951</v>
      </c>
      <c r="W41" s="28">
        <v>149.35755471985433</v>
      </c>
      <c r="X41" s="48">
        <v>2.8463442835828516</v>
      </c>
      <c r="Y41" s="23">
        <v>2019</v>
      </c>
      <c r="Z41" s="24" t="s">
        <v>13</v>
      </c>
      <c r="AA41" s="28">
        <v>115.5717240756735</v>
      </c>
      <c r="AB41" s="48">
        <v>3.7608525743421524</v>
      </c>
      <c r="AC41" s="28">
        <v>138.03564011949564</v>
      </c>
      <c r="AD41" s="48">
        <v>-2.3388548409901944</v>
      </c>
      <c r="AE41" s="28">
        <v>110.78004664530037</v>
      </c>
      <c r="AF41" s="48">
        <v>8.1934870727720295</v>
      </c>
      <c r="AG41" s="23">
        <v>2019</v>
      </c>
      <c r="AH41" s="24" t="s">
        <v>13</v>
      </c>
      <c r="AI41" s="28">
        <v>119.52627034777611</v>
      </c>
      <c r="AJ41" s="48">
        <v>3.5504088981234361</v>
      </c>
      <c r="AK41" s="28">
        <v>112.51224422170709</v>
      </c>
      <c r="AL41" s="48">
        <v>5.1035206867360756</v>
      </c>
      <c r="AM41" s="28">
        <v>116.59595446742982</v>
      </c>
      <c r="AN41" s="48">
        <v>2.7981584782905315</v>
      </c>
      <c r="AO41" s="23">
        <v>2019</v>
      </c>
      <c r="AP41" s="24" t="s">
        <v>13</v>
      </c>
      <c r="AQ41" s="28">
        <v>112.66470528883326</v>
      </c>
      <c r="AR41" s="48">
        <v>0.87251869092268919</v>
      </c>
      <c r="AS41" s="28">
        <v>116.00699992170871</v>
      </c>
      <c r="AT41" s="48">
        <v>4.2281556091258636</v>
      </c>
      <c r="AU41" s="28">
        <v>112.11782898543788</v>
      </c>
      <c r="AV41" s="48">
        <v>6.3067917607983333</v>
      </c>
      <c r="AW41" s="23">
        <v>2019</v>
      </c>
      <c r="AX41" s="24" t="s">
        <v>13</v>
      </c>
      <c r="AY41" s="28">
        <v>117.51083645092105</v>
      </c>
      <c r="AZ41" s="48">
        <v>6.5808854072510172</v>
      </c>
      <c r="BA41" s="28">
        <v>108.89117560708563</v>
      </c>
      <c r="BB41" s="48">
        <v>4.9523646447087799</v>
      </c>
      <c r="BC41" s="28">
        <v>118.78115598496134</v>
      </c>
      <c r="BD41" s="48">
        <v>-2.2013460032028433</v>
      </c>
      <c r="BE41" s="23">
        <v>2019</v>
      </c>
      <c r="BF41" s="24" t="s">
        <v>13</v>
      </c>
      <c r="BG41" s="28">
        <v>114.48973565294447</v>
      </c>
      <c r="BH41" s="48">
        <v>6.1428735481016759</v>
      </c>
      <c r="BI41" s="28">
        <v>113.68135694851343</v>
      </c>
      <c r="BJ41" s="48">
        <v>3.3672597557181945</v>
      </c>
      <c r="BK41" s="28">
        <v>103.32146276251727</v>
      </c>
      <c r="BL41" s="48">
        <v>3.3170703117737332</v>
      </c>
      <c r="BM41" s="23">
        <v>2019</v>
      </c>
      <c r="BN41" s="24" t="s">
        <v>13</v>
      </c>
      <c r="BO41" s="28">
        <v>112.06240894437316</v>
      </c>
      <c r="BP41" s="48">
        <v>6.4334457627268193</v>
      </c>
      <c r="BQ41" s="28">
        <v>119.59831777523432</v>
      </c>
      <c r="BR41" s="48">
        <v>2.708763289615888</v>
      </c>
      <c r="BS41" s="28">
        <v>120.84815527690084</v>
      </c>
      <c r="BT41" s="48">
        <v>2.1295223594184591</v>
      </c>
      <c r="BU41" s="23">
        <v>2019</v>
      </c>
      <c r="BV41" s="24" t="s">
        <v>13</v>
      </c>
      <c r="BW41" s="28">
        <v>102.67116306481806</v>
      </c>
      <c r="BX41" s="48">
        <v>3.441457679504083</v>
      </c>
      <c r="BY41" s="28">
        <v>105.8905007124675</v>
      </c>
      <c r="BZ41" s="48">
        <v>6.0299000532695146</v>
      </c>
      <c r="CA41" s="28">
        <v>111.25014498830296</v>
      </c>
      <c r="CB41" s="48">
        <v>11.046142813497539</v>
      </c>
      <c r="CC41" s="23">
        <v>2019</v>
      </c>
      <c r="CD41" s="24" t="s">
        <v>13</v>
      </c>
      <c r="CE41" s="28">
        <v>108.4527708435669</v>
      </c>
      <c r="CF41" s="48">
        <v>-5.923120625793743</v>
      </c>
      <c r="CG41" s="28">
        <v>109.36382962447384</v>
      </c>
      <c r="CH41" s="48">
        <v>-12.60863692553805</v>
      </c>
      <c r="CI41" s="28">
        <v>121.71889800825045</v>
      </c>
      <c r="CJ41" s="48">
        <v>4.3311503942997405</v>
      </c>
      <c r="CK41" s="23">
        <v>2019</v>
      </c>
      <c r="CL41" s="24" t="s">
        <v>13</v>
      </c>
      <c r="CM41" s="28">
        <v>114.36816372863967</v>
      </c>
      <c r="CN41" s="48">
        <v>6.0062250912968409</v>
      </c>
      <c r="CO41" s="28">
        <v>122.5991428326026</v>
      </c>
      <c r="CP41" s="48">
        <v>2.2039614805644732</v>
      </c>
      <c r="CQ41" s="28">
        <v>110.42429304983516</v>
      </c>
      <c r="CR41" s="48">
        <v>7.8177179289178582</v>
      </c>
      <c r="CS41" s="23">
        <v>2019</v>
      </c>
      <c r="CT41" s="24" t="s">
        <v>13</v>
      </c>
      <c r="CU41" s="28">
        <v>121.1678000740626</v>
      </c>
      <c r="CV41" s="48">
        <v>1.4787664164781233</v>
      </c>
      <c r="CW41" s="28">
        <v>115.4232849262935</v>
      </c>
      <c r="CX41" s="48">
        <v>3.0437195555840475</v>
      </c>
      <c r="CY41" s="28">
        <v>94.681747015601331</v>
      </c>
      <c r="CZ41" s="48">
        <v>7.1207274969342222</v>
      </c>
      <c r="DA41" s="23">
        <v>2019</v>
      </c>
      <c r="DB41" s="24" t="s">
        <v>13</v>
      </c>
      <c r="DC41" s="28">
        <v>154.85042805602203</v>
      </c>
      <c r="DD41" s="48">
        <v>6.9441367039097486</v>
      </c>
      <c r="DE41" s="28">
        <v>100.06334303865663</v>
      </c>
      <c r="DF41" s="48">
        <v>2.3873038035328875</v>
      </c>
      <c r="DG41" s="28">
        <v>134.08410653975179</v>
      </c>
      <c r="DH41" s="48">
        <v>16.955562833540426</v>
      </c>
      <c r="DI41" s="23">
        <v>2019</v>
      </c>
      <c r="DJ41" s="24" t="s">
        <v>13</v>
      </c>
      <c r="DK41" s="28">
        <v>97.882677246205276</v>
      </c>
      <c r="DL41" s="48">
        <v>6.8829442059163455</v>
      </c>
      <c r="DM41" s="28">
        <v>133.62522669537111</v>
      </c>
      <c r="DN41" s="48">
        <v>8.0299541826164216</v>
      </c>
      <c r="DO41" s="28">
        <v>123.46635585458023</v>
      </c>
      <c r="DP41" s="48">
        <v>7.6359064634529403</v>
      </c>
      <c r="DQ41" s="43"/>
    </row>
    <row r="42" spans="1:121" ht="15" hidden="1" customHeight="1" x14ac:dyDescent="0.25">
      <c r="A42" s="23"/>
      <c r="B42" s="24" t="s">
        <v>14</v>
      </c>
      <c r="C42" s="28">
        <v>104.93686248004821</v>
      </c>
      <c r="D42" s="48">
        <v>0.81755982634565783</v>
      </c>
      <c r="E42" s="28">
        <v>125.19363679763985</v>
      </c>
      <c r="F42" s="48">
        <v>17.182568755155955</v>
      </c>
      <c r="G42" s="28">
        <v>120.38533733325953</v>
      </c>
      <c r="H42" s="48">
        <v>0.85902396296330608</v>
      </c>
      <c r="I42" s="23"/>
      <c r="J42" s="24" t="s">
        <v>14</v>
      </c>
      <c r="K42" s="28">
        <v>122.46440009429175</v>
      </c>
      <c r="L42" s="48">
        <v>2.417231294098471</v>
      </c>
      <c r="M42" s="28">
        <v>131.05167667093008</v>
      </c>
      <c r="N42" s="48">
        <v>3.173131314042422</v>
      </c>
      <c r="O42" s="28">
        <v>115.82082287140342</v>
      </c>
      <c r="P42" s="48">
        <v>5.7056101287346479</v>
      </c>
      <c r="Q42" s="23"/>
      <c r="R42" s="24" t="s">
        <v>14</v>
      </c>
      <c r="S42" s="28">
        <v>120.92395526856414</v>
      </c>
      <c r="T42" s="48">
        <v>6.4734769886036361</v>
      </c>
      <c r="U42" s="28">
        <v>134.50979524626572</v>
      </c>
      <c r="V42" s="48">
        <v>5.3860942401750265</v>
      </c>
      <c r="W42" s="28">
        <v>151.52494413342149</v>
      </c>
      <c r="X42" s="48">
        <v>13.036630719205107</v>
      </c>
      <c r="Y42" s="23"/>
      <c r="Z42" s="24" t="s">
        <v>14</v>
      </c>
      <c r="AA42" s="28">
        <v>119.6453142025041</v>
      </c>
      <c r="AB42" s="48">
        <v>0.39924336110392744</v>
      </c>
      <c r="AC42" s="28">
        <v>137.54820987115679</v>
      </c>
      <c r="AD42" s="48">
        <v>3.3348868142756913</v>
      </c>
      <c r="AE42" s="28">
        <v>109.70088714637177</v>
      </c>
      <c r="AF42" s="48">
        <v>5.0351688154764815</v>
      </c>
      <c r="AG42" s="23"/>
      <c r="AH42" s="24" t="s">
        <v>14</v>
      </c>
      <c r="AI42" s="28">
        <v>120.53182924581252</v>
      </c>
      <c r="AJ42" s="48">
        <v>4.7889743932429241</v>
      </c>
      <c r="AK42" s="28">
        <v>117.64915416638367</v>
      </c>
      <c r="AL42" s="48">
        <v>4.4529418159325047</v>
      </c>
      <c r="AM42" s="28">
        <v>110.4304598610949</v>
      </c>
      <c r="AN42" s="48">
        <v>2.8933396905493964</v>
      </c>
      <c r="AO42" s="23"/>
      <c r="AP42" s="24" t="s">
        <v>14</v>
      </c>
      <c r="AQ42" s="28">
        <v>121.36702227520247</v>
      </c>
      <c r="AR42" s="48">
        <v>3.210814096141263</v>
      </c>
      <c r="AS42" s="28">
        <v>110.5008118286806</v>
      </c>
      <c r="AT42" s="48">
        <v>-2.5079972921235907</v>
      </c>
      <c r="AU42" s="28">
        <v>123.5844870111416</v>
      </c>
      <c r="AV42" s="48">
        <v>3.8658042736040983</v>
      </c>
      <c r="AW42" s="23"/>
      <c r="AX42" s="24" t="s">
        <v>14</v>
      </c>
      <c r="AY42" s="28">
        <v>122.76051112444078</v>
      </c>
      <c r="AZ42" s="48">
        <v>7.6227372564082287</v>
      </c>
      <c r="BA42" s="28">
        <v>110.78566043956357</v>
      </c>
      <c r="BB42" s="48">
        <v>3.9404609392916399</v>
      </c>
      <c r="BC42" s="28">
        <v>133.5152958280762</v>
      </c>
      <c r="BD42" s="48">
        <v>2.2194631107009144</v>
      </c>
      <c r="BE42" s="23"/>
      <c r="BF42" s="24" t="s">
        <v>14</v>
      </c>
      <c r="BG42" s="28">
        <v>117.3962566455394</v>
      </c>
      <c r="BH42" s="48">
        <v>4.9524062832329179</v>
      </c>
      <c r="BI42" s="28">
        <v>115.52297243301985</v>
      </c>
      <c r="BJ42" s="48">
        <v>5.4525967486737983</v>
      </c>
      <c r="BK42" s="28">
        <v>118.95014640173984</v>
      </c>
      <c r="BL42" s="48">
        <v>1.8218974808348776</v>
      </c>
      <c r="BM42" s="23"/>
      <c r="BN42" s="24" t="s">
        <v>14</v>
      </c>
      <c r="BO42" s="28">
        <v>122.84361688190847</v>
      </c>
      <c r="BP42" s="48">
        <v>4.6300975058720155</v>
      </c>
      <c r="BQ42" s="28">
        <v>121.33981900458598</v>
      </c>
      <c r="BR42" s="48">
        <v>3.813416295897909</v>
      </c>
      <c r="BS42" s="28">
        <v>138.89530675016121</v>
      </c>
      <c r="BT42" s="48">
        <v>2.3662930762708356</v>
      </c>
      <c r="BU42" s="23"/>
      <c r="BV42" s="24" t="s">
        <v>14</v>
      </c>
      <c r="BW42" s="28">
        <v>112.79168734133957</v>
      </c>
      <c r="BX42" s="48">
        <v>11.578464113157125</v>
      </c>
      <c r="BY42" s="28">
        <v>117.15128456499463</v>
      </c>
      <c r="BZ42" s="48">
        <v>8.2563021505400798</v>
      </c>
      <c r="CA42" s="28">
        <v>108.92486220777594</v>
      </c>
      <c r="CB42" s="48">
        <v>7.3451421165861461</v>
      </c>
      <c r="CC42" s="23"/>
      <c r="CD42" s="24" t="s">
        <v>14</v>
      </c>
      <c r="CE42" s="28">
        <v>109.60720466238513</v>
      </c>
      <c r="CF42" s="48">
        <v>-7.136779032040252</v>
      </c>
      <c r="CG42" s="28">
        <v>108.48363418655038</v>
      </c>
      <c r="CH42" s="48">
        <v>3.9026296357592685</v>
      </c>
      <c r="CI42" s="28">
        <v>117.33340571949877</v>
      </c>
      <c r="CJ42" s="48">
        <v>-1.1588697707869642</v>
      </c>
      <c r="CK42" s="23"/>
      <c r="CL42" s="24" t="s">
        <v>14</v>
      </c>
      <c r="CM42" s="28">
        <v>112.72211842147122</v>
      </c>
      <c r="CN42" s="48">
        <v>-2.8977594791066537</v>
      </c>
      <c r="CO42" s="28">
        <v>127.4399437929717</v>
      </c>
      <c r="CP42" s="48">
        <v>2.9905347860303522</v>
      </c>
      <c r="CQ42" s="28">
        <v>129.65502299948932</v>
      </c>
      <c r="CR42" s="48">
        <v>3.4782203590544043</v>
      </c>
      <c r="CS42" s="23"/>
      <c r="CT42" s="24" t="s">
        <v>14</v>
      </c>
      <c r="CU42" s="28">
        <v>141.0959383024032</v>
      </c>
      <c r="CV42" s="48">
        <v>3.8675114977098985</v>
      </c>
      <c r="CW42" s="28">
        <v>117.06397659140991</v>
      </c>
      <c r="CX42" s="48">
        <v>1.3791777604929933</v>
      </c>
      <c r="CY42" s="28">
        <v>92.046142385091898</v>
      </c>
      <c r="CZ42" s="48">
        <v>21.848221140161272</v>
      </c>
      <c r="DA42" s="23"/>
      <c r="DB42" s="24" t="s">
        <v>14</v>
      </c>
      <c r="DC42" s="28">
        <v>135.69354519570027</v>
      </c>
      <c r="DD42" s="48">
        <v>0.68391883858443236</v>
      </c>
      <c r="DE42" s="28">
        <v>95.636720422184283</v>
      </c>
      <c r="DF42" s="48">
        <v>25.81013243067423</v>
      </c>
      <c r="DG42" s="28">
        <v>117.83672058476441</v>
      </c>
      <c r="DH42" s="48">
        <v>-9.3029079756865372</v>
      </c>
      <c r="DI42" s="23"/>
      <c r="DJ42" s="24" t="s">
        <v>14</v>
      </c>
      <c r="DK42" s="28">
        <v>97.326057680431077</v>
      </c>
      <c r="DL42" s="48">
        <v>4.6056445322738142</v>
      </c>
      <c r="DM42" s="28">
        <v>124.16136000279896</v>
      </c>
      <c r="DN42" s="48">
        <v>8.2207856216206068</v>
      </c>
      <c r="DO42" s="28">
        <v>131.14931714081408</v>
      </c>
      <c r="DP42" s="48">
        <v>3.3075241627255281</v>
      </c>
      <c r="DQ42" s="43"/>
    </row>
    <row r="43" spans="1:121" ht="15" hidden="1" customHeight="1" x14ac:dyDescent="0.25">
      <c r="A43" s="23"/>
      <c r="B43" s="24" t="s">
        <v>15</v>
      </c>
      <c r="C43" s="28">
        <v>110.93062055078936</v>
      </c>
      <c r="D43" s="48">
        <v>-8.5922875882760508</v>
      </c>
      <c r="E43" s="28">
        <v>140.33667802136071</v>
      </c>
      <c r="F43" s="48">
        <v>20.423829355760745</v>
      </c>
      <c r="G43" s="28">
        <v>132.43250167740371</v>
      </c>
      <c r="H43" s="48">
        <v>17.267758228100334</v>
      </c>
      <c r="I43" s="23"/>
      <c r="J43" s="24" t="s">
        <v>15</v>
      </c>
      <c r="K43" s="28">
        <v>133.78241113857985</v>
      </c>
      <c r="L43" s="48">
        <v>7.0586914523940862</v>
      </c>
      <c r="M43" s="28">
        <v>129.76856640654447</v>
      </c>
      <c r="N43" s="48">
        <v>3.0353507642892907</v>
      </c>
      <c r="O43" s="28">
        <v>111.64565575283279</v>
      </c>
      <c r="P43" s="48">
        <v>4.5275571757868533</v>
      </c>
      <c r="Q43" s="23"/>
      <c r="R43" s="24" t="s">
        <v>15</v>
      </c>
      <c r="S43" s="28">
        <v>116.52600216697702</v>
      </c>
      <c r="T43" s="48">
        <v>4.4824297413968139</v>
      </c>
      <c r="U43" s="28">
        <v>125.20066186000618</v>
      </c>
      <c r="V43" s="48">
        <v>5.4991484892474887</v>
      </c>
      <c r="W43" s="28">
        <v>121.92981735837843</v>
      </c>
      <c r="X43" s="48">
        <v>6.6634503524549302</v>
      </c>
      <c r="Y43" s="23"/>
      <c r="Z43" s="24" t="s">
        <v>15</v>
      </c>
      <c r="AA43" s="28">
        <v>118.52893184513958</v>
      </c>
      <c r="AB43" s="48">
        <v>5.6976619911580713</v>
      </c>
      <c r="AC43" s="28">
        <v>119.6831758138464</v>
      </c>
      <c r="AD43" s="48">
        <v>-1.2975358653621072</v>
      </c>
      <c r="AE43" s="28">
        <v>116.08484135232025</v>
      </c>
      <c r="AF43" s="48">
        <v>8.3329529909806297</v>
      </c>
      <c r="AG43" s="23"/>
      <c r="AH43" s="24" t="s">
        <v>15</v>
      </c>
      <c r="AI43" s="28">
        <v>117.58074599584677</v>
      </c>
      <c r="AJ43" s="48">
        <v>4.5440549410496516</v>
      </c>
      <c r="AK43" s="28">
        <v>122.07022740864544</v>
      </c>
      <c r="AL43" s="48">
        <v>5.2267072959669463</v>
      </c>
      <c r="AM43" s="28">
        <v>108.45910998475648</v>
      </c>
      <c r="AN43" s="48">
        <v>2.9886873817668089</v>
      </c>
      <c r="AO43" s="23"/>
      <c r="AP43" s="24" t="s">
        <v>15</v>
      </c>
      <c r="AQ43" s="28">
        <v>122.86534877526709</v>
      </c>
      <c r="AR43" s="48">
        <v>2.9056174586566073</v>
      </c>
      <c r="AS43" s="28">
        <v>111.35855844420529</v>
      </c>
      <c r="AT43" s="48">
        <v>-1.7717343859036845</v>
      </c>
      <c r="AU43" s="28">
        <v>125.63495209917785</v>
      </c>
      <c r="AV43" s="48">
        <v>3.6564921489863167</v>
      </c>
      <c r="AW43" s="23"/>
      <c r="AX43" s="24" t="s">
        <v>15</v>
      </c>
      <c r="AY43" s="28">
        <v>126.9636260795787</v>
      </c>
      <c r="AZ43" s="48">
        <v>6.9223083543892301</v>
      </c>
      <c r="BA43" s="28">
        <v>116.83235897569915</v>
      </c>
      <c r="BB43" s="48">
        <v>0.6493512019734311</v>
      </c>
      <c r="BC43" s="28">
        <v>134.3168512608469</v>
      </c>
      <c r="BD43" s="48">
        <v>1.0108157879397055</v>
      </c>
      <c r="BE43" s="23"/>
      <c r="BF43" s="24" t="s">
        <v>15</v>
      </c>
      <c r="BG43" s="28">
        <v>120.46698257868771</v>
      </c>
      <c r="BH43" s="48">
        <v>5.0414938607426905</v>
      </c>
      <c r="BI43" s="28">
        <v>120.25316507714597</v>
      </c>
      <c r="BJ43" s="48">
        <v>4.1525622277238909</v>
      </c>
      <c r="BK43" s="28">
        <v>125.23101718688859</v>
      </c>
      <c r="BL43" s="48">
        <v>3.9378781496832431</v>
      </c>
      <c r="BM43" s="23"/>
      <c r="BN43" s="24" t="s">
        <v>15</v>
      </c>
      <c r="BO43" s="28">
        <v>127.80241996367788</v>
      </c>
      <c r="BP43" s="48">
        <v>4.118566599853807</v>
      </c>
      <c r="BQ43" s="28">
        <v>119.10902166358717</v>
      </c>
      <c r="BR43" s="48">
        <v>3.8884519798559438</v>
      </c>
      <c r="BS43" s="28">
        <v>145.17831742070851</v>
      </c>
      <c r="BT43" s="48">
        <v>1.6834376135234379</v>
      </c>
      <c r="BU43" s="23"/>
      <c r="BV43" s="24" t="s">
        <v>15</v>
      </c>
      <c r="BW43" s="28">
        <v>107.43503144537482</v>
      </c>
      <c r="BX43" s="48">
        <v>11.553823652606354</v>
      </c>
      <c r="BY43" s="28">
        <v>118.89290179004894</v>
      </c>
      <c r="BZ43" s="48">
        <v>4.2888548268612112</v>
      </c>
      <c r="CA43" s="28">
        <v>131.79865732645476</v>
      </c>
      <c r="CB43" s="48">
        <v>1.7521054554965616</v>
      </c>
      <c r="CC43" s="23"/>
      <c r="CD43" s="24" t="s">
        <v>15</v>
      </c>
      <c r="CE43" s="28">
        <v>127.06745716843375</v>
      </c>
      <c r="CF43" s="48">
        <v>6.8418717891553342</v>
      </c>
      <c r="CG43" s="28">
        <v>131.99874251327023</v>
      </c>
      <c r="CH43" s="48">
        <v>7.7340765855325344E-2</v>
      </c>
      <c r="CI43" s="28">
        <v>98.545952944078849</v>
      </c>
      <c r="CJ43" s="48">
        <v>-14.408593999957688</v>
      </c>
      <c r="CK43" s="23"/>
      <c r="CL43" s="24" t="s">
        <v>15</v>
      </c>
      <c r="CM43" s="28">
        <v>103.76508066247317</v>
      </c>
      <c r="CN43" s="48">
        <v>-4.9822137237093216</v>
      </c>
      <c r="CO43" s="28">
        <v>115.81955127324572</v>
      </c>
      <c r="CP43" s="48">
        <v>-8.7268937316226243</v>
      </c>
      <c r="CQ43" s="28">
        <v>135.32521162014459</v>
      </c>
      <c r="CR43" s="48">
        <v>9.6872730267443217</v>
      </c>
      <c r="CS43" s="23"/>
      <c r="CT43" s="24" t="s">
        <v>15</v>
      </c>
      <c r="CU43" s="28">
        <v>123.7329581130583</v>
      </c>
      <c r="CV43" s="48">
        <v>9.1730076464715751</v>
      </c>
      <c r="CW43" s="28">
        <v>124.17693297030705</v>
      </c>
      <c r="CX43" s="48">
        <v>-1.4575101496330944</v>
      </c>
      <c r="CY43" s="28">
        <v>90.970710726566423</v>
      </c>
      <c r="CZ43" s="48">
        <v>19.403959706551646</v>
      </c>
      <c r="DA43" s="23"/>
      <c r="DB43" s="24" t="s">
        <v>15</v>
      </c>
      <c r="DC43" s="28">
        <v>137.10343745215553</v>
      </c>
      <c r="DD43" s="48">
        <v>0.85724351459950299</v>
      </c>
      <c r="DE43" s="28">
        <v>129.45179769394352</v>
      </c>
      <c r="DF43" s="48">
        <v>-7.2549134945170834</v>
      </c>
      <c r="DG43" s="28">
        <v>127.75104484495635</v>
      </c>
      <c r="DH43" s="48">
        <v>13.456122942694577</v>
      </c>
      <c r="DI43" s="23"/>
      <c r="DJ43" s="24" t="s">
        <v>15</v>
      </c>
      <c r="DK43" s="28">
        <v>100.09994066597778</v>
      </c>
      <c r="DL43" s="48">
        <v>23.82225688823047</v>
      </c>
      <c r="DM43" s="28">
        <v>134.98470683244227</v>
      </c>
      <c r="DN43" s="48">
        <v>6.990821351312789</v>
      </c>
      <c r="DO43" s="28">
        <v>151.05322845437342</v>
      </c>
      <c r="DP43" s="48">
        <v>4.4815549781164918</v>
      </c>
      <c r="DQ43" s="43"/>
    </row>
    <row r="44" spans="1:121" ht="15" hidden="1" customHeight="1" x14ac:dyDescent="0.25">
      <c r="A44" s="23"/>
      <c r="B44" s="24" t="s">
        <v>16</v>
      </c>
      <c r="C44" s="28">
        <v>119.54387534816426</v>
      </c>
      <c r="D44" s="48">
        <v>-6.3480786654360344</v>
      </c>
      <c r="E44" s="28">
        <v>119.48087233196236</v>
      </c>
      <c r="F44" s="48">
        <v>8.6880516299712554</v>
      </c>
      <c r="G44" s="28">
        <v>127.52273845482819</v>
      </c>
      <c r="H44" s="48">
        <v>13.131053378729646</v>
      </c>
      <c r="I44" s="23"/>
      <c r="J44" s="24" t="s">
        <v>16</v>
      </c>
      <c r="K44" s="28">
        <v>128.09831516667472</v>
      </c>
      <c r="L44" s="48">
        <v>8.3793408033319849</v>
      </c>
      <c r="M44" s="28">
        <v>132.831636874183</v>
      </c>
      <c r="N44" s="48">
        <v>2.9354406553874952</v>
      </c>
      <c r="O44" s="28">
        <v>107.9571872419413</v>
      </c>
      <c r="P44" s="48">
        <v>4.9892922978718417</v>
      </c>
      <c r="Q44" s="23"/>
      <c r="R44" s="24" t="s">
        <v>16</v>
      </c>
      <c r="S44" s="28">
        <v>116.47636313983632</v>
      </c>
      <c r="T44" s="48">
        <v>4.0130062548827397</v>
      </c>
      <c r="U44" s="28">
        <v>153.22080215350184</v>
      </c>
      <c r="V44" s="48">
        <v>7.2419581632587864</v>
      </c>
      <c r="W44" s="28">
        <v>134.37406301938242</v>
      </c>
      <c r="X44" s="48">
        <v>4.9246467872269051</v>
      </c>
      <c r="Y44" s="23"/>
      <c r="Z44" s="24" t="s">
        <v>16</v>
      </c>
      <c r="AA44" s="28">
        <v>113.61433026580697</v>
      </c>
      <c r="AB44" s="48">
        <v>5.2879908829547446</v>
      </c>
      <c r="AC44" s="28">
        <v>112.03320792870564</v>
      </c>
      <c r="AD44" s="48">
        <v>-11.607048829462315</v>
      </c>
      <c r="AE44" s="28">
        <v>126.25193585957895</v>
      </c>
      <c r="AF44" s="48">
        <v>9.9259007549791818</v>
      </c>
      <c r="AG44" s="23"/>
      <c r="AH44" s="24" t="s">
        <v>16</v>
      </c>
      <c r="AI44" s="28">
        <v>122.22548979560084</v>
      </c>
      <c r="AJ44" s="48">
        <v>4.3804530817971568</v>
      </c>
      <c r="AK44" s="28">
        <v>124.4027241056429</v>
      </c>
      <c r="AL44" s="48">
        <v>1.9456569623962849</v>
      </c>
      <c r="AM44" s="28">
        <v>117.26640527547208</v>
      </c>
      <c r="AN44" s="48">
        <v>2.2615361774952305</v>
      </c>
      <c r="AO44" s="23"/>
      <c r="AP44" s="24" t="s">
        <v>16</v>
      </c>
      <c r="AQ44" s="28">
        <v>120.26512762514751</v>
      </c>
      <c r="AR44" s="48">
        <v>2.3987690068764351</v>
      </c>
      <c r="AS44" s="28">
        <v>106.64649291964467</v>
      </c>
      <c r="AT44" s="48">
        <v>-1.2901997885150394</v>
      </c>
      <c r="AU44" s="28">
        <v>121.4713245060892</v>
      </c>
      <c r="AV44" s="48">
        <v>3.0268616240991548</v>
      </c>
      <c r="AW44" s="23"/>
      <c r="AX44" s="24" t="s">
        <v>16</v>
      </c>
      <c r="AY44" s="28">
        <v>128.17192530105706</v>
      </c>
      <c r="AZ44" s="48">
        <v>6.1561550536559224</v>
      </c>
      <c r="BA44" s="28">
        <v>119.91895502214156</v>
      </c>
      <c r="BB44" s="48">
        <v>2.3374619093013251</v>
      </c>
      <c r="BC44" s="28">
        <v>129.02865741340941</v>
      </c>
      <c r="BD44" s="48">
        <v>1.8075696894982656</v>
      </c>
      <c r="BE44" s="23"/>
      <c r="BF44" s="24" t="s">
        <v>16</v>
      </c>
      <c r="BG44" s="28">
        <v>123.92044099252411</v>
      </c>
      <c r="BH44" s="48">
        <v>4.4852377519629272</v>
      </c>
      <c r="BI44" s="28">
        <v>117.30092265134162</v>
      </c>
      <c r="BJ44" s="48">
        <v>5.2689458589820077</v>
      </c>
      <c r="BK44" s="28">
        <v>116.50831513866005</v>
      </c>
      <c r="BL44" s="48">
        <v>4.6549553476436643</v>
      </c>
      <c r="BM44" s="23"/>
      <c r="BN44" s="24" t="s">
        <v>16</v>
      </c>
      <c r="BO44" s="28">
        <v>117.68517225945656</v>
      </c>
      <c r="BP44" s="48">
        <v>1.89257857854696</v>
      </c>
      <c r="BQ44" s="28">
        <v>118.53501003616243</v>
      </c>
      <c r="BR44" s="48">
        <v>3.3409494447031847</v>
      </c>
      <c r="BS44" s="28">
        <v>147.35178808969724</v>
      </c>
      <c r="BT44" s="48">
        <v>2.6242768104960419</v>
      </c>
      <c r="BU44" s="23"/>
      <c r="BV44" s="24" t="s">
        <v>16</v>
      </c>
      <c r="BW44" s="28">
        <v>99.48721689078981</v>
      </c>
      <c r="BX44" s="48">
        <v>-6.2469920777047321</v>
      </c>
      <c r="BY44" s="28">
        <v>124.54245651449367</v>
      </c>
      <c r="BZ44" s="48">
        <v>3.5209927354396484</v>
      </c>
      <c r="CA44" s="28">
        <v>127.30925426282688</v>
      </c>
      <c r="CB44" s="48">
        <v>1.4984764811998446</v>
      </c>
      <c r="CC44" s="23"/>
      <c r="CD44" s="24" t="s">
        <v>16</v>
      </c>
      <c r="CE44" s="28">
        <v>133.95028240151609</v>
      </c>
      <c r="CF44" s="48">
        <v>3.3472224355543858</v>
      </c>
      <c r="CG44" s="28">
        <v>111.39051828600651</v>
      </c>
      <c r="CH44" s="48">
        <v>11.747297461928198</v>
      </c>
      <c r="CI44" s="28">
        <v>105.07880034046435</v>
      </c>
      <c r="CJ44" s="48">
        <v>-15.734751254502356</v>
      </c>
      <c r="CK44" s="23"/>
      <c r="CL44" s="24" t="s">
        <v>16</v>
      </c>
      <c r="CM44" s="28">
        <v>111.71346073088587</v>
      </c>
      <c r="CN44" s="48">
        <v>-0.72068406345627523</v>
      </c>
      <c r="CO44" s="28">
        <v>123.42041261397446</v>
      </c>
      <c r="CP44" s="48">
        <v>6.0255546740952752</v>
      </c>
      <c r="CQ44" s="28">
        <v>119.24144472830388</v>
      </c>
      <c r="CR44" s="48">
        <v>4.4779818579013124</v>
      </c>
      <c r="CS44" s="23"/>
      <c r="CT44" s="24" t="s">
        <v>16</v>
      </c>
      <c r="CU44" s="28">
        <v>115.54001549950431</v>
      </c>
      <c r="CV44" s="48">
        <v>3.4712181751878006</v>
      </c>
      <c r="CW44" s="28">
        <v>106.00644665198429</v>
      </c>
      <c r="CX44" s="48">
        <v>5.9471325199369431</v>
      </c>
      <c r="CY44" s="28">
        <v>103.34757125002841</v>
      </c>
      <c r="CZ44" s="48">
        <v>12.033818924504487</v>
      </c>
      <c r="DA44" s="23"/>
      <c r="DB44" s="24" t="s">
        <v>16</v>
      </c>
      <c r="DC44" s="28">
        <v>126.48008131916733</v>
      </c>
      <c r="DD44" s="48">
        <v>-1.2565755243554264</v>
      </c>
      <c r="DE44" s="28">
        <v>98.852252008132965</v>
      </c>
      <c r="DF44" s="48">
        <v>0.44376323305495191</v>
      </c>
      <c r="DG44" s="28">
        <v>148.47143599671764</v>
      </c>
      <c r="DH44" s="48">
        <v>5.7575587513001096</v>
      </c>
      <c r="DI44" s="23"/>
      <c r="DJ44" s="24" t="s">
        <v>16</v>
      </c>
      <c r="DK44" s="28">
        <v>89.135623227389985</v>
      </c>
      <c r="DL44" s="48">
        <v>5.3115127168983207</v>
      </c>
      <c r="DM44" s="28">
        <v>135.28774743617279</v>
      </c>
      <c r="DN44" s="48">
        <v>9.1307390986956136</v>
      </c>
      <c r="DO44" s="28">
        <v>131.35586800750829</v>
      </c>
      <c r="DP44" s="48">
        <v>5.0668012229596542</v>
      </c>
      <c r="DQ44" s="43"/>
    </row>
    <row r="45" spans="1:121" ht="15" hidden="1" customHeight="1" x14ac:dyDescent="0.25">
      <c r="A45" s="23"/>
      <c r="B45" s="24"/>
      <c r="C45" s="28"/>
      <c r="D45" s="48"/>
      <c r="E45" s="28"/>
      <c r="F45" s="48"/>
      <c r="G45" s="28"/>
      <c r="H45" s="48"/>
      <c r="I45" s="23"/>
      <c r="J45" s="24"/>
      <c r="K45" s="28"/>
      <c r="L45" s="48"/>
      <c r="M45" s="28"/>
      <c r="N45" s="48"/>
      <c r="O45" s="28"/>
      <c r="P45" s="48"/>
      <c r="Q45" s="23"/>
      <c r="R45" s="24"/>
      <c r="S45" s="28"/>
      <c r="T45" s="48"/>
      <c r="U45" s="28"/>
      <c r="V45" s="48"/>
      <c r="W45" s="28"/>
      <c r="X45" s="48"/>
      <c r="Y45" s="23"/>
      <c r="Z45" s="24"/>
      <c r="AA45" s="28"/>
      <c r="AB45" s="48"/>
      <c r="AC45" s="28"/>
      <c r="AD45" s="48"/>
      <c r="AE45" s="28"/>
      <c r="AF45" s="48"/>
      <c r="AG45" s="23"/>
      <c r="AH45" s="24"/>
      <c r="AI45" s="28"/>
      <c r="AJ45" s="48"/>
      <c r="AK45" s="28"/>
      <c r="AL45" s="48"/>
      <c r="AM45" s="28"/>
      <c r="AN45" s="48"/>
      <c r="AO45" s="23"/>
      <c r="AP45" s="24"/>
      <c r="AQ45" s="28"/>
      <c r="AR45" s="48"/>
      <c r="AS45" s="28"/>
      <c r="AT45" s="48"/>
      <c r="AU45" s="28"/>
      <c r="AV45" s="48"/>
      <c r="AW45" s="23"/>
      <c r="AX45" s="24"/>
      <c r="AY45" s="28"/>
      <c r="AZ45" s="48"/>
      <c r="BA45" s="28"/>
      <c r="BB45" s="48"/>
      <c r="BC45" s="28"/>
      <c r="BD45" s="48"/>
      <c r="BE45" s="23"/>
      <c r="BF45" s="24"/>
      <c r="BG45" s="28"/>
      <c r="BH45" s="48"/>
      <c r="BI45" s="28"/>
      <c r="BJ45" s="48"/>
      <c r="BK45" s="28"/>
      <c r="BL45" s="48"/>
      <c r="BM45" s="23"/>
      <c r="BN45" s="24"/>
      <c r="BO45" s="28"/>
      <c r="BP45" s="48"/>
      <c r="BQ45" s="28"/>
      <c r="BR45" s="48"/>
      <c r="BS45" s="28"/>
      <c r="BT45" s="48"/>
      <c r="BU45" s="23"/>
      <c r="BV45" s="24"/>
      <c r="BW45" s="28"/>
      <c r="BX45" s="48"/>
      <c r="BY45" s="28"/>
      <c r="BZ45" s="48"/>
      <c r="CA45" s="28"/>
      <c r="CB45" s="48"/>
      <c r="CC45" s="23"/>
      <c r="CD45" s="24"/>
      <c r="CE45" s="28"/>
      <c r="CF45" s="48"/>
      <c r="CG45" s="28"/>
      <c r="CH45" s="48"/>
      <c r="CI45" s="28"/>
      <c r="CJ45" s="48"/>
      <c r="CK45" s="23"/>
      <c r="CL45" s="24"/>
      <c r="CM45" s="28"/>
      <c r="CN45" s="48"/>
      <c r="CO45" s="28"/>
      <c r="CP45" s="48"/>
      <c r="CQ45" s="28"/>
      <c r="CR45" s="48"/>
      <c r="CS45" s="23"/>
      <c r="CT45" s="24"/>
      <c r="CU45" s="28"/>
      <c r="CV45" s="48"/>
      <c r="CW45" s="28"/>
      <c r="CX45" s="48"/>
      <c r="CY45" s="28"/>
      <c r="CZ45" s="48"/>
      <c r="DA45" s="23"/>
      <c r="DB45" s="24"/>
      <c r="DC45" s="28"/>
      <c r="DD45" s="48"/>
      <c r="DE45" s="28"/>
      <c r="DF45" s="48"/>
      <c r="DG45" s="28"/>
      <c r="DH45" s="48"/>
      <c r="DI45" s="23"/>
      <c r="DJ45" s="24"/>
      <c r="DK45" s="28"/>
      <c r="DL45" s="48"/>
      <c r="DM45" s="28"/>
      <c r="DN45" s="48"/>
      <c r="DO45" s="28"/>
      <c r="DP45" s="48"/>
      <c r="DQ45" s="43"/>
    </row>
    <row r="46" spans="1:121" ht="15" customHeight="1" x14ac:dyDescent="0.25">
      <c r="A46" s="23">
        <v>2020</v>
      </c>
      <c r="B46" s="24" t="s">
        <v>13</v>
      </c>
      <c r="C46" s="28">
        <v>95.301718781330578</v>
      </c>
      <c r="D46" s="48">
        <v>-16.978643967725276</v>
      </c>
      <c r="E46" s="28">
        <v>119.22486504613266</v>
      </c>
      <c r="F46" s="48">
        <v>4.7354964265313555</v>
      </c>
      <c r="G46" s="28">
        <v>122.96542408216148</v>
      </c>
      <c r="H46" s="48">
        <v>13.425767810591623</v>
      </c>
      <c r="I46" s="23">
        <v>2020</v>
      </c>
      <c r="J46" s="24" t="s">
        <v>13</v>
      </c>
      <c r="K46" s="28">
        <v>127.26229207396614</v>
      </c>
      <c r="L46" s="48">
        <v>11.508700089392136</v>
      </c>
      <c r="M46" s="28">
        <v>114.14975453924643</v>
      </c>
      <c r="N46" s="48">
        <v>-0.76434876331146029</v>
      </c>
      <c r="O46" s="28">
        <v>114.9197772054402</v>
      </c>
      <c r="P46" s="48">
        <v>-3.3076707011094726</v>
      </c>
      <c r="Q46" s="23">
        <v>2020</v>
      </c>
      <c r="R46" s="24" t="s">
        <v>13</v>
      </c>
      <c r="S46" s="28">
        <v>115.69992117852458</v>
      </c>
      <c r="T46" s="48">
        <v>3.1369845272191981</v>
      </c>
      <c r="U46" s="28">
        <v>132.20437519403836</v>
      </c>
      <c r="V46" s="48">
        <v>3.360496204116842</v>
      </c>
      <c r="W46" s="28">
        <v>156.47030593777586</v>
      </c>
      <c r="X46" s="48">
        <v>4.7622306292190615</v>
      </c>
      <c r="Y46" s="23">
        <v>2020</v>
      </c>
      <c r="Z46" s="24" t="s">
        <v>13</v>
      </c>
      <c r="AA46" s="28">
        <v>116.72884644685105</v>
      </c>
      <c r="AB46" s="48">
        <v>1.0012158081330398</v>
      </c>
      <c r="AC46" s="28">
        <v>127.39300806474557</v>
      </c>
      <c r="AD46" s="48">
        <v>-7.7100609998525584</v>
      </c>
      <c r="AE46" s="28">
        <v>117.72426459849885</v>
      </c>
      <c r="AF46" s="48">
        <v>6.2684735775863345</v>
      </c>
      <c r="AG46" s="23">
        <v>2020</v>
      </c>
      <c r="AH46" s="24" t="s">
        <v>13</v>
      </c>
      <c r="AI46" s="28">
        <v>118.16404483619176</v>
      </c>
      <c r="AJ46" s="48">
        <v>-1.1396871228565857</v>
      </c>
      <c r="AK46" s="28">
        <v>114.69354160919812</v>
      </c>
      <c r="AL46" s="48">
        <v>1.9387200056135754</v>
      </c>
      <c r="AM46" s="28">
        <v>120.83149787714133</v>
      </c>
      <c r="AN46" s="48">
        <v>3.6326675561412287</v>
      </c>
      <c r="AO46" s="23">
        <v>2020</v>
      </c>
      <c r="AP46" s="24" t="s">
        <v>13</v>
      </c>
      <c r="AQ46" s="28">
        <v>117.4815932524203</v>
      </c>
      <c r="AR46" s="48">
        <v>4.2754187757720672</v>
      </c>
      <c r="AS46" s="28">
        <v>108.23660516320344</v>
      </c>
      <c r="AT46" s="48">
        <v>-6.6982119731993635</v>
      </c>
      <c r="AU46" s="28">
        <v>116.99329638930969</v>
      </c>
      <c r="AV46" s="48">
        <v>4.3485210585954661</v>
      </c>
      <c r="AW46" s="23">
        <v>2020</v>
      </c>
      <c r="AX46" s="24" t="s">
        <v>13</v>
      </c>
      <c r="AY46" s="28">
        <v>141.57212117778946</v>
      </c>
      <c r="AZ46" s="48">
        <v>20.475800746187105</v>
      </c>
      <c r="BA46" s="28">
        <v>108.74338834123471</v>
      </c>
      <c r="BB46" s="48">
        <v>-0.13572014906348784</v>
      </c>
      <c r="BC46" s="28">
        <v>114.50349539836499</v>
      </c>
      <c r="BD46" s="48">
        <v>-3.6012956357639183</v>
      </c>
      <c r="BE46" s="23">
        <v>2020</v>
      </c>
      <c r="BF46" s="24" t="s">
        <v>13</v>
      </c>
      <c r="BG46" s="28">
        <v>114.40696454358471</v>
      </c>
      <c r="BH46" s="48">
        <v>-7.2295659421101277E-2</v>
      </c>
      <c r="BI46" s="28">
        <v>113.67247372622428</v>
      </c>
      <c r="BJ46" s="48">
        <v>-7.8141416742312231E-3</v>
      </c>
      <c r="BK46" s="28">
        <v>105.79901144723452</v>
      </c>
      <c r="BL46" s="48">
        <v>2.3979032221135554</v>
      </c>
      <c r="BM46" s="23">
        <v>2020</v>
      </c>
      <c r="BN46" s="24" t="s">
        <v>13</v>
      </c>
      <c r="BO46" s="28">
        <v>118.31929173437781</v>
      </c>
      <c r="BP46" s="48">
        <v>5.5833912986026633</v>
      </c>
      <c r="BQ46" s="28">
        <v>115.46401304154033</v>
      </c>
      <c r="BR46" s="48">
        <v>-3.4568251549020488</v>
      </c>
      <c r="BS46" s="28">
        <v>127.04233120986818</v>
      </c>
      <c r="BT46" s="48">
        <v>5.1255858385049748</v>
      </c>
      <c r="BU46" s="23">
        <v>2020</v>
      </c>
      <c r="BV46" s="24" t="s">
        <v>13</v>
      </c>
      <c r="BW46" s="28">
        <v>95.924495907181139</v>
      </c>
      <c r="BX46" s="48">
        <v>-6.5711412593793597</v>
      </c>
      <c r="BY46" s="28">
        <v>106.70549020222802</v>
      </c>
      <c r="BZ46" s="48">
        <v>0.76965307017815121</v>
      </c>
      <c r="CA46" s="28">
        <v>109.9738431168966</v>
      </c>
      <c r="CB46" s="48">
        <v>-1.1472361420657506</v>
      </c>
      <c r="CC46" s="23">
        <v>2020</v>
      </c>
      <c r="CD46" s="24" t="s">
        <v>13</v>
      </c>
      <c r="CE46" s="28">
        <v>110.77194036681465</v>
      </c>
      <c r="CF46" s="48">
        <v>2.1384142656833944</v>
      </c>
      <c r="CG46" s="28">
        <v>115.97343042104178</v>
      </c>
      <c r="CH46" s="48">
        <v>6.0436808214046067</v>
      </c>
      <c r="CI46" s="28">
        <v>99.327651545428864</v>
      </c>
      <c r="CJ46" s="48">
        <v>-18.395866894312377</v>
      </c>
      <c r="CK46" s="23">
        <v>2020</v>
      </c>
      <c r="CL46" s="24" t="s">
        <v>13</v>
      </c>
      <c r="CM46" s="28">
        <v>110.74799880951092</v>
      </c>
      <c r="CN46" s="48">
        <v>-3.1653607097498622</v>
      </c>
      <c r="CO46" s="28">
        <v>120.45558862665899</v>
      </c>
      <c r="CP46" s="48">
        <v>-1.7484251165364384</v>
      </c>
      <c r="CQ46" s="28">
        <v>108.75393724674659</v>
      </c>
      <c r="CR46" s="48">
        <v>-1.5126705881057632</v>
      </c>
      <c r="CS46" s="23">
        <v>2020</v>
      </c>
      <c r="CT46" s="24" t="s">
        <v>13</v>
      </c>
      <c r="CU46" s="28">
        <v>118.54582214886629</v>
      </c>
      <c r="CV46" s="48">
        <v>-2.1639230254189954</v>
      </c>
      <c r="CW46" s="28">
        <v>119.25219019182954</v>
      </c>
      <c r="CX46" s="48">
        <v>3.317272825826322</v>
      </c>
      <c r="CY46" s="28">
        <v>92.775333642721364</v>
      </c>
      <c r="CZ46" s="48">
        <v>-2.013496194325441</v>
      </c>
      <c r="DA46" s="23">
        <v>2020</v>
      </c>
      <c r="DB46" s="24" t="s">
        <v>13</v>
      </c>
      <c r="DC46" s="28">
        <v>153.11486166169348</v>
      </c>
      <c r="DD46" s="48">
        <v>-1.1208018060503235</v>
      </c>
      <c r="DE46" s="28">
        <v>87.024801213576666</v>
      </c>
      <c r="DF46" s="48">
        <v>-13.030288044686742</v>
      </c>
      <c r="DG46" s="28">
        <v>137.42721736397218</v>
      </c>
      <c r="DH46" s="48">
        <v>2.4932938813514482</v>
      </c>
      <c r="DI46" s="23">
        <v>2020</v>
      </c>
      <c r="DJ46" s="24" t="s">
        <v>13</v>
      </c>
      <c r="DK46" s="28">
        <v>101.2434004587592</v>
      </c>
      <c r="DL46" s="48">
        <v>3.4334197910225441</v>
      </c>
      <c r="DM46" s="28">
        <v>134.9754517948185</v>
      </c>
      <c r="DN46" s="48">
        <v>1.0104567324892315</v>
      </c>
      <c r="DO46" s="28">
        <v>122.1180542301869</v>
      </c>
      <c r="DP46" s="48">
        <v>-1.0920397018774679</v>
      </c>
      <c r="DQ46" s="43"/>
    </row>
    <row r="47" spans="1:121" ht="15" customHeight="1" x14ac:dyDescent="0.25">
      <c r="A47" s="23"/>
      <c r="B47" s="24" t="s">
        <v>14</v>
      </c>
      <c r="C47" s="28">
        <v>118.29806417299945</v>
      </c>
      <c r="D47" s="48">
        <v>12.73261023550387</v>
      </c>
      <c r="E47" s="28">
        <v>134.24669432097031</v>
      </c>
      <c r="F47" s="48">
        <v>7.2312441390001396</v>
      </c>
      <c r="G47" s="28">
        <v>112.87884616554804</v>
      </c>
      <c r="H47" s="48">
        <v>-6.2353865794564882</v>
      </c>
      <c r="I47" s="23"/>
      <c r="J47" s="24" t="s">
        <v>14</v>
      </c>
      <c r="K47" s="28">
        <v>130.07484731797376</v>
      </c>
      <c r="L47" s="48">
        <v>6.2144159591051249</v>
      </c>
      <c r="M47" s="28">
        <v>81.024562243532316</v>
      </c>
      <c r="N47" s="48">
        <v>-38.173578315228674</v>
      </c>
      <c r="O47" s="28">
        <v>35.765230692871825</v>
      </c>
      <c r="P47" s="48">
        <v>-69.120206707059765</v>
      </c>
      <c r="Q47" s="23"/>
      <c r="R47" s="24" t="s">
        <v>14</v>
      </c>
      <c r="S47" s="28">
        <v>66.883217241449586</v>
      </c>
      <c r="T47" s="48">
        <v>-44.689853145386813</v>
      </c>
      <c r="U47" s="28">
        <v>74.497380919335455</v>
      </c>
      <c r="V47" s="48">
        <v>-44.615646181794588</v>
      </c>
      <c r="W47" s="28">
        <v>92.781309669641601</v>
      </c>
      <c r="X47" s="48">
        <v>-38.768293101665598</v>
      </c>
      <c r="Y47" s="23"/>
      <c r="Z47" s="24" t="s">
        <v>14</v>
      </c>
      <c r="AA47" s="28">
        <v>58.214932244141295</v>
      </c>
      <c r="AB47" s="48">
        <v>-51.343742433898932</v>
      </c>
      <c r="AC47" s="28">
        <v>69.806733042838147</v>
      </c>
      <c r="AD47" s="48">
        <v>-49.249260962227694</v>
      </c>
      <c r="AE47" s="28">
        <v>67.196649857680484</v>
      </c>
      <c r="AF47" s="48">
        <v>-38.745572979714105</v>
      </c>
      <c r="AG47" s="23"/>
      <c r="AH47" s="24" t="s">
        <v>14</v>
      </c>
      <c r="AI47" s="28">
        <v>96.453002518530411</v>
      </c>
      <c r="AJ47" s="48">
        <v>-19.977151992089787</v>
      </c>
      <c r="AK47" s="28">
        <v>83.288927822230107</v>
      </c>
      <c r="AL47" s="48">
        <v>-29.20567222740938</v>
      </c>
      <c r="AM47" s="28">
        <v>78.779428008076252</v>
      </c>
      <c r="AN47" s="48">
        <v>-28.661505071002097</v>
      </c>
      <c r="AO47" s="23"/>
      <c r="AP47" s="24" t="s">
        <v>14</v>
      </c>
      <c r="AQ47" s="28">
        <v>96.627175868685526</v>
      </c>
      <c r="AR47" s="48">
        <v>-20.384323470026956</v>
      </c>
      <c r="AS47" s="28">
        <v>98.408436544228437</v>
      </c>
      <c r="AT47" s="48">
        <v>-10.943245650719803</v>
      </c>
      <c r="AU47" s="28">
        <v>140.04832189570072</v>
      </c>
      <c r="AV47" s="48">
        <v>13.321926790920628</v>
      </c>
      <c r="AW47" s="23"/>
      <c r="AX47" s="24" t="s">
        <v>14</v>
      </c>
      <c r="AY47" s="28">
        <v>179.03086939094388</v>
      </c>
      <c r="AZ47" s="48">
        <v>45.837507314923556</v>
      </c>
      <c r="BA47" s="28">
        <v>101.27633280230225</v>
      </c>
      <c r="BB47" s="48">
        <v>-8.5835365330957245</v>
      </c>
      <c r="BC47" s="28">
        <v>94.740906025705883</v>
      </c>
      <c r="BD47" s="48">
        <v>-29.041159338252143</v>
      </c>
      <c r="BE47" s="23"/>
      <c r="BF47" s="24" t="s">
        <v>14</v>
      </c>
      <c r="BG47" s="28">
        <v>58.63504379820214</v>
      </c>
      <c r="BH47" s="48">
        <v>-50.053736402139322</v>
      </c>
      <c r="BI47" s="28">
        <v>93.3915326797337</v>
      </c>
      <c r="BJ47" s="48">
        <v>-19.157609337067512</v>
      </c>
      <c r="BK47" s="28">
        <v>73.329359348793972</v>
      </c>
      <c r="BL47" s="48">
        <v>-38.35286330700859</v>
      </c>
      <c r="BM47" s="23"/>
      <c r="BN47" s="24" t="s">
        <v>14</v>
      </c>
      <c r="BO47" s="28">
        <v>74.670011496224305</v>
      </c>
      <c r="BP47" s="48">
        <v>-39.2153915754485</v>
      </c>
      <c r="BQ47" s="28">
        <v>66.374630415781425</v>
      </c>
      <c r="BR47" s="48">
        <v>-45.29855824717125</v>
      </c>
      <c r="BS47" s="28">
        <v>126.24363610858673</v>
      </c>
      <c r="BT47" s="48">
        <v>-9.1087819578610834</v>
      </c>
      <c r="BU47" s="23"/>
      <c r="BV47" s="24" t="s">
        <v>14</v>
      </c>
      <c r="BW47" s="28">
        <v>90.775992130931627</v>
      </c>
      <c r="BX47" s="48">
        <v>-19.518898714390374</v>
      </c>
      <c r="BY47" s="28">
        <v>93.47713131203723</v>
      </c>
      <c r="BZ47" s="48">
        <v>-20.208189215222092</v>
      </c>
      <c r="CA47" s="28">
        <v>95.237678646032862</v>
      </c>
      <c r="CB47" s="48">
        <v>-12.565711155672204</v>
      </c>
      <c r="CC47" s="23"/>
      <c r="CD47" s="24" t="s">
        <v>14</v>
      </c>
      <c r="CE47" s="28">
        <v>90.209907909721451</v>
      </c>
      <c r="CF47" s="48">
        <v>-17.697100124404884</v>
      </c>
      <c r="CG47" s="28">
        <v>120.51104094256998</v>
      </c>
      <c r="CH47" s="48">
        <v>11.086839822619751</v>
      </c>
      <c r="CI47" s="28">
        <v>89.144127615270875</v>
      </c>
      <c r="CJ47" s="48">
        <v>-24.024938108093565</v>
      </c>
      <c r="CK47" s="23"/>
      <c r="CL47" s="24" t="s">
        <v>14</v>
      </c>
      <c r="CM47" s="28">
        <v>114.36375877958363</v>
      </c>
      <c r="CN47" s="48">
        <v>1.4563604562276566</v>
      </c>
      <c r="CO47" s="28">
        <v>125.78544279981429</v>
      </c>
      <c r="CP47" s="48">
        <v>-1.2982593556735793</v>
      </c>
      <c r="CQ47" s="28">
        <v>112.48171700095251</v>
      </c>
      <c r="CR47" s="48">
        <v>-13.245384252181609</v>
      </c>
      <c r="CS47" s="23"/>
      <c r="CT47" s="24" t="s">
        <v>14</v>
      </c>
      <c r="CU47" s="28">
        <v>128.95469483456489</v>
      </c>
      <c r="CV47" s="48">
        <v>-8.6049560419072009</v>
      </c>
      <c r="CW47" s="28">
        <v>126.44818405092026</v>
      </c>
      <c r="CX47" s="48">
        <v>8.0163067518748079</v>
      </c>
      <c r="CY47" s="28">
        <v>52.793824068093691</v>
      </c>
      <c r="CZ47" s="48">
        <v>-42.644175301534027</v>
      </c>
      <c r="DA47" s="23"/>
      <c r="DB47" s="24" t="s">
        <v>14</v>
      </c>
      <c r="DC47" s="28">
        <v>106.469448236535</v>
      </c>
      <c r="DD47" s="48">
        <v>-21.536836492124678</v>
      </c>
      <c r="DE47" s="28">
        <v>55.495529107323684</v>
      </c>
      <c r="DF47" s="48">
        <v>-41.972571976181314</v>
      </c>
      <c r="DG47" s="28">
        <v>89.680474349389939</v>
      </c>
      <c r="DH47" s="48">
        <v>-23.894288720569591</v>
      </c>
      <c r="DI47" s="23"/>
      <c r="DJ47" s="24" t="s">
        <v>14</v>
      </c>
      <c r="DK47" s="28">
        <v>56.575391699320143</v>
      </c>
      <c r="DL47" s="48">
        <v>-41.870252378777373</v>
      </c>
      <c r="DM47" s="28">
        <v>75.593713314902971</v>
      </c>
      <c r="DN47" s="48">
        <v>-39.116555010996279</v>
      </c>
      <c r="DO47" s="28">
        <v>94.324327708655744</v>
      </c>
      <c r="DP47" s="48">
        <v>-28.078674166957057</v>
      </c>
      <c r="DQ47" s="43"/>
    </row>
    <row r="48" spans="1:121" ht="15" customHeight="1" x14ac:dyDescent="0.25">
      <c r="A48" s="23"/>
      <c r="B48" s="24" t="s">
        <v>15</v>
      </c>
      <c r="C48" s="28">
        <v>121.29814948542527</v>
      </c>
      <c r="D48" s="48">
        <v>9.3459577555406952</v>
      </c>
      <c r="E48" s="28">
        <v>152.59335830881014</v>
      </c>
      <c r="F48" s="48">
        <v>8.7337682922662907</v>
      </c>
      <c r="G48" s="28">
        <v>123.62323484921545</v>
      </c>
      <c r="H48" s="48">
        <v>-6.6518918819845396</v>
      </c>
      <c r="I48" s="23"/>
      <c r="J48" s="24" t="s">
        <v>15</v>
      </c>
      <c r="K48" s="28">
        <v>135.13544988904732</v>
      </c>
      <c r="L48" s="48">
        <v>1.0113726751911543</v>
      </c>
      <c r="M48" s="28">
        <v>116.86820198594421</v>
      </c>
      <c r="N48" s="48">
        <v>-9.9410548932053757</v>
      </c>
      <c r="O48" s="28">
        <v>117.34971382572586</v>
      </c>
      <c r="P48" s="48">
        <v>5.109073017154401</v>
      </c>
      <c r="Q48" s="23"/>
      <c r="R48" s="24" t="s">
        <v>15</v>
      </c>
      <c r="S48" s="28">
        <v>95.547704505807289</v>
      </c>
      <c r="T48" s="48">
        <v>-18.003104260891647</v>
      </c>
      <c r="U48" s="28">
        <v>120.42850402259715</v>
      </c>
      <c r="V48" s="48">
        <v>-3.8116075158971938</v>
      </c>
      <c r="W48" s="28">
        <v>89.142415450327022</v>
      </c>
      <c r="X48" s="48">
        <v>-26.890388764941761</v>
      </c>
      <c r="Y48" s="23"/>
      <c r="Z48" s="24" t="s">
        <v>15</v>
      </c>
      <c r="AA48" s="28">
        <v>94.677986851273019</v>
      </c>
      <c r="AB48" s="48">
        <v>-20.122466829472742</v>
      </c>
      <c r="AC48" s="28">
        <v>118.826171221709</v>
      </c>
      <c r="AD48" s="48">
        <v>-0.71606103891357975</v>
      </c>
      <c r="AE48" s="28">
        <v>103.28233648043819</v>
      </c>
      <c r="AF48" s="48">
        <v>-11.028575930104566</v>
      </c>
      <c r="AG48" s="23"/>
      <c r="AH48" s="24" t="s">
        <v>15</v>
      </c>
      <c r="AI48" s="28">
        <v>123.17825889211342</v>
      </c>
      <c r="AJ48" s="48">
        <v>4.7605692997256313</v>
      </c>
      <c r="AK48" s="28">
        <v>125.97716393194513</v>
      </c>
      <c r="AL48" s="48">
        <v>3.2005646308995068</v>
      </c>
      <c r="AM48" s="28">
        <v>97.966553292409685</v>
      </c>
      <c r="AN48" s="48">
        <v>-9.6742050472491314</v>
      </c>
      <c r="AO48" s="23"/>
      <c r="AP48" s="24" t="s">
        <v>15</v>
      </c>
      <c r="AQ48" s="28">
        <v>111.34433517064173</v>
      </c>
      <c r="AR48" s="48">
        <v>-9.3769429049507238</v>
      </c>
      <c r="AS48" s="28">
        <v>112.29668352805034</v>
      </c>
      <c r="AT48" s="48">
        <v>0.84243644759023084</v>
      </c>
      <c r="AU48" s="28">
        <v>154.46615868325833</v>
      </c>
      <c r="AV48" s="48">
        <v>22.948396208501549</v>
      </c>
      <c r="AW48" s="23"/>
      <c r="AX48" s="24" t="s">
        <v>15</v>
      </c>
      <c r="AY48" s="28">
        <v>204.50549390265419</v>
      </c>
      <c r="AZ48" s="48">
        <v>61.074080992672293</v>
      </c>
      <c r="BA48" s="28">
        <v>127.00296566879253</v>
      </c>
      <c r="BB48" s="48">
        <v>8.7052994412351552</v>
      </c>
      <c r="BC48" s="28">
        <v>139.22574676336077</v>
      </c>
      <c r="BD48" s="48">
        <v>3.6547130582898149</v>
      </c>
      <c r="BE48" s="23"/>
      <c r="BF48" s="24" t="s">
        <v>15</v>
      </c>
      <c r="BG48" s="28">
        <v>108.25409618362342</v>
      </c>
      <c r="BH48" s="48">
        <v>-10.137953266229587</v>
      </c>
      <c r="BI48" s="28">
        <v>128.71835932355918</v>
      </c>
      <c r="BJ48" s="48">
        <v>7.0394772902505593</v>
      </c>
      <c r="BK48" s="28">
        <v>119.44786251218382</v>
      </c>
      <c r="BL48" s="48">
        <v>-4.6179890610281262</v>
      </c>
      <c r="BM48" s="23"/>
      <c r="BN48" s="24" t="s">
        <v>15</v>
      </c>
      <c r="BO48" s="28">
        <v>127.71452487280476</v>
      </c>
      <c r="BP48" s="48">
        <v>-6.8774199188169405E-2</v>
      </c>
      <c r="BQ48" s="28">
        <v>96.300677575858273</v>
      </c>
      <c r="BR48" s="48">
        <v>-19.149132256454109</v>
      </c>
      <c r="BS48" s="28">
        <v>160.7095182798698</v>
      </c>
      <c r="BT48" s="48">
        <v>10.698016849274964</v>
      </c>
      <c r="BU48" s="23"/>
      <c r="BV48" s="24" t="s">
        <v>15</v>
      </c>
      <c r="BW48" s="28">
        <v>120.72224610804138</v>
      </c>
      <c r="BX48" s="48">
        <v>12.367674197054072</v>
      </c>
      <c r="BY48" s="28">
        <v>118.29047059654886</v>
      </c>
      <c r="BZ48" s="48">
        <v>-0.50670072344932748</v>
      </c>
      <c r="CA48" s="28">
        <v>145.81164632124799</v>
      </c>
      <c r="CB48" s="48">
        <v>10.632118171040375</v>
      </c>
      <c r="CC48" s="23"/>
      <c r="CD48" s="24" t="s">
        <v>15</v>
      </c>
      <c r="CE48" s="28">
        <v>130.89389925162024</v>
      </c>
      <c r="CF48" s="48">
        <v>3.0113470187054929</v>
      </c>
      <c r="CG48" s="28">
        <v>135.12769824752158</v>
      </c>
      <c r="CH48" s="48">
        <v>2.3704435926249658</v>
      </c>
      <c r="CI48" s="28">
        <v>81.574664835286725</v>
      </c>
      <c r="CJ48" s="48">
        <v>-17.221699726647017</v>
      </c>
      <c r="CK48" s="23"/>
      <c r="CL48" s="24" t="s">
        <v>15</v>
      </c>
      <c r="CM48" s="28">
        <v>110.51288995964062</v>
      </c>
      <c r="CN48" s="48">
        <v>6.5029673316755918</v>
      </c>
      <c r="CO48" s="28">
        <v>127.67772746407149</v>
      </c>
      <c r="CP48" s="48">
        <v>10.238492603765593</v>
      </c>
      <c r="CQ48" s="28">
        <v>156.15163108524627</v>
      </c>
      <c r="CR48" s="48">
        <v>15.389903489352051</v>
      </c>
      <c r="CS48" s="23"/>
      <c r="CT48" s="24" t="s">
        <v>15</v>
      </c>
      <c r="CU48" s="28">
        <v>127.27983078474445</v>
      </c>
      <c r="CV48" s="48">
        <v>2.8665544942724637</v>
      </c>
      <c r="CW48" s="28">
        <v>132.71453566354322</v>
      </c>
      <c r="CX48" s="48">
        <v>6.8753531666607302</v>
      </c>
      <c r="CY48" s="28">
        <v>115.17534675275679</v>
      </c>
      <c r="CZ48" s="48">
        <v>26.607064881512272</v>
      </c>
      <c r="DA48" s="23"/>
      <c r="DB48" s="24" t="s">
        <v>15</v>
      </c>
      <c r="DC48" s="28">
        <v>139.33636543997287</v>
      </c>
      <c r="DD48" s="48">
        <v>1.6286447876965582</v>
      </c>
      <c r="DE48" s="28">
        <v>113.82146651460413</v>
      </c>
      <c r="DF48" s="48">
        <v>-12.074248065904357</v>
      </c>
      <c r="DG48" s="28">
        <v>87.95605674953606</v>
      </c>
      <c r="DH48" s="48">
        <v>-31.150420838997476</v>
      </c>
      <c r="DI48" s="23"/>
      <c r="DJ48" s="24" t="s">
        <v>15</v>
      </c>
      <c r="DK48" s="28">
        <v>107.08164700294849</v>
      </c>
      <c r="DL48" s="48">
        <v>6.9747357396223322</v>
      </c>
      <c r="DM48" s="28">
        <v>140.23328963134304</v>
      </c>
      <c r="DN48" s="48">
        <v>3.8882795851947094</v>
      </c>
      <c r="DO48" s="28">
        <v>144.16141400018236</v>
      </c>
      <c r="DP48" s="48">
        <v>-4.5625072199451751</v>
      </c>
      <c r="DQ48" s="43"/>
    </row>
    <row r="49" spans="1:121" ht="15" customHeight="1" x14ac:dyDescent="0.25">
      <c r="A49" s="23"/>
      <c r="B49" s="24" t="s">
        <v>16</v>
      </c>
      <c r="C49" s="28">
        <v>97.70210503336078</v>
      </c>
      <c r="D49" s="48">
        <v>-18.270923751794612</v>
      </c>
      <c r="E49" s="28">
        <v>126.51248879517618</v>
      </c>
      <c r="F49" s="48">
        <v>5.8851398771824819</v>
      </c>
      <c r="G49" s="28">
        <v>126.71499389110669</v>
      </c>
      <c r="H49" s="48">
        <v>-0.63341218476705308</v>
      </c>
      <c r="I49" s="23"/>
      <c r="J49" s="24" t="s">
        <v>16</v>
      </c>
      <c r="K49" s="28">
        <v>124.67912944142553</v>
      </c>
      <c r="L49" s="48">
        <v>-2.6691886780870817</v>
      </c>
      <c r="M49" s="28">
        <v>122.81261068358452</v>
      </c>
      <c r="N49" s="48">
        <v>-7.5426505510042148</v>
      </c>
      <c r="O49" s="28">
        <v>113.7446348838123</v>
      </c>
      <c r="P49" s="48">
        <v>5.3608729439206684</v>
      </c>
      <c r="Q49" s="23"/>
      <c r="R49" s="24" t="s">
        <v>16</v>
      </c>
      <c r="S49" s="28">
        <v>109.63723500508887</v>
      </c>
      <c r="T49" s="48">
        <v>-5.8716875685212671</v>
      </c>
      <c r="U49" s="28">
        <v>152.37790136221599</v>
      </c>
      <c r="V49" s="48">
        <v>-0.55012164108198647</v>
      </c>
      <c r="W49" s="28">
        <v>139.54654341809052</v>
      </c>
      <c r="X49" s="48">
        <v>3.8493145793783157</v>
      </c>
      <c r="Y49" s="23"/>
      <c r="Z49" s="24" t="s">
        <v>16</v>
      </c>
      <c r="AA49" s="28">
        <v>100.26953889921127</v>
      </c>
      <c r="AB49" s="48">
        <v>-11.74569381817841</v>
      </c>
      <c r="AC49" s="28">
        <v>122.32115665805186</v>
      </c>
      <c r="AD49" s="48">
        <v>9.1829457707692796</v>
      </c>
      <c r="AE49" s="28">
        <v>120.90128267267085</v>
      </c>
      <c r="AF49" s="48">
        <v>-4.2380761534296454</v>
      </c>
      <c r="AG49" s="23"/>
      <c r="AH49" s="24" t="s">
        <v>16</v>
      </c>
      <c r="AI49" s="28">
        <v>128.155966144296</v>
      </c>
      <c r="AJ49" s="48">
        <v>4.8520782028468545</v>
      </c>
      <c r="AK49" s="28">
        <v>128.50246147916553</v>
      </c>
      <c r="AL49" s="48">
        <v>3.2955366556451935</v>
      </c>
      <c r="AM49" s="28">
        <v>107.13137227934347</v>
      </c>
      <c r="AN49" s="48">
        <v>-8.642742115544749</v>
      </c>
      <c r="AO49" s="23"/>
      <c r="AP49" s="24" t="s">
        <v>16</v>
      </c>
      <c r="AQ49" s="28">
        <v>114.26480713471933</v>
      </c>
      <c r="AR49" s="48">
        <v>-4.9892438555675795</v>
      </c>
      <c r="AS49" s="28">
        <v>109.75316348262693</v>
      </c>
      <c r="AT49" s="48">
        <v>2.9130545955440539</v>
      </c>
      <c r="AU49" s="28">
        <v>141.46455830876266</v>
      </c>
      <c r="AV49" s="48">
        <v>16.459221041646927</v>
      </c>
      <c r="AW49" s="23"/>
      <c r="AX49" s="24" t="s">
        <v>16</v>
      </c>
      <c r="AY49" s="28">
        <v>212.68933015156531</v>
      </c>
      <c r="AZ49" s="48">
        <v>65.940653268638414</v>
      </c>
      <c r="BA49" s="28">
        <v>129.15732705859921</v>
      </c>
      <c r="BB49" s="48">
        <v>7.7038463475201979</v>
      </c>
      <c r="BC49" s="28">
        <v>135.27391107892606</v>
      </c>
      <c r="BD49" s="48">
        <v>4.8402066569651794</v>
      </c>
      <c r="BE49" s="23"/>
      <c r="BF49" s="24" t="s">
        <v>16</v>
      </c>
      <c r="BG49" s="28">
        <v>120.71010385087924</v>
      </c>
      <c r="BH49" s="48">
        <v>-2.5906437355549343</v>
      </c>
      <c r="BI49" s="28">
        <v>117.83477798908416</v>
      </c>
      <c r="BJ49" s="48">
        <v>0.45511606019445594</v>
      </c>
      <c r="BK49" s="28">
        <v>127.53310263914477</v>
      </c>
      <c r="BL49" s="48">
        <v>9.4626615167885575</v>
      </c>
      <c r="BM49" s="23"/>
      <c r="BN49" s="24" t="s">
        <v>16</v>
      </c>
      <c r="BO49" s="28">
        <v>122.40949774223158</v>
      </c>
      <c r="BP49" s="48">
        <v>4.0143761461804814</v>
      </c>
      <c r="BQ49" s="28">
        <v>105.16636185239618</v>
      </c>
      <c r="BR49" s="48">
        <v>-11.278227571489452</v>
      </c>
      <c r="BS49" s="28">
        <v>158.86167834343783</v>
      </c>
      <c r="BT49" s="48">
        <v>7.8111642912227097</v>
      </c>
      <c r="BU49" s="23"/>
      <c r="BV49" s="24" t="s">
        <v>16</v>
      </c>
      <c r="BW49" s="28">
        <v>109.0867630012666</v>
      </c>
      <c r="BX49" s="48">
        <v>9.6490246792354242</v>
      </c>
      <c r="BY49" s="28">
        <v>126.44284417614783</v>
      </c>
      <c r="BZ49" s="48">
        <v>1.5258954374591127</v>
      </c>
      <c r="CA49" s="28">
        <v>150.55062225073132</v>
      </c>
      <c r="CB49" s="48">
        <v>18.255835463400956</v>
      </c>
      <c r="CC49" s="23"/>
      <c r="CD49" s="24" t="s">
        <v>16</v>
      </c>
      <c r="CE49" s="28">
        <v>137.42753698833818</v>
      </c>
      <c r="CF49" s="48">
        <v>2.5959292690395586</v>
      </c>
      <c r="CG49" s="28">
        <v>113.79361863301843</v>
      </c>
      <c r="CH49" s="48">
        <v>2.1573652623122683</v>
      </c>
      <c r="CI49" s="28">
        <v>87.469704524105978</v>
      </c>
      <c r="CJ49" s="48">
        <v>-16.757990916629609</v>
      </c>
      <c r="CK49" s="23"/>
      <c r="CL49" s="24" t="s">
        <v>16</v>
      </c>
      <c r="CM49" s="28">
        <v>114.97834987086395</v>
      </c>
      <c r="CN49" s="48">
        <v>2.9225566181707308</v>
      </c>
      <c r="CO49" s="28">
        <v>139.15278949751982</v>
      </c>
      <c r="CP49" s="48">
        <v>12.74698127347213</v>
      </c>
      <c r="CQ49" s="28">
        <v>131.42940418432829</v>
      </c>
      <c r="CR49" s="48">
        <v>10.221244370021807</v>
      </c>
      <c r="CS49" s="23"/>
      <c r="CT49" s="24" t="s">
        <v>16</v>
      </c>
      <c r="CU49" s="28">
        <v>115.29742640338476</v>
      </c>
      <c r="CV49" s="48">
        <v>-0.20996110747499586</v>
      </c>
      <c r="CW49" s="28">
        <v>114.47957998264938</v>
      </c>
      <c r="CX49" s="48">
        <v>7.9930358938283348</v>
      </c>
      <c r="CY49" s="28">
        <v>130.11241968142727</v>
      </c>
      <c r="CZ49" s="48">
        <v>25.897897848655546</v>
      </c>
      <c r="DA49" s="23"/>
      <c r="DB49" s="24" t="s">
        <v>16</v>
      </c>
      <c r="DC49" s="28">
        <v>129.36872436471302</v>
      </c>
      <c r="DD49" s="48">
        <v>2.2838719072739195</v>
      </c>
      <c r="DE49" s="28">
        <v>96.71843604460976</v>
      </c>
      <c r="DF49" s="48">
        <v>-2.1585911501011026</v>
      </c>
      <c r="DG49" s="28">
        <v>110.04802748690197</v>
      </c>
      <c r="DH49" s="48">
        <v>-25.879327058347528</v>
      </c>
      <c r="DI49" s="23"/>
      <c r="DJ49" s="24" t="s">
        <v>16</v>
      </c>
      <c r="DK49" s="28">
        <v>96.087236950357578</v>
      </c>
      <c r="DL49" s="48">
        <v>7.7989175048831356</v>
      </c>
      <c r="DM49" s="28">
        <v>140.38111441264411</v>
      </c>
      <c r="DN49" s="48">
        <v>3.7648398121746425</v>
      </c>
      <c r="DO49" s="28">
        <v>128.12511847305703</v>
      </c>
      <c r="DP49" s="48">
        <v>-2.4595395572785463</v>
      </c>
      <c r="DQ49" s="43"/>
    </row>
    <row r="50" spans="1:121" ht="15" customHeight="1" x14ac:dyDescent="0.25">
      <c r="A50" s="23"/>
      <c r="B50" s="24"/>
      <c r="C50" s="28"/>
      <c r="D50" s="48"/>
      <c r="E50" s="28"/>
      <c r="F50" s="48"/>
      <c r="G50" s="28"/>
      <c r="H50" s="48"/>
      <c r="I50" s="23"/>
      <c r="J50" s="24"/>
      <c r="K50" s="28"/>
      <c r="L50" s="48"/>
      <c r="M50" s="28"/>
      <c r="N50" s="48"/>
      <c r="O50" s="28"/>
      <c r="P50" s="48"/>
      <c r="Q50" s="23"/>
      <c r="R50" s="24"/>
      <c r="S50" s="28"/>
      <c r="T50" s="48"/>
      <c r="U50" s="28"/>
      <c r="V50" s="48"/>
      <c r="W50" s="28"/>
      <c r="X50" s="48"/>
      <c r="Y50" s="23"/>
      <c r="Z50" s="24"/>
      <c r="AA50" s="28"/>
      <c r="AB50" s="48"/>
      <c r="AC50" s="28"/>
      <c r="AD50" s="48"/>
      <c r="AE50" s="28"/>
      <c r="AF50" s="48"/>
      <c r="AG50" s="23"/>
      <c r="AH50" s="24"/>
      <c r="AI50" s="28"/>
      <c r="AJ50" s="48"/>
      <c r="AK50" s="28"/>
      <c r="AL50" s="48"/>
      <c r="AM50" s="28"/>
      <c r="AN50" s="48"/>
      <c r="AO50" s="23"/>
      <c r="AP50" s="24"/>
      <c r="AQ50" s="28"/>
      <c r="AR50" s="48"/>
      <c r="AS50" s="28"/>
      <c r="AT50" s="48"/>
      <c r="AU50" s="28"/>
      <c r="AV50" s="48"/>
      <c r="AW50" s="23"/>
      <c r="AX50" s="24"/>
      <c r="AY50" s="28"/>
      <c r="AZ50" s="48"/>
      <c r="BA50" s="28"/>
      <c r="BB50" s="48"/>
      <c r="BC50" s="28"/>
      <c r="BD50" s="48"/>
      <c r="BE50" s="23"/>
      <c r="BF50" s="24"/>
      <c r="BG50" s="28"/>
      <c r="BH50" s="48"/>
      <c r="BI50" s="28"/>
      <c r="BJ50" s="48"/>
      <c r="BK50" s="28"/>
      <c r="BL50" s="48"/>
      <c r="BM50" s="23"/>
      <c r="BN50" s="24"/>
      <c r="BO50" s="28"/>
      <c r="BP50" s="48"/>
      <c r="BQ50" s="28"/>
      <c r="BR50" s="48"/>
      <c r="BS50" s="28"/>
      <c r="BT50" s="48"/>
      <c r="BU50" s="23"/>
      <c r="BV50" s="24"/>
      <c r="BW50" s="28"/>
      <c r="BX50" s="48"/>
      <c r="BY50" s="28"/>
      <c r="BZ50" s="48"/>
      <c r="CA50" s="28"/>
      <c r="CB50" s="48"/>
      <c r="CC50" s="23"/>
      <c r="CD50" s="24"/>
      <c r="CE50" s="28"/>
      <c r="CF50" s="48"/>
      <c r="CG50" s="28"/>
      <c r="CH50" s="48"/>
      <c r="CI50" s="28"/>
      <c r="CJ50" s="48"/>
      <c r="CK50" s="23"/>
      <c r="CL50" s="24"/>
      <c r="CM50" s="28"/>
      <c r="CN50" s="48"/>
      <c r="CO50" s="28"/>
      <c r="CP50" s="48"/>
      <c r="CQ50" s="28"/>
      <c r="CR50" s="48"/>
      <c r="CS50" s="23"/>
      <c r="CT50" s="24"/>
      <c r="CU50" s="28"/>
      <c r="CV50" s="48"/>
      <c r="CW50" s="28"/>
      <c r="CX50" s="48"/>
      <c r="CY50" s="28"/>
      <c r="CZ50" s="48"/>
      <c r="DA50" s="23"/>
      <c r="DB50" s="24"/>
      <c r="DC50" s="28"/>
      <c r="DD50" s="48"/>
      <c r="DE50" s="28"/>
      <c r="DF50" s="48"/>
      <c r="DG50" s="28"/>
      <c r="DH50" s="48"/>
      <c r="DI50" s="23"/>
      <c r="DJ50" s="24"/>
      <c r="DK50" s="28"/>
      <c r="DL50" s="48"/>
      <c r="DM50" s="28"/>
      <c r="DN50" s="48"/>
      <c r="DO50" s="28"/>
      <c r="DP50" s="48"/>
      <c r="DQ50" s="43"/>
    </row>
    <row r="51" spans="1:121" ht="15" customHeight="1" x14ac:dyDescent="0.25">
      <c r="A51" s="23">
        <v>2021</v>
      </c>
      <c r="B51" s="24" t="s">
        <v>13</v>
      </c>
      <c r="C51" s="28">
        <v>82.750420706677417</v>
      </c>
      <c r="D51" s="48">
        <v>-13.170064753451157</v>
      </c>
      <c r="E51" s="28">
        <v>129.04845250459633</v>
      </c>
      <c r="F51" s="48">
        <v>8.2395458821970919</v>
      </c>
      <c r="G51" s="28">
        <v>132.30061831453582</v>
      </c>
      <c r="H51" s="48">
        <v>7.5917228782433028</v>
      </c>
      <c r="I51" s="23">
        <v>2021</v>
      </c>
      <c r="J51" s="24" t="s">
        <v>13</v>
      </c>
      <c r="K51" s="28">
        <v>132.74292243916227</v>
      </c>
      <c r="L51" s="48">
        <v>4.3065626713769518</v>
      </c>
      <c r="M51" s="28">
        <v>116.25706321343544</v>
      </c>
      <c r="N51" s="48">
        <v>1.846091288321162</v>
      </c>
      <c r="O51" s="28">
        <v>122.57220444525132</v>
      </c>
      <c r="P51" s="48">
        <v>6.6589297559557679</v>
      </c>
      <c r="Q51" s="23">
        <v>2021</v>
      </c>
      <c r="R51" s="24" t="s">
        <v>13</v>
      </c>
      <c r="S51" s="28">
        <v>121.66320249204369</v>
      </c>
      <c r="T51" s="48">
        <v>5.1540928055757291</v>
      </c>
      <c r="U51" s="28">
        <v>132.1064293651126</v>
      </c>
      <c r="V51" s="48">
        <v>-7.4086677375078125E-2</v>
      </c>
      <c r="W51" s="28">
        <v>184.05841855393032</v>
      </c>
      <c r="X51" s="48">
        <v>17.631532354212638</v>
      </c>
      <c r="Y51" s="23">
        <v>2021</v>
      </c>
      <c r="Z51" s="24" t="s">
        <v>13</v>
      </c>
      <c r="AA51" s="28">
        <v>109.59454634527519</v>
      </c>
      <c r="AB51" s="48">
        <v>-6.1118569391707638</v>
      </c>
      <c r="AC51" s="28">
        <v>127.28380180216986</v>
      </c>
      <c r="AD51" s="48">
        <v>-8.5723906072004752E-2</v>
      </c>
      <c r="AE51" s="28">
        <v>116.59377828753185</v>
      </c>
      <c r="AF51" s="48">
        <v>-0.96028317936199414</v>
      </c>
      <c r="AG51" s="23">
        <v>2021</v>
      </c>
      <c r="AH51" s="24" t="s">
        <v>13</v>
      </c>
      <c r="AI51" s="28">
        <v>130.82375349281446</v>
      </c>
      <c r="AJ51" s="48">
        <v>10.713672398547772</v>
      </c>
      <c r="AK51" s="28">
        <v>119.46316377115924</v>
      </c>
      <c r="AL51" s="48">
        <v>4.1585795460157016</v>
      </c>
      <c r="AM51" s="28">
        <v>113.70635373533916</v>
      </c>
      <c r="AN51" s="48">
        <v>-5.8967605855940377</v>
      </c>
      <c r="AO51" s="23">
        <v>2021</v>
      </c>
      <c r="AP51" s="24" t="s">
        <v>13</v>
      </c>
      <c r="AQ51" s="28">
        <v>124.7534166729521</v>
      </c>
      <c r="AR51" s="48">
        <v>6.1897555346458404</v>
      </c>
      <c r="AS51" s="28">
        <v>106.52550868660701</v>
      </c>
      <c r="AT51" s="48">
        <v>-1.5808852042397064</v>
      </c>
      <c r="AU51" s="28">
        <v>142.14563748213834</v>
      </c>
      <c r="AV51" s="48">
        <v>21.498959230220422</v>
      </c>
      <c r="AW51" s="23">
        <v>2021</v>
      </c>
      <c r="AX51" s="24" t="s">
        <v>13</v>
      </c>
      <c r="AY51" s="28">
        <v>240.27132239973926</v>
      </c>
      <c r="AZ51" s="48">
        <v>69.716551818843698</v>
      </c>
      <c r="BA51" s="28">
        <v>122.90180134179099</v>
      </c>
      <c r="BB51" s="48">
        <v>13.020021921817857</v>
      </c>
      <c r="BC51" s="28">
        <v>98.048745891765194</v>
      </c>
      <c r="BD51" s="48">
        <v>-14.370521571723799</v>
      </c>
      <c r="BE51" s="23">
        <v>2021</v>
      </c>
      <c r="BF51" s="24" t="s">
        <v>13</v>
      </c>
      <c r="BG51" s="28">
        <v>120.11026379755644</v>
      </c>
      <c r="BH51" s="48">
        <v>4.9850979586115898</v>
      </c>
      <c r="BI51" s="28">
        <v>115.06233391671391</v>
      </c>
      <c r="BJ51" s="48">
        <v>1.2226884354052459</v>
      </c>
      <c r="BK51" s="28">
        <v>116.27892718405438</v>
      </c>
      <c r="BL51" s="48">
        <v>9.9054949507222432</v>
      </c>
      <c r="BM51" s="23">
        <v>2021</v>
      </c>
      <c r="BN51" s="24" t="s">
        <v>13</v>
      </c>
      <c r="BO51" s="28">
        <v>123.86223416133218</v>
      </c>
      <c r="BP51" s="48">
        <v>4.6847325957613606</v>
      </c>
      <c r="BQ51" s="28">
        <v>109.93195655143006</v>
      </c>
      <c r="BR51" s="48">
        <v>-4.7911521039200409</v>
      </c>
      <c r="BS51" s="28">
        <v>140.13412888547995</v>
      </c>
      <c r="BT51" s="48">
        <v>10.305067256664799</v>
      </c>
      <c r="BU51" s="23">
        <v>2021</v>
      </c>
      <c r="BV51" s="24" t="s">
        <v>13</v>
      </c>
      <c r="BW51" s="28">
        <v>105.09315575849308</v>
      </c>
      <c r="BX51" s="48">
        <v>9.5582048824981598</v>
      </c>
      <c r="BY51" s="28">
        <v>107.46856984047922</v>
      </c>
      <c r="BZ51" s="48">
        <v>0.71512687566968225</v>
      </c>
      <c r="CA51" s="28">
        <v>138.58416656738879</v>
      </c>
      <c r="CB51" s="48">
        <v>26.015571193670908</v>
      </c>
      <c r="CC51" s="23">
        <v>2021</v>
      </c>
      <c r="CD51" s="24" t="s">
        <v>13</v>
      </c>
      <c r="CE51" s="28">
        <v>121.0094404680675</v>
      </c>
      <c r="CF51" s="48">
        <v>9.2419615178284147</v>
      </c>
      <c r="CG51" s="28">
        <v>123.82990953028445</v>
      </c>
      <c r="CH51" s="48">
        <v>6.7743784767939701</v>
      </c>
      <c r="CI51" s="28">
        <v>83.32340220737872</v>
      </c>
      <c r="CJ51" s="48">
        <v>-16.1125820343496</v>
      </c>
      <c r="CK51" s="23">
        <v>2021</v>
      </c>
      <c r="CL51" s="24" t="s">
        <v>13</v>
      </c>
      <c r="CM51" s="28">
        <v>110.98113975789956</v>
      </c>
      <c r="CN51" s="48">
        <v>0.21051481823128881</v>
      </c>
      <c r="CO51" s="28">
        <v>133.94580947095832</v>
      </c>
      <c r="CP51" s="48">
        <v>11.199331635920217</v>
      </c>
      <c r="CQ51" s="28">
        <v>113.20648620083089</v>
      </c>
      <c r="CR51" s="48">
        <v>4.0941496618942068</v>
      </c>
      <c r="CS51" s="23">
        <v>2021</v>
      </c>
      <c r="CT51" s="24" t="s">
        <v>13</v>
      </c>
      <c r="CU51" s="28">
        <v>129.16917275856858</v>
      </c>
      <c r="CV51" s="48">
        <v>8.9613876028138577</v>
      </c>
      <c r="CW51" s="28">
        <v>118.38284330457252</v>
      </c>
      <c r="CX51" s="48">
        <v>-0.72899867571287302</v>
      </c>
      <c r="CY51" s="28">
        <v>119.52353536325222</v>
      </c>
      <c r="CZ51" s="48">
        <v>28.831156591188801</v>
      </c>
      <c r="DA51" s="23">
        <v>2021</v>
      </c>
      <c r="DB51" s="24" t="s">
        <v>13</v>
      </c>
      <c r="DC51" s="28">
        <v>158.77296495889641</v>
      </c>
      <c r="DD51" s="48">
        <v>3.6953325338884895</v>
      </c>
      <c r="DE51" s="28">
        <v>90.900672483582241</v>
      </c>
      <c r="DF51" s="48">
        <v>4.4537548100723541</v>
      </c>
      <c r="DG51" s="28">
        <v>119.53114190669767</v>
      </c>
      <c r="DH51" s="48">
        <v>-13.02222063470677</v>
      </c>
      <c r="DI51" s="23">
        <v>2021</v>
      </c>
      <c r="DJ51" s="24" t="s">
        <v>13</v>
      </c>
      <c r="DK51" s="28">
        <v>103.21672528643734</v>
      </c>
      <c r="DL51" s="48">
        <v>1.9490898357191782</v>
      </c>
      <c r="DM51" s="28">
        <v>142.66527636708756</v>
      </c>
      <c r="DN51" s="48">
        <v>5.6972023208773379</v>
      </c>
      <c r="DO51" s="28">
        <v>127.36923807575744</v>
      </c>
      <c r="DP51" s="48">
        <v>4.3000880407677329</v>
      </c>
      <c r="DQ51" s="43"/>
    </row>
    <row r="52" spans="1:121" ht="15" customHeight="1" x14ac:dyDescent="0.25">
      <c r="A52" s="23"/>
      <c r="B52" s="24" t="s">
        <v>14</v>
      </c>
      <c r="C52" s="28">
        <v>99.960017981441396</v>
      </c>
      <c r="D52" s="48">
        <v>-15.50156067198229</v>
      </c>
      <c r="E52" s="28">
        <v>148.37759420889446</v>
      </c>
      <c r="F52" s="48">
        <v>10.52606915902048</v>
      </c>
      <c r="G52" s="28">
        <v>133.67714614683925</v>
      </c>
      <c r="H52" s="48">
        <v>18.425330066528531</v>
      </c>
      <c r="I52" s="23"/>
      <c r="J52" s="24" t="s">
        <v>14</v>
      </c>
      <c r="K52" s="28">
        <v>136.82349559648651</v>
      </c>
      <c r="L52" s="48">
        <v>5.1882807611646626</v>
      </c>
      <c r="M52" s="28">
        <v>112.32500042141895</v>
      </c>
      <c r="N52" s="48">
        <v>38.630801958310059</v>
      </c>
      <c r="O52" s="28">
        <v>69.531414102779991</v>
      </c>
      <c r="P52" s="48">
        <v>94.410640601957368</v>
      </c>
      <c r="Q52" s="23"/>
      <c r="R52" s="24" t="s">
        <v>14</v>
      </c>
      <c r="S52" s="28">
        <v>107.80562845239747</v>
      </c>
      <c r="T52" s="48">
        <v>61.184872526716617</v>
      </c>
      <c r="U52" s="28">
        <v>93.147926729058213</v>
      </c>
      <c r="V52" s="48">
        <v>25.035169800019233</v>
      </c>
      <c r="W52" s="28">
        <v>165.91461535794596</v>
      </c>
      <c r="X52" s="48">
        <v>78.823316839031264</v>
      </c>
      <c r="Y52" s="23"/>
      <c r="Z52" s="24" t="s">
        <v>14</v>
      </c>
      <c r="AA52" s="28">
        <v>96.708110112820179</v>
      </c>
      <c r="AB52" s="48">
        <v>66.122515967632694</v>
      </c>
      <c r="AC52" s="28">
        <v>91.105181564814799</v>
      </c>
      <c r="AD52" s="48">
        <v>30.510593453652206</v>
      </c>
      <c r="AE52" s="28">
        <v>110.36860130359747</v>
      </c>
      <c r="AF52" s="48">
        <v>64.247178300336799</v>
      </c>
      <c r="AG52" s="23"/>
      <c r="AH52" s="24" t="s">
        <v>14</v>
      </c>
      <c r="AI52" s="28">
        <v>121.89663080013391</v>
      </c>
      <c r="AJ52" s="48">
        <v>26.379301439284177</v>
      </c>
      <c r="AK52" s="28">
        <v>107.12604454504411</v>
      </c>
      <c r="AL52" s="48">
        <v>28.619790584519677</v>
      </c>
      <c r="AM52" s="28">
        <v>105.93453521457953</v>
      </c>
      <c r="AN52" s="48">
        <v>34.469794834914779</v>
      </c>
      <c r="AO52" s="23"/>
      <c r="AP52" s="24" t="s">
        <v>14</v>
      </c>
      <c r="AQ52" s="28">
        <v>113.3094740233186</v>
      </c>
      <c r="AR52" s="48">
        <v>17.264602845584548</v>
      </c>
      <c r="AS52" s="28">
        <v>111.55974914659737</v>
      </c>
      <c r="AT52" s="48">
        <v>13.364009290461837</v>
      </c>
      <c r="AU52" s="28">
        <v>155.10747164389986</v>
      </c>
      <c r="AV52" s="48">
        <v>10.752824128384944</v>
      </c>
      <c r="AW52" s="23"/>
      <c r="AX52" s="24" t="s">
        <v>14</v>
      </c>
      <c r="AY52" s="28">
        <v>262.43080469601051</v>
      </c>
      <c r="AZ52" s="48">
        <v>46.584108980082618</v>
      </c>
      <c r="BA52" s="28">
        <v>122.46069147580408</v>
      </c>
      <c r="BB52" s="48">
        <v>20.91738324970261</v>
      </c>
      <c r="BC52" s="28">
        <v>84.834623825273056</v>
      </c>
      <c r="BD52" s="48">
        <v>-10.456182673348053</v>
      </c>
      <c r="BE52" s="23"/>
      <c r="BF52" s="24" t="s">
        <v>14</v>
      </c>
      <c r="BG52" s="28">
        <v>86.966273949448464</v>
      </c>
      <c r="BH52" s="48">
        <v>48.317914196075037</v>
      </c>
      <c r="BI52" s="28">
        <v>103.58950763691804</v>
      </c>
      <c r="BJ52" s="48">
        <v>10.919592670307821</v>
      </c>
      <c r="BK52" s="28">
        <v>104.25075026336447</v>
      </c>
      <c r="BL52" s="48">
        <v>42.167818168834231</v>
      </c>
      <c r="BM52" s="23"/>
      <c r="BN52" s="24" t="s">
        <v>14</v>
      </c>
      <c r="BO52" s="28">
        <v>100.03397339811694</v>
      </c>
      <c r="BP52" s="48">
        <v>33.968070171216141</v>
      </c>
      <c r="BQ52" s="28">
        <v>95.407253471776997</v>
      </c>
      <c r="BR52" s="48">
        <v>43.740541942200707</v>
      </c>
      <c r="BS52" s="28">
        <v>168.10562320406265</v>
      </c>
      <c r="BT52" s="48">
        <v>33.15968106263108</v>
      </c>
      <c r="BU52" s="23"/>
      <c r="BV52" s="24" t="s">
        <v>14</v>
      </c>
      <c r="BW52" s="28">
        <v>123.52160815342332</v>
      </c>
      <c r="BX52" s="48">
        <v>36.072991606922614</v>
      </c>
      <c r="BY52" s="28">
        <v>81.219136174772771</v>
      </c>
      <c r="BZ52" s="48">
        <v>-13.113362557464342</v>
      </c>
      <c r="CA52" s="28">
        <v>120.20684002639113</v>
      </c>
      <c r="CB52" s="48">
        <v>26.217734131425473</v>
      </c>
      <c r="CC52" s="23"/>
      <c r="CD52" s="24" t="s">
        <v>14</v>
      </c>
      <c r="CE52" s="28">
        <v>125.12464085015222</v>
      </c>
      <c r="CF52" s="48">
        <v>38.703878265092641</v>
      </c>
      <c r="CG52" s="28">
        <v>139.78005021535466</v>
      </c>
      <c r="CH52" s="48">
        <v>15.989414017232988</v>
      </c>
      <c r="CI52" s="28">
        <v>81.315915106113763</v>
      </c>
      <c r="CJ52" s="48">
        <v>-8.7815234929912549</v>
      </c>
      <c r="CK52" s="23"/>
      <c r="CL52" s="24" t="s">
        <v>14</v>
      </c>
      <c r="CM52" s="28">
        <v>122.01638462597911</v>
      </c>
      <c r="CN52" s="48">
        <v>6.6914780766733912</v>
      </c>
      <c r="CO52" s="28">
        <v>130.06413835179026</v>
      </c>
      <c r="CP52" s="48">
        <v>3.4015824540089739</v>
      </c>
      <c r="CQ52" s="28">
        <v>127.65248337530109</v>
      </c>
      <c r="CR52" s="48">
        <v>13.487317564880442</v>
      </c>
      <c r="CS52" s="23"/>
      <c r="CT52" s="24" t="s">
        <v>14</v>
      </c>
      <c r="CU52" s="28">
        <v>165.19826344934907</v>
      </c>
      <c r="CV52" s="48">
        <v>28.105660411418739</v>
      </c>
      <c r="CW52" s="28">
        <v>130.97562294490555</v>
      </c>
      <c r="CX52" s="48">
        <v>3.5804696824764903</v>
      </c>
      <c r="CY52" s="28">
        <v>98.957527800194569</v>
      </c>
      <c r="CZ52" s="48">
        <v>87.441484959601979</v>
      </c>
      <c r="DA52" s="23"/>
      <c r="DB52" s="24" t="s">
        <v>14</v>
      </c>
      <c r="DC52" s="28">
        <v>131.13335698052182</v>
      </c>
      <c r="DD52" s="48">
        <v>23.165245197094393</v>
      </c>
      <c r="DE52" s="28">
        <v>78.43362384598889</v>
      </c>
      <c r="DF52" s="48">
        <v>41.333230095535924</v>
      </c>
      <c r="DG52" s="28">
        <v>89.106749442996104</v>
      </c>
      <c r="DH52" s="48">
        <v>-0.63974338957957855</v>
      </c>
      <c r="DI52" s="23"/>
      <c r="DJ52" s="24" t="s">
        <v>14</v>
      </c>
      <c r="DK52" s="28">
        <v>78.052370373658064</v>
      </c>
      <c r="DL52" s="48">
        <v>37.961696824798139</v>
      </c>
      <c r="DM52" s="28">
        <v>111.05154522591924</v>
      </c>
      <c r="DN52" s="48">
        <v>46.905794617217083</v>
      </c>
      <c r="DO52" s="28">
        <v>115.30768981764261</v>
      </c>
      <c r="DP52" s="48">
        <v>22.245970492150462</v>
      </c>
      <c r="DQ52" s="43"/>
    </row>
    <row r="53" spans="1:121" ht="15" customHeight="1" x14ac:dyDescent="0.25">
      <c r="A53" s="23"/>
      <c r="B53" s="24" t="s">
        <v>15</v>
      </c>
      <c r="C53" s="28">
        <v>106.85924548845372</v>
      </c>
      <c r="D53" s="48">
        <v>-11.903647383100818</v>
      </c>
      <c r="E53" s="28">
        <v>155.40761631664444</v>
      </c>
      <c r="F53" s="48">
        <v>1.844286041689287</v>
      </c>
      <c r="G53" s="28">
        <v>136.28267599251379</v>
      </c>
      <c r="H53" s="48">
        <v>10.240341274631092</v>
      </c>
      <c r="I53" s="23"/>
      <c r="J53" s="24" t="s">
        <v>15</v>
      </c>
      <c r="K53" s="28">
        <v>142.85615363192622</v>
      </c>
      <c r="L53" s="48">
        <v>5.713307462414889</v>
      </c>
      <c r="M53" s="28">
        <v>111.6981165004225</v>
      </c>
      <c r="N53" s="48">
        <v>-4.423859867497157</v>
      </c>
      <c r="O53" s="28">
        <v>21.349403818832343</v>
      </c>
      <c r="P53" s="48">
        <v>-81.807025238648649</v>
      </c>
      <c r="Q53" s="23"/>
      <c r="R53" s="24" t="s">
        <v>15</v>
      </c>
      <c r="S53" s="28">
        <v>108.33291881692742</v>
      </c>
      <c r="T53" s="48">
        <v>13.380974851513102</v>
      </c>
      <c r="U53" s="28">
        <v>106.91443480597998</v>
      </c>
      <c r="V53" s="48">
        <v>-11.221653317292223</v>
      </c>
      <c r="W53" s="28">
        <v>74.834439512780165</v>
      </c>
      <c r="X53" s="48">
        <v>-16.050693561831636</v>
      </c>
      <c r="Y53" s="23"/>
      <c r="Z53" s="24" t="s">
        <v>15</v>
      </c>
      <c r="AA53" s="28">
        <v>77.921819248944885</v>
      </c>
      <c r="AB53" s="48">
        <v>-17.698060720967717</v>
      </c>
      <c r="AC53" s="28">
        <v>134.47638237700366</v>
      </c>
      <c r="AD53" s="48">
        <v>13.170676959786974</v>
      </c>
      <c r="AE53" s="28">
        <v>85.944123958640034</v>
      </c>
      <c r="AF53" s="48">
        <v>-16.787200127954151</v>
      </c>
      <c r="AG53" s="23"/>
      <c r="AH53" s="24" t="s">
        <v>15</v>
      </c>
      <c r="AI53" s="28">
        <v>133.48640309656653</v>
      </c>
      <c r="AJ53" s="48">
        <v>8.3684769513438226</v>
      </c>
      <c r="AK53" s="28">
        <v>109.34799816670549</v>
      </c>
      <c r="AL53" s="48">
        <v>-13.200142983233832</v>
      </c>
      <c r="AM53" s="28">
        <v>115.58538258706618</v>
      </c>
      <c r="AN53" s="48">
        <v>17.984535234252832</v>
      </c>
      <c r="AO53" s="23"/>
      <c r="AP53" s="24" t="s">
        <v>15</v>
      </c>
      <c r="AQ53" s="28">
        <v>120.08141617426584</v>
      </c>
      <c r="AR53" s="48">
        <v>7.8469021259447231</v>
      </c>
      <c r="AS53" s="28">
        <v>117.73515508172432</v>
      </c>
      <c r="AT53" s="48">
        <v>4.8429493933500822</v>
      </c>
      <c r="AU53" s="28">
        <v>173.38489815459809</v>
      </c>
      <c r="AV53" s="48">
        <v>12.24782155043664</v>
      </c>
      <c r="AW53" s="23"/>
      <c r="AX53" s="24" t="s">
        <v>15</v>
      </c>
      <c r="AY53" s="28">
        <v>217.38584475114632</v>
      </c>
      <c r="AZ53" s="48">
        <v>6.2982908687153554</v>
      </c>
      <c r="BA53" s="28">
        <v>138.01472826185557</v>
      </c>
      <c r="BB53" s="48">
        <v>8.6704767365671529</v>
      </c>
      <c r="BC53" s="28">
        <v>102.53573324903884</v>
      </c>
      <c r="BD53" s="48">
        <v>-26.352894035241363</v>
      </c>
      <c r="BE53" s="23"/>
      <c r="BF53" s="24" t="s">
        <v>15</v>
      </c>
      <c r="BG53" s="28">
        <v>85.888276178830665</v>
      </c>
      <c r="BH53" s="48">
        <v>-20.660483799943492</v>
      </c>
      <c r="BI53" s="28">
        <v>111.96508073710208</v>
      </c>
      <c r="BJ53" s="48">
        <v>-13.015453797344009</v>
      </c>
      <c r="BK53" s="28">
        <v>101.97252161887339</v>
      </c>
      <c r="BL53" s="48">
        <v>-14.630099296693515</v>
      </c>
      <c r="BM53" s="23"/>
      <c r="BN53" s="24" t="s">
        <v>15</v>
      </c>
      <c r="BO53" s="28">
        <v>103.77244317022398</v>
      </c>
      <c r="BP53" s="48">
        <v>-18.746561306496275</v>
      </c>
      <c r="BQ53" s="28">
        <v>94.198830601048783</v>
      </c>
      <c r="BR53" s="48">
        <v>-2.1825879398966919</v>
      </c>
      <c r="BS53" s="28">
        <v>170.31809512282268</v>
      </c>
      <c r="BT53" s="48">
        <v>5.9788473923616152</v>
      </c>
      <c r="BU53" s="23"/>
      <c r="BV53" s="24" t="s">
        <v>15</v>
      </c>
      <c r="BW53" s="28">
        <v>125.42095375791162</v>
      </c>
      <c r="BX53" s="48">
        <v>3.892163873148192</v>
      </c>
      <c r="BY53" s="28">
        <v>96.49225935020614</v>
      </c>
      <c r="BZ53" s="48">
        <v>-18.427698475128622</v>
      </c>
      <c r="CA53" s="28">
        <v>177.31455172629967</v>
      </c>
      <c r="CB53" s="48">
        <v>21.605205208125412</v>
      </c>
      <c r="CC53" s="23"/>
      <c r="CD53" s="24" t="s">
        <v>15</v>
      </c>
      <c r="CE53" s="28">
        <v>133.99576024031123</v>
      </c>
      <c r="CF53" s="48">
        <v>2.3697521476751149</v>
      </c>
      <c r="CG53" s="28">
        <v>132.30203557305919</v>
      </c>
      <c r="CH53" s="48">
        <v>-2.0911054588426765</v>
      </c>
      <c r="CI53" s="28">
        <v>93.162381632717313</v>
      </c>
      <c r="CJ53" s="48">
        <v>14.205043711583954</v>
      </c>
      <c r="CK53" s="23"/>
      <c r="CL53" s="24" t="s">
        <v>15</v>
      </c>
      <c r="CM53" s="28">
        <v>116.60226505004516</v>
      </c>
      <c r="CN53" s="48">
        <v>5.5101039278118549</v>
      </c>
      <c r="CO53" s="28">
        <v>148.1824572619922</v>
      </c>
      <c r="CP53" s="48">
        <v>16.059754669185139</v>
      </c>
      <c r="CQ53" s="28">
        <v>150.87900613793002</v>
      </c>
      <c r="CR53" s="48">
        <v>-3.3766057457560663</v>
      </c>
      <c r="CS53" s="23"/>
      <c r="CT53" s="24" t="s">
        <v>15</v>
      </c>
      <c r="CU53" s="28">
        <v>144.48526432530349</v>
      </c>
      <c r="CV53" s="48">
        <v>13.517800451555331</v>
      </c>
      <c r="CW53" s="28">
        <v>130.59743625923059</v>
      </c>
      <c r="CX53" s="48">
        <v>-1.5952279784031163</v>
      </c>
      <c r="CY53" s="28">
        <v>38.574382643613689</v>
      </c>
      <c r="CZ53" s="48">
        <v>-66.5081254529061</v>
      </c>
      <c r="DA53" s="23"/>
      <c r="DB53" s="24" t="s">
        <v>15</v>
      </c>
      <c r="DC53" s="28">
        <v>115.71571393685527</v>
      </c>
      <c r="DD53" s="48">
        <v>-16.952251789066182</v>
      </c>
      <c r="DE53" s="28">
        <v>104.52134566676079</v>
      </c>
      <c r="DF53" s="48">
        <v>-8.1707968915073224</v>
      </c>
      <c r="DG53" s="28">
        <v>86.156902280878214</v>
      </c>
      <c r="DH53" s="48">
        <v>-2.0455151528463063</v>
      </c>
      <c r="DI53" s="23"/>
      <c r="DJ53" s="24" t="s">
        <v>15</v>
      </c>
      <c r="DK53" s="28">
        <v>81.542602532125485</v>
      </c>
      <c r="DL53" s="48">
        <v>-23.850066921477023</v>
      </c>
      <c r="DM53" s="28">
        <v>85.554476954493552</v>
      </c>
      <c r="DN53" s="48">
        <v>-38.991321404920122</v>
      </c>
      <c r="DO53" s="28">
        <v>110.98260038769043</v>
      </c>
      <c r="DP53" s="48">
        <v>-23.015044519783885</v>
      </c>
      <c r="DQ53" s="43"/>
    </row>
    <row r="54" spans="1:121" ht="15" customHeight="1" x14ac:dyDescent="0.25">
      <c r="A54" s="23"/>
      <c r="B54" s="24" t="s">
        <v>16</v>
      </c>
      <c r="C54" s="28">
        <v>106.64905169671204</v>
      </c>
      <c r="D54" s="48">
        <v>9.1573734878038522</v>
      </c>
      <c r="E54" s="28">
        <v>135.80492048720399</v>
      </c>
      <c r="F54" s="48">
        <v>7.3450706570734354</v>
      </c>
      <c r="G54" s="28">
        <v>143.82330721656567</v>
      </c>
      <c r="H54" s="48">
        <v>13.501411948266437</v>
      </c>
      <c r="I54" s="23"/>
      <c r="J54" s="24" t="s">
        <v>16</v>
      </c>
      <c r="K54" s="28">
        <v>138.91692138232327</v>
      </c>
      <c r="L54" s="48">
        <v>11.419547124434075</v>
      </c>
      <c r="M54" s="28">
        <v>137.48449925016658</v>
      </c>
      <c r="N54" s="48">
        <v>11.946565165350023</v>
      </c>
      <c r="O54" s="28">
        <v>121.07740029396098</v>
      </c>
      <c r="P54" s="48">
        <v>6.446691237471498</v>
      </c>
      <c r="Q54" s="23"/>
      <c r="R54" s="24" t="s">
        <v>16</v>
      </c>
      <c r="S54" s="28">
        <v>118.26283754257123</v>
      </c>
      <c r="T54" s="48">
        <v>7.867402472419144</v>
      </c>
      <c r="U54" s="28">
        <v>154.14832452402246</v>
      </c>
      <c r="V54" s="48">
        <v>1.1618634631264513</v>
      </c>
      <c r="W54" s="28">
        <v>149.78745344675983</v>
      </c>
      <c r="X54" s="48">
        <v>7.3387056231030101</v>
      </c>
      <c r="Y54" s="23"/>
      <c r="Z54" s="24" t="s">
        <v>16</v>
      </c>
      <c r="AA54" s="28">
        <v>99.77511431472162</v>
      </c>
      <c r="AB54" s="48">
        <v>-0.49309550030606886</v>
      </c>
      <c r="AC54" s="28">
        <v>144.94767755168581</v>
      </c>
      <c r="AD54" s="48">
        <v>18.497634842422457</v>
      </c>
      <c r="AE54" s="28">
        <v>127.71941093820693</v>
      </c>
      <c r="AF54" s="48">
        <v>5.6394176429008951</v>
      </c>
      <c r="AG54" s="23"/>
      <c r="AH54" s="24" t="s">
        <v>16</v>
      </c>
      <c r="AI54" s="28">
        <v>148.97731363876287</v>
      </c>
      <c r="AJ54" s="48">
        <v>16.246881140924231</v>
      </c>
      <c r="AK54" s="28">
        <v>130.62410311174688</v>
      </c>
      <c r="AL54" s="48">
        <v>1.6510513558725393</v>
      </c>
      <c r="AM54" s="28">
        <v>116.34429914373645</v>
      </c>
      <c r="AN54" s="48">
        <v>8.5996535546752852</v>
      </c>
      <c r="AO54" s="23"/>
      <c r="AP54" s="24" t="s">
        <v>16</v>
      </c>
      <c r="AQ54" s="28">
        <v>127.3965595145271</v>
      </c>
      <c r="AR54" s="48">
        <v>11.492385721463052</v>
      </c>
      <c r="AS54" s="28">
        <v>116.97145364641761</v>
      </c>
      <c r="AT54" s="48">
        <v>6.5768401882404675</v>
      </c>
      <c r="AU54" s="28">
        <v>169.11382031592311</v>
      </c>
      <c r="AV54" s="48">
        <v>19.545009957061296</v>
      </c>
      <c r="AW54" s="23"/>
      <c r="AX54" s="24" t="s">
        <v>16</v>
      </c>
      <c r="AY54" s="28">
        <v>188.57712791403796</v>
      </c>
      <c r="AZ54" s="48">
        <v>-11.336817987223284</v>
      </c>
      <c r="BA54" s="28">
        <v>139.12024569842313</v>
      </c>
      <c r="BB54" s="48">
        <v>7.7137850919628477</v>
      </c>
      <c r="BC54" s="28">
        <v>126.67238419068606</v>
      </c>
      <c r="BD54" s="48">
        <v>-6.3585999840142193</v>
      </c>
      <c r="BE54" s="23"/>
      <c r="BF54" s="24" t="s">
        <v>16</v>
      </c>
      <c r="BG54" s="28">
        <v>124.38243950861697</v>
      </c>
      <c r="BH54" s="48">
        <v>3.0422769433405676</v>
      </c>
      <c r="BI54" s="28">
        <v>127.33526032622321</v>
      </c>
      <c r="BJ54" s="48">
        <v>8.0625452852460313</v>
      </c>
      <c r="BK54" s="28">
        <v>128.43448398853945</v>
      </c>
      <c r="BL54" s="48">
        <v>0.70678226338233685</v>
      </c>
      <c r="BM54" s="23"/>
      <c r="BN54" s="24" t="s">
        <v>16</v>
      </c>
      <c r="BO54" s="28">
        <v>135.32581034501825</v>
      </c>
      <c r="BP54" s="48">
        <v>10.551724205245634</v>
      </c>
      <c r="BQ54" s="28">
        <v>112.65970563836991</v>
      </c>
      <c r="BR54" s="48">
        <v>7.1252286890848779</v>
      </c>
      <c r="BS54" s="28">
        <v>189.62187892417504</v>
      </c>
      <c r="BT54" s="48">
        <v>19.362882793065879</v>
      </c>
      <c r="BU54" s="23"/>
      <c r="BV54" s="24" t="s">
        <v>16</v>
      </c>
      <c r="BW54" s="28">
        <v>120.52785453823826</v>
      </c>
      <c r="BX54" s="48">
        <v>10.488065849784917</v>
      </c>
      <c r="BY54" s="28">
        <v>103.64607198061753</v>
      </c>
      <c r="BZ54" s="48">
        <v>-18.029309878360579</v>
      </c>
      <c r="CA54" s="28">
        <v>187.5490789738445</v>
      </c>
      <c r="CB54" s="48">
        <v>24.575425972995916</v>
      </c>
      <c r="CC54" s="23"/>
      <c r="CD54" s="24" t="s">
        <v>16</v>
      </c>
      <c r="CE54" s="28">
        <v>146.19732959245769</v>
      </c>
      <c r="CF54" s="48">
        <v>6.381394003200171</v>
      </c>
      <c r="CG54" s="28">
        <v>134.34708282809325</v>
      </c>
      <c r="CH54" s="48">
        <v>18.062053427933634</v>
      </c>
      <c r="CI54" s="28">
        <v>80.630849411381021</v>
      </c>
      <c r="CJ54" s="48">
        <v>-7.8185414595063776</v>
      </c>
      <c r="CK54" s="23"/>
      <c r="CL54" s="24" t="s">
        <v>16</v>
      </c>
      <c r="CM54" s="28">
        <v>124.84217964564213</v>
      </c>
      <c r="CN54" s="48">
        <v>8.578858355383062</v>
      </c>
      <c r="CO54" s="28">
        <v>160.7512030122441</v>
      </c>
      <c r="CP54" s="48">
        <v>15.521365825806342</v>
      </c>
      <c r="CQ54" s="28">
        <v>152.69411409036556</v>
      </c>
      <c r="CR54" s="48">
        <v>16.179568063942341</v>
      </c>
      <c r="CS54" s="23"/>
      <c r="CT54" s="24" t="s">
        <v>16</v>
      </c>
      <c r="CU54" s="28">
        <v>131.10786941386235</v>
      </c>
      <c r="CV54" s="48">
        <v>13.712745812003163</v>
      </c>
      <c r="CW54" s="28">
        <v>136.85069164752579</v>
      </c>
      <c r="CX54" s="48">
        <v>19.541573849473409</v>
      </c>
      <c r="CY54" s="28">
        <v>131.5919543447944</v>
      </c>
      <c r="CZ54" s="48">
        <v>1.1371202433938947</v>
      </c>
      <c r="DA54" s="23"/>
      <c r="DB54" s="24" t="s">
        <v>16</v>
      </c>
      <c r="DC54" s="28">
        <v>132.41927838540434</v>
      </c>
      <c r="DD54" s="48">
        <v>2.3580305330145137</v>
      </c>
      <c r="DE54" s="28">
        <v>99.112934987123651</v>
      </c>
      <c r="DF54" s="48">
        <v>2.4757419996012544</v>
      </c>
      <c r="DG54" s="28">
        <v>111.13424228637257</v>
      </c>
      <c r="DH54" s="48">
        <v>0.98703704580245244</v>
      </c>
      <c r="DI54" s="23"/>
      <c r="DJ54" s="24" t="s">
        <v>16</v>
      </c>
      <c r="DK54" s="28">
        <v>105.42552128365912</v>
      </c>
      <c r="DL54" s="48">
        <v>9.7185480920073388</v>
      </c>
      <c r="DM54" s="28">
        <v>133.73074710424012</v>
      </c>
      <c r="DN54" s="48">
        <v>-4.7373660881872723</v>
      </c>
      <c r="DO54" s="28">
        <v>136.27090741296701</v>
      </c>
      <c r="DP54" s="48">
        <v>6.3576830499656722</v>
      </c>
      <c r="DQ54" s="43"/>
    </row>
    <row r="55" spans="1:121" ht="15" customHeight="1" x14ac:dyDescent="0.25">
      <c r="C55" s="369"/>
      <c r="D55" s="370"/>
      <c r="E55" s="369"/>
      <c r="F55" s="370"/>
      <c r="G55" s="370"/>
      <c r="H55" s="370"/>
      <c r="K55" s="327"/>
      <c r="L55" s="224"/>
      <c r="M55" s="327"/>
      <c r="S55" s="327"/>
      <c r="T55" s="224"/>
      <c r="U55" s="327"/>
      <c r="AA55" s="327"/>
      <c r="AB55" s="224"/>
      <c r="AC55" s="327"/>
      <c r="AI55" s="327"/>
      <c r="AJ55" s="224"/>
      <c r="AK55" s="327"/>
      <c r="AQ55" s="327"/>
      <c r="AR55" s="224"/>
      <c r="AS55" s="327"/>
      <c r="AY55" s="327"/>
      <c r="AZ55" s="224"/>
      <c r="BA55" s="327"/>
      <c r="BB55" s="47"/>
      <c r="BG55" s="327"/>
      <c r="BH55" s="224"/>
      <c r="BI55" s="327"/>
      <c r="BO55" s="327"/>
      <c r="BP55" s="224"/>
      <c r="BQ55" s="327"/>
      <c r="BW55" s="327"/>
      <c r="BX55" s="224"/>
      <c r="BY55" s="327"/>
      <c r="CE55" s="327"/>
      <c r="CF55" s="224"/>
      <c r="CG55" s="327"/>
      <c r="CM55" s="327"/>
      <c r="CN55" s="224"/>
      <c r="CO55" s="327"/>
      <c r="CU55" s="327"/>
      <c r="CV55" s="224"/>
      <c r="CW55" s="327"/>
      <c r="DC55" s="327"/>
      <c r="DD55" s="224"/>
      <c r="DE55" s="327"/>
      <c r="DK55" s="327"/>
      <c r="DL55" s="224"/>
      <c r="DM55" s="327"/>
      <c r="DP55" s="47"/>
      <c r="DQ55" s="43"/>
    </row>
    <row r="56" spans="1:121" ht="15" hidden="1" customHeight="1" x14ac:dyDescent="0.25">
      <c r="A56" s="23">
        <v>2015</v>
      </c>
      <c r="B56" s="24" t="s">
        <v>17</v>
      </c>
      <c r="C56" s="5">
        <v>74.750688716482102</v>
      </c>
      <c r="D56" s="45"/>
      <c r="E56" s="5">
        <v>98.721093987121705</v>
      </c>
      <c r="F56" s="45"/>
      <c r="G56" s="5">
        <v>104.31259801197051</v>
      </c>
      <c r="H56" s="45"/>
      <c r="I56" s="23">
        <v>2015</v>
      </c>
      <c r="J56" s="24" t="s">
        <v>17</v>
      </c>
      <c r="K56" s="5">
        <v>107.03077344142299</v>
      </c>
      <c r="L56" s="45"/>
      <c r="M56" s="5">
        <v>96.593431098296847</v>
      </c>
      <c r="N56" s="45"/>
      <c r="O56" s="5">
        <v>98.092769272604031</v>
      </c>
      <c r="P56" s="45"/>
      <c r="Q56" s="23">
        <v>2015</v>
      </c>
      <c r="R56" s="24" t="s">
        <v>17</v>
      </c>
      <c r="S56" s="5">
        <v>89.802737316249832</v>
      </c>
      <c r="T56" s="45"/>
      <c r="U56" s="5">
        <v>94.32804104397465</v>
      </c>
      <c r="V56" s="45"/>
      <c r="W56" s="5">
        <v>73.81007123949442</v>
      </c>
      <c r="X56" s="45"/>
      <c r="Y56" s="23">
        <v>2015</v>
      </c>
      <c r="Z56" s="24" t="s">
        <v>17</v>
      </c>
      <c r="AA56" s="5">
        <v>113.2888396702153</v>
      </c>
      <c r="AB56" s="45"/>
      <c r="AC56" s="5">
        <v>84.612772912327685</v>
      </c>
      <c r="AD56" s="45"/>
      <c r="AE56" s="5">
        <v>95.19277132020693</v>
      </c>
      <c r="AF56" s="45"/>
      <c r="AG56" s="23">
        <v>2015</v>
      </c>
      <c r="AH56" s="24" t="s">
        <v>17</v>
      </c>
      <c r="AI56" s="5">
        <v>94.959931938890549</v>
      </c>
      <c r="AJ56" s="45"/>
      <c r="AK56" s="5">
        <v>90.075675572629933</v>
      </c>
      <c r="AL56" s="45"/>
      <c r="AM56" s="5">
        <v>107.54097869777289</v>
      </c>
      <c r="AN56" s="45"/>
      <c r="AO56" s="23">
        <v>2015</v>
      </c>
      <c r="AP56" s="24" t="s">
        <v>17</v>
      </c>
      <c r="AQ56" s="5">
        <v>95.536781246511893</v>
      </c>
      <c r="AR56" s="45"/>
      <c r="AS56" s="5">
        <v>101.52260841333297</v>
      </c>
      <c r="AT56" s="45"/>
      <c r="AU56" s="5">
        <v>83.827825999129402</v>
      </c>
      <c r="AV56" s="45"/>
      <c r="AW56" s="23">
        <v>2015</v>
      </c>
      <c r="AX56" s="24" t="s">
        <v>17</v>
      </c>
      <c r="AY56" s="5">
        <v>96.691591222198653</v>
      </c>
      <c r="AZ56" s="45"/>
      <c r="BA56" s="5">
        <v>98.864336995902619</v>
      </c>
      <c r="BB56" s="45"/>
      <c r="BC56" s="5">
        <v>83.476143434295182</v>
      </c>
      <c r="BD56" s="45"/>
      <c r="BE56" s="23">
        <v>2015</v>
      </c>
      <c r="BF56" s="24" t="s">
        <v>17</v>
      </c>
      <c r="BG56" s="5">
        <v>96.412921341380425</v>
      </c>
      <c r="BH56" s="45"/>
      <c r="BI56" s="5">
        <v>99.409110817781368</v>
      </c>
      <c r="BJ56" s="45"/>
      <c r="BK56" s="5">
        <v>78.895987714796547</v>
      </c>
      <c r="BL56" s="45"/>
      <c r="BM56" s="23">
        <v>2015</v>
      </c>
      <c r="BN56" s="24" t="s">
        <v>17</v>
      </c>
      <c r="BO56" s="5">
        <v>91.928027534830349</v>
      </c>
      <c r="BP56" s="45"/>
      <c r="BQ56" s="5">
        <v>116.70104951221261</v>
      </c>
      <c r="BR56" s="45"/>
      <c r="BS56" s="5">
        <v>101.24598927445692</v>
      </c>
      <c r="BT56" s="45"/>
      <c r="BU56" s="23">
        <v>2015</v>
      </c>
      <c r="BV56" s="24" t="s">
        <v>17</v>
      </c>
      <c r="BW56" s="5">
        <v>107.958184266846</v>
      </c>
      <c r="BX56" s="45"/>
      <c r="BY56" s="5">
        <v>103.16781659895956</v>
      </c>
      <c r="BZ56" s="45"/>
      <c r="CA56" s="5">
        <v>90.94894120521792</v>
      </c>
      <c r="CB56" s="45"/>
      <c r="CC56" s="23">
        <v>2015</v>
      </c>
      <c r="CD56" s="24" t="s">
        <v>17</v>
      </c>
      <c r="CE56" s="5">
        <v>88.020433588948237</v>
      </c>
      <c r="CF56" s="45"/>
      <c r="CG56" s="5">
        <v>99.623526723525089</v>
      </c>
      <c r="CH56" s="45"/>
      <c r="CI56" s="5">
        <v>86.946477755903686</v>
      </c>
      <c r="CJ56" s="45"/>
      <c r="CK56" s="23">
        <v>2015</v>
      </c>
      <c r="CL56" s="24" t="s">
        <v>17</v>
      </c>
      <c r="CM56" s="5">
        <v>93.285581308639564</v>
      </c>
      <c r="CN56" s="45"/>
      <c r="CO56" s="5">
        <v>97.154621007485446</v>
      </c>
      <c r="CP56" s="45"/>
      <c r="CQ56" s="5">
        <v>103.89070063922392</v>
      </c>
      <c r="CR56" s="45"/>
      <c r="CS56" s="23">
        <v>2015</v>
      </c>
      <c r="CT56" s="24" t="s">
        <v>17</v>
      </c>
      <c r="CU56" s="5">
        <v>108.16228300393122</v>
      </c>
      <c r="CV56" s="45"/>
      <c r="CW56" s="5">
        <v>79.383398787887828</v>
      </c>
      <c r="CX56" s="45"/>
      <c r="CY56" s="5">
        <v>105.93861366247347</v>
      </c>
      <c r="CZ56" s="45"/>
      <c r="DA56" s="23">
        <v>2015</v>
      </c>
      <c r="DB56" s="24" t="s">
        <v>17</v>
      </c>
      <c r="DC56" s="5">
        <v>108.60573731122429</v>
      </c>
      <c r="DD56" s="45"/>
      <c r="DE56" s="5">
        <v>99.718389927904695</v>
      </c>
      <c r="DF56" s="45"/>
      <c r="DG56" s="5">
        <v>79.897829088997568</v>
      </c>
      <c r="DH56" s="45"/>
      <c r="DI56" s="23">
        <v>2015</v>
      </c>
      <c r="DJ56" s="24" t="s">
        <v>17</v>
      </c>
      <c r="DK56" s="5">
        <v>103.17336715770422</v>
      </c>
      <c r="DL56" s="45"/>
      <c r="DM56" s="5">
        <v>95.632694701036158</v>
      </c>
      <c r="DN56" s="45"/>
      <c r="DO56" s="5">
        <v>110.66993872660349</v>
      </c>
      <c r="DP56" s="45"/>
      <c r="DQ56" s="43"/>
    </row>
    <row r="57" spans="1:121" ht="15" hidden="1" customHeight="1" x14ac:dyDescent="0.25">
      <c r="A57" s="23"/>
      <c r="B57" s="24" t="s">
        <v>18</v>
      </c>
      <c r="C57" s="5">
        <v>65.697614257902686</v>
      </c>
      <c r="D57" s="45"/>
      <c r="E57" s="5">
        <v>90.093739880979541</v>
      </c>
      <c r="F57" s="45"/>
      <c r="G57" s="5">
        <v>89.19874222994838</v>
      </c>
      <c r="H57" s="45"/>
      <c r="I57" s="23"/>
      <c r="J57" s="24" t="s">
        <v>18</v>
      </c>
      <c r="K57" s="5">
        <v>90.532075895690696</v>
      </c>
      <c r="L57" s="45"/>
      <c r="M57" s="5">
        <v>79.890502389142668</v>
      </c>
      <c r="N57" s="45"/>
      <c r="O57" s="5">
        <v>99.136474830002868</v>
      </c>
      <c r="P57" s="45"/>
      <c r="Q57" s="23"/>
      <c r="R57" s="24" t="s">
        <v>18</v>
      </c>
      <c r="S57" s="5">
        <v>91.700093545019442</v>
      </c>
      <c r="T57" s="45"/>
      <c r="U57" s="5">
        <v>89.003581407710598</v>
      </c>
      <c r="V57" s="45"/>
      <c r="W57" s="5">
        <v>73.759237805091175</v>
      </c>
      <c r="X57" s="45"/>
      <c r="Y57" s="23"/>
      <c r="Z57" s="24" t="s">
        <v>18</v>
      </c>
      <c r="AA57" s="5">
        <v>100.30417396415967</v>
      </c>
      <c r="AB57" s="45"/>
      <c r="AC57" s="5">
        <v>81.865957161635464</v>
      </c>
      <c r="AD57" s="45"/>
      <c r="AE57" s="5">
        <v>94.753467458233374</v>
      </c>
      <c r="AF57" s="45"/>
      <c r="AG57" s="23"/>
      <c r="AH57" s="24" t="s">
        <v>18</v>
      </c>
      <c r="AI57" s="5">
        <v>88.233164772573005</v>
      </c>
      <c r="AJ57" s="45"/>
      <c r="AK57" s="5">
        <v>79.155942292718862</v>
      </c>
      <c r="AL57" s="45"/>
      <c r="AM57" s="5">
        <v>100.0814804449798</v>
      </c>
      <c r="AN57" s="45"/>
      <c r="AO57" s="23"/>
      <c r="AP57" s="24" t="s">
        <v>18</v>
      </c>
      <c r="AQ57" s="5">
        <v>93.581595900306041</v>
      </c>
      <c r="AR57" s="45"/>
      <c r="AS57" s="5">
        <v>92.112232394307526</v>
      </c>
      <c r="AT57" s="45"/>
      <c r="AU57" s="5">
        <v>91.990432770568688</v>
      </c>
      <c r="AV57" s="45"/>
      <c r="AW57" s="23"/>
      <c r="AX57" s="24" t="s">
        <v>18</v>
      </c>
      <c r="AY57" s="5">
        <v>87.556820338884222</v>
      </c>
      <c r="AZ57" s="45"/>
      <c r="BA57" s="5">
        <v>94.326572192663164</v>
      </c>
      <c r="BB57" s="45"/>
      <c r="BC57" s="5">
        <v>85.004799695871853</v>
      </c>
      <c r="BD57" s="45"/>
      <c r="BE57" s="23"/>
      <c r="BF57" s="24" t="s">
        <v>18</v>
      </c>
      <c r="BG57" s="5">
        <v>88.922895336924796</v>
      </c>
      <c r="BH57" s="45"/>
      <c r="BI57" s="5">
        <v>102.42482385443141</v>
      </c>
      <c r="BJ57" s="45"/>
      <c r="BK57" s="5">
        <v>80.96099903678352</v>
      </c>
      <c r="BL57" s="45"/>
      <c r="BM57" s="23"/>
      <c r="BN57" s="24" t="s">
        <v>18</v>
      </c>
      <c r="BO57" s="5">
        <v>90.837505873771264</v>
      </c>
      <c r="BP57" s="45"/>
      <c r="BQ57" s="5">
        <v>86.411719095916041</v>
      </c>
      <c r="BR57" s="45"/>
      <c r="BS57" s="5">
        <v>75.006913543009631</v>
      </c>
      <c r="BT57" s="45"/>
      <c r="BU57" s="23"/>
      <c r="BV57" s="24" t="s">
        <v>18</v>
      </c>
      <c r="BW57" s="5">
        <v>85.23901626330283</v>
      </c>
      <c r="BX57" s="45"/>
      <c r="BY57" s="5">
        <v>79.978125653849133</v>
      </c>
      <c r="BZ57" s="45"/>
      <c r="CA57" s="5">
        <v>79.344450233876429</v>
      </c>
      <c r="CB57" s="45"/>
      <c r="CC57" s="23"/>
      <c r="CD57" s="24" t="s">
        <v>18</v>
      </c>
      <c r="CE57" s="5">
        <v>94.97344399777829</v>
      </c>
      <c r="CF57" s="45"/>
      <c r="CG57" s="5">
        <v>101.85647700521173</v>
      </c>
      <c r="CH57" s="45"/>
      <c r="CI57" s="5">
        <v>77.250487374491442</v>
      </c>
      <c r="CJ57" s="45"/>
      <c r="CK57" s="23"/>
      <c r="CL57" s="24" t="s">
        <v>18</v>
      </c>
      <c r="CM57" s="5">
        <v>87.931772965008577</v>
      </c>
      <c r="CN57" s="45"/>
      <c r="CO57" s="5">
        <v>92.831472007989248</v>
      </c>
      <c r="CP57" s="45"/>
      <c r="CQ57" s="5">
        <v>67.372458324759009</v>
      </c>
      <c r="CR57" s="45"/>
      <c r="CS57" s="23"/>
      <c r="CT57" s="24" t="s">
        <v>18</v>
      </c>
      <c r="CU57" s="5">
        <v>88.812744677565121</v>
      </c>
      <c r="CV57" s="45"/>
      <c r="CW57" s="5">
        <v>92.231233466628211</v>
      </c>
      <c r="CX57" s="45"/>
      <c r="CY57" s="5">
        <v>97.777567468176301</v>
      </c>
      <c r="CZ57" s="45"/>
      <c r="DA57" s="23"/>
      <c r="DB57" s="24" t="s">
        <v>18</v>
      </c>
      <c r="DC57" s="5">
        <v>98.791253687228377</v>
      </c>
      <c r="DD57" s="45"/>
      <c r="DE57" s="5">
        <v>88.917656307290798</v>
      </c>
      <c r="DF57" s="45"/>
      <c r="DG57" s="5">
        <v>94.759330739432016</v>
      </c>
      <c r="DH57" s="45"/>
      <c r="DI57" s="23"/>
      <c r="DJ57" s="24" t="s">
        <v>18</v>
      </c>
      <c r="DK57" s="5">
        <v>100.49043694889077</v>
      </c>
      <c r="DL57" s="45"/>
      <c r="DM57" s="5">
        <v>98.911096353542248</v>
      </c>
      <c r="DN57" s="45"/>
      <c r="DO57" s="5">
        <v>104.39159671670907</v>
      </c>
      <c r="DP57" s="45"/>
      <c r="DQ57" s="43"/>
    </row>
    <row r="58" spans="1:121" ht="15" hidden="1" customHeight="1" x14ac:dyDescent="0.25">
      <c r="A58" s="23"/>
      <c r="B58" s="24" t="s">
        <v>19</v>
      </c>
      <c r="C58" s="5">
        <v>88.840156787284386</v>
      </c>
      <c r="D58" s="45"/>
      <c r="E58" s="5">
        <v>98.990166461537683</v>
      </c>
      <c r="F58" s="45"/>
      <c r="G58" s="5">
        <v>100.68893083412068</v>
      </c>
      <c r="H58" s="45"/>
      <c r="I58" s="23"/>
      <c r="J58" s="24" t="s">
        <v>19</v>
      </c>
      <c r="K58" s="5">
        <v>95.022654566381249</v>
      </c>
      <c r="L58" s="45"/>
      <c r="M58" s="5">
        <v>92.563602487021797</v>
      </c>
      <c r="N58" s="45"/>
      <c r="O58" s="5">
        <v>101.32562439666378</v>
      </c>
      <c r="P58" s="45"/>
      <c r="Q58" s="23"/>
      <c r="R58" s="24" t="s">
        <v>19</v>
      </c>
      <c r="S58" s="5">
        <v>102.50111806653604</v>
      </c>
      <c r="T58" s="45"/>
      <c r="U58" s="5">
        <v>95.313192576869596</v>
      </c>
      <c r="V58" s="45"/>
      <c r="W58" s="5">
        <v>86.423288253677541</v>
      </c>
      <c r="X58" s="45"/>
      <c r="Y58" s="23"/>
      <c r="Z58" s="24" t="s">
        <v>19</v>
      </c>
      <c r="AA58" s="5">
        <v>101.20064117345228</v>
      </c>
      <c r="AB58" s="45"/>
      <c r="AC58" s="5">
        <v>86.945286287620931</v>
      </c>
      <c r="AD58" s="45"/>
      <c r="AE58" s="5">
        <v>110.46980662553223</v>
      </c>
      <c r="AF58" s="45"/>
      <c r="AG58" s="23"/>
      <c r="AH58" s="24" t="s">
        <v>19</v>
      </c>
      <c r="AI58" s="5">
        <v>104.52073504721544</v>
      </c>
      <c r="AJ58" s="45"/>
      <c r="AK58" s="5">
        <v>84.063936279168871</v>
      </c>
      <c r="AL58" s="45"/>
      <c r="AM58" s="5">
        <v>106.72695190260949</v>
      </c>
      <c r="AN58" s="45"/>
      <c r="AO58" s="23"/>
      <c r="AP58" s="24" t="s">
        <v>19</v>
      </c>
      <c r="AQ58" s="5">
        <v>100.84731116637323</v>
      </c>
      <c r="AR58" s="45"/>
      <c r="AS58" s="5">
        <v>106.28105744627246</v>
      </c>
      <c r="AT58" s="45"/>
      <c r="AU58" s="5">
        <v>93.493874978985104</v>
      </c>
      <c r="AV58" s="45"/>
      <c r="AW58" s="23"/>
      <c r="AX58" s="24" t="s">
        <v>19</v>
      </c>
      <c r="AY58" s="5">
        <v>100.68653037759397</v>
      </c>
      <c r="AZ58" s="45"/>
      <c r="BA58" s="5">
        <v>94.798682120501155</v>
      </c>
      <c r="BB58" s="45"/>
      <c r="BC58" s="5">
        <v>90.540353688149452</v>
      </c>
      <c r="BD58" s="45"/>
      <c r="BE58" s="23"/>
      <c r="BF58" s="24" t="s">
        <v>19</v>
      </c>
      <c r="BG58" s="5">
        <v>101.80316544184738</v>
      </c>
      <c r="BH58" s="45"/>
      <c r="BI58" s="5">
        <v>111.5923472789223</v>
      </c>
      <c r="BJ58" s="45"/>
      <c r="BK58" s="5">
        <v>81.300474241635868</v>
      </c>
      <c r="BL58" s="45"/>
      <c r="BM58" s="23"/>
      <c r="BN58" s="24" t="s">
        <v>19</v>
      </c>
      <c r="BO58" s="5">
        <v>101.0624593813539</v>
      </c>
      <c r="BP58" s="45"/>
      <c r="BQ58" s="5">
        <v>100.5447180938697</v>
      </c>
      <c r="BR58" s="45"/>
      <c r="BS58" s="5">
        <v>97.487690890781963</v>
      </c>
      <c r="BT58" s="45"/>
      <c r="BU58" s="23"/>
      <c r="BV58" s="24" t="s">
        <v>19</v>
      </c>
      <c r="BW58" s="5">
        <v>84.071203148040794</v>
      </c>
      <c r="BX58" s="45"/>
      <c r="BY58" s="5">
        <v>119.24134520825366</v>
      </c>
      <c r="BZ58" s="45"/>
      <c r="CA58" s="5">
        <v>63.650468666362549</v>
      </c>
      <c r="CB58" s="45"/>
      <c r="CC58" s="23"/>
      <c r="CD58" s="24" t="s">
        <v>19</v>
      </c>
      <c r="CE58" s="5">
        <v>101.82256310707419</v>
      </c>
      <c r="CF58" s="45"/>
      <c r="CG58" s="5">
        <v>142.34759003113146</v>
      </c>
      <c r="CH58" s="45"/>
      <c r="CI58" s="5">
        <v>81.652324185829841</v>
      </c>
      <c r="CJ58" s="45"/>
      <c r="CK58" s="23"/>
      <c r="CL58" s="24" t="s">
        <v>19</v>
      </c>
      <c r="CM58" s="5">
        <v>103.51491059567698</v>
      </c>
      <c r="CN58" s="45"/>
      <c r="CO58" s="5">
        <v>106.36870584432597</v>
      </c>
      <c r="CP58" s="45"/>
      <c r="CQ58" s="5">
        <v>93.360862848698901</v>
      </c>
      <c r="CR58" s="45"/>
      <c r="CS58" s="23"/>
      <c r="CT58" s="24" t="s">
        <v>19</v>
      </c>
      <c r="CU58" s="5">
        <v>116.35219175775131</v>
      </c>
      <c r="CV58" s="45"/>
      <c r="CW58" s="5">
        <v>98.619091473748512</v>
      </c>
      <c r="CX58" s="45"/>
      <c r="CY58" s="5">
        <v>113.65360574293344</v>
      </c>
      <c r="CZ58" s="45"/>
      <c r="DA58" s="23"/>
      <c r="DB58" s="24" t="s">
        <v>19</v>
      </c>
      <c r="DC58" s="5">
        <v>95.902664646794889</v>
      </c>
      <c r="DD58" s="45"/>
      <c r="DE58" s="5">
        <v>98.403026871148555</v>
      </c>
      <c r="DF58" s="45"/>
      <c r="DG58" s="5">
        <v>112.20857597590623</v>
      </c>
      <c r="DH58" s="45"/>
      <c r="DI58" s="23"/>
      <c r="DJ58" s="24" t="s">
        <v>19</v>
      </c>
      <c r="DK58" s="5">
        <v>111.67560694216115</v>
      </c>
      <c r="DL58" s="45"/>
      <c r="DM58" s="5">
        <v>99.531425817557633</v>
      </c>
      <c r="DN58" s="45"/>
      <c r="DO58" s="5">
        <v>105.93975767139365</v>
      </c>
      <c r="DP58" s="45"/>
      <c r="DQ58" s="43"/>
    </row>
    <row r="59" spans="1:121" ht="15" hidden="1" customHeight="1" x14ac:dyDescent="0.25">
      <c r="A59" s="23"/>
      <c r="B59" s="24" t="s">
        <v>20</v>
      </c>
      <c r="C59" s="5">
        <v>105.0250177919971</v>
      </c>
      <c r="D59" s="45"/>
      <c r="E59" s="5">
        <v>104.22677166962568</v>
      </c>
      <c r="F59" s="45"/>
      <c r="G59" s="5">
        <v>92.875804413180163</v>
      </c>
      <c r="H59" s="45"/>
      <c r="I59" s="23"/>
      <c r="J59" s="24" t="s">
        <v>20</v>
      </c>
      <c r="K59" s="5">
        <v>97.056657809120324</v>
      </c>
      <c r="L59" s="45"/>
      <c r="M59" s="5">
        <v>98.17243769765264</v>
      </c>
      <c r="N59" s="45"/>
      <c r="O59" s="5">
        <v>97.639826626634417</v>
      </c>
      <c r="P59" s="45"/>
      <c r="Q59" s="23"/>
      <c r="R59" s="24" t="s">
        <v>20</v>
      </c>
      <c r="S59" s="5">
        <v>102.31517708282773</v>
      </c>
      <c r="T59" s="45"/>
      <c r="U59" s="5">
        <v>100.29174030820677</v>
      </c>
      <c r="V59" s="45"/>
      <c r="W59" s="5">
        <v>86.495660773378162</v>
      </c>
      <c r="X59" s="45"/>
      <c r="Y59" s="23"/>
      <c r="Z59" s="24" t="s">
        <v>20</v>
      </c>
      <c r="AA59" s="5">
        <v>106.02350330493979</v>
      </c>
      <c r="AB59" s="45"/>
      <c r="AC59" s="5">
        <v>90.856887261382937</v>
      </c>
      <c r="AD59" s="45"/>
      <c r="AE59" s="5">
        <v>111.72217022494573</v>
      </c>
      <c r="AF59" s="45"/>
      <c r="AG59" s="23"/>
      <c r="AH59" s="24" t="s">
        <v>20</v>
      </c>
      <c r="AI59" s="5">
        <v>99.623929672348055</v>
      </c>
      <c r="AJ59" s="45"/>
      <c r="AK59" s="5">
        <v>101.68805522756908</v>
      </c>
      <c r="AL59" s="45"/>
      <c r="AM59" s="5">
        <v>91.084741644615917</v>
      </c>
      <c r="AN59" s="45"/>
      <c r="AO59" s="23"/>
      <c r="AP59" s="24" t="s">
        <v>20</v>
      </c>
      <c r="AQ59" s="5">
        <v>99.992869335011264</v>
      </c>
      <c r="AR59" s="45"/>
      <c r="AS59" s="5">
        <v>96.565796641637419</v>
      </c>
      <c r="AT59" s="45"/>
      <c r="AU59" s="5">
        <v>101.08466103654101</v>
      </c>
      <c r="AV59" s="45"/>
      <c r="AW59" s="23"/>
      <c r="AX59" s="24" t="s">
        <v>20</v>
      </c>
      <c r="AY59" s="5">
        <v>98.626050324409647</v>
      </c>
      <c r="AZ59" s="45"/>
      <c r="BA59" s="5">
        <v>90.416155544425465</v>
      </c>
      <c r="BB59" s="45"/>
      <c r="BC59" s="5">
        <v>88.88808192902404</v>
      </c>
      <c r="BD59" s="45"/>
      <c r="BE59" s="23"/>
      <c r="BF59" s="24" t="s">
        <v>20</v>
      </c>
      <c r="BG59" s="5">
        <v>98.09017309611076</v>
      </c>
      <c r="BH59" s="45"/>
      <c r="BI59" s="5">
        <v>105.24236088212557</v>
      </c>
      <c r="BJ59" s="45"/>
      <c r="BK59" s="5">
        <v>99.051702283253661</v>
      </c>
      <c r="BL59" s="45"/>
      <c r="BM59" s="23"/>
      <c r="BN59" s="24" t="s">
        <v>20</v>
      </c>
      <c r="BO59" s="5">
        <v>101.11880933832246</v>
      </c>
      <c r="BP59" s="45"/>
      <c r="BQ59" s="5">
        <v>101.8049241386437</v>
      </c>
      <c r="BR59" s="45"/>
      <c r="BS59" s="5">
        <v>88.605936289728433</v>
      </c>
      <c r="BT59" s="45"/>
      <c r="BU59" s="23"/>
      <c r="BV59" s="24" t="s">
        <v>20</v>
      </c>
      <c r="BW59" s="5">
        <v>101.40976786508246</v>
      </c>
      <c r="BX59" s="45"/>
      <c r="BY59" s="5">
        <v>113.14187956191842</v>
      </c>
      <c r="BZ59" s="45"/>
      <c r="CA59" s="5">
        <v>66.868213838671821</v>
      </c>
      <c r="CB59" s="45"/>
      <c r="CC59" s="23"/>
      <c r="CD59" s="24" t="s">
        <v>20</v>
      </c>
      <c r="CE59" s="5">
        <v>99.570399101256655</v>
      </c>
      <c r="CF59" s="45"/>
      <c r="CG59" s="5">
        <v>83.323799040613494</v>
      </c>
      <c r="CH59" s="45"/>
      <c r="CI59" s="5">
        <v>82.347179346334073</v>
      </c>
      <c r="CJ59" s="45"/>
      <c r="CK59" s="23"/>
      <c r="CL59" s="24" t="s">
        <v>20</v>
      </c>
      <c r="CM59" s="5">
        <v>108.19958587606388</v>
      </c>
      <c r="CN59" s="45"/>
      <c r="CO59" s="5">
        <v>107.5920105303518</v>
      </c>
      <c r="CP59" s="45"/>
      <c r="CQ59" s="5">
        <v>77.939961304942315</v>
      </c>
      <c r="CR59" s="45"/>
      <c r="CS59" s="23"/>
      <c r="CT59" s="24" t="s">
        <v>20</v>
      </c>
      <c r="CU59" s="5">
        <v>130.39746027320456</v>
      </c>
      <c r="CV59" s="45"/>
      <c r="CW59" s="5">
        <v>96.261360064624654</v>
      </c>
      <c r="CX59" s="45"/>
      <c r="CY59" s="5">
        <v>119.56300242578394</v>
      </c>
      <c r="CZ59" s="45"/>
      <c r="DA59" s="23"/>
      <c r="DB59" s="24" t="s">
        <v>20</v>
      </c>
      <c r="DC59" s="5">
        <v>101.550252272972</v>
      </c>
      <c r="DD59" s="45"/>
      <c r="DE59" s="5">
        <v>73.80683218366876</v>
      </c>
      <c r="DF59" s="45"/>
      <c r="DG59" s="5">
        <v>86.599675617986051</v>
      </c>
      <c r="DH59" s="45"/>
      <c r="DI59" s="23"/>
      <c r="DJ59" s="24" t="s">
        <v>20</v>
      </c>
      <c r="DK59" s="5">
        <v>96.599538668599095</v>
      </c>
      <c r="DL59" s="45"/>
      <c r="DM59" s="5">
        <v>85.323852697536594</v>
      </c>
      <c r="DN59" s="45"/>
      <c r="DO59" s="5">
        <v>98.413477829177296</v>
      </c>
      <c r="DP59" s="45"/>
      <c r="DQ59" s="43"/>
    </row>
    <row r="60" spans="1:121" ht="15" hidden="1" customHeight="1" x14ac:dyDescent="0.25">
      <c r="A60" s="23"/>
      <c r="B60" s="24" t="s">
        <v>21</v>
      </c>
      <c r="C60" s="5">
        <v>107.83476924491964</v>
      </c>
      <c r="D60" s="45"/>
      <c r="E60" s="5">
        <v>96.13351032214328</v>
      </c>
      <c r="F60" s="45"/>
      <c r="G60" s="5">
        <v>92.579656798090923</v>
      </c>
      <c r="H60" s="45"/>
      <c r="I60" s="23"/>
      <c r="J60" s="24" t="s">
        <v>21</v>
      </c>
      <c r="K60" s="5">
        <v>95.693940710360067</v>
      </c>
      <c r="L60" s="45"/>
      <c r="M60" s="5">
        <v>100.54788662914011</v>
      </c>
      <c r="N60" s="45"/>
      <c r="O60" s="5">
        <v>101.39288200630148</v>
      </c>
      <c r="P60" s="45"/>
      <c r="Q60" s="23"/>
      <c r="R60" s="24" t="s">
        <v>21</v>
      </c>
      <c r="S60" s="5">
        <v>105.89893171499486</v>
      </c>
      <c r="T60" s="45"/>
      <c r="U60" s="5">
        <v>114.11938608991403</v>
      </c>
      <c r="V60" s="45"/>
      <c r="W60" s="5">
        <v>100.86876922538161</v>
      </c>
      <c r="X60" s="45"/>
      <c r="Y60" s="23"/>
      <c r="Z60" s="24" t="s">
        <v>21</v>
      </c>
      <c r="AA60" s="5">
        <v>110.59529982014409</v>
      </c>
      <c r="AB60" s="45"/>
      <c r="AC60" s="5">
        <v>89.2998255206236</v>
      </c>
      <c r="AD60" s="45"/>
      <c r="AE60" s="5">
        <v>94.460348743728545</v>
      </c>
      <c r="AF60" s="45"/>
      <c r="AG60" s="23"/>
      <c r="AH60" s="24" t="s">
        <v>21</v>
      </c>
      <c r="AI60" s="5">
        <v>93.326558747325805</v>
      </c>
      <c r="AJ60" s="45"/>
      <c r="AK60" s="5">
        <v>101.62553469467684</v>
      </c>
      <c r="AL60" s="45"/>
      <c r="AM60" s="5">
        <v>100.43798164805862</v>
      </c>
      <c r="AN60" s="45"/>
      <c r="AO60" s="23"/>
      <c r="AP60" s="24" t="s">
        <v>21</v>
      </c>
      <c r="AQ60" s="5">
        <v>100.12234260476244</v>
      </c>
      <c r="AR60" s="45"/>
      <c r="AS60" s="5">
        <v>103.01870673000784</v>
      </c>
      <c r="AT60" s="45"/>
      <c r="AU60" s="5">
        <v>116.78981437040628</v>
      </c>
      <c r="AV60" s="45"/>
      <c r="AW60" s="23"/>
      <c r="AX60" s="24" t="s">
        <v>21</v>
      </c>
      <c r="AY60" s="5">
        <v>97.0807534894941</v>
      </c>
      <c r="AZ60" s="45"/>
      <c r="BA60" s="5">
        <v>104.33179877735147</v>
      </c>
      <c r="BB60" s="45"/>
      <c r="BC60" s="5">
        <v>98.932665633519179</v>
      </c>
      <c r="BD60" s="45"/>
      <c r="BE60" s="23"/>
      <c r="BF60" s="24" t="s">
        <v>21</v>
      </c>
      <c r="BG60" s="5">
        <v>98.326446389469325</v>
      </c>
      <c r="BH60" s="45"/>
      <c r="BI60" s="5">
        <v>98.885181082172309</v>
      </c>
      <c r="BJ60" s="45"/>
      <c r="BK60" s="5">
        <v>96.381871395944344</v>
      </c>
      <c r="BL60" s="45"/>
      <c r="BM60" s="23"/>
      <c r="BN60" s="24" t="s">
        <v>21</v>
      </c>
      <c r="BO60" s="5">
        <v>97.314645398253006</v>
      </c>
      <c r="BP60" s="45"/>
      <c r="BQ60" s="5">
        <v>103.00986728443817</v>
      </c>
      <c r="BR60" s="45"/>
      <c r="BS60" s="5">
        <v>95.436307823081563</v>
      </c>
      <c r="BT60" s="45"/>
      <c r="BU60" s="23"/>
      <c r="BV60" s="24" t="s">
        <v>21</v>
      </c>
      <c r="BW60" s="5">
        <v>98.518447344130237</v>
      </c>
      <c r="BX60" s="45"/>
      <c r="BY60" s="5">
        <v>87.142393740626204</v>
      </c>
      <c r="BZ60" s="45"/>
      <c r="CA60" s="5">
        <v>86.543511947907433</v>
      </c>
      <c r="CB60" s="45"/>
      <c r="CC60" s="23"/>
      <c r="CD60" s="24" t="s">
        <v>21</v>
      </c>
      <c r="CE60" s="5">
        <v>104.63551258143283</v>
      </c>
      <c r="CF60" s="45"/>
      <c r="CG60" s="5">
        <v>80.692576236280289</v>
      </c>
      <c r="CH60" s="45"/>
      <c r="CI60" s="5">
        <v>83.243312430235008</v>
      </c>
      <c r="CJ60" s="45"/>
      <c r="CK60" s="23"/>
      <c r="CL60" s="24" t="s">
        <v>21</v>
      </c>
      <c r="CM60" s="5">
        <v>98.266184380684606</v>
      </c>
      <c r="CN60" s="45"/>
      <c r="CO60" s="5">
        <v>105.66224070351747</v>
      </c>
      <c r="CP60" s="45"/>
      <c r="CQ60" s="5">
        <v>107.04442308779089</v>
      </c>
      <c r="CR60" s="45"/>
      <c r="CS60" s="23"/>
      <c r="CT60" s="24" t="s">
        <v>21</v>
      </c>
      <c r="CU60" s="5">
        <v>124.07313146867477</v>
      </c>
      <c r="CV60" s="45"/>
      <c r="CW60" s="5">
        <v>99.696154673945614</v>
      </c>
      <c r="CX60" s="45"/>
      <c r="CY60" s="5">
        <v>99.711915793432311</v>
      </c>
      <c r="CZ60" s="45"/>
      <c r="DA60" s="23"/>
      <c r="DB60" s="24" t="s">
        <v>21</v>
      </c>
      <c r="DC60" s="5">
        <v>96.751096606903971</v>
      </c>
      <c r="DD60" s="45"/>
      <c r="DE60" s="5">
        <v>113.20386025195189</v>
      </c>
      <c r="DF60" s="45"/>
      <c r="DG60" s="5">
        <v>93.30038978043946</v>
      </c>
      <c r="DH60" s="45"/>
      <c r="DI60" s="23"/>
      <c r="DJ60" s="24" t="s">
        <v>21</v>
      </c>
      <c r="DK60" s="5">
        <v>108.65807252591482</v>
      </c>
      <c r="DL60" s="45"/>
      <c r="DM60" s="5">
        <v>102.12886683540394</v>
      </c>
      <c r="DN60" s="45"/>
      <c r="DO60" s="5">
        <v>79.615598789144215</v>
      </c>
      <c r="DP60" s="45"/>
      <c r="DQ60" s="43"/>
    </row>
    <row r="61" spans="1:121" ht="15" hidden="1" customHeight="1" x14ac:dyDescent="0.25">
      <c r="A61" s="23"/>
      <c r="B61" s="24" t="s">
        <v>22</v>
      </c>
      <c r="C61" s="5">
        <v>114.26649246557557</v>
      </c>
      <c r="D61" s="45"/>
      <c r="E61" s="5">
        <v>95.104042806016892</v>
      </c>
      <c r="F61" s="45"/>
      <c r="G61" s="5">
        <v>94.306997093512777</v>
      </c>
      <c r="H61" s="45"/>
      <c r="I61" s="23"/>
      <c r="J61" s="24" t="s">
        <v>22</v>
      </c>
      <c r="K61" s="5">
        <v>93.032871059809807</v>
      </c>
      <c r="L61" s="45"/>
      <c r="M61" s="5">
        <v>104.82220292955155</v>
      </c>
      <c r="N61" s="45"/>
      <c r="O61" s="5">
        <v>103.5412369047523</v>
      </c>
      <c r="P61" s="45"/>
      <c r="Q61" s="23"/>
      <c r="R61" s="24" t="s">
        <v>22</v>
      </c>
      <c r="S61" s="5">
        <v>98.288375798294496</v>
      </c>
      <c r="T61" s="45"/>
      <c r="U61" s="5">
        <v>88.659081729127848</v>
      </c>
      <c r="V61" s="45"/>
      <c r="W61" s="5">
        <v>103.09050077841857</v>
      </c>
      <c r="X61" s="45"/>
      <c r="Y61" s="23"/>
      <c r="Z61" s="24" t="s">
        <v>22</v>
      </c>
      <c r="AA61" s="5">
        <v>104.61862273102273</v>
      </c>
      <c r="AB61" s="45"/>
      <c r="AC61" s="5">
        <v>94.336319314505857</v>
      </c>
      <c r="AD61" s="45"/>
      <c r="AE61" s="5">
        <v>98.679071004655768</v>
      </c>
      <c r="AF61" s="45"/>
      <c r="AG61" s="23"/>
      <c r="AH61" s="24" t="s">
        <v>22</v>
      </c>
      <c r="AI61" s="5">
        <v>95.927387003053525</v>
      </c>
      <c r="AJ61" s="45"/>
      <c r="AK61" s="5">
        <v>108.21609911199154</v>
      </c>
      <c r="AL61" s="45"/>
      <c r="AM61" s="5">
        <v>102.68347895245449</v>
      </c>
      <c r="AN61" s="45"/>
      <c r="AO61" s="23"/>
      <c r="AP61" s="24" t="s">
        <v>22</v>
      </c>
      <c r="AQ61" s="5">
        <v>102.03410143598722</v>
      </c>
      <c r="AR61" s="45"/>
      <c r="AS61" s="5">
        <v>104.95810844296456</v>
      </c>
      <c r="AT61" s="45"/>
      <c r="AU61" s="5">
        <v>94.45548797607853</v>
      </c>
      <c r="AV61" s="45"/>
      <c r="AW61" s="23"/>
      <c r="AX61" s="24" t="s">
        <v>22</v>
      </c>
      <c r="AY61" s="5">
        <v>94.037438354768497</v>
      </c>
      <c r="AZ61" s="45"/>
      <c r="BA61" s="5">
        <v>100.00745252740637</v>
      </c>
      <c r="BB61" s="45"/>
      <c r="BC61" s="5">
        <v>96.783884830691477</v>
      </c>
      <c r="BD61" s="45"/>
      <c r="BE61" s="23"/>
      <c r="BF61" s="24" t="s">
        <v>22</v>
      </c>
      <c r="BG61" s="5">
        <v>102.89975930014693</v>
      </c>
      <c r="BH61" s="45"/>
      <c r="BI61" s="5">
        <v>106.33957666389735</v>
      </c>
      <c r="BJ61" s="45"/>
      <c r="BK61" s="5">
        <v>101.35129143205693</v>
      </c>
      <c r="BL61" s="45"/>
      <c r="BM61" s="23"/>
      <c r="BN61" s="24" t="s">
        <v>22</v>
      </c>
      <c r="BO61" s="5">
        <v>100.78519221611947</v>
      </c>
      <c r="BP61" s="45"/>
      <c r="BQ61" s="5">
        <v>103.19988417650382</v>
      </c>
      <c r="BR61" s="45"/>
      <c r="BS61" s="5">
        <v>107.27899931410133</v>
      </c>
      <c r="BT61" s="45"/>
      <c r="BU61" s="23"/>
      <c r="BV61" s="24" t="s">
        <v>22</v>
      </c>
      <c r="BW61" s="5">
        <v>108.99633679011433</v>
      </c>
      <c r="BX61" s="45"/>
      <c r="BY61" s="5">
        <v>101.36065346541002</v>
      </c>
      <c r="BZ61" s="45"/>
      <c r="CA61" s="5">
        <v>93.638884859473123</v>
      </c>
      <c r="CB61" s="45"/>
      <c r="CC61" s="23"/>
      <c r="CD61" s="24" t="s">
        <v>22</v>
      </c>
      <c r="CE61" s="5">
        <v>106.6440632454093</v>
      </c>
      <c r="CF61" s="45"/>
      <c r="CG61" s="5">
        <v>81.350118125047075</v>
      </c>
      <c r="CH61" s="45"/>
      <c r="CI61" s="5">
        <v>102.70097054274028</v>
      </c>
      <c r="CJ61" s="45"/>
      <c r="CK61" s="23"/>
      <c r="CL61" s="24" t="s">
        <v>22</v>
      </c>
      <c r="CM61" s="5">
        <v>100.71233659208363</v>
      </c>
      <c r="CN61" s="45"/>
      <c r="CO61" s="5">
        <v>95.332268588190828</v>
      </c>
      <c r="CP61" s="45"/>
      <c r="CQ61" s="5">
        <v>116.61449269724727</v>
      </c>
      <c r="CR61" s="45"/>
      <c r="CS61" s="23"/>
      <c r="CT61" s="24" t="s">
        <v>22</v>
      </c>
      <c r="CU61" s="5">
        <v>108.62728812052174</v>
      </c>
      <c r="CV61" s="45"/>
      <c r="CW61" s="5">
        <v>98.29510244835231</v>
      </c>
      <c r="CX61" s="45"/>
      <c r="CY61" s="5">
        <v>99.762426699593121</v>
      </c>
      <c r="CZ61" s="45"/>
      <c r="DA61" s="23"/>
      <c r="DB61" s="24" t="s">
        <v>22</v>
      </c>
      <c r="DC61" s="5">
        <v>107.91312810961598</v>
      </c>
      <c r="DD61" s="45"/>
      <c r="DE61" s="5">
        <v>96.32707095698639</v>
      </c>
      <c r="DF61" s="45"/>
      <c r="DG61" s="5">
        <v>108.1976445941563</v>
      </c>
      <c r="DH61" s="45"/>
      <c r="DI61" s="23"/>
      <c r="DJ61" s="24" t="s">
        <v>22</v>
      </c>
      <c r="DK61" s="5">
        <v>113.83532767431238</v>
      </c>
      <c r="DL61" s="45"/>
      <c r="DM61" s="5">
        <v>96.127255552278427</v>
      </c>
      <c r="DN61" s="45"/>
      <c r="DO61" s="5">
        <v>97.050474153841606</v>
      </c>
      <c r="DP61" s="45"/>
      <c r="DQ61" s="43"/>
    </row>
    <row r="62" spans="1:121" ht="15" hidden="1" customHeight="1" x14ac:dyDescent="0.25">
      <c r="A62" s="23"/>
      <c r="B62" s="24" t="s">
        <v>23</v>
      </c>
      <c r="C62" s="5">
        <v>100.34883122924803</v>
      </c>
      <c r="D62" s="45"/>
      <c r="E62" s="5">
        <v>97.97788352173427</v>
      </c>
      <c r="F62" s="45"/>
      <c r="G62" s="5">
        <v>87.351918495681019</v>
      </c>
      <c r="H62" s="45"/>
      <c r="I62" s="23"/>
      <c r="J62" s="24" t="s">
        <v>23</v>
      </c>
      <c r="K62" s="5">
        <v>94.763490966923996</v>
      </c>
      <c r="L62" s="45"/>
      <c r="M62" s="5">
        <v>102.20289200892847</v>
      </c>
      <c r="N62" s="45"/>
      <c r="O62" s="5">
        <v>99.8583371817939</v>
      </c>
      <c r="P62" s="45"/>
      <c r="Q62" s="23"/>
      <c r="R62" s="24" t="s">
        <v>23</v>
      </c>
      <c r="S62" s="5">
        <v>101.78991353622797</v>
      </c>
      <c r="T62" s="45"/>
      <c r="U62" s="5">
        <v>89.089676715407506</v>
      </c>
      <c r="V62" s="45"/>
      <c r="W62" s="5">
        <v>106.42908271686525</v>
      </c>
      <c r="X62" s="45"/>
      <c r="Y62" s="23"/>
      <c r="Z62" s="24" t="s">
        <v>23</v>
      </c>
      <c r="AA62" s="5">
        <v>93.468461455348603</v>
      </c>
      <c r="AB62" s="45"/>
      <c r="AC62" s="5">
        <v>107.53122150056134</v>
      </c>
      <c r="AD62" s="45"/>
      <c r="AE62" s="5">
        <v>93.803828366088126</v>
      </c>
      <c r="AF62" s="45"/>
      <c r="AG62" s="23"/>
      <c r="AH62" s="24" t="s">
        <v>23</v>
      </c>
      <c r="AI62" s="5">
        <v>96.630034569220811</v>
      </c>
      <c r="AJ62" s="45"/>
      <c r="AK62" s="5">
        <v>105.61560489742055</v>
      </c>
      <c r="AL62" s="45"/>
      <c r="AM62" s="5">
        <v>98.809155172177284</v>
      </c>
      <c r="AN62" s="45"/>
      <c r="AO62" s="23"/>
      <c r="AP62" s="24" t="s">
        <v>23</v>
      </c>
      <c r="AQ62" s="5">
        <v>102.13704985135004</v>
      </c>
      <c r="AR62" s="45"/>
      <c r="AS62" s="5">
        <v>100.50426590604413</v>
      </c>
      <c r="AT62" s="45"/>
      <c r="AU62" s="5">
        <v>105.64679519407429</v>
      </c>
      <c r="AV62" s="45"/>
      <c r="AW62" s="23"/>
      <c r="AX62" s="24" t="s">
        <v>23</v>
      </c>
      <c r="AY62" s="5">
        <v>101.78843300528744</v>
      </c>
      <c r="AZ62" s="45"/>
      <c r="BA62" s="5">
        <v>103.39841005199531</v>
      </c>
      <c r="BB62" s="45"/>
      <c r="BC62" s="5">
        <v>101.22463351009822</v>
      </c>
      <c r="BD62" s="45"/>
      <c r="BE62" s="23"/>
      <c r="BF62" s="24" t="s">
        <v>23</v>
      </c>
      <c r="BG62" s="5">
        <v>99.259845054210714</v>
      </c>
      <c r="BH62" s="45"/>
      <c r="BI62" s="5">
        <v>108.09551218035097</v>
      </c>
      <c r="BJ62" s="45"/>
      <c r="BK62" s="5">
        <v>107.83840467611172</v>
      </c>
      <c r="BL62" s="45"/>
      <c r="BM62" s="23"/>
      <c r="BN62" s="24" t="s">
        <v>23</v>
      </c>
      <c r="BO62" s="5">
        <v>99.857156868968843</v>
      </c>
      <c r="BP62" s="45"/>
      <c r="BQ62" s="5">
        <v>100.51279482893325</v>
      </c>
      <c r="BR62" s="45"/>
      <c r="BS62" s="5">
        <v>100.55163775192996</v>
      </c>
      <c r="BT62" s="45"/>
      <c r="BU62" s="23"/>
      <c r="BV62" s="24" t="s">
        <v>23</v>
      </c>
      <c r="BW62" s="5">
        <v>117.09965781694764</v>
      </c>
      <c r="BX62" s="45"/>
      <c r="BY62" s="5">
        <v>94.901420727538934</v>
      </c>
      <c r="BZ62" s="45"/>
      <c r="CA62" s="5">
        <v>110.33972342662356</v>
      </c>
      <c r="CB62" s="45"/>
      <c r="CC62" s="23"/>
      <c r="CD62" s="24" t="s">
        <v>23</v>
      </c>
      <c r="CE62" s="5">
        <v>105.75883922266144</v>
      </c>
      <c r="CF62" s="45"/>
      <c r="CG62" s="5">
        <v>110.44684554387706</v>
      </c>
      <c r="CH62" s="45"/>
      <c r="CI62" s="5">
        <v>93.3915469842173</v>
      </c>
      <c r="CJ62" s="45"/>
      <c r="CK62" s="23"/>
      <c r="CL62" s="24" t="s">
        <v>23</v>
      </c>
      <c r="CM62" s="5">
        <v>100.17390829263043</v>
      </c>
      <c r="CN62" s="45"/>
      <c r="CO62" s="5">
        <v>93.196009849796283</v>
      </c>
      <c r="CP62" s="45"/>
      <c r="CQ62" s="5">
        <v>104.37993369766326</v>
      </c>
      <c r="CR62" s="45"/>
      <c r="CS62" s="23"/>
      <c r="CT62" s="24" t="s">
        <v>23</v>
      </c>
      <c r="CU62" s="5">
        <v>84.740778509447168</v>
      </c>
      <c r="CV62" s="45"/>
      <c r="CW62" s="5">
        <v>137.31407435720274</v>
      </c>
      <c r="CX62" s="45"/>
      <c r="CY62" s="5">
        <v>80.677556924773583</v>
      </c>
      <c r="CZ62" s="45"/>
      <c r="DA62" s="23"/>
      <c r="DB62" s="24" t="s">
        <v>23</v>
      </c>
      <c r="DC62" s="5">
        <v>101.73141326999939</v>
      </c>
      <c r="DD62" s="45"/>
      <c r="DE62" s="5">
        <v>71.31914116727441</v>
      </c>
      <c r="DF62" s="45"/>
      <c r="DG62" s="5">
        <v>88.192532509200049</v>
      </c>
      <c r="DH62" s="45"/>
      <c r="DI62" s="23"/>
      <c r="DJ62" s="24" t="s">
        <v>23</v>
      </c>
      <c r="DK62" s="5">
        <v>102.66210557386259</v>
      </c>
      <c r="DL62" s="45"/>
      <c r="DM62" s="5">
        <v>95.2193800478139</v>
      </c>
      <c r="DN62" s="45"/>
      <c r="DO62" s="5">
        <v>100.3824775458107</v>
      </c>
      <c r="DP62" s="45"/>
      <c r="DQ62" s="43"/>
    </row>
    <row r="63" spans="1:121" ht="15" hidden="1" customHeight="1" x14ac:dyDescent="0.25">
      <c r="A63" s="23"/>
      <c r="B63" s="24" t="s">
        <v>24</v>
      </c>
      <c r="C63" s="5">
        <v>126.42269114276344</v>
      </c>
      <c r="D63" s="45"/>
      <c r="E63" s="5">
        <v>101.91618586296549</v>
      </c>
      <c r="F63" s="45"/>
      <c r="G63" s="5">
        <v>89.897219973353117</v>
      </c>
      <c r="H63" s="45"/>
      <c r="I63" s="23"/>
      <c r="J63" s="24" t="s">
        <v>24</v>
      </c>
      <c r="K63" s="5">
        <v>95.223538740103848</v>
      </c>
      <c r="L63" s="45"/>
      <c r="M63" s="5">
        <v>97.629276329353118</v>
      </c>
      <c r="N63" s="45"/>
      <c r="O63" s="5">
        <v>108.17358173758944</v>
      </c>
      <c r="P63" s="45"/>
      <c r="Q63" s="23"/>
      <c r="R63" s="24" t="s">
        <v>24</v>
      </c>
      <c r="S63" s="5">
        <v>97.287520101788445</v>
      </c>
      <c r="T63" s="45"/>
      <c r="U63" s="5">
        <v>89.1223579477182</v>
      </c>
      <c r="V63" s="45"/>
      <c r="W63" s="5">
        <v>99.542611519930233</v>
      </c>
      <c r="X63" s="45"/>
      <c r="Y63" s="23"/>
      <c r="Z63" s="24" t="s">
        <v>24</v>
      </c>
      <c r="AA63" s="5">
        <v>93.180302113430457</v>
      </c>
      <c r="AB63" s="45"/>
      <c r="AC63" s="5">
        <v>107.50440194860369</v>
      </c>
      <c r="AD63" s="45"/>
      <c r="AE63" s="5">
        <v>93.484835722528359</v>
      </c>
      <c r="AF63" s="45"/>
      <c r="AG63" s="23"/>
      <c r="AH63" s="24" t="s">
        <v>24</v>
      </c>
      <c r="AI63" s="5">
        <v>96.025006584662862</v>
      </c>
      <c r="AJ63" s="45"/>
      <c r="AK63" s="5">
        <v>100.98347125392347</v>
      </c>
      <c r="AL63" s="45"/>
      <c r="AM63" s="5">
        <v>88.845147560652094</v>
      </c>
      <c r="AN63" s="45"/>
      <c r="AO63" s="23"/>
      <c r="AP63" s="24" t="s">
        <v>24</v>
      </c>
      <c r="AQ63" s="5">
        <v>102.62966105807034</v>
      </c>
      <c r="AR63" s="45"/>
      <c r="AS63" s="5">
        <v>97.76908808922424</v>
      </c>
      <c r="AT63" s="45"/>
      <c r="AU63" s="5">
        <v>100.66036035606763</v>
      </c>
      <c r="AV63" s="45"/>
      <c r="AW63" s="23"/>
      <c r="AX63" s="24" t="s">
        <v>24</v>
      </c>
      <c r="AY63" s="5">
        <v>103.57394509348323</v>
      </c>
      <c r="AZ63" s="45"/>
      <c r="BA63" s="5">
        <v>101.7567963440183</v>
      </c>
      <c r="BB63" s="45"/>
      <c r="BC63" s="5">
        <v>106.38637572414683</v>
      </c>
      <c r="BD63" s="45"/>
      <c r="BE63" s="23"/>
      <c r="BF63" s="24" t="s">
        <v>24</v>
      </c>
      <c r="BG63" s="5">
        <v>98.910847334168125</v>
      </c>
      <c r="BH63" s="45"/>
      <c r="BI63" s="5">
        <v>91.961942018778998</v>
      </c>
      <c r="BJ63" s="45"/>
      <c r="BK63" s="5">
        <v>122.26648849770238</v>
      </c>
      <c r="BL63" s="45"/>
      <c r="BM63" s="23"/>
      <c r="BN63" s="24" t="s">
        <v>24</v>
      </c>
      <c r="BO63" s="5">
        <v>92.60192351591904</v>
      </c>
      <c r="BP63" s="45"/>
      <c r="BQ63" s="5">
        <v>97.567926686582595</v>
      </c>
      <c r="BR63" s="45"/>
      <c r="BS63" s="5">
        <v>101.19947023084656</v>
      </c>
      <c r="BT63" s="45"/>
      <c r="BU63" s="23"/>
      <c r="BV63" s="24" t="s">
        <v>24</v>
      </c>
      <c r="BW63" s="5">
        <v>101.85333928239403</v>
      </c>
      <c r="BX63" s="45"/>
      <c r="BY63" s="5">
        <v>89.457028489358905</v>
      </c>
      <c r="BZ63" s="45"/>
      <c r="CA63" s="5">
        <v>114.99022990058808</v>
      </c>
      <c r="CB63" s="45"/>
      <c r="CC63" s="23"/>
      <c r="CD63" s="24" t="s">
        <v>24</v>
      </c>
      <c r="CE63" s="5">
        <v>73.198583142601549</v>
      </c>
      <c r="CF63" s="45"/>
      <c r="CG63" s="5">
        <v>138.31860878992364</v>
      </c>
      <c r="CH63" s="45"/>
      <c r="CI63" s="5">
        <v>104.62382359621537</v>
      </c>
      <c r="CJ63" s="45"/>
      <c r="CK63" s="23"/>
      <c r="CL63" s="24" t="s">
        <v>24</v>
      </c>
      <c r="CM63" s="5">
        <v>95.192108681520068</v>
      </c>
      <c r="CN63" s="45"/>
      <c r="CO63" s="5">
        <v>99.302411678949753</v>
      </c>
      <c r="CP63" s="45"/>
      <c r="CQ63" s="5">
        <v>102.45964332424148</v>
      </c>
      <c r="CR63" s="45"/>
      <c r="CS63" s="23"/>
      <c r="CT63" s="24" t="s">
        <v>24</v>
      </c>
      <c r="CU63" s="5">
        <v>101.57028076699329</v>
      </c>
      <c r="CV63" s="45"/>
      <c r="CW63" s="5">
        <v>114.07826269736972</v>
      </c>
      <c r="CX63" s="45"/>
      <c r="CY63" s="5">
        <v>94.34132753525725</v>
      </c>
      <c r="CZ63" s="45"/>
      <c r="DA63" s="23"/>
      <c r="DB63" s="24" t="s">
        <v>24</v>
      </c>
      <c r="DC63" s="5">
        <v>104.49644204384974</v>
      </c>
      <c r="DD63" s="45"/>
      <c r="DE63" s="5">
        <v>123.73073319606164</v>
      </c>
      <c r="DF63" s="45"/>
      <c r="DG63" s="5">
        <v>98.023392705276251</v>
      </c>
      <c r="DH63" s="45"/>
      <c r="DI63" s="23"/>
      <c r="DJ63" s="24" t="s">
        <v>24</v>
      </c>
      <c r="DK63" s="5">
        <v>96.020015646184035</v>
      </c>
      <c r="DL63" s="45"/>
      <c r="DM63" s="5">
        <v>98.328843014864219</v>
      </c>
      <c r="DN63" s="45"/>
      <c r="DO63" s="5">
        <v>85.270787040881956</v>
      </c>
      <c r="DP63" s="45"/>
      <c r="DQ63" s="43"/>
    </row>
    <row r="64" spans="1:121" ht="15" hidden="1" customHeight="1" x14ac:dyDescent="0.25">
      <c r="A64" s="23"/>
      <c r="B64" s="24" t="s">
        <v>25</v>
      </c>
      <c r="C64" s="5">
        <v>113.46858317955386</v>
      </c>
      <c r="D64" s="45"/>
      <c r="E64" s="5">
        <v>104.27733775189388</v>
      </c>
      <c r="F64" s="45"/>
      <c r="G64" s="5">
        <v>106.30990546429808</v>
      </c>
      <c r="H64" s="45"/>
      <c r="I64" s="23"/>
      <c r="J64" s="24" t="s">
        <v>25</v>
      </c>
      <c r="K64" s="5">
        <v>103.45431219827908</v>
      </c>
      <c r="L64" s="45"/>
      <c r="M64" s="5">
        <v>100.75784101478038</v>
      </c>
      <c r="N64" s="45"/>
      <c r="O64" s="5">
        <v>101.26915059666464</v>
      </c>
      <c r="P64" s="45"/>
      <c r="Q64" s="23"/>
      <c r="R64" s="24" t="s">
        <v>25</v>
      </c>
      <c r="S64" s="5">
        <v>100.97509331067583</v>
      </c>
      <c r="T64" s="45"/>
      <c r="U64" s="5">
        <v>101.87141159684545</v>
      </c>
      <c r="V64" s="45"/>
      <c r="W64" s="5">
        <v>108.93684414197914</v>
      </c>
      <c r="X64" s="45"/>
      <c r="Y64" s="23"/>
      <c r="Z64" s="24" t="s">
        <v>25</v>
      </c>
      <c r="AA64" s="5">
        <v>87.662783454888384</v>
      </c>
      <c r="AB64" s="45"/>
      <c r="AC64" s="5">
        <v>110.51637786224593</v>
      </c>
      <c r="AD64" s="45"/>
      <c r="AE64" s="5">
        <v>99.692408321302707</v>
      </c>
      <c r="AF64" s="45"/>
      <c r="AG64" s="23"/>
      <c r="AH64" s="24" t="s">
        <v>25</v>
      </c>
      <c r="AI64" s="5">
        <v>115.9217947775459</v>
      </c>
      <c r="AJ64" s="45"/>
      <c r="AK64" s="5">
        <v>103.54596606003292</v>
      </c>
      <c r="AL64" s="45"/>
      <c r="AM64" s="5">
        <v>94.864988916407484</v>
      </c>
      <c r="AN64" s="45"/>
      <c r="AO64" s="23"/>
      <c r="AP64" s="24" t="s">
        <v>25</v>
      </c>
      <c r="AQ64" s="5">
        <v>99.87020501350419</v>
      </c>
      <c r="AR64" s="45"/>
      <c r="AS64" s="5">
        <v>105.3856528113928</v>
      </c>
      <c r="AT64" s="45"/>
      <c r="AU64" s="5">
        <v>114.1272855893699</v>
      </c>
      <c r="AV64" s="45"/>
      <c r="AW64" s="23"/>
      <c r="AX64" s="24" t="s">
        <v>25</v>
      </c>
      <c r="AY64" s="5">
        <v>104.43567487578309</v>
      </c>
      <c r="AZ64" s="45"/>
      <c r="BA64" s="5">
        <v>104.8266390640923</v>
      </c>
      <c r="BB64" s="45"/>
      <c r="BC64" s="5">
        <v>112.52735031581152</v>
      </c>
      <c r="BD64" s="45"/>
      <c r="BE64" s="23"/>
      <c r="BF64" s="24" t="s">
        <v>25</v>
      </c>
      <c r="BG64" s="5">
        <v>99.162997279583436</v>
      </c>
      <c r="BH64" s="45"/>
      <c r="BI64" s="5">
        <v>99.512427983054579</v>
      </c>
      <c r="BJ64" s="45"/>
      <c r="BK64" s="5">
        <v>115.3655481086743</v>
      </c>
      <c r="BL64" s="45"/>
      <c r="BM64" s="23"/>
      <c r="BN64" s="24" t="s">
        <v>25</v>
      </c>
      <c r="BO64" s="5">
        <v>109.28352226021812</v>
      </c>
      <c r="BP64" s="45"/>
      <c r="BQ64" s="5">
        <v>96.162304483054356</v>
      </c>
      <c r="BR64" s="45"/>
      <c r="BS64" s="5">
        <v>106.95571170353374</v>
      </c>
      <c r="BT64" s="45"/>
      <c r="BU64" s="23"/>
      <c r="BV64" s="24" t="s">
        <v>25</v>
      </c>
      <c r="BW64" s="5">
        <v>102.30227236754976</v>
      </c>
      <c r="BX64" s="45"/>
      <c r="BY64" s="5">
        <v>116.26669533367694</v>
      </c>
      <c r="BZ64" s="45"/>
      <c r="CA64" s="5">
        <v>133.30269753069297</v>
      </c>
      <c r="CB64" s="45"/>
      <c r="CC64" s="23"/>
      <c r="CD64" s="24" t="s">
        <v>25</v>
      </c>
      <c r="CE64" s="5">
        <v>110.2212668045354</v>
      </c>
      <c r="CF64" s="45"/>
      <c r="CG64" s="5">
        <v>85.574286068986893</v>
      </c>
      <c r="CH64" s="45"/>
      <c r="CI64" s="5">
        <v>133.91240102492924</v>
      </c>
      <c r="CJ64" s="45"/>
      <c r="CK64" s="23"/>
      <c r="CL64" s="24" t="s">
        <v>25</v>
      </c>
      <c r="CM64" s="5">
        <v>103.78687373082666</v>
      </c>
      <c r="CN64" s="45"/>
      <c r="CO64" s="5">
        <v>102.94855968248112</v>
      </c>
      <c r="CP64" s="45"/>
      <c r="CQ64" s="5">
        <v>115.84483631356282</v>
      </c>
      <c r="CR64" s="45"/>
      <c r="CS64" s="23"/>
      <c r="CT64" s="24" t="s">
        <v>25</v>
      </c>
      <c r="CU64" s="5">
        <v>86.478330321275365</v>
      </c>
      <c r="CV64" s="45"/>
      <c r="CW64" s="5">
        <v>95.072920820896059</v>
      </c>
      <c r="CX64" s="45"/>
      <c r="CY64" s="5">
        <v>87.736829656873681</v>
      </c>
      <c r="CZ64" s="45"/>
      <c r="DA64" s="23"/>
      <c r="DB64" s="24" t="s">
        <v>25</v>
      </c>
      <c r="DC64" s="5">
        <v>98.510389090606893</v>
      </c>
      <c r="DD64" s="45"/>
      <c r="DE64" s="5">
        <v>124.11793125214744</v>
      </c>
      <c r="DF64" s="45"/>
      <c r="DG64" s="5">
        <v>116.29604812381682</v>
      </c>
      <c r="DH64" s="45"/>
      <c r="DI64" s="23"/>
      <c r="DJ64" s="24" t="s">
        <v>25</v>
      </c>
      <c r="DK64" s="5">
        <v>81.343549150260301</v>
      </c>
      <c r="DL64" s="45"/>
      <c r="DM64" s="5">
        <v>99.82209943132672</v>
      </c>
      <c r="DN64" s="45"/>
      <c r="DO64" s="5">
        <v>97.510861292919529</v>
      </c>
      <c r="DP64" s="45"/>
      <c r="DQ64" s="43"/>
    </row>
    <row r="65" spans="1:121" ht="15" hidden="1" customHeight="1" x14ac:dyDescent="0.25">
      <c r="A65" s="23"/>
      <c r="B65" s="24" t="s">
        <v>26</v>
      </c>
      <c r="C65" s="5">
        <v>117.26164147182151</v>
      </c>
      <c r="D65" s="45"/>
      <c r="E65" s="5">
        <v>104.54497716457097</v>
      </c>
      <c r="F65" s="45"/>
      <c r="G65" s="5">
        <v>114.51111935436306</v>
      </c>
      <c r="H65" s="45"/>
      <c r="I65" s="23"/>
      <c r="J65" s="24" t="s">
        <v>26</v>
      </c>
      <c r="K65" s="5">
        <v>107.16809054189555</v>
      </c>
      <c r="L65" s="45"/>
      <c r="M65" s="5">
        <v>106.20730585591576</v>
      </c>
      <c r="N65" s="45"/>
      <c r="O65" s="5">
        <v>103.31669297866632</v>
      </c>
      <c r="P65" s="45"/>
      <c r="Q65" s="23"/>
      <c r="R65" s="24" t="s">
        <v>26</v>
      </c>
      <c r="S65" s="5">
        <v>102.08314278757756</v>
      </c>
      <c r="T65" s="45"/>
      <c r="U65" s="5">
        <v>114.01242693599698</v>
      </c>
      <c r="V65" s="45"/>
      <c r="W65" s="5">
        <v>106.22183955497114</v>
      </c>
      <c r="X65" s="45"/>
      <c r="Y65" s="23"/>
      <c r="Z65" s="24" t="s">
        <v>26</v>
      </c>
      <c r="AA65" s="5">
        <v>85.188318309093773</v>
      </c>
      <c r="AB65" s="45"/>
      <c r="AC65" s="5">
        <v>114.70149641047132</v>
      </c>
      <c r="AD65" s="45"/>
      <c r="AE65" s="5">
        <v>103.50650452872107</v>
      </c>
      <c r="AF65" s="45"/>
      <c r="AG65" s="23"/>
      <c r="AH65" s="24" t="s">
        <v>26</v>
      </c>
      <c r="AI65" s="5">
        <v>100.88700000634957</v>
      </c>
      <c r="AJ65" s="45"/>
      <c r="AK65" s="5">
        <v>110.84616806834291</v>
      </c>
      <c r="AL65" s="45"/>
      <c r="AM65" s="5">
        <v>106.56872465104755</v>
      </c>
      <c r="AN65" s="45"/>
      <c r="AO65" s="23"/>
      <c r="AP65" s="24" t="s">
        <v>26</v>
      </c>
      <c r="AQ65" s="5">
        <v>110.21453820442316</v>
      </c>
      <c r="AR65" s="45"/>
      <c r="AS65" s="5">
        <v>106.18405147629755</v>
      </c>
      <c r="AT65" s="45"/>
      <c r="AU65" s="5">
        <v>103.81707520891703</v>
      </c>
      <c r="AV65" s="45"/>
      <c r="AW65" s="23"/>
      <c r="AX65" s="24" t="s">
        <v>26</v>
      </c>
      <c r="AY65" s="5">
        <v>106.44578383508467</v>
      </c>
      <c r="AZ65" s="45"/>
      <c r="BA65" s="5">
        <v>103.08448389685093</v>
      </c>
      <c r="BB65" s="45"/>
      <c r="BC65" s="5">
        <v>107.73293162951369</v>
      </c>
      <c r="BD65" s="45"/>
      <c r="BE65" s="23"/>
      <c r="BF65" s="24" t="s">
        <v>26</v>
      </c>
      <c r="BG65" s="5">
        <v>106.05623097663519</v>
      </c>
      <c r="BH65" s="45"/>
      <c r="BI65" s="5">
        <v>95.519223266728886</v>
      </c>
      <c r="BJ65" s="45"/>
      <c r="BK65" s="5">
        <v>111.81304938401577</v>
      </c>
      <c r="BL65" s="45"/>
      <c r="BM65" s="23"/>
      <c r="BN65" s="24" t="s">
        <v>26</v>
      </c>
      <c r="BO65" s="5">
        <v>105.9872978852283</v>
      </c>
      <c r="BP65" s="45"/>
      <c r="BQ65" s="5">
        <v>97.200575688768808</v>
      </c>
      <c r="BR65" s="45"/>
      <c r="BS65" s="5">
        <v>104.47703605200472</v>
      </c>
      <c r="BT65" s="45"/>
      <c r="BU65" s="23"/>
      <c r="BV65" s="24" t="s">
        <v>26</v>
      </c>
      <c r="BW65" s="5">
        <v>108.34084248264571</v>
      </c>
      <c r="BX65" s="45"/>
      <c r="BY65" s="5">
        <v>106.87317489524862</v>
      </c>
      <c r="BZ65" s="45"/>
      <c r="CA65" s="5">
        <v>139.4191456429061</v>
      </c>
      <c r="CB65" s="45"/>
      <c r="CC65" s="23"/>
      <c r="CD65" s="24" t="s">
        <v>26</v>
      </c>
      <c r="CE65" s="5">
        <v>107.91815510763578</v>
      </c>
      <c r="CF65" s="45"/>
      <c r="CG65" s="5">
        <v>104.28604092115056</v>
      </c>
      <c r="CH65" s="45"/>
      <c r="CI65" s="5">
        <v>116.17513923555708</v>
      </c>
      <c r="CJ65" s="45"/>
      <c r="CK65" s="23"/>
      <c r="CL65" s="24" t="s">
        <v>26</v>
      </c>
      <c r="CM65" s="5">
        <v>100.08944178340477</v>
      </c>
      <c r="CN65" s="45"/>
      <c r="CO65" s="5">
        <v>99.693782156339054</v>
      </c>
      <c r="CP65" s="45"/>
      <c r="CQ65" s="5">
        <v>117.2878043419331</v>
      </c>
      <c r="CR65" s="45"/>
      <c r="CS65" s="23"/>
      <c r="CT65" s="24" t="s">
        <v>26</v>
      </c>
      <c r="CU65" s="5">
        <v>78.799514327339253</v>
      </c>
      <c r="CV65" s="45"/>
      <c r="CW65" s="5">
        <v>92.720831346393467</v>
      </c>
      <c r="CX65" s="45"/>
      <c r="CY65" s="5">
        <v>107.7158326458667</v>
      </c>
      <c r="CZ65" s="45"/>
      <c r="DA65" s="23"/>
      <c r="DB65" s="24" t="s">
        <v>26</v>
      </c>
      <c r="DC65" s="5">
        <v>97.748993511316186</v>
      </c>
      <c r="DD65" s="45"/>
      <c r="DE65" s="5">
        <v>88.854629483414683</v>
      </c>
      <c r="DF65" s="45"/>
      <c r="DG65" s="5">
        <v>103.7559006578373</v>
      </c>
      <c r="DH65" s="45"/>
      <c r="DI65" s="23"/>
      <c r="DJ65" s="24" t="s">
        <v>26</v>
      </c>
      <c r="DK65" s="5">
        <v>96.25750190041677</v>
      </c>
      <c r="DL65" s="45"/>
      <c r="DM65" s="5">
        <v>112.20890814568388</v>
      </c>
      <c r="DN65" s="45"/>
      <c r="DO65" s="5">
        <v>107.15831744815442</v>
      </c>
      <c r="DP65" s="45"/>
      <c r="DQ65" s="43"/>
    </row>
    <row r="66" spans="1:121" ht="15" hidden="1" customHeight="1" x14ac:dyDescent="0.25">
      <c r="A66" s="23"/>
      <c r="B66" s="24" t="s">
        <v>27</v>
      </c>
      <c r="C66" s="5">
        <v>100.49448214779117</v>
      </c>
      <c r="D66" s="45"/>
      <c r="E66" s="5">
        <v>102.98235480401259</v>
      </c>
      <c r="F66" s="45"/>
      <c r="G66" s="5">
        <v>111.16521459865135</v>
      </c>
      <c r="H66" s="45"/>
      <c r="I66" s="23"/>
      <c r="J66" s="24" t="s">
        <v>27</v>
      </c>
      <c r="K66" s="5">
        <v>107.48240298509991</v>
      </c>
      <c r="L66" s="45"/>
      <c r="M66" s="5">
        <v>107.99837731666939</v>
      </c>
      <c r="N66" s="45"/>
      <c r="O66" s="5">
        <v>90.032350966703419</v>
      </c>
      <c r="P66" s="45"/>
      <c r="Q66" s="23"/>
      <c r="R66" s="24" t="s">
        <v>27</v>
      </c>
      <c r="S66" s="5">
        <v>110.8606136998375</v>
      </c>
      <c r="T66" s="45"/>
      <c r="U66" s="5">
        <v>110.36630829408428</v>
      </c>
      <c r="V66" s="45"/>
      <c r="W66" s="5">
        <v>122.80796961647238</v>
      </c>
      <c r="X66" s="45"/>
      <c r="Y66" s="23"/>
      <c r="Z66" s="24" t="s">
        <v>27</v>
      </c>
      <c r="AA66" s="5">
        <v>99.491989925028264</v>
      </c>
      <c r="AB66" s="45"/>
      <c r="AC66" s="5">
        <v>115.10013479019102</v>
      </c>
      <c r="AD66" s="45"/>
      <c r="AE66" s="5">
        <v>102.35817332196754</v>
      </c>
      <c r="AF66" s="45"/>
      <c r="AG66" s="23"/>
      <c r="AH66" s="24" t="s">
        <v>27</v>
      </c>
      <c r="AI66" s="5">
        <v>105.86283479365487</v>
      </c>
      <c r="AJ66" s="45"/>
      <c r="AK66" s="5">
        <v>102.41973620608401</v>
      </c>
      <c r="AL66" s="45"/>
      <c r="AM66" s="5">
        <v>95.998886847400968</v>
      </c>
      <c r="AN66" s="45"/>
      <c r="AO66" s="23"/>
      <c r="AP66" s="24" t="s">
        <v>27</v>
      </c>
      <c r="AQ66" s="5">
        <v>94.006661326916173</v>
      </c>
      <c r="AR66" s="45"/>
      <c r="AS66" s="5">
        <v>92.529124329566699</v>
      </c>
      <c r="AT66" s="45"/>
      <c r="AU66" s="5">
        <v>90.993112124182304</v>
      </c>
      <c r="AV66" s="45"/>
      <c r="AW66" s="23"/>
      <c r="AX66" s="24" t="s">
        <v>27</v>
      </c>
      <c r="AY66" s="5">
        <v>104.55124595810838</v>
      </c>
      <c r="AZ66" s="45"/>
      <c r="BA66" s="5">
        <v>102.48481187358398</v>
      </c>
      <c r="BB66" s="45"/>
      <c r="BC66" s="5">
        <v>112.5965633751741</v>
      </c>
      <c r="BD66" s="45"/>
      <c r="BE66" s="23"/>
      <c r="BF66" s="24" t="s">
        <v>27</v>
      </c>
      <c r="BG66" s="5">
        <v>102.87446064282985</v>
      </c>
      <c r="BH66" s="45"/>
      <c r="BI66" s="5">
        <v>90.407672857242986</v>
      </c>
      <c r="BJ66" s="45"/>
      <c r="BK66" s="5">
        <v>101.76986797066354</v>
      </c>
      <c r="BL66" s="45"/>
      <c r="BM66" s="23"/>
      <c r="BN66" s="24" t="s">
        <v>27</v>
      </c>
      <c r="BO66" s="5">
        <v>99.161137866468025</v>
      </c>
      <c r="BP66" s="45"/>
      <c r="BQ66" s="5">
        <v>97.992195008238951</v>
      </c>
      <c r="BR66" s="45"/>
      <c r="BS66" s="5">
        <v>105.59815985165623</v>
      </c>
      <c r="BT66" s="45"/>
      <c r="BU66" s="23"/>
      <c r="BV66" s="24" t="s">
        <v>27</v>
      </c>
      <c r="BW66" s="5">
        <v>89.734891038499143</v>
      </c>
      <c r="BX66" s="45"/>
      <c r="BY66" s="5">
        <v>86.638485497083082</v>
      </c>
      <c r="BZ66" s="45"/>
      <c r="CA66" s="5">
        <v>121.76474861609761</v>
      </c>
      <c r="CB66" s="45"/>
      <c r="CC66" s="23"/>
      <c r="CD66" s="24" t="s">
        <v>27</v>
      </c>
      <c r="CE66" s="5">
        <v>111.24083430874128</v>
      </c>
      <c r="CF66" s="45"/>
      <c r="CG66" s="5">
        <v>79.682465213711325</v>
      </c>
      <c r="CH66" s="45"/>
      <c r="CI66" s="5">
        <v>138.4009250643557</v>
      </c>
      <c r="CJ66" s="45"/>
      <c r="CK66" s="23"/>
      <c r="CL66" s="24" t="s">
        <v>27</v>
      </c>
      <c r="CM66" s="5">
        <v>99.676729620704251</v>
      </c>
      <c r="CN66" s="45"/>
      <c r="CO66" s="5">
        <v>94.257988891023857</v>
      </c>
      <c r="CP66" s="45"/>
      <c r="CQ66" s="5">
        <v>87.347510899920124</v>
      </c>
      <c r="CR66" s="45"/>
      <c r="CS66" s="23"/>
      <c r="CT66" s="24" t="s">
        <v>27</v>
      </c>
      <c r="CU66" s="5">
        <v>84.320543417298609</v>
      </c>
      <c r="CV66" s="45"/>
      <c r="CW66" s="5">
        <v>93.765580506599832</v>
      </c>
      <c r="CX66" s="45"/>
      <c r="CY66" s="5">
        <v>97.398734468946515</v>
      </c>
      <c r="CZ66" s="45"/>
      <c r="DA66" s="23"/>
      <c r="DB66" s="24" t="s">
        <v>27</v>
      </c>
      <c r="DC66" s="5">
        <v>90.330872287719004</v>
      </c>
      <c r="DD66" s="45"/>
      <c r="DE66" s="5">
        <v>111.30926316928827</v>
      </c>
      <c r="DF66" s="45"/>
      <c r="DG66" s="5">
        <v>103.44794200741875</v>
      </c>
      <c r="DH66" s="45"/>
      <c r="DI66" s="23"/>
      <c r="DJ66" s="24" t="s">
        <v>27</v>
      </c>
      <c r="DK66" s="5">
        <v>95.878569003543063</v>
      </c>
      <c r="DL66" s="45"/>
      <c r="DM66" s="5">
        <v>111.03340740399624</v>
      </c>
      <c r="DN66" s="45"/>
      <c r="DO66" s="5">
        <v>110.21697793856481</v>
      </c>
      <c r="DP66" s="45"/>
      <c r="DQ66" s="43"/>
    </row>
    <row r="67" spans="1:121" ht="15" hidden="1" customHeight="1" x14ac:dyDescent="0.25">
      <c r="A67" s="23"/>
      <c r="B67" s="24" t="s">
        <v>28</v>
      </c>
      <c r="C67" s="5">
        <v>85.589031564660289</v>
      </c>
      <c r="D67" s="45"/>
      <c r="E67" s="5">
        <v>105.03193576739804</v>
      </c>
      <c r="F67" s="45"/>
      <c r="G67" s="5">
        <v>116.80189273282987</v>
      </c>
      <c r="H67" s="45"/>
      <c r="I67" s="23"/>
      <c r="J67" s="24" t="s">
        <v>28</v>
      </c>
      <c r="K67" s="5">
        <v>113.5391910849123</v>
      </c>
      <c r="L67" s="45"/>
      <c r="M67" s="5">
        <v>112.6142442435473</v>
      </c>
      <c r="N67" s="45"/>
      <c r="O67" s="5">
        <v>96.221072501623453</v>
      </c>
      <c r="P67" s="45"/>
      <c r="Q67" s="23"/>
      <c r="R67" s="24" t="s">
        <v>28</v>
      </c>
      <c r="S67" s="5">
        <v>96.497283039970398</v>
      </c>
      <c r="T67" s="45"/>
      <c r="U67" s="5">
        <v>113.82279535414405</v>
      </c>
      <c r="V67" s="45"/>
      <c r="W67" s="5">
        <v>131.61412437434029</v>
      </c>
      <c r="X67" s="45"/>
      <c r="Y67" s="23"/>
      <c r="Z67" s="24" t="s">
        <v>28</v>
      </c>
      <c r="AA67" s="5">
        <v>104.97706407827654</v>
      </c>
      <c r="AB67" s="45"/>
      <c r="AC67" s="5">
        <v>116.72931902983009</v>
      </c>
      <c r="AD67" s="45"/>
      <c r="AE67" s="5">
        <v>101.8766143620896</v>
      </c>
      <c r="AF67" s="45"/>
      <c r="AG67" s="23"/>
      <c r="AH67" s="24" t="s">
        <v>28</v>
      </c>
      <c r="AI67" s="5">
        <v>108.08162208715967</v>
      </c>
      <c r="AJ67" s="45"/>
      <c r="AK67" s="5">
        <v>111.76381033544091</v>
      </c>
      <c r="AL67" s="45"/>
      <c r="AM67" s="5">
        <v>106.35748356182347</v>
      </c>
      <c r="AN67" s="45"/>
      <c r="AO67" s="23"/>
      <c r="AP67" s="24" t="s">
        <v>28</v>
      </c>
      <c r="AQ67" s="5">
        <v>99.026882856783899</v>
      </c>
      <c r="AR67" s="45"/>
      <c r="AS67" s="5">
        <v>93.169307318951894</v>
      </c>
      <c r="AT67" s="45"/>
      <c r="AU67" s="5">
        <v>103.11327439567964</v>
      </c>
      <c r="AV67" s="45"/>
      <c r="AW67" s="23"/>
      <c r="AX67" s="24" t="s">
        <v>28</v>
      </c>
      <c r="AY67" s="5">
        <v>104.52573312490416</v>
      </c>
      <c r="AZ67" s="45"/>
      <c r="BA67" s="5">
        <v>101.70386061120898</v>
      </c>
      <c r="BB67" s="45"/>
      <c r="BC67" s="5">
        <v>115.90621623370446</v>
      </c>
      <c r="BD67" s="45"/>
      <c r="BE67" s="23"/>
      <c r="BF67" s="24" t="s">
        <v>28</v>
      </c>
      <c r="BG67" s="5">
        <v>107.2802578066929</v>
      </c>
      <c r="BH67" s="45"/>
      <c r="BI67" s="5">
        <v>90.60982111451321</v>
      </c>
      <c r="BJ67" s="45"/>
      <c r="BK67" s="5">
        <v>103.00431525836149</v>
      </c>
      <c r="BL67" s="45"/>
      <c r="BM67" s="23"/>
      <c r="BN67" s="24" t="s">
        <v>28</v>
      </c>
      <c r="BO67" s="5">
        <v>110.06232186054726</v>
      </c>
      <c r="BP67" s="45"/>
      <c r="BQ67" s="5">
        <v>98.892041002837928</v>
      </c>
      <c r="BR67" s="45"/>
      <c r="BS67" s="5">
        <v>116.15614727486904</v>
      </c>
      <c r="BT67" s="45"/>
      <c r="BU67" s="23"/>
      <c r="BV67" s="24" t="s">
        <v>28</v>
      </c>
      <c r="BW67" s="5">
        <v>94.476041334447018</v>
      </c>
      <c r="BX67" s="45"/>
      <c r="BY67" s="5">
        <v>101.83098082807642</v>
      </c>
      <c r="BZ67" s="45"/>
      <c r="CA67" s="5">
        <v>99.188984131582401</v>
      </c>
      <c r="CB67" s="45"/>
      <c r="CC67" s="23"/>
      <c r="CD67" s="24" t="s">
        <v>28</v>
      </c>
      <c r="CE67" s="5">
        <v>95.995905791925139</v>
      </c>
      <c r="CF67" s="45"/>
      <c r="CG67" s="5">
        <v>92.497666300541198</v>
      </c>
      <c r="CH67" s="45"/>
      <c r="CI67" s="5">
        <v>99.355412459190831</v>
      </c>
      <c r="CJ67" s="45"/>
      <c r="CK67" s="23"/>
      <c r="CL67" s="24" t="s">
        <v>28</v>
      </c>
      <c r="CM67" s="5">
        <v>109.17056617275651</v>
      </c>
      <c r="CN67" s="45"/>
      <c r="CO67" s="5">
        <v>105.65992905954914</v>
      </c>
      <c r="CP67" s="45"/>
      <c r="CQ67" s="5">
        <v>106.4573725200171</v>
      </c>
      <c r="CR67" s="45"/>
      <c r="CS67" s="23"/>
      <c r="CT67" s="24" t="s">
        <v>28</v>
      </c>
      <c r="CU67" s="5">
        <v>87.665453355997585</v>
      </c>
      <c r="CV67" s="45"/>
      <c r="CW67" s="5">
        <v>102.56198935635118</v>
      </c>
      <c r="CX67" s="45"/>
      <c r="CY67" s="5">
        <v>95.722586975889797</v>
      </c>
      <c r="CZ67" s="45"/>
      <c r="DA67" s="23"/>
      <c r="DB67" s="24" t="s">
        <v>28</v>
      </c>
      <c r="DC67" s="5">
        <v>97.667757161769515</v>
      </c>
      <c r="DD67" s="45"/>
      <c r="DE67" s="5">
        <v>110.29146523286236</v>
      </c>
      <c r="DF67" s="45"/>
      <c r="DG67" s="5">
        <v>115.32073819953321</v>
      </c>
      <c r="DH67" s="45"/>
      <c r="DI67" s="23"/>
      <c r="DJ67" s="24" t="s">
        <v>28</v>
      </c>
      <c r="DK67" s="5">
        <v>93.405908808150798</v>
      </c>
      <c r="DL67" s="45"/>
      <c r="DM67" s="5">
        <v>105.76664412844052</v>
      </c>
      <c r="DN67" s="45"/>
      <c r="DO67" s="5">
        <v>103.37973484679929</v>
      </c>
      <c r="DP67" s="45"/>
      <c r="DQ67" s="43"/>
    </row>
    <row r="68" spans="1:121" ht="15" hidden="1" customHeight="1" x14ac:dyDescent="0.25">
      <c r="C68" s="5"/>
      <c r="D68" s="370"/>
      <c r="E68" s="5"/>
      <c r="F68" s="370"/>
      <c r="G68" s="5"/>
      <c r="H68" s="370"/>
      <c r="K68" s="5"/>
      <c r="M68" s="5"/>
      <c r="O68" s="5"/>
      <c r="S68" s="5"/>
      <c r="U68" s="5"/>
      <c r="W68" s="5"/>
      <c r="AA68" s="5"/>
      <c r="AC68" s="5"/>
      <c r="AE68" s="5"/>
      <c r="AI68" s="5"/>
      <c r="AK68" s="5"/>
      <c r="AM68" s="5"/>
      <c r="AQ68" s="5"/>
      <c r="AS68" s="5"/>
      <c r="AU68" s="5"/>
      <c r="AY68" s="5"/>
      <c r="BA68" s="5"/>
      <c r="BB68" s="47"/>
      <c r="BC68" s="5"/>
      <c r="BG68" s="5"/>
      <c r="BI68" s="5"/>
      <c r="BK68" s="5"/>
      <c r="BO68" s="330"/>
      <c r="BQ68" s="5"/>
      <c r="BS68" s="5"/>
      <c r="BW68" s="5"/>
      <c r="BY68" s="5"/>
      <c r="CA68" s="5"/>
      <c r="CE68" s="5"/>
      <c r="CG68" s="5"/>
      <c r="CI68" s="5"/>
      <c r="CM68" s="5"/>
      <c r="CO68" s="5"/>
      <c r="CQ68" s="5"/>
      <c r="CU68" s="5"/>
      <c r="CW68" s="5"/>
      <c r="CY68" s="5"/>
      <c r="DC68" s="5"/>
      <c r="DE68" s="5"/>
      <c r="DG68" s="5"/>
      <c r="DK68" s="5"/>
      <c r="DM68" s="5"/>
      <c r="DO68" s="5"/>
      <c r="DP68" s="47"/>
    </row>
    <row r="69" spans="1:121" ht="15" hidden="1" customHeight="1" x14ac:dyDescent="0.25">
      <c r="A69" s="23">
        <v>2016</v>
      </c>
      <c r="B69" s="24" t="s">
        <v>17</v>
      </c>
      <c r="C69" s="5">
        <v>74.572477857193547</v>
      </c>
      <c r="D69" s="45">
        <v>-0.23840697971958491</v>
      </c>
      <c r="E69" s="5">
        <v>108.02265931159579</v>
      </c>
      <c r="F69" s="45">
        <v>9.4220646761547187</v>
      </c>
      <c r="G69" s="5">
        <v>109.42699693157527</v>
      </c>
      <c r="H69" s="45">
        <v>4.9029542136586883</v>
      </c>
      <c r="I69" s="23">
        <v>2016</v>
      </c>
      <c r="J69" s="24" t="s">
        <v>17</v>
      </c>
      <c r="K69" s="5">
        <v>110.46682949562228</v>
      </c>
      <c r="L69" s="45">
        <v>3.2103440381843171</v>
      </c>
      <c r="M69" s="5">
        <v>109.7760195314267</v>
      </c>
      <c r="N69" s="45">
        <v>13.647499921309134</v>
      </c>
      <c r="O69" s="5">
        <v>106.86608340336551</v>
      </c>
      <c r="P69" s="45">
        <v>8.9438948414026953</v>
      </c>
      <c r="Q69" s="23">
        <v>2016</v>
      </c>
      <c r="R69" s="24" t="s">
        <v>17</v>
      </c>
      <c r="S69" s="5">
        <v>93.851861274003781</v>
      </c>
      <c r="T69" s="45">
        <v>4.5089092813446712</v>
      </c>
      <c r="U69" s="5">
        <v>100.25383500058149</v>
      </c>
      <c r="V69" s="45">
        <v>6.2821128171677998</v>
      </c>
      <c r="W69" s="5">
        <v>108.21238741494643</v>
      </c>
      <c r="X69" s="45">
        <v>46.609243965942625</v>
      </c>
      <c r="Y69" s="23">
        <v>2016</v>
      </c>
      <c r="Z69" s="24" t="s">
        <v>17</v>
      </c>
      <c r="AA69" s="5">
        <v>113.40067124102471</v>
      </c>
      <c r="AB69" s="45">
        <v>9.8713669532642712E-2</v>
      </c>
      <c r="AC69" s="5">
        <v>102.31411642161446</v>
      </c>
      <c r="AD69" s="45">
        <v>20.920415322670237</v>
      </c>
      <c r="AE69" s="5">
        <v>99.693848546004531</v>
      </c>
      <c r="AF69" s="45">
        <v>4.7283813291421097</v>
      </c>
      <c r="AG69" s="23">
        <v>2016</v>
      </c>
      <c r="AH69" s="24" t="s">
        <v>17</v>
      </c>
      <c r="AI69" s="5">
        <v>108.604824452496</v>
      </c>
      <c r="AJ69" s="45">
        <v>14.36910519521679</v>
      </c>
      <c r="AK69" s="5">
        <v>98.418538232769663</v>
      </c>
      <c r="AL69" s="45">
        <v>9.2620594928679765</v>
      </c>
      <c r="AM69" s="5">
        <v>106.9064029361947</v>
      </c>
      <c r="AN69" s="45">
        <v>-0.59007809791424393</v>
      </c>
      <c r="AO69" s="23">
        <v>2016</v>
      </c>
      <c r="AP69" s="24" t="s">
        <v>17</v>
      </c>
      <c r="AQ69" s="5">
        <v>99.26044689068253</v>
      </c>
      <c r="AR69" s="45">
        <v>3.8976251822452781</v>
      </c>
      <c r="AS69" s="5">
        <v>101.37433843179574</v>
      </c>
      <c r="AT69" s="45">
        <v>-0.14604626876170812</v>
      </c>
      <c r="AU69" s="5">
        <v>87.113571245469231</v>
      </c>
      <c r="AV69" s="45">
        <v>3.9196355233809328</v>
      </c>
      <c r="AW69" s="23">
        <v>2016</v>
      </c>
      <c r="AX69" s="24" t="s">
        <v>17</v>
      </c>
      <c r="AY69" s="5">
        <v>102.63092121852232</v>
      </c>
      <c r="AZ69" s="45">
        <v>6.1425506822770046</v>
      </c>
      <c r="BA69" s="5">
        <v>99.41766258091566</v>
      </c>
      <c r="BB69" s="45">
        <v>0.55968168282561237</v>
      </c>
      <c r="BC69" s="5">
        <v>107.24005878481739</v>
      </c>
      <c r="BD69" s="45">
        <v>28.467912355374921</v>
      </c>
      <c r="BE69" s="23">
        <v>2016</v>
      </c>
      <c r="BF69" s="24" t="s">
        <v>17</v>
      </c>
      <c r="BG69" s="5">
        <v>100.67024266416912</v>
      </c>
      <c r="BH69" s="45">
        <v>4.4157165487334566</v>
      </c>
      <c r="BI69" s="5">
        <v>93.06365969178006</v>
      </c>
      <c r="BJ69" s="45">
        <v>-6.3831685786151269</v>
      </c>
      <c r="BK69" s="5">
        <v>95.242886255043672</v>
      </c>
      <c r="BL69" s="45">
        <v>20.719556233125587</v>
      </c>
      <c r="BM69" s="23">
        <v>2016</v>
      </c>
      <c r="BN69" s="24" t="s">
        <v>17</v>
      </c>
      <c r="BO69" s="5">
        <v>90.211790244182893</v>
      </c>
      <c r="BP69" s="45">
        <v>-1.866935837383437</v>
      </c>
      <c r="BQ69" s="5">
        <v>128.44339526577457</v>
      </c>
      <c r="BR69" s="45">
        <v>10.061902444444712</v>
      </c>
      <c r="BS69" s="5">
        <v>103.48130885403781</v>
      </c>
      <c r="BT69" s="45">
        <v>2.2078104975806951</v>
      </c>
      <c r="BU69" s="23">
        <v>2016</v>
      </c>
      <c r="BV69" s="24" t="s">
        <v>17</v>
      </c>
      <c r="BW69" s="5">
        <v>102.85602657492826</v>
      </c>
      <c r="BX69" s="45">
        <v>-4.7260499299492267</v>
      </c>
      <c r="BY69" s="5">
        <v>88.232870380326077</v>
      </c>
      <c r="BZ69" s="45">
        <v>-14.476361631931738</v>
      </c>
      <c r="CA69" s="5">
        <v>141.34665647742938</v>
      </c>
      <c r="CB69" s="45">
        <v>55.413196244356101</v>
      </c>
      <c r="CC69" s="23">
        <v>2016</v>
      </c>
      <c r="CD69" s="24" t="s">
        <v>17</v>
      </c>
      <c r="CE69" s="5">
        <v>88.606017109500016</v>
      </c>
      <c r="CF69" s="45">
        <v>0.6652813405651159</v>
      </c>
      <c r="CG69" s="5">
        <v>101.97739504267369</v>
      </c>
      <c r="CH69" s="45">
        <v>2.3627634922833494</v>
      </c>
      <c r="CI69" s="5">
        <v>86.740218528625036</v>
      </c>
      <c r="CJ69" s="45">
        <v>-0.23722551229471378</v>
      </c>
      <c r="CK69" s="23">
        <v>2016</v>
      </c>
      <c r="CL69" s="24" t="s">
        <v>17</v>
      </c>
      <c r="CM69" s="5">
        <v>100.91570694696702</v>
      </c>
      <c r="CN69" s="45">
        <v>8.1793193881515691</v>
      </c>
      <c r="CO69" s="5">
        <v>95.294404216828426</v>
      </c>
      <c r="CP69" s="45">
        <v>-1.9146971820452023</v>
      </c>
      <c r="CQ69" s="5">
        <v>107.07297414048475</v>
      </c>
      <c r="CR69" s="45">
        <v>3.0630975454788256</v>
      </c>
      <c r="CS69" s="23">
        <v>2016</v>
      </c>
      <c r="CT69" s="24" t="s">
        <v>17</v>
      </c>
      <c r="CU69" s="5">
        <v>108.07531418232605</v>
      </c>
      <c r="CV69" s="45">
        <v>-8.0405867174619061E-2</v>
      </c>
      <c r="CW69" s="5">
        <v>82.359091860528267</v>
      </c>
      <c r="CX69" s="45">
        <v>3.7485080231843995</v>
      </c>
      <c r="CY69" s="5">
        <v>85.458990784719418</v>
      </c>
      <c r="CZ69" s="45">
        <v>-19.331594184348404</v>
      </c>
      <c r="DA69" s="23">
        <v>2016</v>
      </c>
      <c r="DB69" s="24" t="s">
        <v>17</v>
      </c>
      <c r="DC69" s="5">
        <v>128.87543406202619</v>
      </c>
      <c r="DD69" s="45">
        <v>18.66355981978775</v>
      </c>
      <c r="DE69" s="5">
        <v>100.99904464969848</v>
      </c>
      <c r="DF69" s="45">
        <v>1.2842713592945927</v>
      </c>
      <c r="DG69" s="5">
        <v>96.279440546385132</v>
      </c>
      <c r="DH69" s="45">
        <v>20.503199704137415</v>
      </c>
      <c r="DI69" s="23">
        <v>2016</v>
      </c>
      <c r="DJ69" s="24" t="s">
        <v>17</v>
      </c>
      <c r="DK69" s="5">
        <v>103.391689483259</v>
      </c>
      <c r="DL69" s="45">
        <v>0.2116072505621247</v>
      </c>
      <c r="DM69" s="5">
        <v>103.75473594393981</v>
      </c>
      <c r="DN69" s="45">
        <v>8.492954494584211</v>
      </c>
      <c r="DO69" s="5">
        <v>114.93475144109792</v>
      </c>
      <c r="DP69" s="45">
        <v>3.8536324891532843</v>
      </c>
      <c r="DQ69" s="43"/>
    </row>
    <row r="70" spans="1:121" ht="15" hidden="1" customHeight="1" x14ac:dyDescent="0.25">
      <c r="A70" s="23"/>
      <c r="B70" s="24" t="s">
        <v>18</v>
      </c>
      <c r="C70" s="5">
        <v>68.04151807065044</v>
      </c>
      <c r="D70" s="45">
        <v>3.5677152651944368</v>
      </c>
      <c r="E70" s="5">
        <v>97.725893021358345</v>
      </c>
      <c r="F70" s="45">
        <v>8.471346788868388</v>
      </c>
      <c r="G70" s="5">
        <v>94.318286059364837</v>
      </c>
      <c r="H70" s="45">
        <v>5.7394798417881532</v>
      </c>
      <c r="I70" s="23"/>
      <c r="J70" s="24" t="s">
        <v>18</v>
      </c>
      <c r="K70" s="5">
        <v>97.010529898510725</v>
      </c>
      <c r="L70" s="45">
        <v>7.15597641910297</v>
      </c>
      <c r="M70" s="5">
        <v>87.403818355292316</v>
      </c>
      <c r="N70" s="45">
        <v>9.4045171096216933</v>
      </c>
      <c r="O70" s="5">
        <v>106.774</v>
      </c>
      <c r="P70" s="45">
        <v>7.7040515946263071</v>
      </c>
      <c r="Q70" s="23"/>
      <c r="R70" s="24" t="s">
        <v>18</v>
      </c>
      <c r="S70" s="5">
        <v>95.957319123519142</v>
      </c>
      <c r="T70" s="45">
        <v>4.6425531468074865</v>
      </c>
      <c r="U70" s="5">
        <v>96.913879310191305</v>
      </c>
      <c r="V70" s="45">
        <v>8.8876175288328483</v>
      </c>
      <c r="W70" s="5">
        <v>108.28889512594844</v>
      </c>
      <c r="X70" s="45">
        <v>46.814010486526314</v>
      </c>
      <c r="Y70" s="23"/>
      <c r="Z70" s="24" t="s">
        <v>18</v>
      </c>
      <c r="AA70" s="5">
        <v>103.73931739829153</v>
      </c>
      <c r="AB70" s="45">
        <v>3.4247263083581032</v>
      </c>
      <c r="AC70" s="5">
        <v>105.22100000000002</v>
      </c>
      <c r="AD70" s="45">
        <v>28.528394033496198</v>
      </c>
      <c r="AE70" s="5">
        <v>94.056361843414734</v>
      </c>
      <c r="AF70" s="45">
        <v>-0.73570459585124581</v>
      </c>
      <c r="AG70" s="23"/>
      <c r="AH70" s="24" t="s">
        <v>18</v>
      </c>
      <c r="AI70" s="5">
        <v>96.854067163224158</v>
      </c>
      <c r="AJ70" s="45">
        <v>9.7705918323026424</v>
      </c>
      <c r="AK70" s="5">
        <v>86.329837614621042</v>
      </c>
      <c r="AL70" s="45">
        <v>9.0629902368834223</v>
      </c>
      <c r="AM70" s="5">
        <v>102.04441249651306</v>
      </c>
      <c r="AN70" s="45">
        <v>1.9613339479049614</v>
      </c>
      <c r="AO70" s="23"/>
      <c r="AP70" s="24" t="s">
        <v>18</v>
      </c>
      <c r="AQ70" s="5">
        <v>96.693321421498112</v>
      </c>
      <c r="AR70" s="45">
        <v>3.3251468851920833</v>
      </c>
      <c r="AS70" s="5">
        <v>96.625317339816661</v>
      </c>
      <c r="AT70" s="45">
        <v>4.8995500686486793</v>
      </c>
      <c r="AU70" s="5">
        <v>95.970587995011073</v>
      </c>
      <c r="AV70" s="45">
        <v>4.3267056198867948</v>
      </c>
      <c r="AW70" s="23"/>
      <c r="AX70" s="24" t="s">
        <v>18</v>
      </c>
      <c r="AY70" s="5">
        <v>91.933279702400185</v>
      </c>
      <c r="AZ70" s="45">
        <v>4.9984219922298365</v>
      </c>
      <c r="BA70" s="5">
        <v>98.150663924719893</v>
      </c>
      <c r="BB70" s="45">
        <v>4.0540980586530395</v>
      </c>
      <c r="BC70" s="5">
        <v>106.2849626676214</v>
      </c>
      <c r="BD70" s="45">
        <v>25.034072249902593</v>
      </c>
      <c r="BE70" s="23"/>
      <c r="BF70" s="24" t="s">
        <v>18</v>
      </c>
      <c r="BG70" s="5">
        <v>89.401138618339843</v>
      </c>
      <c r="BH70" s="45">
        <v>0.53781793721741167</v>
      </c>
      <c r="BI70" s="5">
        <v>89.775938844727037</v>
      </c>
      <c r="BJ70" s="45">
        <v>-12.349433012139002</v>
      </c>
      <c r="BK70" s="5">
        <v>99.301902098099561</v>
      </c>
      <c r="BL70" s="45">
        <v>22.653997949040999</v>
      </c>
      <c r="BM70" s="23"/>
      <c r="BN70" s="24" t="s">
        <v>18</v>
      </c>
      <c r="BO70" s="5">
        <v>89.404839785727162</v>
      </c>
      <c r="BP70" s="45">
        <v>-1.5771746199581287</v>
      </c>
      <c r="BQ70" s="5">
        <v>96.084058618709918</v>
      </c>
      <c r="BR70" s="45">
        <v>11.193319174749533</v>
      </c>
      <c r="BS70" s="5">
        <v>82.995486290065998</v>
      </c>
      <c r="BT70" s="45">
        <v>10.650448564952143</v>
      </c>
      <c r="BU70" s="23"/>
      <c r="BV70" s="24" t="s">
        <v>18</v>
      </c>
      <c r="BW70" s="5">
        <v>93.759373236003285</v>
      </c>
      <c r="BX70" s="45">
        <v>9.9958415127423734</v>
      </c>
      <c r="BY70" s="5">
        <v>78.284999999999997</v>
      </c>
      <c r="BZ70" s="45">
        <v>-2.1169859133447346</v>
      </c>
      <c r="CA70" s="5">
        <v>74.94</v>
      </c>
      <c r="CB70" s="45">
        <v>-5.5510501627950504</v>
      </c>
      <c r="CC70" s="23"/>
      <c r="CD70" s="24" t="s">
        <v>18</v>
      </c>
      <c r="CE70" s="5">
        <v>103.04214354838523</v>
      </c>
      <c r="CF70" s="45">
        <v>8.4957428213255923</v>
      </c>
      <c r="CG70" s="5">
        <v>121.28700000000001</v>
      </c>
      <c r="CH70" s="45">
        <v>19.076374488972434</v>
      </c>
      <c r="CI70" s="5">
        <v>85.04373373129846</v>
      </c>
      <c r="CJ70" s="45">
        <v>10.088281150936012</v>
      </c>
      <c r="CK70" s="23"/>
      <c r="CL70" s="24" t="s">
        <v>18</v>
      </c>
      <c r="CM70" s="5">
        <v>99.165674039457144</v>
      </c>
      <c r="CN70" s="45">
        <v>12.775701769278513</v>
      </c>
      <c r="CO70" s="5">
        <v>93.398505569213157</v>
      </c>
      <c r="CP70" s="45">
        <v>0.61082039200574911</v>
      </c>
      <c r="CQ70" s="5">
        <v>68.798000000000002</v>
      </c>
      <c r="CR70" s="45">
        <v>2.1159116212880065</v>
      </c>
      <c r="CS70" s="23"/>
      <c r="CT70" s="24" t="s">
        <v>18</v>
      </c>
      <c r="CU70" s="5">
        <v>100.07544630507144</v>
      </c>
      <c r="CV70" s="45">
        <v>12.681402504106345</v>
      </c>
      <c r="CW70" s="5">
        <v>93.059846807569784</v>
      </c>
      <c r="CX70" s="45">
        <v>0.89840860823073854</v>
      </c>
      <c r="CY70" s="5">
        <v>80.383203019496932</v>
      </c>
      <c r="CZ70" s="45">
        <v>-17.789729177237632</v>
      </c>
      <c r="DA70" s="23"/>
      <c r="DB70" s="24" t="s">
        <v>18</v>
      </c>
      <c r="DC70" s="5">
        <v>115.03700000000001</v>
      </c>
      <c r="DD70" s="45">
        <v>16.444518827755147</v>
      </c>
      <c r="DE70" s="5">
        <v>94.83193667507058</v>
      </c>
      <c r="DF70" s="45">
        <v>6.6514127940356502</v>
      </c>
      <c r="DG70" s="5">
        <v>94.573999999999998</v>
      </c>
      <c r="DH70" s="45">
        <v>-0.19558046472661772</v>
      </c>
      <c r="DI70" s="23"/>
      <c r="DJ70" s="24" t="s">
        <v>18</v>
      </c>
      <c r="DK70" s="5">
        <v>97.433972167297142</v>
      </c>
      <c r="DL70" s="45">
        <v>-3.0415479068402647</v>
      </c>
      <c r="DM70" s="5">
        <v>108.41532723200612</v>
      </c>
      <c r="DN70" s="45">
        <v>9.6088621285649083</v>
      </c>
      <c r="DO70" s="5">
        <v>100.4205399133071</v>
      </c>
      <c r="DP70" s="45">
        <v>-3.8040004447660323</v>
      </c>
      <c r="DQ70" s="43"/>
    </row>
    <row r="71" spans="1:121" ht="15" hidden="1" customHeight="1" x14ac:dyDescent="0.25">
      <c r="A71" s="23"/>
      <c r="B71" s="24" t="s">
        <v>19</v>
      </c>
      <c r="C71" s="5">
        <v>98.784851807881623</v>
      </c>
      <c r="D71" s="45">
        <v>11.193918809045385</v>
      </c>
      <c r="E71" s="5">
        <v>106.61259587513952</v>
      </c>
      <c r="F71" s="45">
        <v>7.7001884995955692</v>
      </c>
      <c r="G71" s="5">
        <v>105.60544834486905</v>
      </c>
      <c r="H71" s="45">
        <v>4.8828778595812565</v>
      </c>
      <c r="I71" s="23"/>
      <c r="J71" s="24" t="s">
        <v>19</v>
      </c>
      <c r="K71" s="5">
        <v>104.23665471631773</v>
      </c>
      <c r="L71" s="45">
        <v>9.696635178192949</v>
      </c>
      <c r="M71" s="5">
        <v>94.655472116096917</v>
      </c>
      <c r="N71" s="45">
        <v>2.2599267669691301</v>
      </c>
      <c r="O71" s="5">
        <v>108.075</v>
      </c>
      <c r="P71" s="45">
        <v>6.6610747710906395</v>
      </c>
      <c r="Q71" s="23"/>
      <c r="R71" s="24" t="s">
        <v>19</v>
      </c>
      <c r="S71" s="5">
        <v>106.36304847741005</v>
      </c>
      <c r="T71" s="45">
        <v>3.7676958883191389</v>
      </c>
      <c r="U71" s="5">
        <v>107.36752180177652</v>
      </c>
      <c r="V71" s="45">
        <v>12.647073189983814</v>
      </c>
      <c r="W71" s="5">
        <v>135.37810460882457</v>
      </c>
      <c r="X71" s="45">
        <v>56.645398878425425</v>
      </c>
      <c r="Y71" s="23"/>
      <c r="Z71" s="24" t="s">
        <v>19</v>
      </c>
      <c r="AA71" s="5">
        <v>98.51732980560466</v>
      </c>
      <c r="AB71" s="45">
        <v>-2.6514766475131069</v>
      </c>
      <c r="AC71" s="5">
        <v>107.306</v>
      </c>
      <c r="AD71" s="45">
        <v>23.417846535146765</v>
      </c>
      <c r="AE71" s="5">
        <v>98.949996542931572</v>
      </c>
      <c r="AF71" s="45">
        <v>-10.428016880350143</v>
      </c>
      <c r="AG71" s="23"/>
      <c r="AH71" s="24" t="s">
        <v>19</v>
      </c>
      <c r="AI71" s="5">
        <v>107.37905563009274</v>
      </c>
      <c r="AJ71" s="45">
        <v>2.7346923857606669</v>
      </c>
      <c r="AK71" s="5">
        <v>85.355414798280492</v>
      </c>
      <c r="AL71" s="45">
        <v>1.5363050747739635</v>
      </c>
      <c r="AM71" s="5">
        <v>109.20444203047734</v>
      </c>
      <c r="AN71" s="45">
        <v>2.321335036466337</v>
      </c>
      <c r="AO71" s="23"/>
      <c r="AP71" s="24" t="s">
        <v>19</v>
      </c>
      <c r="AQ71" s="5">
        <v>106.04008536072442</v>
      </c>
      <c r="AR71" s="45">
        <v>5.1491449145177484</v>
      </c>
      <c r="AS71" s="5">
        <v>108.33980602189841</v>
      </c>
      <c r="AT71" s="45">
        <v>1.9370794994834313</v>
      </c>
      <c r="AU71" s="5">
        <v>97.064020408053878</v>
      </c>
      <c r="AV71" s="45">
        <v>3.8185875062631141</v>
      </c>
      <c r="AW71" s="23"/>
      <c r="AX71" s="24" t="s">
        <v>19</v>
      </c>
      <c r="AY71" s="5">
        <v>107.98202452757882</v>
      </c>
      <c r="AZ71" s="45">
        <v>7.2457498760016108</v>
      </c>
      <c r="BA71" s="5">
        <v>96.577995659763275</v>
      </c>
      <c r="BB71" s="45">
        <v>1.8769391087108005</v>
      </c>
      <c r="BC71" s="5">
        <v>112.09887830412957</v>
      </c>
      <c r="BD71" s="45">
        <v>23.810956924505405</v>
      </c>
      <c r="BE71" s="23"/>
      <c r="BF71" s="24" t="s">
        <v>19</v>
      </c>
      <c r="BG71" s="5">
        <v>103.05908185776744</v>
      </c>
      <c r="BH71" s="45">
        <v>1.2336712817023994</v>
      </c>
      <c r="BI71" s="5">
        <v>109.29436594780968</v>
      </c>
      <c r="BJ71" s="45">
        <v>-2.0592642660064087</v>
      </c>
      <c r="BK71" s="5">
        <v>87.055292497017575</v>
      </c>
      <c r="BL71" s="45">
        <v>7.0784559488270844</v>
      </c>
      <c r="BM71" s="23"/>
      <c r="BN71" s="24" t="s">
        <v>19</v>
      </c>
      <c r="BO71" s="5">
        <v>99.759982189110801</v>
      </c>
      <c r="BP71" s="45">
        <v>-1.2887843816745743</v>
      </c>
      <c r="BQ71" s="5">
        <v>108.5619841707823</v>
      </c>
      <c r="BR71" s="45">
        <v>7.9738311757238165</v>
      </c>
      <c r="BS71" s="5">
        <v>104.59710901101467</v>
      </c>
      <c r="BT71" s="45">
        <v>7.2926315674022533</v>
      </c>
      <c r="BU71" s="23"/>
      <c r="BV71" s="24" t="s">
        <v>19</v>
      </c>
      <c r="BW71" s="5">
        <v>98.435692640345337</v>
      </c>
      <c r="BX71" s="45">
        <v>17.08609958514586</v>
      </c>
      <c r="BY71" s="5">
        <v>112.307</v>
      </c>
      <c r="BZ71" s="45">
        <v>-5.8153865977802468</v>
      </c>
      <c r="CA71" s="5">
        <v>66.587000000000003</v>
      </c>
      <c r="CB71" s="45">
        <v>4.6135266482167054</v>
      </c>
      <c r="CC71" s="23"/>
      <c r="CD71" s="24" t="s">
        <v>19</v>
      </c>
      <c r="CE71" s="5">
        <v>120.46456316917863</v>
      </c>
      <c r="CF71" s="45">
        <v>18.30831938742395</v>
      </c>
      <c r="CG71" s="5">
        <v>177.345</v>
      </c>
      <c r="CH71" s="45">
        <v>24.585881616411356</v>
      </c>
      <c r="CI71" s="5">
        <v>87.759303074439174</v>
      </c>
      <c r="CJ71" s="45">
        <v>7.47924685488519</v>
      </c>
      <c r="CK71" s="23"/>
      <c r="CL71" s="24" t="s">
        <v>19</v>
      </c>
      <c r="CM71" s="5">
        <v>106.74928536605913</v>
      </c>
      <c r="CN71" s="45">
        <v>3.1245496438821334</v>
      </c>
      <c r="CO71" s="5">
        <v>108.14790672327041</v>
      </c>
      <c r="CP71" s="45">
        <v>1.6726732405190319</v>
      </c>
      <c r="CQ71" s="5">
        <v>101.194</v>
      </c>
      <c r="CR71" s="45">
        <v>8.3901721902415574</v>
      </c>
      <c r="CS71" s="23"/>
      <c r="CT71" s="24" t="s">
        <v>19</v>
      </c>
      <c r="CU71" s="5">
        <v>123.33435373116895</v>
      </c>
      <c r="CV71" s="45">
        <v>6.0008856455018105</v>
      </c>
      <c r="CW71" s="5">
        <v>97.367483423278728</v>
      </c>
      <c r="CX71" s="45">
        <v>-1.2691336249056206</v>
      </c>
      <c r="CY71" s="5">
        <v>87.435189320664833</v>
      </c>
      <c r="CZ71" s="45">
        <v>-23.068706224394262</v>
      </c>
      <c r="DA71" s="23"/>
      <c r="DB71" s="24" t="s">
        <v>19</v>
      </c>
      <c r="DC71" s="5">
        <v>112.821</v>
      </c>
      <c r="DD71" s="45">
        <v>17.641152532637719</v>
      </c>
      <c r="DE71" s="5">
        <v>127.17987360000033</v>
      </c>
      <c r="DF71" s="45">
        <v>29.243863368687755</v>
      </c>
      <c r="DG71" s="5">
        <v>90.251000000000005</v>
      </c>
      <c r="DH71" s="45">
        <v>-19.568536348434733</v>
      </c>
      <c r="DI71" s="23"/>
      <c r="DJ71" s="24" t="s">
        <v>19</v>
      </c>
      <c r="DK71" s="5">
        <v>104.26313740838961</v>
      </c>
      <c r="DL71" s="45">
        <v>-6.637501005578244</v>
      </c>
      <c r="DM71" s="5">
        <v>110.52316505810849</v>
      </c>
      <c r="DN71" s="45">
        <v>11.043486165564275</v>
      </c>
      <c r="DO71" s="5">
        <v>109.00479308376363</v>
      </c>
      <c r="DP71" s="45">
        <v>2.8931871091089079</v>
      </c>
      <c r="DQ71" s="43"/>
    </row>
    <row r="72" spans="1:121" ht="15" hidden="1" customHeight="1" x14ac:dyDescent="0.25">
      <c r="A72" s="23"/>
      <c r="B72" s="24" t="s">
        <v>20</v>
      </c>
      <c r="C72" s="5">
        <v>81.514960439534249</v>
      </c>
      <c r="D72" s="45">
        <v>-22.385197209892141</v>
      </c>
      <c r="E72" s="5">
        <v>115.7825294144005</v>
      </c>
      <c r="F72" s="45">
        <v>11.087130071920342</v>
      </c>
      <c r="G72" s="5">
        <v>113.62513680084778</v>
      </c>
      <c r="H72" s="45">
        <v>22.340945005826569</v>
      </c>
      <c r="I72" s="23"/>
      <c r="J72" s="24" t="s">
        <v>20</v>
      </c>
      <c r="K72" s="5">
        <v>109.86983950157006</v>
      </c>
      <c r="L72" s="45">
        <v>13.201754502662965</v>
      </c>
      <c r="M72" s="5">
        <v>102.08481407469824</v>
      </c>
      <c r="N72" s="45">
        <v>3.9852085461041327</v>
      </c>
      <c r="O72" s="5">
        <v>103.08799999999999</v>
      </c>
      <c r="P72" s="45">
        <v>5.5798679305309378</v>
      </c>
      <c r="Q72" s="23"/>
      <c r="R72" s="24" t="s">
        <v>20</v>
      </c>
      <c r="S72" s="5">
        <v>105.5408323797671</v>
      </c>
      <c r="T72" s="45">
        <v>3.1526655076090009</v>
      </c>
      <c r="U72" s="5">
        <v>106.76661934296186</v>
      </c>
      <c r="V72" s="45">
        <v>6.4560441516491096</v>
      </c>
      <c r="W72" s="5">
        <v>111.09916386727666</v>
      </c>
      <c r="X72" s="45">
        <v>28.444783095374675</v>
      </c>
      <c r="Y72" s="23"/>
      <c r="Z72" s="24" t="s">
        <v>20</v>
      </c>
      <c r="AA72" s="5">
        <v>109.13131730906404</v>
      </c>
      <c r="AB72" s="45">
        <v>2.9312500598906723</v>
      </c>
      <c r="AC72" s="5">
        <v>112.495</v>
      </c>
      <c r="AD72" s="45">
        <v>23.815599885528925</v>
      </c>
      <c r="AE72" s="5">
        <v>99.839177058659729</v>
      </c>
      <c r="AF72" s="45">
        <v>-10.636199728630686</v>
      </c>
      <c r="AG72" s="23"/>
      <c r="AH72" s="24" t="s">
        <v>20</v>
      </c>
      <c r="AI72" s="5">
        <v>105.13684753374473</v>
      </c>
      <c r="AJ72" s="45">
        <v>5.533728572570908</v>
      </c>
      <c r="AK72" s="5">
        <v>103.19704980859973</v>
      </c>
      <c r="AL72" s="45">
        <v>1.4839447737039109</v>
      </c>
      <c r="AM72" s="5">
        <v>95.766218017340009</v>
      </c>
      <c r="AN72" s="45">
        <v>5.1396933099835138</v>
      </c>
      <c r="AO72" s="23"/>
      <c r="AP72" s="24" t="s">
        <v>20</v>
      </c>
      <c r="AQ72" s="5">
        <v>105.14140355445494</v>
      </c>
      <c r="AR72" s="45">
        <v>5.1489013703509983</v>
      </c>
      <c r="AS72" s="5">
        <v>97.496885814192908</v>
      </c>
      <c r="AT72" s="45">
        <v>0.96420182397585563</v>
      </c>
      <c r="AU72" s="5">
        <v>106.42612779219095</v>
      </c>
      <c r="AV72" s="45">
        <v>5.2841516218955036</v>
      </c>
      <c r="AW72" s="23"/>
      <c r="AX72" s="24" t="s">
        <v>20</v>
      </c>
      <c r="AY72" s="5">
        <v>106.8783435056759</v>
      </c>
      <c r="AZ72" s="45">
        <v>8.3672550549495526</v>
      </c>
      <c r="BA72" s="5">
        <v>92.105356031846483</v>
      </c>
      <c r="BB72" s="45">
        <v>1.8682507315753298</v>
      </c>
      <c r="BC72" s="5">
        <v>108.63899903015792</v>
      </c>
      <c r="BD72" s="45">
        <v>22.219983458417673</v>
      </c>
      <c r="BE72" s="23"/>
      <c r="BF72" s="24" t="s">
        <v>20</v>
      </c>
      <c r="BG72" s="5">
        <v>100.08793719181085</v>
      </c>
      <c r="BH72" s="45">
        <v>2.0366607914358923</v>
      </c>
      <c r="BI72" s="5">
        <v>99.674038382587213</v>
      </c>
      <c r="BJ72" s="45">
        <v>-5.2909517164623736</v>
      </c>
      <c r="BK72" s="5">
        <v>110.03266354968288</v>
      </c>
      <c r="BL72" s="45">
        <v>11.08609040865089</v>
      </c>
      <c r="BM72" s="23"/>
      <c r="BN72" s="24" t="s">
        <v>20</v>
      </c>
      <c r="BO72" s="5">
        <v>100.24198422818009</v>
      </c>
      <c r="BP72" s="45">
        <v>-0.86712364977390166</v>
      </c>
      <c r="BQ72" s="5">
        <v>107.72254424299946</v>
      </c>
      <c r="BR72" s="45">
        <v>5.8127051853570606</v>
      </c>
      <c r="BS72" s="5">
        <v>101.84353643487155</v>
      </c>
      <c r="BT72" s="45">
        <v>14.939856966081933</v>
      </c>
      <c r="BU72" s="23"/>
      <c r="BV72" s="24" t="s">
        <v>20</v>
      </c>
      <c r="BW72" s="5">
        <v>110.2598352272739</v>
      </c>
      <c r="BX72" s="45">
        <v>8.7270364073466169</v>
      </c>
      <c r="BY72" s="5">
        <v>119.601</v>
      </c>
      <c r="BZ72" s="45">
        <v>5.7088678949749578</v>
      </c>
      <c r="CA72" s="5">
        <v>66.180999999999997</v>
      </c>
      <c r="CB72" s="45">
        <v>-1.0277137659603426</v>
      </c>
      <c r="CC72" s="23"/>
      <c r="CD72" s="24" t="s">
        <v>20</v>
      </c>
      <c r="CE72" s="5">
        <v>104.36369004130147</v>
      </c>
      <c r="CF72" s="45">
        <v>4.813971806189457</v>
      </c>
      <c r="CG72" s="5">
        <v>91.904999999999987</v>
      </c>
      <c r="CH72" s="45">
        <v>10.298619431891069</v>
      </c>
      <c r="CI72" s="5">
        <v>90.611968270586303</v>
      </c>
      <c r="CJ72" s="45">
        <v>10.036517328046358</v>
      </c>
      <c r="CK72" s="23"/>
      <c r="CL72" s="24" t="s">
        <v>20</v>
      </c>
      <c r="CM72" s="5">
        <v>106.31065828918091</v>
      </c>
      <c r="CN72" s="45">
        <v>-1.745780791662753</v>
      </c>
      <c r="CO72" s="5">
        <v>109.58918267362706</v>
      </c>
      <c r="CP72" s="45">
        <v>1.8562457690218963</v>
      </c>
      <c r="CQ72" s="5">
        <v>92.832999999999998</v>
      </c>
      <c r="CR72" s="45">
        <v>19.1083475610005</v>
      </c>
      <c r="CS72" s="23"/>
      <c r="CT72" s="24" t="s">
        <v>20</v>
      </c>
      <c r="CU72" s="5">
        <v>127.51807917005814</v>
      </c>
      <c r="CV72" s="45">
        <v>-2.208157349931227</v>
      </c>
      <c r="CW72" s="5">
        <v>104.86002971379637</v>
      </c>
      <c r="CX72" s="45">
        <v>8.9326284642134937</v>
      </c>
      <c r="CY72" s="5">
        <v>79.252818866698064</v>
      </c>
      <c r="CZ72" s="45">
        <v>-33.714596272461051</v>
      </c>
      <c r="DA72" s="23"/>
      <c r="DB72" s="24" t="s">
        <v>20</v>
      </c>
      <c r="DC72" s="5">
        <v>116.232</v>
      </c>
      <c r="DD72" s="45">
        <v>14.457618172688285</v>
      </c>
      <c r="DE72" s="5">
        <v>70.14757043595651</v>
      </c>
      <c r="DF72" s="45">
        <v>-4.9578902649637655</v>
      </c>
      <c r="DG72" s="5">
        <v>95.668000000000006</v>
      </c>
      <c r="DH72" s="45">
        <v>10.471545438595768</v>
      </c>
      <c r="DI72" s="23"/>
      <c r="DJ72" s="24" t="s">
        <v>20</v>
      </c>
      <c r="DK72" s="5">
        <v>96.276166307236991</v>
      </c>
      <c r="DL72" s="45">
        <v>-0.33475559595733273</v>
      </c>
      <c r="DM72" s="5">
        <v>93.636906232806169</v>
      </c>
      <c r="DN72" s="45">
        <v>9.7429420642061331</v>
      </c>
      <c r="DO72" s="5">
        <v>96.715677119835888</v>
      </c>
      <c r="DP72" s="45">
        <v>-1.7251709286083639</v>
      </c>
      <c r="DQ72" s="43"/>
    </row>
    <row r="73" spans="1:121" ht="15" hidden="1" customHeight="1" x14ac:dyDescent="0.25">
      <c r="A73" s="23"/>
      <c r="B73" s="24" t="s">
        <v>21</v>
      </c>
      <c r="C73" s="5">
        <v>88.561519170357755</v>
      </c>
      <c r="D73" s="45">
        <v>-17.872945998324099</v>
      </c>
      <c r="E73" s="5">
        <v>110.16834679043579</v>
      </c>
      <c r="F73" s="45">
        <v>14.599317575382173</v>
      </c>
      <c r="G73" s="5">
        <v>101.95907245484223</v>
      </c>
      <c r="H73" s="45">
        <v>10.131184302407917</v>
      </c>
      <c r="I73" s="23"/>
      <c r="J73" s="24" t="s">
        <v>21</v>
      </c>
      <c r="K73" s="5">
        <v>110.04842106163804</v>
      </c>
      <c r="L73" s="45">
        <v>15.000406760053011</v>
      </c>
      <c r="M73" s="5">
        <v>110.06243315296982</v>
      </c>
      <c r="N73" s="45">
        <v>9.4627016467517393</v>
      </c>
      <c r="O73" s="5">
        <v>105.062</v>
      </c>
      <c r="P73" s="45">
        <v>3.6187135833366284</v>
      </c>
      <c r="Q73" s="23"/>
      <c r="R73" s="24" t="s">
        <v>21</v>
      </c>
      <c r="S73" s="5">
        <v>109.34714478880532</v>
      </c>
      <c r="T73" s="45">
        <v>3.2561358438351533</v>
      </c>
      <c r="U73" s="5">
        <v>122.1841441959012</v>
      </c>
      <c r="V73" s="45">
        <v>7.0669483795093129</v>
      </c>
      <c r="W73" s="5">
        <v>105.98726087831865</v>
      </c>
      <c r="X73" s="45">
        <v>5.0744067685611043</v>
      </c>
      <c r="Y73" s="23"/>
      <c r="Z73" s="24" t="s">
        <v>21</v>
      </c>
      <c r="AA73" s="5">
        <v>121.01255611155405</v>
      </c>
      <c r="AB73" s="45">
        <v>9.4192576975251683</v>
      </c>
      <c r="AC73" s="5">
        <v>102.81</v>
      </c>
      <c r="AD73" s="45">
        <v>15.129004340838549</v>
      </c>
      <c r="AE73" s="5">
        <v>98.103125275432404</v>
      </c>
      <c r="AF73" s="45">
        <v>3.8564080909617644</v>
      </c>
      <c r="AG73" s="23"/>
      <c r="AH73" s="24" t="s">
        <v>21</v>
      </c>
      <c r="AI73" s="5">
        <v>98.447617676203791</v>
      </c>
      <c r="AJ73" s="45">
        <v>5.4872471433805288</v>
      </c>
      <c r="AK73" s="5">
        <v>102.12526338940343</v>
      </c>
      <c r="AL73" s="45">
        <v>0.49173536575031562</v>
      </c>
      <c r="AM73" s="5">
        <v>105.19778405408186</v>
      </c>
      <c r="AN73" s="45">
        <v>4.7390462531414812</v>
      </c>
      <c r="AO73" s="23"/>
      <c r="AP73" s="24" t="s">
        <v>21</v>
      </c>
      <c r="AQ73" s="5">
        <v>107.31994483575797</v>
      </c>
      <c r="AR73" s="45">
        <v>7.1888072569460348</v>
      </c>
      <c r="AS73" s="5">
        <v>108.0711735567011</v>
      </c>
      <c r="AT73" s="45">
        <v>4.9044168647300239</v>
      </c>
      <c r="AU73" s="5">
        <v>120.33953610493533</v>
      </c>
      <c r="AV73" s="45">
        <v>3.0394103746675114</v>
      </c>
      <c r="AW73" s="23"/>
      <c r="AX73" s="24" t="s">
        <v>21</v>
      </c>
      <c r="AY73" s="5">
        <v>98.900627617908071</v>
      </c>
      <c r="AZ73" s="45">
        <v>1.8745982730870736</v>
      </c>
      <c r="BA73" s="5">
        <v>110.18312933806556</v>
      </c>
      <c r="BB73" s="45">
        <v>5.6083865410976728</v>
      </c>
      <c r="BC73" s="5">
        <v>113.48902261494413</v>
      </c>
      <c r="BD73" s="45">
        <v>14.713398136209861</v>
      </c>
      <c r="BE73" s="23"/>
      <c r="BF73" s="24" t="s">
        <v>21</v>
      </c>
      <c r="BG73" s="5">
        <v>100.68124104190194</v>
      </c>
      <c r="BH73" s="45">
        <v>2.394874155326761</v>
      </c>
      <c r="BI73" s="5">
        <v>100.24399395120562</v>
      </c>
      <c r="BJ73" s="45">
        <v>1.3741319519900088</v>
      </c>
      <c r="BK73" s="5">
        <v>105.1577583586849</v>
      </c>
      <c r="BL73" s="45">
        <v>9.1053294936435947</v>
      </c>
      <c r="BM73" s="23"/>
      <c r="BN73" s="24" t="s">
        <v>21</v>
      </c>
      <c r="BO73" s="5">
        <v>107.49704142231349</v>
      </c>
      <c r="BP73" s="45">
        <v>10.463374739115338</v>
      </c>
      <c r="BQ73" s="5">
        <v>108.27954500137584</v>
      </c>
      <c r="BR73" s="45">
        <v>5.1157018796914429</v>
      </c>
      <c r="BS73" s="5">
        <v>105.43299438699665</v>
      </c>
      <c r="BT73" s="45">
        <v>10.474720566984644</v>
      </c>
      <c r="BU73" s="23"/>
      <c r="BV73" s="24" t="s">
        <v>21</v>
      </c>
      <c r="BW73" s="5">
        <v>101.28963490361205</v>
      </c>
      <c r="BX73" s="45">
        <v>2.8128615850003342</v>
      </c>
      <c r="BY73" s="5">
        <v>91.686000000000007</v>
      </c>
      <c r="BZ73" s="45">
        <v>5.2140021226609434</v>
      </c>
      <c r="CA73" s="5">
        <v>99.47</v>
      </c>
      <c r="CB73" s="45">
        <v>14.936403389630556</v>
      </c>
      <c r="CC73" s="23"/>
      <c r="CD73" s="24" t="s">
        <v>21</v>
      </c>
      <c r="CE73" s="5">
        <v>116.28323644557183</v>
      </c>
      <c r="CF73" s="45">
        <v>11.131711955894644</v>
      </c>
      <c r="CG73" s="5">
        <v>99.231999999999999</v>
      </c>
      <c r="CH73" s="45">
        <v>22.975377201284815</v>
      </c>
      <c r="CI73" s="5">
        <v>84.098488890718045</v>
      </c>
      <c r="CJ73" s="45">
        <v>1.0273215175089945</v>
      </c>
      <c r="CK73" s="23"/>
      <c r="CL73" s="24" t="s">
        <v>21</v>
      </c>
      <c r="CM73" s="5">
        <v>98.557237899042946</v>
      </c>
      <c r="CN73" s="45">
        <v>0.29618888755339867</v>
      </c>
      <c r="CO73" s="5">
        <v>108.80935565051149</v>
      </c>
      <c r="CP73" s="45">
        <v>2.978466977455696</v>
      </c>
      <c r="CQ73" s="5">
        <v>123.88200000000001</v>
      </c>
      <c r="CR73" s="45">
        <v>15.729522778033967</v>
      </c>
      <c r="CS73" s="23"/>
      <c r="CT73" s="24" t="s">
        <v>21</v>
      </c>
      <c r="CU73" s="5">
        <v>131.15368975626046</v>
      </c>
      <c r="CV73" s="45">
        <v>5.7067619747901261</v>
      </c>
      <c r="CW73" s="5">
        <v>100.53058349043009</v>
      </c>
      <c r="CX73" s="45">
        <v>0.8369719165332441</v>
      </c>
      <c r="CY73" s="5">
        <v>71.899996198190209</v>
      </c>
      <c r="CZ73" s="45">
        <v>-27.892272828112667</v>
      </c>
      <c r="DA73" s="23"/>
      <c r="DB73" s="24" t="s">
        <v>21</v>
      </c>
      <c r="DC73" s="5">
        <v>108.188</v>
      </c>
      <c r="DD73" s="45">
        <v>11.820954794511266</v>
      </c>
      <c r="DE73" s="5">
        <v>92.451647308690283</v>
      </c>
      <c r="DF73" s="45">
        <v>-18.33171845648593</v>
      </c>
      <c r="DG73" s="5">
        <v>89.995999999999995</v>
      </c>
      <c r="DH73" s="45">
        <v>-3.5416677124453315</v>
      </c>
      <c r="DI73" s="23"/>
      <c r="DJ73" s="24" t="s">
        <v>21</v>
      </c>
      <c r="DK73" s="5">
        <v>97.149496932014856</v>
      </c>
      <c r="DL73" s="45">
        <v>-10.59155139270041</v>
      </c>
      <c r="DM73" s="5">
        <v>109.19944225529548</v>
      </c>
      <c r="DN73" s="45">
        <v>6.9231899256131442</v>
      </c>
      <c r="DO73" s="5">
        <v>92.106039603161847</v>
      </c>
      <c r="DP73" s="45">
        <v>15.688434181218184</v>
      </c>
      <c r="DQ73" s="43"/>
    </row>
    <row r="74" spans="1:121" ht="15" hidden="1" customHeight="1" x14ac:dyDescent="0.25">
      <c r="A74" s="23"/>
      <c r="B74" s="24" t="s">
        <v>22</v>
      </c>
      <c r="C74" s="5">
        <v>87.422105655550425</v>
      </c>
      <c r="D74" s="45">
        <v>-23.492789732836513</v>
      </c>
      <c r="E74" s="5">
        <v>114.38145822166479</v>
      </c>
      <c r="F74" s="45">
        <v>20.269816978199245</v>
      </c>
      <c r="G74" s="5">
        <v>107.48688900677065</v>
      </c>
      <c r="H74" s="45">
        <v>13.975518592951246</v>
      </c>
      <c r="I74" s="23"/>
      <c r="J74" s="24" t="s">
        <v>22</v>
      </c>
      <c r="K74" s="5">
        <v>108.18460606161095</v>
      </c>
      <c r="L74" s="45">
        <v>16.286431697953589</v>
      </c>
      <c r="M74" s="5">
        <v>118.28279993430094</v>
      </c>
      <c r="N74" s="45">
        <v>12.841360540567862</v>
      </c>
      <c r="O74" s="5">
        <v>107.98</v>
      </c>
      <c r="P74" s="45">
        <v>4.2869519699971477</v>
      </c>
      <c r="Q74" s="23"/>
      <c r="R74" s="24" t="s">
        <v>22</v>
      </c>
      <c r="S74" s="5">
        <v>105.92250314435829</v>
      </c>
      <c r="T74" s="45">
        <v>7.7670704028423501</v>
      </c>
      <c r="U74" s="5">
        <v>102.7804787028887</v>
      </c>
      <c r="V74" s="45">
        <v>15.927750094349832</v>
      </c>
      <c r="W74" s="5">
        <v>93.723352476959306</v>
      </c>
      <c r="X74" s="45">
        <v>-9.0863350461289372</v>
      </c>
      <c r="Y74" s="23"/>
      <c r="Z74" s="24" t="s">
        <v>22</v>
      </c>
      <c r="AA74" s="5">
        <v>118.77084623959684</v>
      </c>
      <c r="AB74" s="45">
        <v>13.527441997549388</v>
      </c>
      <c r="AC74" s="5">
        <v>122.02500000000002</v>
      </c>
      <c r="AD74" s="45">
        <v>29.351029260727728</v>
      </c>
      <c r="AE74" s="5">
        <v>102.96094445242601</v>
      </c>
      <c r="AF74" s="45">
        <v>4.3391910809215091</v>
      </c>
      <c r="AG74" s="23"/>
      <c r="AH74" s="24" t="s">
        <v>22</v>
      </c>
      <c r="AI74" s="5">
        <v>101.09606551248028</v>
      </c>
      <c r="AJ74" s="45">
        <v>5.3881156058824189</v>
      </c>
      <c r="AK74" s="5">
        <v>115.84041743001308</v>
      </c>
      <c r="AL74" s="45">
        <v>7.0454566192884442</v>
      </c>
      <c r="AM74" s="5">
        <v>107.90424986952542</v>
      </c>
      <c r="AN74" s="45">
        <v>5.0843338873318658</v>
      </c>
      <c r="AO74" s="23"/>
      <c r="AP74" s="24" t="s">
        <v>22</v>
      </c>
      <c r="AQ74" s="5">
        <v>107.72250545260675</v>
      </c>
      <c r="AR74" s="45">
        <v>5.5750028045165294</v>
      </c>
      <c r="AS74" s="5">
        <v>110.82441982356778</v>
      </c>
      <c r="AT74" s="45">
        <v>5.5891931244083253</v>
      </c>
      <c r="AU74" s="5">
        <v>97.569399919581883</v>
      </c>
      <c r="AV74" s="45">
        <v>3.296697746447478</v>
      </c>
      <c r="AW74" s="23"/>
      <c r="AX74" s="24" t="s">
        <v>22</v>
      </c>
      <c r="AY74" s="5">
        <v>99.013589565353172</v>
      </c>
      <c r="AZ74" s="45">
        <v>5.2916703151903164</v>
      </c>
      <c r="BA74" s="5">
        <v>103.56760801474623</v>
      </c>
      <c r="BB74" s="45">
        <v>3.5598901855481415</v>
      </c>
      <c r="BC74" s="5">
        <v>116.8598268239038</v>
      </c>
      <c r="BD74" s="45">
        <v>20.743062781920855</v>
      </c>
      <c r="BE74" s="23"/>
      <c r="BF74" s="24" t="s">
        <v>22</v>
      </c>
      <c r="BG74" s="5">
        <v>105.08541038003911</v>
      </c>
      <c r="BH74" s="45">
        <v>2.1240584961106634</v>
      </c>
      <c r="BI74" s="5">
        <v>111.3328972298592</v>
      </c>
      <c r="BJ74" s="45">
        <v>4.6956370550016402</v>
      </c>
      <c r="BK74" s="5">
        <v>103.97271142984863</v>
      </c>
      <c r="BL74" s="45">
        <v>2.5864692602847015</v>
      </c>
      <c r="BM74" s="23"/>
      <c r="BN74" s="24" t="s">
        <v>22</v>
      </c>
      <c r="BO74" s="5">
        <v>115.68280535947039</v>
      </c>
      <c r="BP74" s="45">
        <v>14.781549566731101</v>
      </c>
      <c r="BQ74" s="5">
        <v>103.88049629860153</v>
      </c>
      <c r="BR74" s="45">
        <v>0.65950861042989573</v>
      </c>
      <c r="BS74" s="5">
        <v>120.84910501773179</v>
      </c>
      <c r="BT74" s="45">
        <v>12.64935895225743</v>
      </c>
      <c r="BU74" s="23"/>
      <c r="BV74" s="24" t="s">
        <v>22</v>
      </c>
      <c r="BW74" s="5">
        <v>110.12980194253899</v>
      </c>
      <c r="BX74" s="45">
        <v>1.0399112353723297</v>
      </c>
      <c r="BY74" s="5">
        <v>101.71</v>
      </c>
      <c r="BZ74" s="45">
        <v>0.34465694788478629</v>
      </c>
      <c r="CA74" s="5">
        <v>102.837</v>
      </c>
      <c r="CB74" s="45">
        <v>9.8229652716719045</v>
      </c>
      <c r="CC74" s="23"/>
      <c r="CD74" s="24" t="s">
        <v>22</v>
      </c>
      <c r="CE74" s="5">
        <v>119.28080391166125</v>
      </c>
      <c r="CF74" s="45">
        <v>11.849455358028038</v>
      </c>
      <c r="CG74" s="5">
        <v>100.123</v>
      </c>
      <c r="CH74" s="45">
        <v>23.076649804117366</v>
      </c>
      <c r="CI74" s="5">
        <v>95.526373133700289</v>
      </c>
      <c r="CJ74" s="45">
        <v>-6.9859100368035882</v>
      </c>
      <c r="CK74" s="23"/>
      <c r="CL74" s="24" t="s">
        <v>22</v>
      </c>
      <c r="CM74" s="5">
        <v>104.2817731311616</v>
      </c>
      <c r="CN74" s="45">
        <v>3.5441899769789842</v>
      </c>
      <c r="CO74" s="5">
        <v>108.28575500391327</v>
      </c>
      <c r="CP74" s="45">
        <v>13.587724919961715</v>
      </c>
      <c r="CQ74" s="5">
        <v>132.20599999999999</v>
      </c>
      <c r="CR74" s="45">
        <v>13.370128310921984</v>
      </c>
      <c r="CS74" s="23"/>
      <c r="CT74" s="24" t="s">
        <v>22</v>
      </c>
      <c r="CU74" s="5">
        <v>120.88715144398058</v>
      </c>
      <c r="CV74" s="45">
        <v>11.286172687894563</v>
      </c>
      <c r="CW74" s="5">
        <v>99.686114782247785</v>
      </c>
      <c r="CX74" s="45">
        <v>1.4151390041292871</v>
      </c>
      <c r="CY74" s="5">
        <v>85.140901666747567</v>
      </c>
      <c r="CZ74" s="45">
        <v>-14.656344594417519</v>
      </c>
      <c r="DA74" s="23"/>
      <c r="DB74" s="24" t="s">
        <v>22</v>
      </c>
      <c r="DC74" s="5">
        <v>119.986</v>
      </c>
      <c r="DD74" s="45">
        <v>11.187584033446456</v>
      </c>
      <c r="DE74" s="5">
        <v>91.535644056563314</v>
      </c>
      <c r="DF74" s="45">
        <v>-4.9741229052450109</v>
      </c>
      <c r="DG74" s="5">
        <v>110.01900000000001</v>
      </c>
      <c r="DH74" s="45">
        <v>1.6833595709735789</v>
      </c>
      <c r="DI74" s="23"/>
      <c r="DJ74" s="24" t="s">
        <v>22</v>
      </c>
      <c r="DK74" s="5">
        <v>100.6161367624657</v>
      </c>
      <c r="DL74" s="45">
        <v>-11.61255576974078</v>
      </c>
      <c r="DM74" s="5">
        <v>108.26990665808987</v>
      </c>
      <c r="DN74" s="45">
        <v>12.631850390452186</v>
      </c>
      <c r="DO74" s="5">
        <v>101.93492490630348</v>
      </c>
      <c r="DP74" s="45">
        <v>5.0328973609332195</v>
      </c>
    </row>
    <row r="75" spans="1:121" ht="15" hidden="1" customHeight="1" x14ac:dyDescent="0.25">
      <c r="A75" s="23"/>
      <c r="B75" s="24" t="s">
        <v>23</v>
      </c>
      <c r="C75" s="5">
        <v>101.51659239121109</v>
      </c>
      <c r="D75" s="45">
        <v>1.1637018066461593</v>
      </c>
      <c r="E75" s="5">
        <v>102.25807810936676</v>
      </c>
      <c r="F75" s="45">
        <v>4.368531380536524</v>
      </c>
      <c r="G75" s="5">
        <v>90.671654572447736</v>
      </c>
      <c r="H75" s="45">
        <v>3.800415759535781</v>
      </c>
      <c r="I75" s="23"/>
      <c r="J75" s="24" t="s">
        <v>23</v>
      </c>
      <c r="K75" s="5">
        <v>105.05012660499187</v>
      </c>
      <c r="L75" s="45">
        <v>10.855061936941837</v>
      </c>
      <c r="M75" s="5">
        <v>111.12498269816186</v>
      </c>
      <c r="N75" s="45">
        <v>8.7297829971914496</v>
      </c>
      <c r="O75" s="5">
        <v>101.961</v>
      </c>
      <c r="P75" s="45">
        <v>2.1056457352961502</v>
      </c>
      <c r="Q75" s="23"/>
      <c r="R75" s="24" t="s">
        <v>23</v>
      </c>
      <c r="S75" s="5">
        <v>105.42545510480237</v>
      </c>
      <c r="T75" s="45">
        <v>3.5716127878234971</v>
      </c>
      <c r="U75" s="5">
        <v>95.252652899781651</v>
      </c>
      <c r="V75" s="45">
        <v>6.9177220207695456</v>
      </c>
      <c r="W75" s="5">
        <v>97.701911839231954</v>
      </c>
      <c r="X75" s="45">
        <v>-8.1999869348214816</v>
      </c>
      <c r="Y75" s="23"/>
      <c r="Z75" s="24" t="s">
        <v>23</v>
      </c>
      <c r="AA75" s="5">
        <v>110.75680885278427</v>
      </c>
      <c r="AB75" s="45">
        <v>18.496450169659198</v>
      </c>
      <c r="AC75" s="5">
        <v>102.941</v>
      </c>
      <c r="AD75" s="45">
        <v>-4.2687337096206761</v>
      </c>
      <c r="AE75" s="5">
        <v>101.3494042245713</v>
      </c>
      <c r="AF75" s="45">
        <v>8.0439956342027443</v>
      </c>
      <c r="AG75" s="23"/>
      <c r="AH75" s="24" t="s">
        <v>23</v>
      </c>
      <c r="AI75" s="5">
        <v>98.23325071886201</v>
      </c>
      <c r="AJ75" s="45">
        <v>1.6591281963091404</v>
      </c>
      <c r="AK75" s="5">
        <v>112.12223601672561</v>
      </c>
      <c r="AL75" s="45">
        <v>6.1606721143382686</v>
      </c>
      <c r="AM75" s="5">
        <v>102.37512142507282</v>
      </c>
      <c r="AN75" s="45">
        <v>3.6089431659260356</v>
      </c>
      <c r="AO75" s="23"/>
      <c r="AP75" s="24" t="s">
        <v>23</v>
      </c>
      <c r="AQ75" s="5">
        <v>107.87900069507832</v>
      </c>
      <c r="AR75" s="45">
        <v>5.6218099622860507</v>
      </c>
      <c r="AS75" s="5">
        <v>102.13052596560853</v>
      </c>
      <c r="AT75" s="45">
        <v>1.6181005302647691</v>
      </c>
      <c r="AU75" s="5">
        <v>107.91257381214963</v>
      </c>
      <c r="AV75" s="45">
        <v>2.1446733087483523</v>
      </c>
      <c r="AW75" s="23"/>
      <c r="AX75" s="24" t="s">
        <v>23</v>
      </c>
      <c r="AY75" s="5">
        <v>105.33743985248969</v>
      </c>
      <c r="AZ75" s="45">
        <v>3.4866504399550848</v>
      </c>
      <c r="BA75" s="5">
        <v>104.09132527138148</v>
      </c>
      <c r="BB75" s="45">
        <v>0.67014107764104835</v>
      </c>
      <c r="BC75" s="5">
        <v>121.30165018397381</v>
      </c>
      <c r="BD75" s="45">
        <v>19.83412137705858</v>
      </c>
      <c r="BE75" s="23"/>
      <c r="BF75" s="24" t="s">
        <v>23</v>
      </c>
      <c r="BG75" s="5">
        <v>100.70719105980055</v>
      </c>
      <c r="BH75" s="45">
        <v>1.4581384897380758</v>
      </c>
      <c r="BI75" s="5">
        <v>107.3002943641106</v>
      </c>
      <c r="BJ75" s="45">
        <v>-0.7356621937399126</v>
      </c>
      <c r="BK75" s="5">
        <v>113.61606869698528</v>
      </c>
      <c r="BL75" s="45">
        <v>5.3577053909750845</v>
      </c>
      <c r="BM75" s="23"/>
      <c r="BN75" s="24" t="s">
        <v>23</v>
      </c>
      <c r="BO75" s="5">
        <v>109.0625943058474</v>
      </c>
      <c r="BP75" s="45">
        <v>9.2186055817289088</v>
      </c>
      <c r="BQ75" s="5">
        <v>102.75303612251597</v>
      </c>
      <c r="BR75" s="45">
        <v>2.2288120605893766</v>
      </c>
      <c r="BS75" s="5">
        <v>112.42813559963757</v>
      </c>
      <c r="BT75" s="45">
        <v>11.811342026082187</v>
      </c>
      <c r="BU75" s="23"/>
      <c r="BV75" s="24" t="s">
        <v>23</v>
      </c>
      <c r="BW75" s="5">
        <v>110.20982804445939</v>
      </c>
      <c r="BX75" s="45">
        <v>-5.8837317725202638</v>
      </c>
      <c r="BY75" s="5">
        <v>105.056</v>
      </c>
      <c r="BZ75" s="45">
        <v>10.700134091369165</v>
      </c>
      <c r="CA75" s="5">
        <v>99.786000000000001</v>
      </c>
      <c r="CB75" s="45">
        <v>-9.5647542869199214</v>
      </c>
      <c r="CC75" s="23"/>
      <c r="CD75" s="24" t="s">
        <v>23</v>
      </c>
      <c r="CE75" s="5">
        <v>109.80054642082075</v>
      </c>
      <c r="CF75" s="45">
        <v>3.8216259065117129</v>
      </c>
      <c r="CG75" s="5">
        <v>121.376</v>
      </c>
      <c r="CH75" s="45">
        <v>9.8953975573536184</v>
      </c>
      <c r="CI75" s="5">
        <v>99.23946900967394</v>
      </c>
      <c r="CJ75" s="45">
        <v>6.2617251928002844</v>
      </c>
      <c r="CK75" s="23"/>
      <c r="CL75" s="24" t="s">
        <v>23</v>
      </c>
      <c r="CM75" s="5">
        <v>99.436736130387985</v>
      </c>
      <c r="CN75" s="45">
        <v>-0.73589238436120752</v>
      </c>
      <c r="CO75" s="5">
        <v>103.73992240428706</v>
      </c>
      <c r="CP75" s="45">
        <v>11.313695266014463</v>
      </c>
      <c r="CQ75" s="5">
        <v>105.589</v>
      </c>
      <c r="CR75" s="45">
        <v>1.1583321233358959</v>
      </c>
      <c r="CS75" s="23"/>
      <c r="CT75" s="24" t="s">
        <v>23</v>
      </c>
      <c r="CU75" s="5">
        <v>92.923118659676931</v>
      </c>
      <c r="CV75" s="45">
        <v>9.6557292653590281</v>
      </c>
      <c r="CW75" s="5">
        <v>135.87302585359222</v>
      </c>
      <c r="CX75" s="45">
        <v>-1.0494543333277306</v>
      </c>
      <c r="CY75" s="5">
        <v>68.68703922055505</v>
      </c>
      <c r="CZ75" s="45">
        <v>-14.862271691492708</v>
      </c>
      <c r="DA75" s="23"/>
      <c r="DB75" s="24" t="s">
        <v>23</v>
      </c>
      <c r="DC75" s="5">
        <v>103.11899999999999</v>
      </c>
      <c r="DD75" s="45">
        <v>1.3639707592755883</v>
      </c>
      <c r="DE75" s="5">
        <v>67.003801672869074</v>
      </c>
      <c r="DF75" s="45">
        <v>-6.0507451769280038</v>
      </c>
      <c r="DG75" s="5">
        <v>82.822000000000003</v>
      </c>
      <c r="DH75" s="45">
        <v>-6.0895547008356914</v>
      </c>
      <c r="DI75" s="23"/>
      <c r="DJ75" s="24" t="s">
        <v>23</v>
      </c>
      <c r="DK75" s="5">
        <v>88.340206131257332</v>
      </c>
      <c r="DL75" s="45">
        <v>-13.950521823557409</v>
      </c>
      <c r="DM75" s="5">
        <v>106.10156703818316</v>
      </c>
      <c r="DN75" s="45">
        <v>11.428542156969328</v>
      </c>
      <c r="DO75" s="5">
        <v>134.38918977071353</v>
      </c>
      <c r="DP75" s="45">
        <v>33.877139772111605</v>
      </c>
    </row>
    <row r="76" spans="1:121" ht="15" hidden="1" customHeight="1" x14ac:dyDescent="0.25">
      <c r="A76" s="23"/>
      <c r="B76" s="24" t="s">
        <v>24</v>
      </c>
      <c r="C76" s="5">
        <v>113.54763573140703</v>
      </c>
      <c r="D76" s="45">
        <v>-10.18413331892863</v>
      </c>
      <c r="E76" s="5">
        <v>113.81443137345217</v>
      </c>
      <c r="F76" s="45">
        <v>11.674539632482734</v>
      </c>
      <c r="G76" s="5">
        <v>106.43053691422291</v>
      </c>
      <c r="H76" s="45">
        <v>18.391355089479418</v>
      </c>
      <c r="I76" s="23"/>
      <c r="J76" s="24" t="s">
        <v>24</v>
      </c>
      <c r="K76" s="5">
        <v>108.21510566417484</v>
      </c>
      <c r="L76" s="45">
        <v>13.643230545683906</v>
      </c>
      <c r="M76" s="5">
        <v>110.0000149329054</v>
      </c>
      <c r="N76" s="45">
        <v>12.671136229484588</v>
      </c>
      <c r="O76" s="5">
        <v>109.947</v>
      </c>
      <c r="P76" s="45">
        <v>1.6394190096363559</v>
      </c>
      <c r="Q76" s="23"/>
      <c r="R76" s="24" t="s">
        <v>24</v>
      </c>
      <c r="S76" s="5">
        <v>102.99744883632427</v>
      </c>
      <c r="T76" s="45">
        <v>5.8691276420261573</v>
      </c>
      <c r="U76" s="5">
        <v>98.423693850904726</v>
      </c>
      <c r="V76" s="45">
        <v>10.436590904207193</v>
      </c>
      <c r="W76" s="5">
        <v>104.68188301676092</v>
      </c>
      <c r="X76" s="45">
        <v>5.1628859423702238</v>
      </c>
      <c r="Y76" s="23"/>
      <c r="Z76" s="24" t="s">
        <v>24</v>
      </c>
      <c r="AA76" s="5">
        <v>105.67861664743488</v>
      </c>
      <c r="AB76" s="45">
        <v>13.413043583814471</v>
      </c>
      <c r="AC76" s="5">
        <v>114.10299999999999</v>
      </c>
      <c r="AD76" s="45">
        <v>6.1379794053000722</v>
      </c>
      <c r="AE76" s="5">
        <v>98.622432333061923</v>
      </c>
      <c r="AF76" s="45">
        <v>5.4956470435295159</v>
      </c>
      <c r="AG76" s="23"/>
      <c r="AH76" s="24" t="s">
        <v>24</v>
      </c>
      <c r="AI76" s="5">
        <v>98.98012198793397</v>
      </c>
      <c r="AJ76" s="45">
        <v>3.0774435830583968</v>
      </c>
      <c r="AK76" s="5">
        <v>107.9074307258297</v>
      </c>
      <c r="AL76" s="45">
        <v>6.8565274949757793</v>
      </c>
      <c r="AM76" s="5">
        <v>90.725089908691118</v>
      </c>
      <c r="AN76" s="45">
        <v>2.1159763922454289</v>
      </c>
      <c r="AO76" s="23"/>
      <c r="AP76" s="24" t="s">
        <v>24</v>
      </c>
      <c r="AQ76" s="5">
        <v>113.7620936012441</v>
      </c>
      <c r="AR76" s="45">
        <v>10.847188257666332</v>
      </c>
      <c r="AS76" s="5">
        <v>100.6944445397793</v>
      </c>
      <c r="AT76" s="45">
        <v>2.9921077384759514</v>
      </c>
      <c r="AU76" s="5">
        <v>107.05847690201313</v>
      </c>
      <c r="AV76" s="45">
        <v>6.3561430967595527</v>
      </c>
      <c r="AW76" s="23"/>
      <c r="AX76" s="24" t="s">
        <v>24</v>
      </c>
      <c r="AY76" s="5">
        <v>105.24368589122147</v>
      </c>
      <c r="AZ76" s="45">
        <v>1.6121243583327498</v>
      </c>
      <c r="BA76" s="5">
        <v>107.40675915514881</v>
      </c>
      <c r="BB76" s="45">
        <v>5.5524181323763031</v>
      </c>
      <c r="BC76" s="5">
        <v>113.92711980233933</v>
      </c>
      <c r="BD76" s="45">
        <v>7.0880730985189047</v>
      </c>
      <c r="BE76" s="23"/>
      <c r="BF76" s="24" t="s">
        <v>24</v>
      </c>
      <c r="BG76" s="5">
        <v>105.05176018217544</v>
      </c>
      <c r="BH76" s="45">
        <v>6.2085332534462765</v>
      </c>
      <c r="BI76" s="5">
        <v>95.7850284058825</v>
      </c>
      <c r="BJ76" s="45">
        <v>4.157248426009545</v>
      </c>
      <c r="BK76" s="5">
        <v>119.36848006781744</v>
      </c>
      <c r="BL76" s="45">
        <v>-2.3702393562561497</v>
      </c>
      <c r="BM76" s="23"/>
      <c r="BN76" s="24" t="s">
        <v>24</v>
      </c>
      <c r="BO76" s="5">
        <v>99.381636601455014</v>
      </c>
      <c r="BP76" s="45">
        <v>7.3213523306246344</v>
      </c>
      <c r="BQ76" s="5">
        <v>101.73695621907133</v>
      </c>
      <c r="BR76" s="45">
        <v>4.2729508293036815</v>
      </c>
      <c r="BS76" s="5">
        <v>112.90890585690956</v>
      </c>
      <c r="BT76" s="45">
        <v>11.570649134182773</v>
      </c>
      <c r="BU76" s="23"/>
      <c r="BV76" s="24" t="s">
        <v>24</v>
      </c>
      <c r="BW76" s="5">
        <v>101.9717895568164</v>
      </c>
      <c r="BX76" s="45">
        <v>0.11629493471387775</v>
      </c>
      <c r="BY76" s="5">
        <v>102.98999999999998</v>
      </c>
      <c r="BZ76" s="45">
        <v>15.12790189789375</v>
      </c>
      <c r="CA76" s="5">
        <v>115.328</v>
      </c>
      <c r="CB76" s="45">
        <v>0.29373808514334598</v>
      </c>
      <c r="CC76" s="23"/>
      <c r="CD76" s="24" t="s">
        <v>24</v>
      </c>
      <c r="CE76" s="5">
        <v>89.664240810929925</v>
      </c>
      <c r="CF76" s="45">
        <v>22.494503255959032</v>
      </c>
      <c r="CG76" s="5">
        <v>154.64599999999999</v>
      </c>
      <c r="CH76" s="45">
        <v>11.8041898721481</v>
      </c>
      <c r="CI76" s="5">
        <v>119.82377322990577</v>
      </c>
      <c r="CJ76" s="45">
        <v>14.528191678745173</v>
      </c>
      <c r="CK76" s="23"/>
      <c r="CL76" s="24" t="s">
        <v>24</v>
      </c>
      <c r="CM76" s="5">
        <v>101.03205998389471</v>
      </c>
      <c r="CN76" s="45">
        <v>6.1349111636061195</v>
      </c>
      <c r="CO76" s="5">
        <v>113.3300647525098</v>
      </c>
      <c r="CP76" s="45">
        <v>14.126195765428378</v>
      </c>
      <c r="CQ76" s="5">
        <v>105.304</v>
      </c>
      <c r="CR76" s="45">
        <v>2.7760751291680208</v>
      </c>
      <c r="CS76" s="23"/>
      <c r="CT76" s="24" t="s">
        <v>24</v>
      </c>
      <c r="CU76" s="5">
        <v>112.50355880181502</v>
      </c>
      <c r="CV76" s="45">
        <v>10.764249101470085</v>
      </c>
      <c r="CW76" s="5">
        <v>120.19711650078744</v>
      </c>
      <c r="CX76" s="45">
        <v>5.3637333342373807</v>
      </c>
      <c r="CY76" s="5">
        <v>72.914965013673026</v>
      </c>
      <c r="CZ76" s="45">
        <v>-22.711533832907705</v>
      </c>
      <c r="DA76" s="23"/>
      <c r="DB76" s="24" t="s">
        <v>24</v>
      </c>
      <c r="DC76" s="5">
        <v>118.70999999999998</v>
      </c>
      <c r="DD76" s="45">
        <v>13.601953978668305</v>
      </c>
      <c r="DE76" s="5">
        <v>138.28029005646133</v>
      </c>
      <c r="DF76" s="45">
        <v>11.759048447037571</v>
      </c>
      <c r="DG76" s="5">
        <v>93.322999999999993</v>
      </c>
      <c r="DH76" s="45">
        <v>-4.7951744737185038</v>
      </c>
      <c r="DI76" s="23"/>
      <c r="DJ76" s="24" t="s">
        <v>24</v>
      </c>
      <c r="DK76" s="5">
        <v>91.276719560069708</v>
      </c>
      <c r="DL76" s="45">
        <v>-4.939903471368396</v>
      </c>
      <c r="DM76" s="5">
        <v>111.10724818623294</v>
      </c>
      <c r="DN76" s="45">
        <v>12.995581743433135</v>
      </c>
      <c r="DO76" s="5">
        <v>104.42298951592902</v>
      </c>
      <c r="DP76" s="45">
        <v>22.460449984899043</v>
      </c>
    </row>
    <row r="77" spans="1:121" ht="15" hidden="1" customHeight="1" x14ac:dyDescent="0.25">
      <c r="A77" s="23"/>
      <c r="B77" s="24" t="s">
        <v>25</v>
      </c>
      <c r="C77" s="5">
        <v>107.42340386348134</v>
      </c>
      <c r="D77" s="45">
        <v>-5.3276238644018008</v>
      </c>
      <c r="E77" s="5">
        <v>108.9117639817682</v>
      </c>
      <c r="F77" s="45">
        <v>4.4443273387943378</v>
      </c>
      <c r="G77" s="5">
        <v>111.36297860160175</v>
      </c>
      <c r="H77" s="45">
        <v>4.7531536362814535</v>
      </c>
      <c r="I77" s="23"/>
      <c r="J77" s="24" t="s">
        <v>25</v>
      </c>
      <c r="K77" s="5">
        <v>107.83715232669579</v>
      </c>
      <c r="L77" s="45">
        <v>4.2364982525006951</v>
      </c>
      <c r="M77" s="5">
        <v>114.45060682799912</v>
      </c>
      <c r="N77" s="45">
        <v>13.589776909977786</v>
      </c>
      <c r="O77" s="5">
        <v>103.809</v>
      </c>
      <c r="P77" s="45">
        <v>2.5080188669213612</v>
      </c>
      <c r="Q77" s="23"/>
      <c r="R77" s="24" t="s">
        <v>25</v>
      </c>
      <c r="S77" s="5">
        <v>106.88422837539015</v>
      </c>
      <c r="T77" s="45">
        <v>5.8520719030517228</v>
      </c>
      <c r="U77" s="5">
        <v>109.12910930911154</v>
      </c>
      <c r="V77" s="45">
        <v>7.1243713996899487</v>
      </c>
      <c r="W77" s="5">
        <v>110.40505976963684</v>
      </c>
      <c r="X77" s="45">
        <v>1.3477677265408374</v>
      </c>
      <c r="Y77" s="23"/>
      <c r="Z77" s="24" t="s">
        <v>25</v>
      </c>
      <c r="AA77" s="5">
        <v>92.668831833323949</v>
      </c>
      <c r="AB77" s="45">
        <v>5.7105742952044096</v>
      </c>
      <c r="AC77" s="5">
        <v>125.16500000000001</v>
      </c>
      <c r="AD77" s="45">
        <v>13.254707058905765</v>
      </c>
      <c r="AE77" s="5">
        <v>92.998800915522793</v>
      </c>
      <c r="AF77" s="45">
        <v>-6.7142599105508793</v>
      </c>
      <c r="AG77" s="23"/>
      <c r="AH77" s="24" t="s">
        <v>25</v>
      </c>
      <c r="AI77" s="5">
        <v>117.57612734171572</v>
      </c>
      <c r="AJ77" s="45">
        <v>1.4271108960523691</v>
      </c>
      <c r="AK77" s="5">
        <v>106.67504424700813</v>
      </c>
      <c r="AL77" s="45">
        <v>3.0219218633404523</v>
      </c>
      <c r="AM77" s="5">
        <v>98.295595857964798</v>
      </c>
      <c r="AN77" s="45">
        <v>3.6163045826951787</v>
      </c>
      <c r="AO77" s="23"/>
      <c r="AP77" s="24" t="s">
        <v>25</v>
      </c>
      <c r="AQ77" s="5">
        <v>108.61871383859621</v>
      </c>
      <c r="AR77" s="45">
        <v>8.7598787084787375</v>
      </c>
      <c r="AS77" s="5">
        <v>109.06155700228503</v>
      </c>
      <c r="AT77" s="45">
        <v>3.4880499316837188</v>
      </c>
      <c r="AU77" s="5">
        <v>117.87011191066837</v>
      </c>
      <c r="AV77" s="45">
        <v>3.2795192683064016</v>
      </c>
      <c r="AW77" s="23"/>
      <c r="AX77" s="24" t="s">
        <v>25</v>
      </c>
      <c r="AY77" s="5">
        <v>106.62607876778496</v>
      </c>
      <c r="AZ77" s="45">
        <v>2.0973713193381087</v>
      </c>
      <c r="BA77" s="5">
        <v>107.16375025541458</v>
      </c>
      <c r="BB77" s="45">
        <v>2.229501214756425</v>
      </c>
      <c r="BC77" s="5">
        <v>118.53855662974493</v>
      </c>
      <c r="BD77" s="45">
        <v>5.3419957877465265</v>
      </c>
      <c r="BE77" s="23"/>
      <c r="BF77" s="24" t="s">
        <v>25</v>
      </c>
      <c r="BG77" s="5">
        <v>103.16743293806367</v>
      </c>
      <c r="BH77" s="45">
        <v>4.0382358019998037</v>
      </c>
      <c r="BI77" s="5">
        <v>102.10391568884158</v>
      </c>
      <c r="BJ77" s="45">
        <v>2.6041849830337611</v>
      </c>
      <c r="BK77" s="5">
        <v>112.55847766720726</v>
      </c>
      <c r="BL77" s="45">
        <v>-2.4331964676514843</v>
      </c>
      <c r="BM77" s="23"/>
      <c r="BN77" s="24" t="s">
        <v>25</v>
      </c>
      <c r="BO77" s="5">
        <v>111.52905335242465</v>
      </c>
      <c r="BP77" s="45">
        <v>2.0547755469114861</v>
      </c>
      <c r="BQ77" s="5">
        <v>101.09203840067309</v>
      </c>
      <c r="BR77" s="45">
        <v>5.1264723158620313</v>
      </c>
      <c r="BS77" s="5">
        <v>119.16104511504274</v>
      </c>
      <c r="BT77" s="45">
        <v>11.411577013615215</v>
      </c>
      <c r="BU77" s="23"/>
      <c r="BV77" s="24" t="s">
        <v>25</v>
      </c>
      <c r="BW77" s="5">
        <v>104.23978396918312</v>
      </c>
      <c r="BX77" s="45">
        <v>1.893908665755049</v>
      </c>
      <c r="BY77" s="5">
        <v>118.871</v>
      </c>
      <c r="BZ77" s="45">
        <v>2.2399403877859498</v>
      </c>
      <c r="CA77" s="5">
        <v>133.00399999999999</v>
      </c>
      <c r="CB77" s="45">
        <v>-0.22407463331654753</v>
      </c>
      <c r="CC77" s="23"/>
      <c r="CD77" s="24" t="s">
        <v>25</v>
      </c>
      <c r="CE77" s="5">
        <v>122.6866298975676</v>
      </c>
      <c r="CF77" s="45">
        <v>11.309399224323997</v>
      </c>
      <c r="CG77" s="5">
        <v>85.662000000000006</v>
      </c>
      <c r="CH77" s="45">
        <v>0.1025003363071022</v>
      </c>
      <c r="CI77" s="5">
        <v>122.75084061926444</v>
      </c>
      <c r="CJ77" s="45">
        <v>-8.3349714591309265</v>
      </c>
      <c r="CK77" s="23"/>
      <c r="CL77" s="24" t="s">
        <v>25</v>
      </c>
      <c r="CM77" s="5">
        <v>110.87148340534306</v>
      </c>
      <c r="CN77" s="45">
        <v>6.8261133800893674</v>
      </c>
      <c r="CO77" s="5">
        <v>118.86620958566743</v>
      </c>
      <c r="CP77" s="45">
        <v>15.461750948512829</v>
      </c>
      <c r="CQ77" s="5">
        <v>106.053</v>
      </c>
      <c r="CR77" s="45">
        <v>-8.4525444768714522</v>
      </c>
      <c r="CS77" s="23"/>
      <c r="CT77" s="24" t="s">
        <v>25</v>
      </c>
      <c r="CU77" s="5">
        <v>93.073413460424533</v>
      </c>
      <c r="CV77" s="45">
        <v>7.626284081396804</v>
      </c>
      <c r="CW77" s="5">
        <v>101.26209688697048</v>
      </c>
      <c r="CX77" s="45">
        <v>6.5099252370019798</v>
      </c>
      <c r="CY77" s="5">
        <v>72.165815580447443</v>
      </c>
      <c r="CZ77" s="45">
        <v>-17.747409083873066</v>
      </c>
      <c r="DA77" s="23"/>
      <c r="DB77" s="24" t="s">
        <v>25</v>
      </c>
      <c r="DC77" s="5">
        <v>111.098</v>
      </c>
      <c r="DD77" s="45">
        <v>12.777952686609922</v>
      </c>
      <c r="DE77" s="5">
        <v>127.35194175549721</v>
      </c>
      <c r="DF77" s="45">
        <v>2.6055949134213563</v>
      </c>
      <c r="DG77" s="5">
        <v>113.07599999999999</v>
      </c>
      <c r="DH77" s="45">
        <v>-2.7688370978767409</v>
      </c>
      <c r="DI77" s="23"/>
      <c r="DJ77" s="24" t="s">
        <v>25</v>
      </c>
      <c r="DK77" s="5">
        <v>81.681282685701376</v>
      </c>
      <c r="DL77" s="45">
        <v>0.41519399997804385</v>
      </c>
      <c r="DM77" s="5">
        <v>108.88694152129268</v>
      </c>
      <c r="DN77" s="45">
        <v>9.0809972356894662</v>
      </c>
      <c r="DO77" s="5">
        <v>112.01526193903034</v>
      </c>
      <c r="DP77" s="45">
        <v>14.874651350417324</v>
      </c>
    </row>
    <row r="78" spans="1:121" ht="15" hidden="1" customHeight="1" x14ac:dyDescent="0.25">
      <c r="A78" s="23"/>
      <c r="B78" s="24" t="s">
        <v>26</v>
      </c>
      <c r="C78" s="5">
        <v>121.03750653604187</v>
      </c>
      <c r="D78" s="45">
        <v>3.2200342898387078</v>
      </c>
      <c r="E78" s="5">
        <v>105.15259710588802</v>
      </c>
      <c r="F78" s="45">
        <v>0.58120433692434403</v>
      </c>
      <c r="G78" s="5">
        <v>109.2280511615545</v>
      </c>
      <c r="H78" s="45">
        <v>-4.6135853204436188</v>
      </c>
      <c r="I78" s="23"/>
      <c r="J78" s="24" t="s">
        <v>26</v>
      </c>
      <c r="K78" s="5">
        <v>112.61887720143181</v>
      </c>
      <c r="L78" s="45">
        <v>5.0862030217897427</v>
      </c>
      <c r="M78" s="5">
        <v>119.4996991755996</v>
      </c>
      <c r="N78" s="45">
        <v>12.515516905886614</v>
      </c>
      <c r="O78" s="5">
        <v>95.165000000000006</v>
      </c>
      <c r="P78" s="45">
        <v>-7.8900057131615142</v>
      </c>
      <c r="Q78" s="23"/>
      <c r="R78" s="24" t="s">
        <v>26</v>
      </c>
      <c r="S78" s="5">
        <v>108.51238092026459</v>
      </c>
      <c r="T78" s="45">
        <v>6.2980409469421232</v>
      </c>
      <c r="U78" s="5">
        <v>119.3297708414042</v>
      </c>
      <c r="V78" s="45">
        <v>4.6638283635451501</v>
      </c>
      <c r="W78" s="5">
        <v>115.31210410085137</v>
      </c>
      <c r="X78" s="45">
        <v>8.5578112598736453</v>
      </c>
      <c r="Y78" s="23"/>
      <c r="Z78" s="24" t="s">
        <v>26</v>
      </c>
      <c r="AA78" s="5">
        <v>86.280543320102723</v>
      </c>
      <c r="AB78" s="45">
        <v>1.2821300299014808</v>
      </c>
      <c r="AC78" s="5">
        <v>120.64100000000001</v>
      </c>
      <c r="AD78" s="45">
        <v>5.1782267672197975</v>
      </c>
      <c r="AE78" s="5">
        <v>101.17978254318668</v>
      </c>
      <c r="AF78" s="45">
        <v>-2.2478992949556869</v>
      </c>
      <c r="AG78" s="23"/>
      <c r="AH78" s="24" t="s">
        <v>26</v>
      </c>
      <c r="AI78" s="5">
        <v>101.57137237883317</v>
      </c>
      <c r="AJ78" s="45">
        <v>0.67835536039385147</v>
      </c>
      <c r="AK78" s="5">
        <v>112.85933065905871</v>
      </c>
      <c r="AL78" s="45">
        <v>1.8161769827483596</v>
      </c>
      <c r="AM78" s="5">
        <v>108.80783413641565</v>
      </c>
      <c r="AN78" s="45">
        <v>2.1010943808325635</v>
      </c>
      <c r="AO78" s="23"/>
      <c r="AP78" s="24" t="s">
        <v>26</v>
      </c>
      <c r="AQ78" s="5">
        <v>120.12224481558162</v>
      </c>
      <c r="AR78" s="45">
        <v>8.9894734148247153</v>
      </c>
      <c r="AS78" s="5">
        <v>107.35526201293926</v>
      </c>
      <c r="AT78" s="45">
        <v>1.1030004227170878</v>
      </c>
      <c r="AU78" s="5">
        <v>109.13466949930968</v>
      </c>
      <c r="AV78" s="45">
        <v>5.1220806208340548</v>
      </c>
      <c r="AW78" s="23"/>
      <c r="AX78" s="24" t="s">
        <v>26</v>
      </c>
      <c r="AY78" s="5">
        <v>104.23516867654908</v>
      </c>
      <c r="AZ78" s="45">
        <v>-2.0767522008767116</v>
      </c>
      <c r="BA78" s="5">
        <v>110.88815282873205</v>
      </c>
      <c r="BB78" s="45">
        <v>7.5701683094127787</v>
      </c>
      <c r="BC78" s="5">
        <v>122.98513082501775</v>
      </c>
      <c r="BD78" s="45">
        <v>14.157415903203457</v>
      </c>
      <c r="BE78" s="23"/>
      <c r="BF78" s="24" t="s">
        <v>26</v>
      </c>
      <c r="BG78" s="5">
        <v>109.33280406699858</v>
      </c>
      <c r="BH78" s="45">
        <v>3.0894677853347616</v>
      </c>
      <c r="BI78" s="5">
        <v>95.245774866287192</v>
      </c>
      <c r="BJ78" s="45">
        <v>-0.28627577893730916</v>
      </c>
      <c r="BK78" s="5">
        <v>115.90323103820232</v>
      </c>
      <c r="BL78" s="45">
        <v>3.6580539362083329</v>
      </c>
      <c r="BM78" s="23"/>
      <c r="BN78" s="24" t="s">
        <v>26</v>
      </c>
      <c r="BO78" s="5">
        <v>107.15523073426718</v>
      </c>
      <c r="BP78" s="45">
        <v>1.1019554912170832</v>
      </c>
      <c r="BQ78" s="5">
        <v>105.22121479249479</v>
      </c>
      <c r="BR78" s="45">
        <v>8.2516374485349218</v>
      </c>
      <c r="BS78" s="5">
        <v>121.60095192415011</v>
      </c>
      <c r="BT78" s="45">
        <v>16.390124106910676</v>
      </c>
      <c r="BU78" s="23"/>
      <c r="BV78" s="24" t="s">
        <v>26</v>
      </c>
      <c r="BW78" s="5">
        <v>117.07827998199984</v>
      </c>
      <c r="BX78" s="45">
        <v>8.0647679112830559</v>
      </c>
      <c r="BY78" s="5">
        <v>117.258</v>
      </c>
      <c r="BZ78" s="45">
        <v>9.7169613562336963</v>
      </c>
      <c r="CA78" s="5">
        <v>126.46899999999999</v>
      </c>
      <c r="CB78" s="45">
        <v>-9.2886422328790417</v>
      </c>
      <c r="CC78" s="23"/>
      <c r="CD78" s="24" t="s">
        <v>26</v>
      </c>
      <c r="CE78" s="5">
        <v>112.56039597749732</v>
      </c>
      <c r="CF78" s="45">
        <v>4.3016310510788855</v>
      </c>
      <c r="CG78" s="5">
        <v>98.12</v>
      </c>
      <c r="CH78" s="45">
        <v>-5.9126234601355918</v>
      </c>
      <c r="CI78" s="5">
        <v>121.12384746021182</v>
      </c>
      <c r="CJ78" s="45">
        <v>4.2596964008114782</v>
      </c>
      <c r="CK78" s="23"/>
      <c r="CL78" s="24" t="s">
        <v>26</v>
      </c>
      <c r="CM78" s="5">
        <v>104.43609204684694</v>
      </c>
      <c r="CN78" s="45">
        <v>4.3427660160683104</v>
      </c>
      <c r="CO78" s="5">
        <v>115.75146871995112</v>
      </c>
      <c r="CP78" s="45">
        <v>16.107009099555</v>
      </c>
      <c r="CQ78" s="5">
        <v>111.215</v>
      </c>
      <c r="CR78" s="45">
        <v>-5.1776946256311902</v>
      </c>
      <c r="CS78" s="23"/>
      <c r="CT78" s="24" t="s">
        <v>26</v>
      </c>
      <c r="CU78" s="5">
        <v>87.230503581892648</v>
      </c>
      <c r="CV78" s="45">
        <v>10.699290885893561</v>
      </c>
      <c r="CW78" s="5">
        <v>97.74795722320026</v>
      </c>
      <c r="CX78" s="45">
        <v>5.4217868884566656</v>
      </c>
      <c r="CY78" s="5">
        <v>85.214613986216705</v>
      </c>
      <c r="CZ78" s="45">
        <v>-20.889425543992587</v>
      </c>
      <c r="DA78" s="23"/>
      <c r="DB78" s="24" t="s">
        <v>26</v>
      </c>
      <c r="DC78" s="5">
        <v>118.788</v>
      </c>
      <c r="DD78" s="45">
        <v>21.5235019133452</v>
      </c>
      <c r="DE78" s="5">
        <v>69.204127153534969</v>
      </c>
      <c r="DF78" s="45">
        <v>-22.115338777646485</v>
      </c>
      <c r="DG78" s="5">
        <v>107.422</v>
      </c>
      <c r="DH78" s="45">
        <v>3.5333887701024764</v>
      </c>
      <c r="DI78" s="23"/>
      <c r="DJ78" s="24" t="s">
        <v>26</v>
      </c>
      <c r="DK78" s="5">
        <v>92.226071092500405</v>
      </c>
      <c r="DL78" s="45">
        <v>-4.1881731068473869</v>
      </c>
      <c r="DM78" s="5">
        <v>118.28371633508748</v>
      </c>
      <c r="DN78" s="45">
        <v>5.4138377155550756</v>
      </c>
      <c r="DO78" s="5">
        <v>111.92107035021931</v>
      </c>
      <c r="DP78" s="45">
        <v>4.4445947038774847</v>
      </c>
    </row>
    <row r="79" spans="1:121" ht="15" hidden="1" customHeight="1" x14ac:dyDescent="0.25">
      <c r="A79" s="23"/>
      <c r="B79" s="24" t="s">
        <v>27</v>
      </c>
      <c r="C79" s="5">
        <v>120.10016942937276</v>
      </c>
      <c r="D79" s="45">
        <v>19.509217682965613</v>
      </c>
      <c r="E79" s="5">
        <v>108.96941195344594</v>
      </c>
      <c r="F79" s="45">
        <v>5.8136727994105684</v>
      </c>
      <c r="G79" s="5">
        <v>110.98022435634185</v>
      </c>
      <c r="H79" s="45">
        <v>-0.1664101877348827</v>
      </c>
      <c r="I79" s="23"/>
      <c r="J79" s="24" t="s">
        <v>27</v>
      </c>
      <c r="K79" s="5">
        <v>110.69014005331125</v>
      </c>
      <c r="L79" s="45">
        <v>2.9844299895825941</v>
      </c>
      <c r="M79" s="5">
        <v>118.69200795583427</v>
      </c>
      <c r="N79" s="45">
        <v>9.9016586219710945</v>
      </c>
      <c r="O79" s="5">
        <v>93.117000000000004</v>
      </c>
      <c r="P79" s="45">
        <v>3.4261562651378199</v>
      </c>
      <c r="Q79" s="23"/>
      <c r="R79" s="24" t="s">
        <v>27</v>
      </c>
      <c r="S79" s="5">
        <v>118.1904663220737</v>
      </c>
      <c r="T79" s="45">
        <v>6.6117734492091813</v>
      </c>
      <c r="U79" s="5">
        <v>118.50926587820391</v>
      </c>
      <c r="V79" s="45">
        <v>7.3781190201829929</v>
      </c>
      <c r="W79" s="5">
        <v>129.9705615956052</v>
      </c>
      <c r="X79" s="45">
        <v>5.8323511100309702</v>
      </c>
      <c r="Y79" s="23"/>
      <c r="Z79" s="24" t="s">
        <v>27</v>
      </c>
      <c r="AA79" s="5">
        <v>102.39043592962616</v>
      </c>
      <c r="AB79" s="45">
        <v>2.9132455856818211</v>
      </c>
      <c r="AC79" s="5">
        <v>117.39700000000001</v>
      </c>
      <c r="AD79" s="45">
        <v>1.9955365074035853</v>
      </c>
      <c r="AE79" s="5">
        <v>106.83717031330798</v>
      </c>
      <c r="AF79" s="45">
        <v>4.375807857816838</v>
      </c>
      <c r="AG79" s="23"/>
      <c r="AH79" s="24" t="s">
        <v>27</v>
      </c>
      <c r="AI79" s="5">
        <v>110.19978259365199</v>
      </c>
      <c r="AJ79" s="45">
        <v>4.0967614446095126</v>
      </c>
      <c r="AK79" s="5">
        <v>110.61641742524927</v>
      </c>
      <c r="AL79" s="45">
        <v>8.0030290281868162</v>
      </c>
      <c r="AM79" s="5">
        <v>101.05073732568015</v>
      </c>
      <c r="AN79" s="45">
        <v>5.2624052675835316</v>
      </c>
      <c r="AO79" s="23"/>
      <c r="AP79" s="24" t="s">
        <v>27</v>
      </c>
      <c r="AQ79" s="5">
        <v>103.64807536943503</v>
      </c>
      <c r="AR79" s="45">
        <v>10.25609664935341</v>
      </c>
      <c r="AS79" s="5">
        <v>98.879618863417491</v>
      </c>
      <c r="AT79" s="45">
        <v>6.8632385531196149</v>
      </c>
      <c r="AU79" s="5">
        <v>99.665679833568618</v>
      </c>
      <c r="AV79" s="45">
        <v>9.5310155976976461</v>
      </c>
      <c r="AW79" s="23"/>
      <c r="AX79" s="24" t="s">
        <v>27</v>
      </c>
      <c r="AY79" s="5">
        <v>105.40325433807594</v>
      </c>
      <c r="AZ79" s="45">
        <v>0.81491939398688373</v>
      </c>
      <c r="BA79" s="5">
        <v>108.85829133945265</v>
      </c>
      <c r="BB79" s="45">
        <v>6.2189502516045252</v>
      </c>
      <c r="BC79" s="5">
        <v>120.55621460348564</v>
      </c>
      <c r="BD79" s="45">
        <v>7.069177770363936</v>
      </c>
      <c r="BE79" s="23"/>
      <c r="BF79" s="24" t="s">
        <v>27</v>
      </c>
      <c r="BG79" s="5">
        <v>107.53017350808489</v>
      </c>
      <c r="BH79" s="45">
        <v>4.52562554025846</v>
      </c>
      <c r="BI79" s="5">
        <v>101.5409021794286</v>
      </c>
      <c r="BJ79" s="45">
        <v>12.314473949313339</v>
      </c>
      <c r="BK79" s="5">
        <v>103.46226648016766</v>
      </c>
      <c r="BL79" s="45">
        <v>1.6629662033087982</v>
      </c>
      <c r="BM79" s="23"/>
      <c r="BN79" s="24" t="s">
        <v>27</v>
      </c>
      <c r="BO79" s="5">
        <v>101.31177049499445</v>
      </c>
      <c r="BP79" s="45">
        <v>2.1688260893320006</v>
      </c>
      <c r="BQ79" s="5">
        <v>106.81288910854593</v>
      </c>
      <c r="BR79" s="45">
        <v>9.0014251640810414</v>
      </c>
      <c r="BS79" s="5">
        <v>116.44131965337974</v>
      </c>
      <c r="BT79" s="45">
        <v>10.268322683800463</v>
      </c>
      <c r="BU79" s="23"/>
      <c r="BV79" s="24" t="s">
        <v>27</v>
      </c>
      <c r="BW79" s="5">
        <v>102.39647471751522</v>
      </c>
      <c r="BX79" s="45">
        <v>14.109989472861614</v>
      </c>
      <c r="BY79" s="5">
        <v>92.302000000000007</v>
      </c>
      <c r="BZ79" s="45">
        <v>6.5369500291041049</v>
      </c>
      <c r="CA79" s="5">
        <v>126.89299999999999</v>
      </c>
      <c r="CB79" s="45">
        <v>4.2116059386537472</v>
      </c>
      <c r="CC79" s="23"/>
      <c r="CD79" s="24" t="s">
        <v>27</v>
      </c>
      <c r="CE79" s="5">
        <v>129.23450067384306</v>
      </c>
      <c r="CF79" s="45">
        <v>16.175414789825822</v>
      </c>
      <c r="CG79" s="5">
        <v>78.447999999999993</v>
      </c>
      <c r="CH79" s="45">
        <v>-1.5492307001301384</v>
      </c>
      <c r="CI79" s="5">
        <v>109.15893263360853</v>
      </c>
      <c r="CJ79" s="45">
        <v>-21.128466025172742</v>
      </c>
      <c r="CK79" s="23"/>
      <c r="CL79" s="24" t="s">
        <v>27</v>
      </c>
      <c r="CM79" s="5">
        <v>99.482478569346483</v>
      </c>
      <c r="CN79" s="45">
        <v>-0.19488104404803153</v>
      </c>
      <c r="CO79" s="5">
        <v>108.63621363704203</v>
      </c>
      <c r="CP79" s="45">
        <v>15.25411788982845</v>
      </c>
      <c r="CQ79" s="5">
        <v>98.265999999999991</v>
      </c>
      <c r="CR79" s="45">
        <v>12.500057514621005</v>
      </c>
      <c r="CS79" s="23"/>
      <c r="CT79" s="24" t="s">
        <v>27</v>
      </c>
      <c r="CU79" s="5">
        <v>93.958857774421261</v>
      </c>
      <c r="CV79" s="45">
        <v>11.430564802485989</v>
      </c>
      <c r="CW79" s="5">
        <v>98.699750984642918</v>
      </c>
      <c r="CX79" s="45">
        <v>5.2622406339134074</v>
      </c>
      <c r="CY79" s="5">
        <v>73.645665847871825</v>
      </c>
      <c r="CZ79" s="45">
        <v>-24.38745097724842</v>
      </c>
      <c r="DA79" s="23"/>
      <c r="DB79" s="24" t="s">
        <v>27</v>
      </c>
      <c r="DC79" s="5">
        <v>118.39400000000002</v>
      </c>
      <c r="DD79" s="45">
        <v>31.06703943132004</v>
      </c>
      <c r="DE79" s="5">
        <v>82.146932471129929</v>
      </c>
      <c r="DF79" s="45">
        <v>-26.199374488541778</v>
      </c>
      <c r="DG79" s="5">
        <v>121.25099999999999</v>
      </c>
      <c r="DH79" s="45">
        <v>17.209678266296009</v>
      </c>
      <c r="DI79" s="23"/>
      <c r="DJ79" s="24" t="s">
        <v>27</v>
      </c>
      <c r="DK79" s="5">
        <v>92.721599993978458</v>
      </c>
      <c r="DL79" s="45">
        <v>-3.2926743091544779</v>
      </c>
      <c r="DM79" s="5">
        <v>124.70390761242473</v>
      </c>
      <c r="DN79" s="45">
        <v>12.312060422218906</v>
      </c>
      <c r="DO79" s="5">
        <v>116.66411756276204</v>
      </c>
      <c r="DP79" s="45">
        <v>5.8494977314573759</v>
      </c>
    </row>
    <row r="80" spans="1:121" ht="15" hidden="1" customHeight="1" x14ac:dyDescent="0.25">
      <c r="A80" s="23"/>
      <c r="B80" s="24" t="s">
        <v>28</v>
      </c>
      <c r="C80" s="5">
        <v>101.89048369610838</v>
      </c>
      <c r="D80" s="45">
        <v>19.046192991601686</v>
      </c>
      <c r="E80" s="5">
        <v>105.57285442037862</v>
      </c>
      <c r="F80" s="45">
        <v>0.51500398333939756</v>
      </c>
      <c r="G80" s="5">
        <v>112.00615412715949</v>
      </c>
      <c r="H80" s="45">
        <v>-4.1058740517502201</v>
      </c>
      <c r="I80" s="23"/>
      <c r="J80" s="24" t="s">
        <v>28</v>
      </c>
      <c r="K80" s="5">
        <v>115.92770251172533</v>
      </c>
      <c r="L80" s="45">
        <v>2.1036889588430512</v>
      </c>
      <c r="M80" s="5">
        <v>123.31404239278733</v>
      </c>
      <c r="N80" s="45">
        <v>9.5012830935488921</v>
      </c>
      <c r="O80" s="5">
        <v>96.947000000000003</v>
      </c>
      <c r="P80" s="45">
        <v>0.75443713056128558</v>
      </c>
      <c r="Q80" s="23"/>
      <c r="R80" s="24" t="s">
        <v>28</v>
      </c>
      <c r="S80" s="5">
        <v>101.03440828473637</v>
      </c>
      <c r="T80" s="45">
        <v>4.7018165712361366</v>
      </c>
      <c r="U80" s="5">
        <v>122.10889838844156</v>
      </c>
      <c r="V80" s="45">
        <v>7.2798273917947967</v>
      </c>
      <c r="W80" s="5">
        <v>130.3373636244639</v>
      </c>
      <c r="X80" s="45">
        <v>-0.97007882394521516</v>
      </c>
      <c r="Y80" s="23"/>
      <c r="Z80" s="24" t="s">
        <v>28</v>
      </c>
      <c r="AA80" s="5">
        <v>105.93308688622319</v>
      </c>
      <c r="AB80" s="45">
        <v>0.91069684253484695</v>
      </c>
      <c r="AC80" s="5">
        <v>118.54600000000001</v>
      </c>
      <c r="AD80" s="45">
        <v>1.5563193422773764</v>
      </c>
      <c r="AE80" s="5">
        <v>109.02132138439089</v>
      </c>
      <c r="AF80" s="45">
        <v>7.013098213990105</v>
      </c>
      <c r="AG80" s="23"/>
      <c r="AH80" s="24" t="s">
        <v>28</v>
      </c>
      <c r="AI80" s="5">
        <v>110.24551995952929</v>
      </c>
      <c r="AJ80" s="45">
        <v>2.0020960368494372</v>
      </c>
      <c r="AK80" s="5">
        <v>122.54356989900596</v>
      </c>
      <c r="AL80" s="45">
        <v>9.6451253149041349</v>
      </c>
      <c r="AM80" s="5">
        <v>108.75850401135848</v>
      </c>
      <c r="AN80" s="45">
        <v>2.2575002426974038</v>
      </c>
      <c r="AO80" s="23"/>
      <c r="AP80" s="24" t="s">
        <v>28</v>
      </c>
      <c r="AQ80" s="5">
        <v>104.98592069734241</v>
      </c>
      <c r="AR80" s="45">
        <v>6.0175960998153073</v>
      </c>
      <c r="AS80" s="5">
        <v>99.019186794108847</v>
      </c>
      <c r="AT80" s="45">
        <v>6.2787624417242114</v>
      </c>
      <c r="AU80" s="5">
        <v>107.14923624568526</v>
      </c>
      <c r="AV80" s="45">
        <v>3.9141050205798962</v>
      </c>
      <c r="AW80" s="23"/>
      <c r="AX80" s="24" t="s">
        <v>28</v>
      </c>
      <c r="AY80" s="5">
        <v>109.6936624324632</v>
      </c>
      <c r="AZ80" s="45">
        <v>4.9441693954765782</v>
      </c>
      <c r="BA80" s="5">
        <v>105.28052321154232</v>
      </c>
      <c r="BB80" s="45">
        <v>3.5167422149352916</v>
      </c>
      <c r="BC80" s="5">
        <v>124.10748576748658</v>
      </c>
      <c r="BD80" s="45">
        <v>7.0757805752589746</v>
      </c>
      <c r="BE80" s="23"/>
      <c r="BF80" s="24" t="s">
        <v>28</v>
      </c>
      <c r="BG80" s="5">
        <v>108.75855461644284</v>
      </c>
      <c r="BH80" s="45">
        <v>1.3779765634173344</v>
      </c>
      <c r="BI80" s="5">
        <v>99.269108438555946</v>
      </c>
      <c r="BJ80" s="45">
        <v>9.5566763266192538</v>
      </c>
      <c r="BK80" s="5">
        <v>100.94632658540652</v>
      </c>
      <c r="BL80" s="45">
        <v>-1.9979635491901462</v>
      </c>
      <c r="BM80" s="23"/>
      <c r="BN80" s="24" t="s">
        <v>28</v>
      </c>
      <c r="BO80" s="5">
        <v>103.99712963176353</v>
      </c>
      <c r="BP80" s="45">
        <v>-5.5106889680816806</v>
      </c>
      <c r="BQ80" s="5">
        <v>103.58776703673666</v>
      </c>
      <c r="BR80" s="45">
        <v>4.7483356459029835</v>
      </c>
      <c r="BS80" s="5">
        <v>125.77090654645072</v>
      </c>
      <c r="BT80" s="45">
        <v>8.2774433356760113</v>
      </c>
      <c r="BU80" s="23"/>
      <c r="BV80" s="24" t="s">
        <v>28</v>
      </c>
      <c r="BW80" s="5">
        <v>97.567686535377234</v>
      </c>
      <c r="BX80" s="45">
        <v>3.2724118805801226</v>
      </c>
      <c r="BY80" s="5">
        <v>107.80200000000001</v>
      </c>
      <c r="BZ80" s="45">
        <v>5.8636567411685832</v>
      </c>
      <c r="CA80" s="5">
        <v>97.918999999999997</v>
      </c>
      <c r="CB80" s="45">
        <v>-1.2803681202114774</v>
      </c>
      <c r="CC80" s="23"/>
      <c r="CD80" s="24" t="s">
        <v>28</v>
      </c>
      <c r="CE80" s="5">
        <v>114.84376756212963</v>
      </c>
      <c r="CF80" s="45">
        <v>19.634026695948847</v>
      </c>
      <c r="CG80" s="5">
        <v>92.013999999999996</v>
      </c>
      <c r="CH80" s="45">
        <v>-0.5228956793025219</v>
      </c>
      <c r="CI80" s="5">
        <v>93.05236086107908</v>
      </c>
      <c r="CJ80" s="45">
        <v>-6.3439438698930104</v>
      </c>
      <c r="CK80" s="23"/>
      <c r="CL80" s="24" t="s">
        <v>28</v>
      </c>
      <c r="CM80" s="5">
        <v>109.31659964783523</v>
      </c>
      <c r="CN80" s="45">
        <v>0.13376634398656506</v>
      </c>
      <c r="CO80" s="5">
        <v>113.46147586736387</v>
      </c>
      <c r="CP80" s="45">
        <v>7.3836381277691601</v>
      </c>
      <c r="CQ80" s="5">
        <v>122.254</v>
      </c>
      <c r="CR80" s="45">
        <v>14.838453275758496</v>
      </c>
      <c r="CS80" s="23"/>
      <c r="CT80" s="24" t="s">
        <v>28</v>
      </c>
      <c r="CU80" s="5">
        <v>96.181223137503636</v>
      </c>
      <c r="CV80" s="45">
        <v>9.7139402757944708</v>
      </c>
      <c r="CW80" s="5">
        <v>104.26161477566444</v>
      </c>
      <c r="CX80" s="45">
        <v>1.6571689277671027</v>
      </c>
      <c r="CY80" s="5">
        <v>81.907613891418947</v>
      </c>
      <c r="CZ80" s="45">
        <v>-14.432302261064578</v>
      </c>
      <c r="DA80" s="23"/>
      <c r="DB80" s="24" t="s">
        <v>28</v>
      </c>
      <c r="DC80" s="5">
        <v>118.53400000000002</v>
      </c>
      <c r="DD80" s="45">
        <v>21.364515214237215</v>
      </c>
      <c r="DE80" s="5">
        <v>105.28916433466931</v>
      </c>
      <c r="DF80" s="45">
        <v>-4.5355285539379793</v>
      </c>
      <c r="DG80" s="5">
        <v>113.102</v>
      </c>
      <c r="DH80" s="45">
        <v>-1.9239715546168696</v>
      </c>
      <c r="DI80" s="23"/>
      <c r="DJ80" s="24" t="s">
        <v>28</v>
      </c>
      <c r="DK80" s="5">
        <v>84.229371109904548</v>
      </c>
      <c r="DL80" s="45">
        <v>-9.8243653055121172</v>
      </c>
      <c r="DM80" s="5">
        <v>117.10149947067453</v>
      </c>
      <c r="DN80" s="45">
        <v>10.716852591511966</v>
      </c>
      <c r="DO80" s="5">
        <v>87.915113423723867</v>
      </c>
      <c r="DP80" s="45">
        <v>-14.959045354481503</v>
      </c>
    </row>
    <row r="81" spans="1:121" ht="15" hidden="1" customHeight="1" x14ac:dyDescent="0.25">
      <c r="A81" s="23"/>
      <c r="B81" s="24"/>
      <c r="C81" s="5"/>
      <c r="D81" s="478"/>
      <c r="E81" s="5"/>
      <c r="F81" s="478"/>
      <c r="G81" s="5"/>
      <c r="H81" s="478"/>
      <c r="I81" s="23"/>
      <c r="J81" s="24"/>
      <c r="K81" s="5"/>
      <c r="L81" s="51"/>
      <c r="M81" s="5"/>
      <c r="N81" s="51"/>
      <c r="O81" s="5"/>
      <c r="P81" s="51"/>
      <c r="Q81" s="23"/>
      <c r="R81" s="24"/>
      <c r="S81" s="5"/>
      <c r="T81" s="51"/>
      <c r="U81" s="5"/>
      <c r="V81" s="51"/>
      <c r="W81" s="5"/>
      <c r="X81" s="51"/>
      <c r="Y81" s="23"/>
      <c r="Z81" s="24"/>
      <c r="AA81" s="5"/>
      <c r="AB81" s="51"/>
      <c r="AC81" s="5"/>
      <c r="AD81" s="51"/>
      <c r="AE81" s="5"/>
      <c r="AF81" s="51"/>
      <c r="AG81" s="23"/>
      <c r="AH81" s="24"/>
      <c r="AI81" s="5"/>
      <c r="AJ81" s="51"/>
      <c r="AK81" s="5"/>
      <c r="AL81" s="51"/>
      <c r="AM81" s="5"/>
      <c r="AN81" s="51"/>
      <c r="AO81" s="23"/>
      <c r="AP81" s="24"/>
      <c r="AQ81" s="5"/>
      <c r="AR81" s="51"/>
      <c r="AS81" s="5"/>
      <c r="AT81" s="51"/>
      <c r="AU81" s="5"/>
      <c r="AV81" s="51"/>
      <c r="AW81" s="23"/>
      <c r="AX81" s="24"/>
      <c r="AY81" s="5"/>
      <c r="AZ81" s="51"/>
      <c r="BA81" s="5"/>
      <c r="BB81" s="51"/>
      <c r="BC81" s="5"/>
      <c r="BD81" s="51"/>
      <c r="BE81" s="23"/>
      <c r="BF81" s="24"/>
      <c r="BG81" s="5"/>
      <c r="BH81" s="51"/>
      <c r="BI81" s="5"/>
      <c r="BJ81" s="51"/>
      <c r="BK81" s="5"/>
      <c r="BL81" s="51"/>
      <c r="BM81" s="23"/>
      <c r="BN81" s="24"/>
      <c r="BO81" s="330"/>
      <c r="BP81" s="51"/>
      <c r="BQ81" s="5"/>
      <c r="BR81" s="51"/>
      <c r="BS81" s="5"/>
      <c r="BT81" s="51"/>
      <c r="BU81" s="23"/>
      <c r="BV81" s="24"/>
      <c r="BW81" s="5"/>
      <c r="BX81" s="51"/>
      <c r="BY81" s="5"/>
      <c r="BZ81" s="51"/>
      <c r="CA81" s="5"/>
      <c r="CB81" s="51"/>
      <c r="CC81" s="23"/>
      <c r="CD81" s="24"/>
      <c r="CE81" s="5"/>
      <c r="CF81" s="51"/>
      <c r="CG81" s="5"/>
      <c r="CH81" s="51"/>
      <c r="CI81" s="5"/>
      <c r="CJ81" s="51"/>
      <c r="CK81" s="23"/>
      <c r="CL81" s="24"/>
      <c r="CM81" s="5"/>
      <c r="CN81" s="51"/>
      <c r="CO81" s="5"/>
      <c r="CP81" s="51"/>
      <c r="CQ81" s="5"/>
      <c r="CR81" s="51"/>
      <c r="CS81" s="23"/>
      <c r="CT81" s="24"/>
      <c r="CU81" s="5"/>
      <c r="CV81" s="51"/>
      <c r="CW81" s="5"/>
      <c r="CX81" s="51"/>
      <c r="CY81" s="5"/>
      <c r="CZ81" s="51"/>
      <c r="DA81" s="23"/>
      <c r="DB81" s="24"/>
      <c r="DC81" s="5"/>
      <c r="DD81" s="51"/>
      <c r="DE81" s="5"/>
      <c r="DF81" s="51"/>
      <c r="DG81" s="5"/>
      <c r="DH81" s="51"/>
      <c r="DI81" s="23"/>
      <c r="DJ81" s="24"/>
      <c r="DK81" s="5"/>
      <c r="DL81" s="51"/>
      <c r="DM81" s="5"/>
      <c r="DN81" s="51"/>
      <c r="DO81" s="5"/>
      <c r="DP81" s="51"/>
    </row>
    <row r="82" spans="1:121" ht="15" hidden="1" customHeight="1" x14ac:dyDescent="0.25">
      <c r="A82" s="23">
        <v>2017</v>
      </c>
      <c r="B82" s="24" t="s">
        <v>17</v>
      </c>
      <c r="C82" s="5">
        <v>86.274463402080158</v>
      </c>
      <c r="D82" s="45">
        <v>15.692096978855858</v>
      </c>
      <c r="E82" s="5">
        <v>92.657446088447074</v>
      </c>
      <c r="F82" s="45">
        <v>-14.224064951805275</v>
      </c>
      <c r="G82" s="5">
        <v>114.26218328095852</v>
      </c>
      <c r="H82" s="45">
        <v>4.4186411808474446</v>
      </c>
      <c r="I82" s="23">
        <v>2017</v>
      </c>
      <c r="J82" s="24" t="s">
        <v>17</v>
      </c>
      <c r="K82" s="5">
        <v>115.47844961840732</v>
      </c>
      <c r="L82" s="45">
        <v>4.5367646973009812</v>
      </c>
      <c r="M82" s="5">
        <v>115.5795515144557</v>
      </c>
      <c r="N82" s="45">
        <v>5.2867028771867268</v>
      </c>
      <c r="O82" s="5">
        <v>109.702</v>
      </c>
      <c r="P82" s="45">
        <v>2.6537106126836676</v>
      </c>
      <c r="Q82" s="23">
        <v>2017</v>
      </c>
      <c r="R82" s="24" t="s">
        <v>17</v>
      </c>
      <c r="S82" s="5">
        <v>98.19039823580566</v>
      </c>
      <c r="T82" s="45">
        <v>4.6227500476899053</v>
      </c>
      <c r="U82" s="5">
        <v>108.400817068161</v>
      </c>
      <c r="V82" s="45">
        <v>8.1263545354970859</v>
      </c>
      <c r="W82" s="5">
        <v>142.27774695589798</v>
      </c>
      <c r="X82" s="45">
        <v>31.480092394899316</v>
      </c>
      <c r="Y82" s="23">
        <v>2017</v>
      </c>
      <c r="Z82" s="24" t="s">
        <v>17</v>
      </c>
      <c r="AA82" s="5">
        <v>112.63528266257386</v>
      </c>
      <c r="AB82" s="45">
        <v>-0.67494184123837897</v>
      </c>
      <c r="AC82" s="5">
        <v>136.327</v>
      </c>
      <c r="AD82" s="45">
        <v>33.243588243704068</v>
      </c>
      <c r="AE82" s="5">
        <v>93.663965973756376</v>
      </c>
      <c r="AF82" s="45">
        <v>-6.0483998362904146</v>
      </c>
      <c r="AG82" s="23">
        <v>2017</v>
      </c>
      <c r="AH82" s="24" t="s">
        <v>17</v>
      </c>
      <c r="AI82" s="5">
        <v>112.8869675806871</v>
      </c>
      <c r="AJ82" s="45">
        <v>3.9428663963856536</v>
      </c>
      <c r="AK82" s="5">
        <v>110.28334906689538</v>
      </c>
      <c r="AL82" s="45">
        <v>12.055463378316247</v>
      </c>
      <c r="AM82" s="5">
        <v>108.78841375473516</v>
      </c>
      <c r="AN82" s="45">
        <v>1.7604285307997003</v>
      </c>
      <c r="AO82" s="23">
        <v>2017</v>
      </c>
      <c r="AP82" s="24" t="s">
        <v>17</v>
      </c>
      <c r="AQ82" s="5">
        <v>101.07728815824714</v>
      </c>
      <c r="AR82" s="45">
        <v>1.8303778841188887</v>
      </c>
      <c r="AS82" s="5">
        <v>106.17086332699373</v>
      </c>
      <c r="AT82" s="45">
        <v>4.7314980984315582</v>
      </c>
      <c r="AU82" s="5">
        <v>89.392678284106935</v>
      </c>
      <c r="AV82" s="45">
        <v>2.6162479692350331</v>
      </c>
      <c r="AW82" s="23">
        <v>2017</v>
      </c>
      <c r="AX82" s="24" t="s">
        <v>17</v>
      </c>
      <c r="AY82" s="5">
        <v>108.12374777828178</v>
      </c>
      <c r="AZ82" s="45">
        <v>5.3520191522631961</v>
      </c>
      <c r="BA82" s="5">
        <v>100.86529133190223</v>
      </c>
      <c r="BB82" s="45">
        <v>1.4561082139789221</v>
      </c>
      <c r="BC82" s="5">
        <v>109.17811472204978</v>
      </c>
      <c r="BD82" s="45">
        <v>1.8072126770474881</v>
      </c>
      <c r="BE82" s="23">
        <v>2017</v>
      </c>
      <c r="BF82" s="24" t="s">
        <v>17</v>
      </c>
      <c r="BG82" s="5">
        <v>102.96454299410445</v>
      </c>
      <c r="BH82" s="45">
        <v>2.279025329847471</v>
      </c>
      <c r="BI82" s="5">
        <v>100.22801806097328</v>
      </c>
      <c r="BJ82" s="45">
        <v>7.6983415362355601</v>
      </c>
      <c r="BK82" s="5">
        <v>94.059170107125667</v>
      </c>
      <c r="BL82" s="45">
        <v>-1.2428394334336161</v>
      </c>
      <c r="BM82" s="23">
        <v>2017</v>
      </c>
      <c r="BN82" s="24" t="s">
        <v>17</v>
      </c>
      <c r="BO82" s="5">
        <v>89.864102568667107</v>
      </c>
      <c r="BP82" s="45">
        <v>-0.38541267674067115</v>
      </c>
      <c r="BQ82" s="5">
        <v>134.60810567898301</v>
      </c>
      <c r="BR82" s="45">
        <v>4.7995542320042688</v>
      </c>
      <c r="BS82" s="5">
        <v>115.50788561741459</v>
      </c>
      <c r="BT82" s="45">
        <v>11.621979753213665</v>
      </c>
      <c r="BU82" s="23">
        <v>2017</v>
      </c>
      <c r="BV82" s="24" t="s">
        <v>17</v>
      </c>
      <c r="BW82" s="5">
        <v>95.593251372300614</v>
      </c>
      <c r="BX82" s="45">
        <v>-7.0611080793957086</v>
      </c>
      <c r="BY82" s="5">
        <v>93.155000000000001</v>
      </c>
      <c r="BZ82" s="45">
        <v>5.5785668067435381</v>
      </c>
      <c r="CA82" s="5">
        <v>144.65700000000001</v>
      </c>
      <c r="CB82" s="45">
        <v>2.3420034156232248</v>
      </c>
      <c r="CC82" s="23">
        <v>2017</v>
      </c>
      <c r="CD82" s="24" t="s">
        <v>17</v>
      </c>
      <c r="CE82" s="5">
        <v>86.474374285446842</v>
      </c>
      <c r="CF82" s="45">
        <v>-2.4057540261840984</v>
      </c>
      <c r="CG82" s="5">
        <v>101.55</v>
      </c>
      <c r="CH82" s="45">
        <v>-0.41910762919060573</v>
      </c>
      <c r="CI82" s="5">
        <v>92.848770869418729</v>
      </c>
      <c r="CJ82" s="45">
        <v>7.0423529527745075</v>
      </c>
      <c r="CK82" s="23">
        <v>2017</v>
      </c>
      <c r="CL82" s="24" t="s">
        <v>17</v>
      </c>
      <c r="CM82" s="5">
        <v>102.61627504394149</v>
      </c>
      <c r="CN82" s="45">
        <v>1.6851371787626164</v>
      </c>
      <c r="CO82" s="5">
        <v>109.4262785874168</v>
      </c>
      <c r="CP82" s="45">
        <v>14.829700113800357</v>
      </c>
      <c r="CQ82" s="5">
        <v>116.977</v>
      </c>
      <c r="CR82" s="45">
        <v>9.2497905648167631</v>
      </c>
      <c r="CS82" s="23">
        <v>2017</v>
      </c>
      <c r="CT82" s="24" t="s">
        <v>17</v>
      </c>
      <c r="CU82" s="5">
        <v>110.37059631913255</v>
      </c>
      <c r="CV82" s="45">
        <v>2.1237802121345482</v>
      </c>
      <c r="CW82" s="5">
        <v>93.322174972990936</v>
      </c>
      <c r="CX82" s="45">
        <v>13.31132102698291</v>
      </c>
      <c r="CY82" s="5">
        <v>87.179180143754024</v>
      </c>
      <c r="CZ82" s="45">
        <v>2.0128828380011612</v>
      </c>
      <c r="DA82" s="23">
        <v>2017</v>
      </c>
      <c r="DB82" s="24" t="s">
        <v>17</v>
      </c>
      <c r="DC82" s="5">
        <v>159.97800000000001</v>
      </c>
      <c r="DD82" s="45">
        <v>24.133820509969752</v>
      </c>
      <c r="DE82" s="5">
        <v>85.815768826541671</v>
      </c>
      <c r="DF82" s="45">
        <v>-15.033088556251144</v>
      </c>
      <c r="DG82" s="5">
        <v>108.083</v>
      </c>
      <c r="DH82" s="45">
        <v>12.25968845127241</v>
      </c>
      <c r="DI82" s="23">
        <v>2017</v>
      </c>
      <c r="DJ82" s="24" t="s">
        <v>17</v>
      </c>
      <c r="DK82" s="5">
        <v>90.843349247543358</v>
      </c>
      <c r="DL82" s="45">
        <v>-12.136701023487433</v>
      </c>
      <c r="DM82" s="5">
        <v>118.18543229377424</v>
      </c>
      <c r="DN82" s="45">
        <v>13.90847002649744</v>
      </c>
      <c r="DO82" s="5">
        <v>99.653095891437474</v>
      </c>
      <c r="DP82" s="45">
        <v>-13.295939964243132</v>
      </c>
      <c r="DQ82" s="43"/>
    </row>
    <row r="83" spans="1:121" ht="15" hidden="1" customHeight="1" x14ac:dyDescent="0.25">
      <c r="A83" s="23"/>
      <c r="B83" s="24" t="s">
        <v>18</v>
      </c>
      <c r="C83" s="5">
        <v>85.179905373837428</v>
      </c>
      <c r="D83" s="45">
        <v>25.188131877644864</v>
      </c>
      <c r="E83" s="5">
        <v>98.821782687615652</v>
      </c>
      <c r="F83" s="45">
        <v>1.1213913041631542</v>
      </c>
      <c r="G83" s="5">
        <v>103.68572990802528</v>
      </c>
      <c r="H83" s="45">
        <v>9.9317367183331555</v>
      </c>
      <c r="I83" s="23"/>
      <c r="J83" s="24" t="s">
        <v>18</v>
      </c>
      <c r="K83" s="5">
        <v>105.76250171749496</v>
      </c>
      <c r="L83" s="45">
        <v>9.0216720062659732</v>
      </c>
      <c r="M83" s="5">
        <v>102.35458067490828</v>
      </c>
      <c r="N83" s="45">
        <v>17.105388072225651</v>
      </c>
      <c r="O83" s="5">
        <v>109.32</v>
      </c>
      <c r="P83" s="45">
        <v>2.3844756214059544</v>
      </c>
      <c r="Q83" s="23"/>
      <c r="R83" s="24" t="s">
        <v>18</v>
      </c>
      <c r="S83" s="5">
        <v>101.83483457160609</v>
      </c>
      <c r="T83" s="45">
        <v>6.1251351139992209</v>
      </c>
      <c r="U83" s="5">
        <v>106.39544283732805</v>
      </c>
      <c r="V83" s="45">
        <v>9.7834939583722615</v>
      </c>
      <c r="W83" s="5">
        <v>124.03340781824765</v>
      </c>
      <c r="X83" s="45">
        <v>14.539360360069352</v>
      </c>
      <c r="Y83" s="23"/>
      <c r="Z83" s="24" t="s">
        <v>18</v>
      </c>
      <c r="AA83" s="5">
        <v>108.08532993307485</v>
      </c>
      <c r="AB83" s="45">
        <v>4.1893591010411626</v>
      </c>
      <c r="AC83" s="5">
        <v>129.12</v>
      </c>
      <c r="AD83" s="45">
        <v>22.713146615219372</v>
      </c>
      <c r="AE83" s="5">
        <v>95.506919326271372</v>
      </c>
      <c r="AF83" s="45">
        <v>1.5422215514475681</v>
      </c>
      <c r="AG83" s="23"/>
      <c r="AH83" s="24" t="s">
        <v>18</v>
      </c>
      <c r="AI83" s="5">
        <v>109.08593730691165</v>
      </c>
      <c r="AJ83" s="45">
        <v>12.629175523495178</v>
      </c>
      <c r="AK83" s="5">
        <v>102.27443304038064</v>
      </c>
      <c r="AL83" s="45">
        <v>18.469391193502233</v>
      </c>
      <c r="AM83" s="5">
        <v>104.29291753953964</v>
      </c>
      <c r="AN83" s="45">
        <v>2.2034572868979296</v>
      </c>
      <c r="AO83" s="23"/>
      <c r="AP83" s="24" t="s">
        <v>18</v>
      </c>
      <c r="AQ83" s="5">
        <v>100.36339172633548</v>
      </c>
      <c r="AR83" s="45">
        <v>3.7955778650306797</v>
      </c>
      <c r="AS83" s="5">
        <v>104.56469585996025</v>
      </c>
      <c r="AT83" s="45">
        <v>8.2166648852722375</v>
      </c>
      <c r="AU83" s="5">
        <v>99.683596659348638</v>
      </c>
      <c r="AV83" s="45">
        <v>3.8689026939488826</v>
      </c>
      <c r="AW83" s="23"/>
      <c r="AX83" s="24" t="s">
        <v>18</v>
      </c>
      <c r="AY83" s="5">
        <v>102.22977566237405</v>
      </c>
      <c r="AZ83" s="45">
        <v>11.199965881022564</v>
      </c>
      <c r="BA83" s="5">
        <v>100.5179957533754</v>
      </c>
      <c r="BB83" s="45">
        <v>2.411936643109442</v>
      </c>
      <c r="BC83" s="5">
        <v>110.33780414736992</v>
      </c>
      <c r="BD83" s="45">
        <v>3.8131842718172066</v>
      </c>
      <c r="BE83" s="23"/>
      <c r="BF83" s="24" t="s">
        <v>18</v>
      </c>
      <c r="BG83" s="5">
        <v>95.196368106430583</v>
      </c>
      <c r="BH83" s="45">
        <v>6.4822770466391972</v>
      </c>
      <c r="BI83" s="5">
        <v>97.227907721657374</v>
      </c>
      <c r="BJ83" s="45">
        <v>8.3006304059030498</v>
      </c>
      <c r="BK83" s="5">
        <v>94.766816782479964</v>
      </c>
      <c r="BL83" s="45">
        <v>-4.5669672179485872</v>
      </c>
      <c r="BM83" s="23"/>
      <c r="BN83" s="24" t="s">
        <v>18</v>
      </c>
      <c r="BO83" s="5">
        <v>89.057474178624659</v>
      </c>
      <c r="BP83" s="45">
        <v>-0.38853109958590437</v>
      </c>
      <c r="BQ83" s="5">
        <v>101.07187089495741</v>
      </c>
      <c r="BR83" s="45">
        <v>5.1910924121561237</v>
      </c>
      <c r="BS83" s="5">
        <v>96.893851495891752</v>
      </c>
      <c r="BT83" s="45">
        <v>16.745928998176481</v>
      </c>
      <c r="BU83" s="23"/>
      <c r="BV83" s="24" t="s">
        <v>18</v>
      </c>
      <c r="BW83" s="5">
        <v>97.611445018918772</v>
      </c>
      <c r="BX83" s="45">
        <v>4.108465799168016</v>
      </c>
      <c r="BY83" s="5">
        <v>79.441999999999993</v>
      </c>
      <c r="BZ83" s="45">
        <v>1.4779331928210979</v>
      </c>
      <c r="CA83" s="5">
        <v>68.326999999999998</v>
      </c>
      <c r="CB83" s="45">
        <v>-8.8243928476114206</v>
      </c>
      <c r="CC83" s="23"/>
      <c r="CD83" s="24" t="s">
        <v>18</v>
      </c>
      <c r="CE83" s="5">
        <v>104.97524895669505</v>
      </c>
      <c r="CF83" s="45">
        <v>1.8760337680689929</v>
      </c>
      <c r="CG83" s="5">
        <v>129.946</v>
      </c>
      <c r="CH83" s="45">
        <v>7.1392647192196819</v>
      </c>
      <c r="CI83" s="5">
        <v>96.187270416779256</v>
      </c>
      <c r="CJ83" s="45">
        <v>13.103301321046843</v>
      </c>
      <c r="CK83" s="23"/>
      <c r="CL83" s="24" t="s">
        <v>18</v>
      </c>
      <c r="CM83" s="5">
        <v>105.35520699065245</v>
      </c>
      <c r="CN83" s="45">
        <v>6.2416083096783552</v>
      </c>
      <c r="CO83" s="5">
        <v>108.27906478431511</v>
      </c>
      <c r="CP83" s="45">
        <v>15.932331169982888</v>
      </c>
      <c r="CQ83" s="5">
        <v>76.287000000000006</v>
      </c>
      <c r="CR83" s="45">
        <v>10.885490857292382</v>
      </c>
      <c r="CS83" s="23"/>
      <c r="CT83" s="24" t="s">
        <v>18</v>
      </c>
      <c r="CU83" s="5">
        <v>102.78193756605717</v>
      </c>
      <c r="CV83" s="45">
        <v>2.7044508527448698</v>
      </c>
      <c r="CW83" s="5">
        <v>113.27282495882967</v>
      </c>
      <c r="CX83" s="45">
        <v>21.720407721126506</v>
      </c>
      <c r="CY83" s="5">
        <v>91.261031252701272</v>
      </c>
      <c r="CZ83" s="45">
        <v>13.532464276853858</v>
      </c>
      <c r="DA83" s="23"/>
      <c r="DB83" s="24" t="s">
        <v>18</v>
      </c>
      <c r="DC83" s="5">
        <v>135.506</v>
      </c>
      <c r="DD83" s="45">
        <v>17.793405599937401</v>
      </c>
      <c r="DE83" s="5">
        <v>81.089584047215126</v>
      </c>
      <c r="DF83" s="45">
        <v>-14.491270672813371</v>
      </c>
      <c r="DG83" s="5">
        <v>91.025000000000006</v>
      </c>
      <c r="DH83" s="45">
        <v>-3.7526169983293443</v>
      </c>
      <c r="DI83" s="23"/>
      <c r="DJ83" s="24" t="s">
        <v>18</v>
      </c>
      <c r="DK83" s="5">
        <v>83.220936454000409</v>
      </c>
      <c r="DL83" s="45">
        <v>-14.587351205278281</v>
      </c>
      <c r="DM83" s="5">
        <v>119.15371565914236</v>
      </c>
      <c r="DN83" s="45">
        <v>9.9048618874306982</v>
      </c>
      <c r="DO83" s="5">
        <v>91.165399811786585</v>
      </c>
      <c r="DP83" s="45">
        <v>-9.216381538588081</v>
      </c>
      <c r="DQ83" s="43"/>
    </row>
    <row r="84" spans="1:121" ht="15" hidden="1" customHeight="1" x14ac:dyDescent="0.25">
      <c r="A84" s="23"/>
      <c r="B84" s="24" t="s">
        <v>19</v>
      </c>
      <c r="C84" s="5">
        <v>97.74218982033652</v>
      </c>
      <c r="D84" s="45">
        <v>-1.0554877275848753</v>
      </c>
      <c r="E84" s="5">
        <v>110.32982497348544</v>
      </c>
      <c r="F84" s="45">
        <v>3.4866697202452457</v>
      </c>
      <c r="G84" s="5">
        <v>111.96500686729978</v>
      </c>
      <c r="H84" s="45">
        <v>6.0219985068031008</v>
      </c>
      <c r="I84" s="23"/>
      <c r="J84" s="24" t="s">
        <v>19</v>
      </c>
      <c r="K84" s="5">
        <v>114.40923316919542</v>
      </c>
      <c r="L84" s="45">
        <v>9.7591183068591221</v>
      </c>
      <c r="M84" s="5">
        <v>112.34886080450798</v>
      </c>
      <c r="N84" s="45">
        <v>18.692409739090138</v>
      </c>
      <c r="O84" s="5">
        <v>111.64400000000001</v>
      </c>
      <c r="P84" s="45">
        <v>3.3023363405042687</v>
      </c>
      <c r="Q84" s="23"/>
      <c r="R84" s="24" t="s">
        <v>19</v>
      </c>
      <c r="S84" s="5">
        <v>110.66175933436884</v>
      </c>
      <c r="T84" s="45">
        <v>4.0415453660786795</v>
      </c>
      <c r="U84" s="5">
        <v>118.22258582299779</v>
      </c>
      <c r="V84" s="45">
        <v>10.11019332388247</v>
      </c>
      <c r="W84" s="5">
        <v>147.03561521795726</v>
      </c>
      <c r="X84" s="45">
        <v>8.6110753602416565</v>
      </c>
      <c r="Y84" s="23"/>
      <c r="Z84" s="24" t="s">
        <v>19</v>
      </c>
      <c r="AA84" s="5">
        <v>101.79919924204606</v>
      </c>
      <c r="AB84" s="45">
        <v>3.3312610511442102</v>
      </c>
      <c r="AC84" s="5">
        <v>134.33500000000001</v>
      </c>
      <c r="AD84" s="45">
        <v>25.188712653532903</v>
      </c>
      <c r="AE84" s="5">
        <v>100.8394566829102</v>
      </c>
      <c r="AF84" s="45">
        <v>1.9095100616389118</v>
      </c>
      <c r="AG84" s="23"/>
      <c r="AH84" s="24" t="s">
        <v>19</v>
      </c>
      <c r="AI84" s="5">
        <v>111.78896961540819</v>
      </c>
      <c r="AJ84" s="45">
        <v>4.106866054500486</v>
      </c>
      <c r="AK84" s="5">
        <v>96.848579659183102</v>
      </c>
      <c r="AL84" s="45">
        <v>13.465068253800055</v>
      </c>
      <c r="AM84" s="5">
        <v>112.85939108235587</v>
      </c>
      <c r="AN84" s="45">
        <v>3.3468867968378788</v>
      </c>
      <c r="AO84" s="23"/>
      <c r="AP84" s="24" t="s">
        <v>19</v>
      </c>
      <c r="AQ84" s="5">
        <v>110.60519571903255</v>
      </c>
      <c r="AR84" s="45">
        <v>4.3050798599215199</v>
      </c>
      <c r="AS84" s="5">
        <v>111.62699311410476</v>
      </c>
      <c r="AT84" s="45">
        <v>3.0341452628611165</v>
      </c>
      <c r="AU84" s="5">
        <v>104.40473903796888</v>
      </c>
      <c r="AV84" s="45">
        <v>7.5627597116365735</v>
      </c>
      <c r="AW84" s="23"/>
      <c r="AX84" s="24" t="s">
        <v>19</v>
      </c>
      <c r="AY84" s="5">
        <v>113.34416922584624</v>
      </c>
      <c r="AZ84" s="45">
        <v>4.9657752961446988</v>
      </c>
      <c r="BA84" s="5">
        <v>98.335033127068513</v>
      </c>
      <c r="BB84" s="45">
        <v>1.8192937793978956</v>
      </c>
      <c r="BC84" s="5">
        <v>118.03367367645389</v>
      </c>
      <c r="BD84" s="45">
        <v>5.2942504529108021</v>
      </c>
      <c r="BE84" s="23"/>
      <c r="BF84" s="24" t="s">
        <v>19</v>
      </c>
      <c r="BG84" s="5">
        <v>107.81632961025005</v>
      </c>
      <c r="BH84" s="45">
        <v>4.6160393307676912</v>
      </c>
      <c r="BI84" s="5">
        <v>116.45702722826974</v>
      </c>
      <c r="BJ84" s="45">
        <v>6.553550330197595</v>
      </c>
      <c r="BK84" s="5">
        <v>89.259872333482647</v>
      </c>
      <c r="BL84" s="45">
        <v>2.5323903616090888</v>
      </c>
      <c r="BM84" s="23"/>
      <c r="BN84" s="24" t="s">
        <v>19</v>
      </c>
      <c r="BO84" s="5">
        <v>102.58848627238449</v>
      </c>
      <c r="BP84" s="45">
        <v>2.8353093306610759</v>
      </c>
      <c r="BQ84" s="5">
        <v>111.31271591458062</v>
      </c>
      <c r="BR84" s="45">
        <v>2.5337891203895708</v>
      </c>
      <c r="BS84" s="5">
        <v>119.18109655702676</v>
      </c>
      <c r="BT84" s="45">
        <v>13.943012081219479</v>
      </c>
      <c r="BU84" s="23"/>
      <c r="BV84" s="24" t="s">
        <v>19</v>
      </c>
      <c r="BW84" s="5">
        <v>99.633174199639839</v>
      </c>
      <c r="BX84" s="45">
        <v>1.2165115388274188</v>
      </c>
      <c r="BY84" s="5">
        <v>111.069</v>
      </c>
      <c r="BZ84" s="45">
        <v>-1.1023355623425033</v>
      </c>
      <c r="CA84" s="5">
        <v>67.974000000000004</v>
      </c>
      <c r="CB84" s="45">
        <v>2.0829891720606213</v>
      </c>
      <c r="CC84" s="23"/>
      <c r="CD84" s="24" t="s">
        <v>19</v>
      </c>
      <c r="CE84" s="5">
        <v>122.93059330927888</v>
      </c>
      <c r="CF84" s="45">
        <v>2.0471000560031882</v>
      </c>
      <c r="CG84" s="5">
        <v>155.273</v>
      </c>
      <c r="CH84" s="45">
        <v>-12.445797738870567</v>
      </c>
      <c r="CI84" s="5">
        <v>92.449287937336322</v>
      </c>
      <c r="CJ84" s="45">
        <v>5.3441455191582463</v>
      </c>
      <c r="CK84" s="23"/>
      <c r="CL84" s="24" t="s">
        <v>19</v>
      </c>
      <c r="CM84" s="5">
        <v>115.7438748938641</v>
      </c>
      <c r="CN84" s="45">
        <v>8.4259013978043953</v>
      </c>
      <c r="CO84" s="5">
        <v>122.90115462846695</v>
      </c>
      <c r="CP84" s="45">
        <v>13.641732283313871</v>
      </c>
      <c r="CQ84" s="5">
        <v>98.563999999999993</v>
      </c>
      <c r="CR84" s="45">
        <v>-2.5989683182797449</v>
      </c>
      <c r="CS84" s="23"/>
      <c r="CT84" s="24" t="s">
        <v>19</v>
      </c>
      <c r="CU84" s="5">
        <v>125.33918855243988</v>
      </c>
      <c r="CV84" s="45">
        <v>1.6255282981746149</v>
      </c>
      <c r="CW84" s="5">
        <v>112.46704922576095</v>
      </c>
      <c r="CX84" s="45">
        <v>15.507811511201282</v>
      </c>
      <c r="CY84" s="5">
        <v>88.050995356667329</v>
      </c>
      <c r="CZ84" s="45">
        <v>0.70429999727461734</v>
      </c>
      <c r="DA84" s="23"/>
      <c r="DB84" s="24" t="s">
        <v>19</v>
      </c>
      <c r="DC84" s="5">
        <v>133.69200000000001</v>
      </c>
      <c r="DD84" s="45">
        <v>18.499215571569124</v>
      </c>
      <c r="DE84" s="5">
        <v>126.26005862522824</v>
      </c>
      <c r="DF84" s="45">
        <v>-0.72323941574674677</v>
      </c>
      <c r="DG84" s="5">
        <v>115.623</v>
      </c>
      <c r="DH84" s="45">
        <v>28.11270789243332</v>
      </c>
      <c r="DI84" s="23"/>
      <c r="DJ84" s="24" t="s">
        <v>19</v>
      </c>
      <c r="DK84" s="5">
        <v>85.080816727176654</v>
      </c>
      <c r="DL84" s="45">
        <v>-18.397989124456799</v>
      </c>
      <c r="DM84" s="5">
        <v>125.69436822886844</v>
      </c>
      <c r="DN84" s="45">
        <v>13.726717980600327</v>
      </c>
      <c r="DO84" s="5">
        <v>123.96307215013988</v>
      </c>
      <c r="DP84" s="45">
        <v>13.722588377266788</v>
      </c>
      <c r="DQ84" s="43"/>
    </row>
    <row r="85" spans="1:121" ht="15" hidden="1" customHeight="1" x14ac:dyDescent="0.25">
      <c r="A85" s="23"/>
      <c r="B85" s="24" t="s">
        <v>20</v>
      </c>
      <c r="C85" s="5">
        <v>106.86969261493485</v>
      </c>
      <c r="D85" s="45">
        <v>31.104391192348174</v>
      </c>
      <c r="E85" s="5">
        <v>109.77185047248638</v>
      </c>
      <c r="F85" s="45">
        <v>-5.1913522465907818</v>
      </c>
      <c r="G85" s="5">
        <v>117.90792347602208</v>
      </c>
      <c r="H85" s="45">
        <v>3.7692246590477367</v>
      </c>
      <c r="I85" s="23"/>
      <c r="J85" s="24" t="s">
        <v>20</v>
      </c>
      <c r="K85" s="5">
        <v>113.69748520931316</v>
      </c>
      <c r="L85" s="45">
        <v>3.4838002177006899</v>
      </c>
      <c r="M85" s="5">
        <v>111.83394722200865</v>
      </c>
      <c r="N85" s="45">
        <v>9.5500327210046123</v>
      </c>
      <c r="O85" s="5">
        <v>105.249</v>
      </c>
      <c r="P85" s="45">
        <v>2.0962672668011919</v>
      </c>
      <c r="Q85" s="23"/>
      <c r="R85" s="24" t="s">
        <v>20</v>
      </c>
      <c r="S85" s="5">
        <v>109.31908147685049</v>
      </c>
      <c r="T85" s="45">
        <v>3.5798932146831532</v>
      </c>
      <c r="U85" s="5">
        <v>115.56750662943502</v>
      </c>
      <c r="V85" s="45">
        <v>8.2431075748520755</v>
      </c>
      <c r="W85" s="5">
        <v>128.46228804575148</v>
      </c>
      <c r="X85" s="45">
        <v>15.628492217292902</v>
      </c>
      <c r="Y85" s="23"/>
      <c r="Z85" s="24" t="s">
        <v>20</v>
      </c>
      <c r="AA85" s="5">
        <v>114.48133479305208</v>
      </c>
      <c r="AB85" s="45">
        <v>4.9023668145016472</v>
      </c>
      <c r="AC85" s="5">
        <v>125.55500000000002</v>
      </c>
      <c r="AD85" s="45">
        <v>11.609404862438353</v>
      </c>
      <c r="AE85" s="5">
        <v>103.576044451173</v>
      </c>
      <c r="AF85" s="45">
        <v>3.7428868131772646</v>
      </c>
      <c r="AG85" s="23"/>
      <c r="AH85" s="24" t="s">
        <v>20</v>
      </c>
      <c r="AI85" s="5">
        <v>113.73868951079038</v>
      </c>
      <c r="AJ85" s="45">
        <v>8.1815673370697226</v>
      </c>
      <c r="AK85" s="5">
        <v>107.31767987263541</v>
      </c>
      <c r="AL85" s="45">
        <v>3.9929727367964887</v>
      </c>
      <c r="AM85" s="5">
        <v>97.278126077686409</v>
      </c>
      <c r="AN85" s="45">
        <v>1.5787488444752427</v>
      </c>
      <c r="AO85" s="23"/>
      <c r="AP85" s="24" t="s">
        <v>20</v>
      </c>
      <c r="AQ85" s="5">
        <v>109.53476942061128</v>
      </c>
      <c r="AR85" s="45">
        <v>4.1785307382556738</v>
      </c>
      <c r="AS85" s="5">
        <v>102.33176541076884</v>
      </c>
      <c r="AT85" s="45">
        <v>4.9590092608600145</v>
      </c>
      <c r="AU85" s="5">
        <v>113.32188272053648</v>
      </c>
      <c r="AV85" s="45">
        <v>6.4793815873957783</v>
      </c>
      <c r="AW85" s="23"/>
      <c r="AX85" s="24" t="s">
        <v>20</v>
      </c>
      <c r="AY85" s="5">
        <v>114.55669622001669</v>
      </c>
      <c r="AZ85" s="45">
        <v>7.1841988399951475</v>
      </c>
      <c r="BA85" s="5">
        <v>93.385624060562151</v>
      </c>
      <c r="BB85" s="45">
        <v>1.3900038867153341</v>
      </c>
      <c r="BC85" s="5">
        <v>117.95564621214243</v>
      </c>
      <c r="BD85" s="45">
        <v>8.5757851831810683</v>
      </c>
      <c r="BE85" s="23"/>
      <c r="BF85" s="24" t="s">
        <v>20</v>
      </c>
      <c r="BG85" s="5">
        <v>104.1216682482349</v>
      </c>
      <c r="BH85" s="45">
        <v>4.0301870231311767</v>
      </c>
      <c r="BI85" s="5">
        <v>107.81591728371681</v>
      </c>
      <c r="BJ85" s="45">
        <v>8.1685050924474041</v>
      </c>
      <c r="BK85" s="5">
        <v>109.00972960383535</v>
      </c>
      <c r="BL85" s="45">
        <v>-0.92966389510841907</v>
      </c>
      <c r="BM85" s="23"/>
      <c r="BN85" s="24" t="s">
        <v>20</v>
      </c>
      <c r="BO85" s="5">
        <v>103.99627080704757</v>
      </c>
      <c r="BP85" s="45">
        <v>3.7452237281353291</v>
      </c>
      <c r="BQ85" s="5">
        <v>111.62714815194485</v>
      </c>
      <c r="BR85" s="45">
        <v>3.6246859340208601</v>
      </c>
      <c r="BS85" s="5">
        <v>119.53536728262735</v>
      </c>
      <c r="BT85" s="45">
        <v>17.37157945125918</v>
      </c>
      <c r="BU85" s="23"/>
      <c r="BV85" s="24" t="s">
        <v>20</v>
      </c>
      <c r="BW85" s="5">
        <v>98.764562735971353</v>
      </c>
      <c r="BX85" s="45">
        <v>-10.425620959443506</v>
      </c>
      <c r="BY85" s="5">
        <v>102.224</v>
      </c>
      <c r="BZ85" s="45">
        <v>-14.529142732920292</v>
      </c>
      <c r="CA85" s="5">
        <v>71.846999999999994</v>
      </c>
      <c r="CB85" s="45">
        <v>8.5613695773711527</v>
      </c>
      <c r="CC85" s="23"/>
      <c r="CD85" s="24" t="s">
        <v>20</v>
      </c>
      <c r="CE85" s="5">
        <v>99.928173666170295</v>
      </c>
      <c r="CF85" s="45">
        <v>-4.2500570585189479</v>
      </c>
      <c r="CG85" s="5">
        <v>90.867000000000004</v>
      </c>
      <c r="CH85" s="45">
        <v>-1.1294271258364432</v>
      </c>
      <c r="CI85" s="5">
        <v>98.010319712684534</v>
      </c>
      <c r="CJ85" s="45">
        <v>8.1648722385162245</v>
      </c>
      <c r="CK85" s="23"/>
      <c r="CL85" s="24" t="s">
        <v>20</v>
      </c>
      <c r="CM85" s="5">
        <v>119.12501130435435</v>
      </c>
      <c r="CN85" s="45">
        <v>12.053686075686286</v>
      </c>
      <c r="CO85" s="5">
        <v>121.60710078704132</v>
      </c>
      <c r="CP85" s="45">
        <v>10.966336111115453</v>
      </c>
      <c r="CQ85" s="5">
        <v>89.808000000000007</v>
      </c>
      <c r="CR85" s="45">
        <v>-3.2585395279695746</v>
      </c>
      <c r="CS85" s="23"/>
      <c r="CT85" s="24" t="s">
        <v>20</v>
      </c>
      <c r="CU85" s="5">
        <v>129.47280472005991</v>
      </c>
      <c r="CV85" s="45">
        <v>1.5329007170778794</v>
      </c>
      <c r="CW85" s="5">
        <v>117.45872333841444</v>
      </c>
      <c r="CX85" s="45">
        <v>12.014772129098944</v>
      </c>
      <c r="CY85" s="5">
        <v>73.709507264349085</v>
      </c>
      <c r="CZ85" s="45">
        <v>-6.9944661674088024</v>
      </c>
      <c r="DA85" s="23"/>
      <c r="DB85" s="24" t="s">
        <v>20</v>
      </c>
      <c r="DC85" s="5">
        <v>128.786</v>
      </c>
      <c r="DD85" s="45">
        <v>10.800812168765916</v>
      </c>
      <c r="DE85" s="5">
        <v>76.886191854668695</v>
      </c>
      <c r="DF85" s="45">
        <v>9.606350407908181</v>
      </c>
      <c r="DG85" s="5">
        <v>110.703</v>
      </c>
      <c r="DH85" s="45">
        <v>15.715808838901197</v>
      </c>
      <c r="DI85" s="23"/>
      <c r="DJ85" s="24" t="s">
        <v>20</v>
      </c>
      <c r="DK85" s="5">
        <v>89.935839686535431</v>
      </c>
      <c r="DL85" s="45">
        <v>-6.5855619972115136</v>
      </c>
      <c r="DM85" s="5">
        <v>102.27716026297023</v>
      </c>
      <c r="DN85" s="45">
        <v>9.2274022901633401</v>
      </c>
      <c r="DO85" s="5">
        <v>110.56075976047897</v>
      </c>
      <c r="DP85" s="45">
        <v>14.31524138893046</v>
      </c>
      <c r="DQ85" s="43"/>
    </row>
    <row r="86" spans="1:121" ht="15" hidden="1" customHeight="1" x14ac:dyDescent="0.25">
      <c r="A86" s="23"/>
      <c r="B86" s="24" t="s">
        <v>21</v>
      </c>
      <c r="C86" s="5">
        <v>105.82612672102333</v>
      </c>
      <c r="D86" s="45">
        <v>19.494479896460689</v>
      </c>
      <c r="E86" s="5">
        <v>115.33512917682897</v>
      </c>
      <c r="F86" s="45">
        <v>4.6898973588317006</v>
      </c>
      <c r="G86" s="5">
        <v>105.97761997027398</v>
      </c>
      <c r="H86" s="45">
        <v>3.9413339280931297</v>
      </c>
      <c r="I86" s="23"/>
      <c r="J86" s="24" t="s">
        <v>21</v>
      </c>
      <c r="K86" s="5">
        <v>117.27560765226505</v>
      </c>
      <c r="L86" s="45">
        <v>6.567278767751759</v>
      </c>
      <c r="M86" s="5">
        <v>123.02784079252564</v>
      </c>
      <c r="N86" s="45">
        <v>11.780048167330534</v>
      </c>
      <c r="O86" s="5">
        <v>107.72799999999999</v>
      </c>
      <c r="P86" s="45">
        <v>2.5375492566294184</v>
      </c>
      <c r="Q86" s="23"/>
      <c r="R86" s="24" t="s">
        <v>21</v>
      </c>
      <c r="S86" s="5">
        <v>115.64255903184174</v>
      </c>
      <c r="T86" s="45">
        <v>5.7572735485644984</v>
      </c>
      <c r="U86" s="5">
        <v>133.39957663566318</v>
      </c>
      <c r="V86" s="45">
        <v>9.1791226378604307</v>
      </c>
      <c r="W86" s="5">
        <v>121.7706626867123</v>
      </c>
      <c r="X86" s="45">
        <v>14.891791407378847</v>
      </c>
      <c r="Y86" s="23"/>
      <c r="Z86" s="24" t="s">
        <v>21</v>
      </c>
      <c r="AA86" s="5">
        <v>127.92502601400153</v>
      </c>
      <c r="AB86" s="45">
        <v>5.7121922919100285</v>
      </c>
      <c r="AC86" s="5">
        <v>116.29600000000001</v>
      </c>
      <c r="AD86" s="45">
        <v>13.117401031028123</v>
      </c>
      <c r="AE86" s="5">
        <v>103.40406750079892</v>
      </c>
      <c r="AF86" s="45">
        <v>5.4034386880985608</v>
      </c>
      <c r="AG86" s="23"/>
      <c r="AH86" s="24" t="s">
        <v>21</v>
      </c>
      <c r="AI86" s="5">
        <v>109.238849236506</v>
      </c>
      <c r="AJ86" s="45">
        <v>10.96139430798091</v>
      </c>
      <c r="AK86" s="5">
        <v>105.30253929357889</v>
      </c>
      <c r="AL86" s="45">
        <v>3.1111556521137231</v>
      </c>
      <c r="AM86" s="5">
        <v>107.60062745930814</v>
      </c>
      <c r="AN86" s="45">
        <v>2.2841197909558417</v>
      </c>
      <c r="AO86" s="23"/>
      <c r="AP86" s="24" t="s">
        <v>21</v>
      </c>
      <c r="AQ86" s="5">
        <v>111.71721537067069</v>
      </c>
      <c r="AR86" s="45">
        <v>4.0973469951389774</v>
      </c>
      <c r="AS86" s="5">
        <v>109.88486306199326</v>
      </c>
      <c r="AT86" s="45">
        <v>1.6782361527152005</v>
      </c>
      <c r="AU86" s="5">
        <v>127.45464197145317</v>
      </c>
      <c r="AV86" s="45">
        <v>5.9125255895232272</v>
      </c>
      <c r="AW86" s="23"/>
      <c r="AX86" s="24" t="s">
        <v>21</v>
      </c>
      <c r="AY86" s="5">
        <v>108.92139722023124</v>
      </c>
      <c r="AZ86" s="45">
        <v>10.132159768527799</v>
      </c>
      <c r="BA86" s="5">
        <v>109.14095308020977</v>
      </c>
      <c r="BB86" s="45">
        <v>-0.94585828530804861</v>
      </c>
      <c r="BC86" s="5">
        <v>123.15246995703059</v>
      </c>
      <c r="BD86" s="45">
        <v>8.5148740551528732</v>
      </c>
      <c r="BE86" s="23"/>
      <c r="BF86" s="24" t="s">
        <v>21</v>
      </c>
      <c r="BG86" s="5">
        <v>105.14108406425514</v>
      </c>
      <c r="BH86" s="45">
        <v>4.4296663173799118</v>
      </c>
      <c r="BI86" s="5">
        <v>108.43924577252481</v>
      </c>
      <c r="BJ86" s="45">
        <v>8.1753045726692335</v>
      </c>
      <c r="BK86" s="5">
        <v>104.98627886705798</v>
      </c>
      <c r="BL86" s="45">
        <v>-0.16306879711339661</v>
      </c>
      <c r="BM86" s="23"/>
      <c r="BN86" s="24" t="s">
        <v>21</v>
      </c>
      <c r="BO86" s="5">
        <v>110.98423383371293</v>
      </c>
      <c r="BP86" s="45">
        <v>3.243989197525579</v>
      </c>
      <c r="BQ86" s="5">
        <v>112.23764773490407</v>
      </c>
      <c r="BR86" s="45">
        <v>3.6554482506164305</v>
      </c>
      <c r="BS86" s="5">
        <v>126.46005058587208</v>
      </c>
      <c r="BT86" s="45">
        <v>19.943525573877423</v>
      </c>
      <c r="BU86" s="23"/>
      <c r="BV86" s="24" t="s">
        <v>21</v>
      </c>
      <c r="BW86" s="5">
        <v>92.537440365984708</v>
      </c>
      <c r="BX86" s="45">
        <v>-8.6407602771557066</v>
      </c>
      <c r="BY86" s="5">
        <v>87.86</v>
      </c>
      <c r="BZ86" s="45">
        <v>-4.1729380712431663</v>
      </c>
      <c r="CA86" s="5">
        <v>103.94199999999999</v>
      </c>
      <c r="CB86" s="45">
        <v>4.4958278878053619</v>
      </c>
      <c r="CC86" s="23"/>
      <c r="CD86" s="24" t="s">
        <v>21</v>
      </c>
      <c r="CE86" s="5">
        <v>114.42636408602036</v>
      </c>
      <c r="CF86" s="45">
        <v>-1.5968530084907115</v>
      </c>
      <c r="CG86" s="5">
        <v>102.49</v>
      </c>
      <c r="CH86" s="45">
        <v>3.2832150919058307</v>
      </c>
      <c r="CI86" s="5">
        <v>100.73744080950715</v>
      </c>
      <c r="CJ86" s="45">
        <v>19.785078350706911</v>
      </c>
      <c r="CK86" s="23"/>
      <c r="CL86" s="24" t="s">
        <v>21</v>
      </c>
      <c r="CM86" s="5">
        <v>115.19009282699629</v>
      </c>
      <c r="CN86" s="45">
        <v>16.876340370852532</v>
      </c>
      <c r="CO86" s="5">
        <v>123.18521140948675</v>
      </c>
      <c r="CP86" s="45">
        <v>13.211966630102623</v>
      </c>
      <c r="CQ86" s="5">
        <v>122.636</v>
      </c>
      <c r="CR86" s="45">
        <v>-1.0057958379748584</v>
      </c>
      <c r="CS86" s="23"/>
      <c r="CT86" s="24" t="s">
        <v>21</v>
      </c>
      <c r="CU86" s="5">
        <v>129.40254127236892</v>
      </c>
      <c r="CV86" s="45">
        <v>-1.3351881194847977</v>
      </c>
      <c r="CW86" s="5">
        <v>115.54590090050135</v>
      </c>
      <c r="CX86" s="45">
        <v>14.936069093342752</v>
      </c>
      <c r="CY86" s="5">
        <v>70.533966018177765</v>
      </c>
      <c r="CZ86" s="45">
        <v>-1.8999029933840603</v>
      </c>
      <c r="DA86" s="23"/>
      <c r="DB86" s="24" t="s">
        <v>21</v>
      </c>
      <c r="DC86" s="5">
        <v>122.869</v>
      </c>
      <c r="DD86" s="45">
        <v>13.56989684623062</v>
      </c>
      <c r="DE86" s="5">
        <v>99.001615707700935</v>
      </c>
      <c r="DF86" s="45">
        <v>7.0847503421336739</v>
      </c>
      <c r="DG86" s="5">
        <v>91.488</v>
      </c>
      <c r="DH86" s="45">
        <v>1.6578514600648901</v>
      </c>
      <c r="DI86" s="23"/>
      <c r="DJ86" s="24" t="s">
        <v>21</v>
      </c>
      <c r="DK86" s="5">
        <v>100.72139967619255</v>
      </c>
      <c r="DL86" s="45">
        <v>3.6767074014570653</v>
      </c>
      <c r="DM86" s="5">
        <v>119.29249312432518</v>
      </c>
      <c r="DN86" s="45">
        <v>9.2427677839538092</v>
      </c>
      <c r="DO86" s="5">
        <v>126.04776457976671</v>
      </c>
      <c r="DP86" s="45">
        <v>36.850705038282513</v>
      </c>
      <c r="DQ86" s="43"/>
    </row>
    <row r="87" spans="1:121" ht="15" hidden="1" customHeight="1" x14ac:dyDescent="0.25">
      <c r="A87" s="23"/>
      <c r="B87" s="24" t="s">
        <v>22</v>
      </c>
      <c r="C87" s="5">
        <v>96.691065659707036</v>
      </c>
      <c r="D87" s="45">
        <v>10.602535748426163</v>
      </c>
      <c r="E87" s="5">
        <v>109.98100061510095</v>
      </c>
      <c r="F87" s="45">
        <v>-3.8471773965636942</v>
      </c>
      <c r="G87" s="5">
        <v>112.1599558312319</v>
      </c>
      <c r="H87" s="45">
        <v>4.3475691478677732</v>
      </c>
      <c r="I87" s="23"/>
      <c r="J87" s="24" t="s">
        <v>22</v>
      </c>
      <c r="K87" s="5">
        <v>114.10627299135115</v>
      </c>
      <c r="L87" s="45">
        <v>5.4736687088066986</v>
      </c>
      <c r="M87" s="5">
        <v>127.42640275553269</v>
      </c>
      <c r="N87" s="45">
        <v>7.730289464157508</v>
      </c>
      <c r="O87" s="5">
        <v>110.18300000000001</v>
      </c>
      <c r="P87" s="45">
        <v>2.0401926282644922</v>
      </c>
      <c r="Q87" s="23"/>
      <c r="R87" s="24" t="s">
        <v>22</v>
      </c>
      <c r="S87" s="5">
        <v>110.70185026210066</v>
      </c>
      <c r="T87" s="45">
        <v>4.5121168551207376</v>
      </c>
      <c r="U87" s="5">
        <v>116.97749873242337</v>
      </c>
      <c r="V87" s="45">
        <v>13.812953791132387</v>
      </c>
      <c r="W87" s="5">
        <v>93.462749495985776</v>
      </c>
      <c r="X87" s="45">
        <v>-0.27805554761562234</v>
      </c>
      <c r="Y87" s="23"/>
      <c r="Z87" s="24" t="s">
        <v>22</v>
      </c>
      <c r="AA87" s="5">
        <v>123.41246464724539</v>
      </c>
      <c r="AB87" s="45">
        <v>3.9080452439355327</v>
      </c>
      <c r="AC87" s="5">
        <v>132.459</v>
      </c>
      <c r="AD87" s="45">
        <v>8.5507068223724474</v>
      </c>
      <c r="AE87" s="5">
        <v>98.119304957533515</v>
      </c>
      <c r="AF87" s="45">
        <v>-4.7024039266943731</v>
      </c>
      <c r="AG87" s="23"/>
      <c r="AH87" s="24" t="s">
        <v>22</v>
      </c>
      <c r="AI87" s="5">
        <v>103.41660125351194</v>
      </c>
      <c r="AJ87" s="45">
        <v>2.2953769063794027</v>
      </c>
      <c r="AK87" s="5">
        <v>116.47311908515191</v>
      </c>
      <c r="AL87" s="45">
        <v>0.54618385290356741</v>
      </c>
      <c r="AM87" s="5">
        <v>109.476250990198</v>
      </c>
      <c r="AN87" s="45">
        <v>1.4568481988183066</v>
      </c>
      <c r="AO87" s="23"/>
      <c r="AP87" s="24" t="s">
        <v>22</v>
      </c>
      <c r="AQ87" s="5">
        <v>113.65791017634491</v>
      </c>
      <c r="AR87" s="45">
        <v>5.5099022240524107</v>
      </c>
      <c r="AS87" s="5">
        <v>109.20330487450842</v>
      </c>
      <c r="AT87" s="45">
        <v>-1.4627777448690296</v>
      </c>
      <c r="AU87" s="5">
        <v>99.085684933631882</v>
      </c>
      <c r="AV87" s="45">
        <v>1.5540579477784604</v>
      </c>
      <c r="AW87" s="23"/>
      <c r="AX87" s="24" t="s">
        <v>22</v>
      </c>
      <c r="AY87" s="5">
        <v>104.38371885964376</v>
      </c>
      <c r="AZ87" s="45">
        <v>5.4236285320673971</v>
      </c>
      <c r="BA87" s="5">
        <v>108.14287556074913</v>
      </c>
      <c r="BB87" s="45">
        <v>4.4176626589188714</v>
      </c>
      <c r="BC87" s="5">
        <v>126.24684586727135</v>
      </c>
      <c r="BD87" s="45">
        <v>8.0327168869699364</v>
      </c>
      <c r="BE87" s="23"/>
      <c r="BF87" s="24" t="s">
        <v>22</v>
      </c>
      <c r="BG87" s="5">
        <v>108.54597098842137</v>
      </c>
      <c r="BH87" s="45">
        <v>3.2930932998855127</v>
      </c>
      <c r="BI87" s="5">
        <v>117.50364108569676</v>
      </c>
      <c r="BJ87" s="45">
        <v>5.5426060125762717</v>
      </c>
      <c r="BK87" s="5">
        <v>104.69839963256668</v>
      </c>
      <c r="BL87" s="45">
        <v>0.69796025585777954</v>
      </c>
      <c r="BM87" s="23"/>
      <c r="BN87" s="24" t="s">
        <v>22</v>
      </c>
      <c r="BO87" s="5">
        <v>117.17095213848752</v>
      </c>
      <c r="BP87" s="45">
        <v>1.2864027410062135</v>
      </c>
      <c r="BQ87" s="5">
        <v>108.40418754460414</v>
      </c>
      <c r="BR87" s="45">
        <v>4.3547070019759957</v>
      </c>
      <c r="BS87" s="5">
        <v>138.18108226207144</v>
      </c>
      <c r="BT87" s="45">
        <v>14.341833348121696</v>
      </c>
      <c r="BU87" s="23"/>
      <c r="BV87" s="24" t="s">
        <v>22</v>
      </c>
      <c r="BW87" s="5">
        <v>103.73130827276547</v>
      </c>
      <c r="BX87" s="45">
        <v>-5.8099565757068916</v>
      </c>
      <c r="BY87" s="5">
        <v>102.496</v>
      </c>
      <c r="BZ87" s="45">
        <v>0.77278537017009796</v>
      </c>
      <c r="CA87" s="5">
        <v>105.175</v>
      </c>
      <c r="CB87" s="45">
        <v>2.2735007827921834</v>
      </c>
      <c r="CC87" s="23"/>
      <c r="CD87" s="24" t="s">
        <v>22</v>
      </c>
      <c r="CE87" s="5">
        <v>112.31018791808826</v>
      </c>
      <c r="CF87" s="45">
        <v>-5.843870736095468</v>
      </c>
      <c r="CG87" s="5">
        <v>102.75599999999999</v>
      </c>
      <c r="CH87" s="45">
        <v>2.6297653885720536</v>
      </c>
      <c r="CI87" s="5">
        <v>114.30362989155201</v>
      </c>
      <c r="CJ87" s="45">
        <v>19.656620618863812</v>
      </c>
      <c r="CK87" s="23"/>
      <c r="CL87" s="24" t="s">
        <v>22</v>
      </c>
      <c r="CM87" s="5">
        <v>113.85670595828446</v>
      </c>
      <c r="CN87" s="45">
        <v>9.1817894341707245</v>
      </c>
      <c r="CO87" s="5">
        <v>122.16932869017387</v>
      </c>
      <c r="CP87" s="45">
        <v>12.821237369364866</v>
      </c>
      <c r="CQ87" s="5">
        <v>123.553</v>
      </c>
      <c r="CR87" s="45">
        <v>-6.5450887251713254</v>
      </c>
      <c r="CS87" s="23"/>
      <c r="CT87" s="24" t="s">
        <v>22</v>
      </c>
      <c r="CU87" s="5">
        <v>115.47304543738473</v>
      </c>
      <c r="CV87" s="45">
        <v>-4.4786447045240863</v>
      </c>
      <c r="CW87" s="5">
        <v>112.72846988919071</v>
      </c>
      <c r="CX87" s="45">
        <v>13.083422034685938</v>
      </c>
      <c r="CY87" s="5">
        <v>69.405297156791761</v>
      </c>
      <c r="CZ87" s="45">
        <v>-18.481839165325013</v>
      </c>
      <c r="DA87" s="23"/>
      <c r="DB87" s="24" t="s">
        <v>22</v>
      </c>
      <c r="DC87" s="5">
        <v>122.21000000000001</v>
      </c>
      <c r="DD87" s="45">
        <v>1.8535495807844313</v>
      </c>
      <c r="DE87" s="5">
        <v>100.60926466224376</v>
      </c>
      <c r="DF87" s="45">
        <v>9.9126637488599698</v>
      </c>
      <c r="DG87" s="5">
        <v>101.05800000000001</v>
      </c>
      <c r="DH87" s="45">
        <v>-8.1449567801925156</v>
      </c>
      <c r="DI87" s="23"/>
      <c r="DJ87" s="24" t="s">
        <v>22</v>
      </c>
      <c r="DK87" s="5">
        <v>96.725264021093835</v>
      </c>
      <c r="DL87" s="45">
        <v>-3.8670464465927807</v>
      </c>
      <c r="DM87" s="5">
        <v>114.99361917965355</v>
      </c>
      <c r="DN87" s="45">
        <v>6.2101397600690547</v>
      </c>
      <c r="DO87" s="5">
        <v>130.57033122259463</v>
      </c>
      <c r="DP87" s="45">
        <v>28.091850111835782</v>
      </c>
    </row>
    <row r="88" spans="1:121" ht="15" hidden="1" customHeight="1" x14ac:dyDescent="0.25">
      <c r="A88" s="23"/>
      <c r="B88" s="24" t="s">
        <v>23</v>
      </c>
      <c r="C88" s="5">
        <v>136.45206324971366</v>
      </c>
      <c r="D88" s="45">
        <v>34.413557464451657</v>
      </c>
      <c r="E88" s="5">
        <v>105.45171849143259</v>
      </c>
      <c r="F88" s="45">
        <v>3.1231179395432918</v>
      </c>
      <c r="G88" s="5">
        <v>100.63933211345294</v>
      </c>
      <c r="H88" s="45">
        <v>10.993157219868422</v>
      </c>
      <c r="I88" s="23"/>
      <c r="J88" s="24" t="s">
        <v>23</v>
      </c>
      <c r="K88" s="5">
        <v>113.4605336812954</v>
      </c>
      <c r="L88" s="45">
        <v>8.0060894242690779</v>
      </c>
      <c r="M88" s="5">
        <v>120.65279561691921</v>
      </c>
      <c r="N88" s="45">
        <v>8.5739612168371053</v>
      </c>
      <c r="O88" s="5">
        <v>104.583</v>
      </c>
      <c r="P88" s="45">
        <v>2.5715714832141572</v>
      </c>
      <c r="Q88" s="23"/>
      <c r="R88" s="24" t="s">
        <v>23</v>
      </c>
      <c r="S88" s="5">
        <v>110.65007245748764</v>
      </c>
      <c r="T88" s="45">
        <v>4.9557456000465265</v>
      </c>
      <c r="U88" s="5">
        <v>109.17509396157982</v>
      </c>
      <c r="V88" s="45">
        <v>14.61632892938573</v>
      </c>
      <c r="W88" s="5">
        <v>98.683709893451876</v>
      </c>
      <c r="X88" s="45">
        <v>1.0048913432067366</v>
      </c>
      <c r="Y88" s="23"/>
      <c r="Z88" s="24" t="s">
        <v>23</v>
      </c>
      <c r="AA88" s="5">
        <v>119.48913413453431</v>
      </c>
      <c r="AB88" s="45">
        <v>7.8842333687645976</v>
      </c>
      <c r="AC88" s="5">
        <v>112.96</v>
      </c>
      <c r="AD88" s="45">
        <v>9.7327595418734916</v>
      </c>
      <c r="AE88" s="5">
        <v>100.59006464771797</v>
      </c>
      <c r="AF88" s="45">
        <v>-0.74922944309645345</v>
      </c>
      <c r="AG88" s="23"/>
      <c r="AH88" s="24" t="s">
        <v>23</v>
      </c>
      <c r="AI88" s="5">
        <v>103.24397133933414</v>
      </c>
      <c r="AJ88" s="45">
        <v>5.1008396686499964</v>
      </c>
      <c r="AK88" s="5">
        <v>114.97328936572859</v>
      </c>
      <c r="AL88" s="45">
        <v>2.5428081442985899</v>
      </c>
      <c r="AM88" s="5">
        <v>105.6191873303294</v>
      </c>
      <c r="AN88" s="45">
        <v>3.1688029866033958</v>
      </c>
      <c r="AO88" s="23"/>
      <c r="AP88" s="24" t="s">
        <v>23</v>
      </c>
      <c r="AQ88" s="5">
        <v>111.10125926505877</v>
      </c>
      <c r="AR88" s="45">
        <v>2.9869191865136173</v>
      </c>
      <c r="AS88" s="5">
        <v>106.15110994101946</v>
      </c>
      <c r="AT88" s="45">
        <v>3.9367113185775793</v>
      </c>
      <c r="AU88" s="5">
        <v>112.01178391329974</v>
      </c>
      <c r="AV88" s="45">
        <v>3.7986399140899465</v>
      </c>
      <c r="AW88" s="23"/>
      <c r="AX88" s="24" t="s">
        <v>23</v>
      </c>
      <c r="AY88" s="5">
        <v>111.53300274739676</v>
      </c>
      <c r="AZ88" s="45">
        <v>5.8816342067768943</v>
      </c>
      <c r="BA88" s="5">
        <v>111.12145762123005</v>
      </c>
      <c r="BB88" s="45">
        <v>6.7538119353557846</v>
      </c>
      <c r="BC88" s="5">
        <v>133.68973483997763</v>
      </c>
      <c r="BD88" s="45">
        <v>10.212626651999599</v>
      </c>
      <c r="BE88" s="23"/>
      <c r="BF88" s="24" t="s">
        <v>23</v>
      </c>
      <c r="BG88" s="5">
        <v>106.31890476028504</v>
      </c>
      <c r="BH88" s="45">
        <v>5.5723068446544346</v>
      </c>
      <c r="BI88" s="5">
        <v>120.86840915743367</v>
      </c>
      <c r="BJ88" s="45">
        <v>12.644993076422821</v>
      </c>
      <c r="BK88" s="5">
        <v>114.20382217707545</v>
      </c>
      <c r="BL88" s="45">
        <v>0.51731545267396939</v>
      </c>
      <c r="BM88" s="23"/>
      <c r="BN88" s="24" t="s">
        <v>23</v>
      </c>
      <c r="BO88" s="5">
        <v>121.29824143030288</v>
      </c>
      <c r="BP88" s="45">
        <v>11.218921759868181</v>
      </c>
      <c r="BQ88" s="5">
        <v>111.49600750851474</v>
      </c>
      <c r="BR88" s="45">
        <v>8.5087231637362351</v>
      </c>
      <c r="BS88" s="5">
        <v>133.74983899852685</v>
      </c>
      <c r="BT88" s="45">
        <v>18.964739818168795</v>
      </c>
      <c r="BU88" s="23"/>
      <c r="BV88" s="24" t="s">
        <v>23</v>
      </c>
      <c r="BW88" s="5">
        <v>94.506167577850164</v>
      </c>
      <c r="BX88" s="45">
        <v>-14.24887484651029</v>
      </c>
      <c r="BY88" s="5">
        <v>111.545</v>
      </c>
      <c r="BZ88" s="45">
        <v>6.1767057569296355</v>
      </c>
      <c r="CA88" s="5">
        <v>101.395</v>
      </c>
      <c r="CB88" s="45">
        <v>1.6124506443789528</v>
      </c>
      <c r="CC88" s="23"/>
      <c r="CD88" s="24" t="s">
        <v>23</v>
      </c>
      <c r="CE88" s="5">
        <v>109.58702166301212</v>
      </c>
      <c r="CF88" s="45">
        <v>-0.19446602477756869</v>
      </c>
      <c r="CG88" s="5">
        <v>131.63499999999999</v>
      </c>
      <c r="CH88" s="45">
        <v>8.4522475612971277</v>
      </c>
      <c r="CI88" s="5">
        <v>106.98741113116505</v>
      </c>
      <c r="CJ88" s="45">
        <v>7.8073192035477632</v>
      </c>
      <c r="CK88" s="23"/>
      <c r="CL88" s="24" t="s">
        <v>23</v>
      </c>
      <c r="CM88" s="5">
        <v>109.043295428127</v>
      </c>
      <c r="CN88" s="45">
        <v>9.660976085480371</v>
      </c>
      <c r="CO88" s="5">
        <v>117.8322338689042</v>
      </c>
      <c r="CP88" s="45">
        <v>13.58427029634521</v>
      </c>
      <c r="CQ88" s="5">
        <v>107.95399999999999</v>
      </c>
      <c r="CR88" s="45">
        <v>2.2398166475674515</v>
      </c>
      <c r="CS88" s="23"/>
      <c r="CT88" s="24" t="s">
        <v>23</v>
      </c>
      <c r="CU88" s="5">
        <v>108.69063689444285</v>
      </c>
      <c r="CV88" s="45">
        <v>16.968348094851521</v>
      </c>
      <c r="CW88" s="5">
        <v>139.97030685223908</v>
      </c>
      <c r="CX88" s="45">
        <v>3.015522008806812</v>
      </c>
      <c r="CY88" s="5">
        <v>66.345860801417246</v>
      </c>
      <c r="CZ88" s="45">
        <v>-3.4084718830582403</v>
      </c>
      <c r="DA88" s="23"/>
      <c r="DB88" s="24" t="s">
        <v>23</v>
      </c>
      <c r="DC88" s="5">
        <v>115.36800000000001</v>
      </c>
      <c r="DD88" s="45">
        <v>11.878509295086289</v>
      </c>
      <c r="DE88" s="5">
        <v>73.847515824306186</v>
      </c>
      <c r="DF88" s="45">
        <v>10.213919181556292</v>
      </c>
      <c r="DG88" s="5">
        <v>84.094999999999999</v>
      </c>
      <c r="DH88" s="45">
        <v>1.5370312235879311</v>
      </c>
      <c r="DI88" s="23"/>
      <c r="DJ88" s="24" t="s">
        <v>23</v>
      </c>
      <c r="DK88" s="5">
        <v>94.648602580648543</v>
      </c>
      <c r="DL88" s="45">
        <v>7.1410252767783788</v>
      </c>
      <c r="DM88" s="5">
        <v>115.10663460199757</v>
      </c>
      <c r="DN88" s="45">
        <v>8.4872144824908275</v>
      </c>
      <c r="DO88" s="5">
        <v>147.01698904679773</v>
      </c>
      <c r="DP88" s="45">
        <v>9.3964397714049568</v>
      </c>
    </row>
    <row r="89" spans="1:121" ht="15" hidden="1" customHeight="1" x14ac:dyDescent="0.25">
      <c r="A89" s="23"/>
      <c r="B89" s="24" t="s">
        <v>24</v>
      </c>
      <c r="C89" s="5">
        <v>127.17076626783145</v>
      </c>
      <c r="D89" s="45">
        <v>11.997722760735826</v>
      </c>
      <c r="E89" s="5">
        <v>114.7108032176677</v>
      </c>
      <c r="F89" s="45">
        <v>0.78757309894588445</v>
      </c>
      <c r="G89" s="5">
        <v>121.98749789198922</v>
      </c>
      <c r="H89" s="45">
        <v>14.617008829246387</v>
      </c>
      <c r="I89" s="23"/>
      <c r="J89" s="24" t="s">
        <v>24</v>
      </c>
      <c r="K89" s="5">
        <v>115.85301600678267</v>
      </c>
      <c r="L89" s="45">
        <v>7.0580814903148763</v>
      </c>
      <c r="M89" s="5">
        <v>122.27645333899122</v>
      </c>
      <c r="N89" s="45">
        <v>11.160397035922088</v>
      </c>
      <c r="O89" s="5">
        <v>107.45609505415749</v>
      </c>
      <c r="P89" s="45">
        <v>-2.265550625158042</v>
      </c>
      <c r="Q89" s="23"/>
      <c r="R89" s="24" t="s">
        <v>24</v>
      </c>
      <c r="S89" s="5">
        <v>108.28020251846479</v>
      </c>
      <c r="T89" s="45">
        <v>5.1290141084324006</v>
      </c>
      <c r="U89" s="5">
        <v>111.79841230685774</v>
      </c>
      <c r="V89" s="45">
        <v>13.588921460531097</v>
      </c>
      <c r="W89" s="5">
        <v>99.544858613168401</v>
      </c>
      <c r="X89" s="45">
        <v>-4.907271684031528</v>
      </c>
      <c r="Y89" s="23"/>
      <c r="Z89" s="24" t="s">
        <v>24</v>
      </c>
      <c r="AA89" s="5">
        <v>117.10066873691093</v>
      </c>
      <c r="AB89" s="45">
        <v>10.808290694779174</v>
      </c>
      <c r="AC89" s="5">
        <v>110.59492030896838</v>
      </c>
      <c r="AD89" s="45">
        <v>-3.0744850626465734</v>
      </c>
      <c r="AE89" s="5">
        <v>100.75790540818481</v>
      </c>
      <c r="AF89" s="45">
        <v>2.1653015694351296</v>
      </c>
      <c r="AG89" s="23"/>
      <c r="AH89" s="24" t="s">
        <v>24</v>
      </c>
      <c r="AI89" s="5">
        <v>100.05466984443254</v>
      </c>
      <c r="AJ89" s="45">
        <v>1.0856198546911742</v>
      </c>
      <c r="AK89" s="5">
        <v>109.42675566202145</v>
      </c>
      <c r="AL89" s="45">
        <v>1.4079891680972736</v>
      </c>
      <c r="AM89" s="5">
        <v>100.0242803681145</v>
      </c>
      <c r="AN89" s="45">
        <v>10.249855325337691</v>
      </c>
      <c r="AO89" s="23"/>
      <c r="AP89" s="24" t="s">
        <v>24</v>
      </c>
      <c r="AQ89" s="5">
        <v>117.03087738566033</v>
      </c>
      <c r="AR89" s="45">
        <v>2.8733505871242784</v>
      </c>
      <c r="AS89" s="5">
        <v>106.75395822793506</v>
      </c>
      <c r="AT89" s="45">
        <v>6.0177239328848486</v>
      </c>
      <c r="AU89" s="5">
        <v>110.93138244196874</v>
      </c>
      <c r="AV89" s="45">
        <v>3.617560843407432</v>
      </c>
      <c r="AW89" s="23"/>
      <c r="AX89" s="24" t="s">
        <v>24</v>
      </c>
      <c r="AY89" s="5">
        <v>111.99871518442357</v>
      </c>
      <c r="AZ89" s="45">
        <v>6.418465142112197</v>
      </c>
      <c r="BA89" s="5">
        <v>110.37515655418602</v>
      </c>
      <c r="BB89" s="45">
        <v>2.7636970171955255</v>
      </c>
      <c r="BC89" s="5">
        <v>126.9814534643194</v>
      </c>
      <c r="BD89" s="45">
        <v>11.458495294736679</v>
      </c>
      <c r="BE89" s="23"/>
      <c r="BF89" s="24" t="s">
        <v>24</v>
      </c>
      <c r="BG89" s="5">
        <v>109.89027520469247</v>
      </c>
      <c r="BH89" s="45">
        <v>4.6058390779234202</v>
      </c>
      <c r="BI89" s="5">
        <v>108.37438556257214</v>
      </c>
      <c r="BJ89" s="45">
        <v>13.143345433216453</v>
      </c>
      <c r="BK89" s="5">
        <v>118.23904193626947</v>
      </c>
      <c r="BL89" s="45">
        <v>-0.94617786111233215</v>
      </c>
      <c r="BM89" s="23"/>
      <c r="BN89" s="24" t="s">
        <v>24</v>
      </c>
      <c r="BO89" s="5">
        <v>104.79820380969583</v>
      </c>
      <c r="BP89" s="45">
        <v>5.4502696810705658</v>
      </c>
      <c r="BQ89" s="5">
        <v>113.24561948160596</v>
      </c>
      <c r="BR89" s="45">
        <v>11.312175722805094</v>
      </c>
      <c r="BS89" s="5">
        <v>130.32800921472375</v>
      </c>
      <c r="BT89" s="45">
        <v>15.427572542319723</v>
      </c>
      <c r="BU89" s="23"/>
      <c r="BV89" s="24" t="s">
        <v>24</v>
      </c>
      <c r="BW89" s="5">
        <v>83.347993166438997</v>
      </c>
      <c r="BX89" s="45">
        <v>-18.263675151057981</v>
      </c>
      <c r="BY89" s="5">
        <v>101.42064481317533</v>
      </c>
      <c r="BZ89" s="45">
        <v>-1.5237937535922441</v>
      </c>
      <c r="CA89" s="5">
        <v>125.96707218833551</v>
      </c>
      <c r="CB89" s="45">
        <v>9.2250556571999027</v>
      </c>
      <c r="CC89" s="23"/>
      <c r="CD89" s="24" t="s">
        <v>24</v>
      </c>
      <c r="CE89" s="5">
        <v>92.068144174229872</v>
      </c>
      <c r="CF89" s="45">
        <v>2.6810056512594826</v>
      </c>
      <c r="CG89" s="5">
        <v>149.00842358746027</v>
      </c>
      <c r="CH89" s="45">
        <v>-3.6454718599509306</v>
      </c>
      <c r="CI89" s="5">
        <v>122.58811616426426</v>
      </c>
      <c r="CJ89" s="45">
        <v>2.3070070820208315</v>
      </c>
      <c r="CK89" s="23"/>
      <c r="CL89" s="24" t="s">
        <v>24</v>
      </c>
      <c r="CM89" s="5">
        <v>112.68067346092755</v>
      </c>
      <c r="CN89" s="45">
        <v>11.529620873700594</v>
      </c>
      <c r="CO89" s="5">
        <v>127.09969639669045</v>
      </c>
      <c r="CP89" s="45">
        <v>12.150025391982936</v>
      </c>
      <c r="CQ89" s="5">
        <v>100.17680371937895</v>
      </c>
      <c r="CR89" s="45">
        <v>-4.8689473150317752</v>
      </c>
      <c r="CS89" s="23"/>
      <c r="CT89" s="24" t="s">
        <v>24</v>
      </c>
      <c r="CU89" s="5">
        <v>118.79525092485289</v>
      </c>
      <c r="CV89" s="45">
        <v>5.5924383104371458</v>
      </c>
      <c r="CW89" s="5">
        <v>130.75767820491862</v>
      </c>
      <c r="CX89" s="45">
        <v>8.7860358148125641</v>
      </c>
      <c r="CY89" s="5">
        <v>72.180326429411835</v>
      </c>
      <c r="CZ89" s="45">
        <v>-1.0075278567622377</v>
      </c>
      <c r="DA89" s="23"/>
      <c r="DB89" s="24" t="s">
        <v>24</v>
      </c>
      <c r="DC89" s="5">
        <v>129.42016439082457</v>
      </c>
      <c r="DD89" s="45">
        <v>9.0221248343227813</v>
      </c>
      <c r="DE89" s="5">
        <v>170.55667200943654</v>
      </c>
      <c r="DF89" s="45">
        <v>23.341274407073072</v>
      </c>
      <c r="DG89" s="5">
        <v>89.920432318546219</v>
      </c>
      <c r="DH89" s="45">
        <v>-3.6460118957317889</v>
      </c>
      <c r="DI89" s="23"/>
      <c r="DJ89" s="24" t="s">
        <v>24</v>
      </c>
      <c r="DK89" s="5">
        <v>101.22485563772914</v>
      </c>
      <c r="DL89" s="45">
        <v>10.898875557323805</v>
      </c>
      <c r="DM89" s="5">
        <v>120.52551157814261</v>
      </c>
      <c r="DN89" s="45">
        <v>8.4767317575206391</v>
      </c>
      <c r="DO89" s="5">
        <v>127.76549632483079</v>
      </c>
      <c r="DP89" s="45">
        <v>22.353800553987242</v>
      </c>
    </row>
    <row r="90" spans="1:121" ht="15" hidden="1" customHeight="1" x14ac:dyDescent="0.25">
      <c r="A90" s="23"/>
      <c r="B90" s="24" t="s">
        <v>25</v>
      </c>
      <c r="C90" s="5">
        <v>123.75519539219276</v>
      </c>
      <c r="D90" s="45">
        <v>15.203196828008373</v>
      </c>
      <c r="E90" s="5">
        <v>106.37257969129723</v>
      </c>
      <c r="F90" s="45">
        <v>-2.3314141628410567</v>
      </c>
      <c r="G90" s="5">
        <v>107.31779914807638</v>
      </c>
      <c r="H90" s="45">
        <v>-3.6324274945957598</v>
      </c>
      <c r="I90" s="23"/>
      <c r="J90" s="24" t="s">
        <v>25</v>
      </c>
      <c r="K90" s="5">
        <v>111.772935592892</v>
      </c>
      <c r="L90" s="45">
        <v>3.6497470317768119</v>
      </c>
      <c r="M90" s="5">
        <v>120.99908037437437</v>
      </c>
      <c r="N90" s="45">
        <v>5.7216590875892308</v>
      </c>
      <c r="O90" s="5">
        <v>99.84</v>
      </c>
      <c r="P90" s="45">
        <v>-3.8233679160766343</v>
      </c>
      <c r="Q90" s="23"/>
      <c r="R90" s="24" t="s">
        <v>25</v>
      </c>
      <c r="S90" s="5">
        <v>111.84438756450643</v>
      </c>
      <c r="T90" s="45">
        <v>4.6406839105350741</v>
      </c>
      <c r="U90" s="5">
        <v>123.61031287627974</v>
      </c>
      <c r="V90" s="45">
        <v>13.269789938585248</v>
      </c>
      <c r="W90" s="5">
        <v>123.01175063341618</v>
      </c>
      <c r="X90" s="45">
        <v>11.418580715488531</v>
      </c>
      <c r="Y90" s="23"/>
      <c r="Z90" s="24" t="s">
        <v>25</v>
      </c>
      <c r="AA90" s="5">
        <v>95.159746951074879</v>
      </c>
      <c r="AB90" s="45">
        <v>2.6879750920256953</v>
      </c>
      <c r="AC90" s="5">
        <v>110.76300000000001</v>
      </c>
      <c r="AD90" s="45">
        <v>-11.506411536771466</v>
      </c>
      <c r="AE90" s="5">
        <v>100.93743249005979</v>
      </c>
      <c r="AF90" s="45">
        <v>8.5362730447978663</v>
      </c>
      <c r="AG90" s="23"/>
      <c r="AH90" s="24" t="s">
        <v>25</v>
      </c>
      <c r="AI90" s="5">
        <v>117.78528239913902</v>
      </c>
      <c r="AJ90" s="45">
        <v>0.17788905124885446</v>
      </c>
      <c r="AK90" s="5">
        <v>107.85067307090009</v>
      </c>
      <c r="AL90" s="45">
        <v>1.1020654663800968</v>
      </c>
      <c r="AM90" s="5">
        <v>103.28380340086001</v>
      </c>
      <c r="AN90" s="45">
        <v>5.07470095618838</v>
      </c>
      <c r="AO90" s="23"/>
      <c r="AP90" s="24" t="s">
        <v>25</v>
      </c>
      <c r="AQ90" s="5">
        <v>115.05991035789452</v>
      </c>
      <c r="AR90" s="45">
        <v>5.9300983151666884</v>
      </c>
      <c r="AS90" s="5">
        <v>112.80666018523186</v>
      </c>
      <c r="AT90" s="45">
        <v>3.4339351884260765</v>
      </c>
      <c r="AU90" s="5">
        <v>121.24078829229977</v>
      </c>
      <c r="AV90" s="45">
        <v>2.8596531614273601</v>
      </c>
      <c r="AW90" s="23"/>
      <c r="AX90" s="24" t="s">
        <v>25</v>
      </c>
      <c r="AY90" s="5">
        <v>111.1464970424054</v>
      </c>
      <c r="AZ90" s="45">
        <v>4.2395053132031677</v>
      </c>
      <c r="BA90" s="5">
        <v>111.30367200716124</v>
      </c>
      <c r="BB90" s="45">
        <v>3.8631736402277284</v>
      </c>
      <c r="BC90" s="5">
        <v>130.87393743550609</v>
      </c>
      <c r="BD90" s="45">
        <v>10.406218159286951</v>
      </c>
      <c r="BE90" s="23"/>
      <c r="BF90" s="24" t="s">
        <v>25</v>
      </c>
      <c r="BG90" s="5">
        <v>105.94167143298125</v>
      </c>
      <c r="BH90" s="45">
        <v>2.6890641900366887</v>
      </c>
      <c r="BI90" s="5">
        <v>111.05135554740023</v>
      </c>
      <c r="BJ90" s="45">
        <v>8.7630722075593042</v>
      </c>
      <c r="BK90" s="5">
        <v>110.73575725415006</v>
      </c>
      <c r="BL90" s="45">
        <v>-1.6193541800079174</v>
      </c>
      <c r="BM90" s="23"/>
      <c r="BN90" s="24" t="s">
        <v>25</v>
      </c>
      <c r="BO90" s="5">
        <v>113.58360521459313</v>
      </c>
      <c r="BP90" s="45">
        <v>1.8421673998040973</v>
      </c>
      <c r="BQ90" s="5">
        <v>108.87522148372449</v>
      </c>
      <c r="BR90" s="45">
        <v>7.6991058902216878</v>
      </c>
      <c r="BS90" s="5">
        <v>135.83001036739117</v>
      </c>
      <c r="BT90" s="45">
        <v>13.988602765488963</v>
      </c>
      <c r="BU90" s="23"/>
      <c r="BV90" s="24" t="s">
        <v>25</v>
      </c>
      <c r="BW90" s="5">
        <v>91.408889333665513</v>
      </c>
      <c r="BX90" s="45">
        <v>-12.30901882846463</v>
      </c>
      <c r="BY90" s="5">
        <v>115.596</v>
      </c>
      <c r="BZ90" s="45">
        <v>-2.7550874477374521</v>
      </c>
      <c r="CA90" s="5">
        <v>133.21100000000001</v>
      </c>
      <c r="CB90" s="45">
        <v>0.15563441701003455</v>
      </c>
      <c r="CC90" s="23"/>
      <c r="CD90" s="24" t="s">
        <v>25</v>
      </c>
      <c r="CE90" s="5">
        <v>119.86122350126374</v>
      </c>
      <c r="CF90" s="45">
        <v>-2.3029456418053229</v>
      </c>
      <c r="CG90" s="5">
        <v>91.551000000000002</v>
      </c>
      <c r="CH90" s="45">
        <v>6.874693563073464</v>
      </c>
      <c r="CI90" s="5">
        <v>120.40880054776083</v>
      </c>
      <c r="CJ90" s="45">
        <v>-1.9079625521815302</v>
      </c>
      <c r="CK90" s="23"/>
      <c r="CL90" s="24" t="s">
        <v>25</v>
      </c>
      <c r="CM90" s="5">
        <v>116.77584534212269</v>
      </c>
      <c r="CN90" s="45">
        <v>5.3254107868237384</v>
      </c>
      <c r="CO90" s="5">
        <v>128.40508519303776</v>
      </c>
      <c r="CP90" s="45">
        <v>8.0248841454775288</v>
      </c>
      <c r="CQ90" s="5">
        <v>102.021</v>
      </c>
      <c r="CR90" s="45">
        <v>-3.8018726485813659</v>
      </c>
      <c r="CS90" s="23"/>
      <c r="CT90" s="24" t="s">
        <v>25</v>
      </c>
      <c r="CU90" s="5">
        <v>107.56852831999115</v>
      </c>
      <c r="CV90" s="45">
        <v>15.573851136049768</v>
      </c>
      <c r="CW90" s="5">
        <v>99.613215252717495</v>
      </c>
      <c r="CX90" s="45">
        <v>-1.6283305253825517</v>
      </c>
      <c r="CY90" s="5">
        <v>67.783793383245595</v>
      </c>
      <c r="CZ90" s="45">
        <v>-6.0721577965358762</v>
      </c>
      <c r="DA90" s="23"/>
      <c r="DB90" s="24" t="s">
        <v>25</v>
      </c>
      <c r="DC90" s="5">
        <v>123.24599999999998</v>
      </c>
      <c r="DD90" s="45">
        <v>10.934490269851821</v>
      </c>
      <c r="DE90" s="5">
        <v>151.08318120992834</v>
      </c>
      <c r="DF90" s="45">
        <v>18.634375830713836</v>
      </c>
      <c r="DG90" s="5">
        <v>113.434</v>
      </c>
      <c r="DH90" s="45">
        <v>0.31660122395558687</v>
      </c>
      <c r="DI90" s="23"/>
      <c r="DJ90" s="24" t="s">
        <v>25</v>
      </c>
      <c r="DK90" s="5">
        <v>87.345856463173376</v>
      </c>
      <c r="DL90" s="45">
        <v>6.9349716253459519</v>
      </c>
      <c r="DM90" s="5">
        <v>115.419392616254</v>
      </c>
      <c r="DN90" s="45">
        <v>5.9992970724445485</v>
      </c>
      <c r="DO90" s="5">
        <v>136.09074425663979</v>
      </c>
      <c r="DP90" s="45">
        <v>21.493037556537331</v>
      </c>
    </row>
    <row r="91" spans="1:121" ht="15" hidden="1" customHeight="1" x14ac:dyDescent="0.25">
      <c r="A91" s="23"/>
      <c r="B91" s="24" t="s">
        <v>26</v>
      </c>
      <c r="C91" s="5">
        <v>132.97987754326849</v>
      </c>
      <c r="D91" s="45">
        <v>9.8666697199933537</v>
      </c>
      <c r="E91" s="5">
        <v>108.31230544254035</v>
      </c>
      <c r="F91" s="45">
        <v>3.0048790268779868</v>
      </c>
      <c r="G91" s="5">
        <v>112.20923427821539</v>
      </c>
      <c r="H91" s="45">
        <v>2.7293200647254565</v>
      </c>
      <c r="I91" s="23"/>
      <c r="J91" s="24" t="s">
        <v>26</v>
      </c>
      <c r="K91" s="5">
        <v>114.79776583731743</v>
      </c>
      <c r="L91" s="45">
        <v>1.9347454796485124</v>
      </c>
      <c r="M91" s="5">
        <v>127.44870891910993</v>
      </c>
      <c r="N91" s="45">
        <v>6.6519077439932488</v>
      </c>
      <c r="O91" s="5">
        <v>95.616466518842827</v>
      </c>
      <c r="P91" s="45">
        <v>0.47440394981643408</v>
      </c>
      <c r="Q91" s="23"/>
      <c r="R91" s="24" t="s">
        <v>26</v>
      </c>
      <c r="S91" s="5">
        <v>113.9567225970265</v>
      </c>
      <c r="T91" s="45">
        <v>5.0172539120327997</v>
      </c>
      <c r="U91" s="5">
        <v>135.97452027969638</v>
      </c>
      <c r="V91" s="45">
        <v>13.948530463880601</v>
      </c>
      <c r="W91" s="5">
        <v>122.78680575571038</v>
      </c>
      <c r="X91" s="45">
        <v>6.4821483513314888</v>
      </c>
      <c r="Y91" s="23"/>
      <c r="Z91" s="24" t="s">
        <v>26</v>
      </c>
      <c r="AA91" s="5">
        <v>90.698833786204773</v>
      </c>
      <c r="AB91" s="45">
        <v>5.1208421923238205</v>
      </c>
      <c r="AC91" s="5">
        <v>119.44073272449241</v>
      </c>
      <c r="AD91" s="45">
        <v>-0.99490826129392929</v>
      </c>
      <c r="AE91" s="5">
        <v>103.49663673539628</v>
      </c>
      <c r="AF91" s="45">
        <v>2.2898390705877461</v>
      </c>
      <c r="AG91" s="23"/>
      <c r="AH91" s="24" t="s">
        <v>26</v>
      </c>
      <c r="AI91" s="5">
        <v>106.343354736208</v>
      </c>
      <c r="AJ91" s="45">
        <v>4.6981568188097782</v>
      </c>
      <c r="AK91" s="5">
        <v>109.04468490269602</v>
      </c>
      <c r="AL91" s="45">
        <v>-3.3800003367789913</v>
      </c>
      <c r="AM91" s="5">
        <v>109.54360706159387</v>
      </c>
      <c r="AN91" s="45">
        <v>0.67621318907585248</v>
      </c>
      <c r="AO91" s="23"/>
      <c r="AP91" s="24" t="s">
        <v>26</v>
      </c>
      <c r="AQ91" s="5">
        <v>122.77053648589047</v>
      </c>
      <c r="AR91" s="45">
        <v>2.2046638192406931</v>
      </c>
      <c r="AS91" s="5">
        <v>108.05896896653782</v>
      </c>
      <c r="AT91" s="45">
        <v>0.65549367623334831</v>
      </c>
      <c r="AU91" s="5">
        <v>119.23715084657636</v>
      </c>
      <c r="AV91" s="45">
        <v>9.2568946180119127</v>
      </c>
      <c r="AW91" s="23"/>
      <c r="AX91" s="24" t="s">
        <v>26</v>
      </c>
      <c r="AY91" s="5">
        <v>114.31878302905895</v>
      </c>
      <c r="AZ91" s="45">
        <v>9.6739080298322619</v>
      </c>
      <c r="BA91" s="5">
        <v>113.89139473830164</v>
      </c>
      <c r="BB91" s="45">
        <v>2.7083523649348962</v>
      </c>
      <c r="BC91" s="5">
        <v>136.0017817168451</v>
      </c>
      <c r="BD91" s="45">
        <v>10.583922466486896</v>
      </c>
      <c r="BE91" s="23"/>
      <c r="BF91" s="24" t="s">
        <v>26</v>
      </c>
      <c r="BG91" s="5">
        <v>112.36095341020524</v>
      </c>
      <c r="BH91" s="45">
        <v>2.769662197039267</v>
      </c>
      <c r="BI91" s="5">
        <v>104.39476409402542</v>
      </c>
      <c r="BJ91" s="45">
        <v>9.6056641258703905</v>
      </c>
      <c r="BK91" s="5">
        <v>114.62262916359296</v>
      </c>
      <c r="BL91" s="45">
        <v>-1.1048888483421706</v>
      </c>
      <c r="BM91" s="23"/>
      <c r="BN91" s="24" t="s">
        <v>26</v>
      </c>
      <c r="BO91" s="5">
        <v>113.78987049920823</v>
      </c>
      <c r="BP91" s="45">
        <v>6.1916153971001364</v>
      </c>
      <c r="BQ91" s="5">
        <v>110.77644207976597</v>
      </c>
      <c r="BR91" s="45">
        <v>5.2795696174260627</v>
      </c>
      <c r="BS91" s="5">
        <v>136.65101164445073</v>
      </c>
      <c r="BT91" s="45">
        <v>12.376596960925326</v>
      </c>
      <c r="BU91" s="23"/>
      <c r="BV91" s="24" t="s">
        <v>26</v>
      </c>
      <c r="BW91" s="5">
        <v>102.56239042515914</v>
      </c>
      <c r="BX91" s="45">
        <v>-12.398447909443533</v>
      </c>
      <c r="BY91" s="5">
        <v>121.78108679304304</v>
      </c>
      <c r="BZ91" s="45">
        <v>3.8573801301770914</v>
      </c>
      <c r="CA91" s="5">
        <v>126.50023250006488</v>
      </c>
      <c r="CB91" s="45">
        <v>2.4695775300571654E-2</v>
      </c>
      <c r="CC91" s="23"/>
      <c r="CD91" s="24" t="s">
        <v>26</v>
      </c>
      <c r="CE91" s="5">
        <v>114.53273216175386</v>
      </c>
      <c r="CF91" s="45">
        <v>1.7522470200361084</v>
      </c>
      <c r="CG91" s="5">
        <v>97.411493738225985</v>
      </c>
      <c r="CH91" s="45">
        <v>-0.72208139194253818</v>
      </c>
      <c r="CI91" s="5">
        <v>124.06711573481513</v>
      </c>
      <c r="CJ91" s="45">
        <v>2.4299659698063607</v>
      </c>
      <c r="CK91" s="23"/>
      <c r="CL91" s="24" t="s">
        <v>26</v>
      </c>
      <c r="CM91" s="5">
        <v>114.06326514499963</v>
      </c>
      <c r="CN91" s="45">
        <v>9.2182433385521847</v>
      </c>
      <c r="CO91" s="5">
        <v>119.0581169293925</v>
      </c>
      <c r="CP91" s="45">
        <v>2.8566792680976505</v>
      </c>
      <c r="CQ91" s="5">
        <v>108.16124710445962</v>
      </c>
      <c r="CR91" s="45">
        <v>-2.7458102733807266</v>
      </c>
      <c r="CS91" s="23"/>
      <c r="CT91" s="24" t="s">
        <v>26</v>
      </c>
      <c r="CU91" s="5">
        <v>104.73991696954461</v>
      </c>
      <c r="CV91" s="45">
        <v>20.072580884752085</v>
      </c>
      <c r="CW91" s="5">
        <v>93.270260861887763</v>
      </c>
      <c r="CX91" s="45">
        <v>-4.5808592716551715</v>
      </c>
      <c r="CY91" s="5">
        <v>76.953972286451091</v>
      </c>
      <c r="CZ91" s="45">
        <v>-9.6939260924208952</v>
      </c>
      <c r="DA91" s="23"/>
      <c r="DB91" s="24" t="s">
        <v>26</v>
      </c>
      <c r="DC91" s="5">
        <v>128.48776830267281</v>
      </c>
      <c r="DD91" s="45">
        <v>8.1656129429511566</v>
      </c>
      <c r="DE91" s="5">
        <v>83.604551308931718</v>
      </c>
      <c r="DF91" s="45">
        <v>20.808620450407872</v>
      </c>
      <c r="DG91" s="5">
        <v>98.705214436563892</v>
      </c>
      <c r="DH91" s="45">
        <v>-8.1145254821508672</v>
      </c>
      <c r="DI91" s="23"/>
      <c r="DJ91" s="24" t="s">
        <v>26</v>
      </c>
      <c r="DK91" s="5">
        <v>94.438458041579167</v>
      </c>
      <c r="DL91" s="45">
        <v>2.3988736838413018</v>
      </c>
      <c r="DM91" s="5">
        <v>118.52920139994356</v>
      </c>
      <c r="DN91" s="45">
        <v>0.20753918837030483</v>
      </c>
      <c r="DO91" s="5">
        <v>120.71536339513729</v>
      </c>
      <c r="DP91" s="45">
        <v>7.8575848295581778</v>
      </c>
    </row>
    <row r="92" spans="1:121" ht="15" hidden="1" customHeight="1" x14ac:dyDescent="0.25">
      <c r="A92" s="23"/>
      <c r="B92" s="24" t="s">
        <v>27</v>
      </c>
      <c r="C92" s="5">
        <v>134.16369527057353</v>
      </c>
      <c r="D92" s="45">
        <v>11.709830142638651</v>
      </c>
      <c r="E92" s="5">
        <v>107.35855640167655</v>
      </c>
      <c r="F92" s="45">
        <v>-1.478263966825466</v>
      </c>
      <c r="G92" s="5">
        <v>110.11039046721473</v>
      </c>
      <c r="H92" s="45">
        <v>-0.78377377066225051</v>
      </c>
      <c r="I92" s="23"/>
      <c r="J92" s="24" t="s">
        <v>27</v>
      </c>
      <c r="K92" s="5">
        <v>110.61168591484466</v>
      </c>
      <c r="L92" s="45">
        <v>-7.0877260096352757E-2</v>
      </c>
      <c r="M92" s="5">
        <v>126.35940079712702</v>
      </c>
      <c r="N92" s="45">
        <v>6.4599065879362456</v>
      </c>
      <c r="O92" s="5">
        <v>103.67388786087108</v>
      </c>
      <c r="P92" s="45">
        <v>11.337229357551323</v>
      </c>
      <c r="Q92" s="23"/>
      <c r="R92" s="24" t="s">
        <v>27</v>
      </c>
      <c r="S92" s="5">
        <v>122.37956598455541</v>
      </c>
      <c r="T92" s="45">
        <v>3.5443634269673083</v>
      </c>
      <c r="U92" s="5">
        <v>133.77817514469058</v>
      </c>
      <c r="V92" s="45">
        <v>12.884148048118931</v>
      </c>
      <c r="W92" s="5">
        <v>138.83012413723608</v>
      </c>
      <c r="X92" s="45">
        <v>6.8165917211289866</v>
      </c>
      <c r="Y92" s="23"/>
      <c r="Z92" s="24" t="s">
        <v>27</v>
      </c>
      <c r="AA92" s="5">
        <v>103.56780232081695</v>
      </c>
      <c r="AB92" s="45">
        <v>1.1498792641140767</v>
      </c>
      <c r="AC92" s="5">
        <v>127.72146935145248</v>
      </c>
      <c r="AD92" s="45">
        <v>8.7944916407169558</v>
      </c>
      <c r="AE92" s="5">
        <v>107.4969265809949</v>
      </c>
      <c r="AF92" s="45">
        <v>0.61753438971861385</v>
      </c>
      <c r="AG92" s="23"/>
      <c r="AH92" s="24" t="s">
        <v>27</v>
      </c>
      <c r="AI92" s="5">
        <v>115.33859303303551</v>
      </c>
      <c r="AJ92" s="45">
        <v>4.6631765675366523</v>
      </c>
      <c r="AK92" s="5">
        <v>113.86172039663735</v>
      </c>
      <c r="AL92" s="45">
        <v>2.9338348202979461</v>
      </c>
      <c r="AM92" s="5">
        <v>110.55531538733203</v>
      </c>
      <c r="AN92" s="45">
        <v>9.4057483529479242</v>
      </c>
      <c r="AO92" s="23"/>
      <c r="AP92" s="24" t="s">
        <v>27</v>
      </c>
      <c r="AQ92" s="5">
        <v>112.13595275683836</v>
      </c>
      <c r="AR92" s="45">
        <v>8.1891316912058585</v>
      </c>
      <c r="AS92" s="5">
        <v>104.07886279080196</v>
      </c>
      <c r="AT92" s="45">
        <v>5.2581553075828396</v>
      </c>
      <c r="AU92" s="5">
        <v>111.13754645843942</v>
      </c>
      <c r="AV92" s="45">
        <v>11.510348039593609</v>
      </c>
      <c r="AW92" s="23"/>
      <c r="AX92" s="24" t="s">
        <v>27</v>
      </c>
      <c r="AY92" s="5">
        <v>109.30480641118342</v>
      </c>
      <c r="AZ92" s="45">
        <v>3.7015480191849122</v>
      </c>
      <c r="BA92" s="5">
        <v>111.73932284081475</v>
      </c>
      <c r="BB92" s="45">
        <v>2.6465889422957929</v>
      </c>
      <c r="BC92" s="5">
        <v>131.98506977939476</v>
      </c>
      <c r="BD92" s="45">
        <v>9.4801045416854635</v>
      </c>
      <c r="BE92" s="23"/>
      <c r="BF92" s="24" t="s">
        <v>27</v>
      </c>
      <c r="BG92" s="5">
        <v>111.05365112211096</v>
      </c>
      <c r="BH92" s="45">
        <v>3.2767338683417506</v>
      </c>
      <c r="BI92" s="5">
        <v>108.91352040404824</v>
      </c>
      <c r="BJ92" s="45">
        <v>7.2607373643300832</v>
      </c>
      <c r="BK92" s="5">
        <v>104.19658553178363</v>
      </c>
      <c r="BL92" s="45">
        <v>0.7097457620037062</v>
      </c>
      <c r="BM92" s="23"/>
      <c r="BN92" s="24" t="s">
        <v>27</v>
      </c>
      <c r="BO92" s="5">
        <v>106.52849520674765</v>
      </c>
      <c r="BP92" s="45">
        <v>5.149179297000785</v>
      </c>
      <c r="BQ92" s="5">
        <v>112.03548802899259</v>
      </c>
      <c r="BR92" s="45">
        <v>4.8894838104597227</v>
      </c>
      <c r="BS92" s="5">
        <v>128.6818773720793</v>
      </c>
      <c r="BT92" s="45">
        <v>10.512211434168734</v>
      </c>
      <c r="BU92" s="23"/>
      <c r="BV92" s="24" t="s">
        <v>27</v>
      </c>
      <c r="BW92" s="5">
        <v>103.46320830975347</v>
      </c>
      <c r="BX92" s="45">
        <v>1.0417678881827612</v>
      </c>
      <c r="BY92" s="5">
        <v>110.60254698621254</v>
      </c>
      <c r="BZ92" s="45">
        <v>19.826815222002267</v>
      </c>
      <c r="CA92" s="5">
        <v>125.99807474554328</v>
      </c>
      <c r="CB92" s="45">
        <v>-0.7052597499126847</v>
      </c>
      <c r="CC92" s="23"/>
      <c r="CD92" s="24" t="s">
        <v>27</v>
      </c>
      <c r="CE92" s="5">
        <v>131.10965847476257</v>
      </c>
      <c r="CF92" s="45">
        <v>1.4509730692208649</v>
      </c>
      <c r="CG92" s="5">
        <v>88.001146859695439</v>
      </c>
      <c r="CH92" s="45">
        <v>12.177680577829193</v>
      </c>
      <c r="CI92" s="5">
        <v>128.5319729136987</v>
      </c>
      <c r="CJ92" s="45">
        <v>17.747553784824646</v>
      </c>
      <c r="CK92" s="23"/>
      <c r="CL92" s="24" t="s">
        <v>27</v>
      </c>
      <c r="CM92" s="5">
        <v>106.3019021139912</v>
      </c>
      <c r="CN92" s="45">
        <v>6.8548991166229172</v>
      </c>
      <c r="CO92" s="5">
        <v>108.44203728662141</v>
      </c>
      <c r="CP92" s="45">
        <v>-0.17873998358352594</v>
      </c>
      <c r="CQ92" s="5">
        <v>102.36149436588974</v>
      </c>
      <c r="CR92" s="45">
        <v>4.1677633829501133</v>
      </c>
      <c r="CS92" s="23"/>
      <c r="CT92" s="24" t="s">
        <v>27</v>
      </c>
      <c r="CU92" s="5">
        <v>108.01219193116378</v>
      </c>
      <c r="CV92" s="45">
        <v>14.956901871329805</v>
      </c>
      <c r="CW92" s="5">
        <v>96.497661792292035</v>
      </c>
      <c r="CX92" s="45">
        <v>-2.2310990355928197</v>
      </c>
      <c r="CY92" s="5">
        <v>68.015256838861404</v>
      </c>
      <c r="CZ92" s="45">
        <v>-7.6452686579560947</v>
      </c>
      <c r="DA92" s="23"/>
      <c r="DB92" s="24" t="s">
        <v>27</v>
      </c>
      <c r="DC92" s="5">
        <v>133.97626270863006</v>
      </c>
      <c r="DD92" s="45">
        <v>13.1613618161647</v>
      </c>
      <c r="DE92" s="5">
        <v>91.626365441117073</v>
      </c>
      <c r="DF92" s="45">
        <v>11.539606756854411</v>
      </c>
      <c r="DG92" s="5">
        <v>134.36019684673695</v>
      </c>
      <c r="DH92" s="45">
        <v>10.811619571580408</v>
      </c>
      <c r="DI92" s="23"/>
      <c r="DJ92" s="24" t="s">
        <v>27</v>
      </c>
      <c r="DK92" s="5">
        <v>95.301766472318874</v>
      </c>
      <c r="DL92" s="45">
        <v>2.7827027127529789</v>
      </c>
      <c r="DM92" s="5">
        <v>119.17317314263339</v>
      </c>
      <c r="DN92" s="45">
        <v>-4.4350931544027077</v>
      </c>
      <c r="DO92" s="5">
        <v>124.28991181019427</v>
      </c>
      <c r="DP92" s="45">
        <v>6.5365378890640926</v>
      </c>
    </row>
    <row r="93" spans="1:121" ht="15" hidden="1" customHeight="1" x14ac:dyDescent="0.25">
      <c r="A93" s="23"/>
      <c r="B93" s="24" t="s">
        <v>28</v>
      </c>
      <c r="C93" s="5">
        <v>139.11923627199894</v>
      </c>
      <c r="D93" s="45">
        <v>36.538007501197569</v>
      </c>
      <c r="E93" s="5">
        <v>104.97313661698908</v>
      </c>
      <c r="F93" s="45">
        <v>-0.56806061243881345</v>
      </c>
      <c r="G93" s="5">
        <v>108.67197655215239</v>
      </c>
      <c r="H93" s="45">
        <v>-2.9767806965515859</v>
      </c>
      <c r="I93" s="23"/>
      <c r="J93" s="24" t="s">
        <v>28</v>
      </c>
      <c r="K93" s="5">
        <v>110.99695763911809</v>
      </c>
      <c r="L93" s="45">
        <v>-4.2532930143323853</v>
      </c>
      <c r="M93" s="5">
        <v>129.08237051434924</v>
      </c>
      <c r="N93" s="45">
        <v>4.6777544630223673</v>
      </c>
      <c r="O93" s="5">
        <v>99.253</v>
      </c>
      <c r="P93" s="45">
        <v>2.3786192455671653</v>
      </c>
      <c r="Q93" s="23"/>
      <c r="R93" s="24" t="s">
        <v>28</v>
      </c>
      <c r="S93" s="5">
        <v>104.01989066145586</v>
      </c>
      <c r="T93" s="45">
        <v>2.9549164758858808</v>
      </c>
      <c r="U93" s="5">
        <v>137.11199817485519</v>
      </c>
      <c r="V93" s="45">
        <v>12.286655587283363</v>
      </c>
      <c r="W93" s="5">
        <v>147.8985597073445</v>
      </c>
      <c r="X93" s="45">
        <v>13.4736468457955</v>
      </c>
      <c r="Y93" s="23"/>
      <c r="Z93" s="24" t="s">
        <v>28</v>
      </c>
      <c r="AA93" s="5">
        <v>101.86084420764649</v>
      </c>
      <c r="AB93" s="45">
        <v>-3.8441650274483834</v>
      </c>
      <c r="AC93" s="5">
        <v>131.61000000000001</v>
      </c>
      <c r="AD93" s="45">
        <v>11.020194692355716</v>
      </c>
      <c r="AE93" s="5">
        <v>108.30761177401219</v>
      </c>
      <c r="AF93" s="45">
        <v>-0.65465140333630245</v>
      </c>
      <c r="AG93" s="23"/>
      <c r="AH93" s="24" t="s">
        <v>28</v>
      </c>
      <c r="AI93" s="5">
        <v>121.02890081875536</v>
      </c>
      <c r="AJ93" s="45">
        <v>9.7812417803323086</v>
      </c>
      <c r="AK93" s="5">
        <v>128.29558691525378</v>
      </c>
      <c r="AL93" s="45">
        <v>4.6938546192087642</v>
      </c>
      <c r="AM93" s="5">
        <v>110.55484797692102</v>
      </c>
      <c r="AN93" s="45">
        <v>1.6516813851861372</v>
      </c>
      <c r="AO93" s="23"/>
      <c r="AP93" s="24" t="s">
        <v>28</v>
      </c>
      <c r="AQ93" s="5">
        <v>113.81604559031494</v>
      </c>
      <c r="AR93" s="45">
        <v>8.4107705436316138</v>
      </c>
      <c r="AS93" s="5">
        <v>103.07302298420863</v>
      </c>
      <c r="AT93" s="45">
        <v>4.0939905904589438</v>
      </c>
      <c r="AU93" s="5">
        <v>105.45557683718847</v>
      </c>
      <c r="AV93" s="45">
        <v>-1.5806546717825825</v>
      </c>
      <c r="AW93" s="23"/>
      <c r="AX93" s="24" t="s">
        <v>28</v>
      </c>
      <c r="AY93" s="5">
        <v>113.23623315464154</v>
      </c>
      <c r="AZ93" s="45">
        <v>3.2295126661118161</v>
      </c>
      <c r="BA93" s="5">
        <v>110.06340711415069</v>
      </c>
      <c r="BB93" s="45">
        <v>4.5429902480614004</v>
      </c>
      <c r="BC93" s="5">
        <v>139.09438068258171</v>
      </c>
      <c r="BD93" s="45">
        <v>12.075738076889934</v>
      </c>
      <c r="BE93" s="23"/>
      <c r="BF93" s="24" t="s">
        <v>28</v>
      </c>
      <c r="BG93" s="5">
        <v>111.85604519536113</v>
      </c>
      <c r="BH93" s="45">
        <v>2.8480431629881195</v>
      </c>
      <c r="BI93" s="5">
        <v>106.50326821212515</v>
      </c>
      <c r="BJ93" s="45">
        <v>7.2874229328320155</v>
      </c>
      <c r="BK93" s="5">
        <v>102.98266315073015</v>
      </c>
      <c r="BL93" s="45">
        <v>2.0172468223504438</v>
      </c>
      <c r="BM93" s="23"/>
      <c r="BN93" s="24" t="s">
        <v>28</v>
      </c>
      <c r="BO93" s="5">
        <v>107.53503099039369</v>
      </c>
      <c r="BP93" s="45">
        <v>3.4019221214636133</v>
      </c>
      <c r="BQ93" s="5">
        <v>109.14064798459512</v>
      </c>
      <c r="BR93" s="45">
        <v>5.3605566629205867</v>
      </c>
      <c r="BS93" s="5">
        <v>132.58403377794494</v>
      </c>
      <c r="BT93" s="45">
        <v>5.4170932042840576</v>
      </c>
      <c r="BU93" s="23"/>
      <c r="BV93" s="24" t="s">
        <v>28</v>
      </c>
      <c r="BW93" s="5">
        <v>99.208168864635368</v>
      </c>
      <c r="BX93" s="45">
        <v>1.6813787305116676</v>
      </c>
      <c r="BY93" s="5">
        <v>109.13800000000002</v>
      </c>
      <c r="BZ93" s="45">
        <v>1.2393091037272228</v>
      </c>
      <c r="CA93" s="5">
        <v>104.395</v>
      </c>
      <c r="CB93" s="45">
        <v>6.6136296326555737</v>
      </c>
      <c r="CC93" s="23"/>
      <c r="CD93" s="24" t="s">
        <v>28</v>
      </c>
      <c r="CE93" s="5">
        <v>112.01338430325856</v>
      </c>
      <c r="CF93" s="45">
        <v>-2.4645510322010722</v>
      </c>
      <c r="CG93" s="5">
        <v>80.334000000000003</v>
      </c>
      <c r="CH93" s="45">
        <v>-12.693720520790308</v>
      </c>
      <c r="CI93" s="5">
        <v>114.17776996413977</v>
      </c>
      <c r="CJ93" s="45">
        <v>22.702711578268818</v>
      </c>
      <c r="CK93" s="23"/>
      <c r="CL93" s="24" t="s">
        <v>28</v>
      </c>
      <c r="CM93" s="5">
        <v>113.81392250500521</v>
      </c>
      <c r="CN93" s="45">
        <v>4.1140347135367961</v>
      </c>
      <c r="CO93" s="5">
        <v>117.46391451308416</v>
      </c>
      <c r="CP93" s="45">
        <v>3.5275749897693203</v>
      </c>
      <c r="CQ93" s="5">
        <v>111.72799999999999</v>
      </c>
      <c r="CR93" s="45">
        <v>-8.6099432329412622</v>
      </c>
      <c r="CS93" s="23"/>
      <c r="CT93" s="24" t="s">
        <v>28</v>
      </c>
      <c r="CU93" s="5">
        <v>103.71020834257054</v>
      </c>
      <c r="CV93" s="45">
        <v>7.827915844138559</v>
      </c>
      <c r="CW93" s="5">
        <v>103.91293163681438</v>
      </c>
      <c r="CX93" s="45">
        <v>-0.33443097884135398</v>
      </c>
      <c r="CY93" s="5">
        <v>71.778111148991172</v>
      </c>
      <c r="CZ93" s="45">
        <v>-12.366985511085673</v>
      </c>
      <c r="DA93" s="23"/>
      <c r="DB93" s="24" t="s">
        <v>28</v>
      </c>
      <c r="DC93" s="5">
        <v>129.982</v>
      </c>
      <c r="DD93" s="45">
        <v>9.6579884252619337</v>
      </c>
      <c r="DE93" s="5">
        <v>122.81442642299375</v>
      </c>
      <c r="DF93" s="45">
        <v>16.644886678575105</v>
      </c>
      <c r="DG93" s="5">
        <v>98.623999999999995</v>
      </c>
      <c r="DH93" s="45">
        <v>-12.80083464483387</v>
      </c>
      <c r="DI93" s="23"/>
      <c r="DJ93" s="24" t="s">
        <v>28</v>
      </c>
      <c r="DK93" s="5">
        <v>84.848315136733049</v>
      </c>
      <c r="DL93" s="45">
        <v>0.73483158982736541</v>
      </c>
      <c r="DM93" s="5">
        <v>112.25045977706931</v>
      </c>
      <c r="DN93" s="45">
        <v>-4.1425940022399459</v>
      </c>
      <c r="DO93" s="5">
        <v>96.595456069771529</v>
      </c>
      <c r="DP93" s="45">
        <v>9.8735499597333956</v>
      </c>
    </row>
    <row r="94" spans="1:121" ht="15" hidden="1" customHeight="1" x14ac:dyDescent="0.25">
      <c r="A94" s="23"/>
      <c r="B94" s="24"/>
      <c r="C94" s="5"/>
      <c r="D94" s="45"/>
      <c r="E94" s="5"/>
      <c r="F94" s="45"/>
      <c r="G94" s="5"/>
      <c r="H94" s="45"/>
      <c r="I94" s="23"/>
      <c r="J94" s="24"/>
      <c r="K94" s="5"/>
      <c r="L94" s="45"/>
      <c r="M94" s="5"/>
      <c r="N94" s="45"/>
      <c r="O94" s="5"/>
      <c r="P94" s="45"/>
      <c r="Q94" s="23"/>
      <c r="R94" s="24"/>
      <c r="S94" s="5"/>
      <c r="T94" s="45"/>
      <c r="U94" s="5"/>
      <c r="V94" s="45"/>
      <c r="W94" s="5"/>
      <c r="X94" s="45"/>
      <c r="Y94" s="23"/>
      <c r="Z94" s="24"/>
      <c r="AA94" s="5"/>
      <c r="AB94" s="45"/>
      <c r="AC94" s="5"/>
      <c r="AD94" s="45"/>
      <c r="AE94" s="5"/>
      <c r="AF94" s="45"/>
      <c r="AG94" s="23"/>
      <c r="AH94" s="24"/>
      <c r="AI94" s="5"/>
      <c r="AJ94" s="45"/>
      <c r="AK94" s="5"/>
      <c r="AL94" s="45"/>
      <c r="AM94" s="5"/>
      <c r="AN94" s="45"/>
      <c r="AO94" s="23"/>
      <c r="AP94" s="24"/>
      <c r="AQ94" s="5"/>
      <c r="AR94" s="45"/>
      <c r="AS94" s="5"/>
      <c r="AT94" s="45"/>
      <c r="AU94" s="5"/>
      <c r="AV94" s="45"/>
      <c r="AW94" s="23"/>
      <c r="AX94" s="24"/>
      <c r="AY94" s="5"/>
      <c r="AZ94" s="45"/>
      <c r="BA94" s="5"/>
      <c r="BB94" s="45"/>
      <c r="BC94" s="5"/>
      <c r="BD94" s="45"/>
      <c r="BE94" s="23"/>
      <c r="BF94" s="24"/>
      <c r="BG94" s="5"/>
      <c r="BH94" s="45"/>
      <c r="BI94" s="5"/>
      <c r="BJ94" s="45"/>
      <c r="BK94" s="5"/>
      <c r="BL94" s="45"/>
      <c r="BM94" s="23"/>
      <c r="BN94" s="24"/>
      <c r="BO94" s="330"/>
      <c r="BP94" s="45"/>
      <c r="BQ94" s="5"/>
      <c r="BR94" s="45"/>
      <c r="BS94" s="5"/>
      <c r="BT94" s="45"/>
      <c r="BU94" s="23"/>
      <c r="BV94" s="24"/>
      <c r="BW94" s="5"/>
      <c r="BX94" s="45"/>
      <c r="BY94" s="5"/>
      <c r="BZ94" s="45"/>
      <c r="CA94" s="5"/>
      <c r="CB94" s="45"/>
      <c r="CC94" s="23"/>
      <c r="CD94" s="24"/>
      <c r="CE94" s="5"/>
      <c r="CF94" s="45"/>
      <c r="CG94" s="5"/>
      <c r="CH94" s="45"/>
      <c r="CI94" s="5"/>
      <c r="CJ94" s="45"/>
      <c r="CK94" s="23"/>
      <c r="CL94" s="24"/>
      <c r="CM94" s="5"/>
      <c r="CN94" s="45"/>
      <c r="CO94" s="5"/>
      <c r="CP94" s="45"/>
      <c r="CQ94" s="5"/>
      <c r="CR94" s="45"/>
      <c r="CS94" s="23"/>
      <c r="CT94" s="24"/>
      <c r="CU94" s="5"/>
      <c r="CV94" s="45"/>
      <c r="CW94" s="5"/>
      <c r="CX94" s="45"/>
      <c r="CY94" s="5"/>
      <c r="CZ94" s="45"/>
      <c r="DA94" s="23"/>
      <c r="DB94" s="24"/>
      <c r="DC94" s="5"/>
      <c r="DD94" s="45"/>
      <c r="DE94" s="5"/>
      <c r="DF94" s="45"/>
      <c r="DG94" s="5"/>
      <c r="DH94" s="45"/>
      <c r="DI94" s="23"/>
      <c r="DJ94" s="24"/>
      <c r="DK94" s="5"/>
      <c r="DL94" s="45"/>
      <c r="DM94" s="5"/>
      <c r="DN94" s="45"/>
      <c r="DO94" s="5"/>
      <c r="DP94" s="45"/>
    </row>
    <row r="95" spans="1:121" s="217" customFormat="1" ht="15" hidden="1" customHeight="1" x14ac:dyDescent="0.25">
      <c r="A95" s="447">
        <v>2018</v>
      </c>
      <c r="B95" s="340" t="s">
        <v>17</v>
      </c>
      <c r="C95" s="5">
        <v>115.39367359378981</v>
      </c>
      <c r="D95" s="45">
        <v>33.751829966186222</v>
      </c>
      <c r="E95" s="5">
        <v>102.08335238501108</v>
      </c>
      <c r="F95" s="45">
        <v>10.172853553039246</v>
      </c>
      <c r="G95" s="5">
        <v>115.28191589204107</v>
      </c>
      <c r="H95" s="45">
        <v>0.89244978679879239</v>
      </c>
      <c r="I95" s="447">
        <v>2018</v>
      </c>
      <c r="J95" s="340" t="s">
        <v>17</v>
      </c>
      <c r="K95" s="5">
        <v>121.73451937328667</v>
      </c>
      <c r="L95" s="45">
        <v>5.4175214298011696</v>
      </c>
      <c r="M95" s="5">
        <v>119.0577329057742</v>
      </c>
      <c r="N95" s="45">
        <v>3.0093397540857296</v>
      </c>
      <c r="O95" s="5">
        <v>110.07445019130037</v>
      </c>
      <c r="P95" s="45">
        <v>0.33951084875423021</v>
      </c>
      <c r="Q95" s="447">
        <v>2018</v>
      </c>
      <c r="R95" s="340" t="s">
        <v>17</v>
      </c>
      <c r="S95" s="5">
        <v>105.22483203533724</v>
      </c>
      <c r="T95" s="45">
        <v>7.164075027619603</v>
      </c>
      <c r="U95" s="5">
        <v>122.2913037519743</v>
      </c>
      <c r="V95" s="45">
        <v>12.814005520898547</v>
      </c>
      <c r="W95" s="5">
        <v>139.56536362502365</v>
      </c>
      <c r="X95" s="45">
        <v>-1.9064002550694568</v>
      </c>
      <c r="Y95" s="447">
        <v>2018</v>
      </c>
      <c r="Z95" s="340" t="s">
        <v>17</v>
      </c>
      <c r="AA95" s="5">
        <v>122.72768477369233</v>
      </c>
      <c r="AB95" s="45">
        <v>8.9602492864981684</v>
      </c>
      <c r="AC95" s="5">
        <v>146.84448659083344</v>
      </c>
      <c r="AD95" s="45">
        <v>7.7148962353997632</v>
      </c>
      <c r="AE95" s="5">
        <v>100.56644600008661</v>
      </c>
      <c r="AF95" s="45">
        <v>7.3694082399460257</v>
      </c>
      <c r="AG95" s="447">
        <v>2018</v>
      </c>
      <c r="AH95" s="340" t="s">
        <v>17</v>
      </c>
      <c r="AI95" s="5">
        <v>117.82039657218911</v>
      </c>
      <c r="AJ95" s="45">
        <v>4.3702378558231487</v>
      </c>
      <c r="AK95" s="5">
        <v>110.44933540985265</v>
      </c>
      <c r="AL95" s="45">
        <v>0.15050897924453466</v>
      </c>
      <c r="AM95" s="5">
        <v>116.1193511584148</v>
      </c>
      <c r="AN95" s="45">
        <v>6.7387115508525994</v>
      </c>
      <c r="AO95" s="447">
        <v>2018</v>
      </c>
      <c r="AP95" s="340" t="s">
        <v>17</v>
      </c>
      <c r="AQ95" s="5">
        <v>108.64395207050084</v>
      </c>
      <c r="AR95" s="45">
        <v>7.4860179275954692</v>
      </c>
      <c r="AS95" s="5">
        <v>113.39992133247092</v>
      </c>
      <c r="AT95" s="45">
        <v>6.8088906682547616</v>
      </c>
      <c r="AU95" s="5">
        <v>97.231221462914945</v>
      </c>
      <c r="AV95" s="45">
        <v>8.7686635295741269</v>
      </c>
      <c r="AW95" s="447">
        <v>2018</v>
      </c>
      <c r="AX95" s="340" t="s">
        <v>17</v>
      </c>
      <c r="AY95" s="5">
        <v>112.14065140454592</v>
      </c>
      <c r="AZ95" s="45">
        <v>3.7150984023428322</v>
      </c>
      <c r="BA95" s="5">
        <v>103.80474909178072</v>
      </c>
      <c r="BB95" s="45">
        <v>2.9142410843845852</v>
      </c>
      <c r="BC95" s="5">
        <v>120.48305432853918</v>
      </c>
      <c r="BD95" s="45">
        <v>10.354584007307693</v>
      </c>
      <c r="BE95" s="447">
        <v>2018</v>
      </c>
      <c r="BF95" s="340" t="s">
        <v>17</v>
      </c>
      <c r="BG95" s="5">
        <v>110.1500186733013</v>
      </c>
      <c r="BH95" s="45">
        <v>6.9785923097898745</v>
      </c>
      <c r="BI95" s="5">
        <v>110.1614627183268</v>
      </c>
      <c r="BJ95" s="45">
        <v>9.9108461381632367</v>
      </c>
      <c r="BK95" s="5">
        <v>94.713032692486649</v>
      </c>
      <c r="BL95" s="45">
        <v>0.6951609126641074</v>
      </c>
      <c r="BM95" s="447">
        <v>2018</v>
      </c>
      <c r="BN95" s="340" t="s">
        <v>17</v>
      </c>
      <c r="BO95" s="5">
        <v>103.31666738876915</v>
      </c>
      <c r="BP95" s="45">
        <v>14.969898363835156</v>
      </c>
      <c r="BQ95" s="5">
        <v>135.59952455375421</v>
      </c>
      <c r="BR95" s="45">
        <v>0.73652241800026275</v>
      </c>
      <c r="BS95" s="5">
        <v>123.1400326324915</v>
      </c>
      <c r="BT95" s="45">
        <v>6.6074683769696207</v>
      </c>
      <c r="BU95" s="447">
        <v>2018</v>
      </c>
      <c r="BV95" s="340" t="s">
        <v>17</v>
      </c>
      <c r="BW95" s="5">
        <v>108.28594676559609</v>
      </c>
      <c r="BX95" s="45">
        <v>13.277815338513903</v>
      </c>
      <c r="BY95" s="5">
        <v>105.46622133970679</v>
      </c>
      <c r="BZ95" s="45">
        <v>13.215845998289737</v>
      </c>
      <c r="CA95" s="5">
        <v>136.58480927412324</v>
      </c>
      <c r="CB95" s="45">
        <v>-5.5802282128599217</v>
      </c>
      <c r="CC95" s="447">
        <v>2018</v>
      </c>
      <c r="CD95" s="340" t="s">
        <v>17</v>
      </c>
      <c r="CE95" s="5">
        <v>108.52005148772069</v>
      </c>
      <c r="CF95" s="45">
        <v>25.493884615461184</v>
      </c>
      <c r="CG95" s="5">
        <v>129.14459135710715</v>
      </c>
      <c r="CH95" s="45">
        <v>27.173403601287191</v>
      </c>
      <c r="CI95" s="5">
        <v>103.01369226096064</v>
      </c>
      <c r="CJ95" s="45">
        <v>10.94782547615813</v>
      </c>
      <c r="CK95" s="447">
        <v>2018</v>
      </c>
      <c r="CL95" s="340" t="s">
        <v>17</v>
      </c>
      <c r="CM95" s="5">
        <v>108.02435642360969</v>
      </c>
      <c r="CN95" s="45">
        <v>5.270198491762045</v>
      </c>
      <c r="CO95" s="5">
        <v>125.11173341618009</v>
      </c>
      <c r="CP95" s="45">
        <v>14.334266897537546</v>
      </c>
      <c r="CQ95" s="5">
        <v>107.50141029002587</v>
      </c>
      <c r="CR95" s="45">
        <v>-8.1003870076802542</v>
      </c>
      <c r="CS95" s="447">
        <v>2018</v>
      </c>
      <c r="CT95" s="340" t="s">
        <v>17</v>
      </c>
      <c r="CU95" s="5">
        <v>117.32169001741052</v>
      </c>
      <c r="CV95" s="45">
        <v>6.2979579073570733</v>
      </c>
      <c r="CW95" s="5">
        <v>99.298462747884415</v>
      </c>
      <c r="CX95" s="45">
        <v>6.4039310877860771</v>
      </c>
      <c r="CY95" s="5">
        <v>95.395601830105292</v>
      </c>
      <c r="CZ95" s="45">
        <v>9.4247521860182815</v>
      </c>
      <c r="DA95" s="447">
        <v>2018</v>
      </c>
      <c r="DB95" s="340" t="s">
        <v>17</v>
      </c>
      <c r="DC95" s="5">
        <v>154.96091201055336</v>
      </c>
      <c r="DD95" s="45">
        <v>-3.136111208695354</v>
      </c>
      <c r="DE95" s="5">
        <v>98.804666156966007</v>
      </c>
      <c r="DF95" s="45">
        <v>15.135793232451974</v>
      </c>
      <c r="DG95" s="5">
        <v>105.07339694861204</v>
      </c>
      <c r="DH95" s="45">
        <v>-2.7845295295170871</v>
      </c>
      <c r="DI95" s="447">
        <v>2018</v>
      </c>
      <c r="DJ95" s="340" t="s">
        <v>17</v>
      </c>
      <c r="DK95" s="5">
        <v>92.953703605739392</v>
      </c>
      <c r="DL95" s="45">
        <v>2.3230697411270427</v>
      </c>
      <c r="DM95" s="5">
        <v>122.64522478817423</v>
      </c>
      <c r="DN95" s="45">
        <v>3.7735551732926496</v>
      </c>
      <c r="DO95" s="5">
        <v>112.89600172488747</v>
      </c>
      <c r="DP95" s="45">
        <v>13.289005941046611</v>
      </c>
      <c r="DQ95" s="341"/>
    </row>
    <row r="96" spans="1:121" s="330" customFormat="1" ht="15" hidden="1" customHeight="1" x14ac:dyDescent="0.25">
      <c r="A96" s="24"/>
      <c r="B96" s="24" t="s">
        <v>18</v>
      </c>
      <c r="C96" s="5">
        <v>86.074347116807999</v>
      </c>
      <c r="D96" s="45">
        <v>1.0500619119556944</v>
      </c>
      <c r="E96" s="5">
        <v>105.19486169357049</v>
      </c>
      <c r="F96" s="45">
        <v>6.449062982501232</v>
      </c>
      <c r="G96" s="5">
        <v>110.52227086814561</v>
      </c>
      <c r="H96" s="45">
        <v>6.5935215638494498</v>
      </c>
      <c r="I96" s="24"/>
      <c r="J96" s="24" t="s">
        <v>18</v>
      </c>
      <c r="K96" s="5">
        <v>114.4942948188462</v>
      </c>
      <c r="L96" s="45">
        <v>8.2560387278612097</v>
      </c>
      <c r="M96" s="5">
        <v>104.27709783889155</v>
      </c>
      <c r="N96" s="45">
        <v>1.8782912804747127</v>
      </c>
      <c r="O96" s="5">
        <v>109.52753981635391</v>
      </c>
      <c r="P96" s="45">
        <v>0.18984615473280542</v>
      </c>
      <c r="Q96" s="24"/>
      <c r="R96" s="24" t="s">
        <v>18</v>
      </c>
      <c r="S96" s="5">
        <v>110.53038381002918</v>
      </c>
      <c r="T96" s="45">
        <v>8.5388750077545694</v>
      </c>
      <c r="U96" s="5">
        <v>117.21434013397423</v>
      </c>
      <c r="V96" s="45">
        <v>10.168572081783239</v>
      </c>
      <c r="W96" s="5">
        <v>138.90199752275541</v>
      </c>
      <c r="X96" s="45">
        <v>11.987568483400409</v>
      </c>
      <c r="Y96" s="24"/>
      <c r="Z96" s="24" t="s">
        <v>18</v>
      </c>
      <c r="AA96" s="5">
        <v>104.90958469136621</v>
      </c>
      <c r="AB96" s="45">
        <v>-2.9381834183001843</v>
      </c>
      <c r="AC96" s="5">
        <v>131.40420606740159</v>
      </c>
      <c r="AD96" s="45">
        <v>1.7690567436505518</v>
      </c>
      <c r="AE96" s="5">
        <v>104.71615840792745</v>
      </c>
      <c r="AF96" s="45">
        <v>9.6424836510488063</v>
      </c>
      <c r="AG96" s="24"/>
      <c r="AH96" s="24" t="s">
        <v>18</v>
      </c>
      <c r="AI96" s="5">
        <v>111.77824126928715</v>
      </c>
      <c r="AJ96" s="45">
        <v>2.4680577798041412</v>
      </c>
      <c r="AK96" s="5">
        <v>105.91003892736256</v>
      </c>
      <c r="AL96" s="45">
        <v>3.5547553566456713</v>
      </c>
      <c r="AM96" s="5">
        <v>112.34735890956865</v>
      </c>
      <c r="AN96" s="45">
        <v>7.7229034914814747</v>
      </c>
      <c r="AO96" s="24"/>
      <c r="AP96" s="24" t="s">
        <v>18</v>
      </c>
      <c r="AQ96" s="5">
        <v>111.04041144077637</v>
      </c>
      <c r="AR96" s="45">
        <v>10.638360791506841</v>
      </c>
      <c r="AS96" s="5">
        <v>106.79851749349977</v>
      </c>
      <c r="AT96" s="45">
        <v>2.136305772391097</v>
      </c>
      <c r="AU96" s="5">
        <v>108.32366775180462</v>
      </c>
      <c r="AV96" s="45">
        <v>8.6674953372538539</v>
      </c>
      <c r="AW96" s="24"/>
      <c r="AX96" s="24" t="s">
        <v>18</v>
      </c>
      <c r="AY96" s="5">
        <v>104.16564653085351</v>
      </c>
      <c r="AZ96" s="45">
        <v>1.8936467931543746</v>
      </c>
      <c r="BA96" s="5">
        <v>104.43892256703833</v>
      </c>
      <c r="BB96" s="45">
        <v>3.9007212432717608</v>
      </c>
      <c r="BC96" s="5">
        <v>120.16129429977778</v>
      </c>
      <c r="BD96" s="45">
        <v>8.9031046324679011</v>
      </c>
      <c r="BE96" s="24"/>
      <c r="BF96" s="24" t="s">
        <v>18</v>
      </c>
      <c r="BG96" s="5">
        <v>100.00783714898523</v>
      </c>
      <c r="BH96" s="45">
        <v>5.0542569409532234</v>
      </c>
      <c r="BI96" s="5">
        <v>102.72749759909605</v>
      </c>
      <c r="BJ96" s="45">
        <v>5.6563902343582413</v>
      </c>
      <c r="BK96" s="5">
        <v>104.12874378894749</v>
      </c>
      <c r="BL96" s="45">
        <v>9.8789083819879124</v>
      </c>
      <c r="BM96" s="24"/>
      <c r="BN96" s="24" t="s">
        <v>18</v>
      </c>
      <c r="BO96" s="5">
        <v>99.337996599041617</v>
      </c>
      <c r="BP96" s="45">
        <v>11.543694131496565</v>
      </c>
      <c r="BQ96" s="5">
        <v>101.2275698599794</v>
      </c>
      <c r="BR96" s="45">
        <v>0.15404777179182361</v>
      </c>
      <c r="BS96" s="5">
        <v>101.90564503188979</v>
      </c>
      <c r="BT96" s="45">
        <v>5.1724577551864002</v>
      </c>
      <c r="BU96" s="24"/>
      <c r="BV96" s="24" t="s">
        <v>18</v>
      </c>
      <c r="BW96" s="5">
        <v>91.385217448396887</v>
      </c>
      <c r="BX96" s="45">
        <v>-6.3785835455208542</v>
      </c>
      <c r="BY96" s="5">
        <v>94.461395705506462</v>
      </c>
      <c r="BZ96" s="45">
        <v>18.90611478249096</v>
      </c>
      <c r="CA96" s="5">
        <v>80.751724806373502</v>
      </c>
      <c r="CB96" s="45">
        <v>18.184209472644056</v>
      </c>
      <c r="CC96" s="24"/>
      <c r="CD96" s="24" t="s">
        <v>18</v>
      </c>
      <c r="CE96" s="5">
        <v>117.81879957344671</v>
      </c>
      <c r="CF96" s="45">
        <v>12.234837015771177</v>
      </c>
      <c r="CG96" s="5">
        <v>122.33557907358419</v>
      </c>
      <c r="CH96" s="45">
        <v>-5.8566026860509766</v>
      </c>
      <c r="CI96" s="5">
        <v>118.27399165830484</v>
      </c>
      <c r="CJ96" s="45">
        <v>22.962208144408152</v>
      </c>
      <c r="CK96" s="24"/>
      <c r="CL96" s="24" t="s">
        <v>18</v>
      </c>
      <c r="CM96" s="5">
        <v>105.46359415502876</v>
      </c>
      <c r="CN96" s="45">
        <v>0.10287784293939239</v>
      </c>
      <c r="CO96" s="5">
        <v>115.64305472371197</v>
      </c>
      <c r="CP96" s="45">
        <v>6.8009360388044087</v>
      </c>
      <c r="CQ96" s="5">
        <v>86.500526489442365</v>
      </c>
      <c r="CR96" s="45">
        <v>13.388292224680939</v>
      </c>
      <c r="CS96" s="24"/>
      <c r="CT96" s="24" t="s">
        <v>18</v>
      </c>
      <c r="CU96" s="5">
        <v>103.6997319945292</v>
      </c>
      <c r="CV96" s="45">
        <v>0.89295303261059189</v>
      </c>
      <c r="CW96" s="5">
        <v>125.48368191203241</v>
      </c>
      <c r="CX96" s="45">
        <v>10.780040983034468</v>
      </c>
      <c r="CY96" s="5">
        <v>75.476835775840485</v>
      </c>
      <c r="CZ96" s="45">
        <v>-17.295657588127014</v>
      </c>
      <c r="DA96" s="24"/>
      <c r="DB96" s="24" t="s">
        <v>18</v>
      </c>
      <c r="DC96" s="5">
        <v>136.78735194041158</v>
      </c>
      <c r="DD96" s="45">
        <v>0.94560531667349323</v>
      </c>
      <c r="DE96" s="5">
        <v>82.552838542314802</v>
      </c>
      <c r="DF96" s="45">
        <v>1.8044913071050956</v>
      </c>
      <c r="DG96" s="5">
        <v>95.586797341076263</v>
      </c>
      <c r="DH96" s="45">
        <v>5.0115873013746324</v>
      </c>
      <c r="DI96" s="24"/>
      <c r="DJ96" s="24" t="s">
        <v>18</v>
      </c>
      <c r="DK96" s="5">
        <v>86.540160826328432</v>
      </c>
      <c r="DL96" s="45">
        <v>3.9884487170637613</v>
      </c>
      <c r="DM96" s="5">
        <v>119.76787999590222</v>
      </c>
      <c r="DN96" s="45">
        <v>0.51543867798196175</v>
      </c>
      <c r="DO96" s="5">
        <v>103.87963680942653</v>
      </c>
      <c r="DP96" s="45">
        <v>13.946340414114161</v>
      </c>
      <c r="DQ96" s="329"/>
    </row>
    <row r="97" spans="1:351" s="330" customFormat="1" ht="15" hidden="1" customHeight="1" x14ac:dyDescent="0.25">
      <c r="A97" s="24"/>
      <c r="B97" s="24" t="s">
        <v>19</v>
      </c>
      <c r="C97" s="5">
        <v>109.41425244109669</v>
      </c>
      <c r="D97" s="45">
        <v>11.941683158741398</v>
      </c>
      <c r="E97" s="5">
        <v>96.327735216212304</v>
      </c>
      <c r="F97" s="45">
        <v>-12.691119342061981</v>
      </c>
      <c r="G97" s="5">
        <v>121.21126669449828</v>
      </c>
      <c r="H97" s="45">
        <v>8.2581693029833048</v>
      </c>
      <c r="I97" s="24"/>
      <c r="J97" s="24" t="s">
        <v>19</v>
      </c>
      <c r="K97" s="5">
        <v>112.26688876169743</v>
      </c>
      <c r="L97" s="45">
        <v>-1.8725275470815745</v>
      </c>
      <c r="M97" s="5">
        <v>114.98532398983278</v>
      </c>
      <c r="N97" s="45">
        <v>2.3466754949232183</v>
      </c>
      <c r="O97" s="5">
        <v>110.30560573234622</v>
      </c>
      <c r="P97" s="45">
        <v>-1.1988053703322947</v>
      </c>
      <c r="Q97" s="24"/>
      <c r="R97" s="24" t="s">
        <v>19</v>
      </c>
      <c r="S97" s="5">
        <v>110.20636569856308</v>
      </c>
      <c r="T97" s="45">
        <v>-0.41151852143410395</v>
      </c>
      <c r="U97" s="5">
        <v>122.4986149131604</v>
      </c>
      <c r="V97" s="45">
        <v>3.6169307754481537</v>
      </c>
      <c r="W97" s="5">
        <v>157.20457963027337</v>
      </c>
      <c r="X97" s="45">
        <v>6.9159872574016958</v>
      </c>
      <c r="Y97" s="24"/>
      <c r="Z97" s="24" t="s">
        <v>19</v>
      </c>
      <c r="AA97" s="5">
        <v>106.51107610545178</v>
      </c>
      <c r="AB97" s="45">
        <v>4.6285991427126731</v>
      </c>
      <c r="AC97" s="5">
        <v>145.77553896862833</v>
      </c>
      <c r="AD97" s="45">
        <v>8.5164245867631791</v>
      </c>
      <c r="AE97" s="5">
        <v>101.88943424932744</v>
      </c>
      <c r="AF97" s="45">
        <v>1.0412368342273908</v>
      </c>
      <c r="AG97" s="24"/>
      <c r="AH97" s="24" t="s">
        <v>19</v>
      </c>
      <c r="AI97" s="5">
        <v>116.68566451807389</v>
      </c>
      <c r="AJ97" s="45">
        <v>4.3803023853891716</v>
      </c>
      <c r="AK97" s="5">
        <v>104.78755819148545</v>
      </c>
      <c r="AL97" s="45">
        <v>8.1973102344300486</v>
      </c>
      <c r="AM97" s="5">
        <v>111.79995285687778</v>
      </c>
      <c r="AN97" s="45">
        <v>-0.93872403113091707</v>
      </c>
      <c r="AO97" s="24"/>
      <c r="AP97" s="24" t="s">
        <v>19</v>
      </c>
      <c r="AQ97" s="5">
        <v>115.38619906893044</v>
      </c>
      <c r="AR97" s="45">
        <v>4.3225847744467103</v>
      </c>
      <c r="AS97" s="5">
        <v>113.70462002721176</v>
      </c>
      <c r="AT97" s="45">
        <v>1.8612226802376028</v>
      </c>
      <c r="AU97" s="5">
        <v>110.84397993104959</v>
      </c>
      <c r="AV97" s="45">
        <v>6.1675752963080868</v>
      </c>
      <c r="AW97" s="24"/>
      <c r="AX97" s="24" t="s">
        <v>19</v>
      </c>
      <c r="AY97" s="5">
        <v>114.45893075051217</v>
      </c>
      <c r="AZ97" s="45">
        <v>0.98351907493774604</v>
      </c>
      <c r="BA97" s="5">
        <v>103.01518175256648</v>
      </c>
      <c r="BB97" s="45">
        <v>4.7593909074604994</v>
      </c>
      <c r="BC97" s="5">
        <v>123.72004023796957</v>
      </c>
      <c r="BD97" s="45">
        <v>4.8175799196954472</v>
      </c>
      <c r="BE97" s="24"/>
      <c r="BF97" s="24" t="s">
        <v>19</v>
      </c>
      <c r="BG97" s="5">
        <v>113.43354082779619</v>
      </c>
      <c r="BH97" s="45">
        <v>5.2099818625360683</v>
      </c>
      <c r="BI97" s="5">
        <v>117.04536477885019</v>
      </c>
      <c r="BJ97" s="45">
        <v>0.50519712256370042</v>
      </c>
      <c r="BK97" s="5">
        <v>101.17097780223931</v>
      </c>
      <c r="BL97" s="45">
        <v>13.344300364060274</v>
      </c>
      <c r="BM97" s="24"/>
      <c r="BN97" s="24" t="s">
        <v>19</v>
      </c>
      <c r="BO97" s="5">
        <v>113.21148543911387</v>
      </c>
      <c r="BP97" s="45">
        <v>10.354962386835581</v>
      </c>
      <c r="BQ97" s="5">
        <v>112.50527201149625</v>
      </c>
      <c r="BR97" s="45">
        <v>1.0713565715445981</v>
      </c>
      <c r="BS97" s="5">
        <v>129.93930361734928</v>
      </c>
      <c r="BT97" s="45">
        <v>9.0267730127611543</v>
      </c>
      <c r="BU97" s="24"/>
      <c r="BV97" s="24" t="s">
        <v>19</v>
      </c>
      <c r="BW97" s="5">
        <v>98.094834162385354</v>
      </c>
      <c r="BX97" s="45">
        <v>-1.5440038417044093</v>
      </c>
      <c r="BY97" s="5">
        <v>99.677967773601068</v>
      </c>
      <c r="BZ97" s="45">
        <v>-10.255815958007133</v>
      </c>
      <c r="CA97" s="5">
        <v>83.214594044182149</v>
      </c>
      <c r="CB97" s="45">
        <v>22.421211116282905</v>
      </c>
      <c r="CC97" s="24"/>
      <c r="CD97" s="24" t="s">
        <v>19</v>
      </c>
      <c r="CE97" s="5">
        <v>119.50416020256135</v>
      </c>
      <c r="CF97" s="45">
        <v>-2.7872907910702338</v>
      </c>
      <c r="CG97" s="5">
        <v>123.94764912840022</v>
      </c>
      <c r="CH97" s="45">
        <v>-20.174370863962039</v>
      </c>
      <c r="CI97" s="5">
        <v>128.71008054965012</v>
      </c>
      <c r="CJ97" s="45">
        <v>39.222360086636854</v>
      </c>
      <c r="CK97" s="24"/>
      <c r="CL97" s="24" t="s">
        <v>19</v>
      </c>
      <c r="CM97" s="5">
        <v>110.17652373918918</v>
      </c>
      <c r="CN97" s="45">
        <v>-4.8100611455942044</v>
      </c>
      <c r="CO97" s="5">
        <v>119.11132973827806</v>
      </c>
      <c r="CP97" s="45">
        <v>-3.0836365220860813</v>
      </c>
      <c r="CQ97" s="5">
        <v>113.2507907990428</v>
      </c>
      <c r="CR97" s="45">
        <v>14.900765795871521</v>
      </c>
      <c r="CS97" s="24"/>
      <c r="CT97" s="24" t="s">
        <v>19</v>
      </c>
      <c r="CU97" s="5">
        <v>137.18494278593005</v>
      </c>
      <c r="CV97" s="45">
        <v>9.4509581323275427</v>
      </c>
      <c r="CW97" s="5">
        <v>111.25954354029896</v>
      </c>
      <c r="CX97" s="45">
        <v>-1.0736528554582208</v>
      </c>
      <c r="CY97" s="5">
        <v>94.291221831424394</v>
      </c>
      <c r="CZ97" s="45">
        <v>7.0870595493893518</v>
      </c>
      <c r="DA97" s="24"/>
      <c r="DB97" s="24" t="s">
        <v>19</v>
      </c>
      <c r="DC97" s="5">
        <v>142.6386023942591</v>
      </c>
      <c r="DD97" s="45">
        <v>6.691950448986546</v>
      </c>
      <c r="DE97" s="5">
        <v>111.83317223464169</v>
      </c>
      <c r="DF97" s="45">
        <v>-11.426326383555065</v>
      </c>
      <c r="DG97" s="5">
        <v>143.27583566364518</v>
      </c>
      <c r="DH97" s="45">
        <v>23.916379668098187</v>
      </c>
      <c r="DI97" s="24"/>
      <c r="DJ97" s="24" t="s">
        <v>19</v>
      </c>
      <c r="DK97" s="5">
        <v>95.244106083494884</v>
      </c>
      <c r="DL97" s="45">
        <v>11.945453449169634</v>
      </c>
      <c r="DM97" s="5">
        <v>128.6651606093009</v>
      </c>
      <c r="DN97" s="45">
        <v>2.3635047634139994</v>
      </c>
      <c r="DO97" s="5">
        <v>127.3465784226336</v>
      </c>
      <c r="DP97" s="45">
        <v>2.7294469343222829</v>
      </c>
      <c r="DQ97" s="329"/>
    </row>
    <row r="98" spans="1:351" s="330" customFormat="1" ht="15" hidden="1" customHeight="1" x14ac:dyDescent="0.25">
      <c r="A98" s="24"/>
      <c r="B98" s="24" t="s">
        <v>20</v>
      </c>
      <c r="C98" s="5">
        <v>109.82016410376083</v>
      </c>
      <c r="D98" s="5">
        <v>2.7608121784881519</v>
      </c>
      <c r="E98" s="5">
        <v>100.51885296359598</v>
      </c>
      <c r="F98" s="5">
        <v>-8.4292990134202057</v>
      </c>
      <c r="G98" s="5">
        <v>126.17509970277463</v>
      </c>
      <c r="H98" s="5">
        <v>7.0115527294768896</v>
      </c>
      <c r="I98" s="24"/>
      <c r="J98" s="24" t="s">
        <v>20</v>
      </c>
      <c r="K98" s="5">
        <v>119.01458955547186</v>
      </c>
      <c r="L98" s="5">
        <v>4.6765364566947909</v>
      </c>
      <c r="M98" s="5">
        <v>120.48480349701488</v>
      </c>
      <c r="N98" s="5">
        <v>7.7354475004203067</v>
      </c>
      <c r="O98" s="5">
        <v>106.85057474497415</v>
      </c>
      <c r="P98" s="5">
        <v>1.5217006764664376</v>
      </c>
      <c r="Q98" s="24"/>
      <c r="R98" s="24" t="s">
        <v>20</v>
      </c>
      <c r="S98" s="5">
        <v>110.32391469372885</v>
      </c>
      <c r="T98" s="5">
        <v>0.91917458809891173</v>
      </c>
      <c r="U98" s="5">
        <v>120.29457809526336</v>
      </c>
      <c r="V98" s="5">
        <v>4.0903118910279943</v>
      </c>
      <c r="W98" s="5">
        <v>149.23682086914661</v>
      </c>
      <c r="X98" s="5">
        <v>16.171697654954073</v>
      </c>
      <c r="Y98" s="24"/>
      <c r="Z98" s="24" t="s">
        <v>20</v>
      </c>
      <c r="AA98" s="5">
        <v>112.73054723401611</v>
      </c>
      <c r="AB98" s="5">
        <v>-1.5293214061496343</v>
      </c>
      <c r="AC98" s="5">
        <v>133.33098280692124</v>
      </c>
      <c r="AD98" s="5">
        <v>6.1932880466100357</v>
      </c>
      <c r="AE98" s="5">
        <v>106.23135376151724</v>
      </c>
      <c r="AF98" s="5">
        <v>2.5636326666210749</v>
      </c>
      <c r="AG98" s="24"/>
      <c r="AH98" s="24" t="s">
        <v>20</v>
      </c>
      <c r="AI98" s="5">
        <v>118.03906155228009</v>
      </c>
      <c r="AJ98" s="5">
        <v>3.7809227976745206</v>
      </c>
      <c r="AK98" s="5">
        <v>107.94143064441833</v>
      </c>
      <c r="AL98" s="5">
        <v>0.58121902423084748</v>
      </c>
      <c r="AM98" s="5">
        <v>100.09063847053007</v>
      </c>
      <c r="AN98" s="5">
        <v>2.8912074134709371</v>
      </c>
      <c r="AO98" s="24"/>
      <c r="AP98" s="24" t="s">
        <v>20</v>
      </c>
      <c r="AQ98" s="5">
        <v>115.82834515478032</v>
      </c>
      <c r="AR98" s="5">
        <v>5.7457333114034697</v>
      </c>
      <c r="AS98" s="5">
        <v>109.76534520013367</v>
      </c>
      <c r="AT98" s="5">
        <v>7.2641957846869758</v>
      </c>
      <c r="AU98" s="5">
        <v>121.86280953306053</v>
      </c>
      <c r="AV98" s="5">
        <v>7.5368733800398076</v>
      </c>
      <c r="AW98" s="24"/>
      <c r="AX98" s="24" t="s">
        <v>20</v>
      </c>
      <c r="AY98" s="5">
        <v>114.33331628100314</v>
      </c>
      <c r="AZ98" s="5">
        <v>-0.19499509534085746</v>
      </c>
      <c r="BA98" s="5">
        <v>99.738133349807882</v>
      </c>
      <c r="BB98" s="5">
        <v>6.8024488278046107</v>
      </c>
      <c r="BC98" s="5">
        <v>127.10939365925097</v>
      </c>
      <c r="BD98" s="5">
        <v>7.760330040196294</v>
      </c>
      <c r="BE98" s="24"/>
      <c r="BF98" s="24" t="s">
        <v>20</v>
      </c>
      <c r="BG98" s="5">
        <v>109.37793201712087</v>
      </c>
      <c r="BH98" s="5">
        <v>5.048193961274805</v>
      </c>
      <c r="BI98" s="5">
        <v>112.81202740959108</v>
      </c>
      <c r="BJ98" s="5">
        <v>4.6339262807800736</v>
      </c>
      <c r="BK98" s="5">
        <v>106.8913534858832</v>
      </c>
      <c r="BL98" s="5">
        <v>-1.9432908655500682</v>
      </c>
      <c r="BM98" s="24"/>
      <c r="BN98" s="24" t="s">
        <v>20</v>
      </c>
      <c r="BO98" s="5">
        <v>112.22798378557746</v>
      </c>
      <c r="BP98" s="5">
        <v>7.9153924603727859</v>
      </c>
      <c r="BQ98" s="5">
        <v>117.08848446771886</v>
      </c>
      <c r="BR98" s="5">
        <v>4.8924803743441743</v>
      </c>
      <c r="BS98" s="5">
        <v>129.70510661510144</v>
      </c>
      <c r="BT98" s="5">
        <v>8.5077241687214951</v>
      </c>
      <c r="BU98" s="24"/>
      <c r="BV98" s="24" t="s">
        <v>20</v>
      </c>
      <c r="BW98" s="5">
        <v>96.846742327731263</v>
      </c>
      <c r="BX98" s="5">
        <v>-1.9418102557361863</v>
      </c>
      <c r="BY98" s="5">
        <v>110.07257208858141</v>
      </c>
      <c r="BZ98" s="5">
        <v>7.6778174289613048</v>
      </c>
      <c r="CA98" s="5">
        <v>82.789555627675014</v>
      </c>
      <c r="CB98" s="5">
        <v>15.230358439009308</v>
      </c>
      <c r="CC98" s="24"/>
      <c r="CD98" s="24" t="s">
        <v>20</v>
      </c>
      <c r="CE98" s="5">
        <v>111.00346642732313</v>
      </c>
      <c r="CF98" s="5">
        <v>11.083253455779186</v>
      </c>
      <c r="CG98" s="5">
        <v>100.21098675405086</v>
      </c>
      <c r="CH98" s="5">
        <v>10.283146526297628</v>
      </c>
      <c r="CI98" s="5">
        <v>121.93344041222088</v>
      </c>
      <c r="CJ98" s="5">
        <v>24.408777330455123</v>
      </c>
      <c r="CK98" s="24"/>
      <c r="CL98" s="24" t="s">
        <v>20</v>
      </c>
      <c r="CM98" s="5">
        <v>117.53354681507665</v>
      </c>
      <c r="CN98" s="5">
        <v>-1.335961669050036</v>
      </c>
      <c r="CO98" s="5">
        <v>127.66829578305342</v>
      </c>
      <c r="CP98" s="5">
        <v>4.9842443054591854</v>
      </c>
      <c r="CQ98" s="5">
        <v>104.59088383163783</v>
      </c>
      <c r="CR98" s="5">
        <v>16.460542303177689</v>
      </c>
      <c r="CS98" s="24"/>
      <c r="CT98" s="24" t="s">
        <v>20</v>
      </c>
      <c r="CU98" s="5">
        <v>140.80344450186246</v>
      </c>
      <c r="CV98" s="5">
        <v>8.7513665949394692</v>
      </c>
      <c r="CW98" s="5">
        <v>118.67581622476497</v>
      </c>
      <c r="CX98" s="5">
        <v>1.0361877362176983</v>
      </c>
      <c r="CY98" s="5">
        <v>79.512608042143142</v>
      </c>
      <c r="CZ98" s="5">
        <v>7.8729338903081185</v>
      </c>
      <c r="DA98" s="24"/>
      <c r="DB98" s="24" t="s">
        <v>20</v>
      </c>
      <c r="DC98" s="5">
        <v>142.54860771634554</v>
      </c>
      <c r="DD98" s="5">
        <v>10.686416005113557</v>
      </c>
      <c r="DE98" s="5">
        <v>59.68019293820597</v>
      </c>
      <c r="DF98" s="5">
        <v>-22.378529227960371</v>
      </c>
      <c r="DG98" s="5">
        <v>136.47093929817575</v>
      </c>
      <c r="DH98" s="5">
        <v>23.276640468800068</v>
      </c>
      <c r="DI98" s="24"/>
      <c r="DJ98" s="24" t="s">
        <v>20</v>
      </c>
      <c r="DK98" s="5">
        <v>93.573030262722298</v>
      </c>
      <c r="DL98" s="5">
        <v>4.0442059459988542</v>
      </c>
      <c r="DM98" s="5">
        <v>105.94030396068044</v>
      </c>
      <c r="DN98" s="5">
        <v>3.5815852613542631</v>
      </c>
      <c r="DO98" s="5">
        <v>116.88948919307285</v>
      </c>
      <c r="DP98" s="5">
        <v>5.7242094268387405</v>
      </c>
      <c r="DQ98" s="329"/>
    </row>
    <row r="99" spans="1:351" s="330" customFormat="1" ht="15" hidden="1" customHeight="1" x14ac:dyDescent="0.25">
      <c r="A99" s="24"/>
      <c r="B99" s="24" t="s">
        <v>21</v>
      </c>
      <c r="C99" s="5">
        <v>106.40181058292499</v>
      </c>
      <c r="D99" s="5">
        <v>0.54399029780168462</v>
      </c>
      <c r="E99" s="5">
        <v>110.91379763763477</v>
      </c>
      <c r="F99" s="5">
        <v>-3.833464765462324</v>
      </c>
      <c r="G99" s="5">
        <v>117.03716314777159</v>
      </c>
      <c r="H99" s="5">
        <v>10.435734620762148</v>
      </c>
      <c r="I99" s="24"/>
      <c r="J99" s="24" t="s">
        <v>21</v>
      </c>
      <c r="K99" s="5">
        <v>119.90330032251782</v>
      </c>
      <c r="L99" s="5">
        <v>2.2406131358910955</v>
      </c>
      <c r="M99" s="5">
        <v>127.96654597180286</v>
      </c>
      <c r="N99" s="5">
        <v>4.0142988346888728</v>
      </c>
      <c r="O99" s="5">
        <v>109.5880388005576</v>
      </c>
      <c r="P99" s="5">
        <v>1.7266066394601154</v>
      </c>
      <c r="Q99" s="24"/>
      <c r="R99" s="24" t="s">
        <v>21</v>
      </c>
      <c r="S99" s="5">
        <v>115.84861050938171</v>
      </c>
      <c r="T99" s="5">
        <v>0.17817962458201464</v>
      </c>
      <c r="U99" s="5">
        <v>135.60726007686927</v>
      </c>
      <c r="V99" s="5">
        <v>1.6549403655422736</v>
      </c>
      <c r="W99" s="5">
        <v>142.9994377533161</v>
      </c>
      <c r="X99" s="5">
        <v>17.433406863540284</v>
      </c>
      <c r="Y99" s="24"/>
      <c r="Z99" s="24" t="s">
        <v>21</v>
      </c>
      <c r="AA99" s="5">
        <v>121.56400796412463</v>
      </c>
      <c r="AB99" s="5">
        <v>-4.9724578904370702</v>
      </c>
      <c r="AC99" s="5">
        <v>130.06719457163206</v>
      </c>
      <c r="AD99" s="5">
        <v>11.841503208736384</v>
      </c>
      <c r="AE99" s="5">
        <v>103.54780674240041</v>
      </c>
      <c r="AF99" s="5">
        <v>0.13900733798539022</v>
      </c>
      <c r="AG99" s="24"/>
      <c r="AH99" s="24" t="s">
        <v>21</v>
      </c>
      <c r="AI99" s="5">
        <v>115.4836173543012</v>
      </c>
      <c r="AJ99" s="5">
        <v>5.716618365573467</v>
      </c>
      <c r="AK99" s="5">
        <v>108.68063617528253</v>
      </c>
      <c r="AL99" s="5">
        <v>3.2079918531552778</v>
      </c>
      <c r="AM99" s="5">
        <v>110.82949913411839</v>
      </c>
      <c r="AN99" s="5">
        <v>3.0007926078603191</v>
      </c>
      <c r="AO99" s="24"/>
      <c r="AP99" s="24" t="s">
        <v>21</v>
      </c>
      <c r="AQ99" s="5">
        <v>117.76394454509256</v>
      </c>
      <c r="AR99" s="5">
        <v>5.4125312328625341</v>
      </c>
      <c r="AS99" s="5">
        <v>116.01202748460915</v>
      </c>
      <c r="AT99" s="5">
        <v>5.5759858563587272</v>
      </c>
      <c r="AU99" s="5">
        <v>130.57338745499155</v>
      </c>
      <c r="AV99" s="5">
        <v>2.4469453880203957</v>
      </c>
      <c r="AW99" s="24"/>
      <c r="AX99" s="24" t="s">
        <v>21</v>
      </c>
      <c r="AY99" s="5">
        <v>116.16478405291146</v>
      </c>
      <c r="AZ99" s="5">
        <v>6.6501045869202358</v>
      </c>
      <c r="BA99" s="5">
        <v>108.1479036902758</v>
      </c>
      <c r="BB99" s="5">
        <v>-0.90987787984970225</v>
      </c>
      <c r="BC99" s="5">
        <v>133.03747104610025</v>
      </c>
      <c r="BD99" s="5">
        <v>8.0266364876958392</v>
      </c>
      <c r="BE99" s="24"/>
      <c r="BF99" s="24" t="s">
        <v>21</v>
      </c>
      <c r="BG99" s="5">
        <v>111.02482129232304</v>
      </c>
      <c r="BH99" s="5">
        <v>5.5960401021471</v>
      </c>
      <c r="BI99" s="5">
        <v>104.23653921286454</v>
      </c>
      <c r="BJ99" s="5">
        <v>-3.8756324149251071</v>
      </c>
      <c r="BK99" s="5">
        <v>119.32815491989091</v>
      </c>
      <c r="BL99" s="5">
        <v>13.660714721581641</v>
      </c>
      <c r="BM99" s="24"/>
      <c r="BN99" s="24" t="s">
        <v>21</v>
      </c>
      <c r="BO99" s="5">
        <v>114.77238467527047</v>
      </c>
      <c r="BP99" s="5">
        <v>3.4132333131508688</v>
      </c>
      <c r="BQ99" s="5">
        <v>119.59597534095401</v>
      </c>
      <c r="BR99" s="5">
        <v>6.5560244307949915</v>
      </c>
      <c r="BS99" s="5">
        <v>133.64460998713474</v>
      </c>
      <c r="BT99" s="5">
        <v>5.6812877805896704</v>
      </c>
      <c r="BU99" s="24"/>
      <c r="BV99" s="24" t="s">
        <v>21</v>
      </c>
      <c r="BW99" s="5">
        <v>95.666505603663197</v>
      </c>
      <c r="BX99" s="5">
        <v>3.3814045701967359</v>
      </c>
      <c r="BY99" s="5">
        <v>101.68445169635515</v>
      </c>
      <c r="BZ99" s="5">
        <v>15.734636576775713</v>
      </c>
      <c r="CA99" s="5">
        <v>106.39164437800203</v>
      </c>
      <c r="CB99" s="5">
        <v>2.3567416232149014</v>
      </c>
      <c r="CC99" s="24"/>
      <c r="CD99" s="24" t="s">
        <v>21</v>
      </c>
      <c r="CE99" s="5">
        <v>120.06587007856966</v>
      </c>
      <c r="CF99" s="5">
        <v>4.9285023059107118</v>
      </c>
      <c r="CG99" s="5">
        <v>104.73491675420239</v>
      </c>
      <c r="CH99" s="5">
        <v>2.1903763822835458</v>
      </c>
      <c r="CI99" s="5">
        <v>117.69399923370571</v>
      </c>
      <c r="CJ99" s="5">
        <v>16.832429221884965</v>
      </c>
      <c r="CK99" s="24"/>
      <c r="CL99" s="24" t="s">
        <v>21</v>
      </c>
      <c r="CM99" s="5">
        <v>117.66811879270091</v>
      </c>
      <c r="CN99" s="5">
        <v>2.1512492132690397</v>
      </c>
      <c r="CO99" s="5">
        <v>124.11503100175922</v>
      </c>
      <c r="CP99" s="5">
        <v>0.75481430086735202</v>
      </c>
      <c r="CQ99" s="5">
        <v>124.46432583470563</v>
      </c>
      <c r="CR99" s="5">
        <v>1.4908557313559214</v>
      </c>
      <c r="CS99" s="24"/>
      <c r="CT99" s="24" t="s">
        <v>21</v>
      </c>
      <c r="CU99" s="5">
        <v>139.76692743793473</v>
      </c>
      <c r="CV99" s="5">
        <v>8.0094147021043938</v>
      </c>
      <c r="CW99" s="5">
        <v>112.98468130725396</v>
      </c>
      <c r="CX99" s="5">
        <v>-2.2166252314332695</v>
      </c>
      <c r="CY99" s="5">
        <v>71.50621409609596</v>
      </c>
      <c r="CZ99" s="5">
        <v>1.3784111865588784</v>
      </c>
      <c r="DA99" s="24"/>
      <c r="DB99" s="24" t="s">
        <v>21</v>
      </c>
      <c r="DC99" s="5">
        <v>133.42253912126802</v>
      </c>
      <c r="DD99" s="5">
        <v>8.5892610188640077</v>
      </c>
      <c r="DE99" s="5">
        <v>88.346099612567897</v>
      </c>
      <c r="DF99" s="5">
        <v>-10.762971916128222</v>
      </c>
      <c r="DG99" s="5">
        <v>121.14301618563682</v>
      </c>
      <c r="DH99" s="5">
        <v>32.414104784930089</v>
      </c>
      <c r="DI99" s="24"/>
      <c r="DJ99" s="24" t="s">
        <v>21</v>
      </c>
      <c r="DK99" s="5">
        <v>93.658894016059278</v>
      </c>
      <c r="DL99" s="5">
        <v>-7.0119216798400288</v>
      </c>
      <c r="DM99" s="5">
        <v>117.38845019574892</v>
      </c>
      <c r="DN99" s="5">
        <v>-1.5961129478548912</v>
      </c>
      <c r="DO99" s="5">
        <v>131.58685620223073</v>
      </c>
      <c r="DP99" s="5">
        <v>4.3944386010580416</v>
      </c>
      <c r="DQ99" s="329"/>
    </row>
    <row r="100" spans="1:351" s="330" customFormat="1" ht="15" hidden="1" customHeight="1" x14ac:dyDescent="0.25">
      <c r="A100" s="24"/>
      <c r="B100" s="24" t="s">
        <v>22</v>
      </c>
      <c r="C100" s="5">
        <v>96.035719292809063</v>
      </c>
      <c r="D100" s="5">
        <v>-0.67777344517475058</v>
      </c>
      <c r="E100" s="5">
        <v>109.0765466136445</v>
      </c>
      <c r="F100" s="5">
        <v>-0.82237295205356986</v>
      </c>
      <c r="G100" s="5">
        <v>114.86775598088684</v>
      </c>
      <c r="H100" s="5">
        <v>2.4142307560546641</v>
      </c>
      <c r="I100" s="24"/>
      <c r="J100" s="24" t="s">
        <v>22</v>
      </c>
      <c r="K100" s="5">
        <v>119.80416854973636</v>
      </c>
      <c r="L100" s="5">
        <v>4.9934989628634128</v>
      </c>
      <c r="M100" s="5">
        <v>132.61203884309612</v>
      </c>
      <c r="N100" s="5">
        <v>4.0695146181847832</v>
      </c>
      <c r="O100" s="5">
        <v>112.26907584867308</v>
      </c>
      <c r="P100" s="5">
        <v>1.8932828554977448</v>
      </c>
      <c r="Q100" s="24"/>
      <c r="R100" s="24" t="s">
        <v>22</v>
      </c>
      <c r="S100" s="5">
        <v>114.54318735366225</v>
      </c>
      <c r="T100" s="5">
        <v>3.4699845417820256</v>
      </c>
      <c r="U100" s="5">
        <v>127.00388449290256</v>
      </c>
      <c r="V100" s="5">
        <v>8.5712088813026668</v>
      </c>
      <c r="W100" s="5">
        <v>109.91199146955934</v>
      </c>
      <c r="X100" s="5">
        <v>17.599783937749507</v>
      </c>
      <c r="Y100" s="24"/>
      <c r="Z100" s="24" t="s">
        <v>22</v>
      </c>
      <c r="AA100" s="5">
        <v>123.21405800578017</v>
      </c>
      <c r="AB100" s="5">
        <v>-0.16076710082107581</v>
      </c>
      <c r="AC100" s="5">
        <v>135.9293317860124</v>
      </c>
      <c r="AD100" s="5">
        <v>2.6199290240847262</v>
      </c>
      <c r="AE100" s="5">
        <v>103.54699981984571</v>
      </c>
      <c r="AF100" s="5">
        <v>5.5317298310065866</v>
      </c>
      <c r="AG100" s="24"/>
      <c r="AH100" s="24" t="s">
        <v>22</v>
      </c>
      <c r="AI100" s="5">
        <v>111.54748694929729</v>
      </c>
      <c r="AJ100" s="5">
        <v>7.8622635024076857</v>
      </c>
      <c r="AK100" s="5">
        <v>121.2788638416076</v>
      </c>
      <c r="AL100" s="5">
        <v>4.1260548306792515</v>
      </c>
      <c r="AM100" s="5">
        <v>111.05539606899843</v>
      </c>
      <c r="AN100" s="5">
        <v>1.4424544725611952</v>
      </c>
      <c r="AO100" s="24"/>
      <c r="AP100" s="24" t="s">
        <v>22</v>
      </c>
      <c r="AQ100" s="5">
        <v>119.18185515518647</v>
      </c>
      <c r="AR100" s="5">
        <v>4.8601500505076416</v>
      </c>
      <c r="AS100" s="5">
        <v>114.25301573527018</v>
      </c>
      <c r="AT100" s="5">
        <v>4.6241373981901575</v>
      </c>
      <c r="AU100" s="5">
        <v>104.51810922112455</v>
      </c>
      <c r="AV100" s="5">
        <v>5.4825520872478535</v>
      </c>
      <c r="AW100" s="24"/>
      <c r="AX100" s="24" t="s">
        <v>22</v>
      </c>
      <c r="AY100" s="5">
        <v>111.69867217141729</v>
      </c>
      <c r="AZ100" s="5">
        <v>7.0077531167569589</v>
      </c>
      <c r="BA100" s="5">
        <v>111.87104149818643</v>
      </c>
      <c r="BB100" s="5">
        <v>3.4474447975474902</v>
      </c>
      <c r="BC100" s="5">
        <v>131.70208000143938</v>
      </c>
      <c r="BD100" s="5">
        <v>4.3210854866848365</v>
      </c>
      <c r="BE100" s="24"/>
      <c r="BF100" s="24" t="s">
        <v>22</v>
      </c>
      <c r="BG100" s="5">
        <v>115.16722779815785</v>
      </c>
      <c r="BH100" s="5">
        <v>6.0999563129273184</v>
      </c>
      <c r="BI100" s="5">
        <v>111.60044533600816</v>
      </c>
      <c r="BJ100" s="5">
        <v>-5.0238407041219517</v>
      </c>
      <c r="BK100" s="5">
        <v>124.24581195656414</v>
      </c>
      <c r="BL100" s="5">
        <v>18.670211190044967</v>
      </c>
      <c r="BM100" s="24"/>
      <c r="BN100" s="24" t="s">
        <v>22</v>
      </c>
      <c r="BO100" s="5">
        <v>125.22223233051879</v>
      </c>
      <c r="BP100" s="5">
        <v>6.8713960628358279</v>
      </c>
      <c r="BQ100" s="5">
        <v>113.96333698109699</v>
      </c>
      <c r="BR100" s="5">
        <v>5.1281685351919322</v>
      </c>
      <c r="BS100" s="5">
        <v>143.70411696778501</v>
      </c>
      <c r="BT100" s="5">
        <v>3.9969542974332057</v>
      </c>
      <c r="BU100" s="24"/>
      <c r="BV100" s="24" t="s">
        <v>22</v>
      </c>
      <c r="BW100" s="5">
        <v>110.74873430996004</v>
      </c>
      <c r="BX100" s="5">
        <v>6.7650029234587237</v>
      </c>
      <c r="BY100" s="5">
        <v>112.89276261387825</v>
      </c>
      <c r="BZ100" s="5">
        <v>10.14357888491088</v>
      </c>
      <c r="CA100" s="5">
        <v>115.2336809848593</v>
      </c>
      <c r="CB100" s="5">
        <v>9.5637565817535659</v>
      </c>
      <c r="CC100" s="24"/>
      <c r="CD100" s="24" t="s">
        <v>22</v>
      </c>
      <c r="CE100" s="5">
        <v>123.02307011072399</v>
      </c>
      <c r="CF100" s="5">
        <v>9.5386557455045846</v>
      </c>
      <c r="CG100" s="5">
        <v>108.28091635237085</v>
      </c>
      <c r="CH100" s="5">
        <v>5.3767335750426923</v>
      </c>
      <c r="CI100" s="5">
        <v>116.499828771792</v>
      </c>
      <c r="CJ100" s="5">
        <v>1.921372822826072</v>
      </c>
      <c r="CK100" s="24"/>
      <c r="CL100" s="24" t="s">
        <v>22</v>
      </c>
      <c r="CM100" s="5">
        <v>113.05636989208395</v>
      </c>
      <c r="CN100" s="5">
        <v>-0.70293274292842511</v>
      </c>
      <c r="CO100" s="5">
        <v>119.43508874551723</v>
      </c>
      <c r="CP100" s="5">
        <v>-2.2380739699329695</v>
      </c>
      <c r="CQ100" s="5">
        <v>146.83555038810627</v>
      </c>
      <c r="CR100" s="5">
        <v>18.844180544467775</v>
      </c>
      <c r="CS100" s="24"/>
      <c r="CT100" s="24" t="s">
        <v>22</v>
      </c>
      <c r="CU100" s="5">
        <v>126.95630199668429</v>
      </c>
      <c r="CV100" s="5">
        <v>9.944534255421857</v>
      </c>
      <c r="CW100" s="5">
        <v>114.75376379086939</v>
      </c>
      <c r="CX100" s="5">
        <v>1.7966126069745201</v>
      </c>
      <c r="CY100" s="5">
        <v>75.606092506707029</v>
      </c>
      <c r="CZ100" s="5">
        <v>8.9341816891976009</v>
      </c>
      <c r="DA100" s="24"/>
      <c r="DB100" s="24" t="s">
        <v>22</v>
      </c>
      <c r="DC100" s="5">
        <v>128.34429924641188</v>
      </c>
      <c r="DD100" s="5">
        <v>5.0194740581064252</v>
      </c>
      <c r="DE100" s="5">
        <v>80.023830061290326</v>
      </c>
      <c r="DF100" s="5">
        <v>-20.46077433331908</v>
      </c>
      <c r="DG100" s="5">
        <v>132.15616157741206</v>
      </c>
      <c r="DH100" s="5">
        <v>30.772587600597745</v>
      </c>
      <c r="DI100" s="24"/>
      <c r="DJ100" s="24" t="s">
        <v>22</v>
      </c>
      <c r="DK100" s="5">
        <v>91.890846148018539</v>
      </c>
      <c r="DL100" s="5">
        <v>-4.9980921964927489</v>
      </c>
      <c r="DM100" s="5">
        <v>120.86028297617585</v>
      </c>
      <c r="DN100" s="5">
        <v>5.1017298510771099</v>
      </c>
      <c r="DO100" s="5">
        <v>132.37486037234223</v>
      </c>
      <c r="DP100" s="5">
        <v>1.3820361278484228</v>
      </c>
      <c r="DQ100" s="329"/>
    </row>
    <row r="101" spans="1:351" s="330" customFormat="1" ht="15" hidden="1" customHeight="1" x14ac:dyDescent="0.25">
      <c r="A101" s="24"/>
      <c r="B101" s="24" t="s">
        <v>23</v>
      </c>
      <c r="C101" s="5">
        <v>108.66682132570607</v>
      </c>
      <c r="D101" s="5">
        <v>-20.36263964228911</v>
      </c>
      <c r="E101" s="5">
        <v>122.11343060149581</v>
      </c>
      <c r="F101" s="5">
        <v>15.800322980432881</v>
      </c>
      <c r="G101" s="5">
        <v>112.90475885543759</v>
      </c>
      <c r="H101" s="5">
        <v>12.18750808894238</v>
      </c>
      <c r="I101" s="24"/>
      <c r="J101" s="24" t="s">
        <v>23</v>
      </c>
      <c r="K101" s="5">
        <v>131.00681619833696</v>
      </c>
      <c r="L101" s="5">
        <v>15.464657134725044</v>
      </c>
      <c r="M101" s="5">
        <v>125.19866220967481</v>
      </c>
      <c r="N101" s="5">
        <v>3.7677258695182161</v>
      </c>
      <c r="O101" s="5">
        <v>107.34457124161423</v>
      </c>
      <c r="P101" s="5">
        <v>2.6405546232315373</v>
      </c>
      <c r="Q101" s="24"/>
      <c r="R101" s="24" t="s">
        <v>23</v>
      </c>
      <c r="S101" s="5">
        <v>110.79942251994635</v>
      </c>
      <c r="T101" s="5">
        <v>0.13497511492013814</v>
      </c>
      <c r="U101" s="5">
        <v>114.78872288858396</v>
      </c>
      <c r="V101" s="5">
        <v>5.1418585716808849</v>
      </c>
      <c r="W101" s="5">
        <v>119.84239414862752</v>
      </c>
      <c r="X101" s="5">
        <v>21.44090881668366</v>
      </c>
      <c r="Y101" s="24"/>
      <c r="Z101" s="24" t="s">
        <v>23</v>
      </c>
      <c r="AA101" s="5">
        <v>112.09694648660933</v>
      </c>
      <c r="AB101" s="5">
        <v>-6.1864936100399177</v>
      </c>
      <c r="AC101" s="5">
        <v>120.68357910626442</v>
      </c>
      <c r="AD101" s="5">
        <v>6.8374460926561795</v>
      </c>
      <c r="AE101" s="5">
        <v>104.94174330162492</v>
      </c>
      <c r="AF101" s="5">
        <v>4.3261515629274214</v>
      </c>
      <c r="AG101" s="24"/>
      <c r="AH101" s="24" t="s">
        <v>23</v>
      </c>
      <c r="AI101" s="5">
        <v>112.49022115779323</v>
      </c>
      <c r="AJ101" s="5">
        <v>8.9557285510349516</v>
      </c>
      <c r="AK101" s="5">
        <v>119.82053233884703</v>
      </c>
      <c r="AL101" s="5">
        <v>4.2159731185035696</v>
      </c>
      <c r="AM101" s="5">
        <v>106.38591660871926</v>
      </c>
      <c r="AN101" s="5">
        <v>0.72593749087641868</v>
      </c>
      <c r="AO101" s="24"/>
      <c r="AP101" s="24" t="s">
        <v>23</v>
      </c>
      <c r="AQ101" s="5">
        <v>120.11013524812593</v>
      </c>
      <c r="AR101" s="5">
        <v>8.1087073563894592</v>
      </c>
      <c r="AS101" s="5">
        <v>113.37690838432968</v>
      </c>
      <c r="AT101" s="5">
        <v>6.8070870359481717</v>
      </c>
      <c r="AU101" s="5">
        <v>117.25061906592474</v>
      </c>
      <c r="AV101" s="5">
        <v>4.6770392985438178</v>
      </c>
      <c r="AW101" s="24"/>
      <c r="AX101" s="24" t="s">
        <v>23</v>
      </c>
      <c r="AY101" s="5">
        <v>118.27072621212808</v>
      </c>
      <c r="AZ101" s="5">
        <v>6.0410132416062652</v>
      </c>
      <c r="BA101" s="5">
        <v>115.64761596908389</v>
      </c>
      <c r="BB101" s="5">
        <v>4.0731632258476509</v>
      </c>
      <c r="BC101" s="5">
        <v>133.37691742759458</v>
      </c>
      <c r="BD101" s="5">
        <v>-0.23398760776770189</v>
      </c>
      <c r="BE101" s="24"/>
      <c r="BF101" s="24" t="s">
        <v>23</v>
      </c>
      <c r="BG101" s="5">
        <v>115.75513512035417</v>
      </c>
      <c r="BH101" s="5">
        <v>8.8754021510518726</v>
      </c>
      <c r="BI101" s="5">
        <v>118.23947325002716</v>
      </c>
      <c r="BJ101" s="5">
        <v>-2.1750397194210365</v>
      </c>
      <c r="BK101" s="5">
        <v>127.10107063170089</v>
      </c>
      <c r="BL101" s="5">
        <v>11.293184596420929</v>
      </c>
      <c r="BM101" s="24"/>
      <c r="BN101" s="24" t="s">
        <v>23</v>
      </c>
      <c r="BO101" s="5">
        <v>127.48391211648597</v>
      </c>
      <c r="BP101" s="5">
        <v>5.099555124001796</v>
      </c>
      <c r="BQ101" s="5">
        <v>117.94505185726474</v>
      </c>
      <c r="BR101" s="5">
        <v>5.7841033888657449</v>
      </c>
      <c r="BS101" s="5">
        <v>143.62301913388674</v>
      </c>
      <c r="BT101" s="5">
        <v>7.3818258095014357</v>
      </c>
      <c r="BU101" s="24"/>
      <c r="BV101" s="24" t="s">
        <v>23</v>
      </c>
      <c r="BW101" s="5">
        <v>97.096558623501295</v>
      </c>
      <c r="BX101" s="5">
        <v>2.7409756548611313</v>
      </c>
      <c r="BY101" s="5">
        <v>115.85892552407248</v>
      </c>
      <c r="BZ101" s="5">
        <v>3.8674306549576301</v>
      </c>
      <c r="CA101" s="5">
        <v>126.91173736117661</v>
      </c>
      <c r="CB101" s="5">
        <v>25.165676178486734</v>
      </c>
      <c r="CC101" s="24"/>
      <c r="CD101" s="24" t="s">
        <v>23</v>
      </c>
      <c r="CE101" s="5">
        <v>115.95241741091117</v>
      </c>
      <c r="CF101" s="5">
        <v>5.8085306556401264</v>
      </c>
      <c r="CG101" s="5">
        <v>139.97470337923974</v>
      </c>
      <c r="CH101" s="5">
        <v>6.3354756555929441</v>
      </c>
      <c r="CI101" s="5">
        <v>105.93161926250201</v>
      </c>
      <c r="CJ101" s="5">
        <v>-0.98683747695199031</v>
      </c>
      <c r="CK101" s="24"/>
      <c r="CL101" s="24" t="s">
        <v>23</v>
      </c>
      <c r="CM101" s="5">
        <v>106.31111433977439</v>
      </c>
      <c r="CN101" s="5">
        <v>-2.5055929185058829</v>
      </c>
      <c r="CO101" s="5">
        <v>125.20799183237969</v>
      </c>
      <c r="CP101" s="5">
        <v>6.259541825950194</v>
      </c>
      <c r="CQ101" s="5">
        <v>125.20196473489018</v>
      </c>
      <c r="CR101" s="5">
        <v>15.977142796830307</v>
      </c>
      <c r="CS101" s="24"/>
      <c r="CT101" s="24" t="s">
        <v>23</v>
      </c>
      <c r="CU101" s="5">
        <v>115.48026549235838</v>
      </c>
      <c r="CV101" s="5">
        <v>6.2467465385352483</v>
      </c>
      <c r="CW101" s="5">
        <v>138.47372944060527</v>
      </c>
      <c r="CX101" s="5">
        <v>-1.069210638520417</v>
      </c>
      <c r="CY101" s="5">
        <v>83.854757869656254</v>
      </c>
      <c r="CZ101" s="5">
        <v>26.390338231718275</v>
      </c>
      <c r="DA101" s="24"/>
      <c r="DB101" s="24" t="s">
        <v>23</v>
      </c>
      <c r="DC101" s="5">
        <v>137.50875213322868</v>
      </c>
      <c r="DD101" s="5">
        <v>19.191415412617602</v>
      </c>
      <c r="DE101" s="5">
        <v>70.640649248242738</v>
      </c>
      <c r="DF101" s="5">
        <v>-4.3425517300988759</v>
      </c>
      <c r="DG101" s="5">
        <v>125.52015571648232</v>
      </c>
      <c r="DH101" s="5">
        <v>49.259950908475332</v>
      </c>
      <c r="DI101" s="24"/>
      <c r="DJ101" s="24" t="s">
        <v>23</v>
      </c>
      <c r="DK101" s="5">
        <v>81.886620183955685</v>
      </c>
      <c r="DL101" s="5">
        <v>-13.483540220066729</v>
      </c>
      <c r="DM101" s="5">
        <v>122.05021692199207</v>
      </c>
      <c r="DN101" s="5">
        <v>6.0323041708266487</v>
      </c>
      <c r="DO101" s="5">
        <v>152.61562318680851</v>
      </c>
      <c r="DP101" s="5">
        <v>3.8081545379960318</v>
      </c>
      <c r="DQ101" s="329"/>
    </row>
    <row r="102" spans="1:351" s="330" customFormat="1" ht="15" hidden="1" customHeight="1" x14ac:dyDescent="0.25">
      <c r="A102" s="24"/>
      <c r="B102" s="24" t="s">
        <v>24</v>
      </c>
      <c r="C102" s="5">
        <v>122.62342841698747</v>
      </c>
      <c r="D102" s="5">
        <v>-3.5757729423969522</v>
      </c>
      <c r="E102" s="5">
        <v>119.51215475281174</v>
      </c>
      <c r="F102" s="5">
        <v>4.1856140838219886</v>
      </c>
      <c r="G102" s="5">
        <v>113.72228715121673</v>
      </c>
      <c r="H102" s="5">
        <v>-6.7754572260271431</v>
      </c>
      <c r="I102" s="24"/>
      <c r="J102" s="24" t="s">
        <v>24</v>
      </c>
      <c r="K102" s="5">
        <v>123.872644997056</v>
      </c>
      <c r="L102" s="5">
        <v>6.9222444669060792</v>
      </c>
      <c r="M102" s="5">
        <v>126.47222159894008</v>
      </c>
      <c r="N102" s="5">
        <v>3.4313787694813129</v>
      </c>
      <c r="O102" s="5">
        <v>109.90167389879915</v>
      </c>
      <c r="P102" s="5">
        <v>2.2758865780569266</v>
      </c>
      <c r="Q102" s="24"/>
      <c r="R102" s="24" t="s">
        <v>24</v>
      </c>
      <c r="S102" s="5">
        <v>109.32885268598623</v>
      </c>
      <c r="T102" s="5">
        <v>0.96845973975956667</v>
      </c>
      <c r="U102" s="5">
        <v>115.72582571659667</v>
      </c>
      <c r="V102" s="5">
        <v>3.5129420254727677</v>
      </c>
      <c r="W102" s="5">
        <v>108.47358254635755</v>
      </c>
      <c r="X102" s="5">
        <v>8.9695480586156577</v>
      </c>
      <c r="Y102" s="24"/>
      <c r="Z102" s="24" t="s">
        <v>24</v>
      </c>
      <c r="AA102" s="5">
        <v>115.2140271421349</v>
      </c>
      <c r="AB102" s="5">
        <v>-1.6111279424157203</v>
      </c>
      <c r="AC102" s="5">
        <v>123.24392649111256</v>
      </c>
      <c r="AD102" s="5">
        <v>11.437239745556766</v>
      </c>
      <c r="AE102" s="5">
        <v>107.13123430074049</v>
      </c>
      <c r="AF102" s="5">
        <v>6.3253884315443116</v>
      </c>
      <c r="AG102" s="24"/>
      <c r="AH102" s="24" t="s">
        <v>24</v>
      </c>
      <c r="AI102" s="5">
        <v>106.49183759703433</v>
      </c>
      <c r="AJ102" s="5">
        <v>6.4336504858898138</v>
      </c>
      <c r="AK102" s="5">
        <v>115.31489402240948</v>
      </c>
      <c r="AL102" s="5">
        <v>5.3808945762536382</v>
      </c>
      <c r="AM102" s="5">
        <v>103.0048479292999</v>
      </c>
      <c r="AN102" s="5">
        <v>2.9798440440822418</v>
      </c>
      <c r="AO102" s="24"/>
      <c r="AP102" s="24" t="s">
        <v>24</v>
      </c>
      <c r="AQ102" s="5">
        <v>119.2405664234013</v>
      </c>
      <c r="AR102" s="5">
        <v>1.8881248155213228</v>
      </c>
      <c r="AS102" s="5">
        <v>112.04870473133899</v>
      </c>
      <c r="AT102" s="5">
        <v>4.9597659808537315</v>
      </c>
      <c r="AU102" s="5">
        <v>118.07891963453253</v>
      </c>
      <c r="AV102" s="5">
        <v>6.4432057324291065</v>
      </c>
      <c r="AW102" s="24"/>
      <c r="AX102" s="24" t="s">
        <v>24</v>
      </c>
      <c r="AY102" s="5">
        <v>119.79335322806308</v>
      </c>
      <c r="AZ102" s="5">
        <v>6.9595780905204094</v>
      </c>
      <c r="BA102" s="5">
        <v>115.08485387422071</v>
      </c>
      <c r="BB102" s="5">
        <v>4.2669903872096313</v>
      </c>
      <c r="BC102" s="5">
        <v>133.71851109948915</v>
      </c>
      <c r="BD102" s="5">
        <v>5.3055445904647769</v>
      </c>
      <c r="BE102" s="24"/>
      <c r="BF102" s="24" t="s">
        <v>24</v>
      </c>
      <c r="BG102" s="5">
        <v>115.72280482891517</v>
      </c>
      <c r="BH102" s="5">
        <v>5.3075939734962532</v>
      </c>
      <c r="BI102" s="5">
        <v>115.23955464916899</v>
      </c>
      <c r="BJ102" s="5">
        <v>6.3346786705730409</v>
      </c>
      <c r="BK102" s="5">
        <v>117.08041138715926</v>
      </c>
      <c r="BL102" s="5">
        <v>-0.97990522431221905</v>
      </c>
      <c r="BM102" s="24"/>
      <c r="BN102" s="24" t="s">
        <v>24</v>
      </c>
      <c r="BO102" s="5">
        <v>120.65826001529649</v>
      </c>
      <c r="BP102" s="5">
        <v>15.133900800820115</v>
      </c>
      <c r="BQ102" s="5">
        <v>112.93003391026498</v>
      </c>
      <c r="BR102" s="5">
        <v>-0.27867353526397665</v>
      </c>
      <c r="BS102" s="5">
        <v>137.56011254064759</v>
      </c>
      <c r="BT102" s="5">
        <v>5.5491550661289466</v>
      </c>
      <c r="BU102" s="24"/>
      <c r="BV102" s="24" t="s">
        <v>24</v>
      </c>
      <c r="BW102" s="5">
        <v>94.653104827074728</v>
      </c>
      <c r="BX102" s="5">
        <v>13.563747885399422</v>
      </c>
      <c r="BY102" s="5">
        <v>106.9777950709688</v>
      </c>
      <c r="BZ102" s="5">
        <v>5.479308742347456</v>
      </c>
      <c r="CA102" s="5">
        <v>126.0939497664842</v>
      </c>
      <c r="CB102" s="5">
        <v>0.10072281267201788</v>
      </c>
      <c r="CC102" s="24"/>
      <c r="CD102" s="24" t="s">
        <v>24</v>
      </c>
      <c r="CE102" s="5">
        <v>111.53988323922015</v>
      </c>
      <c r="CF102" s="5">
        <v>21.14926855497589</v>
      </c>
      <c r="CG102" s="5">
        <v>154.55622341930311</v>
      </c>
      <c r="CH102" s="5">
        <v>3.7231451070191213</v>
      </c>
      <c r="CI102" s="5">
        <v>120.83239673328136</v>
      </c>
      <c r="CJ102" s="5">
        <v>-1.4322101406879426</v>
      </c>
      <c r="CK102" s="24"/>
      <c r="CL102" s="24" t="s">
        <v>24</v>
      </c>
      <c r="CM102" s="5">
        <v>106.24013222614596</v>
      </c>
      <c r="CN102" s="5">
        <v>-5.7157461319352905</v>
      </c>
      <c r="CO102" s="5">
        <v>129.32858550482825</v>
      </c>
      <c r="CP102" s="5">
        <v>1.7536541560108958</v>
      </c>
      <c r="CQ102" s="5">
        <v>124.48865507988839</v>
      </c>
      <c r="CR102" s="5">
        <v>24.268942966690375</v>
      </c>
      <c r="CS102" s="24"/>
      <c r="CT102" s="24" t="s">
        <v>24</v>
      </c>
      <c r="CU102" s="5">
        <v>114.77538999728085</v>
      </c>
      <c r="CV102" s="5">
        <v>-3.3838565904582509</v>
      </c>
      <c r="CW102" s="5">
        <v>136.78570042328593</v>
      </c>
      <c r="CX102" s="5">
        <v>4.6100713175102612</v>
      </c>
      <c r="CY102" s="5">
        <v>83.627243919760474</v>
      </c>
      <c r="CZ102" s="5">
        <v>15.858777670592914</v>
      </c>
      <c r="DA102" s="24"/>
      <c r="DB102" s="24" t="s">
        <v>24</v>
      </c>
      <c r="DC102" s="5">
        <v>136.60861498121221</v>
      </c>
      <c r="DD102" s="5">
        <v>5.5543513054734319</v>
      </c>
      <c r="DE102" s="5">
        <v>195.21753698946651</v>
      </c>
      <c r="DF102" s="5">
        <v>14.459044427570404</v>
      </c>
      <c r="DG102" s="5">
        <v>99.889970247983427</v>
      </c>
      <c r="DH102" s="5">
        <v>11.087066278907315</v>
      </c>
      <c r="DI102" s="24"/>
      <c r="DJ102" s="24" t="s">
        <v>24</v>
      </c>
      <c r="DK102" s="5">
        <v>82.643823846105008</v>
      </c>
      <c r="DL102" s="5">
        <v>-18.35619490347635</v>
      </c>
      <c r="DM102" s="5">
        <v>127.19406527131665</v>
      </c>
      <c r="DN102" s="5">
        <v>5.5328980610469927</v>
      </c>
      <c r="DO102" s="5">
        <v>139.20505640668594</v>
      </c>
      <c r="DP102" s="5">
        <v>8.953559772327921</v>
      </c>
      <c r="DQ102" s="329"/>
    </row>
    <row r="103" spans="1:351" s="330" customFormat="1" ht="15" hidden="1" customHeight="1" x14ac:dyDescent="0.25">
      <c r="A103" s="24"/>
      <c r="B103" s="24" t="s">
        <v>25</v>
      </c>
      <c r="C103" s="5">
        <v>132.78391081980647</v>
      </c>
      <c r="D103" s="5">
        <v>7.2956253666771573</v>
      </c>
      <c r="E103" s="5">
        <v>107.98132908811399</v>
      </c>
      <c r="F103" s="5">
        <v>1.5123722687608847</v>
      </c>
      <c r="G103" s="5">
        <v>112.16812756477023</v>
      </c>
      <c r="H103" s="5">
        <v>4.5195936323679149</v>
      </c>
      <c r="I103" s="24"/>
      <c r="J103" s="24" t="s">
        <v>25</v>
      </c>
      <c r="K103" s="5">
        <v>120.00577976069241</v>
      </c>
      <c r="L103" s="5">
        <v>7.3656866254159183</v>
      </c>
      <c r="M103" s="5">
        <v>126.16613652650848</v>
      </c>
      <c r="N103" s="5">
        <v>4.270326795994734</v>
      </c>
      <c r="O103" s="5">
        <v>103.18310029547561</v>
      </c>
      <c r="P103" s="5">
        <v>3.34845782800042</v>
      </c>
      <c r="Q103" s="24"/>
      <c r="R103" s="24" t="s">
        <v>25</v>
      </c>
      <c r="S103" s="5">
        <v>114.45238813255155</v>
      </c>
      <c r="T103" s="5">
        <v>2.3318117474074853</v>
      </c>
      <c r="U103" s="5">
        <v>125.50916434289124</v>
      </c>
      <c r="V103" s="5">
        <v>1.5361594210282732</v>
      </c>
      <c r="W103" s="5">
        <v>114.62197521490866</v>
      </c>
      <c r="X103" s="5">
        <v>-6.8203040565690856</v>
      </c>
      <c r="Y103" s="24"/>
      <c r="Z103" s="24" t="s">
        <v>25</v>
      </c>
      <c r="AA103" s="5">
        <v>109.10781637738162</v>
      </c>
      <c r="AB103" s="5">
        <v>14.657531018318039</v>
      </c>
      <c r="AC103" s="5">
        <v>119.84206245693977</v>
      </c>
      <c r="AD103" s="5">
        <v>8.1968369012574271</v>
      </c>
      <c r="AE103" s="5">
        <v>109.39386553441774</v>
      </c>
      <c r="AF103" s="5">
        <v>8.377895925964566</v>
      </c>
      <c r="AG103" s="24"/>
      <c r="AH103" s="24" t="s">
        <v>25</v>
      </c>
      <c r="AI103" s="5">
        <v>118.42807727485368</v>
      </c>
      <c r="AJ103" s="5">
        <v>0.54573446072525655</v>
      </c>
      <c r="AK103" s="5">
        <v>112.88523458740374</v>
      </c>
      <c r="AL103" s="5">
        <v>4.6680853935830129</v>
      </c>
      <c r="AM103" s="5">
        <v>106.5442553424988</v>
      </c>
      <c r="AN103" s="5">
        <v>3.1567891908322707</v>
      </c>
      <c r="AO103" s="24"/>
      <c r="AP103" s="24" t="s">
        <v>25</v>
      </c>
      <c r="AQ103" s="5">
        <v>118.83775822852486</v>
      </c>
      <c r="AR103" s="5">
        <v>3.2833745992668639</v>
      </c>
      <c r="AS103" s="5">
        <v>114.6757551046352</v>
      </c>
      <c r="AT103" s="5">
        <v>1.6569012116254669</v>
      </c>
      <c r="AU103" s="5">
        <v>128.27996465395407</v>
      </c>
      <c r="AV103" s="5">
        <v>5.8059473720044821</v>
      </c>
      <c r="AW103" s="24"/>
      <c r="AX103" s="24" t="s">
        <v>25</v>
      </c>
      <c r="AY103" s="5">
        <v>118.16736009840379</v>
      </c>
      <c r="AZ103" s="5">
        <v>6.31676502887872</v>
      </c>
      <c r="BA103" s="5">
        <v>117.50333370773235</v>
      </c>
      <c r="BB103" s="5">
        <v>5.5700423793495446</v>
      </c>
      <c r="BC103" s="5">
        <v>131.8227968523527</v>
      </c>
      <c r="BD103" s="5">
        <v>0.72501785721408396</v>
      </c>
      <c r="BE103" s="24"/>
      <c r="BF103" s="24" t="s">
        <v>25</v>
      </c>
      <c r="BG103" s="5">
        <v>112.57747515667485</v>
      </c>
      <c r="BH103" s="5">
        <v>6.2636388816004427</v>
      </c>
      <c r="BI103" s="5">
        <v>112.89698774087708</v>
      </c>
      <c r="BJ103" s="5">
        <v>1.6619627778330539</v>
      </c>
      <c r="BK103" s="5">
        <v>117.27774559748758</v>
      </c>
      <c r="BL103" s="5">
        <v>5.907746969502341</v>
      </c>
      <c r="BM103" s="24"/>
      <c r="BN103" s="24" t="s">
        <v>25</v>
      </c>
      <c r="BO103" s="5">
        <v>120.09883656797805</v>
      </c>
      <c r="BP103" s="5">
        <v>5.7360666982490187</v>
      </c>
      <c r="BQ103" s="5">
        <v>113.07754629214089</v>
      </c>
      <c r="BR103" s="5">
        <v>3.8597623510181194</v>
      </c>
      <c r="BS103" s="5">
        <v>147.14124689092972</v>
      </c>
      <c r="BT103" s="5">
        <v>8.3274944122761099</v>
      </c>
      <c r="BU103" s="24"/>
      <c r="BV103" s="24" t="s">
        <v>25</v>
      </c>
      <c r="BW103" s="5">
        <v>97.173731358216884</v>
      </c>
      <c r="BX103" s="5">
        <v>6.3066536160484787</v>
      </c>
      <c r="BY103" s="5">
        <v>119.17365622067837</v>
      </c>
      <c r="BZ103" s="5">
        <v>3.0949654146150039</v>
      </c>
      <c r="CA103" s="5">
        <v>135.58182190653721</v>
      </c>
      <c r="CB103" s="5">
        <v>1.7797493499314641</v>
      </c>
      <c r="CC103" s="24"/>
      <c r="CD103" s="24" t="s">
        <v>25</v>
      </c>
      <c r="CE103" s="5">
        <v>129.29887599414945</v>
      </c>
      <c r="CF103" s="5">
        <v>7.8738162494947517</v>
      </c>
      <c r="CG103" s="5">
        <v>101.15927091194413</v>
      </c>
      <c r="CH103" s="5">
        <v>10.494992858564231</v>
      </c>
      <c r="CI103" s="5">
        <v>118.64199221033302</v>
      </c>
      <c r="CJ103" s="5">
        <v>-1.467341531009609</v>
      </c>
      <c r="CK103" s="24"/>
      <c r="CL103" s="24" t="s">
        <v>25</v>
      </c>
      <c r="CM103" s="5">
        <v>115.06661761188933</v>
      </c>
      <c r="CN103" s="5">
        <v>-1.4636826008202064</v>
      </c>
      <c r="CO103" s="5">
        <v>126.14363398164168</v>
      </c>
      <c r="CP103" s="5">
        <v>-1.7611850870207491</v>
      </c>
      <c r="CQ103" s="5">
        <v>120.43038297598952</v>
      </c>
      <c r="CR103" s="5">
        <v>18.044699597131483</v>
      </c>
      <c r="CS103" s="24"/>
      <c r="CT103" s="24" t="s">
        <v>25</v>
      </c>
      <c r="CU103" s="5">
        <v>109.75409814947088</v>
      </c>
      <c r="CV103" s="5">
        <v>2.0317930008098415</v>
      </c>
      <c r="CW103" s="5">
        <v>102.78135180967446</v>
      </c>
      <c r="CX103" s="5">
        <v>3.1804380060611805</v>
      </c>
      <c r="CY103" s="5">
        <v>61.080043263704482</v>
      </c>
      <c r="CZ103" s="5">
        <v>-9.8899010883597214</v>
      </c>
      <c r="DA103" s="24"/>
      <c r="DB103" s="24" t="s">
        <v>25</v>
      </c>
      <c r="DC103" s="5">
        <v>133.69698317258405</v>
      </c>
      <c r="DD103" s="5">
        <v>8.4797747371793548</v>
      </c>
      <c r="DE103" s="5">
        <v>152.87601059639658</v>
      </c>
      <c r="DF103" s="5">
        <v>1.1866505405238428</v>
      </c>
      <c r="DG103" s="5">
        <v>112.38842081687103</v>
      </c>
      <c r="DH103" s="5">
        <v>-0.92175113557571819</v>
      </c>
      <c r="DI103" s="24"/>
      <c r="DJ103" s="24" t="s">
        <v>25</v>
      </c>
      <c r="DK103" s="5">
        <v>77.994469943202063</v>
      </c>
      <c r="DL103" s="5">
        <v>-10.706159282912324</v>
      </c>
      <c r="DM103" s="5">
        <v>129.24998056931469</v>
      </c>
      <c r="DN103" s="5">
        <v>11.982897881852978</v>
      </c>
      <c r="DO103" s="5">
        <v>141.90150750262413</v>
      </c>
      <c r="DP103" s="5">
        <v>4.2697710837898057</v>
      </c>
      <c r="DQ103" s="329"/>
    </row>
    <row r="104" spans="1:351" s="432" customFormat="1" ht="15" hidden="1" customHeight="1" x14ac:dyDescent="0.25">
      <c r="A104" s="24"/>
      <c r="B104" s="24" t="s">
        <v>26</v>
      </c>
      <c r="C104" s="294">
        <v>132.11486738257568</v>
      </c>
      <c r="D104" s="294">
        <v>-0.65048199522618688</v>
      </c>
      <c r="E104" s="294">
        <v>113.31768504576819</v>
      </c>
      <c r="F104" s="294">
        <v>4.6212474037709228</v>
      </c>
      <c r="G104" s="294">
        <v>110.81924149436645</v>
      </c>
      <c r="H104" s="294">
        <v>-1.238750796928656</v>
      </c>
      <c r="I104" s="24"/>
      <c r="J104" s="24" t="s">
        <v>26</v>
      </c>
      <c r="K104" s="294">
        <v>117.16183584897794</v>
      </c>
      <c r="L104" s="294">
        <v>2.0593345126687268</v>
      </c>
      <c r="M104" s="294">
        <v>128.79486246673426</v>
      </c>
      <c r="N104" s="294">
        <v>1.0562316080256977</v>
      </c>
      <c r="O104" s="294">
        <v>100.92015490700088</v>
      </c>
      <c r="P104" s="294">
        <v>5.5468357922564167</v>
      </c>
      <c r="Q104" s="24"/>
      <c r="R104" s="24" t="s">
        <v>26</v>
      </c>
      <c r="S104" s="294">
        <v>110.32943608292943</v>
      </c>
      <c r="T104" s="294">
        <v>-3.1830386408390012</v>
      </c>
      <c r="U104" s="294">
        <v>138.23552093955482</v>
      </c>
      <c r="V104" s="294">
        <v>1.6628120144918341</v>
      </c>
      <c r="W104" s="294">
        <v>108.46300834969612</v>
      </c>
      <c r="X104" s="294">
        <v>-11.665583543652119</v>
      </c>
      <c r="Y104" s="24"/>
      <c r="Z104" s="24" t="s">
        <v>26</v>
      </c>
      <c r="AA104" s="294">
        <v>106.32917424584151</v>
      </c>
      <c r="AB104" s="294">
        <v>17.233232013192776</v>
      </c>
      <c r="AC104" s="294">
        <v>129.25283620427672</v>
      </c>
      <c r="AD104" s="294">
        <v>8.2150395899005133</v>
      </c>
      <c r="AE104" s="294">
        <v>112.46599522504438</v>
      </c>
      <c r="AF104" s="294">
        <v>8.6663284649331445</v>
      </c>
      <c r="AG104" s="24"/>
      <c r="AH104" s="24" t="s">
        <v>26</v>
      </c>
      <c r="AI104" s="294">
        <v>109.68681648021996</v>
      </c>
      <c r="AJ104" s="294">
        <v>3.1440250801807395</v>
      </c>
      <c r="AK104" s="294">
        <v>114.55269048010391</v>
      </c>
      <c r="AL104" s="294">
        <v>5.0511453926643526</v>
      </c>
      <c r="AM104" s="294">
        <v>115.17549302722894</v>
      </c>
      <c r="AN104" s="294">
        <v>5.1412274223071535</v>
      </c>
      <c r="AO104" s="24"/>
      <c r="AP104" s="24" t="s">
        <v>26</v>
      </c>
      <c r="AQ104" s="294">
        <v>122.43903367612286</v>
      </c>
      <c r="AR104" s="294">
        <v>-0.27001821386168956</v>
      </c>
      <c r="AS104" s="294">
        <v>114.49292194173935</v>
      </c>
      <c r="AT104" s="294">
        <v>5.9541128670160788</v>
      </c>
      <c r="AU104" s="294">
        <v>125.2226410535124</v>
      </c>
      <c r="AV104" s="294">
        <v>5.0198198836851162</v>
      </c>
      <c r="AW104" s="24"/>
      <c r="AX104" s="24" t="s">
        <v>26</v>
      </c>
      <c r="AY104" s="294">
        <v>122.8536209517717</v>
      </c>
      <c r="AZ104" s="294">
        <v>7.465822935276762</v>
      </c>
      <c r="BA104" s="294">
        <v>120.45911078443707</v>
      </c>
      <c r="BB104" s="294">
        <v>5.7666481837601964</v>
      </c>
      <c r="BC104" s="294">
        <v>126.29583020709784</v>
      </c>
      <c r="BD104" s="294">
        <v>-7.1366355552274996</v>
      </c>
      <c r="BE104" s="24"/>
      <c r="BF104" s="24" t="s">
        <v>26</v>
      </c>
      <c r="BG104" s="294">
        <v>119.24005498663062</v>
      </c>
      <c r="BH104" s="294">
        <v>6.1223239636560436</v>
      </c>
      <c r="BI104" s="294">
        <v>111.91702164364798</v>
      </c>
      <c r="BJ104" s="294">
        <v>7.2055889152136814</v>
      </c>
      <c r="BK104" s="294">
        <v>115.58399752542009</v>
      </c>
      <c r="BL104" s="294">
        <v>0.83872475168496408</v>
      </c>
      <c r="BM104" s="24"/>
      <c r="BN104" s="24" t="s">
        <v>26</v>
      </c>
      <c r="BO104" s="5">
        <v>118.89434412289441</v>
      </c>
      <c r="BP104" s="294">
        <v>4.4858769952828936</v>
      </c>
      <c r="BQ104" s="294">
        <v>116.41200035053328</v>
      </c>
      <c r="BR104" s="294">
        <v>5.0873255765962853</v>
      </c>
      <c r="BS104" s="294">
        <v>149.78354221305847</v>
      </c>
      <c r="BT104" s="294">
        <v>9.6102695549572559</v>
      </c>
      <c r="BU104" s="24"/>
      <c r="BV104" s="24" t="s">
        <v>26</v>
      </c>
      <c r="BW104" s="294">
        <v>110.20465470673632</v>
      </c>
      <c r="BX104" s="294">
        <v>7.4513320622668431</v>
      </c>
      <c r="BY104" s="294">
        <v>122.70831058142477</v>
      </c>
      <c r="BZ104" s="294">
        <v>0.76138570676205575</v>
      </c>
      <c r="CA104" s="294">
        <v>130.46006271065434</v>
      </c>
      <c r="CB104" s="294">
        <v>3.1302948084205582</v>
      </c>
      <c r="CC104" s="24"/>
      <c r="CD104" s="24" t="s">
        <v>26</v>
      </c>
      <c r="CE104" s="294">
        <v>130.94190082518477</v>
      </c>
      <c r="CF104" s="294">
        <v>14.327055989772731</v>
      </c>
      <c r="CG104" s="294">
        <v>113.62333636851433</v>
      </c>
      <c r="CH104" s="294">
        <v>16.642638366530392</v>
      </c>
      <c r="CI104" s="294">
        <v>124.93484035556421</v>
      </c>
      <c r="CJ104" s="294">
        <v>0.69939936590755281</v>
      </c>
      <c r="CK104" s="24"/>
      <c r="CL104" s="24" t="s">
        <v>26</v>
      </c>
      <c r="CM104" s="294">
        <v>111.92836163813415</v>
      </c>
      <c r="CN104" s="294">
        <v>-1.8716836697174557</v>
      </c>
      <c r="CO104" s="294">
        <v>128.23238755178559</v>
      </c>
      <c r="CP104" s="294">
        <v>7.7057078164892516</v>
      </c>
      <c r="CQ104" s="294">
        <v>114.45508677177186</v>
      </c>
      <c r="CR104" s="294">
        <v>5.8189414746982351</v>
      </c>
      <c r="CS104" s="24"/>
      <c r="CT104" s="24" t="s">
        <v>26</v>
      </c>
      <c r="CU104" s="294">
        <v>109.08025580581143</v>
      </c>
      <c r="CV104" s="294">
        <v>4.1439204477590579</v>
      </c>
      <c r="CW104" s="294">
        <v>98.121586045056858</v>
      </c>
      <c r="CX104" s="294">
        <v>5.2013633695662236</v>
      </c>
      <c r="CY104" s="294">
        <v>97.71750014078431</v>
      </c>
      <c r="CZ104" s="294">
        <v>26.981749268307695</v>
      </c>
      <c r="DA104" s="24"/>
      <c r="DB104" s="24" t="s">
        <v>26</v>
      </c>
      <c r="DC104" s="294">
        <v>126.78873049865366</v>
      </c>
      <c r="DD104" s="294">
        <v>-1.3223342785570082</v>
      </c>
      <c r="DE104" s="294">
        <v>97.812848617611579</v>
      </c>
      <c r="DF104" s="294">
        <v>16.994645729486678</v>
      </c>
      <c r="DG104" s="294">
        <v>125.28646167179687</v>
      </c>
      <c r="DH104" s="294">
        <v>26.929932108415898</v>
      </c>
      <c r="DI104" s="24"/>
      <c r="DJ104" s="24" t="s">
        <v>26</v>
      </c>
      <c r="DK104" s="294">
        <v>71.154286965660148</v>
      </c>
      <c r="DL104" s="294">
        <v>-24.655390990890083</v>
      </c>
      <c r="DM104" s="294">
        <v>128.68056288656038</v>
      </c>
      <c r="DN104" s="294">
        <v>8.5644392830791958</v>
      </c>
      <c r="DO104" s="294">
        <v>132.12324241441976</v>
      </c>
      <c r="DP104" s="294">
        <v>9.4502296132275205</v>
      </c>
      <c r="DQ104" s="329"/>
    </row>
    <row r="105" spans="1:351" s="330" customFormat="1" ht="15" hidden="1" customHeight="1" x14ac:dyDescent="0.25">
      <c r="A105" s="24"/>
      <c r="B105" s="24" t="s">
        <v>27</v>
      </c>
      <c r="C105" s="5">
        <v>125.48143853920105</v>
      </c>
      <c r="D105" s="5">
        <v>-6.4713905754180416</v>
      </c>
      <c r="E105" s="5">
        <v>108.11701141043859</v>
      </c>
      <c r="F105" s="5">
        <v>0.70646908284079757</v>
      </c>
      <c r="G105" s="5">
        <v>112.27680476361716</v>
      </c>
      <c r="H105" s="5">
        <v>1.9674930651049465</v>
      </c>
      <c r="I105" s="24"/>
      <c r="J105" s="24" t="s">
        <v>27</v>
      </c>
      <c r="K105" s="5">
        <v>117.02707075287184</v>
      </c>
      <c r="L105" s="5">
        <v>5.799915971777267</v>
      </c>
      <c r="M105" s="5">
        <v>127.56798782504318</v>
      </c>
      <c r="N105" s="5">
        <v>0.95646783721028328</v>
      </c>
      <c r="O105" s="5">
        <v>102.06763603364629</v>
      </c>
      <c r="P105" s="5">
        <v>-1.5493311385991007</v>
      </c>
      <c r="Q105" s="24"/>
      <c r="R105" s="24" t="s">
        <v>27</v>
      </c>
      <c r="S105" s="5">
        <v>122.37665104628795</v>
      </c>
      <c r="T105" s="5">
        <v>-2.3818831550954656E-3</v>
      </c>
      <c r="U105" s="5">
        <v>144.39524569457953</v>
      </c>
      <c r="V105" s="5">
        <v>7.9363248440232042</v>
      </c>
      <c r="W105" s="5">
        <v>130.72323333656902</v>
      </c>
      <c r="X105" s="5">
        <v>-5.8394320764657976</v>
      </c>
      <c r="Y105" s="24"/>
      <c r="Z105" s="24" t="s">
        <v>27</v>
      </c>
      <c r="AA105" s="5">
        <v>110.60147955897853</v>
      </c>
      <c r="AB105" s="5">
        <v>6.7913744238520053</v>
      </c>
      <c r="AC105" s="5">
        <v>125.81487963794072</v>
      </c>
      <c r="AD105" s="5">
        <v>-1.4927715153866501</v>
      </c>
      <c r="AE105" s="5">
        <v>113.52687937351418</v>
      </c>
      <c r="AF105" s="5">
        <v>5.6094187846160679</v>
      </c>
      <c r="AG105" s="24"/>
      <c r="AH105" s="24" t="s">
        <v>27</v>
      </c>
      <c r="AI105" s="5">
        <v>115.73757836719207</v>
      </c>
      <c r="AJ105" s="5">
        <v>0.34592526548532021</v>
      </c>
      <c r="AK105" s="5">
        <v>120.18300852644283</v>
      </c>
      <c r="AL105" s="5">
        <v>5.5517237116963258</v>
      </c>
      <c r="AM105" s="5">
        <v>116.43674791382408</v>
      </c>
      <c r="AN105" s="5">
        <v>5.3199002742530865</v>
      </c>
      <c r="AO105" s="24"/>
      <c r="AP105" s="24" t="s">
        <v>27</v>
      </c>
      <c r="AQ105" s="5">
        <v>112.80464934275899</v>
      </c>
      <c r="AR105" s="5">
        <v>0.59632666373350673</v>
      </c>
      <c r="AS105" s="5">
        <v>103.48566880468843</v>
      </c>
      <c r="AT105" s="5">
        <v>-0.56994664450346022</v>
      </c>
      <c r="AU105" s="5">
        <v>114.37677138295051</v>
      </c>
      <c r="AV105" s="5">
        <v>2.9146089937502921</v>
      </c>
      <c r="AW105" s="24"/>
      <c r="AX105" s="24" t="s">
        <v>27</v>
      </c>
      <c r="AY105" s="5">
        <v>114.03610275468398</v>
      </c>
      <c r="AZ105" s="5">
        <v>4.3285345803572</v>
      </c>
      <c r="BA105" s="5">
        <v>115.09619597930369</v>
      </c>
      <c r="BB105" s="5">
        <v>3.0042003595020645</v>
      </c>
      <c r="BC105" s="5">
        <v>126.46493769400844</v>
      </c>
      <c r="BD105" s="5">
        <v>-4.182391307299298</v>
      </c>
      <c r="BE105" s="24"/>
      <c r="BF105" s="24" t="s">
        <v>27</v>
      </c>
      <c r="BG105" s="5">
        <v>117.28111830513626</v>
      </c>
      <c r="BH105" s="5">
        <v>5.607620388975576</v>
      </c>
      <c r="BI105" s="5">
        <v>113.02526885564241</v>
      </c>
      <c r="BJ105" s="5">
        <v>3.7752415277188476</v>
      </c>
      <c r="BK105" s="5">
        <v>108.7784127606195</v>
      </c>
      <c r="BL105" s="5">
        <v>4.3972911448602758</v>
      </c>
      <c r="BM105" s="24"/>
      <c r="BN105" s="24" t="s">
        <v>27</v>
      </c>
      <c r="BO105" s="5">
        <v>114.58265758018318</v>
      </c>
      <c r="BP105" s="5">
        <v>7.5605708667941087</v>
      </c>
      <c r="BQ105" s="5">
        <v>114.52184695373913</v>
      </c>
      <c r="BR105" s="5">
        <v>2.219260136665909</v>
      </c>
      <c r="BS105" s="5">
        <v>139.31969159016703</v>
      </c>
      <c r="BT105" s="5">
        <v>8.2667539791394518</v>
      </c>
      <c r="BU105" s="24"/>
      <c r="BV105" s="24" t="s">
        <v>27</v>
      </c>
      <c r="BW105" s="5">
        <v>103.72159902003216</v>
      </c>
      <c r="BX105" s="5">
        <v>0.24974163714806252</v>
      </c>
      <c r="BY105" s="5">
        <v>114.25185121132442</v>
      </c>
      <c r="BZ105" s="5">
        <v>3.2994757576123419</v>
      </c>
      <c r="CA105" s="5">
        <v>129.09062375202484</v>
      </c>
      <c r="CB105" s="5">
        <v>2.4544414767662488</v>
      </c>
      <c r="CC105" s="24"/>
      <c r="CD105" s="24" t="s">
        <v>27</v>
      </c>
      <c r="CE105" s="5">
        <v>136.60806398469967</v>
      </c>
      <c r="CF105" s="5">
        <v>4.1937455820583125</v>
      </c>
      <c r="CG105" s="5">
        <v>96.323824450608129</v>
      </c>
      <c r="CH105" s="5">
        <v>9.457464917112901</v>
      </c>
      <c r="CI105" s="5">
        <v>127.03613776734096</v>
      </c>
      <c r="CJ105" s="5">
        <v>-1.1637844751376321</v>
      </c>
      <c r="CK105" s="24"/>
      <c r="CL105" s="24" t="s">
        <v>27</v>
      </c>
      <c r="CM105" s="5">
        <v>106.95400240504961</v>
      </c>
      <c r="CN105" s="5">
        <v>0.61344178993066123</v>
      </c>
      <c r="CO105" s="5">
        <v>110.36965743056997</v>
      </c>
      <c r="CP105" s="5">
        <v>1.7775580320883222</v>
      </c>
      <c r="CQ105" s="5">
        <v>108.10466883784785</v>
      </c>
      <c r="CR105" s="5">
        <v>5.6106786126325972</v>
      </c>
      <c r="CS105" s="24"/>
      <c r="CT105" s="24" t="s">
        <v>27</v>
      </c>
      <c r="CU105" s="5">
        <v>113.79301786825664</v>
      </c>
      <c r="CV105" s="5">
        <v>5.3520124290940885</v>
      </c>
      <c r="CW105" s="5">
        <v>98.048215456841916</v>
      </c>
      <c r="CX105" s="5">
        <v>1.6068302959375274</v>
      </c>
      <c r="CY105" s="5">
        <v>91.925145011623215</v>
      </c>
      <c r="CZ105" s="5">
        <v>35.153712981497677</v>
      </c>
      <c r="DA105" s="24"/>
      <c r="DB105" s="24" t="s">
        <v>27</v>
      </c>
      <c r="DC105" s="5">
        <v>125.70798205764299</v>
      </c>
      <c r="DD105" s="5">
        <v>-6.1714519302339568</v>
      </c>
      <c r="DE105" s="5">
        <v>102.82209179924314</v>
      </c>
      <c r="DF105" s="5">
        <v>12.218891695885191</v>
      </c>
      <c r="DG105" s="5">
        <v>149.19176455537632</v>
      </c>
      <c r="DH105" s="5">
        <v>11.038661788771847</v>
      </c>
      <c r="DI105" s="24"/>
      <c r="DJ105" s="24" t="s">
        <v>27</v>
      </c>
      <c r="DK105" s="5">
        <v>88.677899572399809</v>
      </c>
      <c r="DL105" s="5">
        <v>-6.9504135601127786</v>
      </c>
      <c r="DM105" s="5">
        <v>121.67601362858551</v>
      </c>
      <c r="DN105" s="5">
        <v>2.1001710535613256</v>
      </c>
      <c r="DO105" s="5">
        <v>138.29746306539712</v>
      </c>
      <c r="DP105" s="5">
        <v>11.270062912743953</v>
      </c>
      <c r="DQ105" s="329"/>
    </row>
    <row r="106" spans="1:351" s="330" customFormat="1" ht="15" hidden="1" customHeight="1" x14ac:dyDescent="0.25">
      <c r="A106" s="24"/>
      <c r="B106" s="24" t="s">
        <v>28</v>
      </c>
      <c r="C106" s="5">
        <v>125.34471753390881</v>
      </c>
      <c r="D106" s="5">
        <v>-9.9012322862087103</v>
      </c>
      <c r="E106" s="5">
        <v>108.35557176592116</v>
      </c>
      <c r="F106" s="5">
        <v>3.2221911795142546</v>
      </c>
      <c r="G106" s="5">
        <v>115.06770625633105</v>
      </c>
      <c r="H106" s="5">
        <v>5.8853532503011934</v>
      </c>
      <c r="I106" s="24"/>
      <c r="J106" s="24" t="s">
        <v>28</v>
      </c>
      <c r="K106" s="5">
        <v>120.39430330840048</v>
      </c>
      <c r="L106" s="5">
        <v>8.4663092296959803</v>
      </c>
      <c r="M106" s="5">
        <v>130.76806213774287</v>
      </c>
      <c r="N106" s="5">
        <v>1.3059038323178811</v>
      </c>
      <c r="O106" s="5">
        <v>105.49277373155496</v>
      </c>
      <c r="P106" s="5">
        <v>6.2867356468368314</v>
      </c>
      <c r="Q106" s="24"/>
      <c r="R106" s="24" t="s">
        <v>28</v>
      </c>
      <c r="S106" s="5">
        <v>103.24140828615089</v>
      </c>
      <c r="T106" s="5">
        <v>-0.74839760968278313</v>
      </c>
      <c r="U106" s="5">
        <v>145.99102872766119</v>
      </c>
      <c r="V106" s="5">
        <v>6.4757502414068995</v>
      </c>
      <c r="W106" s="5">
        <v>145.01537480868944</v>
      </c>
      <c r="X106" s="5">
        <v>-1.9494340609943634</v>
      </c>
      <c r="Y106" s="24"/>
      <c r="Z106" s="24" t="s">
        <v>28</v>
      </c>
      <c r="AA106" s="5">
        <v>106.79381651613514</v>
      </c>
      <c r="AB106" s="5">
        <v>4.8428543341272814</v>
      </c>
      <c r="AC106" s="5">
        <v>125.16579750397176</v>
      </c>
      <c r="AD106" s="5">
        <v>-4.8964383375338087</v>
      </c>
      <c r="AE106" s="5">
        <v>118.5626896291749</v>
      </c>
      <c r="AF106" s="5">
        <v>9.4684738100959294</v>
      </c>
      <c r="AG106" s="24"/>
      <c r="AH106" s="24" t="s">
        <v>28</v>
      </c>
      <c r="AI106" s="5">
        <v>125.86404907173686</v>
      </c>
      <c r="AJ106" s="5">
        <v>3.9950360783845156</v>
      </c>
      <c r="AK106" s="5">
        <v>131.34970711780679</v>
      </c>
      <c r="AL106" s="5">
        <v>2.380534105643406</v>
      </c>
      <c r="AM106" s="5">
        <v>112.40685849414299</v>
      </c>
      <c r="AN106" s="5">
        <v>1.6751961140669209</v>
      </c>
      <c r="AO106" s="24"/>
      <c r="AP106" s="24" t="s">
        <v>28</v>
      </c>
      <c r="AQ106" s="5">
        <v>117.09979373835718</v>
      </c>
      <c r="AR106" s="5">
        <v>2.8851363891715351</v>
      </c>
      <c r="AS106" s="5">
        <v>106.14270022312762</v>
      </c>
      <c r="AT106" s="5">
        <v>2.9781577662559471</v>
      </c>
      <c r="AU106" s="5">
        <v>114.10831754162569</v>
      </c>
      <c r="AV106" s="5">
        <v>8.2051049019399755</v>
      </c>
      <c r="AW106" s="24"/>
      <c r="AX106" s="24" t="s">
        <v>28</v>
      </c>
      <c r="AY106" s="5">
        <v>125.3274041735247</v>
      </c>
      <c r="AZ106" s="5">
        <v>10.677828714392874</v>
      </c>
      <c r="BA106" s="5">
        <v>115.98445038332095</v>
      </c>
      <c r="BB106" s="5">
        <v>5.3796656167742753</v>
      </c>
      <c r="BC106" s="5">
        <v>127.45258305187026</v>
      </c>
      <c r="BD106" s="5">
        <v>-8.3697109642972833</v>
      </c>
      <c r="BE106" s="24"/>
      <c r="BF106" s="24" t="s">
        <v>28</v>
      </c>
      <c r="BG106" s="5">
        <v>119.28155154874598</v>
      </c>
      <c r="BH106" s="5">
        <v>6.6384488566674236</v>
      </c>
      <c r="BI106" s="5">
        <v>109.34695794196681</v>
      </c>
      <c r="BJ106" s="5">
        <v>2.6700492647585321</v>
      </c>
      <c r="BK106" s="5">
        <v>109.61598973804469</v>
      </c>
      <c r="BL106" s="5">
        <v>6.4412070773560259</v>
      </c>
      <c r="BM106" s="24"/>
      <c r="BN106" s="24" t="s">
        <v>28</v>
      </c>
      <c r="BO106" s="5">
        <v>113.02077242696485</v>
      </c>
      <c r="BP106" s="5">
        <v>5.1013529136019002</v>
      </c>
      <c r="BQ106" s="5">
        <v>113.17469052057936</v>
      </c>
      <c r="BR106" s="5">
        <v>3.6961870856343495</v>
      </c>
      <c r="BS106" s="5">
        <v>141.6480250683789</v>
      </c>
      <c r="BT106" s="5">
        <v>6.8364123734646398</v>
      </c>
      <c r="BU106" s="24"/>
      <c r="BV106" s="24" t="s">
        <v>28</v>
      </c>
      <c r="BW106" s="5">
        <v>104.42262625769193</v>
      </c>
      <c r="BX106" s="5">
        <v>5.2560766444257609</v>
      </c>
      <c r="BY106" s="5">
        <v>123.95926109023141</v>
      </c>
      <c r="BZ106" s="5">
        <v>13.580293839204842</v>
      </c>
      <c r="CA106" s="5">
        <v>116.73847178810847</v>
      </c>
      <c r="CB106" s="5">
        <v>11.823815113854579</v>
      </c>
      <c r="CC106" s="24"/>
      <c r="CD106" s="24" t="s">
        <v>28</v>
      </c>
      <c r="CE106" s="5">
        <v>121.28568818034066</v>
      </c>
      <c r="CF106" s="5">
        <v>8.2778535214852411</v>
      </c>
      <c r="CG106" s="5">
        <v>89.095019571745866</v>
      </c>
      <c r="CH106" s="5">
        <v>10.905742987708635</v>
      </c>
      <c r="CI106" s="5">
        <v>122.1291470348413</v>
      </c>
      <c r="CJ106" s="5">
        <v>6.9640325548474493</v>
      </c>
      <c r="CK106" s="24"/>
      <c r="CL106" s="24" t="s">
        <v>28</v>
      </c>
      <c r="CM106" s="5">
        <v>118.69085453828694</v>
      </c>
      <c r="CN106" s="5">
        <v>4.2850047919816348</v>
      </c>
      <c r="CO106" s="5">
        <v>110.61681926225438</v>
      </c>
      <c r="CP106" s="5">
        <v>-5.8291052866853761</v>
      </c>
      <c r="CQ106" s="5">
        <v>119.83232339459218</v>
      </c>
      <c r="CR106" s="5">
        <v>7.2536189626523253</v>
      </c>
      <c r="CS106" s="24"/>
      <c r="CT106" s="24" t="s">
        <v>28</v>
      </c>
      <c r="CU106" s="5">
        <v>112.11847824640145</v>
      </c>
      <c r="CV106" s="5">
        <v>8.1074660230718365</v>
      </c>
      <c r="CW106" s="5">
        <v>103.99815245014292</v>
      </c>
      <c r="CX106" s="5">
        <v>8.2011749631320185E-2</v>
      </c>
      <c r="CY106" s="5">
        <v>87.097643384049263</v>
      </c>
      <c r="CZ106" s="5">
        <v>21.342902438960891</v>
      </c>
      <c r="DA106" s="24"/>
      <c r="DB106" s="24" t="s">
        <v>28</v>
      </c>
      <c r="DC106" s="5">
        <v>131.77216000148297</v>
      </c>
      <c r="DD106" s="5">
        <v>1.3772368493198996</v>
      </c>
      <c r="DE106" s="5">
        <v>94.611619925883687</v>
      </c>
      <c r="DF106" s="5">
        <v>-22.963757042657846</v>
      </c>
      <c r="DG106" s="5">
        <v>146.68723300736812</v>
      </c>
      <c r="DH106" s="5">
        <v>48.733810236218488</v>
      </c>
      <c r="DI106" s="24"/>
      <c r="DJ106" s="24" t="s">
        <v>28</v>
      </c>
      <c r="DK106" s="5">
        <v>94.087696277621774</v>
      </c>
      <c r="DL106" s="5">
        <v>10.889292410815059</v>
      </c>
      <c r="DM106" s="5">
        <v>121.54894310335864</v>
      </c>
      <c r="DN106" s="5">
        <v>8.2836928639367926</v>
      </c>
      <c r="DO106" s="5">
        <v>104.64315811519612</v>
      </c>
      <c r="DP106" s="5">
        <v>8.331346393366232</v>
      </c>
      <c r="DQ106" s="329"/>
    </row>
    <row r="107" spans="1:351" ht="15" hidden="1" customHeight="1" x14ac:dyDescent="0.25">
      <c r="A107" s="30"/>
      <c r="C107" s="75"/>
      <c r="D107" s="370"/>
      <c r="E107" s="75"/>
      <c r="F107" s="370"/>
      <c r="G107" s="472"/>
      <c r="H107" s="370"/>
      <c r="K107" s="31"/>
      <c r="M107" s="31"/>
      <c r="O107" s="31"/>
      <c r="S107" s="31"/>
      <c r="U107" s="31"/>
      <c r="W107" s="31"/>
      <c r="AA107" s="31"/>
      <c r="AC107" s="31"/>
      <c r="AE107" s="31"/>
      <c r="AI107" s="31"/>
      <c r="AK107" s="31"/>
      <c r="AM107" s="31"/>
      <c r="AQ107" s="31"/>
      <c r="AS107" s="31"/>
      <c r="AU107" s="31"/>
      <c r="AY107" s="31"/>
      <c r="BA107" s="31"/>
      <c r="BB107" s="47"/>
      <c r="BC107" s="31"/>
      <c r="BG107" s="31"/>
      <c r="BI107" s="31"/>
      <c r="BK107" s="5"/>
      <c r="BL107" s="435"/>
      <c r="BM107" s="435"/>
      <c r="BN107" s="435"/>
      <c r="BO107" s="330"/>
      <c r="BP107" s="435"/>
      <c r="BQ107" s="435"/>
      <c r="BR107" s="435"/>
      <c r="BS107" s="435"/>
      <c r="BT107" s="435"/>
      <c r="BU107" s="435"/>
      <c r="BV107" s="435"/>
      <c r="BW107" s="435"/>
      <c r="BX107" s="435"/>
      <c r="BY107" s="435"/>
      <c r="BZ107" s="435"/>
      <c r="CA107" s="435"/>
      <c r="CB107" s="435"/>
      <c r="CC107" s="435"/>
      <c r="CD107" s="435"/>
      <c r="CE107" s="435"/>
      <c r="CF107" s="435"/>
      <c r="CG107" s="435"/>
      <c r="CH107" s="435"/>
      <c r="CI107" s="435"/>
      <c r="CJ107" s="435"/>
      <c r="CK107" s="435"/>
      <c r="CL107" s="435"/>
      <c r="CM107" s="435"/>
      <c r="CN107" s="435"/>
      <c r="CO107" s="435"/>
      <c r="CP107" s="435"/>
      <c r="CQ107" s="435"/>
      <c r="CR107" s="435"/>
      <c r="CS107" s="435"/>
      <c r="CT107" s="435"/>
      <c r="CU107" s="435"/>
      <c r="CV107" s="217"/>
      <c r="CW107" s="31"/>
      <c r="CY107" s="31"/>
      <c r="DC107" s="31"/>
      <c r="DE107" s="31"/>
      <c r="DG107" s="31"/>
      <c r="DK107" s="31"/>
      <c r="DM107" s="31"/>
      <c r="DO107" s="31"/>
      <c r="DP107" s="47"/>
      <c r="DQ107" s="49"/>
      <c r="DR107" s="49"/>
      <c r="DS107" s="31"/>
      <c r="DT107" s="47"/>
      <c r="DU107" s="31"/>
      <c r="DV107" s="47"/>
      <c r="DW107" s="31"/>
      <c r="DX107" s="47"/>
      <c r="DY107" s="49"/>
      <c r="DZ107" s="49"/>
      <c r="EA107" s="31"/>
      <c r="EB107" s="47"/>
      <c r="EC107" s="31"/>
      <c r="ED107" s="47"/>
      <c r="EE107" s="31"/>
      <c r="EF107" s="47"/>
      <c r="EG107" s="49"/>
      <c r="EH107" s="49"/>
      <c r="EI107" s="31"/>
      <c r="EJ107" s="47"/>
      <c r="EK107" s="31"/>
      <c r="EL107" s="47"/>
      <c r="EM107" s="31"/>
      <c r="EN107" s="47"/>
      <c r="EO107" s="49"/>
      <c r="EP107" s="49"/>
      <c r="EQ107" s="31"/>
      <c r="ER107" s="47"/>
      <c r="ES107" s="31"/>
      <c r="ET107" s="47"/>
      <c r="EU107" s="31"/>
      <c r="EV107" s="47"/>
      <c r="EW107" s="49"/>
      <c r="EX107" s="49"/>
      <c r="EY107" s="31"/>
      <c r="EZ107" s="47"/>
      <c r="FA107" s="31"/>
      <c r="FB107" s="47"/>
      <c r="FC107" s="31"/>
      <c r="FD107" s="47"/>
      <c r="FE107" s="49"/>
      <c r="FF107" s="49"/>
      <c r="FG107" s="31"/>
      <c r="FH107" s="47"/>
      <c r="FI107" s="31"/>
      <c r="FJ107" s="47"/>
      <c r="FK107" s="31"/>
      <c r="FL107" s="47"/>
      <c r="FM107" s="49"/>
      <c r="FN107" s="49"/>
      <c r="FO107" s="31"/>
      <c r="FP107" s="47"/>
      <c r="FQ107" s="31"/>
      <c r="FR107" s="47"/>
      <c r="FS107" s="31"/>
      <c r="FT107" s="47"/>
      <c r="FU107" s="49"/>
      <c r="FV107" s="49"/>
      <c r="FW107" s="31"/>
      <c r="FX107" s="47"/>
      <c r="FY107" s="31"/>
      <c r="FZ107" s="47"/>
      <c r="GA107" s="31"/>
      <c r="GB107" s="47"/>
      <c r="GC107" s="49"/>
      <c r="GD107" s="49"/>
      <c r="GE107" s="31"/>
      <c r="GF107" s="47"/>
      <c r="GG107" s="31"/>
      <c r="GH107" s="47"/>
      <c r="GI107" s="31"/>
      <c r="GJ107" s="47"/>
      <c r="GK107" s="49"/>
      <c r="GL107" s="49"/>
      <c r="GM107" s="31"/>
      <c r="GN107" s="47"/>
      <c r="GO107" s="31"/>
      <c r="GP107" s="47"/>
      <c r="GQ107" s="31"/>
      <c r="GR107" s="47"/>
      <c r="GS107" s="49"/>
      <c r="GT107" s="49"/>
      <c r="GU107" s="31"/>
      <c r="GV107" s="47"/>
      <c r="GW107" s="31"/>
      <c r="GX107" s="47"/>
      <c r="GY107" s="31"/>
      <c r="GZ107" s="47"/>
      <c r="HA107" s="49"/>
      <c r="HB107" s="49"/>
      <c r="HC107" s="31"/>
      <c r="HD107" s="47"/>
      <c r="HE107" s="31"/>
      <c r="HF107" s="47"/>
      <c r="HG107" s="31"/>
      <c r="HH107" s="47"/>
      <c r="HI107" s="49"/>
      <c r="HJ107" s="49"/>
      <c r="HK107" s="31"/>
      <c r="HL107" s="47"/>
      <c r="HM107" s="31"/>
      <c r="HN107" s="47"/>
      <c r="HO107" s="31"/>
      <c r="HP107" s="47"/>
      <c r="HQ107" s="49"/>
      <c r="HR107" s="49"/>
      <c r="HS107" s="31"/>
      <c r="HT107" s="47"/>
      <c r="HU107" s="31"/>
      <c r="HV107" s="47"/>
      <c r="HW107" s="31"/>
      <c r="HX107" s="47"/>
      <c r="HY107" s="49"/>
      <c r="HZ107" s="49"/>
      <c r="IA107" s="31"/>
      <c r="IB107" s="47"/>
      <c r="IC107" s="31"/>
      <c r="ID107" s="47"/>
      <c r="IE107" s="31"/>
      <c r="IF107" s="47"/>
      <c r="IG107" s="49"/>
      <c r="IH107" s="49"/>
      <c r="II107" s="31"/>
      <c r="IJ107" s="47"/>
      <c r="IK107" s="31"/>
      <c r="IL107" s="47"/>
      <c r="IM107" s="31"/>
      <c r="IN107" s="47"/>
      <c r="IO107" s="49"/>
      <c r="IP107" s="49"/>
      <c r="IQ107" s="31"/>
      <c r="IR107" s="47"/>
      <c r="IS107" s="31"/>
      <c r="IT107" s="47"/>
      <c r="IU107" s="31"/>
      <c r="IV107" s="47"/>
      <c r="IW107" s="49"/>
      <c r="IX107" s="49"/>
      <c r="IY107" s="31"/>
      <c r="IZ107" s="47"/>
      <c r="JA107" s="31"/>
      <c r="JB107" s="47"/>
      <c r="JC107" s="31"/>
      <c r="JD107" s="47"/>
      <c r="JE107" s="49"/>
      <c r="JF107" s="49"/>
      <c r="JG107" s="31"/>
      <c r="JH107" s="47"/>
      <c r="JI107" s="31"/>
      <c r="JJ107" s="47"/>
      <c r="JK107" s="31"/>
      <c r="JL107" s="47"/>
      <c r="JM107" s="49"/>
      <c r="JN107" s="49"/>
      <c r="JO107" s="31"/>
      <c r="JP107" s="47"/>
      <c r="JQ107" s="31"/>
      <c r="JR107" s="47"/>
      <c r="JS107" s="31"/>
      <c r="JT107" s="47"/>
      <c r="JU107" s="49"/>
      <c r="JV107" s="49"/>
      <c r="JW107" s="31"/>
      <c r="JX107" s="47"/>
      <c r="JY107" s="31"/>
      <c r="JZ107" s="47"/>
      <c r="KA107" s="31"/>
      <c r="KB107" s="47"/>
      <c r="KC107" s="49"/>
      <c r="KD107" s="49"/>
      <c r="KE107" s="31"/>
      <c r="KF107" s="47"/>
      <c r="KG107" s="31"/>
      <c r="KH107" s="47"/>
      <c r="KI107" s="31"/>
      <c r="KJ107" s="47"/>
      <c r="KK107" s="49"/>
      <c r="KL107" s="49"/>
      <c r="KM107" s="31"/>
      <c r="KN107" s="47"/>
      <c r="KO107" s="31"/>
      <c r="KP107" s="47"/>
      <c r="KQ107" s="31"/>
      <c r="KR107" s="47"/>
      <c r="KS107" s="49"/>
      <c r="KT107" s="49"/>
      <c r="KU107" s="31"/>
      <c r="KV107" s="47"/>
      <c r="KW107" s="31"/>
      <c r="KX107" s="47"/>
      <c r="KY107" s="31"/>
      <c r="KZ107" s="47"/>
      <c r="LA107" s="49"/>
      <c r="LB107" s="49"/>
      <c r="LC107" s="31"/>
      <c r="LD107" s="47"/>
      <c r="LE107" s="31"/>
      <c r="LF107" s="47"/>
      <c r="LG107" s="31"/>
      <c r="LH107" s="47"/>
      <c r="LI107" s="49"/>
      <c r="LJ107" s="49"/>
      <c r="LK107" s="31"/>
      <c r="LL107" s="47"/>
      <c r="LM107" s="31"/>
      <c r="LN107" s="47"/>
      <c r="LO107" s="31"/>
      <c r="LP107" s="47"/>
      <c r="LQ107" s="49"/>
      <c r="LR107" s="49"/>
      <c r="LS107" s="31"/>
      <c r="LT107" s="47"/>
      <c r="LU107" s="31"/>
      <c r="LV107" s="47"/>
      <c r="LW107" s="31"/>
      <c r="LX107" s="47"/>
      <c r="LY107" s="49"/>
      <c r="LZ107" s="49"/>
      <c r="MA107" s="31"/>
      <c r="MB107" s="47"/>
      <c r="MC107" s="31"/>
      <c r="MD107" s="47"/>
      <c r="ME107" s="31"/>
      <c r="MF107" s="47"/>
      <c r="MG107" s="49"/>
      <c r="MH107" s="49"/>
      <c r="MI107" s="31"/>
      <c r="MJ107" s="47"/>
      <c r="MK107" s="31"/>
      <c r="ML107" s="47"/>
      <c r="MM107" s="31"/>
    </row>
    <row r="108" spans="1:351" s="217" customFormat="1" ht="15" hidden="1" customHeight="1" x14ac:dyDescent="0.25">
      <c r="A108" s="447">
        <v>2019</v>
      </c>
      <c r="B108" s="340" t="s">
        <v>17</v>
      </c>
      <c r="C108" s="5">
        <v>126.9123629624023</v>
      </c>
      <c r="D108" s="45">
        <v>9.9820804814315238</v>
      </c>
      <c r="E108" s="5">
        <v>109.32529645755979</v>
      </c>
      <c r="F108" s="45">
        <v>7.0941479715864517</v>
      </c>
      <c r="G108" s="5">
        <v>106.5320043153385</v>
      </c>
      <c r="H108" s="45">
        <v>-7.590012283363393</v>
      </c>
      <c r="I108" s="447">
        <v>2019</v>
      </c>
      <c r="J108" s="340" t="s">
        <v>17</v>
      </c>
      <c r="K108" s="5">
        <v>112.81227542615096</v>
      </c>
      <c r="L108" s="45">
        <v>-7.3292637068509237</v>
      </c>
      <c r="M108" s="5">
        <v>121.82144066384973</v>
      </c>
      <c r="N108" s="45">
        <v>2.321317306002129</v>
      </c>
      <c r="O108" s="5">
        <v>117.28875481467857</v>
      </c>
      <c r="P108" s="45">
        <v>6.5540228552950452</v>
      </c>
      <c r="Q108" s="447">
        <v>2019</v>
      </c>
      <c r="R108" s="340" t="s">
        <v>17</v>
      </c>
      <c r="S108" s="5">
        <v>110.5620385695219</v>
      </c>
      <c r="T108" s="45">
        <v>5.072192970944613</v>
      </c>
      <c r="U108" s="5">
        <v>132.29101191728708</v>
      </c>
      <c r="V108" s="45">
        <v>8.1769576891532267</v>
      </c>
      <c r="W108" s="5">
        <v>150.78925846038067</v>
      </c>
      <c r="X108" s="45">
        <v>8.0420346021615785</v>
      </c>
      <c r="Y108" s="447">
        <v>2019</v>
      </c>
      <c r="Z108" s="340" t="s">
        <v>17</v>
      </c>
      <c r="AA108" s="5">
        <v>119.38824282467016</v>
      </c>
      <c r="AB108" s="45">
        <v>-2.7210176376911619</v>
      </c>
      <c r="AC108" s="5">
        <v>149.85234342328241</v>
      </c>
      <c r="AD108" s="45">
        <v>2.0483280661602379</v>
      </c>
      <c r="AE108" s="5">
        <v>108.77211384492885</v>
      </c>
      <c r="AF108" s="45">
        <v>8.1594489725083577</v>
      </c>
      <c r="AG108" s="447">
        <v>2019</v>
      </c>
      <c r="AH108" s="340" t="s">
        <v>17</v>
      </c>
      <c r="AI108" s="5">
        <v>119.48743673884874</v>
      </c>
      <c r="AJ108" s="45">
        <v>1.4148994700066311</v>
      </c>
      <c r="AK108" s="5">
        <v>117.69080505940093</v>
      </c>
      <c r="AL108" s="45">
        <v>6.5563723155751035</v>
      </c>
      <c r="AM108" s="5">
        <v>120.59348212555993</v>
      </c>
      <c r="AN108" s="45">
        <v>3.8530450975749346</v>
      </c>
      <c r="AO108" s="447">
        <v>2019</v>
      </c>
      <c r="AP108" s="340" t="s">
        <v>17</v>
      </c>
      <c r="AQ108" s="5">
        <v>110.37999289572119</v>
      </c>
      <c r="AR108" s="45">
        <v>1.5979175942475052</v>
      </c>
      <c r="AS108" s="5">
        <v>120.55108009965038</v>
      </c>
      <c r="AT108" s="45">
        <v>6.3061408536725168</v>
      </c>
      <c r="AU108" s="5">
        <v>101.62772278791243</v>
      </c>
      <c r="AV108" s="45">
        <v>4.5216971039228895</v>
      </c>
      <c r="AW108" s="447">
        <v>2019</v>
      </c>
      <c r="AX108" s="340" t="s">
        <v>17</v>
      </c>
      <c r="AY108" s="5">
        <v>118.01187750270761</v>
      </c>
      <c r="AZ108" s="45">
        <v>5.2355912192638527</v>
      </c>
      <c r="BA108" s="5">
        <v>111.61877194939674</v>
      </c>
      <c r="BB108" s="45">
        <v>7.5276159578278339</v>
      </c>
      <c r="BC108" s="5">
        <v>120.73619045043552</v>
      </c>
      <c r="BD108" s="45">
        <v>0.2101010165347077</v>
      </c>
      <c r="BE108" s="447">
        <v>2019</v>
      </c>
      <c r="BF108" s="340" t="s">
        <v>17</v>
      </c>
      <c r="BG108" s="5">
        <v>117.49455051315614</v>
      </c>
      <c r="BH108" s="45">
        <v>6.6677536039628791</v>
      </c>
      <c r="BI108" s="5">
        <v>112.39552757545573</v>
      </c>
      <c r="BJ108" s="45">
        <v>2.027991279347134</v>
      </c>
      <c r="BK108" s="5">
        <v>100.90353247367015</v>
      </c>
      <c r="BL108" s="45">
        <v>6.5360590883862386</v>
      </c>
      <c r="BM108" s="447">
        <v>2019</v>
      </c>
      <c r="BN108" s="340" t="s">
        <v>17</v>
      </c>
      <c r="BO108" s="5">
        <v>112.1680238180188</v>
      </c>
      <c r="BP108" s="45">
        <v>8.5672105507845799</v>
      </c>
      <c r="BQ108" s="5">
        <v>137.99125397279229</v>
      </c>
      <c r="BR108" s="45">
        <v>1.763818440299886</v>
      </c>
      <c r="BS108" s="5">
        <v>129.30169067147966</v>
      </c>
      <c r="BT108" s="45">
        <v>5.0037813920169185</v>
      </c>
      <c r="BU108" s="447">
        <v>2019</v>
      </c>
      <c r="BV108" s="340" t="s">
        <v>17</v>
      </c>
      <c r="BW108" s="5">
        <v>106.98509977658041</v>
      </c>
      <c r="BX108" s="45">
        <v>-1.2013073052143994</v>
      </c>
      <c r="BY108" s="5">
        <v>118.70631965425011</v>
      </c>
      <c r="BZ108" s="45">
        <v>12.553875682998978</v>
      </c>
      <c r="CA108" s="5">
        <v>142.45345780677854</v>
      </c>
      <c r="CB108" s="45">
        <v>4.2967066131615326</v>
      </c>
      <c r="CC108" s="447">
        <v>2019</v>
      </c>
      <c r="CD108" s="340" t="s">
        <v>17</v>
      </c>
      <c r="CE108" s="5">
        <v>105.32993612505577</v>
      </c>
      <c r="CF108" s="45">
        <v>-2.9396552240171872</v>
      </c>
      <c r="CG108" s="5">
        <v>104.19485453337577</v>
      </c>
      <c r="CH108" s="45">
        <v>-19.319227047411559</v>
      </c>
      <c r="CI108" s="5">
        <v>107.76403590373778</v>
      </c>
      <c r="CJ108" s="45">
        <v>4.6113711085544509</v>
      </c>
      <c r="CK108" s="447">
        <v>2019</v>
      </c>
      <c r="CL108" s="340" t="s">
        <v>17</v>
      </c>
      <c r="CM108" s="5">
        <v>117.41322591150585</v>
      </c>
      <c r="CN108" s="45">
        <v>8.6914375597651201</v>
      </c>
      <c r="CO108" s="5">
        <v>128.2001026268135</v>
      </c>
      <c r="CP108" s="45">
        <v>2.4684888669554823</v>
      </c>
      <c r="CQ108" s="5">
        <v>121.20388130986413</v>
      </c>
      <c r="CR108" s="45">
        <v>12.746317450971702</v>
      </c>
      <c r="CS108" s="447">
        <v>2019</v>
      </c>
      <c r="CT108" s="340" t="s">
        <v>17</v>
      </c>
      <c r="CU108" s="5">
        <v>120.63725548117448</v>
      </c>
      <c r="CV108" s="45">
        <v>2.826046456773625</v>
      </c>
      <c r="CW108" s="5">
        <v>102.18158529276204</v>
      </c>
      <c r="CX108" s="45">
        <v>2.9034916202054291</v>
      </c>
      <c r="CY108" s="5">
        <v>104.57827057935789</v>
      </c>
      <c r="CZ108" s="45">
        <v>9.6258827169060339</v>
      </c>
      <c r="DA108" s="447">
        <v>2019</v>
      </c>
      <c r="DB108" s="340" t="s">
        <v>17</v>
      </c>
      <c r="DC108" s="5">
        <v>162.27523353619065</v>
      </c>
      <c r="DD108" s="45">
        <v>4.7201074327306287</v>
      </c>
      <c r="DE108" s="5">
        <v>95.512462212974782</v>
      </c>
      <c r="DF108" s="45">
        <v>-3.332032860433003</v>
      </c>
      <c r="DG108" s="5">
        <v>142.39076968468646</v>
      </c>
      <c r="DH108" s="45">
        <v>35.515528972880873</v>
      </c>
      <c r="DI108" s="447">
        <v>2019</v>
      </c>
      <c r="DJ108" s="340" t="s">
        <v>17</v>
      </c>
      <c r="DK108" s="5">
        <v>102.12426875191373</v>
      </c>
      <c r="DL108" s="45">
        <v>9.8657340056842031</v>
      </c>
      <c r="DM108" s="5">
        <v>133.53970094138435</v>
      </c>
      <c r="DN108" s="45">
        <v>8.8829191450596028</v>
      </c>
      <c r="DO108" s="5">
        <v>121.61220397502419</v>
      </c>
      <c r="DP108" s="45">
        <v>7.7205588479359477</v>
      </c>
      <c r="DQ108" s="341"/>
    </row>
    <row r="109" spans="1:351" s="330" customFormat="1" ht="15" hidden="1" customHeight="1" x14ac:dyDescent="0.25">
      <c r="A109" s="24"/>
      <c r="B109" s="24" t="s">
        <v>18</v>
      </c>
      <c r="C109" s="5">
        <v>101.26317782481347</v>
      </c>
      <c r="D109" s="45">
        <v>17.646175912776101</v>
      </c>
      <c r="E109" s="5">
        <v>111.80385058609508</v>
      </c>
      <c r="F109" s="45">
        <v>6.282615696360125</v>
      </c>
      <c r="G109" s="5">
        <v>103.69248510909701</v>
      </c>
      <c r="H109" s="45">
        <v>-6.179556125114928</v>
      </c>
      <c r="I109" s="24"/>
      <c r="J109" s="24" t="s">
        <v>18</v>
      </c>
      <c r="K109" s="5">
        <v>110.89453449447727</v>
      </c>
      <c r="L109" s="45">
        <v>-3.1440521381999815</v>
      </c>
      <c r="M109" s="5">
        <v>107.15211456023144</v>
      </c>
      <c r="N109" s="45">
        <v>2.7570931498130022</v>
      </c>
      <c r="O109" s="5">
        <v>116.9369520838145</v>
      </c>
      <c r="P109" s="45">
        <v>6.7648851420236724</v>
      </c>
      <c r="Q109" s="24"/>
      <c r="R109" s="24" t="s">
        <v>18</v>
      </c>
      <c r="S109" s="5">
        <v>112.06003263398692</v>
      </c>
      <c r="T109" s="45">
        <v>1.3839170472679854</v>
      </c>
      <c r="U109" s="5">
        <v>122.54237018980695</v>
      </c>
      <c r="V109" s="45">
        <v>4.5455445551652218</v>
      </c>
      <c r="W109" s="5">
        <v>140.12830946158763</v>
      </c>
      <c r="X109" s="45">
        <v>0.88286126960220201</v>
      </c>
      <c r="Y109" s="24"/>
      <c r="Z109" s="24" t="s">
        <v>18</v>
      </c>
      <c r="AA109" s="5">
        <v>107.26256270873985</v>
      </c>
      <c r="AB109" s="45">
        <v>2.2428627701614374</v>
      </c>
      <c r="AC109" s="5">
        <v>131.67848854145214</v>
      </c>
      <c r="AD109" s="45">
        <v>0.20873188329288439</v>
      </c>
      <c r="AE109" s="5">
        <v>112.59895449929577</v>
      </c>
      <c r="AF109" s="45">
        <v>7.5277743294024191</v>
      </c>
      <c r="AG109" s="24"/>
      <c r="AH109" s="24" t="s">
        <v>18</v>
      </c>
      <c r="AI109" s="5">
        <v>116.96780841919688</v>
      </c>
      <c r="AJ109" s="45">
        <v>4.6427346601450381</v>
      </c>
      <c r="AK109" s="5">
        <v>110.8622278223244</v>
      </c>
      <c r="AL109" s="45">
        <v>4.6758446556310389</v>
      </c>
      <c r="AM109" s="5">
        <v>112.6018289887907</v>
      </c>
      <c r="AN109" s="45">
        <v>0.22650294736956766</v>
      </c>
      <c r="AO109" s="24"/>
      <c r="AP109" s="24" t="s">
        <v>18</v>
      </c>
      <c r="AQ109" s="5">
        <v>110.62950960907378</v>
      </c>
      <c r="AR109" s="45">
        <v>-0.37004710840949429</v>
      </c>
      <c r="AS109" s="5">
        <v>110.60022128667147</v>
      </c>
      <c r="AT109" s="45">
        <v>3.5596971590950091</v>
      </c>
      <c r="AU109" s="5">
        <v>115.01180608405069</v>
      </c>
      <c r="AV109" s="45">
        <v>6.174217021131696</v>
      </c>
      <c r="AW109" s="24"/>
      <c r="AX109" s="24" t="s">
        <v>18</v>
      </c>
      <c r="AY109" s="5">
        <v>112.56814825501665</v>
      </c>
      <c r="AZ109" s="45">
        <v>8.0664806526923059</v>
      </c>
      <c r="BA109" s="5">
        <v>108.19866278000684</v>
      </c>
      <c r="BB109" s="45">
        <v>3.5999415931882766</v>
      </c>
      <c r="BC109" s="5">
        <v>115.39750390388285</v>
      </c>
      <c r="BD109" s="45">
        <v>-3.9644965740883578</v>
      </c>
      <c r="BE109" s="24"/>
      <c r="BF109" s="24" t="s">
        <v>18</v>
      </c>
      <c r="BG109" s="5">
        <v>106.51464593185811</v>
      </c>
      <c r="BH109" s="45">
        <v>6.5062988745366681</v>
      </c>
      <c r="BI109" s="5">
        <v>109.12981653959181</v>
      </c>
      <c r="BJ109" s="45">
        <v>6.2323322285931795</v>
      </c>
      <c r="BK109" s="5">
        <v>102.51807820064511</v>
      </c>
      <c r="BL109" s="45">
        <v>-1.5468020929619115</v>
      </c>
      <c r="BM109" s="24"/>
      <c r="BN109" s="24" t="s">
        <v>18</v>
      </c>
      <c r="BO109" s="5">
        <v>109.10868814664391</v>
      </c>
      <c r="BP109" s="45">
        <v>9.835804910622258</v>
      </c>
      <c r="BQ109" s="5">
        <v>103.35422405432682</v>
      </c>
      <c r="BR109" s="45">
        <v>2.1008646135524742</v>
      </c>
      <c r="BS109" s="5">
        <v>102.48981355280512</v>
      </c>
      <c r="BT109" s="45">
        <v>0.57324451528913301</v>
      </c>
      <c r="BU109" s="24"/>
      <c r="BV109" s="24" t="s">
        <v>18</v>
      </c>
      <c r="BW109" s="5">
        <v>97.038754450925794</v>
      </c>
      <c r="BX109" s="45">
        <v>6.1864896318940481</v>
      </c>
      <c r="BY109" s="5">
        <v>97.131277818071652</v>
      </c>
      <c r="BZ109" s="45">
        <v>2.8264267033369208</v>
      </c>
      <c r="CA109" s="5">
        <v>96.045993139845322</v>
      </c>
      <c r="CB109" s="45">
        <v>18.939865829670424</v>
      </c>
      <c r="CC109" s="24"/>
      <c r="CD109" s="24" t="s">
        <v>18</v>
      </c>
      <c r="CE109" s="5">
        <v>103.90194020532445</v>
      </c>
      <c r="CF109" s="45">
        <v>-11.812087220806106</v>
      </c>
      <c r="CG109" s="5">
        <v>106.76575784394835</v>
      </c>
      <c r="CH109" s="45">
        <v>-12.727140663036934</v>
      </c>
      <c r="CI109" s="5">
        <v>116.35971963138924</v>
      </c>
      <c r="CJ109" s="45">
        <v>-1.6185063174716845</v>
      </c>
      <c r="CK109" s="24"/>
      <c r="CL109" s="24" t="s">
        <v>18</v>
      </c>
      <c r="CM109" s="5">
        <v>111.3266861328902</v>
      </c>
      <c r="CN109" s="45">
        <v>5.5593515704033933</v>
      </c>
      <c r="CO109" s="5">
        <v>116.1827833465594</v>
      </c>
      <c r="CP109" s="45">
        <v>0.46671944470588755</v>
      </c>
      <c r="CQ109" s="5">
        <v>93.468413342174969</v>
      </c>
      <c r="CR109" s="45">
        <v>8.0553114940671122</v>
      </c>
      <c r="CS109" s="24"/>
      <c r="CT109" s="24" t="s">
        <v>18</v>
      </c>
      <c r="CU109" s="5">
        <v>105.70330898190137</v>
      </c>
      <c r="CV109" s="45">
        <v>1.9320946629619868</v>
      </c>
      <c r="CW109" s="5">
        <v>128.63560497280403</v>
      </c>
      <c r="CX109" s="45">
        <v>2.5118190769866118</v>
      </c>
      <c r="CY109" s="5">
        <v>82.060685579980699</v>
      </c>
      <c r="CZ109" s="45">
        <v>8.7230071802342906</v>
      </c>
      <c r="DA109" s="24"/>
      <c r="DB109" s="24" t="s">
        <v>18</v>
      </c>
      <c r="DC109" s="5">
        <v>145.89819826083891</v>
      </c>
      <c r="DD109" s="45">
        <v>6.6605911958850186</v>
      </c>
      <c r="DE109" s="5">
        <v>88.885778399810619</v>
      </c>
      <c r="DF109" s="45">
        <v>7.6713774708663465</v>
      </c>
      <c r="DG109" s="5">
        <v>112.45994388997933</v>
      </c>
      <c r="DH109" s="45">
        <v>17.652172704035365</v>
      </c>
      <c r="DI109" s="24"/>
      <c r="DJ109" s="24" t="s">
        <v>18</v>
      </c>
      <c r="DK109" s="5">
        <v>90.458644291898196</v>
      </c>
      <c r="DL109" s="45">
        <v>4.527936426456975</v>
      </c>
      <c r="DM109" s="5">
        <v>128.35023452648076</v>
      </c>
      <c r="DN109" s="45">
        <v>7.165823199736181</v>
      </c>
      <c r="DO109" s="5">
        <v>111.112560923622</v>
      </c>
      <c r="DP109" s="45">
        <v>6.9627930327333445</v>
      </c>
      <c r="DQ109" s="329"/>
    </row>
    <row r="110" spans="1:351" s="330" customFormat="1" ht="15" hidden="1" customHeight="1" x14ac:dyDescent="0.25">
      <c r="A110" s="24"/>
      <c r="B110" s="24" t="s">
        <v>19</v>
      </c>
      <c r="C110" s="5">
        <v>116.19989465236618</v>
      </c>
      <c r="D110" s="45">
        <v>6.2017900409478699</v>
      </c>
      <c r="E110" s="5">
        <v>120.37359781543445</v>
      </c>
      <c r="F110" s="45">
        <v>24.962553666656902</v>
      </c>
      <c r="G110" s="5">
        <v>115.00696315210786</v>
      </c>
      <c r="H110" s="45">
        <v>-5.1185865073316847</v>
      </c>
      <c r="I110" s="24"/>
      <c r="J110" s="24" t="s">
        <v>19</v>
      </c>
      <c r="K110" s="5">
        <v>118.67622917482795</v>
      </c>
      <c r="L110" s="45">
        <v>5.7090211404497495</v>
      </c>
      <c r="M110" s="5">
        <v>116.11337608547215</v>
      </c>
      <c r="N110" s="45">
        <v>0.98104006363379881</v>
      </c>
      <c r="O110" s="5">
        <v>122.32722146319493</v>
      </c>
      <c r="P110" s="45">
        <v>10.898463093542915</v>
      </c>
      <c r="Q110" s="24"/>
      <c r="R110" s="24" t="s">
        <v>19</v>
      </c>
      <c r="S110" s="5">
        <v>113.9204068674586</v>
      </c>
      <c r="T110" s="45">
        <v>3.3700786205528033</v>
      </c>
      <c r="U110" s="5">
        <v>128.88490500221064</v>
      </c>
      <c r="V110" s="45">
        <v>5.2133569784258498</v>
      </c>
      <c r="W110" s="5">
        <v>157.15509623759473</v>
      </c>
      <c r="X110" s="45">
        <v>-3.1477068158579868E-2</v>
      </c>
      <c r="Y110" s="24"/>
      <c r="Z110" s="24" t="s">
        <v>19</v>
      </c>
      <c r="AA110" s="5">
        <v>120.06436669361048</v>
      </c>
      <c r="AB110" s="45">
        <v>12.724771060185532</v>
      </c>
      <c r="AC110" s="5">
        <v>132.57608839375237</v>
      </c>
      <c r="AD110" s="45">
        <v>-9.054640214855624</v>
      </c>
      <c r="AE110" s="5">
        <v>110.96907159167645</v>
      </c>
      <c r="AF110" s="45">
        <v>8.9112648521835922</v>
      </c>
      <c r="AG110" s="24"/>
      <c r="AH110" s="24" t="s">
        <v>19</v>
      </c>
      <c r="AI110" s="5">
        <v>122.12356588528266</v>
      </c>
      <c r="AJ110" s="45">
        <v>4.6602994375255662</v>
      </c>
      <c r="AK110" s="5">
        <v>108.98369978339598</v>
      </c>
      <c r="AL110" s="45">
        <v>4.0044273044731398</v>
      </c>
      <c r="AM110" s="5">
        <v>116.59255228793884</v>
      </c>
      <c r="AN110" s="45">
        <v>4.2867633738597135</v>
      </c>
      <c r="AO110" s="24"/>
      <c r="AP110" s="24" t="s">
        <v>19</v>
      </c>
      <c r="AQ110" s="5">
        <v>116.98461336170479</v>
      </c>
      <c r="AR110" s="45">
        <v>1.3852733738282552</v>
      </c>
      <c r="AS110" s="5">
        <v>116.86969837880432</v>
      </c>
      <c r="AT110" s="45">
        <v>2.7835969645165619</v>
      </c>
      <c r="AU110" s="5">
        <v>119.71395808435051</v>
      </c>
      <c r="AV110" s="45">
        <v>8.0022191180959794</v>
      </c>
      <c r="AW110" s="24"/>
      <c r="AX110" s="24" t="s">
        <v>19</v>
      </c>
      <c r="AY110" s="5">
        <v>121.95248359503888</v>
      </c>
      <c r="AZ110" s="45">
        <v>6.5469359143853296</v>
      </c>
      <c r="BA110" s="5">
        <v>106.85609209185328</v>
      </c>
      <c r="BB110" s="45">
        <v>3.7284896011855295</v>
      </c>
      <c r="BC110" s="5">
        <v>120.20977360056567</v>
      </c>
      <c r="BD110" s="45">
        <v>-2.8372660004410477</v>
      </c>
      <c r="BE110" s="24"/>
      <c r="BF110" s="24" t="s">
        <v>19</v>
      </c>
      <c r="BG110" s="5">
        <v>119.46001051381917</v>
      </c>
      <c r="BH110" s="45">
        <v>5.3127757822281012</v>
      </c>
      <c r="BI110" s="5">
        <v>119.5187267304927</v>
      </c>
      <c r="BJ110" s="45">
        <v>2.1131652298369801</v>
      </c>
      <c r="BK110" s="5">
        <v>106.54277761323652</v>
      </c>
      <c r="BL110" s="45">
        <v>5.3096252776142734</v>
      </c>
      <c r="BM110" s="24"/>
      <c r="BN110" s="24" t="s">
        <v>19</v>
      </c>
      <c r="BO110" s="5">
        <v>114.9105148684568</v>
      </c>
      <c r="BP110" s="45">
        <v>1.5007571208458899</v>
      </c>
      <c r="BQ110" s="5">
        <v>117.44947529858388</v>
      </c>
      <c r="BR110" s="45">
        <v>4.3946414231880908</v>
      </c>
      <c r="BS110" s="5">
        <v>130.75296160641776</v>
      </c>
      <c r="BT110" s="45">
        <v>0.62618312274827304</v>
      </c>
      <c r="BU110" s="24"/>
      <c r="BV110" s="24" t="s">
        <v>19</v>
      </c>
      <c r="BW110" s="5">
        <v>103.98963496694796</v>
      </c>
      <c r="BX110" s="45">
        <v>6.0092877009245882</v>
      </c>
      <c r="BY110" s="5">
        <v>101.83390466508075</v>
      </c>
      <c r="BZ110" s="45">
        <v>2.1629021333746152</v>
      </c>
      <c r="CA110" s="5">
        <v>95.25098401828501</v>
      </c>
      <c r="CB110" s="45">
        <v>14.464277705557564</v>
      </c>
      <c r="CC110" s="24"/>
      <c r="CD110" s="24" t="s">
        <v>19</v>
      </c>
      <c r="CE110" s="5">
        <v>116.1264362003205</v>
      </c>
      <c r="CF110" s="45">
        <v>-2.8264488838845097</v>
      </c>
      <c r="CG110" s="5">
        <v>117.13087649609734</v>
      </c>
      <c r="CH110" s="45">
        <v>-5.4997191800235044</v>
      </c>
      <c r="CI110" s="5">
        <v>141.03293848962431</v>
      </c>
      <c r="CJ110" s="45">
        <v>9.5741202921714006</v>
      </c>
      <c r="CK110" s="24"/>
      <c r="CL110" s="24" t="s">
        <v>19</v>
      </c>
      <c r="CM110" s="5">
        <v>114.36457914152298</v>
      </c>
      <c r="CN110" s="45">
        <v>3.8012230375391169</v>
      </c>
      <c r="CO110" s="5">
        <v>123.41454252443491</v>
      </c>
      <c r="CP110" s="45">
        <v>3.6127652974845148</v>
      </c>
      <c r="CQ110" s="5">
        <v>116.60058449746631</v>
      </c>
      <c r="CR110" s="45">
        <v>2.9578545763689448</v>
      </c>
      <c r="CS110" s="24"/>
      <c r="CT110" s="24" t="s">
        <v>19</v>
      </c>
      <c r="CU110" s="5">
        <v>137.16283575911194</v>
      </c>
      <c r="CV110" s="45">
        <v>-1.6114761845699377E-2</v>
      </c>
      <c r="CW110" s="5">
        <v>115.45266451331446</v>
      </c>
      <c r="CX110" s="45">
        <v>3.7687742009266003</v>
      </c>
      <c r="CY110" s="5">
        <v>97.406284887465375</v>
      </c>
      <c r="CZ110" s="45">
        <v>3.3036617784104578</v>
      </c>
      <c r="DA110" s="24"/>
      <c r="DB110" s="24" t="s">
        <v>19</v>
      </c>
      <c r="DC110" s="5">
        <v>156.37785237103654</v>
      </c>
      <c r="DD110" s="45">
        <v>9.6322101774396032</v>
      </c>
      <c r="DE110" s="5">
        <v>115.79178850318451</v>
      </c>
      <c r="DF110" s="45">
        <v>3.5397513898980577</v>
      </c>
      <c r="DG110" s="5">
        <v>147.40160604458956</v>
      </c>
      <c r="DH110" s="45">
        <v>2.879599593214067</v>
      </c>
      <c r="DI110" s="24"/>
      <c r="DJ110" s="24" t="s">
        <v>19</v>
      </c>
      <c r="DK110" s="5">
        <v>101.0651186948039</v>
      </c>
      <c r="DL110" s="45">
        <v>6.1116775102136813</v>
      </c>
      <c r="DM110" s="5">
        <v>138.98574461824816</v>
      </c>
      <c r="DN110" s="45">
        <v>8.0212731714425018</v>
      </c>
      <c r="DO110" s="5">
        <v>137.67430266509447</v>
      </c>
      <c r="DP110" s="45">
        <v>8.1099346133867556</v>
      </c>
      <c r="DQ110" s="329"/>
    </row>
    <row r="111" spans="1:351" s="330" customFormat="1" ht="15" hidden="1" customHeight="1" x14ac:dyDescent="0.25">
      <c r="A111" s="24"/>
      <c r="B111" s="24" t="s">
        <v>20</v>
      </c>
      <c r="C111" s="5">
        <v>110.33264272888923</v>
      </c>
      <c r="D111" s="45">
        <v>0.4666525763376228</v>
      </c>
      <c r="E111" s="5">
        <v>125.54382848053258</v>
      </c>
      <c r="F111" s="45">
        <v>24.895802905749107</v>
      </c>
      <c r="G111" s="5">
        <v>123.71240313964726</v>
      </c>
      <c r="H111" s="45">
        <v>-1.9518086919912463</v>
      </c>
      <c r="I111" s="24"/>
      <c r="J111" s="24" t="s">
        <v>20</v>
      </c>
      <c r="K111" s="5">
        <v>123.31396791268995</v>
      </c>
      <c r="L111" s="45">
        <v>3.6124800944796505</v>
      </c>
      <c r="M111" s="5">
        <v>124.07434700358209</v>
      </c>
      <c r="N111" s="45">
        <v>2.9792499986574228</v>
      </c>
      <c r="O111" s="5">
        <v>115.60061910279339</v>
      </c>
      <c r="P111" s="45">
        <v>8.189047535498446</v>
      </c>
      <c r="Q111" s="24"/>
      <c r="R111" s="24" t="s">
        <v>20</v>
      </c>
      <c r="S111" s="5">
        <v>119.52601724301482</v>
      </c>
      <c r="T111" s="45">
        <v>8.3409862447611545</v>
      </c>
      <c r="U111" s="5">
        <v>126.87490835642805</v>
      </c>
      <c r="V111" s="45">
        <v>5.4701802569635589</v>
      </c>
      <c r="W111" s="5">
        <v>164.28695417498108</v>
      </c>
      <c r="X111" s="45">
        <v>10.084731916817418</v>
      </c>
      <c r="Y111" s="24"/>
      <c r="Z111" s="24" t="s">
        <v>20</v>
      </c>
      <c r="AA111" s="5">
        <v>112.61973481764994</v>
      </c>
      <c r="AB111" s="45">
        <v>-9.8298481720433983E-2</v>
      </c>
      <c r="AC111" s="5">
        <v>141.46761583337579</v>
      </c>
      <c r="AD111" s="45">
        <v>6.1025823519483993</v>
      </c>
      <c r="AE111" s="5">
        <v>109.18934256454199</v>
      </c>
      <c r="AF111" s="45">
        <v>2.7844781208994647</v>
      </c>
      <c r="AG111" s="24"/>
      <c r="AH111" s="24" t="s">
        <v>20</v>
      </c>
      <c r="AI111" s="5">
        <v>123.77443991045907</v>
      </c>
      <c r="AJ111" s="45">
        <v>4.8588816979358427</v>
      </c>
      <c r="AK111" s="5">
        <v>112.40544839047531</v>
      </c>
      <c r="AL111" s="45">
        <v>4.1355925332900085</v>
      </c>
      <c r="AM111" s="5">
        <v>104.09460925353011</v>
      </c>
      <c r="AN111" s="45">
        <v>4.00034493153818</v>
      </c>
      <c r="AO111" s="24"/>
      <c r="AP111" s="24" t="s">
        <v>20</v>
      </c>
      <c r="AQ111" s="5">
        <v>116.5339667973264</v>
      </c>
      <c r="AR111" s="45">
        <v>0.60919599740734043</v>
      </c>
      <c r="AS111" s="5">
        <v>112.31289718351117</v>
      </c>
      <c r="AT111" s="45">
        <v>2.3209073671955309</v>
      </c>
      <c r="AU111" s="5">
        <v>125.70197198514333</v>
      </c>
      <c r="AV111" s="45">
        <v>3.1503971283718641</v>
      </c>
      <c r="AW111" s="24"/>
      <c r="AX111" s="24" t="s">
        <v>20</v>
      </c>
      <c r="AY111" s="5">
        <v>121.4418331670617</v>
      </c>
      <c r="AZ111" s="45">
        <v>6.2173626352161335</v>
      </c>
      <c r="BA111" s="5">
        <v>107.36384783021677</v>
      </c>
      <c r="BB111" s="45">
        <v>7.6457361134517186</v>
      </c>
      <c r="BC111" s="5">
        <v>127.91165680043954</v>
      </c>
      <c r="BD111" s="45">
        <v>0.63115960047707631</v>
      </c>
      <c r="BE111" s="24"/>
      <c r="BF111" s="24" t="s">
        <v>20</v>
      </c>
      <c r="BG111" s="5">
        <v>114.98450288350827</v>
      </c>
      <c r="BH111" s="45">
        <v>5.125870239994839</v>
      </c>
      <c r="BI111" s="5">
        <v>116.35787372817427</v>
      </c>
      <c r="BJ111" s="45">
        <v>3.1431456379284413</v>
      </c>
      <c r="BK111" s="5">
        <v>112.13351418423672</v>
      </c>
      <c r="BL111" s="45">
        <v>4.904195266875206</v>
      </c>
      <c r="BM111" s="24"/>
      <c r="BN111" s="24" t="s">
        <v>20</v>
      </c>
      <c r="BO111" s="5">
        <v>117.79906638724273</v>
      </c>
      <c r="BP111" s="45">
        <v>4.9640761722222067</v>
      </c>
      <c r="BQ111" s="5">
        <v>120.586260139484</v>
      </c>
      <c r="BR111" s="45">
        <v>2.9872926339989334</v>
      </c>
      <c r="BS111" s="5">
        <v>129.61801715543203</v>
      </c>
      <c r="BT111" s="45">
        <v>-6.7144202678036891E-2</v>
      </c>
      <c r="BU111" s="24"/>
      <c r="BV111" s="24" t="s">
        <v>20</v>
      </c>
      <c r="BW111" s="5">
        <v>107.93915476975329</v>
      </c>
      <c r="BX111" s="45">
        <v>11.453573115020305</v>
      </c>
      <c r="BY111" s="5">
        <v>111.1001466826591</v>
      </c>
      <c r="BZ111" s="45">
        <v>0.93354282050459858</v>
      </c>
      <c r="CA111" s="5">
        <v>103.29063367463836</v>
      </c>
      <c r="CB111" s="45">
        <v>24.762879679124893</v>
      </c>
      <c r="CC111" s="24"/>
      <c r="CD111" s="24" t="s">
        <v>20</v>
      </c>
      <c r="CE111" s="5">
        <v>102.65293515549524</v>
      </c>
      <c r="CF111" s="45">
        <v>-7.5227662167606297</v>
      </c>
      <c r="CG111" s="5">
        <v>103.12888738671892</v>
      </c>
      <c r="CH111" s="45">
        <v>2.9117572106434721</v>
      </c>
      <c r="CI111" s="5">
        <v>123.82874927930156</v>
      </c>
      <c r="CJ111" s="45">
        <v>1.5543798819037704</v>
      </c>
      <c r="CK111" s="24"/>
      <c r="CL111" s="24" t="s">
        <v>20</v>
      </c>
      <c r="CM111" s="5">
        <v>115.81310366832072</v>
      </c>
      <c r="CN111" s="45">
        <v>-1.4637890146060357</v>
      </c>
      <c r="CO111" s="5">
        <v>127.71447821866616</v>
      </c>
      <c r="CP111" s="45">
        <v>3.6173769947708934E-2</v>
      </c>
      <c r="CQ111" s="5">
        <v>123.37412539320508</v>
      </c>
      <c r="CR111" s="45">
        <v>17.958775060934599</v>
      </c>
      <c r="CS111" s="24"/>
      <c r="CT111" s="24" t="s">
        <v>20</v>
      </c>
      <c r="CU111" s="5">
        <v>148.208998775071</v>
      </c>
      <c r="CV111" s="45">
        <v>5.2594979472327879</v>
      </c>
      <c r="CW111" s="5">
        <v>117.62678674297449</v>
      </c>
      <c r="CX111" s="45">
        <v>-0.88394545338849184</v>
      </c>
      <c r="CY111" s="5">
        <v>98.124684582095782</v>
      </c>
      <c r="CZ111" s="45">
        <v>23.407704763108626</v>
      </c>
      <c r="DA111" s="24"/>
      <c r="DB111" s="24" t="s">
        <v>20</v>
      </c>
      <c r="DC111" s="5">
        <v>143.21935903943771</v>
      </c>
      <c r="DD111" s="45">
        <v>0.47054217774393692</v>
      </c>
      <c r="DE111" s="5">
        <v>84.027136233712085</v>
      </c>
      <c r="DF111" s="45">
        <v>40.795684626414328</v>
      </c>
      <c r="DG111" s="5">
        <v>117.30127511281134</v>
      </c>
      <c r="DH111" s="45">
        <v>-14.046700553207558</v>
      </c>
      <c r="DI111" s="24"/>
      <c r="DJ111" s="24" t="s">
        <v>20</v>
      </c>
      <c r="DK111" s="5">
        <v>95.583394890888911</v>
      </c>
      <c r="DL111" s="45">
        <v>2.1484445064161832</v>
      </c>
      <c r="DM111" s="5">
        <v>114.96612443650685</v>
      </c>
      <c r="DN111" s="45">
        <v>8.5197230311669898</v>
      </c>
      <c r="DO111" s="5">
        <v>123.72065132387512</v>
      </c>
      <c r="DP111" s="45">
        <v>5.8441200983596104</v>
      </c>
      <c r="DQ111" s="329"/>
    </row>
    <row r="112" spans="1:351" s="330" customFormat="1" ht="15" hidden="1" customHeight="1" x14ac:dyDescent="0.25">
      <c r="A112" s="24"/>
      <c r="B112" s="24" t="s">
        <v>21</v>
      </c>
      <c r="C112" s="5">
        <v>107.54252134825374</v>
      </c>
      <c r="D112" s="45">
        <v>1.0720783406591892</v>
      </c>
      <c r="E112" s="5">
        <v>129.94532477630884</v>
      </c>
      <c r="F112" s="45">
        <v>17.15884546740682</v>
      </c>
      <c r="G112" s="5">
        <v>119.77461854039397</v>
      </c>
      <c r="H112" s="45">
        <v>2.3389625303597512</v>
      </c>
      <c r="I112" s="24"/>
      <c r="J112" s="24" t="s">
        <v>21</v>
      </c>
      <c r="K112" s="5">
        <v>124.47692266464405</v>
      </c>
      <c r="L112" s="45">
        <v>3.8144257329231408</v>
      </c>
      <c r="M112" s="5">
        <v>132.42418656793464</v>
      </c>
      <c r="N112" s="45">
        <v>3.4834421467576391</v>
      </c>
      <c r="O112" s="5">
        <v>114.7347311055092</v>
      </c>
      <c r="P112" s="45">
        <v>4.6963996812811075</v>
      </c>
      <c r="Q112" s="24"/>
      <c r="R112" s="24" t="s">
        <v>21</v>
      </c>
      <c r="S112" s="5">
        <v>121.76652742084805</v>
      </c>
      <c r="T112" s="45">
        <v>5.1083192844916283</v>
      </c>
      <c r="U112" s="5">
        <v>143.01960063233008</v>
      </c>
      <c r="V112" s="45">
        <v>5.4660351896049804</v>
      </c>
      <c r="W112" s="5">
        <v>155.70122657193153</v>
      </c>
      <c r="X112" s="45">
        <v>8.8824047270219921</v>
      </c>
      <c r="Y112" s="24"/>
      <c r="Z112" s="24" t="s">
        <v>21</v>
      </c>
      <c r="AA112" s="5">
        <v>126.24148763108833</v>
      </c>
      <c r="AB112" s="45">
        <v>3.8477504528676718</v>
      </c>
      <c r="AC112" s="5">
        <v>138.22423946416438</v>
      </c>
      <c r="AD112" s="45">
        <v>6.2714083435081704</v>
      </c>
      <c r="AE112" s="5">
        <v>109.22423439692874</v>
      </c>
      <c r="AF112" s="45">
        <v>5.4819390512536756</v>
      </c>
      <c r="AG112" s="24"/>
      <c r="AH112" s="24" t="s">
        <v>21</v>
      </c>
      <c r="AI112" s="5">
        <v>121.51038156497199</v>
      </c>
      <c r="AJ112" s="45">
        <v>5.2187179002029467</v>
      </c>
      <c r="AK112" s="5">
        <v>114.44964412052326</v>
      </c>
      <c r="AL112" s="45">
        <v>5.3082206253709785</v>
      </c>
      <c r="AM112" s="5">
        <v>113.08766370587142</v>
      </c>
      <c r="AN112" s="45">
        <v>2.037512205139862</v>
      </c>
      <c r="AO112" s="24"/>
      <c r="AP112" s="24" t="s">
        <v>21</v>
      </c>
      <c r="AQ112" s="5">
        <v>123.52472869946034</v>
      </c>
      <c r="AR112" s="45">
        <v>4.8918063815041108</v>
      </c>
      <c r="AS112" s="5">
        <v>109.12805570440061</v>
      </c>
      <c r="AT112" s="45">
        <v>-5.9338431794253523</v>
      </c>
      <c r="AU112" s="5">
        <v>135.15189098226386</v>
      </c>
      <c r="AV112" s="45">
        <v>3.5064599429577754</v>
      </c>
      <c r="AW112" s="24"/>
      <c r="AX112" s="24" t="s">
        <v>21</v>
      </c>
      <c r="AY112" s="5">
        <v>126.38665754233153</v>
      </c>
      <c r="AZ112" s="45">
        <v>8.7994598128501309</v>
      </c>
      <c r="BA112" s="5">
        <v>113.00731234520772</v>
      </c>
      <c r="BB112" s="45">
        <v>4.4932989814104616</v>
      </c>
      <c r="BC112" s="5">
        <v>132.88317673835246</v>
      </c>
      <c r="BD112" s="45">
        <v>-0.11597808236622598</v>
      </c>
      <c r="BE112" s="24"/>
      <c r="BF112" s="24" t="s">
        <v>21</v>
      </c>
      <c r="BG112" s="5">
        <v>116.32076924307857</v>
      </c>
      <c r="BH112" s="45">
        <v>4.7700576223505493</v>
      </c>
      <c r="BI112" s="5">
        <v>111.48227771271505</v>
      </c>
      <c r="BJ112" s="45">
        <v>6.9512462276340159</v>
      </c>
      <c r="BK112" s="5">
        <v>120.15388918247758</v>
      </c>
      <c r="BL112" s="45">
        <v>0.69198611437595048</v>
      </c>
      <c r="BM112" s="24"/>
      <c r="BN112" s="24" t="s">
        <v>21</v>
      </c>
      <c r="BO112" s="5">
        <v>122.47060547886268</v>
      </c>
      <c r="BP112" s="45">
        <v>6.7073807217416004</v>
      </c>
      <c r="BQ112" s="5">
        <v>122.24910470063874</v>
      </c>
      <c r="BR112" s="45">
        <v>2.218410236733277</v>
      </c>
      <c r="BS112" s="5">
        <v>135.61117183823811</v>
      </c>
      <c r="BT112" s="45">
        <v>1.4714860938220227</v>
      </c>
      <c r="BU112" s="24"/>
      <c r="BV112" s="24" t="s">
        <v>21</v>
      </c>
      <c r="BW112" s="5">
        <v>115.34416232036911</v>
      </c>
      <c r="BX112" s="45">
        <v>20.569013776073803</v>
      </c>
      <c r="BY112" s="5">
        <v>117.87681498668202</v>
      </c>
      <c r="BZ112" s="45">
        <v>15.924129028771944</v>
      </c>
      <c r="CA112" s="5">
        <v>110.17821385306443</v>
      </c>
      <c r="CB112" s="45">
        <v>3.5590853935944438</v>
      </c>
      <c r="CC112" s="24"/>
      <c r="CD112" s="24" t="s">
        <v>21</v>
      </c>
      <c r="CE112" s="5">
        <v>106.16355118480382</v>
      </c>
      <c r="CF112" s="45">
        <v>-11.578909880608308</v>
      </c>
      <c r="CG112" s="5">
        <v>109.63290622651213</v>
      </c>
      <c r="CH112" s="45">
        <v>4.6765583284938543</v>
      </c>
      <c r="CI112" s="5">
        <v>118.61478003344037</v>
      </c>
      <c r="CJ112" s="45">
        <v>0.782351526611194</v>
      </c>
      <c r="CK112" s="24"/>
      <c r="CL112" s="24" t="s">
        <v>21</v>
      </c>
      <c r="CM112" s="5">
        <v>111.26834268148052</v>
      </c>
      <c r="CN112" s="45">
        <v>-5.4388360899140764</v>
      </c>
      <c r="CO112" s="5">
        <v>126.23589369720951</v>
      </c>
      <c r="CP112" s="45">
        <v>1.7087879512516224</v>
      </c>
      <c r="CQ112" s="5">
        <v>126.41580192019327</v>
      </c>
      <c r="CR112" s="45">
        <v>1.5678999363072847</v>
      </c>
      <c r="CS112" s="24"/>
      <c r="CT112" s="24" t="s">
        <v>21</v>
      </c>
      <c r="CU112" s="5">
        <v>147.22293797832975</v>
      </c>
      <c r="CV112" s="45">
        <v>5.3346028828643739</v>
      </c>
      <c r="CW112" s="5">
        <v>112.51712804281355</v>
      </c>
      <c r="CX112" s="45">
        <v>-0.41382004978970599</v>
      </c>
      <c r="CY112" s="5">
        <v>93.667034871522318</v>
      </c>
      <c r="CZ112" s="45">
        <v>30.991461449273231</v>
      </c>
      <c r="DA112" s="24"/>
      <c r="DB112" s="24" t="s">
        <v>21</v>
      </c>
      <c r="DC112" s="5">
        <v>127.11994541376879</v>
      </c>
      <c r="DD112" s="45">
        <v>-4.7237848634935489</v>
      </c>
      <c r="DE112" s="5">
        <v>92.917354947704226</v>
      </c>
      <c r="DF112" s="45">
        <v>5.1742582357150724</v>
      </c>
      <c r="DG112" s="5">
        <v>126.58979955725917</v>
      </c>
      <c r="DH112" s="45">
        <v>4.4961596162306421</v>
      </c>
      <c r="DI112" s="24"/>
      <c r="DJ112" s="24" t="s">
        <v>21</v>
      </c>
      <c r="DK112" s="5">
        <v>98.139142219386656</v>
      </c>
      <c r="DL112" s="45">
        <v>4.7835800864348954</v>
      </c>
      <c r="DM112" s="5">
        <v>128.89525082757422</v>
      </c>
      <c r="DN112" s="45">
        <v>9.8023277525492176</v>
      </c>
      <c r="DO112" s="5">
        <v>136.44059600692825</v>
      </c>
      <c r="DP112" s="45">
        <v>3.6886205391502074</v>
      </c>
      <c r="DQ112" s="329"/>
    </row>
    <row r="113" spans="1:121" s="330" customFormat="1" ht="15" hidden="1" customHeight="1" x14ac:dyDescent="0.25">
      <c r="A113" s="24"/>
      <c r="B113" s="24" t="s">
        <v>22</v>
      </c>
      <c r="C113" s="5">
        <v>96.935423363001632</v>
      </c>
      <c r="D113" s="45">
        <v>0.93684316295836823</v>
      </c>
      <c r="E113" s="5">
        <v>120.09175713607816</v>
      </c>
      <c r="F113" s="45">
        <v>10.09860585470328</v>
      </c>
      <c r="G113" s="5">
        <v>117.6689903197373</v>
      </c>
      <c r="H113" s="45">
        <v>2.4386602793185546</v>
      </c>
      <c r="I113" s="24"/>
      <c r="J113" s="24" t="s">
        <v>22</v>
      </c>
      <c r="K113" s="5">
        <v>119.60230970554124</v>
      </c>
      <c r="L113" s="45">
        <v>-0.16849066826193848</v>
      </c>
      <c r="M113" s="5">
        <v>136.65649644127348</v>
      </c>
      <c r="N113" s="45">
        <v>3.0498419551204421</v>
      </c>
      <c r="O113" s="5">
        <v>117.12711840590768</v>
      </c>
      <c r="P113" s="45">
        <v>4.3271421987856513</v>
      </c>
      <c r="Q113" s="24"/>
      <c r="R113" s="24" t="s">
        <v>22</v>
      </c>
      <c r="S113" s="5">
        <v>121.4793211418295</v>
      </c>
      <c r="T113" s="45">
        <v>6.055474750105688</v>
      </c>
      <c r="U113" s="5">
        <v>133.63487675003901</v>
      </c>
      <c r="V113" s="45">
        <v>5.2210940504792376</v>
      </c>
      <c r="W113" s="5">
        <v>134.58665165335191</v>
      </c>
      <c r="X113" s="45">
        <v>22.449470575397896</v>
      </c>
      <c r="Y113" s="24"/>
      <c r="Z113" s="24" t="s">
        <v>22</v>
      </c>
      <c r="AA113" s="5">
        <v>120.07472015877403</v>
      </c>
      <c r="AB113" s="45">
        <v>-2.5478731062155902</v>
      </c>
      <c r="AC113" s="5">
        <v>132.95277431593018</v>
      </c>
      <c r="AD113" s="45">
        <v>-2.1897830519523751</v>
      </c>
      <c r="AE113" s="5">
        <v>110.6890844776446</v>
      </c>
      <c r="AF113" s="45">
        <v>6.8974327312475623</v>
      </c>
      <c r="AG113" s="24"/>
      <c r="AH113" s="24" t="s">
        <v>22</v>
      </c>
      <c r="AI113" s="5">
        <v>116.31066626200652</v>
      </c>
      <c r="AJ113" s="45">
        <v>4.2700911001914932</v>
      </c>
      <c r="AK113" s="5">
        <v>126.09236998815246</v>
      </c>
      <c r="AL113" s="45">
        <v>3.9689571571443594</v>
      </c>
      <c r="AM113" s="5">
        <v>114.10910662388316</v>
      </c>
      <c r="AN113" s="45">
        <v>2.7497183054369287</v>
      </c>
      <c r="AO113" s="24"/>
      <c r="AP113" s="24" t="s">
        <v>22</v>
      </c>
      <c r="AQ113" s="5">
        <v>124.04237132882065</v>
      </c>
      <c r="AR113" s="45">
        <v>4.0782350361179738</v>
      </c>
      <c r="AS113" s="5">
        <v>110.06148259813006</v>
      </c>
      <c r="AT113" s="45">
        <v>-3.668641138411715</v>
      </c>
      <c r="AU113" s="5">
        <v>109.89959806601762</v>
      </c>
      <c r="AV113" s="45">
        <v>5.1488578247312944</v>
      </c>
      <c r="AW113" s="24"/>
      <c r="AX113" s="24" t="s">
        <v>22</v>
      </c>
      <c r="AY113" s="5">
        <v>120.45304266392911</v>
      </c>
      <c r="AZ113" s="45">
        <v>7.8374884162248719</v>
      </c>
      <c r="BA113" s="5">
        <v>111.98582114326621</v>
      </c>
      <c r="BB113" s="45">
        <v>0.10259996111830105</v>
      </c>
      <c r="BC113" s="5">
        <v>139.75105394543661</v>
      </c>
      <c r="BD113" s="45">
        <v>6.1115010058377663</v>
      </c>
      <c r="BE113" s="24"/>
      <c r="BF113" s="24" t="s">
        <v>22</v>
      </c>
      <c r="BG113" s="5">
        <v>120.88349781003134</v>
      </c>
      <c r="BH113" s="45">
        <v>4.9634519482329154</v>
      </c>
      <c r="BI113" s="5">
        <v>118.72876585817022</v>
      </c>
      <c r="BJ113" s="45">
        <v>6.3873584918949149</v>
      </c>
      <c r="BK113" s="5">
        <v>124.5630358385052</v>
      </c>
      <c r="BL113" s="45">
        <v>0.25531957733268484</v>
      </c>
      <c r="BM113" s="24"/>
      <c r="BN113" s="24" t="s">
        <v>22</v>
      </c>
      <c r="BO113" s="5">
        <v>128.26117877962</v>
      </c>
      <c r="BP113" s="45">
        <v>2.4268425762288217</v>
      </c>
      <c r="BQ113" s="5">
        <v>121.18409217363519</v>
      </c>
      <c r="BR113" s="45">
        <v>6.3360334856953955</v>
      </c>
      <c r="BS113" s="5">
        <v>151.4567312568135</v>
      </c>
      <c r="BT113" s="45">
        <v>5.3948449443285114</v>
      </c>
      <c r="BU113" s="24"/>
      <c r="BV113" s="24" t="s">
        <v>22</v>
      </c>
      <c r="BW113" s="5">
        <v>115.09174493389627</v>
      </c>
      <c r="BX113" s="45">
        <v>3.9214991042526322</v>
      </c>
      <c r="BY113" s="5">
        <v>122.47689202564278</v>
      </c>
      <c r="BZ113" s="45">
        <v>8.4895871000558998</v>
      </c>
      <c r="CA113" s="5">
        <v>113.30573909562504</v>
      </c>
      <c r="CB113" s="45">
        <v>-1.6730715123884465</v>
      </c>
      <c r="CC113" s="24"/>
      <c r="CD113" s="24" t="s">
        <v>22</v>
      </c>
      <c r="CE113" s="5">
        <v>120.00512764685634</v>
      </c>
      <c r="CF113" s="45">
        <v>-2.453151641518474</v>
      </c>
      <c r="CG113" s="5">
        <v>112.68910894642011</v>
      </c>
      <c r="CH113" s="45">
        <v>4.0710706397274947</v>
      </c>
      <c r="CI113" s="5">
        <v>109.55668784575434</v>
      </c>
      <c r="CJ113" s="45">
        <v>-5.959786378431815</v>
      </c>
      <c r="CK113" s="24"/>
      <c r="CL113" s="24" t="s">
        <v>22</v>
      </c>
      <c r="CM113" s="5">
        <v>111.08490891461243</v>
      </c>
      <c r="CN113" s="45">
        <v>-1.7437858471427603</v>
      </c>
      <c r="CO113" s="5">
        <v>128.36945946303945</v>
      </c>
      <c r="CP113" s="45">
        <v>7.4805242005210602</v>
      </c>
      <c r="CQ113" s="5">
        <v>139.17514168506955</v>
      </c>
      <c r="CR113" s="45">
        <v>-5.2169986646893278</v>
      </c>
      <c r="CS113" s="24"/>
      <c r="CT113" s="24" t="s">
        <v>22</v>
      </c>
      <c r="CU113" s="5">
        <v>127.85587815380886</v>
      </c>
      <c r="CV113" s="45">
        <v>0.70857148717837504</v>
      </c>
      <c r="CW113" s="5">
        <v>121.04801498844166</v>
      </c>
      <c r="CX113" s="45">
        <v>5.485006321050264</v>
      </c>
      <c r="CY113" s="5">
        <v>84.346707701657564</v>
      </c>
      <c r="CZ113" s="45">
        <v>11.560728646537527</v>
      </c>
      <c r="DA113" s="24"/>
      <c r="DB113" s="24" t="s">
        <v>22</v>
      </c>
      <c r="DC113" s="5">
        <v>136.74133113389428</v>
      </c>
      <c r="DD113" s="45">
        <v>6.5425826754959218</v>
      </c>
      <c r="DE113" s="5">
        <v>109.96567008513655</v>
      </c>
      <c r="DF113" s="45">
        <v>37.416154664071627</v>
      </c>
      <c r="DG113" s="5">
        <v>109.61908708422273</v>
      </c>
      <c r="DH113" s="45">
        <v>-17.053366429674924</v>
      </c>
      <c r="DI113" s="24"/>
      <c r="DJ113" s="24" t="s">
        <v>22</v>
      </c>
      <c r="DK113" s="5">
        <v>98.255635931017679</v>
      </c>
      <c r="DL113" s="45">
        <v>6.9264677057676636</v>
      </c>
      <c r="DM113" s="5">
        <v>128.62270474431583</v>
      </c>
      <c r="DN113" s="45">
        <v>6.4226407360556266</v>
      </c>
      <c r="DO113" s="5">
        <v>133.28670409163882</v>
      </c>
      <c r="DP113" s="45">
        <v>0.68883450885748232</v>
      </c>
      <c r="DQ113" s="329"/>
    </row>
    <row r="114" spans="1:121" s="330" customFormat="1" ht="15" hidden="1" customHeight="1" x14ac:dyDescent="0.25">
      <c r="A114" s="24"/>
      <c r="B114" s="24" t="s">
        <v>23</v>
      </c>
      <c r="C114" s="5">
        <v>106.11905008960078</v>
      </c>
      <c r="D114" s="45">
        <v>-2.3445714202579637</v>
      </c>
      <c r="E114" s="5">
        <v>134.81420650014059</v>
      </c>
      <c r="F114" s="45">
        <v>10.40080180868263</v>
      </c>
      <c r="G114" s="5">
        <v>130.10234300757</v>
      </c>
      <c r="H114" s="45">
        <v>15.2319391374389</v>
      </c>
      <c r="I114" s="24"/>
      <c r="J114" s="24" t="s">
        <v>23</v>
      </c>
      <c r="K114" s="5">
        <v>133.48479811778336</v>
      </c>
      <c r="L114" s="45">
        <v>1.891490833343255</v>
      </c>
      <c r="M114" s="5">
        <v>128.61529006477738</v>
      </c>
      <c r="N114" s="45">
        <v>2.7289651461136515</v>
      </c>
      <c r="O114" s="5">
        <v>111.44616096529386</v>
      </c>
      <c r="P114" s="45">
        <v>3.8209568273812806</v>
      </c>
      <c r="Q114" s="24"/>
      <c r="R114" s="24" t="s">
        <v>23</v>
      </c>
      <c r="S114" s="5">
        <v>117.93248466816353</v>
      </c>
      <c r="T114" s="45">
        <v>6.4378152755562184</v>
      </c>
      <c r="U114" s="5">
        <v>121.13183817747377</v>
      </c>
      <c r="V114" s="45">
        <v>5.5259045743078445</v>
      </c>
      <c r="W114" s="5">
        <v>125.37686965606743</v>
      </c>
      <c r="X114" s="45">
        <v>4.6181282898738658</v>
      </c>
      <c r="Y114" s="24"/>
      <c r="Z114" s="24" t="s">
        <v>23</v>
      </c>
      <c r="AA114" s="5">
        <v>118.36998046275919</v>
      </c>
      <c r="AB114" s="45">
        <v>5.5960792624259597</v>
      </c>
      <c r="AC114" s="5">
        <v>118.88746840217354</v>
      </c>
      <c r="AD114" s="45">
        <v>-1.4882809387923146</v>
      </c>
      <c r="AE114" s="5">
        <v>113.50675654170423</v>
      </c>
      <c r="AF114" s="45">
        <v>8.1616837786481682</v>
      </c>
      <c r="AG114" s="24"/>
      <c r="AH114" s="24" t="s">
        <v>23</v>
      </c>
      <c r="AI114" s="5">
        <v>117.97222175965297</v>
      </c>
      <c r="AJ114" s="45">
        <v>4.8733130270674678</v>
      </c>
      <c r="AK114" s="5">
        <v>125.80743655878624</v>
      </c>
      <c r="AL114" s="45">
        <v>4.9965595237120937</v>
      </c>
      <c r="AM114" s="5">
        <v>110.46905674260979</v>
      </c>
      <c r="AN114" s="45">
        <v>3.8380457339180225</v>
      </c>
      <c r="AO114" s="24"/>
      <c r="AP114" s="24" t="s">
        <v>23</v>
      </c>
      <c r="AQ114" s="5">
        <v>123.92883048778108</v>
      </c>
      <c r="AR114" s="45">
        <v>3.1793280656677467</v>
      </c>
      <c r="AS114" s="5">
        <v>110.03694965973924</v>
      </c>
      <c r="AT114" s="45">
        <v>-2.9458897514373206</v>
      </c>
      <c r="AU114" s="5">
        <v>125.11181368931553</v>
      </c>
      <c r="AV114" s="45">
        <v>6.7046082025126026</v>
      </c>
      <c r="AW114" s="24"/>
      <c r="AX114" s="24" t="s">
        <v>23</v>
      </c>
      <c r="AY114" s="5">
        <v>127.78628791340559</v>
      </c>
      <c r="AZ114" s="45">
        <v>8.0455764549974873</v>
      </c>
      <c r="BA114" s="5">
        <v>116.89388088888043</v>
      </c>
      <c r="BB114" s="45">
        <v>1.0776399576881062</v>
      </c>
      <c r="BC114" s="5">
        <v>136.70922900059071</v>
      </c>
      <c r="BD114" s="45">
        <v>2.4984169954333595</v>
      </c>
      <c r="BE114" s="24"/>
      <c r="BF114" s="24" t="s">
        <v>23</v>
      </c>
      <c r="BG114" s="5">
        <v>120.90129071802347</v>
      </c>
      <c r="BH114" s="45">
        <v>4.4457255328834293</v>
      </c>
      <c r="BI114" s="5">
        <v>123.97021418183412</v>
      </c>
      <c r="BJ114" s="45">
        <v>4.8467240036572434</v>
      </c>
      <c r="BK114" s="5">
        <v>132.60697226064858</v>
      </c>
      <c r="BL114" s="45">
        <v>4.3319081433248243</v>
      </c>
      <c r="BM114" s="24"/>
      <c r="BN114" s="24" t="s">
        <v>23</v>
      </c>
      <c r="BO114" s="5">
        <v>134.53772773988754</v>
      </c>
      <c r="BP114" s="45">
        <v>5.5331025745086038</v>
      </c>
      <c r="BQ114" s="5">
        <v>122.19111036095723</v>
      </c>
      <c r="BR114" s="45">
        <v>3.6000310626265133</v>
      </c>
      <c r="BS114" s="5">
        <v>149.59192854610438</v>
      </c>
      <c r="BT114" s="45">
        <v>4.1559559520562459</v>
      </c>
      <c r="BU114" s="24"/>
      <c r="BV114" s="24" t="s">
        <v>23</v>
      </c>
      <c r="BW114" s="5">
        <v>110.71745301539495</v>
      </c>
      <c r="BX114" s="45">
        <v>14.02819480421509</v>
      </c>
      <c r="BY114" s="5">
        <v>133.3431948983696</v>
      </c>
      <c r="BZ114" s="45">
        <v>15.090999070817674</v>
      </c>
      <c r="CA114" s="5">
        <v>129.98092194017295</v>
      </c>
      <c r="CB114" s="45">
        <v>2.4183614871347885</v>
      </c>
      <c r="CC114" s="24"/>
      <c r="CD114" s="24" t="s">
        <v>23</v>
      </c>
      <c r="CE114" s="5">
        <v>129.20638333828455</v>
      </c>
      <c r="CF114" s="45">
        <v>11.430521435705913</v>
      </c>
      <c r="CG114" s="5">
        <v>137.52991688255031</v>
      </c>
      <c r="CH114" s="45">
        <v>-1.7465916609700969</v>
      </c>
      <c r="CI114" s="5">
        <v>91.983124978089734</v>
      </c>
      <c r="CJ114" s="45">
        <v>-13.167451211944041</v>
      </c>
      <c r="CK114" s="24"/>
      <c r="CL114" s="24" t="s">
        <v>23</v>
      </c>
      <c r="CM114" s="5">
        <v>95.179196838985817</v>
      </c>
      <c r="CN114" s="45">
        <v>-10.471075926464792</v>
      </c>
      <c r="CO114" s="5">
        <v>113.93101225039997</v>
      </c>
      <c r="CP114" s="45">
        <v>-9.006597276215885</v>
      </c>
      <c r="CQ114" s="5">
        <v>133.3021827036965</v>
      </c>
      <c r="CR114" s="45">
        <v>6.4697211309408686</v>
      </c>
      <c r="CS114" s="24"/>
      <c r="CT114" s="24" t="s">
        <v>23</v>
      </c>
      <c r="CU114" s="5">
        <v>132.41891460400427</v>
      </c>
      <c r="CV114" s="45">
        <v>14.668003263957473</v>
      </c>
      <c r="CW114" s="5">
        <v>128.51799841307763</v>
      </c>
      <c r="CX114" s="45">
        <v>-7.1896171698025029</v>
      </c>
      <c r="CY114" s="5">
        <v>95.766476334315442</v>
      </c>
      <c r="CZ114" s="45">
        <v>14.205179011040443</v>
      </c>
      <c r="DA114" s="24"/>
      <c r="DB114" s="24" t="s">
        <v>23</v>
      </c>
      <c r="DC114" s="5">
        <v>141.85681608011257</v>
      </c>
      <c r="DD114" s="45">
        <v>3.1620270560459858</v>
      </c>
      <c r="DE114" s="5">
        <v>81.392955206141906</v>
      </c>
      <c r="DF114" s="45">
        <v>15.221131278272665</v>
      </c>
      <c r="DG114" s="5">
        <v>117.1784919471478</v>
      </c>
      <c r="DH114" s="45">
        <v>-6.6456767215746453</v>
      </c>
      <c r="DI114" s="24"/>
      <c r="DJ114" s="24" t="s">
        <v>23</v>
      </c>
      <c r="DK114" s="5">
        <v>93.506251574182542</v>
      </c>
      <c r="DL114" s="45">
        <v>14.189902286995988</v>
      </c>
      <c r="DM114" s="5">
        <v>130.22236733611177</v>
      </c>
      <c r="DN114" s="45">
        <v>6.6957278898921686</v>
      </c>
      <c r="DO114" s="5">
        <v>159.69667177965556</v>
      </c>
      <c r="DP114" s="45">
        <v>4.6397927322155681</v>
      </c>
      <c r="DQ114" s="329"/>
    </row>
    <row r="115" spans="1:121" s="330" customFormat="1" ht="15" hidden="1" customHeight="1" x14ac:dyDescent="0.25">
      <c r="A115" s="24"/>
      <c r="B115" s="24" t="s">
        <v>24</v>
      </c>
      <c r="C115" s="5">
        <v>109.24953836567067</v>
      </c>
      <c r="D115" s="45">
        <v>-10.906472135029659</v>
      </c>
      <c r="E115" s="5">
        <v>143.59880679499673</v>
      </c>
      <c r="F115" s="45">
        <v>20.154144230771905</v>
      </c>
      <c r="G115" s="5">
        <v>131.78558766716949</v>
      </c>
      <c r="H115" s="45">
        <v>15.883694364969941</v>
      </c>
      <c r="I115" s="24"/>
      <c r="J115" s="24" t="s">
        <v>24</v>
      </c>
      <c r="K115" s="5">
        <v>137.01276618258402</v>
      </c>
      <c r="L115" s="45">
        <v>10.607766699290465</v>
      </c>
      <c r="M115" s="5">
        <v>134.06656939069981</v>
      </c>
      <c r="N115" s="45">
        <v>6.0047555864420445</v>
      </c>
      <c r="O115" s="5">
        <v>114.64779908114983</v>
      </c>
      <c r="P115" s="45">
        <v>4.3185194674296525</v>
      </c>
      <c r="Q115" s="24"/>
      <c r="R115" s="24" t="s">
        <v>24</v>
      </c>
      <c r="S115" s="5">
        <v>112.65721344129828</v>
      </c>
      <c r="T115" s="45">
        <v>3.0443571605674293</v>
      </c>
      <c r="U115" s="5">
        <v>123.65607177101015</v>
      </c>
      <c r="V115" s="45">
        <v>6.8526156588711871</v>
      </c>
      <c r="W115" s="5">
        <v>116.74600054336456</v>
      </c>
      <c r="X115" s="45">
        <v>7.6262052038999428</v>
      </c>
      <c r="Y115" s="24"/>
      <c r="Z115" s="24" t="s">
        <v>24</v>
      </c>
      <c r="AA115" s="5">
        <v>122.20326165143739</v>
      </c>
      <c r="AB115" s="45">
        <v>6.0663051910164967</v>
      </c>
      <c r="AC115" s="5">
        <v>120.27682444762094</v>
      </c>
      <c r="AD115" s="45">
        <v>-2.4075036620206873</v>
      </c>
      <c r="AE115" s="5">
        <v>115.78901186943364</v>
      </c>
      <c r="AF115" s="45">
        <v>8.0814690740787114</v>
      </c>
      <c r="AG115" s="24"/>
      <c r="AH115" s="24" t="s">
        <v>24</v>
      </c>
      <c r="AI115" s="5">
        <v>111.45544742486732</v>
      </c>
      <c r="AJ115" s="45">
        <v>4.6610237365001694</v>
      </c>
      <c r="AK115" s="5">
        <v>121.41412802981463</v>
      </c>
      <c r="AL115" s="45">
        <v>5.289198814352531</v>
      </c>
      <c r="AM115" s="5">
        <v>105.81866930979267</v>
      </c>
      <c r="AN115" s="45">
        <v>2.7317368425456152</v>
      </c>
      <c r="AO115" s="24"/>
      <c r="AP115" s="24" t="s">
        <v>24</v>
      </c>
      <c r="AQ115" s="5">
        <v>122.7494375464437</v>
      </c>
      <c r="AR115" s="45">
        <v>2.9426823674948395</v>
      </c>
      <c r="AS115" s="5">
        <v>111.5400390025987</v>
      </c>
      <c r="AT115" s="45">
        <v>-0.45396841486022765</v>
      </c>
      <c r="AU115" s="5">
        <v>122.49705405727717</v>
      </c>
      <c r="AV115" s="45">
        <v>3.741679239968704</v>
      </c>
      <c r="AW115" s="24"/>
      <c r="AX115" s="24" t="s">
        <v>24</v>
      </c>
      <c r="AY115" s="5">
        <v>128.88695483414102</v>
      </c>
      <c r="AZ115" s="45">
        <v>7.5910735955153683</v>
      </c>
      <c r="BA115" s="5">
        <v>116.24096947921372</v>
      </c>
      <c r="BB115" s="45">
        <v>1.0045766806608327</v>
      </c>
      <c r="BC115" s="5">
        <v>135.98448869242768</v>
      </c>
      <c r="BD115" s="45">
        <v>1.6945878130908909</v>
      </c>
      <c r="BE115" s="24"/>
      <c r="BF115" s="24" t="s">
        <v>24</v>
      </c>
      <c r="BG115" s="5">
        <v>122.26313036892844</v>
      </c>
      <c r="BH115" s="45">
        <v>5.6517170921345183</v>
      </c>
      <c r="BI115" s="5">
        <v>119.11184607217764</v>
      </c>
      <c r="BJ115" s="45">
        <v>3.3602103329861848</v>
      </c>
      <c r="BK115" s="5">
        <v>121.40710337937568</v>
      </c>
      <c r="BL115" s="45">
        <v>3.6954875208876814</v>
      </c>
      <c r="BM115" s="24"/>
      <c r="BN115" s="24" t="s">
        <v>24</v>
      </c>
      <c r="BO115" s="5">
        <v>122.86742363356254</v>
      </c>
      <c r="BP115" s="45">
        <v>1.8309261363341278</v>
      </c>
      <c r="BQ115" s="5">
        <v>118.35779093005479</v>
      </c>
      <c r="BR115" s="45">
        <v>4.8063007083684681</v>
      </c>
      <c r="BS115" s="5">
        <v>140.95361744145592</v>
      </c>
      <c r="BT115" s="45">
        <v>2.4669250687081217</v>
      </c>
      <c r="BU115" s="24"/>
      <c r="BV115" s="24" t="s">
        <v>24</v>
      </c>
      <c r="BW115" s="5">
        <v>113.4116236898804</v>
      </c>
      <c r="BX115" s="45">
        <v>19.818175956379136</v>
      </c>
      <c r="BY115" s="5">
        <v>97.781896295589718</v>
      </c>
      <c r="BZ115" s="45">
        <v>-8.5960818030307564</v>
      </c>
      <c r="CA115" s="5">
        <v>125.1893270190577</v>
      </c>
      <c r="CB115" s="45">
        <v>-0.71741962965057837</v>
      </c>
      <c r="CC115" s="24"/>
      <c r="CD115" s="24" t="s">
        <v>24</v>
      </c>
      <c r="CE115" s="5">
        <v>123.6070391780612</v>
      </c>
      <c r="CF115" s="45">
        <v>10.818691564308509</v>
      </c>
      <c r="CG115" s="5">
        <v>147.53428065843951</v>
      </c>
      <c r="CH115" s="45">
        <v>-4.5432934407393191</v>
      </c>
      <c r="CI115" s="5">
        <v>118.49010893931909</v>
      </c>
      <c r="CJ115" s="45">
        <v>-1.9384600962045795</v>
      </c>
      <c r="CK115" s="24"/>
      <c r="CL115" s="24" t="s">
        <v>24</v>
      </c>
      <c r="CM115" s="5">
        <v>101.03839880058788</v>
      </c>
      <c r="CN115" s="45">
        <v>-4.8962038323573438</v>
      </c>
      <c r="CO115" s="5">
        <v>114.0253803272811</v>
      </c>
      <c r="CP115" s="45">
        <v>-11.832809519884407</v>
      </c>
      <c r="CQ115" s="5">
        <v>137.85927304170585</v>
      </c>
      <c r="CR115" s="45">
        <v>10.740430887647648</v>
      </c>
      <c r="CS115" s="24"/>
      <c r="CT115" s="24" t="s">
        <v>24</v>
      </c>
      <c r="CU115" s="5">
        <v>131.22064940768132</v>
      </c>
      <c r="CV115" s="45">
        <v>14.328210438483424</v>
      </c>
      <c r="CW115" s="5">
        <v>128.50510983333538</v>
      </c>
      <c r="CX115" s="45">
        <v>-6.0536960839664573</v>
      </c>
      <c r="CY115" s="5">
        <v>95.556972727655491</v>
      </c>
      <c r="CZ115" s="45">
        <v>14.265361679671599</v>
      </c>
      <c r="DA115" s="24"/>
      <c r="DB115" s="24" t="s">
        <v>24</v>
      </c>
      <c r="DC115" s="5">
        <v>141.6091001859761</v>
      </c>
      <c r="DD115" s="45">
        <v>3.6604464553363698</v>
      </c>
      <c r="DE115" s="5">
        <v>158.61193377606679</v>
      </c>
      <c r="DF115" s="45">
        <v>-18.751185870854869</v>
      </c>
      <c r="DG115" s="5">
        <v>140.93101579874701</v>
      </c>
      <c r="DH115" s="45">
        <v>41.086252652670225</v>
      </c>
      <c r="DI115" s="24"/>
      <c r="DJ115" s="24" t="s">
        <v>24</v>
      </c>
      <c r="DK115" s="5">
        <v>105.1802556881572</v>
      </c>
      <c r="DL115" s="45">
        <v>27.26934789950954</v>
      </c>
      <c r="DM115" s="5">
        <v>136.47339241066632</v>
      </c>
      <c r="DN115" s="45">
        <v>7.2954088852777943</v>
      </c>
      <c r="DO115" s="5">
        <v>146.124087848926</v>
      </c>
      <c r="DP115" s="45">
        <v>4.970388016672473</v>
      </c>
      <c r="DQ115" s="329"/>
    </row>
    <row r="116" spans="1:121" s="330" customFormat="1" ht="15" hidden="1" customHeight="1" x14ac:dyDescent="0.25">
      <c r="A116" s="24"/>
      <c r="B116" s="24" t="s">
        <v>25</v>
      </c>
      <c r="C116" s="5">
        <v>117.42327319709666</v>
      </c>
      <c r="D116" s="45">
        <v>-11.568146718885885</v>
      </c>
      <c r="E116" s="5">
        <v>142.59702076894476</v>
      </c>
      <c r="F116" s="45">
        <v>32.057108366006446</v>
      </c>
      <c r="G116" s="5">
        <v>135.40957435747166</v>
      </c>
      <c r="H116" s="45">
        <v>20.720187897654711</v>
      </c>
      <c r="I116" s="24"/>
      <c r="J116" s="24" t="s">
        <v>25</v>
      </c>
      <c r="K116" s="5">
        <v>130.84966911537222</v>
      </c>
      <c r="L116" s="45">
        <v>9.0361392395466282</v>
      </c>
      <c r="M116" s="5">
        <v>126.6238397641562</v>
      </c>
      <c r="N116" s="45">
        <v>0.36277819884857365</v>
      </c>
      <c r="O116" s="5">
        <v>108.84300721205472</v>
      </c>
      <c r="P116" s="45">
        <v>5.4853041829246934</v>
      </c>
      <c r="Q116" s="24"/>
      <c r="R116" s="24" t="s">
        <v>25</v>
      </c>
      <c r="S116" s="5">
        <v>118.98830839146925</v>
      </c>
      <c r="T116" s="45">
        <v>3.963150383253236</v>
      </c>
      <c r="U116" s="5">
        <v>130.81407563153465</v>
      </c>
      <c r="V116" s="45">
        <v>4.2267123013825341</v>
      </c>
      <c r="W116" s="5">
        <v>123.66658187570329</v>
      </c>
      <c r="X116" s="45">
        <v>7.8908138198077467</v>
      </c>
      <c r="Y116" s="24"/>
      <c r="Z116" s="24" t="s">
        <v>25</v>
      </c>
      <c r="AA116" s="5">
        <v>115.01355342122216</v>
      </c>
      <c r="AB116" s="45">
        <v>5.412753402940254</v>
      </c>
      <c r="AC116" s="5">
        <v>119.88523459174472</v>
      </c>
      <c r="AD116" s="45">
        <v>3.6024192107390718E-2</v>
      </c>
      <c r="AE116" s="5">
        <v>118.95875564582288</v>
      </c>
      <c r="AF116" s="45">
        <v>8.7435342600594055</v>
      </c>
      <c r="AG116" s="24"/>
      <c r="AH116" s="24" t="s">
        <v>25</v>
      </c>
      <c r="AI116" s="5">
        <v>123.31456880301999</v>
      </c>
      <c r="AJ116" s="45">
        <v>4.1261258652587145</v>
      </c>
      <c r="AK116" s="5">
        <v>118.98911763733541</v>
      </c>
      <c r="AL116" s="45">
        <v>5.4071580506001453</v>
      </c>
      <c r="AM116" s="5">
        <v>109.08960390186697</v>
      </c>
      <c r="AN116" s="45">
        <v>2.3890059123186376</v>
      </c>
      <c r="AO116" s="24"/>
      <c r="AP116" s="24" t="s">
        <v>25</v>
      </c>
      <c r="AQ116" s="5">
        <v>121.9177782915765</v>
      </c>
      <c r="AR116" s="45">
        <v>2.5917857328886669</v>
      </c>
      <c r="AS116" s="5">
        <v>112.49868667027789</v>
      </c>
      <c r="AT116" s="45">
        <v>-1.8984557218488334</v>
      </c>
      <c r="AU116" s="5">
        <v>129.29598855094085</v>
      </c>
      <c r="AV116" s="45">
        <v>0.79203630880908804</v>
      </c>
      <c r="AW116" s="24"/>
      <c r="AX116" s="24" t="s">
        <v>25</v>
      </c>
      <c r="AY116" s="5">
        <v>124.21763549118947</v>
      </c>
      <c r="AZ116" s="45">
        <v>5.1200901735871156</v>
      </c>
      <c r="BA116" s="5">
        <v>117.36222655900333</v>
      </c>
      <c r="BB116" s="45">
        <v>-0.12008778327941627</v>
      </c>
      <c r="BC116" s="5">
        <v>130.25683608952238</v>
      </c>
      <c r="BD116" s="45">
        <v>-1.1879286437718832</v>
      </c>
      <c r="BE116" s="24"/>
      <c r="BF116" s="24" t="s">
        <v>25</v>
      </c>
      <c r="BG116" s="5">
        <v>118.23652664911121</v>
      </c>
      <c r="BH116" s="45">
        <v>5.0268061924115983</v>
      </c>
      <c r="BI116" s="5">
        <v>117.67743497742612</v>
      </c>
      <c r="BJ116" s="45">
        <v>4.2343443631296793</v>
      </c>
      <c r="BK116" s="5">
        <v>121.67897592064149</v>
      </c>
      <c r="BL116" s="45">
        <v>3.7528265066243023</v>
      </c>
      <c r="BM116" s="24"/>
      <c r="BN116" s="24" t="s">
        <v>25</v>
      </c>
      <c r="BO116" s="5">
        <v>126.00210851758357</v>
      </c>
      <c r="BP116" s="45">
        <v>4.9153448262291448</v>
      </c>
      <c r="BQ116" s="5">
        <v>116.77816369974948</v>
      </c>
      <c r="BR116" s="45">
        <v>3.2726368133668871</v>
      </c>
      <c r="BS116" s="5">
        <v>144.98940627456523</v>
      </c>
      <c r="BT116" s="45">
        <v>-1.4624319569342674</v>
      </c>
      <c r="BU116" s="24"/>
      <c r="BV116" s="24" t="s">
        <v>25</v>
      </c>
      <c r="BW116" s="5">
        <v>98.176017630849117</v>
      </c>
      <c r="BX116" s="45">
        <v>1.0314374663019237</v>
      </c>
      <c r="BY116" s="5">
        <v>125.55361417618748</v>
      </c>
      <c r="BZ116" s="45">
        <v>5.353496869891373</v>
      </c>
      <c r="CA116" s="5">
        <v>140.22572302013361</v>
      </c>
      <c r="CB116" s="45">
        <v>3.4251650024275762</v>
      </c>
      <c r="CC116" s="24"/>
      <c r="CD116" s="24" t="s">
        <v>25</v>
      </c>
      <c r="CE116" s="5">
        <v>128.38894898895546</v>
      </c>
      <c r="CF116" s="45">
        <v>-0.70373930028220855</v>
      </c>
      <c r="CG116" s="5">
        <v>110.93202999882087</v>
      </c>
      <c r="CH116" s="45">
        <v>9.6607646523901849</v>
      </c>
      <c r="CI116" s="5">
        <v>85.164624914827684</v>
      </c>
      <c r="CJ116" s="45">
        <v>-28.217131785982986</v>
      </c>
      <c r="CK116" s="24"/>
      <c r="CL116" s="24" t="s">
        <v>25</v>
      </c>
      <c r="CM116" s="5">
        <v>115.0776463478458</v>
      </c>
      <c r="CN116" s="45">
        <v>9.5846529474528097E-3</v>
      </c>
      <c r="CO116" s="5">
        <v>119.50226124205608</v>
      </c>
      <c r="CP116" s="45">
        <v>-5.2649289781457895</v>
      </c>
      <c r="CQ116" s="5">
        <v>134.81417911503141</v>
      </c>
      <c r="CR116" s="45">
        <v>11.943660547778563</v>
      </c>
      <c r="CS116" s="24"/>
      <c r="CT116" s="24" t="s">
        <v>25</v>
      </c>
      <c r="CU116" s="5">
        <v>107.55931032748931</v>
      </c>
      <c r="CV116" s="45">
        <v>-1.9997319999773993</v>
      </c>
      <c r="CW116" s="5">
        <v>115.50769066450813</v>
      </c>
      <c r="CX116" s="45">
        <v>12.381953176097255</v>
      </c>
      <c r="CY116" s="5">
        <v>81.588683117728294</v>
      </c>
      <c r="CZ116" s="45">
        <v>33.576662291283327</v>
      </c>
      <c r="DA116" s="24"/>
      <c r="DB116" s="24" t="s">
        <v>25</v>
      </c>
      <c r="DC116" s="5">
        <v>127.84439609037788</v>
      </c>
      <c r="DD116" s="45">
        <v>-4.3775012295163833</v>
      </c>
      <c r="DE116" s="5">
        <v>148.35050409962193</v>
      </c>
      <c r="DF116" s="45">
        <v>-2.9602463323839032</v>
      </c>
      <c r="DG116" s="5">
        <v>125.14362678897426</v>
      </c>
      <c r="DH116" s="45">
        <v>11.349217187495626</v>
      </c>
      <c r="DI116" s="24"/>
      <c r="DJ116" s="24" t="s">
        <v>25</v>
      </c>
      <c r="DK116" s="5">
        <v>101.61331473559363</v>
      </c>
      <c r="DL116" s="45">
        <v>30.28271723571109</v>
      </c>
      <c r="DM116" s="5">
        <v>138.25836075054872</v>
      </c>
      <c r="DN116" s="45">
        <v>6.9697342634438542</v>
      </c>
      <c r="DO116" s="5">
        <v>147.33892573453875</v>
      </c>
      <c r="DP116" s="45">
        <v>3.8318255581703937</v>
      </c>
      <c r="DQ116" s="329"/>
    </row>
    <row r="117" spans="1:121" s="330" customFormat="1" ht="15" hidden="1" customHeight="1" x14ac:dyDescent="0.25">
      <c r="A117" s="24"/>
      <c r="B117" s="24" t="s">
        <v>26</v>
      </c>
      <c r="C117" s="5">
        <v>128.53509091474038</v>
      </c>
      <c r="D117" s="45">
        <v>-2.7095939607380046</v>
      </c>
      <c r="E117" s="5">
        <v>104.71133893316212</v>
      </c>
      <c r="F117" s="45">
        <v>-7.5948834545375803</v>
      </c>
      <c r="G117" s="5">
        <v>128.14731556618457</v>
      </c>
      <c r="H117" s="45">
        <v>15.636340619330994</v>
      </c>
      <c r="I117" s="24"/>
      <c r="J117" s="24" t="s">
        <v>26</v>
      </c>
      <c r="K117" s="5">
        <v>122.23728996286475</v>
      </c>
      <c r="L117" s="45">
        <v>4.3320028890884572</v>
      </c>
      <c r="M117" s="5">
        <v>128.92200161580661</v>
      </c>
      <c r="N117" s="45">
        <v>9.8714456956841445E-2</v>
      </c>
      <c r="O117" s="5">
        <v>104.49552759988767</v>
      </c>
      <c r="P117" s="45">
        <v>3.5427736869622777</v>
      </c>
      <c r="Q117" s="24"/>
      <c r="R117" s="24" t="s">
        <v>26</v>
      </c>
      <c r="S117" s="5">
        <v>114.81054169757506</v>
      </c>
      <c r="T117" s="45">
        <v>4.0615684931783562</v>
      </c>
      <c r="U117" s="5">
        <v>149.26037000172428</v>
      </c>
      <c r="V117" s="45">
        <v>7.9754096394588885</v>
      </c>
      <c r="W117" s="5">
        <v>117.48186810292715</v>
      </c>
      <c r="X117" s="45">
        <v>8.3151480771704911</v>
      </c>
      <c r="Y117" s="24"/>
      <c r="Z117" s="24" t="s">
        <v>26</v>
      </c>
      <c r="AA117" s="5">
        <v>107.8170671956732</v>
      </c>
      <c r="AB117" s="45">
        <v>1.3993270994389349</v>
      </c>
      <c r="AC117" s="5">
        <v>112.03212344010679</v>
      </c>
      <c r="AD117" s="45">
        <v>-13.323276509734441</v>
      </c>
      <c r="AE117" s="5">
        <v>124.25500746652133</v>
      </c>
      <c r="AF117" s="45">
        <v>10.482290418439064</v>
      </c>
      <c r="AG117" s="24"/>
      <c r="AH117" s="24" t="s">
        <v>26</v>
      </c>
      <c r="AI117" s="5">
        <v>113.05200024061386</v>
      </c>
      <c r="AJ117" s="45">
        <v>3.0679929169069737</v>
      </c>
      <c r="AK117" s="5">
        <v>117.20917859907499</v>
      </c>
      <c r="AL117" s="45">
        <v>2.3190098005009077</v>
      </c>
      <c r="AM117" s="5">
        <v>117.58844039767693</v>
      </c>
      <c r="AN117" s="45">
        <v>2.0950180520412829</v>
      </c>
      <c r="AO117" s="24"/>
      <c r="AP117" s="24" t="s">
        <v>26</v>
      </c>
      <c r="AQ117" s="5">
        <v>123.35886878574654</v>
      </c>
      <c r="AR117" s="45">
        <v>0.75125969391169178</v>
      </c>
      <c r="AS117" s="5">
        <v>113.45709685539066</v>
      </c>
      <c r="AT117" s="45">
        <v>-0.90470665677986517</v>
      </c>
      <c r="AU117" s="5">
        <v>127.17626919328269</v>
      </c>
      <c r="AV117" s="45">
        <v>1.5601237310874438</v>
      </c>
      <c r="AW117" s="24"/>
      <c r="AX117" s="24" t="s">
        <v>26</v>
      </c>
      <c r="AY117" s="5">
        <v>128.69455239577186</v>
      </c>
      <c r="AZ117" s="45">
        <v>4.7543828165171647</v>
      </c>
      <c r="BA117" s="5">
        <v>117.44378497168135</v>
      </c>
      <c r="BB117" s="45">
        <v>-2.5031944807825113</v>
      </c>
      <c r="BC117" s="5">
        <v>132.11019606631109</v>
      </c>
      <c r="BD117" s="45">
        <v>4.6037670837421558</v>
      </c>
      <c r="BE117" s="24"/>
      <c r="BF117" s="24" t="s">
        <v>26</v>
      </c>
      <c r="BG117" s="5">
        <v>122.84524467657958</v>
      </c>
      <c r="BH117" s="45">
        <v>3.0234720122807488</v>
      </c>
      <c r="BI117" s="5">
        <v>116.82308450211737</v>
      </c>
      <c r="BJ117" s="45">
        <v>4.3836610253001851</v>
      </c>
      <c r="BK117" s="5">
        <v>119.87647977885575</v>
      </c>
      <c r="BL117" s="45">
        <v>3.713734033547027</v>
      </c>
      <c r="BM117" s="24"/>
      <c r="BN117" s="24" t="s">
        <v>26</v>
      </c>
      <c r="BO117" s="5">
        <v>119.51324736127958</v>
      </c>
      <c r="BP117" s="45">
        <v>0.52054893186965501</v>
      </c>
      <c r="BQ117" s="5">
        <v>120.0265064423652</v>
      </c>
      <c r="BR117" s="45">
        <v>3.1049256785796331</v>
      </c>
      <c r="BS117" s="5">
        <v>153.70614647968435</v>
      </c>
      <c r="BT117" s="45">
        <v>2.618848645631715</v>
      </c>
      <c r="BU117" s="24"/>
      <c r="BV117" s="24" t="s">
        <v>26</v>
      </c>
      <c r="BW117" s="5">
        <v>112.83856763274541</v>
      </c>
      <c r="BX117" s="45">
        <v>2.390019671145609</v>
      </c>
      <c r="BY117" s="5">
        <v>129.04869903032696</v>
      </c>
      <c r="BZ117" s="45">
        <v>5.1670407805793417</v>
      </c>
      <c r="CA117" s="5">
        <v>127.75267673085186</v>
      </c>
      <c r="CB117" s="45">
        <v>-2.0752603697632424</v>
      </c>
      <c r="CC117" s="24"/>
      <c r="CD117" s="24" t="s">
        <v>26</v>
      </c>
      <c r="CE117" s="5">
        <v>126.85573921848548</v>
      </c>
      <c r="CF117" s="45">
        <v>-3.1205913316888285</v>
      </c>
      <c r="CG117" s="5">
        <v>129.72974110679837</v>
      </c>
      <c r="CH117" s="45">
        <v>14.175261221027853</v>
      </c>
      <c r="CI117" s="5">
        <v>102.010830185991</v>
      </c>
      <c r="CJ117" s="45">
        <v>-18.348772931819141</v>
      </c>
      <c r="CK117" s="24"/>
      <c r="CL117" s="24" t="s">
        <v>26</v>
      </c>
      <c r="CM117" s="5">
        <v>121.28825450137431</v>
      </c>
      <c r="CN117" s="45">
        <v>8.3623960238968067</v>
      </c>
      <c r="CO117" s="5">
        <v>129.66696293736547</v>
      </c>
      <c r="CP117" s="45">
        <v>1.1187309329326212</v>
      </c>
      <c r="CQ117" s="5">
        <v>124.99184596728765</v>
      </c>
      <c r="CR117" s="45">
        <v>9.2060208879370435</v>
      </c>
      <c r="CS117" s="24"/>
      <c r="CT117" s="24" t="s">
        <v>26</v>
      </c>
      <c r="CU117" s="5">
        <v>111.93458167638545</v>
      </c>
      <c r="CV117" s="45">
        <v>2.6167209175374353</v>
      </c>
      <c r="CW117" s="5">
        <v>101.7588267040686</v>
      </c>
      <c r="CX117" s="45">
        <v>3.7068710419555657</v>
      </c>
      <c r="CY117" s="5">
        <v>106.93011000351895</v>
      </c>
      <c r="CZ117" s="45">
        <v>9.4277993700839318</v>
      </c>
      <c r="DA117" s="24"/>
      <c r="DB117" s="24" t="s">
        <v>26</v>
      </c>
      <c r="DC117" s="5">
        <v>128.66183226534778</v>
      </c>
      <c r="DD117" s="45">
        <v>1.4773408956200598</v>
      </c>
      <c r="DE117" s="5">
        <v>89.677004380989032</v>
      </c>
      <c r="DF117" s="45">
        <v>-8.3177663789638956</v>
      </c>
      <c r="DG117" s="5">
        <v>143.63348237385642</v>
      </c>
      <c r="DH117" s="45">
        <v>14.644056873536584</v>
      </c>
      <c r="DI117" s="24"/>
      <c r="DJ117" s="24" t="s">
        <v>26</v>
      </c>
      <c r="DK117" s="5">
        <v>79.646009485618947</v>
      </c>
      <c r="DL117" s="45">
        <v>11.934238795839519</v>
      </c>
      <c r="DM117" s="5">
        <v>139.56539012252082</v>
      </c>
      <c r="DN117" s="45">
        <v>8.4587967225136111</v>
      </c>
      <c r="DO117" s="5">
        <v>138.34085602130256</v>
      </c>
      <c r="DP117" s="45">
        <v>4.7059196347759382</v>
      </c>
      <c r="DQ117" s="329"/>
    </row>
    <row r="118" spans="1:121" s="330" customFormat="1" ht="15" hidden="1" customHeight="1" x14ac:dyDescent="0.25">
      <c r="A118" s="24"/>
      <c r="B118" s="24" t="s">
        <v>27</v>
      </c>
      <c r="C118" s="5">
        <v>119.13508620145397</v>
      </c>
      <c r="D118" s="45">
        <v>-5.0576024722289503</v>
      </c>
      <c r="E118" s="5">
        <v>125.20364726824928</v>
      </c>
      <c r="F118" s="45">
        <v>15.803836634871132</v>
      </c>
      <c r="G118" s="5">
        <v>122.89254194589272</v>
      </c>
      <c r="H118" s="45">
        <v>9.4549690870037466</v>
      </c>
      <c r="I118" s="24"/>
      <c r="J118" s="24" t="s">
        <v>27</v>
      </c>
      <c r="K118" s="5">
        <v>126.73644540375798</v>
      </c>
      <c r="L118" s="45">
        <v>8.2966911744630494</v>
      </c>
      <c r="M118" s="5">
        <v>133.9649982471386</v>
      </c>
      <c r="N118" s="45">
        <v>5.0145891074716786</v>
      </c>
      <c r="O118" s="5">
        <v>106.18450148147338</v>
      </c>
      <c r="P118" s="45">
        <v>4.0334680098498268</v>
      </c>
      <c r="Q118" s="24"/>
      <c r="R118" s="24" t="s">
        <v>27</v>
      </c>
      <c r="S118" s="5">
        <v>126.25585594643992</v>
      </c>
      <c r="T118" s="45">
        <v>3.16988973548942</v>
      </c>
      <c r="U118" s="5">
        <v>156.76462366332913</v>
      </c>
      <c r="V118" s="45">
        <v>8.5663332675875949</v>
      </c>
      <c r="W118" s="5">
        <v>137.30739989263546</v>
      </c>
      <c r="X118" s="45">
        <v>5.0367225381538532</v>
      </c>
      <c r="Y118" s="24"/>
      <c r="Z118" s="24" t="s">
        <v>27</v>
      </c>
      <c r="AA118" s="5">
        <v>120.371013624507</v>
      </c>
      <c r="AB118" s="45">
        <v>8.833095275473994</v>
      </c>
      <c r="AC118" s="5">
        <v>113.45006849128968</v>
      </c>
      <c r="AD118" s="45">
        <v>-9.8277812467280796</v>
      </c>
      <c r="AE118" s="5">
        <v>124.14725968354196</v>
      </c>
      <c r="AF118" s="45">
        <v>9.354947804991383</v>
      </c>
      <c r="AG118" s="24"/>
      <c r="AH118" s="24" t="s">
        <v>27</v>
      </c>
      <c r="AI118" s="5">
        <v>124.94241975906434</v>
      </c>
      <c r="AJ118" s="45">
        <v>7.9532002671325586</v>
      </c>
      <c r="AK118" s="5">
        <v>120.21644437829076</v>
      </c>
      <c r="AL118" s="45">
        <v>2.7820781205150524E-2</v>
      </c>
      <c r="AM118" s="5">
        <v>117.78653372030882</v>
      </c>
      <c r="AN118" s="45">
        <v>1.1592438217904686</v>
      </c>
      <c r="AO118" s="24"/>
      <c r="AP118" s="24" t="s">
        <v>27</v>
      </c>
      <c r="AQ118" s="5">
        <v>116.41049729471374</v>
      </c>
      <c r="AR118" s="45">
        <v>3.1965419625553864</v>
      </c>
      <c r="AS118" s="5">
        <v>103.99893508700036</v>
      </c>
      <c r="AT118" s="45">
        <v>0.49597812744548264</v>
      </c>
      <c r="AU118" s="5">
        <v>119.44916121847068</v>
      </c>
      <c r="AV118" s="45">
        <v>4.4348076748355254</v>
      </c>
      <c r="AW118" s="24"/>
      <c r="AX118" s="24" t="s">
        <v>27</v>
      </c>
      <c r="AY118" s="5">
        <v>119.8371559099334</v>
      </c>
      <c r="AZ118" s="45">
        <v>5.087032102218302</v>
      </c>
      <c r="BA118" s="5">
        <v>122.41485525555532</v>
      </c>
      <c r="BB118" s="45">
        <v>6.3587325488738742</v>
      </c>
      <c r="BC118" s="5">
        <v>125.58203135278602</v>
      </c>
      <c r="BD118" s="45">
        <v>-0.69814318286280752</v>
      </c>
      <c r="BE118" s="24"/>
      <c r="BF118" s="24" t="s">
        <v>27</v>
      </c>
      <c r="BG118" s="5">
        <v>123.08734035084771</v>
      </c>
      <c r="BH118" s="45">
        <v>4.9506878256439393</v>
      </c>
      <c r="BI118" s="5">
        <v>118.58277181901099</v>
      </c>
      <c r="BJ118" s="45">
        <v>4.9170446747326224</v>
      </c>
      <c r="BK118" s="5">
        <v>115.70758191641501</v>
      </c>
      <c r="BL118" s="45">
        <v>6.3699855329237209</v>
      </c>
      <c r="BM118" s="24"/>
      <c r="BN118" s="24" t="s">
        <v>27</v>
      </c>
      <c r="BO118" s="5">
        <v>114.56082069172825</v>
      </c>
      <c r="BP118" s="45">
        <v>-1.9057760498924381E-2</v>
      </c>
      <c r="BQ118" s="5">
        <v>119.00653866066703</v>
      </c>
      <c r="BR118" s="45">
        <v>3.9160141285002936</v>
      </c>
      <c r="BS118" s="5">
        <v>142.39069296816723</v>
      </c>
      <c r="BT118" s="45">
        <v>2.2042837900001047</v>
      </c>
      <c r="BU118" s="24"/>
      <c r="BV118" s="24" t="s">
        <v>27</v>
      </c>
      <c r="BW118" s="5">
        <v>93.633758808180858</v>
      </c>
      <c r="BX118" s="45">
        <v>-9.7258818868604209</v>
      </c>
      <c r="BY118" s="5">
        <v>112.31530737582835</v>
      </c>
      <c r="BZ118" s="45">
        <v>-1.6949780812865498</v>
      </c>
      <c r="CA118" s="5">
        <v>128.85367995001562</v>
      </c>
      <c r="CB118" s="45">
        <v>-0.18354842135117622</v>
      </c>
      <c r="CC118" s="24"/>
      <c r="CD118" s="24" t="s">
        <v>27</v>
      </c>
      <c r="CE118" s="5">
        <v>133.55940529204827</v>
      </c>
      <c r="CF118" s="45">
        <v>-2.2316828185141731</v>
      </c>
      <c r="CG118" s="5">
        <v>104.51664670953775</v>
      </c>
      <c r="CH118" s="45">
        <v>8.5054993462501614</v>
      </c>
      <c r="CI118" s="5">
        <v>107.51732060778956</v>
      </c>
      <c r="CJ118" s="45">
        <v>-15.364775332904827</v>
      </c>
      <c r="CK118" s="24"/>
      <c r="CL118" s="24" t="s">
        <v>27</v>
      </c>
      <c r="CM118" s="5">
        <v>103.60143069164921</v>
      </c>
      <c r="CN118" s="45">
        <v>-3.1345921031582691</v>
      </c>
      <c r="CO118" s="5">
        <v>121.70618116170175</v>
      </c>
      <c r="CP118" s="45">
        <v>10.27141335313398</v>
      </c>
      <c r="CQ118" s="5">
        <v>108.51798365019279</v>
      </c>
      <c r="CR118" s="45">
        <v>0.38232836452687025</v>
      </c>
      <c r="CS118" s="24"/>
      <c r="CT118" s="24" t="s">
        <v>27</v>
      </c>
      <c r="CU118" s="5">
        <v>119.59312314517997</v>
      </c>
      <c r="CV118" s="45">
        <v>5.0970660463881785</v>
      </c>
      <c r="CW118" s="5">
        <v>105.38015416767871</v>
      </c>
      <c r="CX118" s="45">
        <v>7.4778910321566343</v>
      </c>
      <c r="CY118" s="5">
        <v>101.97520633260532</v>
      </c>
      <c r="CZ118" s="45">
        <v>10.932875134122824</v>
      </c>
      <c r="DA118" s="24"/>
      <c r="DB118" s="24" t="s">
        <v>27</v>
      </c>
      <c r="DC118" s="5">
        <v>123.35618286465532</v>
      </c>
      <c r="DD118" s="45">
        <v>-1.8708431672296228</v>
      </c>
      <c r="DE118" s="5">
        <v>111.34345071777842</v>
      </c>
      <c r="DF118" s="45">
        <v>8.2874786628275956</v>
      </c>
      <c r="DG118" s="5">
        <v>149.67965788517631</v>
      </c>
      <c r="DH118" s="45">
        <v>0.32702430409213434</v>
      </c>
      <c r="DI118" s="24"/>
      <c r="DJ118" s="24" t="s">
        <v>27</v>
      </c>
      <c r="DK118" s="5">
        <v>90.884374497466368</v>
      </c>
      <c r="DL118" s="45">
        <v>2.4881903334495519</v>
      </c>
      <c r="DM118" s="5">
        <v>132.68071663991307</v>
      </c>
      <c r="DN118" s="45">
        <v>9.0442665593230913</v>
      </c>
      <c r="DO118" s="5">
        <v>144.70968016273807</v>
      </c>
      <c r="DP118" s="45">
        <v>4.6365399300989196</v>
      </c>
      <c r="DQ118" s="329"/>
    </row>
    <row r="119" spans="1:121" s="330" customFormat="1" ht="15" hidden="1" customHeight="1" x14ac:dyDescent="0.25">
      <c r="A119" s="24"/>
      <c r="B119" s="24" t="s">
        <v>28</v>
      </c>
      <c r="C119" s="5">
        <v>110.96144892829849</v>
      </c>
      <c r="D119" s="45">
        <v>-11.474969897889224</v>
      </c>
      <c r="E119" s="5">
        <v>128.52763079447567</v>
      </c>
      <c r="F119" s="45">
        <v>18.616540616971605</v>
      </c>
      <c r="G119" s="5">
        <v>131.52835785240725</v>
      </c>
      <c r="H119" s="45">
        <v>14.305187903378865</v>
      </c>
      <c r="I119" s="24"/>
      <c r="J119" s="24" t="s">
        <v>28</v>
      </c>
      <c r="K119" s="5">
        <v>135.32121013340139</v>
      </c>
      <c r="L119" s="45">
        <v>12.398349768065316</v>
      </c>
      <c r="M119" s="5">
        <v>135.60791075960375</v>
      </c>
      <c r="N119" s="45">
        <v>3.7010937860063109</v>
      </c>
      <c r="O119" s="5">
        <v>113.19153264446281</v>
      </c>
      <c r="P119" s="45">
        <v>7.2979016861369956</v>
      </c>
      <c r="Q119" s="24"/>
      <c r="R119" s="24" t="s">
        <v>28</v>
      </c>
      <c r="S119" s="5">
        <v>108.362691775494</v>
      </c>
      <c r="T119" s="45">
        <v>4.9604936375418447</v>
      </c>
      <c r="U119" s="5">
        <v>153.63741279545209</v>
      </c>
      <c r="V119" s="45">
        <v>5.2375711949087247</v>
      </c>
      <c r="W119" s="5">
        <v>148.3329210625846</v>
      </c>
      <c r="X119" s="45">
        <v>2.2877203594941591</v>
      </c>
      <c r="Y119" s="24"/>
      <c r="Z119" s="24" t="s">
        <v>28</v>
      </c>
      <c r="AA119" s="5">
        <v>112.65490997724068</v>
      </c>
      <c r="AB119" s="45">
        <v>5.4882329823094267</v>
      </c>
      <c r="AC119" s="5">
        <v>110.61743185472044</v>
      </c>
      <c r="AD119" s="45">
        <v>-11.623275638690089</v>
      </c>
      <c r="AE119" s="5">
        <v>130.35354042867354</v>
      </c>
      <c r="AF119" s="45">
        <v>9.9448239883698193</v>
      </c>
      <c r="AG119" s="24"/>
      <c r="AH119" s="24" t="s">
        <v>28</v>
      </c>
      <c r="AI119" s="5">
        <v>128.68204938712435</v>
      </c>
      <c r="AJ119" s="45">
        <v>2.2389239311547726</v>
      </c>
      <c r="AK119" s="5">
        <v>135.78254933956296</v>
      </c>
      <c r="AL119" s="45">
        <v>3.3748398218965008</v>
      </c>
      <c r="AM119" s="5">
        <v>116.42424170843051</v>
      </c>
      <c r="AN119" s="45">
        <v>3.5739662758183357</v>
      </c>
      <c r="AO119" s="24"/>
      <c r="AP119" s="24" t="s">
        <v>28</v>
      </c>
      <c r="AQ119" s="5">
        <v>121.02601679498233</v>
      </c>
      <c r="AR119" s="45">
        <v>3.3528863982439816</v>
      </c>
      <c r="AS119" s="5">
        <v>102.48344681654301</v>
      </c>
      <c r="AT119" s="45">
        <v>-3.4474847529715476</v>
      </c>
      <c r="AU119" s="5">
        <v>117.78854310651424</v>
      </c>
      <c r="AV119" s="45">
        <v>3.2252035996815209</v>
      </c>
      <c r="AW119" s="24"/>
      <c r="AX119" s="24" t="s">
        <v>28</v>
      </c>
      <c r="AY119" s="5">
        <v>135.98406759746595</v>
      </c>
      <c r="AZ119" s="45">
        <v>8.5030592424832747</v>
      </c>
      <c r="BA119" s="5">
        <v>119.89822483918803</v>
      </c>
      <c r="BB119" s="45">
        <v>3.3743958288652749</v>
      </c>
      <c r="BC119" s="5">
        <v>129.39374482113115</v>
      </c>
      <c r="BD119" s="45">
        <v>1.5230462363174553</v>
      </c>
      <c r="BE119" s="24"/>
      <c r="BF119" s="24" t="s">
        <v>28</v>
      </c>
      <c r="BG119" s="5">
        <v>125.828737950145</v>
      </c>
      <c r="BH119" s="45">
        <v>5.4888508041609754</v>
      </c>
      <c r="BI119" s="5">
        <v>116.49691163289651</v>
      </c>
      <c r="BJ119" s="45">
        <v>6.5387769586826323</v>
      </c>
      <c r="BK119" s="5">
        <v>113.94088372070942</v>
      </c>
      <c r="BL119" s="45">
        <v>3.9454955367370843</v>
      </c>
      <c r="BM119" s="24"/>
      <c r="BN119" s="24" t="s">
        <v>28</v>
      </c>
      <c r="BO119" s="5">
        <v>118.98144872536183</v>
      </c>
      <c r="BP119" s="45">
        <v>5.2739652812484792</v>
      </c>
      <c r="BQ119" s="5">
        <v>116.57198500545505</v>
      </c>
      <c r="BR119" s="45">
        <v>3.0018146895289561</v>
      </c>
      <c r="BS119" s="5">
        <v>145.95852482124008</v>
      </c>
      <c r="BT119" s="45">
        <v>3.0431061434003936</v>
      </c>
      <c r="BU119" s="24"/>
      <c r="BV119" s="24" t="s">
        <v>28</v>
      </c>
      <c r="BW119" s="5">
        <v>91.989324231443177</v>
      </c>
      <c r="BX119" s="45">
        <v>-11.906712627171544</v>
      </c>
      <c r="BY119" s="5">
        <v>132.26336313732565</v>
      </c>
      <c r="BZ119" s="45">
        <v>6.6990573951950125</v>
      </c>
      <c r="CA119" s="5">
        <v>125.3214061076132</v>
      </c>
      <c r="CB119" s="45">
        <v>7.352275721994701</v>
      </c>
      <c r="CC119" s="24"/>
      <c r="CD119" s="24" t="s">
        <v>28</v>
      </c>
      <c r="CE119" s="5">
        <v>141.43570269401454</v>
      </c>
      <c r="CF119" s="45">
        <v>16.613678675519125</v>
      </c>
      <c r="CG119" s="5">
        <v>99.925167041683395</v>
      </c>
      <c r="CH119" s="45">
        <v>12.155727134911615</v>
      </c>
      <c r="CI119" s="5">
        <v>105.70825022761252</v>
      </c>
      <c r="CJ119" s="45">
        <v>-13.445518294289059</v>
      </c>
      <c r="CK119" s="24"/>
      <c r="CL119" s="24" t="s">
        <v>28</v>
      </c>
      <c r="CM119" s="5">
        <v>110.25069699963413</v>
      </c>
      <c r="CN119" s="45">
        <v>-7.1110428612932424</v>
      </c>
      <c r="CO119" s="5">
        <v>118.88809374285616</v>
      </c>
      <c r="CP119" s="45">
        <v>7.4774112433950251</v>
      </c>
      <c r="CQ119" s="5">
        <v>124.21450456743121</v>
      </c>
      <c r="CR119" s="45">
        <v>3.6569274872598925</v>
      </c>
      <c r="CS119" s="24"/>
      <c r="CT119" s="24" t="s">
        <v>28</v>
      </c>
      <c r="CU119" s="5">
        <v>115.09234167694753</v>
      </c>
      <c r="CV119" s="45">
        <v>2.6524293560339345</v>
      </c>
      <c r="CW119" s="5">
        <v>110.88035908420557</v>
      </c>
      <c r="CX119" s="45">
        <v>6.6176239403502848</v>
      </c>
      <c r="CY119" s="5">
        <v>101.13739741396095</v>
      </c>
      <c r="CZ119" s="45">
        <v>16.119556723256736</v>
      </c>
      <c r="DA119" s="24"/>
      <c r="DB119" s="24" t="s">
        <v>28</v>
      </c>
      <c r="DC119" s="5">
        <v>127.42222882749888</v>
      </c>
      <c r="DD119" s="45">
        <v>-3.3011003036871642</v>
      </c>
      <c r="DE119" s="5">
        <v>95.536300925631465</v>
      </c>
      <c r="DF119" s="45">
        <v>0.97734400961758183</v>
      </c>
      <c r="DG119" s="5">
        <v>152.10116773112026</v>
      </c>
      <c r="DH119" s="45">
        <v>3.6908015869930466</v>
      </c>
      <c r="DI119" s="24"/>
      <c r="DJ119" s="24" t="s">
        <v>28</v>
      </c>
      <c r="DK119" s="5">
        <v>96.876485699084668</v>
      </c>
      <c r="DL119" s="45">
        <v>2.9640319954631309</v>
      </c>
      <c r="DM119" s="5">
        <v>133.61713554608451</v>
      </c>
      <c r="DN119" s="45">
        <v>9.9286691719431275</v>
      </c>
      <c r="DO119" s="5">
        <v>111.01706783848421</v>
      </c>
      <c r="DP119" s="45">
        <v>6.0910907488776189</v>
      </c>
      <c r="DQ119" s="329"/>
    </row>
    <row r="120" spans="1:121" s="330" customFormat="1" ht="15" hidden="1" customHeight="1" x14ac:dyDescent="0.25">
      <c r="A120" s="24"/>
      <c r="B120" s="24"/>
      <c r="C120" s="5"/>
      <c r="D120" s="5"/>
      <c r="E120" s="5"/>
      <c r="F120" s="5"/>
      <c r="G120" s="5"/>
      <c r="H120" s="5"/>
      <c r="I120" s="24"/>
      <c r="J120" s="24"/>
      <c r="K120" s="5"/>
      <c r="L120" s="5"/>
      <c r="M120" s="5"/>
      <c r="N120" s="5"/>
      <c r="O120" s="5"/>
      <c r="P120" s="5"/>
      <c r="Q120" s="24"/>
      <c r="R120" s="24"/>
      <c r="S120" s="5"/>
      <c r="T120" s="5"/>
      <c r="U120" s="5"/>
      <c r="V120" s="5"/>
      <c r="W120" s="5"/>
      <c r="X120" s="5"/>
      <c r="Y120" s="24"/>
      <c r="Z120" s="24"/>
      <c r="AA120" s="5"/>
      <c r="AB120" s="5"/>
      <c r="AC120" s="5"/>
      <c r="AD120" s="5"/>
      <c r="AE120" s="5"/>
      <c r="AF120" s="5"/>
      <c r="AG120" s="24"/>
      <c r="AH120" s="24"/>
      <c r="AI120" s="5"/>
      <c r="AJ120" s="5"/>
      <c r="AK120" s="5"/>
      <c r="AL120" s="5"/>
      <c r="AM120" s="5"/>
      <c r="AN120" s="5"/>
      <c r="AO120" s="24"/>
      <c r="AP120" s="24"/>
      <c r="AQ120" s="5"/>
      <c r="AR120" s="5"/>
      <c r="AS120" s="5"/>
      <c r="AT120" s="5"/>
      <c r="AU120" s="5"/>
      <c r="AV120" s="5"/>
      <c r="AW120" s="24"/>
      <c r="AX120" s="24"/>
      <c r="AY120" s="5"/>
      <c r="AZ120" s="5"/>
      <c r="BA120" s="5"/>
      <c r="BB120" s="5"/>
      <c r="BC120" s="5"/>
      <c r="BD120" s="5"/>
      <c r="BE120" s="24"/>
      <c r="BF120" s="24"/>
      <c r="BG120" s="5"/>
      <c r="BH120" s="5"/>
      <c r="BI120" s="5"/>
      <c r="BJ120" s="5"/>
      <c r="BK120" s="5"/>
      <c r="BL120" s="5"/>
      <c r="BM120" s="24"/>
      <c r="BN120" s="24"/>
      <c r="BP120" s="5"/>
      <c r="BQ120" s="5"/>
      <c r="BR120" s="5"/>
      <c r="BS120" s="5"/>
      <c r="BT120" s="5"/>
      <c r="BU120" s="24"/>
      <c r="BV120" s="24"/>
      <c r="BW120" s="5"/>
      <c r="BX120" s="5"/>
      <c r="BY120" s="5"/>
      <c r="BZ120" s="5"/>
      <c r="CA120" s="5"/>
      <c r="CB120" s="5"/>
      <c r="CC120" s="24"/>
      <c r="CD120" s="24"/>
      <c r="CE120" s="5"/>
      <c r="CF120" s="5"/>
      <c r="CG120" s="5"/>
      <c r="CH120" s="5"/>
      <c r="CI120" s="5"/>
      <c r="CJ120" s="5"/>
      <c r="CK120" s="24"/>
      <c r="CL120" s="24"/>
      <c r="CM120" s="5"/>
      <c r="CN120" s="5"/>
      <c r="CO120" s="5"/>
      <c r="CP120" s="5"/>
      <c r="CQ120" s="5"/>
      <c r="CR120" s="5"/>
      <c r="CS120" s="24"/>
      <c r="CT120" s="24"/>
      <c r="CU120" s="5"/>
      <c r="CV120" s="5"/>
      <c r="CW120" s="5"/>
      <c r="CX120" s="5"/>
      <c r="CY120" s="5"/>
      <c r="CZ120" s="5"/>
      <c r="DA120" s="24"/>
      <c r="DB120" s="24"/>
      <c r="DC120" s="5"/>
      <c r="DD120" s="5"/>
      <c r="DE120" s="5"/>
      <c r="DF120" s="5"/>
      <c r="DG120" s="5"/>
      <c r="DH120" s="5"/>
      <c r="DI120" s="24"/>
      <c r="DJ120" s="24"/>
      <c r="DK120" s="5"/>
      <c r="DL120" s="5"/>
      <c r="DM120" s="5"/>
      <c r="DN120" s="5"/>
      <c r="DO120" s="5"/>
      <c r="DP120" s="5"/>
      <c r="DQ120" s="329"/>
    </row>
    <row r="121" spans="1:121" s="217" customFormat="1" ht="15" customHeight="1" x14ac:dyDescent="0.25">
      <c r="A121" s="447">
        <v>2020</v>
      </c>
      <c r="B121" s="340" t="s">
        <v>17</v>
      </c>
      <c r="C121" s="5">
        <v>94.14004310977171</v>
      </c>
      <c r="D121" s="45">
        <v>-25.822795421703219</v>
      </c>
      <c r="E121" s="5">
        <v>127.08548840804538</v>
      </c>
      <c r="F121" s="45">
        <v>16.24527216112341</v>
      </c>
      <c r="G121" s="5">
        <v>120.71951470167197</v>
      </c>
      <c r="H121" s="45">
        <v>13.317603923359925</v>
      </c>
      <c r="I121" s="447">
        <v>2020</v>
      </c>
      <c r="J121" s="340" t="s">
        <v>17</v>
      </c>
      <c r="K121" s="5">
        <v>130.97867243223234</v>
      </c>
      <c r="L121" s="45">
        <v>16.103209457886919</v>
      </c>
      <c r="M121" s="5">
        <v>123.08009239135487</v>
      </c>
      <c r="N121" s="45">
        <v>1.033193927642202</v>
      </c>
      <c r="O121" s="5">
        <v>115.30091463607353</v>
      </c>
      <c r="P121" s="45">
        <v>-1.6948258865446348</v>
      </c>
      <c r="Q121" s="447">
        <v>2020</v>
      </c>
      <c r="R121" s="340" t="s">
        <v>17</v>
      </c>
      <c r="S121" s="5">
        <v>115.73986770874481</v>
      </c>
      <c r="T121" s="45">
        <v>4.683188919284504</v>
      </c>
      <c r="U121" s="5">
        <v>137.02748741521273</v>
      </c>
      <c r="V121" s="45">
        <v>3.5803456555968154</v>
      </c>
      <c r="W121" s="5">
        <v>152.86996035516202</v>
      </c>
      <c r="X121" s="45">
        <v>1.3798740812350729</v>
      </c>
      <c r="Y121" s="447">
        <v>2020</v>
      </c>
      <c r="Z121" s="340" t="s">
        <v>17</v>
      </c>
      <c r="AA121" s="5">
        <v>121.31097975354139</v>
      </c>
      <c r="AB121" s="45">
        <v>1.6104910193668758</v>
      </c>
      <c r="AC121" s="5">
        <v>118.93038654828771</v>
      </c>
      <c r="AD121" s="45">
        <v>-20.634950490998051</v>
      </c>
      <c r="AE121" s="5">
        <v>122.59321211047086</v>
      </c>
      <c r="AF121" s="45">
        <v>12.706472069896591</v>
      </c>
      <c r="AG121" s="447">
        <v>2020</v>
      </c>
      <c r="AH121" s="340" t="s">
        <v>17</v>
      </c>
      <c r="AI121" s="5">
        <v>119.68204046029416</v>
      </c>
      <c r="AJ121" s="45">
        <v>0.16286542481512356</v>
      </c>
      <c r="AK121" s="5">
        <v>124.67966336061026</v>
      </c>
      <c r="AL121" s="45">
        <v>5.9383214327422706</v>
      </c>
      <c r="AM121" s="5">
        <v>125.08451567429717</v>
      </c>
      <c r="AN121" s="45">
        <v>3.7241096861779397</v>
      </c>
      <c r="AO121" s="447">
        <v>2020</v>
      </c>
      <c r="AP121" s="340" t="s">
        <v>17</v>
      </c>
      <c r="AQ121" s="5">
        <v>116.65030954464375</v>
      </c>
      <c r="AR121" s="45">
        <v>5.680664117134242</v>
      </c>
      <c r="AS121" s="5">
        <v>108.62847763426534</v>
      </c>
      <c r="AT121" s="45">
        <v>-9.890083486211438</v>
      </c>
      <c r="AU121" s="5">
        <v>105.70191234244506</v>
      </c>
      <c r="AV121" s="45">
        <v>4.008935202685862</v>
      </c>
      <c r="AW121" s="447">
        <v>2020</v>
      </c>
      <c r="AX121" s="340" t="s">
        <v>17</v>
      </c>
      <c r="AY121" s="5">
        <v>130.94081683455309</v>
      </c>
      <c r="AZ121" s="45">
        <v>10.955625489094388</v>
      </c>
      <c r="BA121" s="5">
        <v>111.75090739912606</v>
      </c>
      <c r="BB121" s="45">
        <v>0.11838102804895811</v>
      </c>
      <c r="BC121" s="5">
        <v>128.21817425027922</v>
      </c>
      <c r="BD121" s="45">
        <v>6.1969685907186118</v>
      </c>
      <c r="BE121" s="447">
        <v>2020</v>
      </c>
      <c r="BF121" s="340" t="s">
        <v>17</v>
      </c>
      <c r="BG121" s="5">
        <v>122.1788952447103</v>
      </c>
      <c r="BH121" s="45">
        <v>3.9868612723699357</v>
      </c>
      <c r="BI121" s="5">
        <v>111.97359188358578</v>
      </c>
      <c r="BJ121" s="45">
        <v>-0.37540256358215629</v>
      </c>
      <c r="BK121" s="5">
        <v>115.68328351850461</v>
      </c>
      <c r="BL121" s="45">
        <v>14.647406966342928</v>
      </c>
      <c r="BM121" s="447">
        <v>2020</v>
      </c>
      <c r="BN121" s="340" t="s">
        <v>17</v>
      </c>
      <c r="BO121" s="5">
        <v>126.86096481970529</v>
      </c>
      <c r="BP121" s="45">
        <v>13.099045968327204</v>
      </c>
      <c r="BQ121" s="5">
        <v>137.0542874313638</v>
      </c>
      <c r="BR121" s="45">
        <v>-0.67900429516586769</v>
      </c>
      <c r="BS121" s="5">
        <v>139.06869561581985</v>
      </c>
      <c r="BT121" s="45">
        <v>7.5536560222986537</v>
      </c>
      <c r="BU121" s="447">
        <v>2020</v>
      </c>
      <c r="BV121" s="340" t="s">
        <v>17</v>
      </c>
      <c r="BW121" s="5">
        <v>101.49133335274146</v>
      </c>
      <c r="BX121" s="45">
        <v>-5.1350762258592226</v>
      </c>
      <c r="BY121" s="5">
        <v>125.95338305134175</v>
      </c>
      <c r="BZ121" s="45">
        <v>6.1050358718893705</v>
      </c>
      <c r="CA121" s="5">
        <v>134.07143739206595</v>
      </c>
      <c r="CB121" s="45">
        <v>-5.8840413871047161</v>
      </c>
      <c r="CC121" s="447">
        <v>2020</v>
      </c>
      <c r="CD121" s="340" t="s">
        <v>17</v>
      </c>
      <c r="CE121" s="5">
        <v>117.5404433441168</v>
      </c>
      <c r="CF121" s="45">
        <v>11.592627574143563</v>
      </c>
      <c r="CG121" s="5">
        <v>107.9118185339359</v>
      </c>
      <c r="CH121" s="45">
        <v>3.5673201111572155</v>
      </c>
      <c r="CI121" s="5">
        <v>102.92076669373664</v>
      </c>
      <c r="CJ121" s="45">
        <v>-4.494327972578418</v>
      </c>
      <c r="CK121" s="447">
        <v>2020</v>
      </c>
      <c r="CL121" s="340" t="s">
        <v>17</v>
      </c>
      <c r="CM121" s="5">
        <v>117.46122001167041</v>
      </c>
      <c r="CN121" s="45">
        <v>4.0876229906785966E-2</v>
      </c>
      <c r="CO121" s="5">
        <v>124.39960315689319</v>
      </c>
      <c r="CP121" s="45">
        <v>-2.9645057937148778</v>
      </c>
      <c r="CQ121" s="5">
        <v>126.40072940323947</v>
      </c>
      <c r="CR121" s="45">
        <v>4.2876911508215727</v>
      </c>
      <c r="CS121" s="447">
        <v>2020</v>
      </c>
      <c r="CT121" s="340" t="s">
        <v>17</v>
      </c>
      <c r="CU121" s="5">
        <v>122.45778686882294</v>
      </c>
      <c r="CV121" s="45">
        <v>1.5090954949091611</v>
      </c>
      <c r="CW121" s="5">
        <v>110.19011475210789</v>
      </c>
      <c r="CX121" s="45">
        <v>7.83754669336993</v>
      </c>
      <c r="CY121" s="5">
        <v>107.77945953322427</v>
      </c>
      <c r="CZ121" s="45">
        <v>3.0610459860657073</v>
      </c>
      <c r="DA121" s="447">
        <v>2020</v>
      </c>
      <c r="DB121" s="340" t="s">
        <v>17</v>
      </c>
      <c r="DC121" s="5">
        <v>157.30000650962106</v>
      </c>
      <c r="DD121" s="45">
        <v>-3.0659188824769217</v>
      </c>
      <c r="DE121" s="5">
        <v>99.13545084880748</v>
      </c>
      <c r="DF121" s="45">
        <v>3.7932103852103864</v>
      </c>
      <c r="DG121" s="5">
        <v>148.48596208852186</v>
      </c>
      <c r="DH121" s="45">
        <v>4.2806092117717611</v>
      </c>
      <c r="DI121" s="447">
        <v>2020</v>
      </c>
      <c r="DJ121" s="340" t="s">
        <v>17</v>
      </c>
      <c r="DK121" s="5">
        <v>98.832636601929423</v>
      </c>
      <c r="DL121" s="45">
        <v>-3.223163495036161</v>
      </c>
      <c r="DM121" s="5">
        <v>138.9536268328053</v>
      </c>
      <c r="DN121" s="45">
        <v>4.0541695490222196</v>
      </c>
      <c r="DO121" s="5">
        <v>127.75512986430893</v>
      </c>
      <c r="DP121" s="45">
        <v>5.0512413133687772</v>
      </c>
      <c r="DQ121" s="341"/>
    </row>
    <row r="122" spans="1:121" s="330" customFormat="1" ht="15" customHeight="1" x14ac:dyDescent="0.25">
      <c r="A122" s="24"/>
      <c r="B122" s="24" t="s">
        <v>18</v>
      </c>
      <c r="C122" s="5">
        <v>97.61623391172779</v>
      </c>
      <c r="D122" s="45">
        <v>-3.6014511804033305</v>
      </c>
      <c r="E122" s="5">
        <v>111.64457593182679</v>
      </c>
      <c r="F122" s="45">
        <v>-0.14245900604794315</v>
      </c>
      <c r="G122" s="5">
        <v>114.27142314315429</v>
      </c>
      <c r="H122" s="45">
        <v>10.202222487894815</v>
      </c>
      <c r="I122" s="24"/>
      <c r="J122" s="24" t="s">
        <v>18</v>
      </c>
      <c r="K122" s="5">
        <v>131.42611822346527</v>
      </c>
      <c r="L122" s="45">
        <v>18.514513652618731</v>
      </c>
      <c r="M122" s="5">
        <v>112.59512355690995</v>
      </c>
      <c r="N122" s="45">
        <v>5.079702830893666</v>
      </c>
      <c r="O122" s="5">
        <v>122.23629318443481</v>
      </c>
      <c r="P122" s="45">
        <v>4.5317934204596213</v>
      </c>
      <c r="Q122" s="24"/>
      <c r="R122" s="24" t="s">
        <v>18</v>
      </c>
      <c r="S122" s="5">
        <v>120.77644718619594</v>
      </c>
      <c r="T122" s="45">
        <v>7.7783437567600799</v>
      </c>
      <c r="U122" s="5">
        <v>131.55199887700849</v>
      </c>
      <c r="V122" s="45">
        <v>7.3522559366580253</v>
      </c>
      <c r="W122" s="5">
        <v>149.57888534414155</v>
      </c>
      <c r="X122" s="45">
        <v>6.7442302835634536</v>
      </c>
      <c r="Y122" s="24"/>
      <c r="Z122" s="24" t="s">
        <v>18</v>
      </c>
      <c r="AA122" s="5">
        <v>113.05623336118322</v>
      </c>
      <c r="AB122" s="45">
        <v>5.4013912274084532</v>
      </c>
      <c r="AC122" s="5">
        <v>141.40505347436488</v>
      </c>
      <c r="AD122" s="45">
        <v>7.3866012897397582</v>
      </c>
      <c r="AE122" s="5">
        <v>119.96722957341713</v>
      </c>
      <c r="AF122" s="45">
        <v>6.5438219270210283</v>
      </c>
      <c r="AG122" s="24"/>
      <c r="AH122" s="24" t="s">
        <v>18</v>
      </c>
      <c r="AI122" s="5">
        <v>122.93060162437682</v>
      </c>
      <c r="AJ122" s="45">
        <v>5.0978070682576799</v>
      </c>
      <c r="AK122" s="5">
        <v>117.65699463713675</v>
      </c>
      <c r="AL122" s="45">
        <v>6.1290188265944892</v>
      </c>
      <c r="AM122" s="5">
        <v>119.87789573126496</v>
      </c>
      <c r="AN122" s="45">
        <v>6.4617660368541294</v>
      </c>
      <c r="AO122" s="24"/>
      <c r="AP122" s="24" t="s">
        <v>18</v>
      </c>
      <c r="AQ122" s="5">
        <v>118.05208641278875</v>
      </c>
      <c r="AR122" s="45">
        <v>6.7094004393075437</v>
      </c>
      <c r="AS122" s="5">
        <v>109.06951883595625</v>
      </c>
      <c r="AT122" s="45">
        <v>-1.3839958301237942</v>
      </c>
      <c r="AU122" s="5">
        <v>121.33916712406069</v>
      </c>
      <c r="AV122" s="45">
        <v>5.5014882866772439</v>
      </c>
      <c r="AW122" s="24"/>
      <c r="AX122" s="24" t="s">
        <v>18</v>
      </c>
      <c r="AY122" s="5">
        <v>128.75279120218829</v>
      </c>
      <c r="AZ122" s="45">
        <v>14.377639854664977</v>
      </c>
      <c r="BA122" s="5">
        <v>111.99941944284321</v>
      </c>
      <c r="BB122" s="45">
        <v>3.5127575195307088</v>
      </c>
      <c r="BC122" s="5">
        <v>111.02231098015611</v>
      </c>
      <c r="BD122" s="45">
        <v>-3.7914103647951833</v>
      </c>
      <c r="BE122" s="24"/>
      <c r="BF122" s="24" t="s">
        <v>18</v>
      </c>
      <c r="BG122" s="5">
        <v>114.4584017649442</v>
      </c>
      <c r="BH122" s="45">
        <v>7.457900050823099</v>
      </c>
      <c r="BI122" s="5">
        <v>118.5192511804056</v>
      </c>
      <c r="BJ122" s="45">
        <v>8.6039131545752667</v>
      </c>
      <c r="BK122" s="5">
        <v>110.87558227179974</v>
      </c>
      <c r="BL122" s="45">
        <v>8.1522246786538375</v>
      </c>
      <c r="BM122" s="24"/>
      <c r="BN122" s="24" t="s">
        <v>18</v>
      </c>
      <c r="BO122" s="5">
        <v>118.22843512096094</v>
      </c>
      <c r="BP122" s="45">
        <v>8.358405851291991</v>
      </c>
      <c r="BQ122" s="5">
        <v>106.51148819861848</v>
      </c>
      <c r="BR122" s="45">
        <v>3.0547993303419219</v>
      </c>
      <c r="BS122" s="5">
        <v>114.46327519372427</v>
      </c>
      <c r="BT122" s="45">
        <v>11.682587006317618</v>
      </c>
      <c r="BU122" s="24"/>
      <c r="BV122" s="24" t="s">
        <v>18</v>
      </c>
      <c r="BW122" s="5">
        <v>92.185960101777795</v>
      </c>
      <c r="BX122" s="45">
        <v>-5.0008827675154635</v>
      </c>
      <c r="BY122" s="5">
        <v>103.86641179734067</v>
      </c>
      <c r="BZ122" s="45">
        <v>6.9340526868019197</v>
      </c>
      <c r="CA122" s="5">
        <v>101.46426745594826</v>
      </c>
      <c r="CB122" s="45">
        <v>5.641333010335785</v>
      </c>
      <c r="CC122" s="24"/>
      <c r="CD122" s="24" t="s">
        <v>18</v>
      </c>
      <c r="CE122" s="5">
        <v>110.20392902160626</v>
      </c>
      <c r="CF122" s="45">
        <v>6.0653235192992696</v>
      </c>
      <c r="CG122" s="5">
        <v>118.36869831574208</v>
      </c>
      <c r="CH122" s="45">
        <v>10.867660855040143</v>
      </c>
      <c r="CI122" s="5">
        <v>104.35857098456064</v>
      </c>
      <c r="CJ122" s="45">
        <v>-10.313834276024807</v>
      </c>
      <c r="CK122" s="24"/>
      <c r="CL122" s="24" t="s">
        <v>18</v>
      </c>
      <c r="CM122" s="5">
        <v>106.50090260191907</v>
      </c>
      <c r="CN122" s="45">
        <v>-4.3347949162976249</v>
      </c>
      <c r="CO122" s="5">
        <v>123.26935706727475</v>
      </c>
      <c r="CP122" s="45">
        <v>6.0995041748801384</v>
      </c>
      <c r="CQ122" s="5">
        <v>95.136329260422812</v>
      </c>
      <c r="CR122" s="45">
        <v>1.7844701312536841</v>
      </c>
      <c r="CS122" s="24"/>
      <c r="CT122" s="24" t="s">
        <v>18</v>
      </c>
      <c r="CU122" s="5">
        <v>111.84063017838997</v>
      </c>
      <c r="CV122" s="45">
        <v>5.8061769831060133</v>
      </c>
      <c r="CW122" s="5">
        <v>135.86808855994428</v>
      </c>
      <c r="CX122" s="45">
        <v>5.6224585632176627</v>
      </c>
      <c r="CY122" s="5">
        <v>89.335069034954913</v>
      </c>
      <c r="CZ122" s="45">
        <v>8.8646388993231255</v>
      </c>
      <c r="DA122" s="24"/>
      <c r="DB122" s="24" t="s">
        <v>18</v>
      </c>
      <c r="DC122" s="5">
        <v>150.22642935037857</v>
      </c>
      <c r="DD122" s="45">
        <v>2.966610377053172</v>
      </c>
      <c r="DE122" s="5">
        <v>79.216448973003182</v>
      </c>
      <c r="DF122" s="45">
        <v>-10.878376272202445</v>
      </c>
      <c r="DG122" s="5">
        <v>129.742608512527</v>
      </c>
      <c r="DH122" s="45">
        <v>15.367840339183772</v>
      </c>
      <c r="DI122" s="24"/>
      <c r="DJ122" s="24" t="s">
        <v>18</v>
      </c>
      <c r="DK122" s="5">
        <v>102.75200498948074</v>
      </c>
      <c r="DL122" s="45">
        <v>13.590034201610933</v>
      </c>
      <c r="DM122" s="5">
        <v>137.34819705157213</v>
      </c>
      <c r="DN122" s="45">
        <v>7.0104761072602031</v>
      </c>
      <c r="DO122" s="5">
        <v>115.88261166483834</v>
      </c>
      <c r="DP122" s="45">
        <v>4.2929896508237704</v>
      </c>
      <c r="DQ122" s="329"/>
    </row>
    <row r="123" spans="1:121" s="330" customFormat="1" ht="15" customHeight="1" x14ac:dyDescent="0.25">
      <c r="A123" s="24"/>
      <c r="B123" s="24" t="s">
        <v>19</v>
      </c>
      <c r="C123" s="5">
        <v>94.148879322492206</v>
      </c>
      <c r="D123" s="45">
        <v>-18.97679459679695</v>
      </c>
      <c r="E123" s="5">
        <v>118.94453079852579</v>
      </c>
      <c r="F123" s="45">
        <v>-1.1871930745974879</v>
      </c>
      <c r="G123" s="5">
        <v>133.90533440165819</v>
      </c>
      <c r="H123" s="45">
        <v>16.432371337860133</v>
      </c>
      <c r="I123" s="24"/>
      <c r="J123" s="24" t="s">
        <v>19</v>
      </c>
      <c r="K123" s="5">
        <v>119.38208556620074</v>
      </c>
      <c r="L123" s="45">
        <v>0.5947748730143303</v>
      </c>
      <c r="M123" s="5">
        <v>106.77404766947447</v>
      </c>
      <c r="N123" s="45">
        <v>-8.0432838410648912</v>
      </c>
      <c r="O123" s="5">
        <v>107.22212379581225</v>
      </c>
      <c r="P123" s="45">
        <v>-12.348108202496377</v>
      </c>
      <c r="Q123" s="24"/>
      <c r="R123" s="24" t="s">
        <v>19</v>
      </c>
      <c r="S123" s="5">
        <v>110.58344864063301</v>
      </c>
      <c r="T123" s="45">
        <v>-2.9292014649385862</v>
      </c>
      <c r="U123" s="5">
        <v>128.03363928989396</v>
      </c>
      <c r="V123" s="45">
        <v>-0.66048519204176159</v>
      </c>
      <c r="W123" s="5">
        <v>166.96207211402404</v>
      </c>
      <c r="X123" s="45">
        <v>6.2403168024552258</v>
      </c>
      <c r="Y123" s="24"/>
      <c r="Z123" s="24" t="s">
        <v>19</v>
      </c>
      <c r="AA123" s="5">
        <v>115.81932622582853</v>
      </c>
      <c r="AB123" s="45">
        <v>-3.5356372458239633</v>
      </c>
      <c r="AC123" s="5">
        <v>121.84358417158413</v>
      </c>
      <c r="AD123" s="45">
        <v>-8.0953544128505257</v>
      </c>
      <c r="AE123" s="5">
        <v>110.6123521116086</v>
      </c>
      <c r="AF123" s="45">
        <v>-0.32145847032084873</v>
      </c>
      <c r="AG123" s="24"/>
      <c r="AH123" s="24" t="s">
        <v>19</v>
      </c>
      <c r="AI123" s="5">
        <v>111.87949242390432</v>
      </c>
      <c r="AJ123" s="45">
        <v>-8.3882855754483501</v>
      </c>
      <c r="AK123" s="5">
        <v>101.74396682984734</v>
      </c>
      <c r="AL123" s="45">
        <v>-6.6429502466309458</v>
      </c>
      <c r="AM123" s="5">
        <v>117.53208222586184</v>
      </c>
      <c r="AN123" s="45">
        <v>0.80582328758249844</v>
      </c>
      <c r="AO123" s="24"/>
      <c r="AP123" s="24" t="s">
        <v>19</v>
      </c>
      <c r="AQ123" s="5">
        <v>117.7423837998284</v>
      </c>
      <c r="AR123" s="45">
        <v>0.64775222685111089</v>
      </c>
      <c r="AS123" s="5">
        <v>107.01181901938871</v>
      </c>
      <c r="AT123" s="45">
        <v>-8.4349318053887004</v>
      </c>
      <c r="AU123" s="5">
        <v>123.93880970142328</v>
      </c>
      <c r="AV123" s="45">
        <v>3.5291219876766036</v>
      </c>
      <c r="AW123" s="24"/>
      <c r="AX123" s="24" t="s">
        <v>19</v>
      </c>
      <c r="AY123" s="5">
        <v>165.02275549662701</v>
      </c>
      <c r="AZ123" s="45">
        <v>35.317256879006493</v>
      </c>
      <c r="BA123" s="5">
        <v>102.47983818173481</v>
      </c>
      <c r="BB123" s="45">
        <v>-4.0954650543991988</v>
      </c>
      <c r="BC123" s="5">
        <v>104.27000096465964</v>
      </c>
      <c r="BD123" s="45">
        <v>-13.259963943423486</v>
      </c>
      <c r="BE123" s="24"/>
      <c r="BF123" s="24" t="s">
        <v>19</v>
      </c>
      <c r="BG123" s="5">
        <v>106.58359662109962</v>
      </c>
      <c r="BH123" s="45">
        <v>-10.778848785744927</v>
      </c>
      <c r="BI123" s="5">
        <v>110.52457811468149</v>
      </c>
      <c r="BJ123" s="45">
        <v>-7.5253049140093822</v>
      </c>
      <c r="BK123" s="5">
        <v>90.838168551399164</v>
      </c>
      <c r="BL123" s="45">
        <v>-14.740191136040252</v>
      </c>
      <c r="BM123" s="24"/>
      <c r="BN123" s="24" t="s">
        <v>19</v>
      </c>
      <c r="BO123" s="5">
        <v>109.8684752624672</v>
      </c>
      <c r="BP123" s="45">
        <v>-4.3877965491334265</v>
      </c>
      <c r="BQ123" s="5">
        <v>102.82626349463868</v>
      </c>
      <c r="BR123" s="45">
        <v>-12.450640385382385</v>
      </c>
      <c r="BS123" s="5">
        <v>127.59502282006041</v>
      </c>
      <c r="BT123" s="45">
        <v>-2.415194843435458</v>
      </c>
      <c r="BU123" s="24"/>
      <c r="BV123" s="24" t="s">
        <v>19</v>
      </c>
      <c r="BW123" s="5">
        <v>94.096194267024131</v>
      </c>
      <c r="BX123" s="45">
        <v>-9.5138719383603529</v>
      </c>
      <c r="BY123" s="5">
        <v>90.296675758001626</v>
      </c>
      <c r="BZ123" s="45">
        <v>-11.329457458224411</v>
      </c>
      <c r="CA123" s="5">
        <v>94.38582450267559</v>
      </c>
      <c r="CB123" s="45">
        <v>-0.90829456989477819</v>
      </c>
      <c r="CC123" s="24"/>
      <c r="CD123" s="24" t="s">
        <v>19</v>
      </c>
      <c r="CE123" s="5">
        <v>104.57144873472087</v>
      </c>
      <c r="CF123" s="45">
        <v>-9.9503505348833983</v>
      </c>
      <c r="CG123" s="5">
        <v>121.63977441344738</v>
      </c>
      <c r="CH123" s="45">
        <v>3.8494528959665644</v>
      </c>
      <c r="CI123" s="5">
        <v>90.703616957989311</v>
      </c>
      <c r="CJ123" s="45">
        <v>-35.686217752130077</v>
      </c>
      <c r="CK123" s="24"/>
      <c r="CL123" s="24" t="s">
        <v>19</v>
      </c>
      <c r="CM123" s="5">
        <v>108.28187381494325</v>
      </c>
      <c r="CN123" s="45">
        <v>-5.3186969009456675</v>
      </c>
      <c r="CO123" s="5">
        <v>113.69780565580901</v>
      </c>
      <c r="CP123" s="45">
        <v>-7.8732511338378828</v>
      </c>
      <c r="CQ123" s="5">
        <v>104.72475307657746</v>
      </c>
      <c r="CR123" s="45">
        <v>-10.185053078483421</v>
      </c>
      <c r="CS123" s="24"/>
      <c r="CT123" s="24" t="s">
        <v>19</v>
      </c>
      <c r="CU123" s="5">
        <v>121.33904939938591</v>
      </c>
      <c r="CV123" s="45">
        <v>-11.536496946968981</v>
      </c>
      <c r="CW123" s="5">
        <v>111.69836726343648</v>
      </c>
      <c r="CX123" s="45">
        <v>-3.2518065007023012</v>
      </c>
      <c r="CY123" s="5">
        <v>81.211472359984896</v>
      </c>
      <c r="CZ123" s="45">
        <v>-16.626044763118259</v>
      </c>
      <c r="DA123" s="24"/>
      <c r="DB123" s="24" t="s">
        <v>19</v>
      </c>
      <c r="DC123" s="5">
        <v>151.81814912508077</v>
      </c>
      <c r="DD123" s="45">
        <v>-2.9158241891805687</v>
      </c>
      <c r="DE123" s="5">
        <v>82.722503818919336</v>
      </c>
      <c r="DF123" s="45">
        <v>-28.559265826829943</v>
      </c>
      <c r="DG123" s="5">
        <v>134.05308149086761</v>
      </c>
      <c r="DH123" s="45">
        <v>-9.0558881357669634</v>
      </c>
      <c r="DI123" s="24"/>
      <c r="DJ123" s="24" t="s">
        <v>19</v>
      </c>
      <c r="DK123" s="5">
        <v>102.14555978486742</v>
      </c>
      <c r="DL123" s="45">
        <v>1.0690543918780122</v>
      </c>
      <c r="DM123" s="5">
        <v>128.62453150007806</v>
      </c>
      <c r="DN123" s="45">
        <v>-7.4548747043297254</v>
      </c>
      <c r="DO123" s="5">
        <v>122.71642116141344</v>
      </c>
      <c r="DP123" s="45">
        <v>-10.864686593014724</v>
      </c>
      <c r="DQ123" s="329"/>
    </row>
    <row r="124" spans="1:121" s="330" customFormat="1" ht="15" customHeight="1" x14ac:dyDescent="0.25">
      <c r="A124" s="24"/>
      <c r="B124" s="24" t="s">
        <v>20</v>
      </c>
      <c r="C124" s="5">
        <v>109.55017508996056</v>
      </c>
      <c r="D124" s="45">
        <v>-0.70918961023289739</v>
      </c>
      <c r="E124" s="5">
        <v>130.92183562672994</v>
      </c>
      <c r="F124" s="45">
        <v>4.2837686338610439</v>
      </c>
      <c r="G124" s="5">
        <v>136.83194469075519</v>
      </c>
      <c r="H124" s="45">
        <v>10.604871636272819</v>
      </c>
      <c r="I124" s="24"/>
      <c r="J124" s="24" t="s">
        <v>20</v>
      </c>
      <c r="K124" s="5">
        <v>127.2748346726156</v>
      </c>
      <c r="L124" s="45">
        <v>3.212017930304583</v>
      </c>
      <c r="M124" s="5">
        <v>66.711725567774124</v>
      </c>
      <c r="N124" s="45">
        <v>-46.232458861259914</v>
      </c>
      <c r="O124" s="5">
        <v>2.6121794097897486</v>
      </c>
      <c r="P124" s="45">
        <v>-97.740341332024386</v>
      </c>
      <c r="Q124" s="24"/>
      <c r="R124" s="24" t="s">
        <v>20</v>
      </c>
      <c r="S124" s="5">
        <v>37.182110001413889</v>
      </c>
      <c r="T124" s="45">
        <v>-68.892036345679514</v>
      </c>
      <c r="U124" s="5">
        <v>23.600593566771991</v>
      </c>
      <c r="V124" s="45">
        <v>-81.398533506348514</v>
      </c>
      <c r="W124" s="5">
        <v>49.337957281262618</v>
      </c>
      <c r="X124" s="45">
        <v>-69.968426568604428</v>
      </c>
      <c r="Y124" s="24"/>
      <c r="Z124" s="24" t="s">
        <v>20</v>
      </c>
      <c r="AA124" s="5">
        <v>11.379160068058731</v>
      </c>
      <c r="AB124" s="45">
        <v>-89.895944892355246</v>
      </c>
      <c r="AC124" s="5">
        <v>21.704277744113121</v>
      </c>
      <c r="AD124" s="45">
        <v>-84.657776540408392</v>
      </c>
      <c r="AE124" s="5">
        <v>25.119753054104194</v>
      </c>
      <c r="AF124" s="45">
        <v>-76.994317884773537</v>
      </c>
      <c r="AG124" s="24"/>
      <c r="AH124" s="24" t="s">
        <v>20</v>
      </c>
      <c r="AI124" s="5">
        <v>64.916058227464063</v>
      </c>
      <c r="AJ124" s="45">
        <v>-47.552937202199693</v>
      </c>
      <c r="AK124" s="5">
        <v>51.507351463121793</v>
      </c>
      <c r="AL124" s="45">
        <v>-54.177175394385714</v>
      </c>
      <c r="AM124" s="5">
        <v>66.28040663092257</v>
      </c>
      <c r="AN124" s="45">
        <v>-36.326763598783728</v>
      </c>
      <c r="AO124" s="24"/>
      <c r="AP124" s="24" t="s">
        <v>20</v>
      </c>
      <c r="AQ124" s="5">
        <v>89.210474165005422</v>
      </c>
      <c r="AR124" s="45">
        <v>-23.446805582308428</v>
      </c>
      <c r="AS124" s="5">
        <v>80.904576436001463</v>
      </c>
      <c r="AT124" s="45">
        <v>-27.965016961668056</v>
      </c>
      <c r="AU124" s="5">
        <v>131.30388862166319</v>
      </c>
      <c r="AV124" s="45">
        <v>4.4565065671220623</v>
      </c>
      <c r="AW124" s="24"/>
      <c r="AX124" s="24" t="s">
        <v>20</v>
      </c>
      <c r="AY124" s="5">
        <v>166.71516804874148</v>
      </c>
      <c r="AZ124" s="45">
        <v>37.279851350233997</v>
      </c>
      <c r="BA124" s="5">
        <v>84.318901638017607</v>
      </c>
      <c r="BB124" s="45">
        <v>-21.464344523719021</v>
      </c>
      <c r="BC124" s="5">
        <v>78.289559863474096</v>
      </c>
      <c r="BD124" s="45">
        <v>-38.794038149613684</v>
      </c>
      <c r="BE124" s="24"/>
      <c r="BF124" s="24" t="s">
        <v>20</v>
      </c>
      <c r="BG124" s="5">
        <v>26.131916676650121</v>
      </c>
      <c r="BH124" s="45">
        <v>-77.273531631367248</v>
      </c>
      <c r="BI124" s="5">
        <v>71.392194900646132</v>
      </c>
      <c r="BJ124" s="45">
        <v>-38.644294010195878</v>
      </c>
      <c r="BK124" s="5">
        <v>27.389991819155362</v>
      </c>
      <c r="BL124" s="45">
        <v>-75.573768450569318</v>
      </c>
      <c r="BM124" s="24"/>
      <c r="BN124" s="24" t="s">
        <v>20</v>
      </c>
      <c r="BO124" s="5">
        <v>34.852940476715474</v>
      </c>
      <c r="BP124" s="45">
        <v>-70.41322860561317</v>
      </c>
      <c r="BQ124" s="5">
        <v>50.288303977072054</v>
      </c>
      <c r="BR124" s="45">
        <v>-58.296820948835467</v>
      </c>
      <c r="BS124" s="5">
        <v>92.666209232167859</v>
      </c>
      <c r="BT124" s="45">
        <v>-28.508234220982757</v>
      </c>
      <c r="BU124" s="24"/>
      <c r="BV124" s="24" t="s">
        <v>20</v>
      </c>
      <c r="BW124" s="5">
        <v>52.593848784921221</v>
      </c>
      <c r="BX124" s="45">
        <v>-51.274540830794912</v>
      </c>
      <c r="BY124" s="5">
        <v>44.121342723598303</v>
      </c>
      <c r="BZ124" s="45">
        <v>-60.286872663071904</v>
      </c>
      <c r="CA124" s="5">
        <v>56.393729340893579</v>
      </c>
      <c r="CB124" s="45">
        <v>-45.402862452628831</v>
      </c>
      <c r="CC124" s="24"/>
      <c r="CD124" s="24" t="s">
        <v>20</v>
      </c>
      <c r="CE124" s="5">
        <v>37.193392046272407</v>
      </c>
      <c r="CF124" s="45">
        <v>-63.76782408614708</v>
      </c>
      <c r="CG124" s="5">
        <v>104.32221946050741</v>
      </c>
      <c r="CH124" s="45">
        <v>1.1571268768891798</v>
      </c>
      <c r="CI124" s="5">
        <v>83.578027475568987</v>
      </c>
      <c r="CJ124" s="45">
        <v>-32.505150894276724</v>
      </c>
      <c r="CK124" s="24"/>
      <c r="CL124" s="24" t="s">
        <v>20</v>
      </c>
      <c r="CM124" s="5">
        <v>111.9700651306411</v>
      </c>
      <c r="CN124" s="45">
        <v>-3.3183106366666095</v>
      </c>
      <c r="CO124" s="5">
        <v>104.92090800522442</v>
      </c>
      <c r="CP124" s="45">
        <v>-17.847287583492104</v>
      </c>
      <c r="CQ124" s="5">
        <v>75.05234314751533</v>
      </c>
      <c r="CR124" s="45">
        <v>-39.166869140254192</v>
      </c>
      <c r="CS124" s="24"/>
      <c r="CT124" s="24" t="s">
        <v>20</v>
      </c>
      <c r="CU124" s="5">
        <v>100.30585923027279</v>
      </c>
      <c r="CV124" s="45">
        <v>-32.321343468150872</v>
      </c>
      <c r="CW124" s="5">
        <v>103.54157773997184</v>
      </c>
      <c r="CX124" s="45">
        <v>-11.974491009246165</v>
      </c>
      <c r="CY124" s="5">
        <v>2.7313435646605018</v>
      </c>
      <c r="CZ124" s="45">
        <v>-97.216456209471602</v>
      </c>
      <c r="DA124" s="24"/>
      <c r="DB124" s="24" t="s">
        <v>20</v>
      </c>
      <c r="DC124" s="5">
        <v>74.581325343564529</v>
      </c>
      <c r="DD124" s="45">
        <v>-47.92510883739719</v>
      </c>
      <c r="DE124" s="5">
        <v>14.139489646833498</v>
      </c>
      <c r="DF124" s="45">
        <v>-83.172710292653449</v>
      </c>
      <c r="DG124" s="5">
        <v>62.430618720309958</v>
      </c>
      <c r="DH124" s="45">
        <v>-46.777544693977966</v>
      </c>
      <c r="DI124" s="24"/>
      <c r="DJ124" s="24" t="s">
        <v>20</v>
      </c>
      <c r="DK124" s="5">
        <v>20.460639389827694</v>
      </c>
      <c r="DL124" s="45">
        <v>-78.593939446088854</v>
      </c>
      <c r="DM124" s="5">
        <v>11.148930939163829</v>
      </c>
      <c r="DN124" s="45">
        <v>-90.302420827170593</v>
      </c>
      <c r="DO124" s="5">
        <v>52.763900511499223</v>
      </c>
      <c r="DP124" s="45">
        <v>-57.352390286586655</v>
      </c>
      <c r="DQ124" s="329"/>
    </row>
    <row r="125" spans="1:121" s="330" customFormat="1" ht="15" customHeight="1" x14ac:dyDescent="0.25">
      <c r="A125" s="24"/>
      <c r="B125" s="24" t="s">
        <v>21</v>
      </c>
      <c r="C125" s="5">
        <v>120.05930639327264</v>
      </c>
      <c r="D125" s="45">
        <v>11.638917228363965</v>
      </c>
      <c r="E125" s="5">
        <v>132.56062658634428</v>
      </c>
      <c r="F125" s="45">
        <v>2.0126170868690423</v>
      </c>
      <c r="G125" s="5">
        <v>90.137190460590361</v>
      </c>
      <c r="H125" s="45">
        <v>-24.744331011839876</v>
      </c>
      <c r="I125" s="24"/>
      <c r="J125" s="24" t="s">
        <v>21</v>
      </c>
      <c r="K125" s="5">
        <v>131.46437906427457</v>
      </c>
      <c r="L125" s="45">
        <v>5.6134552895845502</v>
      </c>
      <c r="M125" s="5">
        <v>78.854164801631981</v>
      </c>
      <c r="N125" s="45">
        <v>-40.453351577750354</v>
      </c>
      <c r="O125" s="5">
        <v>19.831221534287682</v>
      </c>
      <c r="P125" s="45">
        <v>-82.715589827764504</v>
      </c>
      <c r="Q125" s="24"/>
      <c r="R125" s="24" t="s">
        <v>21</v>
      </c>
      <c r="S125" s="5">
        <v>68.327786124584648</v>
      </c>
      <c r="T125" s="45">
        <v>-43.886232471399175</v>
      </c>
      <c r="U125" s="5">
        <v>68.664898916168781</v>
      </c>
      <c r="V125" s="45">
        <v>-51.989168888332891</v>
      </c>
      <c r="W125" s="5">
        <v>128.18237348046372</v>
      </c>
      <c r="X125" s="45">
        <v>-17.674140209007618</v>
      </c>
      <c r="Y125" s="24"/>
      <c r="Z125" s="24" t="s">
        <v>21</v>
      </c>
      <c r="AA125" s="5">
        <v>55.187244605911154</v>
      </c>
      <c r="AB125" s="45">
        <v>-56.284383492704741</v>
      </c>
      <c r="AC125" s="5">
        <v>50.029223128146889</v>
      </c>
      <c r="AD125" s="45">
        <v>-63.80575265084579</v>
      </c>
      <c r="AE125" s="5">
        <v>58.974905556056704</v>
      </c>
      <c r="AF125" s="45">
        <v>-46.005659017267497</v>
      </c>
      <c r="AG125" s="24"/>
      <c r="AH125" s="24" t="s">
        <v>21</v>
      </c>
      <c r="AI125" s="5">
        <v>95.691338047844965</v>
      </c>
      <c r="AJ125" s="45">
        <v>-21.248426006564301</v>
      </c>
      <c r="AK125" s="5">
        <v>80.160806260117397</v>
      </c>
      <c r="AL125" s="45">
        <v>-29.95975926696407</v>
      </c>
      <c r="AM125" s="5">
        <v>69.740338119552902</v>
      </c>
      <c r="AN125" s="45">
        <v>-38.330728715963346</v>
      </c>
      <c r="AO125" s="24"/>
      <c r="AP125" s="24" t="s">
        <v>21</v>
      </c>
      <c r="AQ125" s="5">
        <v>89.436157222790541</v>
      </c>
      <c r="AR125" s="45">
        <v>-27.596556443049067</v>
      </c>
      <c r="AS125" s="5">
        <v>100.11072851039623</v>
      </c>
      <c r="AT125" s="45">
        <v>-8.263069598188352</v>
      </c>
      <c r="AU125" s="5">
        <v>139.26474622873198</v>
      </c>
      <c r="AV125" s="45">
        <v>3.0431355540617915</v>
      </c>
      <c r="AW125" s="24"/>
      <c r="AX125" s="24" t="s">
        <v>21</v>
      </c>
      <c r="AY125" s="5">
        <v>170.99374565462281</v>
      </c>
      <c r="AZ125" s="45">
        <v>35.294143369010868</v>
      </c>
      <c r="BA125" s="5">
        <v>92.324074252562255</v>
      </c>
      <c r="BB125" s="45">
        <v>-18.302566146749513</v>
      </c>
      <c r="BC125" s="5">
        <v>82.10998459838612</v>
      </c>
      <c r="BD125" s="45">
        <v>-38.208893997122729</v>
      </c>
      <c r="BE125" s="24"/>
      <c r="BF125" s="24" t="s">
        <v>21</v>
      </c>
      <c r="BG125" s="5">
        <v>54.877937228447024</v>
      </c>
      <c r="BH125" s="45">
        <v>-52.821892783594684</v>
      </c>
      <c r="BI125" s="5">
        <v>74.745457025854108</v>
      </c>
      <c r="BJ125" s="45">
        <v>-32.953058944068331</v>
      </c>
      <c r="BK125" s="5">
        <v>70.000978037468215</v>
      </c>
      <c r="BL125" s="45">
        <v>-41.740564110115649</v>
      </c>
      <c r="BM125" s="24"/>
      <c r="BN125" s="24" t="s">
        <v>21</v>
      </c>
      <c r="BO125" s="5">
        <v>68.508363796268384</v>
      </c>
      <c r="BP125" s="45">
        <v>-44.061382297899797</v>
      </c>
      <c r="BQ125" s="5">
        <v>65.454550829747205</v>
      </c>
      <c r="BR125" s="45">
        <v>-46.458053013941445</v>
      </c>
      <c r="BS125" s="5">
        <v>114.78762113804368</v>
      </c>
      <c r="BT125" s="45">
        <v>-15.355335713073487</v>
      </c>
      <c r="BU125" s="24"/>
      <c r="BV125" s="24" t="s">
        <v>21</v>
      </c>
      <c r="BW125" s="5">
        <v>91.960329384158399</v>
      </c>
      <c r="BX125" s="45">
        <v>-20.273096154846542</v>
      </c>
      <c r="BY125" s="5">
        <v>93.287677080382906</v>
      </c>
      <c r="BZ125" s="45">
        <v>-20.860029098238911</v>
      </c>
      <c r="CA125" s="5">
        <v>107.25343703110988</v>
      </c>
      <c r="CB125" s="45">
        <v>-2.6545872542961035</v>
      </c>
      <c r="CC125" s="24"/>
      <c r="CD125" s="24" t="s">
        <v>21</v>
      </c>
      <c r="CE125" s="5">
        <v>103.95003785590301</v>
      </c>
      <c r="CF125" s="45">
        <v>-2.0850030958814187</v>
      </c>
      <c r="CG125" s="5">
        <v>110.95697573554001</v>
      </c>
      <c r="CH125" s="45">
        <v>1.2077300097219137</v>
      </c>
      <c r="CI125" s="5">
        <v>102.75567098427464</v>
      </c>
      <c r="CJ125" s="45">
        <v>-13.370263844602377</v>
      </c>
      <c r="CK125" s="24"/>
      <c r="CL125" s="24" t="s">
        <v>21</v>
      </c>
      <c r="CM125" s="5">
        <v>109.5383340661816</v>
      </c>
      <c r="CN125" s="45">
        <v>-1.5548075702459982</v>
      </c>
      <c r="CO125" s="5">
        <v>132.23558733710914</v>
      </c>
      <c r="CP125" s="45">
        <v>4.7527636270318965</v>
      </c>
      <c r="CQ125" s="5">
        <v>107.35260055246272</v>
      </c>
      <c r="CR125" s="45">
        <v>-15.079761452421295</v>
      </c>
      <c r="CS125" s="24"/>
      <c r="CT125" s="24" t="s">
        <v>21</v>
      </c>
      <c r="CU125" s="5">
        <v>128.72044315347944</v>
      </c>
      <c r="CV125" s="45">
        <v>-12.567671233115689</v>
      </c>
      <c r="CW125" s="5">
        <v>138.02798902277189</v>
      </c>
      <c r="CX125" s="45">
        <v>22.672868943341044</v>
      </c>
      <c r="CY125" s="5">
        <v>33.966304305392711</v>
      </c>
      <c r="CZ125" s="45">
        <v>-63.737184216429682</v>
      </c>
      <c r="DA125" s="24"/>
      <c r="DB125" s="24" t="s">
        <v>21</v>
      </c>
      <c r="DC125" s="5">
        <v>102.9230615730807</v>
      </c>
      <c r="DD125" s="45">
        <v>-19.034687091729381</v>
      </c>
      <c r="DE125" s="5">
        <v>49.384249754287907</v>
      </c>
      <c r="DF125" s="45">
        <v>-46.851425353119055</v>
      </c>
      <c r="DG125" s="5">
        <v>100.42414803068512</v>
      </c>
      <c r="DH125" s="45">
        <v>-20.669636588482618</v>
      </c>
      <c r="DI125" s="24"/>
      <c r="DJ125" s="24" t="s">
        <v>21</v>
      </c>
      <c r="DK125" s="5">
        <v>51.851979049714593</v>
      </c>
      <c r="DL125" s="45">
        <v>-47.164833646292436</v>
      </c>
      <c r="DM125" s="5">
        <v>63.737469340944237</v>
      </c>
      <c r="DN125" s="45">
        <v>-50.550955964849983</v>
      </c>
      <c r="DO125" s="5">
        <v>96.775163493353062</v>
      </c>
      <c r="DP125" s="45">
        <v>-29.071576696690059</v>
      </c>
      <c r="DQ125" s="329"/>
    </row>
    <row r="126" spans="1:121" s="330" customFormat="1" ht="15" customHeight="1" x14ac:dyDescent="0.25">
      <c r="A126" s="24"/>
      <c r="B126" s="24" t="s">
        <v>22</v>
      </c>
      <c r="C126" s="5">
        <v>125.28471103576513</v>
      </c>
      <c r="D126" s="45">
        <v>29.245539648185911</v>
      </c>
      <c r="E126" s="5">
        <v>139.25762074983678</v>
      </c>
      <c r="F126" s="45">
        <v>15.959349809530579</v>
      </c>
      <c r="G126" s="5">
        <v>111.6674033452986</v>
      </c>
      <c r="H126" s="45">
        <v>-5.1003981236949869</v>
      </c>
      <c r="I126" s="24"/>
      <c r="J126" s="24" t="s">
        <v>22</v>
      </c>
      <c r="K126" s="5">
        <v>131.48532821703108</v>
      </c>
      <c r="L126" s="45">
        <v>9.9354423344713183</v>
      </c>
      <c r="M126" s="5">
        <v>97.507796361190827</v>
      </c>
      <c r="N126" s="45">
        <v>-28.647522144625114</v>
      </c>
      <c r="O126" s="5">
        <v>84.852291134538049</v>
      </c>
      <c r="P126" s="45">
        <v>-27.555384022613964</v>
      </c>
      <c r="Q126" s="24"/>
      <c r="R126" s="24" t="s">
        <v>22</v>
      </c>
      <c r="S126" s="5">
        <v>95.139755598350234</v>
      </c>
      <c r="T126" s="45">
        <v>-21.682345024571973</v>
      </c>
      <c r="U126" s="5">
        <v>131.22665027506559</v>
      </c>
      <c r="V126" s="45">
        <v>-1.8020942837235054</v>
      </c>
      <c r="W126" s="5">
        <v>100.82359824719846</v>
      </c>
      <c r="X126" s="45">
        <v>-25.086479967653304</v>
      </c>
      <c r="Y126" s="24"/>
      <c r="Z126" s="24" t="s">
        <v>22</v>
      </c>
      <c r="AA126" s="5">
        <v>108.078392058454</v>
      </c>
      <c r="AB126" s="45">
        <v>-9.9907191825701176</v>
      </c>
      <c r="AC126" s="5">
        <v>137.68669825625443</v>
      </c>
      <c r="AD126" s="45">
        <v>3.5606056095341216</v>
      </c>
      <c r="AE126" s="5">
        <v>117.49529096288055</v>
      </c>
      <c r="AF126" s="45">
        <v>6.148940988495184</v>
      </c>
      <c r="AG126" s="24"/>
      <c r="AH126" s="24" t="s">
        <v>22</v>
      </c>
      <c r="AI126" s="5">
        <v>128.75161128028222</v>
      </c>
      <c r="AJ126" s="45">
        <v>10.696306210000287</v>
      </c>
      <c r="AK126" s="5">
        <v>118.19862574345113</v>
      </c>
      <c r="AL126" s="45">
        <v>-6.2602869986843785</v>
      </c>
      <c r="AM126" s="5">
        <v>100.3175392737533</v>
      </c>
      <c r="AN126" s="45">
        <v>-12.086298594544658</v>
      </c>
      <c r="AO126" s="24"/>
      <c r="AP126" s="24" t="s">
        <v>22</v>
      </c>
      <c r="AQ126" s="5">
        <v>111.23489621826064</v>
      </c>
      <c r="AR126" s="45">
        <v>-10.325080835974191</v>
      </c>
      <c r="AS126" s="5">
        <v>114.21000468628763</v>
      </c>
      <c r="AT126" s="45">
        <v>3.7692769443286238</v>
      </c>
      <c r="AU126" s="5">
        <v>149.57633083670706</v>
      </c>
      <c r="AV126" s="45">
        <v>36.102709626704268</v>
      </c>
      <c r="AW126" s="24"/>
      <c r="AX126" s="24" t="s">
        <v>22</v>
      </c>
      <c r="AY126" s="5">
        <v>199.38369446946746</v>
      </c>
      <c r="AZ126" s="45">
        <v>65.528151103463102</v>
      </c>
      <c r="BA126" s="5">
        <v>127.18602251632691</v>
      </c>
      <c r="BB126" s="45">
        <v>13.573326710365151</v>
      </c>
      <c r="BC126" s="5">
        <v>123.8231736152574</v>
      </c>
      <c r="BD126" s="45">
        <v>-11.397323941755715</v>
      </c>
      <c r="BE126" s="24"/>
      <c r="BF126" s="24" t="s">
        <v>22</v>
      </c>
      <c r="BG126" s="5">
        <v>94.895277489509283</v>
      </c>
      <c r="BH126" s="45">
        <v>-21.498567456546141</v>
      </c>
      <c r="BI126" s="5">
        <v>134.03694611270086</v>
      </c>
      <c r="BJ126" s="45">
        <v>12.893404680730299</v>
      </c>
      <c r="BK126" s="5">
        <v>122.59710818975833</v>
      </c>
      <c r="BL126" s="45">
        <v>-1.5782592608738923</v>
      </c>
      <c r="BM126" s="24"/>
      <c r="BN126" s="24" t="s">
        <v>22</v>
      </c>
      <c r="BO126" s="5">
        <v>120.64873021568906</v>
      </c>
      <c r="BP126" s="45">
        <v>-5.9351150803087052</v>
      </c>
      <c r="BQ126" s="5">
        <v>83.381036440525023</v>
      </c>
      <c r="BR126" s="45">
        <v>-31.194734436715606</v>
      </c>
      <c r="BS126" s="5">
        <v>171.27707795554869</v>
      </c>
      <c r="BT126" s="45">
        <v>13.086474621670902</v>
      </c>
      <c r="BU126" s="24"/>
      <c r="BV126" s="24" t="s">
        <v>22</v>
      </c>
      <c r="BW126" s="5">
        <v>127.77379822371526</v>
      </c>
      <c r="BX126" s="45">
        <v>11.019081600598753</v>
      </c>
      <c r="BY126" s="5">
        <v>143.02237413213052</v>
      </c>
      <c r="BZ126" s="45">
        <v>16.774986502912043</v>
      </c>
      <c r="CA126" s="5">
        <v>122.06586956609512</v>
      </c>
      <c r="CB126" s="45">
        <v>7.7314093181784216</v>
      </c>
      <c r="CC126" s="24"/>
      <c r="CD126" s="24" t="s">
        <v>22</v>
      </c>
      <c r="CE126" s="5">
        <v>129.48629382698897</v>
      </c>
      <c r="CF126" s="45">
        <v>7.9006342195920354</v>
      </c>
      <c r="CG126" s="5">
        <v>146.25392763166246</v>
      </c>
      <c r="CH126" s="45">
        <v>29.785326194389654</v>
      </c>
      <c r="CI126" s="5">
        <v>81.098684385968994</v>
      </c>
      <c r="CJ126" s="45">
        <v>-25.975596761241619</v>
      </c>
      <c r="CK126" s="24"/>
      <c r="CL126" s="24" t="s">
        <v>22</v>
      </c>
      <c r="CM126" s="5">
        <v>121.58287714192819</v>
      </c>
      <c r="CN126" s="45">
        <v>9.450399995723302</v>
      </c>
      <c r="CO126" s="5">
        <v>140.19983305710929</v>
      </c>
      <c r="CP126" s="45">
        <v>9.2158786393239325</v>
      </c>
      <c r="CQ126" s="5">
        <v>155.04020730287948</v>
      </c>
      <c r="CR126" s="45">
        <v>11.399352948897999</v>
      </c>
      <c r="CS126" s="24"/>
      <c r="CT126" s="24" t="s">
        <v>22</v>
      </c>
      <c r="CU126" s="5">
        <v>157.83778211994243</v>
      </c>
      <c r="CV126" s="45">
        <v>23.449765782427122</v>
      </c>
      <c r="CW126" s="5">
        <v>137.77498539001706</v>
      </c>
      <c r="CX126" s="45">
        <v>13.818459066158667</v>
      </c>
      <c r="CY126" s="5">
        <v>121.68382433422786</v>
      </c>
      <c r="CZ126" s="45">
        <v>44.26624067490016</v>
      </c>
      <c r="DA126" s="24"/>
      <c r="DB126" s="24" t="s">
        <v>22</v>
      </c>
      <c r="DC126" s="5">
        <v>141.9039577929598</v>
      </c>
      <c r="DD126" s="45">
        <v>3.7754690672203424</v>
      </c>
      <c r="DE126" s="5">
        <v>102.96284792084964</v>
      </c>
      <c r="DF126" s="45">
        <v>-6.3681894166290789</v>
      </c>
      <c r="DG126" s="5">
        <v>106.18665629717474</v>
      </c>
      <c r="DH126" s="45">
        <v>-3.1312346037061758</v>
      </c>
      <c r="DI126" s="24"/>
      <c r="DJ126" s="24" t="s">
        <v>22</v>
      </c>
      <c r="DK126" s="5">
        <v>97.413556658418145</v>
      </c>
      <c r="DL126" s="45">
        <v>-0.85702897815524182</v>
      </c>
      <c r="DM126" s="5">
        <v>151.89473966460085</v>
      </c>
      <c r="DN126" s="45">
        <v>18.093255748700528</v>
      </c>
      <c r="DO126" s="5">
        <v>133.43391912111494</v>
      </c>
      <c r="DP126" s="45">
        <v>0.11044989856969778</v>
      </c>
      <c r="DQ126" s="329"/>
    </row>
    <row r="127" spans="1:121" s="330" customFormat="1" ht="15" customHeight="1" x14ac:dyDescent="0.25">
      <c r="A127" s="24"/>
      <c r="B127" s="24" t="s">
        <v>23</v>
      </c>
      <c r="C127" s="5">
        <v>120.27216654127358</v>
      </c>
      <c r="D127" s="45">
        <v>13.337017660563987</v>
      </c>
      <c r="E127" s="5">
        <v>151.19871193081198</v>
      </c>
      <c r="F127" s="45">
        <v>12.153396779184632</v>
      </c>
      <c r="G127" s="5">
        <v>110.24673372439185</v>
      </c>
      <c r="H127" s="45">
        <v>-15.261530902654727</v>
      </c>
      <c r="I127" s="24"/>
      <c r="J127" s="24" t="s">
        <v>23</v>
      </c>
      <c r="K127" s="5">
        <v>137.40095559693356</v>
      </c>
      <c r="L127" s="45">
        <v>2.9337853705968087</v>
      </c>
      <c r="M127" s="5">
        <v>110.94664169125728</v>
      </c>
      <c r="N127" s="45">
        <v>-13.73759555696779</v>
      </c>
      <c r="O127" s="5">
        <v>117.80567999894859</v>
      </c>
      <c r="P127" s="45">
        <v>5.7063598948331702</v>
      </c>
      <c r="Q127" s="24"/>
      <c r="R127" s="24" t="s">
        <v>23</v>
      </c>
      <c r="S127" s="5">
        <v>84.995444851689598</v>
      </c>
      <c r="T127" s="45">
        <v>-27.92872541365648</v>
      </c>
      <c r="U127" s="5">
        <v>114.04298165450035</v>
      </c>
      <c r="V127" s="45">
        <v>-5.85218273711601</v>
      </c>
      <c r="W127" s="5">
        <v>79.79376239917876</v>
      </c>
      <c r="X127" s="45">
        <v>-36.356871392571691</v>
      </c>
      <c r="Y127" s="24"/>
      <c r="Z127" s="24" t="s">
        <v>23</v>
      </c>
      <c r="AA127" s="5">
        <v>97.505572392611725</v>
      </c>
      <c r="AB127" s="45">
        <v>-17.626435341612392</v>
      </c>
      <c r="AC127" s="5">
        <v>113.82907663644247</v>
      </c>
      <c r="AD127" s="45">
        <v>-4.2547728820496786</v>
      </c>
      <c r="AE127" s="5">
        <v>99.314890874184329</v>
      </c>
      <c r="AF127" s="45">
        <v>-12.503102105913484</v>
      </c>
      <c r="AG127" s="24"/>
      <c r="AH127" s="24" t="s">
        <v>23</v>
      </c>
      <c r="AI127" s="5">
        <v>125.79381060959071</v>
      </c>
      <c r="AJ127" s="45">
        <v>6.6300258936148566</v>
      </c>
      <c r="AK127" s="5">
        <v>131.79880038600817</v>
      </c>
      <c r="AL127" s="45">
        <v>4.7623288345298533</v>
      </c>
      <c r="AM127" s="5">
        <v>98.371462918565214</v>
      </c>
      <c r="AN127" s="45">
        <v>-10.951115344663137</v>
      </c>
      <c r="AO127" s="24"/>
      <c r="AP127" s="24" t="s">
        <v>23</v>
      </c>
      <c r="AQ127" s="5">
        <v>110.20235370352991</v>
      </c>
      <c r="AR127" s="45">
        <v>-11.076096441985356</v>
      </c>
      <c r="AS127" s="5">
        <v>114.2771634909756</v>
      </c>
      <c r="AT127" s="45">
        <v>3.853445451139919</v>
      </c>
      <c r="AU127" s="5">
        <v>151.61941217867783</v>
      </c>
      <c r="AV127" s="45">
        <v>21.187126705066731</v>
      </c>
      <c r="AW127" s="24"/>
      <c r="AX127" s="24" t="s">
        <v>23</v>
      </c>
      <c r="AY127" s="5">
        <v>206.99249746239582</v>
      </c>
      <c r="AZ127" s="45">
        <v>61.983340186440302</v>
      </c>
      <c r="BA127" s="5">
        <v>128.77690376762632</v>
      </c>
      <c r="BB127" s="45">
        <v>10.165650065157749</v>
      </c>
      <c r="BC127" s="5">
        <v>145.61287789435224</v>
      </c>
      <c r="BD127" s="45">
        <v>6.5128367403220864</v>
      </c>
      <c r="BE127" s="24"/>
      <c r="BF127" s="24" t="s">
        <v>23</v>
      </c>
      <c r="BG127" s="5">
        <v>105.98828087692164</v>
      </c>
      <c r="BH127" s="45">
        <v>-12.33486404697139</v>
      </c>
      <c r="BI127" s="5">
        <v>133.46335426150617</v>
      </c>
      <c r="BJ127" s="45">
        <v>7.6575975465751185</v>
      </c>
      <c r="BK127" s="5">
        <v>127.25554611194006</v>
      </c>
      <c r="BL127" s="45">
        <v>-4.0355541322441866</v>
      </c>
      <c r="BM127" s="24"/>
      <c r="BN127" s="24" t="s">
        <v>23</v>
      </c>
      <c r="BO127" s="5">
        <v>124.44169673653525</v>
      </c>
      <c r="BP127" s="45">
        <v>-7.5042377873898403</v>
      </c>
      <c r="BQ127" s="5">
        <v>92.012201343183818</v>
      </c>
      <c r="BR127" s="45">
        <v>-24.698121597081609</v>
      </c>
      <c r="BS127" s="5">
        <v>170.75475688427204</v>
      </c>
      <c r="BT127" s="45">
        <v>14.147038910354865</v>
      </c>
      <c r="BU127" s="24"/>
      <c r="BV127" s="24" t="s">
        <v>23</v>
      </c>
      <c r="BW127" s="5">
        <v>126.8166193781518</v>
      </c>
      <c r="BX127" s="45">
        <v>14.540766540681076</v>
      </c>
      <c r="BY127" s="5">
        <v>138.64681709381907</v>
      </c>
      <c r="BZ127" s="45">
        <v>3.9774224695094063</v>
      </c>
      <c r="CA127" s="5">
        <v>125.18797899760627</v>
      </c>
      <c r="CB127" s="45">
        <v>-3.6874203314027625</v>
      </c>
      <c r="CC127" s="24"/>
      <c r="CD127" s="24" t="s">
        <v>23</v>
      </c>
      <c r="CE127" s="5">
        <v>130.8544237151481</v>
      </c>
      <c r="CF127" s="45">
        <v>1.2755100284393137</v>
      </c>
      <c r="CG127" s="5">
        <v>141.8367660269453</v>
      </c>
      <c r="CH127" s="45">
        <v>3.131572564006575</v>
      </c>
      <c r="CI127" s="5">
        <v>75.082653428991833</v>
      </c>
      <c r="CJ127" s="45">
        <v>-18.373447904845122</v>
      </c>
      <c r="CK127" s="24"/>
      <c r="CL127" s="24" t="s">
        <v>23</v>
      </c>
      <c r="CM127" s="5">
        <v>107.27357542846228</v>
      </c>
      <c r="CN127" s="45">
        <v>12.706955922244717</v>
      </c>
      <c r="CO127" s="5">
        <v>121.4854682711899</v>
      </c>
      <c r="CP127" s="45">
        <v>6.6307284308038845</v>
      </c>
      <c r="CQ127" s="5">
        <v>147.88141561808112</v>
      </c>
      <c r="CR127" s="45">
        <v>10.936979889362547</v>
      </c>
      <c r="CS127" s="24"/>
      <c r="CT127" s="24" t="s">
        <v>23</v>
      </c>
      <c r="CU127" s="5">
        <v>145.80707342366381</v>
      </c>
      <c r="CV127" s="45">
        <v>10.110458056310549</v>
      </c>
      <c r="CW127" s="5">
        <v>138.74683222812146</v>
      </c>
      <c r="CX127" s="45">
        <v>7.9590671667377819</v>
      </c>
      <c r="CY127" s="5">
        <v>116.11553837863011</v>
      </c>
      <c r="CZ127" s="45">
        <v>21.248627727804475</v>
      </c>
      <c r="DA127" s="24"/>
      <c r="DB127" s="24" t="s">
        <v>23</v>
      </c>
      <c r="DC127" s="5">
        <v>148.12417323040171</v>
      </c>
      <c r="DD127" s="45">
        <v>4.4180867183355446</v>
      </c>
      <c r="DE127" s="5">
        <v>85.694404435307732</v>
      </c>
      <c r="DF127" s="45">
        <v>5.2847930367826592</v>
      </c>
      <c r="DG127" s="5">
        <v>77.005383196602367</v>
      </c>
      <c r="DH127" s="45">
        <v>-34.283688143610107</v>
      </c>
      <c r="DI127" s="24"/>
      <c r="DJ127" s="24" t="s">
        <v>23</v>
      </c>
      <c r="DK127" s="5">
        <v>100.81103177844764</v>
      </c>
      <c r="DL127" s="45">
        <v>7.8120768197727415</v>
      </c>
      <c r="DM127" s="5">
        <v>137.25090494975825</v>
      </c>
      <c r="DN127" s="45">
        <v>5.3973351563371637</v>
      </c>
      <c r="DO127" s="5">
        <v>144.72521666008433</v>
      </c>
      <c r="DP127" s="45">
        <v>-9.3749324595996342</v>
      </c>
      <c r="DQ127" s="329"/>
    </row>
    <row r="128" spans="1:121" s="330" customFormat="1" ht="15" customHeight="1" x14ac:dyDescent="0.25">
      <c r="A128" s="24"/>
      <c r="B128" s="24" t="s">
        <v>24</v>
      </c>
      <c r="C128" s="5">
        <v>120.50082134676433</v>
      </c>
      <c r="D128" s="45">
        <v>10.298700707946537</v>
      </c>
      <c r="E128" s="5">
        <v>153.08870904864332</v>
      </c>
      <c r="F128" s="45">
        <v>6.6086219415419407</v>
      </c>
      <c r="G128" s="5">
        <v>121.28484422699047</v>
      </c>
      <c r="H128" s="45">
        <v>-7.9680514584789961</v>
      </c>
      <c r="I128" s="24"/>
      <c r="J128" s="24" t="s">
        <v>24</v>
      </c>
      <c r="K128" s="5">
        <v>135.01607597119229</v>
      </c>
      <c r="L128" s="45">
        <v>-1.4573023135164789</v>
      </c>
      <c r="M128" s="5">
        <v>120.12632274097355</v>
      </c>
      <c r="N128" s="45">
        <v>-10.398003553817574</v>
      </c>
      <c r="O128" s="5">
        <v>117.09161285747598</v>
      </c>
      <c r="P128" s="45">
        <v>2.1315836814245159</v>
      </c>
      <c r="Q128" s="24"/>
      <c r="R128" s="24" t="s">
        <v>24</v>
      </c>
      <c r="S128" s="5">
        <v>92.77329889758505</v>
      </c>
      <c r="T128" s="45">
        <v>-17.649925767136111</v>
      </c>
      <c r="U128" s="5">
        <v>114.82911207128907</v>
      </c>
      <c r="V128" s="45">
        <v>-7.1383148221521111</v>
      </c>
      <c r="W128" s="5">
        <v>77.082362739856691</v>
      </c>
      <c r="X128" s="45">
        <v>-33.974301148564876</v>
      </c>
      <c r="Y128" s="24"/>
      <c r="Z128" s="24" t="s">
        <v>24</v>
      </c>
      <c r="AA128" s="5">
        <v>95.948917908749408</v>
      </c>
      <c r="AB128" s="45">
        <v>-21.484159577977323</v>
      </c>
      <c r="AC128" s="5">
        <v>122.44400026520374</v>
      </c>
      <c r="AD128" s="45">
        <v>1.8018232752117456</v>
      </c>
      <c r="AE128" s="5">
        <v>95.838396532642221</v>
      </c>
      <c r="AF128" s="45">
        <v>-17.230145602493081</v>
      </c>
      <c r="AG128" s="24"/>
      <c r="AH128" s="24" t="s">
        <v>24</v>
      </c>
      <c r="AI128" s="5">
        <v>114.15180080847576</v>
      </c>
      <c r="AJ128" s="45">
        <v>2.4192208150490444</v>
      </c>
      <c r="AK128" s="5">
        <v>123.78598921442146</v>
      </c>
      <c r="AL128" s="45">
        <v>1.9535298099941087</v>
      </c>
      <c r="AM128" s="5">
        <v>96.859043536318154</v>
      </c>
      <c r="AN128" s="45">
        <v>-8.4669612951231557</v>
      </c>
      <c r="AO128" s="24"/>
      <c r="AP128" s="24" t="s">
        <v>24</v>
      </c>
      <c r="AQ128" s="5">
        <v>110.51109499396658</v>
      </c>
      <c r="AR128" s="45">
        <v>-9.9701821833982649</v>
      </c>
      <c r="AS128" s="5">
        <v>109.44886369578776</v>
      </c>
      <c r="AT128" s="45">
        <v>-1.8748203116212068</v>
      </c>
      <c r="AU128" s="5">
        <v>150.71763199787375</v>
      </c>
      <c r="AV128" s="45">
        <v>23.03776050598016</v>
      </c>
      <c r="AW128" s="24"/>
      <c r="AX128" s="24" t="s">
        <v>24</v>
      </c>
      <c r="AY128" s="5">
        <v>200.2725372493864</v>
      </c>
      <c r="AZ128" s="45">
        <v>55.386196769958872</v>
      </c>
      <c r="BA128" s="5">
        <v>125.12479318583981</v>
      </c>
      <c r="BB128" s="45">
        <v>7.6425925785268873</v>
      </c>
      <c r="BC128" s="5">
        <v>139.99302152584829</v>
      </c>
      <c r="BD128" s="45">
        <v>2.9477868188975549</v>
      </c>
      <c r="BE128" s="24"/>
      <c r="BF128" s="24" t="s">
        <v>24</v>
      </c>
      <c r="BG128" s="5">
        <v>109.93180436921401</v>
      </c>
      <c r="BH128" s="45">
        <v>-10.085890948894175</v>
      </c>
      <c r="BI128" s="5">
        <v>127.30033502520574</v>
      </c>
      <c r="BJ128" s="45">
        <v>6.8746218139093855</v>
      </c>
      <c r="BK128" s="5">
        <v>113.50069314742454</v>
      </c>
      <c r="BL128" s="45">
        <v>-6.5123127163696637</v>
      </c>
      <c r="BM128" s="24"/>
      <c r="BN128" s="24" t="s">
        <v>24</v>
      </c>
      <c r="BO128" s="5">
        <v>129.18873666146513</v>
      </c>
      <c r="BP128" s="45">
        <v>5.1448242674601516</v>
      </c>
      <c r="BQ128" s="5">
        <v>94.522206974385625</v>
      </c>
      <c r="BR128" s="45">
        <v>-20.138584683246691</v>
      </c>
      <c r="BS128" s="5">
        <v>151.49928613988388</v>
      </c>
      <c r="BT128" s="45">
        <v>7.4816587824062282</v>
      </c>
      <c r="BU128" s="24"/>
      <c r="BV128" s="24" t="s">
        <v>24</v>
      </c>
      <c r="BW128" s="5">
        <v>122.92419160139846</v>
      </c>
      <c r="BX128" s="45">
        <v>8.3876481105056797</v>
      </c>
      <c r="BY128" s="5">
        <v>100.76713224855494</v>
      </c>
      <c r="BZ128" s="45">
        <v>3.0529536305381271</v>
      </c>
      <c r="CA128" s="5">
        <v>143.30599107172003</v>
      </c>
      <c r="CB128" s="45">
        <v>14.471412606846584</v>
      </c>
      <c r="CC128" s="24"/>
      <c r="CD128" s="24" t="s">
        <v>24</v>
      </c>
      <c r="CE128" s="5">
        <v>127.34173946103539</v>
      </c>
      <c r="CF128" s="45">
        <v>3.0214300963832699</v>
      </c>
      <c r="CG128" s="5">
        <v>155.65920962423078</v>
      </c>
      <c r="CH128" s="45">
        <v>5.5071464947197768</v>
      </c>
      <c r="CI128" s="5">
        <v>96.520447645187673</v>
      </c>
      <c r="CJ128" s="45">
        <v>-18.541346185598044</v>
      </c>
      <c r="CK128" s="24"/>
      <c r="CL128" s="24" t="s">
        <v>24</v>
      </c>
      <c r="CM128" s="5">
        <v>102.55229510487521</v>
      </c>
      <c r="CN128" s="45">
        <v>1.4983375847782412</v>
      </c>
      <c r="CO128" s="5">
        <v>123.58826246038807</v>
      </c>
      <c r="CP128" s="45">
        <v>8.3866259473628872</v>
      </c>
      <c r="CQ128" s="5">
        <v>172.29347333277465</v>
      </c>
      <c r="CR128" s="45">
        <v>24.977790417226117</v>
      </c>
      <c r="CS128" s="24"/>
      <c r="CT128" s="24" t="s">
        <v>24</v>
      </c>
      <c r="CU128" s="5">
        <v>126.11492559154929</v>
      </c>
      <c r="CV128" s="45">
        <v>-3.8909453955447049</v>
      </c>
      <c r="CW128" s="5">
        <v>136.38915426968126</v>
      </c>
      <c r="CX128" s="45">
        <v>6.1351991734578348</v>
      </c>
      <c r="CY128" s="5">
        <v>119.39283911616111</v>
      </c>
      <c r="CZ128" s="45">
        <v>24.94414139346965</v>
      </c>
      <c r="DA128" s="24"/>
      <c r="DB128" s="24" t="s">
        <v>24</v>
      </c>
      <c r="DC128" s="5">
        <v>144.32039621833977</v>
      </c>
      <c r="DD128" s="45">
        <v>1.9146340375038733</v>
      </c>
      <c r="DE128" s="5">
        <v>125.04755897841734</v>
      </c>
      <c r="DF128" s="45">
        <v>-21.161317435948206</v>
      </c>
      <c r="DG128" s="5">
        <v>96.782410764011217</v>
      </c>
      <c r="DH128" s="45">
        <v>-31.326393827871854</v>
      </c>
      <c r="DI128" s="24"/>
      <c r="DJ128" s="24" t="s">
        <v>24</v>
      </c>
      <c r="DK128" s="5">
        <v>116.27482204708318</v>
      </c>
      <c r="DL128" s="45">
        <v>10.548145454047585</v>
      </c>
      <c r="DM128" s="5">
        <v>138.40087892193577</v>
      </c>
      <c r="DN128" s="45">
        <v>1.4123533365898879</v>
      </c>
      <c r="DO128" s="5">
        <v>145.98104784901039</v>
      </c>
      <c r="DP128" s="45">
        <v>-9.7889404834802463E-2</v>
      </c>
      <c r="DQ128" s="329"/>
    </row>
    <row r="129" spans="1:121" s="330" customFormat="1" ht="15" customHeight="1" x14ac:dyDescent="0.25">
      <c r="A129" s="24"/>
      <c r="B129" s="24" t="s">
        <v>25</v>
      </c>
      <c r="C129" s="5">
        <v>123.12146056823791</v>
      </c>
      <c r="D129" s="45">
        <v>4.8526899446728464</v>
      </c>
      <c r="E129" s="5">
        <v>153.49265394697508</v>
      </c>
      <c r="F129" s="45">
        <v>7.6408561127549177</v>
      </c>
      <c r="G129" s="5">
        <v>139.33812659626403</v>
      </c>
      <c r="H129" s="45">
        <v>2.9012366794841853</v>
      </c>
      <c r="I129" s="24"/>
      <c r="J129" s="24" t="s">
        <v>25</v>
      </c>
      <c r="K129" s="5">
        <v>132.98931809901615</v>
      </c>
      <c r="L129" s="45">
        <v>1.6351963272886536</v>
      </c>
      <c r="M129" s="5">
        <v>119.53164152560181</v>
      </c>
      <c r="N129" s="45">
        <v>-5.6009976097423646</v>
      </c>
      <c r="O129" s="5">
        <v>117.15184862075299</v>
      </c>
      <c r="P129" s="45">
        <v>7.6337852302357447</v>
      </c>
      <c r="Q129" s="24"/>
      <c r="R129" s="24" t="s">
        <v>25</v>
      </c>
      <c r="S129" s="5">
        <v>108.87436976814719</v>
      </c>
      <c r="T129" s="45">
        <v>-8.4999431961393981</v>
      </c>
      <c r="U129" s="5">
        <v>132.41341834200202</v>
      </c>
      <c r="V129" s="45">
        <v>1.2226075082105439</v>
      </c>
      <c r="W129" s="5">
        <v>110.55112121194564</v>
      </c>
      <c r="X129" s="45">
        <v>-10.605501069755391</v>
      </c>
      <c r="Y129" s="24"/>
      <c r="Z129" s="24" t="s">
        <v>25</v>
      </c>
      <c r="AA129" s="5">
        <v>90.579470252457881</v>
      </c>
      <c r="AB129" s="45">
        <v>-21.244525051128221</v>
      </c>
      <c r="AC129" s="5">
        <v>120.20543676348079</v>
      </c>
      <c r="AD129" s="45">
        <v>0.26709058277816666</v>
      </c>
      <c r="AE129" s="5">
        <v>114.69372203448803</v>
      </c>
      <c r="AF129" s="45">
        <v>-3.5853044932927673</v>
      </c>
      <c r="AG129" s="24"/>
      <c r="AH129" s="24" t="s">
        <v>25</v>
      </c>
      <c r="AI129" s="5">
        <v>129.58916525827379</v>
      </c>
      <c r="AJ129" s="45">
        <v>5.0882847956730046</v>
      </c>
      <c r="AK129" s="5">
        <v>122.34670219540571</v>
      </c>
      <c r="AL129" s="45">
        <v>2.8217576739276495</v>
      </c>
      <c r="AM129" s="5">
        <v>98.669153422345659</v>
      </c>
      <c r="AN129" s="45">
        <v>-9.5521938909001562</v>
      </c>
      <c r="AO129" s="24"/>
      <c r="AP129" s="24" t="s">
        <v>25</v>
      </c>
      <c r="AQ129" s="5">
        <v>113.31955681442868</v>
      </c>
      <c r="AR129" s="45">
        <v>-7.0524755270592721</v>
      </c>
      <c r="AS129" s="5">
        <v>113.16402339738767</v>
      </c>
      <c r="AT129" s="45">
        <v>0.59141732832830485</v>
      </c>
      <c r="AU129" s="5">
        <v>161.06143187322348</v>
      </c>
      <c r="AV129" s="45">
        <v>24.568003755017884</v>
      </c>
      <c r="AW129" s="24"/>
      <c r="AX129" s="24" t="s">
        <v>25</v>
      </c>
      <c r="AY129" s="5">
        <v>206.25144699618042</v>
      </c>
      <c r="AZ129" s="45">
        <v>66.040390465176301</v>
      </c>
      <c r="BA129" s="5">
        <v>127.10720005291148</v>
      </c>
      <c r="BB129" s="45">
        <v>8.3033304493493887</v>
      </c>
      <c r="BC129" s="5">
        <v>132.07134086988174</v>
      </c>
      <c r="BD129" s="45">
        <v>1.3930207694529742</v>
      </c>
      <c r="BE129" s="24"/>
      <c r="BF129" s="24" t="s">
        <v>25</v>
      </c>
      <c r="BG129" s="5">
        <v>108.8422033047346</v>
      </c>
      <c r="BH129" s="45">
        <v>-7.945364779072051</v>
      </c>
      <c r="BI129" s="5">
        <v>125.39138868396564</v>
      </c>
      <c r="BJ129" s="45">
        <v>6.5551681237947577</v>
      </c>
      <c r="BK129" s="5">
        <v>117.58734827718686</v>
      </c>
      <c r="BL129" s="45">
        <v>-3.3626414197660353</v>
      </c>
      <c r="BM129" s="24"/>
      <c r="BN129" s="24" t="s">
        <v>25</v>
      </c>
      <c r="BO129" s="5">
        <v>129.51314122041387</v>
      </c>
      <c r="BP129" s="45">
        <v>2.7864872613146332</v>
      </c>
      <c r="BQ129" s="5">
        <v>102.36762441000538</v>
      </c>
      <c r="BR129" s="45">
        <v>-12.34009752610541</v>
      </c>
      <c r="BS129" s="5">
        <v>159.8745118154535</v>
      </c>
      <c r="BT129" s="45">
        <v>10.26634008880653</v>
      </c>
      <c r="BU129" s="24"/>
      <c r="BV129" s="24" t="s">
        <v>25</v>
      </c>
      <c r="BW129" s="5">
        <v>112.42592734457392</v>
      </c>
      <c r="BX129" s="45">
        <v>14.514654451870086</v>
      </c>
      <c r="BY129" s="5">
        <v>115.45746244727255</v>
      </c>
      <c r="BZ129" s="45">
        <v>-8.0413071301533137</v>
      </c>
      <c r="CA129" s="5">
        <v>168.94096889441769</v>
      </c>
      <c r="CB129" s="45">
        <v>20.477873285888592</v>
      </c>
      <c r="CC129" s="24"/>
      <c r="CD129" s="24" t="s">
        <v>25</v>
      </c>
      <c r="CE129" s="5">
        <v>134.48553457867723</v>
      </c>
      <c r="CF129" s="45">
        <v>4.7485283100543398</v>
      </c>
      <c r="CG129" s="5">
        <v>107.88711909138861</v>
      </c>
      <c r="CH129" s="45">
        <v>-2.7448437637575154</v>
      </c>
      <c r="CI129" s="5">
        <v>73.120893431680656</v>
      </c>
      <c r="CJ129" s="45">
        <v>-14.141706718243455</v>
      </c>
      <c r="CK129" s="24"/>
      <c r="CL129" s="24" t="s">
        <v>25</v>
      </c>
      <c r="CM129" s="5">
        <v>121.71279934558434</v>
      </c>
      <c r="CN129" s="45">
        <v>5.7658052700195555</v>
      </c>
      <c r="CO129" s="5">
        <v>137.95945166063655</v>
      </c>
      <c r="CP129" s="45">
        <v>15.445055371123701</v>
      </c>
      <c r="CQ129" s="5">
        <v>148.28000430488299</v>
      </c>
      <c r="CR129" s="45">
        <v>9.9884339156653112</v>
      </c>
      <c r="CS129" s="24"/>
      <c r="CT129" s="24" t="s">
        <v>25</v>
      </c>
      <c r="CU129" s="5">
        <v>109.91749333902025</v>
      </c>
      <c r="CV129" s="45">
        <v>2.1924489887029921</v>
      </c>
      <c r="CW129" s="5">
        <v>123.00762049282694</v>
      </c>
      <c r="CX129" s="45">
        <v>6.4930133960537262</v>
      </c>
      <c r="CY129" s="5">
        <v>110.01766276347917</v>
      </c>
      <c r="CZ129" s="45">
        <v>34.844268297270219</v>
      </c>
      <c r="DA129" s="24"/>
      <c r="DB129" s="24" t="s">
        <v>25</v>
      </c>
      <c r="DC129" s="5">
        <v>125.56452687117708</v>
      </c>
      <c r="DD129" s="45">
        <v>-1.7833157251484693</v>
      </c>
      <c r="DE129" s="5">
        <v>130.72243613008729</v>
      </c>
      <c r="DF129" s="45">
        <v>-11.882715246924164</v>
      </c>
      <c r="DG129" s="5">
        <v>90.080376287994582</v>
      </c>
      <c r="DH129" s="45">
        <v>-28.018406850319053</v>
      </c>
      <c r="DI129" s="24"/>
      <c r="DJ129" s="24" t="s">
        <v>25</v>
      </c>
      <c r="DK129" s="5">
        <v>104.15908718331464</v>
      </c>
      <c r="DL129" s="45">
        <v>2.5053532151227529</v>
      </c>
      <c r="DM129" s="5">
        <v>145.04808502233513</v>
      </c>
      <c r="DN129" s="45">
        <v>4.9108959739778015</v>
      </c>
      <c r="DO129" s="5">
        <v>141.77797749145233</v>
      </c>
      <c r="DP129" s="45">
        <v>-3.7742559987885329</v>
      </c>
      <c r="DQ129" s="329"/>
    </row>
    <row r="130" spans="1:121" s="330" customFormat="1" ht="15" customHeight="1" x14ac:dyDescent="0.25">
      <c r="A130" s="24"/>
      <c r="B130" s="24" t="s">
        <v>26</v>
      </c>
      <c r="C130" s="5">
        <v>113.84181803478572</v>
      </c>
      <c r="D130" s="45">
        <v>-11.431331922969562</v>
      </c>
      <c r="E130" s="5">
        <v>115.8692854327264</v>
      </c>
      <c r="F130" s="45">
        <v>10.655910442217206</v>
      </c>
      <c r="G130" s="5">
        <v>120.72126711268861</v>
      </c>
      <c r="H130" s="45">
        <v>-5.7949309516831988</v>
      </c>
      <c r="I130" s="24"/>
      <c r="J130" s="24" t="s">
        <v>26</v>
      </c>
      <c r="K130" s="5">
        <v>124.77577000919608</v>
      </c>
      <c r="L130" s="45">
        <v>2.0766822031988141</v>
      </c>
      <c r="M130" s="5">
        <v>119.58152202050856</v>
      </c>
      <c r="N130" s="45">
        <v>-7.2450625015372481</v>
      </c>
      <c r="O130" s="5">
        <v>109.76713346925429</v>
      </c>
      <c r="P130" s="45">
        <v>5.0448148264790262</v>
      </c>
      <c r="Q130" s="24"/>
      <c r="R130" s="24" t="s">
        <v>26</v>
      </c>
      <c r="S130" s="5">
        <v>106.27751275722039</v>
      </c>
      <c r="T130" s="45">
        <v>-7.4322695583404794</v>
      </c>
      <c r="U130" s="5">
        <v>149.63865992926307</v>
      </c>
      <c r="V130" s="45">
        <v>0.25344297855782827</v>
      </c>
      <c r="W130" s="5">
        <v>109.24295927791188</v>
      </c>
      <c r="X130" s="45">
        <v>-7.0129194896671834</v>
      </c>
      <c r="Y130" s="24"/>
      <c r="Z130" s="24" t="s">
        <v>26</v>
      </c>
      <c r="AA130" s="5">
        <v>95.881078645327847</v>
      </c>
      <c r="AB130" s="45">
        <v>-11.07059286697455</v>
      </c>
      <c r="AC130" s="5">
        <v>107.86777648485879</v>
      </c>
      <c r="AD130" s="45">
        <v>-3.7171007987492857</v>
      </c>
      <c r="AE130" s="5">
        <v>118.31421330349163</v>
      </c>
      <c r="AF130" s="45">
        <v>-4.7811305831118034</v>
      </c>
      <c r="AG130" s="24"/>
      <c r="AH130" s="24" t="s">
        <v>26</v>
      </c>
      <c r="AI130" s="5">
        <v>119.54344115676521</v>
      </c>
      <c r="AJ130" s="45">
        <v>5.7419956323951027</v>
      </c>
      <c r="AK130" s="5">
        <v>120.14418827391536</v>
      </c>
      <c r="AL130" s="45">
        <v>2.5040783579585195</v>
      </c>
      <c r="AM130" s="5">
        <v>104.49674993603189</v>
      </c>
      <c r="AN130" s="45">
        <v>-11.133484224614037</v>
      </c>
      <c r="AO130" s="24"/>
      <c r="AP130" s="24" t="s">
        <v>26</v>
      </c>
      <c r="AQ130" s="5">
        <v>113.08299320207739</v>
      </c>
      <c r="AR130" s="45">
        <v>-8.3300663217953144</v>
      </c>
      <c r="AS130" s="5">
        <v>109.98378308827509</v>
      </c>
      <c r="AT130" s="45">
        <v>-3.0613455335831219</v>
      </c>
      <c r="AU130" s="5">
        <v>150.00122038370677</v>
      </c>
      <c r="AV130" s="45">
        <v>17.94749235467404</v>
      </c>
      <c r="AW130" s="24"/>
      <c r="AX130" s="24" t="s">
        <v>26</v>
      </c>
      <c r="AY130" s="5">
        <v>218.80359457768185</v>
      </c>
      <c r="AZ130" s="45">
        <v>70.017759496765166</v>
      </c>
      <c r="BA130" s="5">
        <v>125.83500331382946</v>
      </c>
      <c r="BB130" s="45">
        <v>7.1448807139274777</v>
      </c>
      <c r="BC130" s="5">
        <v>140.72991182955096</v>
      </c>
      <c r="BD130" s="45">
        <v>6.5246408073706021</v>
      </c>
      <c r="BE130" s="24"/>
      <c r="BF130" s="24" t="s">
        <v>26</v>
      </c>
      <c r="BG130" s="5">
        <v>118.07228978443659</v>
      </c>
      <c r="BH130" s="45">
        <v>-3.8853395625601763</v>
      </c>
      <c r="BI130" s="5">
        <v>120.33405213088602</v>
      </c>
      <c r="BJ130" s="45">
        <v>3.0053714501135431</v>
      </c>
      <c r="BK130" s="5">
        <v>124.57040112044196</v>
      </c>
      <c r="BL130" s="45">
        <v>3.9156316153472233</v>
      </c>
      <c r="BM130" s="24"/>
      <c r="BN130" s="24" t="s">
        <v>26</v>
      </c>
      <c r="BO130" s="5">
        <v>128.50899970182041</v>
      </c>
      <c r="BP130" s="45">
        <v>7.5269918098261854</v>
      </c>
      <c r="BQ130" s="5">
        <v>103.53509175966687</v>
      </c>
      <c r="BR130" s="45">
        <v>-13.739810623095366</v>
      </c>
      <c r="BS130" s="5">
        <v>166.84686554682338</v>
      </c>
      <c r="BT130" s="45">
        <v>8.5492476183285646</v>
      </c>
      <c r="BU130" s="24"/>
      <c r="BV130" s="24" t="s">
        <v>26</v>
      </c>
      <c r="BW130" s="5">
        <v>121.61035630920505</v>
      </c>
      <c r="BX130" s="45">
        <v>7.773750465363122</v>
      </c>
      <c r="BY130" s="5">
        <v>138.80082386493484</v>
      </c>
      <c r="BZ130" s="45">
        <v>7.5569338613139365</v>
      </c>
      <c r="CA130" s="5">
        <v>143.00862683707561</v>
      </c>
      <c r="CB130" s="45">
        <v>11.94178509336821</v>
      </c>
      <c r="CC130" s="24"/>
      <c r="CD130" s="24" t="s">
        <v>26</v>
      </c>
      <c r="CE130" s="5">
        <v>131.33120232565753</v>
      </c>
      <c r="CF130" s="45">
        <v>3.5279941883148922</v>
      </c>
      <c r="CG130" s="5">
        <v>124.04607359777961</v>
      </c>
      <c r="CH130" s="45">
        <v>-4.3811599873152858</v>
      </c>
      <c r="CI130" s="5">
        <v>83.508424822800819</v>
      </c>
      <c r="CJ130" s="45">
        <v>-18.137687272474608</v>
      </c>
      <c r="CK130" s="24"/>
      <c r="CL130" s="24" t="s">
        <v>26</v>
      </c>
      <c r="CM130" s="5">
        <v>128.26879657112733</v>
      </c>
      <c r="CN130" s="45">
        <v>5.7553322854307538</v>
      </c>
      <c r="CO130" s="5">
        <v>146.11534372138991</v>
      </c>
      <c r="CP130" s="45">
        <v>12.685097584933544</v>
      </c>
      <c r="CQ130" s="5">
        <v>134.57136210715001</v>
      </c>
      <c r="CR130" s="45">
        <v>7.664112859305618</v>
      </c>
      <c r="CS130" s="24"/>
      <c r="CT130" s="24" t="s">
        <v>26</v>
      </c>
      <c r="CU130" s="5">
        <v>111.08879484528907</v>
      </c>
      <c r="CV130" s="45">
        <v>-0.7556081582916363</v>
      </c>
      <c r="CW130" s="5">
        <v>113.28933585187617</v>
      </c>
      <c r="CX130" s="45">
        <v>11.331212752030041</v>
      </c>
      <c r="CY130" s="5">
        <v>124.90584066887914</v>
      </c>
      <c r="CZ130" s="45">
        <v>16.810728675738403</v>
      </c>
      <c r="DA130" s="24"/>
      <c r="DB130" s="24" t="s">
        <v>26</v>
      </c>
      <c r="DC130" s="5">
        <v>128.69541861546875</v>
      </c>
      <c r="DD130" s="45">
        <v>2.6104361743975346E-2</v>
      </c>
      <c r="DE130" s="5">
        <v>81.622439505635455</v>
      </c>
      <c r="DF130" s="45">
        <v>-8.9817505958763917</v>
      </c>
      <c r="DG130" s="5">
        <v>93.4041517787213</v>
      </c>
      <c r="DH130" s="45">
        <v>-34.970488611002068</v>
      </c>
      <c r="DI130" s="24"/>
      <c r="DJ130" s="24" t="s">
        <v>26</v>
      </c>
      <c r="DK130" s="5">
        <v>91.072091085526381</v>
      </c>
      <c r="DL130" s="45">
        <v>14.34608171043466</v>
      </c>
      <c r="DM130" s="5">
        <v>145.53079609125012</v>
      </c>
      <c r="DN130" s="45">
        <v>4.2742731299589565</v>
      </c>
      <c r="DO130" s="5">
        <v>135.65769412133599</v>
      </c>
      <c r="DP130" s="45">
        <v>-1.9395296350872684</v>
      </c>
      <c r="DQ130" s="329"/>
    </row>
    <row r="131" spans="1:121" s="330" customFormat="1" ht="15" customHeight="1" x14ac:dyDescent="0.25">
      <c r="A131" s="24"/>
      <c r="B131" s="24" t="s">
        <v>27</v>
      </c>
      <c r="C131" s="5">
        <v>96.259199418125405</v>
      </c>
      <c r="D131" s="45">
        <v>-19.201636992687526</v>
      </c>
      <c r="E131" s="5">
        <v>127.17838551619705</v>
      </c>
      <c r="F131" s="45">
        <v>1.5772210243339799</v>
      </c>
      <c r="G131" s="5">
        <v>118.91634392918489</v>
      </c>
      <c r="H131" s="45">
        <v>-3.2355079923877526</v>
      </c>
      <c r="I131" s="24"/>
      <c r="J131" s="24" t="s">
        <v>27</v>
      </c>
      <c r="K131" s="5">
        <v>122.79616514284464</v>
      </c>
      <c r="L131" s="45">
        <v>-3.1090348544653921</v>
      </c>
      <c r="M131" s="5">
        <v>118.23684054259482</v>
      </c>
      <c r="N131" s="45">
        <v>-11.740497824311149</v>
      </c>
      <c r="O131" s="5">
        <v>112.16897476088342</v>
      </c>
      <c r="P131" s="45">
        <v>5.6359197396186715</v>
      </c>
      <c r="Q131" s="24"/>
      <c r="R131" s="24" t="s">
        <v>27</v>
      </c>
      <c r="S131" s="5">
        <v>116.45331794727851</v>
      </c>
      <c r="T131" s="45">
        <v>-7.7640264094521143</v>
      </c>
      <c r="U131" s="5">
        <v>152.38114746599902</v>
      </c>
      <c r="V131" s="45">
        <v>-2.7962151759086709</v>
      </c>
      <c r="W131" s="5">
        <v>133.34934883243895</v>
      </c>
      <c r="X131" s="45">
        <v>-2.882620356434856</v>
      </c>
      <c r="Y131" s="24"/>
      <c r="Z131" s="24" t="s">
        <v>27</v>
      </c>
      <c r="AA131" s="5">
        <v>104.25034200869212</v>
      </c>
      <c r="AB131" s="45">
        <v>-13.392486388876591</v>
      </c>
      <c r="AC131" s="5">
        <v>134.91657123321895</v>
      </c>
      <c r="AD131" s="45">
        <v>18.921542337876502</v>
      </c>
      <c r="AE131" s="5">
        <v>117.20778846547429</v>
      </c>
      <c r="AF131" s="45">
        <v>-5.5897095399099044</v>
      </c>
      <c r="AG131" s="24"/>
      <c r="AH131" s="24" t="s">
        <v>27</v>
      </c>
      <c r="AI131" s="5">
        <v>129.37769311186457</v>
      </c>
      <c r="AJ131" s="45">
        <v>3.5498538937801101</v>
      </c>
      <c r="AK131" s="5">
        <v>123.63120294989614</v>
      </c>
      <c r="AL131" s="45">
        <v>2.8405087084924787</v>
      </c>
      <c r="AM131" s="5">
        <v>104.86731177923389</v>
      </c>
      <c r="AN131" s="45">
        <v>-10.968335286742033</v>
      </c>
      <c r="AO131" s="24"/>
      <c r="AP131" s="24" t="s">
        <v>27</v>
      </c>
      <c r="AQ131" s="5">
        <v>107.76511093766776</v>
      </c>
      <c r="AR131" s="45">
        <v>-7.4266381107870814</v>
      </c>
      <c r="AS131" s="5">
        <v>110.18377322164173</v>
      </c>
      <c r="AT131" s="45">
        <v>5.9470206396511998</v>
      </c>
      <c r="AU131" s="5">
        <v>135.94628041520855</v>
      </c>
      <c r="AV131" s="45">
        <v>13.810996266909655</v>
      </c>
      <c r="AW131" s="24"/>
      <c r="AX131" s="24" t="s">
        <v>27</v>
      </c>
      <c r="AY131" s="5">
        <v>199.67144732700265</v>
      </c>
      <c r="AZ131" s="45">
        <v>66.618980407938494</v>
      </c>
      <c r="BA131" s="5">
        <v>131.31537531710873</v>
      </c>
      <c r="BB131" s="45">
        <v>7.2707842875544344</v>
      </c>
      <c r="BC131" s="5">
        <v>132.93966860181018</v>
      </c>
      <c r="BD131" s="45">
        <v>5.8588296189882669</v>
      </c>
      <c r="BE131" s="24"/>
      <c r="BF131" s="24" t="s">
        <v>27</v>
      </c>
      <c r="BG131" s="5">
        <v>119.06609109107099</v>
      </c>
      <c r="BH131" s="45">
        <v>-3.2669885045160356</v>
      </c>
      <c r="BI131" s="5">
        <v>118.47460705607057</v>
      </c>
      <c r="BJ131" s="45">
        <v>-9.1214567918441958E-2</v>
      </c>
      <c r="BK131" s="5">
        <v>126.94045691294899</v>
      </c>
      <c r="BL131" s="45">
        <v>9.7079852594693392</v>
      </c>
      <c r="BM131" s="24"/>
      <c r="BN131" s="24" t="s">
        <v>27</v>
      </c>
      <c r="BO131" s="5">
        <v>119.24355640823985</v>
      </c>
      <c r="BP131" s="45">
        <v>4.0875542687603286</v>
      </c>
      <c r="BQ131" s="5">
        <v>105.43530452096715</v>
      </c>
      <c r="BR131" s="45">
        <v>-11.403771836769948</v>
      </c>
      <c r="BS131" s="5">
        <v>156.37182169716999</v>
      </c>
      <c r="BT131" s="45">
        <v>9.8188501211440666</v>
      </c>
      <c r="BU131" s="24"/>
      <c r="BV131" s="24" t="s">
        <v>27</v>
      </c>
      <c r="BW131" s="5">
        <v>103.06847050241407</v>
      </c>
      <c r="BX131" s="45">
        <v>10.076185997788741</v>
      </c>
      <c r="BY131" s="5">
        <v>118.71900274456706</v>
      </c>
      <c r="BZ131" s="45">
        <v>5.7015339390121795</v>
      </c>
      <c r="CA131" s="5">
        <v>145.65903594560746</v>
      </c>
      <c r="CB131" s="45">
        <v>13.042201047041033</v>
      </c>
      <c r="CC131" s="24"/>
      <c r="CD131" s="24" t="s">
        <v>27</v>
      </c>
      <c r="CE131" s="5">
        <v>138.71002443323869</v>
      </c>
      <c r="CF131" s="45">
        <v>3.8564256331688398</v>
      </c>
      <c r="CG131" s="5">
        <v>107.25403214669554</v>
      </c>
      <c r="CH131" s="45">
        <v>2.6190903777895329</v>
      </c>
      <c r="CI131" s="5">
        <v>83.620505198000714</v>
      </c>
      <c r="CJ131" s="45">
        <v>-22.226014631597451</v>
      </c>
      <c r="CK131" s="24"/>
      <c r="CL131" s="24" t="s">
        <v>27</v>
      </c>
      <c r="CM131" s="5">
        <v>101.94097304127381</v>
      </c>
      <c r="CN131" s="45">
        <v>-1.6027362163727759</v>
      </c>
      <c r="CO131" s="5">
        <v>135.48059258579423</v>
      </c>
      <c r="CP131" s="45">
        <v>11.317758303328461</v>
      </c>
      <c r="CQ131" s="5">
        <v>119.28006155889193</v>
      </c>
      <c r="CR131" s="45">
        <v>9.9173220388895515</v>
      </c>
      <c r="CS131" s="24"/>
      <c r="CT131" s="24" t="s">
        <v>27</v>
      </c>
      <c r="CU131" s="5">
        <v>114.93620581551866</v>
      </c>
      <c r="CV131" s="45">
        <v>-3.8939674850769279</v>
      </c>
      <c r="CW131" s="5">
        <v>118.87778647365103</v>
      </c>
      <c r="CX131" s="45">
        <v>12.808514480340548</v>
      </c>
      <c r="CY131" s="5">
        <v>128.80904852153165</v>
      </c>
      <c r="CZ131" s="45">
        <v>26.314084721147097</v>
      </c>
      <c r="DA131" s="24"/>
      <c r="DB131" s="24" t="s">
        <v>27</v>
      </c>
      <c r="DC131" s="5">
        <v>127.49763735149951</v>
      </c>
      <c r="DD131" s="45">
        <v>3.3573140726866626</v>
      </c>
      <c r="DE131" s="5">
        <v>106.66567163136209</v>
      </c>
      <c r="DF131" s="45">
        <v>-4.2012161975050333</v>
      </c>
      <c r="DG131" s="5">
        <v>121.6666605591203</v>
      </c>
      <c r="DH131" s="45">
        <v>-18.715300209695556</v>
      </c>
      <c r="DI131" s="24"/>
      <c r="DJ131" s="24" t="s">
        <v>27</v>
      </c>
      <c r="DK131" s="5">
        <v>100.16894505474681</v>
      </c>
      <c r="DL131" s="45">
        <v>10.215805091489386</v>
      </c>
      <c r="DM131" s="5">
        <v>137.04590729519003</v>
      </c>
      <c r="DN131" s="45">
        <v>3.2899962902098281</v>
      </c>
      <c r="DO131" s="5">
        <v>139.79173424066263</v>
      </c>
      <c r="DP131" s="45">
        <v>-3.3984913217586978</v>
      </c>
      <c r="DQ131" s="329"/>
    </row>
    <row r="132" spans="1:121" s="330" customFormat="1" ht="15" customHeight="1" x14ac:dyDescent="0.25">
      <c r="A132" s="24"/>
      <c r="B132" s="24" t="s">
        <v>28</v>
      </c>
      <c r="C132" s="5">
        <v>83.005297647171204</v>
      </c>
      <c r="D132" s="45">
        <v>-25.194472090205039</v>
      </c>
      <c r="E132" s="5">
        <v>136.48979543660511</v>
      </c>
      <c r="F132" s="45">
        <v>6.1949050121848757</v>
      </c>
      <c r="G132" s="5">
        <v>140.50737063144655</v>
      </c>
      <c r="H132" s="45">
        <v>6.8266744340524497</v>
      </c>
      <c r="I132" s="24"/>
      <c r="J132" s="24" t="s">
        <v>28</v>
      </c>
      <c r="K132" s="5">
        <v>126.46545317223588</v>
      </c>
      <c r="L132" s="45">
        <v>-6.5442490149440715</v>
      </c>
      <c r="M132" s="5">
        <v>130.61946948765018</v>
      </c>
      <c r="N132" s="45">
        <v>-3.6785768942320374</v>
      </c>
      <c r="O132" s="5">
        <v>119.29779642129917</v>
      </c>
      <c r="P132" s="45">
        <v>5.3946294693404866</v>
      </c>
      <c r="Q132" s="24"/>
      <c r="R132" s="24" t="s">
        <v>28</v>
      </c>
      <c r="S132" s="5">
        <v>106.18087431076772</v>
      </c>
      <c r="T132" s="45">
        <v>-2.0134397078715836</v>
      </c>
      <c r="U132" s="5">
        <v>155.11389669138589</v>
      </c>
      <c r="V132" s="45">
        <v>0.96101845837482358</v>
      </c>
      <c r="W132" s="5">
        <v>176.04732214392075</v>
      </c>
      <c r="X132" s="45">
        <v>18.683917826739815</v>
      </c>
      <c r="Y132" s="24"/>
      <c r="Z132" s="24" t="s">
        <v>28</v>
      </c>
      <c r="AA132" s="5">
        <v>100.67719604361385</v>
      </c>
      <c r="AB132" s="45">
        <v>-10.632216506183937</v>
      </c>
      <c r="AC132" s="5">
        <v>124.17912225607783</v>
      </c>
      <c r="AD132" s="45">
        <v>12.259993903283402</v>
      </c>
      <c r="AE132" s="5">
        <v>127.18184624904657</v>
      </c>
      <c r="AF132" s="45">
        <v>-2.4331477067647853</v>
      </c>
      <c r="AG132" s="24"/>
      <c r="AH132" s="24" t="s">
        <v>28</v>
      </c>
      <c r="AI132" s="5">
        <v>135.54676416425821</v>
      </c>
      <c r="AJ132" s="45">
        <v>5.3346327711040686</v>
      </c>
      <c r="AK132" s="5">
        <v>141.73199321368517</v>
      </c>
      <c r="AL132" s="45">
        <v>4.3815968274714976</v>
      </c>
      <c r="AM132" s="5">
        <v>112.03005512276462</v>
      </c>
      <c r="AN132" s="45">
        <v>-3.7742883450944618</v>
      </c>
      <c r="AO132" s="24"/>
      <c r="AP132" s="24" t="s">
        <v>28</v>
      </c>
      <c r="AQ132" s="5">
        <v>121.94631726441284</v>
      </c>
      <c r="AR132" s="45">
        <v>0.76041539976441186</v>
      </c>
      <c r="AS132" s="5">
        <v>109.09193413796399</v>
      </c>
      <c r="AT132" s="45">
        <v>6.4483460760750262</v>
      </c>
      <c r="AU132" s="5">
        <v>138.44617412737267</v>
      </c>
      <c r="AV132" s="45">
        <v>17.537895007477999</v>
      </c>
      <c r="AW132" s="24"/>
      <c r="AX132" s="24" t="s">
        <v>28</v>
      </c>
      <c r="AY132" s="5">
        <v>219.59294855001144</v>
      </c>
      <c r="AZ132" s="45">
        <v>61.484321236838412</v>
      </c>
      <c r="BA132" s="5">
        <v>130.32160254485945</v>
      </c>
      <c r="BB132" s="45">
        <v>8.6935212924558698</v>
      </c>
      <c r="BC132" s="5">
        <v>132.15215280541705</v>
      </c>
      <c r="BD132" s="45">
        <v>2.131793919481197</v>
      </c>
      <c r="BE132" s="24"/>
      <c r="BF132" s="24" t="s">
        <v>28</v>
      </c>
      <c r="BG132" s="5">
        <v>124.9919306771301</v>
      </c>
      <c r="BH132" s="45">
        <v>-0.6650366892708206</v>
      </c>
      <c r="BI132" s="5">
        <v>114.69567478029589</v>
      </c>
      <c r="BJ132" s="45">
        <v>-1.5461670419870472</v>
      </c>
      <c r="BK132" s="5">
        <v>131.0884498840434</v>
      </c>
      <c r="BL132" s="45">
        <v>15.04952884634973</v>
      </c>
      <c r="BM132" s="24"/>
      <c r="BN132" s="24" t="s">
        <v>28</v>
      </c>
      <c r="BO132" s="5">
        <v>119.47593711663448</v>
      </c>
      <c r="BP132" s="45">
        <v>0.41560125260708958</v>
      </c>
      <c r="BQ132" s="5">
        <v>106.52868927655452</v>
      </c>
      <c r="BR132" s="45">
        <v>-8.6155311916757285</v>
      </c>
      <c r="BS132" s="5">
        <v>153.36634778632009</v>
      </c>
      <c r="BT132" s="45">
        <v>5.0752931177898688</v>
      </c>
      <c r="BU132" s="24"/>
      <c r="BV132" s="24" t="s">
        <v>28</v>
      </c>
      <c r="BW132" s="5">
        <v>102.58146219218068</v>
      </c>
      <c r="BX132" s="45">
        <v>11.514529592681754</v>
      </c>
      <c r="BY132" s="5">
        <v>121.80870591894157</v>
      </c>
      <c r="BZ132" s="45">
        <v>-7.9044241507221358</v>
      </c>
      <c r="CA132" s="5">
        <v>162.98420396951093</v>
      </c>
      <c r="CB132" s="45">
        <v>30.052964638424783</v>
      </c>
      <c r="CC132" s="24"/>
      <c r="CD132" s="24" t="s">
        <v>28</v>
      </c>
      <c r="CE132" s="5">
        <v>142.24138420611834</v>
      </c>
      <c r="CF132" s="45">
        <v>0.56964507317280777</v>
      </c>
      <c r="CG132" s="5">
        <v>110.08075015458013</v>
      </c>
      <c r="CH132" s="45">
        <v>10.163188527531176</v>
      </c>
      <c r="CI132" s="5">
        <v>95.280183551516402</v>
      </c>
      <c r="CJ132" s="45">
        <v>-9.8649506104227953</v>
      </c>
      <c r="CK132" s="24"/>
      <c r="CL132" s="24" t="s">
        <v>28</v>
      </c>
      <c r="CM132" s="5">
        <v>114.72528000019072</v>
      </c>
      <c r="CN132" s="45">
        <v>4.0585530271717261</v>
      </c>
      <c r="CO132" s="5">
        <v>135.8624321853753</v>
      </c>
      <c r="CP132" s="45">
        <v>14.277576423449972</v>
      </c>
      <c r="CQ132" s="5">
        <v>140.43678888694294</v>
      </c>
      <c r="CR132" s="45">
        <v>13.059895360855606</v>
      </c>
      <c r="CS132" s="24"/>
      <c r="CT132" s="24" t="s">
        <v>28</v>
      </c>
      <c r="CU132" s="5">
        <v>119.86727854934655</v>
      </c>
      <c r="CV132" s="45">
        <v>4.1487876628679459</v>
      </c>
      <c r="CW132" s="5">
        <v>111.27161762242092</v>
      </c>
      <c r="CX132" s="45">
        <v>0.3528655042668305</v>
      </c>
      <c r="CY132" s="5">
        <v>136.62236985387105</v>
      </c>
      <c r="CZ132" s="45">
        <v>35.085906249562811</v>
      </c>
      <c r="DA132" s="24"/>
      <c r="DB132" s="24" t="s">
        <v>28</v>
      </c>
      <c r="DC132" s="5">
        <v>131.91311712717081</v>
      </c>
      <c r="DD132" s="45">
        <v>3.5244151204979914</v>
      </c>
      <c r="DE132" s="5">
        <v>101.86719699683172</v>
      </c>
      <c r="DF132" s="45">
        <v>6.6266916448109328</v>
      </c>
      <c r="DG132" s="5">
        <v>115.07327012286436</v>
      </c>
      <c r="DH132" s="45">
        <v>-24.344255971599566</v>
      </c>
      <c r="DI132" s="24"/>
      <c r="DJ132" s="24" t="s">
        <v>28</v>
      </c>
      <c r="DK132" s="5">
        <v>97.020674710799568</v>
      </c>
      <c r="DL132" s="45">
        <v>0.14883798754092936</v>
      </c>
      <c r="DM132" s="5">
        <v>138.5666398514922</v>
      </c>
      <c r="DN132" s="45">
        <v>3.7042436848981879</v>
      </c>
      <c r="DO132" s="5">
        <v>108.92592705717247</v>
      </c>
      <c r="DP132" s="45">
        <v>-1.883620980112795</v>
      </c>
      <c r="DQ132" s="329"/>
    </row>
    <row r="133" spans="1:121" s="330" customFormat="1" ht="15" customHeight="1" x14ac:dyDescent="0.25">
      <c r="A133" s="24"/>
      <c r="B133" s="24"/>
      <c r="C133" s="5"/>
      <c r="D133" s="45"/>
      <c r="E133" s="5"/>
      <c r="F133" s="45"/>
      <c r="G133" s="5"/>
      <c r="H133" s="45"/>
      <c r="I133" s="24"/>
      <c r="J133" s="24"/>
      <c r="K133" s="5"/>
      <c r="L133" s="45"/>
      <c r="M133" s="5"/>
      <c r="N133" s="45"/>
      <c r="O133" s="5"/>
      <c r="P133" s="45"/>
      <c r="Q133" s="24"/>
      <c r="R133" s="24"/>
      <c r="S133" s="5"/>
      <c r="T133" s="45"/>
      <c r="U133" s="5"/>
      <c r="V133" s="45"/>
      <c r="W133" s="5"/>
      <c r="X133" s="45"/>
      <c r="Y133" s="24"/>
      <c r="Z133" s="24"/>
      <c r="AA133" s="5"/>
      <c r="AB133" s="45"/>
      <c r="AC133" s="5"/>
      <c r="AD133" s="45"/>
      <c r="AE133" s="5"/>
      <c r="AF133" s="45"/>
      <c r="AG133" s="24"/>
      <c r="AH133" s="24"/>
      <c r="AI133" s="5"/>
      <c r="AJ133" s="45"/>
      <c r="AK133" s="5"/>
      <c r="AL133" s="45"/>
      <c r="AM133" s="5"/>
      <c r="AN133" s="45"/>
      <c r="AO133" s="24"/>
      <c r="AP133" s="24"/>
      <c r="AQ133" s="5"/>
      <c r="AR133" s="45"/>
      <c r="AS133" s="5"/>
      <c r="AT133" s="45"/>
      <c r="AU133" s="5"/>
      <c r="AV133" s="45"/>
      <c r="AW133" s="24"/>
      <c r="AX133" s="24"/>
      <c r="AY133" s="5"/>
      <c r="AZ133" s="45"/>
      <c r="BA133" s="5"/>
      <c r="BB133" s="45"/>
      <c r="BC133" s="5"/>
      <c r="BD133" s="45"/>
      <c r="BE133" s="24"/>
      <c r="BF133" s="24"/>
      <c r="BG133" s="5"/>
      <c r="BH133" s="45"/>
      <c r="BI133" s="5"/>
      <c r="BJ133" s="45"/>
      <c r="BK133" s="5"/>
      <c r="BL133" s="45"/>
      <c r="BM133" s="24"/>
      <c r="BN133" s="24"/>
      <c r="BO133" s="5"/>
      <c r="BP133" s="45"/>
      <c r="BQ133" s="5"/>
      <c r="BR133" s="45"/>
      <c r="BS133" s="5"/>
      <c r="BT133" s="45"/>
      <c r="BU133" s="24"/>
      <c r="BV133" s="24"/>
      <c r="BW133" s="5"/>
      <c r="BX133" s="45"/>
      <c r="BY133" s="5"/>
      <c r="BZ133" s="45"/>
      <c r="CA133" s="5"/>
      <c r="CB133" s="45"/>
      <c r="CC133" s="24"/>
      <c r="CD133" s="24"/>
      <c r="CE133" s="5"/>
      <c r="CF133" s="45"/>
      <c r="CG133" s="5"/>
      <c r="CH133" s="45"/>
      <c r="CI133" s="5"/>
      <c r="CJ133" s="45"/>
      <c r="CK133" s="24"/>
      <c r="CL133" s="24"/>
      <c r="CM133" s="5"/>
      <c r="CN133" s="45"/>
      <c r="CO133" s="5"/>
      <c r="CP133" s="45"/>
      <c r="CQ133" s="5"/>
      <c r="CR133" s="45"/>
      <c r="CS133" s="24"/>
      <c r="CT133" s="24"/>
      <c r="CU133" s="5"/>
      <c r="CV133" s="45"/>
      <c r="CW133" s="5"/>
      <c r="CX133" s="45"/>
      <c r="CY133" s="5"/>
      <c r="CZ133" s="45"/>
      <c r="DA133" s="24"/>
      <c r="DB133" s="24"/>
      <c r="DC133" s="5"/>
      <c r="DD133" s="45"/>
      <c r="DE133" s="5"/>
      <c r="DF133" s="45"/>
      <c r="DG133" s="5"/>
      <c r="DH133" s="45"/>
      <c r="DI133" s="24"/>
      <c r="DJ133" s="24"/>
      <c r="DK133" s="5"/>
      <c r="DL133" s="45"/>
      <c r="DM133" s="5"/>
      <c r="DN133" s="45"/>
      <c r="DO133" s="5"/>
      <c r="DP133" s="45"/>
      <c r="DQ133" s="329"/>
    </row>
    <row r="134" spans="1:121" s="330" customFormat="1" ht="15" customHeight="1" x14ac:dyDescent="0.25">
      <c r="A134" s="447">
        <v>2021</v>
      </c>
      <c r="B134" s="340" t="s">
        <v>17</v>
      </c>
      <c r="C134" s="5">
        <v>85.602657719751662</v>
      </c>
      <c r="D134" s="45">
        <v>-9.0688139796845633</v>
      </c>
      <c r="E134" s="5">
        <v>146.33890552382096</v>
      </c>
      <c r="F134" s="45">
        <v>15.149972948883672</v>
      </c>
      <c r="G134" s="5">
        <v>128.54769575109441</v>
      </c>
      <c r="H134" s="45">
        <v>6.4846028156821518</v>
      </c>
      <c r="I134" s="447">
        <v>2021</v>
      </c>
      <c r="J134" s="340" t="s">
        <v>17</v>
      </c>
      <c r="K134" s="5">
        <v>130.70560966090449</v>
      </c>
      <c r="L134" s="45">
        <v>-0.20847880518039119</v>
      </c>
      <c r="M134" s="5">
        <v>120.12785828628799</v>
      </c>
      <c r="N134" s="45">
        <v>-2.3986284440539123</v>
      </c>
      <c r="O134" s="5">
        <v>122.07385792597422</v>
      </c>
      <c r="P134" s="45">
        <v>5.8741453277090301</v>
      </c>
      <c r="Q134" s="447">
        <v>2021</v>
      </c>
      <c r="R134" s="340" t="s">
        <v>17</v>
      </c>
      <c r="S134" s="5">
        <v>114.14438075188934</v>
      </c>
      <c r="T134" s="45">
        <v>-1.3785111288276681</v>
      </c>
      <c r="U134" s="5">
        <v>133.62124145705226</v>
      </c>
      <c r="V134" s="45">
        <v>-2.4858121698160147</v>
      </c>
      <c r="W134" s="5">
        <v>185.31203748437346</v>
      </c>
      <c r="X134" s="45">
        <v>21.222009251417944</v>
      </c>
      <c r="Y134" s="447">
        <v>2021</v>
      </c>
      <c r="Z134" s="340" t="s">
        <v>17</v>
      </c>
      <c r="AA134" s="5">
        <v>107.93092061662686</v>
      </c>
      <c r="AB134" s="45">
        <v>-11.029553272175207</v>
      </c>
      <c r="AC134" s="5">
        <v>120.10108248647109</v>
      </c>
      <c r="AD134" s="45">
        <v>0.98435393355762812</v>
      </c>
      <c r="AE134" s="5">
        <v>117.72281735565994</v>
      </c>
      <c r="AF134" s="45">
        <v>-3.9728094818350286</v>
      </c>
      <c r="AG134" s="447">
        <v>2021</v>
      </c>
      <c r="AH134" s="340" t="s">
        <v>17</v>
      </c>
      <c r="AI134" s="5">
        <v>130.11151492984675</v>
      </c>
      <c r="AJ134" s="45">
        <v>8.714318731065319</v>
      </c>
      <c r="AK134" s="5">
        <v>125.87586206646991</v>
      </c>
      <c r="AL134" s="45">
        <v>0.95941765771365795</v>
      </c>
      <c r="AM134" s="5">
        <v>109.66727201759082</v>
      </c>
      <c r="AN134" s="45">
        <v>-12.325461367936796</v>
      </c>
      <c r="AO134" s="447">
        <v>2021</v>
      </c>
      <c r="AP134" s="340" t="s">
        <v>17</v>
      </c>
      <c r="AQ134" s="5">
        <v>117.82560894863674</v>
      </c>
      <c r="AR134" s="45">
        <v>1.00754075028253</v>
      </c>
      <c r="AS134" s="5">
        <v>106.41811965055454</v>
      </c>
      <c r="AT134" s="45">
        <v>-2.0347868550203856</v>
      </c>
      <c r="AU134" s="5">
        <v>125.7022923414607</v>
      </c>
      <c r="AV134" s="45">
        <v>18.921493051346076</v>
      </c>
      <c r="AW134" s="447">
        <v>2021</v>
      </c>
      <c r="AX134" s="340" t="s">
        <v>17</v>
      </c>
      <c r="AY134" s="5">
        <v>229.26767712388244</v>
      </c>
      <c r="AZ134" s="45">
        <v>75.092597301854113</v>
      </c>
      <c r="BA134" s="5">
        <v>124.61152978433992</v>
      </c>
      <c r="BB134" s="45">
        <v>11.508293475668395</v>
      </c>
      <c r="BC134" s="5">
        <v>101.67017753945949</v>
      </c>
      <c r="BD134" s="45">
        <v>-20.705330477564431</v>
      </c>
      <c r="BE134" s="447">
        <v>2021</v>
      </c>
      <c r="BF134" s="340" t="s">
        <v>17</v>
      </c>
      <c r="BG134" s="5">
        <v>126.42741479551556</v>
      </c>
      <c r="BH134" s="45">
        <v>3.4772941286594232</v>
      </c>
      <c r="BI134" s="5">
        <v>115.75756294634776</v>
      </c>
      <c r="BJ134" s="45">
        <v>3.3793423959249509</v>
      </c>
      <c r="BK134" s="5">
        <v>122.83056277366104</v>
      </c>
      <c r="BL134" s="45">
        <v>6.1783163805280168</v>
      </c>
      <c r="BM134" s="447">
        <v>2021</v>
      </c>
      <c r="BN134" s="340" t="s">
        <v>17</v>
      </c>
      <c r="BO134" s="5">
        <v>128.71435250542518</v>
      </c>
      <c r="BP134" s="45">
        <v>1.4609597903925078</v>
      </c>
      <c r="BQ134" s="5">
        <v>125.5888034839635</v>
      </c>
      <c r="BR134" s="45">
        <v>-8.3656514234493784</v>
      </c>
      <c r="BS134" s="5">
        <v>146.66396668199641</v>
      </c>
      <c r="BT134" s="45">
        <v>5.4615246317968342</v>
      </c>
      <c r="BU134" s="447">
        <v>2021</v>
      </c>
      <c r="BV134" s="340" t="s">
        <v>17</v>
      </c>
      <c r="BW134" s="5">
        <v>105.52555143910124</v>
      </c>
      <c r="BX134" s="45">
        <v>3.9749385027177766</v>
      </c>
      <c r="BY134" s="5">
        <v>128.63207779389037</v>
      </c>
      <c r="BZ134" s="45">
        <v>2.1267350488368635</v>
      </c>
      <c r="CA134" s="5">
        <v>171.4426522824788</v>
      </c>
      <c r="CB134" s="45">
        <v>27.874106235713711</v>
      </c>
      <c r="CC134" s="447">
        <v>2021</v>
      </c>
      <c r="CD134" s="340" t="s">
        <v>17</v>
      </c>
      <c r="CE134" s="5">
        <v>121.28629893358963</v>
      </c>
      <c r="CF134" s="45">
        <v>3.1868652890020996</v>
      </c>
      <c r="CG134" s="5">
        <v>115.23774995960626</v>
      </c>
      <c r="CH134" s="45">
        <v>6.7888128707297426</v>
      </c>
      <c r="CI134" s="5">
        <v>93.526672102685836</v>
      </c>
      <c r="CJ134" s="45">
        <v>-9.1275015653594949</v>
      </c>
      <c r="CK134" s="447">
        <v>2021</v>
      </c>
      <c r="CL134" s="340" t="s">
        <v>17</v>
      </c>
      <c r="CM134" s="5">
        <v>124.45299233492308</v>
      </c>
      <c r="CN134" s="45">
        <v>5.9524090781263794</v>
      </c>
      <c r="CO134" s="5">
        <v>145.53995715846816</v>
      </c>
      <c r="CP134" s="45">
        <v>16.993907910552309</v>
      </c>
      <c r="CQ134" s="5">
        <v>129.47123773759446</v>
      </c>
      <c r="CR134" s="45">
        <v>2.4291856137629964</v>
      </c>
      <c r="CS134" s="447">
        <v>2021</v>
      </c>
      <c r="CT134" s="340" t="s">
        <v>17</v>
      </c>
      <c r="CU134" s="5">
        <v>123.52243457692595</v>
      </c>
      <c r="CV134" s="45">
        <v>0.8693997624205565</v>
      </c>
      <c r="CW134" s="5">
        <v>114.09497322417522</v>
      </c>
      <c r="CX134" s="45">
        <v>3.5437466245062126</v>
      </c>
      <c r="CY134" s="5">
        <v>116.96991284497513</v>
      </c>
      <c r="CZ134" s="45">
        <v>8.5270916662165916</v>
      </c>
      <c r="DA134" s="447">
        <v>2021</v>
      </c>
      <c r="DB134" s="340" t="s">
        <v>17</v>
      </c>
      <c r="DC134" s="5">
        <v>152.53971238154631</v>
      </c>
      <c r="DD134" s="45">
        <v>-3.026251704435623</v>
      </c>
      <c r="DE134" s="5">
        <v>98.455128701424499</v>
      </c>
      <c r="DF134" s="45">
        <v>-0.68625516054852653</v>
      </c>
      <c r="DG134" s="5">
        <v>121.18866348568591</v>
      </c>
      <c r="DH134" s="45">
        <v>-18.383757103289199</v>
      </c>
      <c r="DI134" s="447">
        <v>2021</v>
      </c>
      <c r="DJ134" s="340" t="s">
        <v>17</v>
      </c>
      <c r="DK134" s="5">
        <v>100.79777187012705</v>
      </c>
      <c r="DL134" s="45">
        <v>1.9883464974355149</v>
      </c>
      <c r="DM134" s="5">
        <v>144.49151412988772</v>
      </c>
      <c r="DN134" s="45">
        <v>3.9854211964872661</v>
      </c>
      <c r="DO134" s="5">
        <v>129.60112173046704</v>
      </c>
      <c r="DP134" s="45">
        <v>1.4449453952407225</v>
      </c>
      <c r="DQ134" s="329"/>
    </row>
    <row r="135" spans="1:121" s="330" customFormat="1" ht="15" customHeight="1" x14ac:dyDescent="0.25">
      <c r="A135" s="24"/>
      <c r="B135" s="24" t="s">
        <v>18</v>
      </c>
      <c r="C135" s="5">
        <v>70.037372290796796</v>
      </c>
      <c r="D135" s="45">
        <v>-28.252331109055035</v>
      </c>
      <c r="E135" s="5">
        <v>114.36482293285815</v>
      </c>
      <c r="F135" s="45">
        <v>2.4365241018895745</v>
      </c>
      <c r="G135" s="5">
        <v>125.6686932644801</v>
      </c>
      <c r="H135" s="45">
        <v>9.9738585622127118</v>
      </c>
      <c r="I135" s="24"/>
      <c r="J135" s="24" t="s">
        <v>18</v>
      </c>
      <c r="K135" s="5">
        <v>134.59788021198372</v>
      </c>
      <c r="L135" s="45">
        <v>2.4133422118771506</v>
      </c>
      <c r="M135" s="5">
        <v>111.9077379051279</v>
      </c>
      <c r="N135" s="45">
        <v>-0.61049327010562138</v>
      </c>
      <c r="O135" s="5">
        <v>125.48043709498278</v>
      </c>
      <c r="P135" s="45">
        <v>2.65399401931559</v>
      </c>
      <c r="Q135" s="24"/>
      <c r="R135" s="24" t="s">
        <v>18</v>
      </c>
      <c r="S135" s="5">
        <v>121.88027454508929</v>
      </c>
      <c r="T135" s="45">
        <v>0.9139425646389725</v>
      </c>
      <c r="U135" s="5">
        <v>128.43684823743806</v>
      </c>
      <c r="V135" s="45">
        <v>-2.3679994725757609</v>
      </c>
      <c r="W135" s="5">
        <v>171.89404997717764</v>
      </c>
      <c r="X135" s="45">
        <v>14.918659529849279</v>
      </c>
      <c r="Y135" s="24"/>
      <c r="Z135" s="24" t="s">
        <v>18</v>
      </c>
      <c r="AA135" s="5">
        <v>104.31696032383952</v>
      </c>
      <c r="AB135" s="45">
        <v>-7.7300231730028912</v>
      </c>
      <c r="AC135" s="5">
        <v>135.49165418897925</v>
      </c>
      <c r="AD135" s="45">
        <v>-4.1818868138666971</v>
      </c>
      <c r="AE135" s="5">
        <v>115.14705234453005</v>
      </c>
      <c r="AF135" s="45">
        <v>-4.0179115963807703</v>
      </c>
      <c r="AG135" s="24"/>
      <c r="AH135" s="24" t="s">
        <v>18</v>
      </c>
      <c r="AI135" s="5">
        <v>130.6784937446786</v>
      </c>
      <c r="AJ135" s="45">
        <v>6.3026553339224876</v>
      </c>
      <c r="AK135" s="5">
        <v>119.72164131641694</v>
      </c>
      <c r="AL135" s="45">
        <v>1.7548014766548476</v>
      </c>
      <c r="AM135" s="5">
        <v>115.77348508822671</v>
      </c>
      <c r="AN135" s="45">
        <v>-3.4238260673504612</v>
      </c>
      <c r="AO135" s="24"/>
      <c r="AP135" s="24" t="s">
        <v>18</v>
      </c>
      <c r="AQ135" s="5">
        <v>124.44337580216281</v>
      </c>
      <c r="AR135" s="45">
        <v>5.4139571638114319</v>
      </c>
      <c r="AS135" s="5">
        <v>105.73461861439898</v>
      </c>
      <c r="AT135" s="45">
        <v>-3.057591394139223</v>
      </c>
      <c r="AU135" s="5">
        <v>147.26866643321762</v>
      </c>
      <c r="AV135" s="45">
        <v>21.36943900615853</v>
      </c>
      <c r="AW135" s="24"/>
      <c r="AX135" s="24" t="s">
        <v>18</v>
      </c>
      <c r="AY135" s="5">
        <v>213.87345695089672</v>
      </c>
      <c r="AZ135" s="45">
        <v>66.111705194055389</v>
      </c>
      <c r="BA135" s="5">
        <v>125.58032861788269</v>
      </c>
      <c r="BB135" s="45">
        <v>12.125874618457516</v>
      </c>
      <c r="BC135" s="5">
        <v>90.901436635090008</v>
      </c>
      <c r="BD135" s="45">
        <v>-18.123271050142762</v>
      </c>
      <c r="BE135" s="24"/>
      <c r="BF135" s="24" t="s">
        <v>18</v>
      </c>
      <c r="BG135" s="5">
        <v>116.28773008302653</v>
      </c>
      <c r="BH135" s="45">
        <v>1.598247301966623</v>
      </c>
      <c r="BI135" s="5">
        <v>113.64821955369244</v>
      </c>
      <c r="BJ135" s="45">
        <v>-4.1099075282703694</v>
      </c>
      <c r="BK135" s="5">
        <v>116.91139989365846</v>
      </c>
      <c r="BL135" s="45">
        <v>5.4437753544892757</v>
      </c>
      <c r="BM135" s="24"/>
      <c r="BN135" s="24" t="s">
        <v>18</v>
      </c>
      <c r="BO135" s="5">
        <v>121.80884928028195</v>
      </c>
      <c r="BP135" s="45">
        <v>3.0283866615149293</v>
      </c>
      <c r="BQ135" s="5">
        <v>95.577729583217987</v>
      </c>
      <c r="BR135" s="45">
        <v>-10.2653326888191</v>
      </c>
      <c r="BS135" s="5">
        <v>128.73029227099238</v>
      </c>
      <c r="BT135" s="45">
        <v>12.464274723156208</v>
      </c>
      <c r="BU135" s="24"/>
      <c r="BV135" s="24" t="s">
        <v>18</v>
      </c>
      <c r="BW135" s="5">
        <v>95.872299985240403</v>
      </c>
      <c r="BX135" s="45">
        <v>3.9988083645196184</v>
      </c>
      <c r="BY135" s="5">
        <v>109.19202843002493</v>
      </c>
      <c r="BZ135" s="45">
        <v>5.1273713422153691</v>
      </c>
      <c r="CA135" s="5">
        <v>126.28807518205423</v>
      </c>
      <c r="CB135" s="45">
        <v>24.465566399406043</v>
      </c>
      <c r="CC135" s="24"/>
      <c r="CD135" s="24" t="s">
        <v>18</v>
      </c>
      <c r="CE135" s="5">
        <v>120.40086560482914</v>
      </c>
      <c r="CF135" s="45">
        <v>9.252788601778164</v>
      </c>
      <c r="CG135" s="5">
        <v>119.13942192858444</v>
      </c>
      <c r="CH135" s="45">
        <v>0.65112113574696195</v>
      </c>
      <c r="CI135" s="5">
        <v>86.053900007349327</v>
      </c>
      <c r="CJ135" s="45">
        <v>-17.540170207887769</v>
      </c>
      <c r="CK135" s="24"/>
      <c r="CL135" s="24" t="s">
        <v>18</v>
      </c>
      <c r="CM135" s="5">
        <v>99.423325408065622</v>
      </c>
      <c r="CN135" s="45">
        <v>-6.6455560666073694</v>
      </c>
      <c r="CO135" s="5">
        <v>130.8188446120304</v>
      </c>
      <c r="CP135" s="45">
        <v>6.1243829970131856</v>
      </c>
      <c r="CQ135" s="5">
        <v>108.89742181279411</v>
      </c>
      <c r="CR135" s="45">
        <v>14.464603227124911</v>
      </c>
      <c r="CS135" s="24"/>
      <c r="CT135" s="24" t="s">
        <v>18</v>
      </c>
      <c r="CU135" s="5">
        <v>126.70623429833496</v>
      </c>
      <c r="CV135" s="45">
        <v>13.291774282954052</v>
      </c>
      <c r="CW135" s="5">
        <v>121.28345989609861</v>
      </c>
      <c r="CX135" s="45">
        <v>-10.734403360220242</v>
      </c>
      <c r="CY135" s="5">
        <v>107.54313845629964</v>
      </c>
      <c r="CZ135" s="45">
        <v>20.381771255161055</v>
      </c>
      <c r="DA135" s="24"/>
      <c r="DB135" s="24" t="s">
        <v>18</v>
      </c>
      <c r="DC135" s="5">
        <v>149.42122092403775</v>
      </c>
      <c r="DD135" s="45">
        <v>-0.53599651527548531</v>
      </c>
      <c r="DE135" s="5">
        <v>85.719123076604319</v>
      </c>
      <c r="DF135" s="45">
        <v>8.2087422346048839</v>
      </c>
      <c r="DG135" s="5">
        <v>115.91547097788479</v>
      </c>
      <c r="DH135" s="45">
        <v>-10.657360518003728</v>
      </c>
      <c r="DI135" s="24"/>
      <c r="DJ135" s="24" t="s">
        <v>18</v>
      </c>
      <c r="DK135" s="5">
        <v>97.286262036967884</v>
      </c>
      <c r="DL135" s="45">
        <v>-5.3193540632831571</v>
      </c>
      <c r="DM135" s="5">
        <v>139.0834304840815</v>
      </c>
      <c r="DN135" s="45">
        <v>1.2633827525655903</v>
      </c>
      <c r="DO135" s="5">
        <v>118.96769654298518</v>
      </c>
      <c r="DP135" s="45">
        <v>2.6622500423701894</v>
      </c>
      <c r="DQ135" s="329"/>
    </row>
    <row r="136" spans="1:121" s="330" customFormat="1" ht="15" customHeight="1" x14ac:dyDescent="0.25">
      <c r="A136" s="24"/>
      <c r="B136" s="24" t="s">
        <v>19</v>
      </c>
      <c r="C136" s="5">
        <v>92.611232109483822</v>
      </c>
      <c r="D136" s="45">
        <v>-1.6332081954384279</v>
      </c>
      <c r="E136" s="5">
        <v>126.44162905710995</v>
      </c>
      <c r="F136" s="45">
        <v>6.3030205830002473</v>
      </c>
      <c r="G136" s="5">
        <v>142.68546592803295</v>
      </c>
      <c r="H136" s="45">
        <v>6.5569691943997839</v>
      </c>
      <c r="I136" s="24"/>
      <c r="J136" s="24" t="s">
        <v>19</v>
      </c>
      <c r="K136" s="5">
        <v>132.92527744459858</v>
      </c>
      <c r="L136" s="45">
        <v>11.344408848417828</v>
      </c>
      <c r="M136" s="5">
        <v>116.73559344889044</v>
      </c>
      <c r="N136" s="45">
        <v>9.329557131947027</v>
      </c>
      <c r="O136" s="5">
        <v>120.16231831479693</v>
      </c>
      <c r="P136" s="45">
        <v>12.068586277611189</v>
      </c>
      <c r="Q136" s="24"/>
      <c r="R136" s="24" t="s">
        <v>19</v>
      </c>
      <c r="S136" s="5">
        <v>128.96495217915245</v>
      </c>
      <c r="T136" s="45">
        <v>16.622291820771906</v>
      </c>
      <c r="U136" s="5">
        <v>134.26119840084752</v>
      </c>
      <c r="V136" s="45">
        <v>4.8640022618220939</v>
      </c>
      <c r="W136" s="5">
        <v>194.96916820023984</v>
      </c>
      <c r="X136" s="45">
        <v>16.774525933703572</v>
      </c>
      <c r="Y136" s="24"/>
      <c r="Z136" s="24" t="s">
        <v>19</v>
      </c>
      <c r="AA136" s="5">
        <v>116.53575809535914</v>
      </c>
      <c r="AB136" s="45">
        <v>0.61857713464303288</v>
      </c>
      <c r="AC136" s="5">
        <v>126.25866873105923</v>
      </c>
      <c r="AD136" s="45">
        <v>3.6235675349615803</v>
      </c>
      <c r="AE136" s="5">
        <v>116.91146516240555</v>
      </c>
      <c r="AF136" s="45">
        <v>5.6947645814828149</v>
      </c>
      <c r="AG136" s="24"/>
      <c r="AH136" s="24" t="s">
        <v>19</v>
      </c>
      <c r="AI136" s="5">
        <v>131.68125180391803</v>
      </c>
      <c r="AJ136" s="45">
        <v>17.699185928540047</v>
      </c>
      <c r="AK136" s="5">
        <v>112.79198793059092</v>
      </c>
      <c r="AL136" s="45">
        <v>10.858649849204198</v>
      </c>
      <c r="AM136" s="5">
        <v>115.67830410019995</v>
      </c>
      <c r="AN136" s="45">
        <v>-1.5772528577341802</v>
      </c>
      <c r="AO136" s="24"/>
      <c r="AP136" s="24" t="s">
        <v>19</v>
      </c>
      <c r="AQ136" s="5">
        <v>131.99126526805676</v>
      </c>
      <c r="AR136" s="45">
        <v>12.101743661358697</v>
      </c>
      <c r="AS136" s="5">
        <v>107.42378779486751</v>
      </c>
      <c r="AT136" s="45">
        <v>0.38497502355711788</v>
      </c>
      <c r="AU136" s="5">
        <v>153.46595367173668</v>
      </c>
      <c r="AV136" s="45">
        <v>23.823969296983122</v>
      </c>
      <c r="AW136" s="24"/>
      <c r="AX136" s="24" t="s">
        <v>19</v>
      </c>
      <c r="AY136" s="5">
        <v>277.67283312443863</v>
      </c>
      <c r="AZ136" s="45">
        <v>68.263359976505853</v>
      </c>
      <c r="BA136" s="5">
        <v>118.51354562315035</v>
      </c>
      <c r="BB136" s="45">
        <v>15.64571892959259</v>
      </c>
      <c r="BC136" s="5">
        <v>101.57462350074611</v>
      </c>
      <c r="BD136" s="45">
        <v>-2.5849980233788301</v>
      </c>
      <c r="BE136" s="24"/>
      <c r="BF136" s="24" t="s">
        <v>19</v>
      </c>
      <c r="BG136" s="5">
        <v>117.61564651412718</v>
      </c>
      <c r="BH136" s="45">
        <v>10.35060763828983</v>
      </c>
      <c r="BI136" s="5">
        <v>115.78121925010154</v>
      </c>
      <c r="BJ136" s="45">
        <v>4.7560834206177276</v>
      </c>
      <c r="BK136" s="5">
        <v>109.09481888484363</v>
      </c>
      <c r="BL136" s="45">
        <v>20.097994735675755</v>
      </c>
      <c r="BM136" s="24"/>
      <c r="BN136" s="24" t="s">
        <v>19</v>
      </c>
      <c r="BO136" s="5">
        <v>121.06350069828942</v>
      </c>
      <c r="BP136" s="45">
        <v>10.189479201452627</v>
      </c>
      <c r="BQ136" s="5">
        <v>108.62933658710871</v>
      </c>
      <c r="BR136" s="45">
        <v>5.6435709081003438</v>
      </c>
      <c r="BS136" s="5">
        <v>145.00812770345107</v>
      </c>
      <c r="BT136" s="45">
        <v>13.647166244052727</v>
      </c>
      <c r="BU136" s="24"/>
      <c r="BV136" s="24" t="s">
        <v>19</v>
      </c>
      <c r="BW136" s="5">
        <v>113.88161585113762</v>
      </c>
      <c r="BX136" s="45">
        <v>21.026803196701934</v>
      </c>
      <c r="BY136" s="5">
        <v>84.581603297522321</v>
      </c>
      <c r="BZ136" s="45">
        <v>-6.3292168980792951</v>
      </c>
      <c r="CA136" s="5">
        <v>118.0217722376333</v>
      </c>
      <c r="CB136" s="45">
        <v>25.041840614834783</v>
      </c>
      <c r="CC136" s="24"/>
      <c r="CD136" s="24" t="s">
        <v>19</v>
      </c>
      <c r="CE136" s="5">
        <v>121.34115686578373</v>
      </c>
      <c r="CF136" s="45">
        <v>16.036603044110649</v>
      </c>
      <c r="CG136" s="5">
        <v>137.11255670266266</v>
      </c>
      <c r="CH136" s="45">
        <v>12.720166872904642</v>
      </c>
      <c r="CI136" s="5">
        <v>70.389634512100969</v>
      </c>
      <c r="CJ136" s="45">
        <v>-22.396000432151524</v>
      </c>
      <c r="CK136" s="24"/>
      <c r="CL136" s="24" t="s">
        <v>19</v>
      </c>
      <c r="CM136" s="5">
        <v>109.06710153070998</v>
      </c>
      <c r="CN136" s="45">
        <v>0.72517004748983993</v>
      </c>
      <c r="CO136" s="5">
        <v>125.47862664237648</v>
      </c>
      <c r="CP136" s="45">
        <v>10.36152010024793</v>
      </c>
      <c r="CQ136" s="5">
        <v>101.25079905210409</v>
      </c>
      <c r="CR136" s="45">
        <v>-3.3172234093816684</v>
      </c>
      <c r="CS136" s="24"/>
      <c r="CT136" s="24" t="s">
        <v>19</v>
      </c>
      <c r="CU136" s="5">
        <v>137.27884940044487</v>
      </c>
      <c r="CV136" s="45">
        <v>13.136578933129186</v>
      </c>
      <c r="CW136" s="5">
        <v>119.77009679344373</v>
      </c>
      <c r="CX136" s="45">
        <v>7.2263630416104121</v>
      </c>
      <c r="CY136" s="5">
        <v>134.05755478848189</v>
      </c>
      <c r="CZ136" s="45">
        <v>65.07218856253084</v>
      </c>
      <c r="DA136" s="24"/>
      <c r="DB136" s="24" t="s">
        <v>19</v>
      </c>
      <c r="DC136" s="5">
        <v>174.35796157110516</v>
      </c>
      <c r="DD136" s="45">
        <v>14.846586245399536</v>
      </c>
      <c r="DE136" s="5">
        <v>88.527765672717933</v>
      </c>
      <c r="DF136" s="45">
        <v>7.0177540400691925</v>
      </c>
      <c r="DG136" s="5">
        <v>121.48929125652234</v>
      </c>
      <c r="DH136" s="45">
        <v>-9.3722502270126284</v>
      </c>
      <c r="DI136" s="24"/>
      <c r="DJ136" s="24" t="s">
        <v>19</v>
      </c>
      <c r="DK136" s="5">
        <v>111.56614195221711</v>
      </c>
      <c r="DL136" s="45">
        <v>9.2227035489263756</v>
      </c>
      <c r="DM136" s="5">
        <v>144.42088448729336</v>
      </c>
      <c r="DN136" s="45">
        <v>12.280979998909245</v>
      </c>
      <c r="DO136" s="5">
        <v>133.53889595382009</v>
      </c>
      <c r="DP136" s="45">
        <v>8.8190925794449697</v>
      </c>
      <c r="DQ136" s="329"/>
    </row>
    <row r="137" spans="1:121" s="330" customFormat="1" ht="15" customHeight="1" x14ac:dyDescent="0.25">
      <c r="A137" s="24"/>
      <c r="B137" s="24" t="s">
        <v>20</v>
      </c>
      <c r="C137" s="5">
        <v>95.403576240642948</v>
      </c>
      <c r="D137" s="45">
        <v>-12.913351199759092</v>
      </c>
      <c r="E137" s="5">
        <v>155.20184043732786</v>
      </c>
      <c r="F137" s="45">
        <v>18.545420398643373</v>
      </c>
      <c r="G137" s="5">
        <v>154.32202728535597</v>
      </c>
      <c r="H137" s="45">
        <v>12.78216328367543</v>
      </c>
      <c r="I137" s="24"/>
      <c r="J137" s="24" t="s">
        <v>20</v>
      </c>
      <c r="K137" s="5">
        <v>137.9073478335126</v>
      </c>
      <c r="L137" s="45">
        <v>8.3539791571889594</v>
      </c>
      <c r="M137" s="5">
        <v>136.06289002714792</v>
      </c>
      <c r="N137" s="45">
        <v>103.95648421493487</v>
      </c>
      <c r="O137" s="5">
        <v>106.05710758681327</v>
      </c>
      <c r="P137" s="45">
        <v>3960.1004352664154</v>
      </c>
      <c r="Q137" s="24"/>
      <c r="R137" s="24" t="s">
        <v>20</v>
      </c>
      <c r="S137" s="5">
        <v>103.95119788973393</v>
      </c>
      <c r="T137" s="45">
        <v>179.57315463210961</v>
      </c>
      <c r="U137" s="5">
        <v>101.40108752050651</v>
      </c>
      <c r="V137" s="45">
        <v>329.6548187807964</v>
      </c>
      <c r="W137" s="5">
        <v>203.13985292891721</v>
      </c>
      <c r="X137" s="45">
        <v>311.73138111671454</v>
      </c>
      <c r="Y137" s="24"/>
      <c r="Z137" s="24" t="s">
        <v>20</v>
      </c>
      <c r="AA137" s="5">
        <v>112.14922143042213</v>
      </c>
      <c r="AB137" s="45">
        <v>885.56677961868786</v>
      </c>
      <c r="AC137" s="5">
        <v>92.636646015854865</v>
      </c>
      <c r="AD137" s="45">
        <v>326.8128481768108</v>
      </c>
      <c r="AE137" s="5">
        <v>114.38417027236981</v>
      </c>
      <c r="AF137" s="45">
        <v>355.3554727468993</v>
      </c>
      <c r="AG137" s="24"/>
      <c r="AH137" s="24" t="s">
        <v>20</v>
      </c>
      <c r="AI137" s="5">
        <v>122.48537331933905</v>
      </c>
      <c r="AJ137" s="45">
        <v>88.682702961035773</v>
      </c>
      <c r="AK137" s="5">
        <v>116.50050126301842</v>
      </c>
      <c r="AL137" s="45">
        <v>126.18227874991862</v>
      </c>
      <c r="AM137" s="5">
        <v>93.261234263494032</v>
      </c>
      <c r="AN137" s="45">
        <v>40.707094304372873</v>
      </c>
      <c r="AO137" s="24"/>
      <c r="AP137" s="24" t="s">
        <v>20</v>
      </c>
      <c r="AQ137" s="5">
        <v>105.55866281687902</v>
      </c>
      <c r="AR137" s="45">
        <v>18.325413921279775</v>
      </c>
      <c r="AS137" s="5">
        <v>109.00639448440289</v>
      </c>
      <c r="AT137" s="45">
        <v>34.734522181981902</v>
      </c>
      <c r="AU137" s="5">
        <v>149.85189654235262</v>
      </c>
      <c r="AV137" s="45">
        <v>14.126015699453774</v>
      </c>
      <c r="AW137" s="24"/>
      <c r="AX137" s="24" t="s">
        <v>20</v>
      </c>
      <c r="AY137" s="5">
        <v>269.36947907225573</v>
      </c>
      <c r="AZ137" s="45">
        <v>61.574667875152102</v>
      </c>
      <c r="BA137" s="5">
        <v>111.1708247251037</v>
      </c>
      <c r="BB137" s="45">
        <v>31.845674653545444</v>
      </c>
      <c r="BC137" s="5">
        <v>91.645386747859831</v>
      </c>
      <c r="BD137" s="45">
        <v>17.059524804681999</v>
      </c>
      <c r="BE137" s="24"/>
      <c r="BF137" s="24" t="s">
        <v>20</v>
      </c>
      <c r="BG137" s="5">
        <v>104.58693386102753</v>
      </c>
      <c r="BH137" s="45">
        <v>300.22679987526521</v>
      </c>
      <c r="BI137" s="5">
        <v>116.10089398460038</v>
      </c>
      <c r="BJ137" s="45">
        <v>62.624071365467444</v>
      </c>
      <c r="BK137" s="5">
        <v>111.38009985377431</v>
      </c>
      <c r="BL137" s="45">
        <v>306.64524688130774</v>
      </c>
      <c r="BM137" s="24"/>
      <c r="BN137" s="24" t="s">
        <v>20</v>
      </c>
      <c r="BO137" s="5">
        <v>104.80392971232621</v>
      </c>
      <c r="BP137" s="45">
        <v>200.70326428366508</v>
      </c>
      <c r="BQ137" s="5">
        <v>102.18525150727267</v>
      </c>
      <c r="BR137" s="45">
        <v>103.19884232695932</v>
      </c>
      <c r="BS137" s="5">
        <v>154.83498248916135</v>
      </c>
      <c r="BT137" s="45">
        <v>67.088935408196704</v>
      </c>
      <c r="BU137" s="24"/>
      <c r="BV137" s="24" t="s">
        <v>20</v>
      </c>
      <c r="BW137" s="5">
        <v>119.68346024837234</v>
      </c>
      <c r="BX137" s="45">
        <v>127.56170733541347</v>
      </c>
      <c r="BY137" s="5">
        <v>73.025471559969333</v>
      </c>
      <c r="BZ137" s="45">
        <v>65.510537649416676</v>
      </c>
      <c r="CA137" s="5">
        <v>110.97001758547644</v>
      </c>
      <c r="CB137" s="45">
        <v>96.777228394801682</v>
      </c>
      <c r="CC137" s="24"/>
      <c r="CD137" s="24" t="s">
        <v>20</v>
      </c>
      <c r="CE137" s="5">
        <v>109.64809570028444</v>
      </c>
      <c r="CF137" s="45">
        <v>194.80531263153125</v>
      </c>
      <c r="CG137" s="5">
        <v>132.3456520125298</v>
      </c>
      <c r="CH137" s="45">
        <v>26.862381472463824</v>
      </c>
      <c r="CI137" s="5">
        <v>77.498079862455057</v>
      </c>
      <c r="CJ137" s="45">
        <v>-7.274576580419037</v>
      </c>
      <c r="CK137" s="24"/>
      <c r="CL137" s="24" t="s">
        <v>20</v>
      </c>
      <c r="CM137" s="5">
        <v>119.90127638774706</v>
      </c>
      <c r="CN137" s="45">
        <v>7.0833318243159056</v>
      </c>
      <c r="CO137" s="5">
        <v>123.68207487657085</v>
      </c>
      <c r="CP137" s="45">
        <v>17.881247148959332</v>
      </c>
      <c r="CQ137" s="5">
        <v>114.15708153454692</v>
      </c>
      <c r="CR137" s="45">
        <v>52.10328784828377</v>
      </c>
      <c r="CS137" s="24"/>
      <c r="CT137" s="24" t="s">
        <v>20</v>
      </c>
      <c r="CU137" s="5">
        <v>160.11176339060668</v>
      </c>
      <c r="CV137" s="45">
        <v>59.623540059646075</v>
      </c>
      <c r="CW137" s="5">
        <v>132.42086762352577</v>
      </c>
      <c r="CX137" s="45">
        <v>27.891491045345717</v>
      </c>
      <c r="CY137" s="5">
        <v>164.2079891746464</v>
      </c>
      <c r="CZ137" s="45">
        <v>5911.9858702234333</v>
      </c>
      <c r="DA137" s="24"/>
      <c r="DB137" s="24" t="s">
        <v>20</v>
      </c>
      <c r="DC137" s="5">
        <v>144.50920782244603</v>
      </c>
      <c r="DD137" s="45">
        <v>93.76057901459032</v>
      </c>
      <c r="DE137" s="5">
        <v>73.467538158933664</v>
      </c>
      <c r="DF137" s="45">
        <v>419.59115918576686</v>
      </c>
      <c r="DG137" s="5">
        <v>108.08518939918417</v>
      </c>
      <c r="DH137" s="45">
        <v>73.128493061084868</v>
      </c>
      <c r="DI137" s="24"/>
      <c r="DJ137" s="24" t="s">
        <v>20</v>
      </c>
      <c r="DK137" s="5">
        <v>90.040746731473234</v>
      </c>
      <c r="DL137" s="45">
        <v>340.06809863546249</v>
      </c>
      <c r="DM137" s="5">
        <v>117.89094814059256</v>
      </c>
      <c r="DN137" s="45">
        <v>957.41930579609812</v>
      </c>
      <c r="DO137" s="5">
        <v>122.20307390512365</v>
      </c>
      <c r="DP137" s="45">
        <v>131.60356364952784</v>
      </c>
      <c r="DQ137" s="329"/>
    </row>
    <row r="138" spans="1:121" s="330" customFormat="1" ht="15" customHeight="1" x14ac:dyDescent="0.25">
      <c r="A138" s="24"/>
      <c r="B138" s="24" t="s">
        <v>21</v>
      </c>
      <c r="C138" s="5">
        <v>93.60256068341937</v>
      </c>
      <c r="D138" s="45">
        <v>-22.036397264523714</v>
      </c>
      <c r="E138" s="5">
        <v>142.77229939102534</v>
      </c>
      <c r="F138" s="45">
        <v>7.7033981112254395</v>
      </c>
      <c r="G138" s="5">
        <v>119.7860477053371</v>
      </c>
      <c r="H138" s="45">
        <v>32.893034598975845</v>
      </c>
      <c r="I138" s="24"/>
      <c r="J138" s="24" t="s">
        <v>21</v>
      </c>
      <c r="K138" s="5">
        <v>135.26818737756412</v>
      </c>
      <c r="L138" s="45">
        <v>2.8934136686789032</v>
      </c>
      <c r="M138" s="5">
        <v>117.92016741974341</v>
      </c>
      <c r="N138" s="45">
        <v>49.542091678210141</v>
      </c>
      <c r="O138" s="5">
        <v>99.394164276015516</v>
      </c>
      <c r="P138" s="45">
        <v>401.20041321794275</v>
      </c>
      <c r="Q138" s="24"/>
      <c r="R138" s="24" t="s">
        <v>21</v>
      </c>
      <c r="S138" s="5">
        <v>105.7349998749729</v>
      </c>
      <c r="T138" s="45">
        <v>54.746708289629424</v>
      </c>
      <c r="U138" s="5">
        <v>89.12381010332669</v>
      </c>
      <c r="V138" s="45">
        <v>29.795297903424682</v>
      </c>
      <c r="W138" s="5">
        <v>204.77264197597893</v>
      </c>
      <c r="X138" s="45">
        <v>59.751014445982577</v>
      </c>
      <c r="Y138" s="24"/>
      <c r="Z138" s="24" t="s">
        <v>21</v>
      </c>
      <c r="AA138" s="5">
        <v>106.38051592782438</v>
      </c>
      <c r="AB138" s="45">
        <v>92.762868824999941</v>
      </c>
      <c r="AC138" s="5">
        <v>86.119268215732617</v>
      </c>
      <c r="AD138" s="45">
        <v>72.137928256737496</v>
      </c>
      <c r="AE138" s="5">
        <v>114.53791101720857</v>
      </c>
      <c r="AF138" s="45">
        <v>94.214657806171857</v>
      </c>
      <c r="AG138" s="24"/>
      <c r="AH138" s="24" t="s">
        <v>21</v>
      </c>
      <c r="AI138" s="5">
        <v>114.16147984101627</v>
      </c>
      <c r="AJ138" s="45">
        <v>19.301790705378536</v>
      </c>
      <c r="AK138" s="5">
        <v>110.77634231226742</v>
      </c>
      <c r="AL138" s="45">
        <v>38.192649850357412</v>
      </c>
      <c r="AM138" s="5">
        <v>106.95715042830574</v>
      </c>
      <c r="AN138" s="45">
        <v>53.364829182436182</v>
      </c>
      <c r="AO138" s="24"/>
      <c r="AP138" s="24" t="s">
        <v>21</v>
      </c>
      <c r="AQ138" s="5">
        <v>102.63323036997068</v>
      </c>
      <c r="AR138" s="45">
        <v>14.755858879653644</v>
      </c>
      <c r="AS138" s="5">
        <v>107.19399560753091</v>
      </c>
      <c r="AT138" s="45">
        <v>7.0754325760391481</v>
      </c>
      <c r="AU138" s="5">
        <v>149.4123194744578</v>
      </c>
      <c r="AV138" s="45">
        <v>7.2865341161496815</v>
      </c>
      <c r="AW138" s="24"/>
      <c r="AX138" s="24" t="s">
        <v>21</v>
      </c>
      <c r="AY138" s="5">
        <v>250.89206614072802</v>
      </c>
      <c r="AZ138" s="45">
        <v>46.725873031336306</v>
      </c>
      <c r="BA138" s="5">
        <v>113.46814954879653</v>
      </c>
      <c r="BB138" s="45">
        <v>22.902017125449234</v>
      </c>
      <c r="BC138" s="5">
        <v>85.168314722859932</v>
      </c>
      <c r="BD138" s="45">
        <v>3.7246750677553138</v>
      </c>
      <c r="BE138" s="24"/>
      <c r="BF138" s="24" t="s">
        <v>21</v>
      </c>
      <c r="BG138" s="5">
        <v>86.514116734321135</v>
      </c>
      <c r="BH138" s="45">
        <v>57.648266504949618</v>
      </c>
      <c r="BI138" s="5">
        <v>104.32567388563146</v>
      </c>
      <c r="BJ138" s="45">
        <v>39.574601637054258</v>
      </c>
      <c r="BK138" s="5">
        <v>106.22831368935036</v>
      </c>
      <c r="BL138" s="45">
        <v>51.75261355990105</v>
      </c>
      <c r="BM138" s="24"/>
      <c r="BN138" s="24" t="s">
        <v>21</v>
      </c>
      <c r="BO138" s="5">
        <v>103.39708041645181</v>
      </c>
      <c r="BP138" s="45">
        <v>50.926214971264272</v>
      </c>
      <c r="BQ138" s="5">
        <v>100.89778342822672</v>
      </c>
      <c r="BR138" s="45">
        <v>54.149378689757327</v>
      </c>
      <c r="BS138" s="5">
        <v>157.00003594335271</v>
      </c>
      <c r="BT138" s="45">
        <v>36.774361544215964</v>
      </c>
      <c r="BU138" s="24"/>
      <c r="BV138" s="24" t="s">
        <v>21</v>
      </c>
      <c r="BW138" s="5">
        <v>108.42535464870929</v>
      </c>
      <c r="BX138" s="45">
        <v>17.904487048724334</v>
      </c>
      <c r="BY138" s="5">
        <v>77.819045622615604</v>
      </c>
      <c r="BZ138" s="45">
        <v>-16.581645016670848</v>
      </c>
      <c r="CA138" s="5">
        <v>112.65784541933915</v>
      </c>
      <c r="CB138" s="45">
        <v>5.0389139386383164</v>
      </c>
      <c r="CC138" s="24"/>
      <c r="CD138" s="24" t="s">
        <v>21</v>
      </c>
      <c r="CE138" s="5">
        <v>117.66858818577514</v>
      </c>
      <c r="CF138" s="45">
        <v>13.197253808496896</v>
      </c>
      <c r="CG138" s="5">
        <v>130.70689665743373</v>
      </c>
      <c r="CH138" s="45">
        <v>17.799620790824889</v>
      </c>
      <c r="CI138" s="5">
        <v>83.711652306389908</v>
      </c>
      <c r="CJ138" s="45">
        <v>-18.533301856205256</v>
      </c>
      <c r="CK138" s="24"/>
      <c r="CL138" s="24" t="s">
        <v>21</v>
      </c>
      <c r="CM138" s="5">
        <v>117.16918288051841</v>
      </c>
      <c r="CN138" s="45">
        <v>6.9663728952882735</v>
      </c>
      <c r="CO138" s="5">
        <v>120.55618931190774</v>
      </c>
      <c r="CP138" s="45">
        <v>-8.8322653987439992</v>
      </c>
      <c r="CQ138" s="5">
        <v>124.14899205951744</v>
      </c>
      <c r="CR138" s="45">
        <v>15.646003376365726</v>
      </c>
      <c r="CS138" s="24"/>
      <c r="CT138" s="24" t="s">
        <v>21</v>
      </c>
      <c r="CU138" s="5">
        <v>155.5381876072085</v>
      </c>
      <c r="CV138" s="45">
        <v>20.83409891756898</v>
      </c>
      <c r="CW138" s="5">
        <v>135.61603297241689</v>
      </c>
      <c r="CX138" s="45">
        <v>-1.7474398253799563</v>
      </c>
      <c r="CY138" s="5">
        <v>130.90167326477822</v>
      </c>
      <c r="CZ138" s="45">
        <v>285.38685895243373</v>
      </c>
      <c r="DA138" s="24"/>
      <c r="DB138" s="24" t="s">
        <v>21</v>
      </c>
      <c r="DC138" s="5">
        <v>130.81283365532531</v>
      </c>
      <c r="DD138" s="45">
        <v>27.097689920972101</v>
      </c>
      <c r="DE138" s="5">
        <v>77.741649325364548</v>
      </c>
      <c r="DF138" s="45">
        <v>57.42195074779778</v>
      </c>
      <c r="DG138" s="5">
        <v>78.831007651520778</v>
      </c>
      <c r="DH138" s="45">
        <v>-21.501940322726412</v>
      </c>
      <c r="DI138" s="24"/>
      <c r="DJ138" s="24" t="s">
        <v>21</v>
      </c>
      <c r="DK138" s="5">
        <v>81.670788273316731</v>
      </c>
      <c r="DL138" s="45">
        <v>57.50756243076566</v>
      </c>
      <c r="DM138" s="5">
        <v>115.34481556062109</v>
      </c>
      <c r="DN138" s="45">
        <v>80.96861509141354</v>
      </c>
      <c r="DO138" s="5">
        <v>116.69288731832307</v>
      </c>
      <c r="DP138" s="45">
        <v>20.581441669523031</v>
      </c>
      <c r="DQ138" s="329"/>
    </row>
    <row r="139" spans="1:121" s="330" customFormat="1" ht="15" customHeight="1" x14ac:dyDescent="0.25">
      <c r="A139" s="24"/>
      <c r="B139" s="24" t="s">
        <v>22</v>
      </c>
      <c r="C139" s="5">
        <v>110.87391702026183</v>
      </c>
      <c r="D139" s="45">
        <v>-11.502436248098491</v>
      </c>
      <c r="E139" s="5">
        <v>147.15864279833013</v>
      </c>
      <c r="F139" s="45">
        <v>5.673673014051289</v>
      </c>
      <c r="G139" s="5">
        <v>126.92336344982463</v>
      </c>
      <c r="H139" s="45">
        <v>13.661963695306383</v>
      </c>
      <c r="I139" s="24"/>
      <c r="J139" s="24" t="s">
        <v>22</v>
      </c>
      <c r="K139" s="5">
        <v>137.29495157838281</v>
      </c>
      <c r="L139" s="45">
        <v>4.4184575116718037</v>
      </c>
      <c r="M139" s="5">
        <v>82.991943817365495</v>
      </c>
      <c r="N139" s="45">
        <v>-14.886863497617512</v>
      </c>
      <c r="O139" s="5">
        <v>3.1429704455111853</v>
      </c>
      <c r="P139" s="45">
        <v>-96.295950994973339</v>
      </c>
      <c r="Q139" s="24"/>
      <c r="R139" s="24" t="s">
        <v>22</v>
      </c>
      <c r="S139" s="5">
        <v>113.73068759248558</v>
      </c>
      <c r="T139" s="45">
        <v>19.540655614694174</v>
      </c>
      <c r="U139" s="5">
        <v>88.918882563341413</v>
      </c>
      <c r="V139" s="45">
        <v>-32.240225307163143</v>
      </c>
      <c r="W139" s="5">
        <v>89.831351168941794</v>
      </c>
      <c r="X139" s="45">
        <v>-10.902454652834308</v>
      </c>
      <c r="Y139" s="24"/>
      <c r="Z139" s="24" t="s">
        <v>22</v>
      </c>
      <c r="AA139" s="5">
        <v>71.594592980214017</v>
      </c>
      <c r="AB139" s="45">
        <v>-33.756792993837095</v>
      </c>
      <c r="AC139" s="5">
        <v>94.559630462856916</v>
      </c>
      <c r="AD139" s="45">
        <v>-31.32261020097377</v>
      </c>
      <c r="AE139" s="5">
        <v>102.18372262121405</v>
      </c>
      <c r="AF139" s="45">
        <v>-13.031644260963432</v>
      </c>
      <c r="AG139" s="24"/>
      <c r="AH139" s="24" t="s">
        <v>22</v>
      </c>
      <c r="AI139" s="5">
        <v>129.04303924004645</v>
      </c>
      <c r="AJ139" s="45">
        <v>0.22634898069726717</v>
      </c>
      <c r="AK139" s="5">
        <v>94.101290059846448</v>
      </c>
      <c r="AL139" s="45">
        <v>-20.387153853977708</v>
      </c>
      <c r="AM139" s="5">
        <v>117.58522095193884</v>
      </c>
      <c r="AN139" s="45">
        <v>17.213023568156245</v>
      </c>
      <c r="AO139" s="24"/>
      <c r="AP139" s="24" t="s">
        <v>22</v>
      </c>
      <c r="AQ139" s="5">
        <v>131.7365288831061</v>
      </c>
      <c r="AR139" s="45">
        <v>18.430936119738874</v>
      </c>
      <c r="AS139" s="5">
        <v>118.47885734785831</v>
      </c>
      <c r="AT139" s="45">
        <v>3.7377221665443159</v>
      </c>
      <c r="AU139" s="5">
        <v>166.05819891488912</v>
      </c>
      <c r="AV139" s="45">
        <v>11.019034887394952</v>
      </c>
      <c r="AW139" s="24"/>
      <c r="AX139" s="24" t="s">
        <v>22</v>
      </c>
      <c r="AY139" s="5">
        <v>267.03086887504793</v>
      </c>
      <c r="AZ139" s="45">
        <v>33.928137697307847</v>
      </c>
      <c r="BA139" s="5">
        <v>142.74310015351202</v>
      </c>
      <c r="BB139" s="45">
        <v>12.231751044174715</v>
      </c>
      <c r="BC139" s="5">
        <v>77.69017000509939</v>
      </c>
      <c r="BD139" s="45">
        <v>-37.257164602727919</v>
      </c>
      <c r="BE139" s="24"/>
      <c r="BF139" s="24" t="s">
        <v>22</v>
      </c>
      <c r="BG139" s="5">
        <v>69.797771252996739</v>
      </c>
      <c r="BH139" s="45">
        <v>-26.447581903416733</v>
      </c>
      <c r="BI139" s="5">
        <v>90.341955040522308</v>
      </c>
      <c r="BJ139" s="45">
        <v>-32.599214126707238</v>
      </c>
      <c r="BK139" s="5">
        <v>95.143837246968715</v>
      </c>
      <c r="BL139" s="45">
        <v>-22.393081980609921</v>
      </c>
      <c r="BM139" s="24"/>
      <c r="BN139" s="24" t="s">
        <v>22</v>
      </c>
      <c r="BO139" s="5">
        <v>91.900910065572816</v>
      </c>
      <c r="BP139" s="45">
        <v>-23.8277022051724</v>
      </c>
      <c r="BQ139" s="5">
        <v>83.138725479831663</v>
      </c>
      <c r="BR139" s="45">
        <v>-0.29060679866482531</v>
      </c>
      <c r="BS139" s="5">
        <v>192.48185117967392</v>
      </c>
      <c r="BT139" s="45">
        <v>12.380391747241546</v>
      </c>
      <c r="BU139" s="24"/>
      <c r="BV139" s="24" t="s">
        <v>22</v>
      </c>
      <c r="BW139" s="5">
        <v>142.45600956318833</v>
      </c>
      <c r="BX139" s="45">
        <v>11.490784138518322</v>
      </c>
      <c r="BY139" s="5">
        <v>92.812891341733376</v>
      </c>
      <c r="BZ139" s="45">
        <v>-35.106033650379317</v>
      </c>
      <c r="CA139" s="5">
        <v>136.99265707435782</v>
      </c>
      <c r="CB139" s="45">
        <v>12.228469400433255</v>
      </c>
      <c r="CC139" s="24"/>
      <c r="CD139" s="24" t="s">
        <v>22</v>
      </c>
      <c r="CE139" s="5">
        <v>148.05723866439706</v>
      </c>
      <c r="CF139" s="45">
        <v>14.342015891057429</v>
      </c>
      <c r="CG139" s="5">
        <v>156.28760197610043</v>
      </c>
      <c r="CH139" s="45">
        <v>6.8604477889356588</v>
      </c>
      <c r="CI139" s="5">
        <v>82.738013149496311</v>
      </c>
      <c r="CJ139" s="45">
        <v>2.0213999474089235</v>
      </c>
      <c r="CK139" s="24"/>
      <c r="CL139" s="24" t="s">
        <v>22</v>
      </c>
      <c r="CM139" s="5">
        <v>128.97869460967189</v>
      </c>
      <c r="CN139" s="45">
        <v>6.082943290698978</v>
      </c>
      <c r="CO139" s="5">
        <v>145.95415086689223</v>
      </c>
      <c r="CP139" s="45">
        <v>4.1043685176422144</v>
      </c>
      <c r="CQ139" s="5">
        <v>144.65137653183896</v>
      </c>
      <c r="CR139" s="45">
        <v>-6.7007332818804599</v>
      </c>
      <c r="CS139" s="24"/>
      <c r="CT139" s="24" t="s">
        <v>22</v>
      </c>
      <c r="CU139" s="5">
        <v>179.94483935023203</v>
      </c>
      <c r="CV139" s="45">
        <v>14.006188463475894</v>
      </c>
      <c r="CW139" s="5">
        <v>124.88996823877403</v>
      </c>
      <c r="CX139" s="45">
        <v>-9.3522181220108962</v>
      </c>
      <c r="CY139" s="5">
        <v>1.7629209611591392</v>
      </c>
      <c r="CZ139" s="45">
        <v>-98.551228176132156</v>
      </c>
      <c r="DA139" s="24"/>
      <c r="DB139" s="24" t="s">
        <v>22</v>
      </c>
      <c r="DC139" s="5">
        <v>118.07802946379417</v>
      </c>
      <c r="DD139" s="45">
        <v>-16.790178864445807</v>
      </c>
      <c r="DE139" s="5">
        <v>84.091684053668473</v>
      </c>
      <c r="DF139" s="45">
        <v>-18.328129270169327</v>
      </c>
      <c r="DG139" s="5">
        <v>80.404051278283333</v>
      </c>
      <c r="DH139" s="45">
        <v>-24.280456620402489</v>
      </c>
      <c r="DI139" s="24"/>
      <c r="DJ139" s="24" t="s">
        <v>22</v>
      </c>
      <c r="DK139" s="5">
        <v>62.445576116184249</v>
      </c>
      <c r="DL139" s="45">
        <v>-35.896421136587335</v>
      </c>
      <c r="DM139" s="5">
        <v>99.918871976544082</v>
      </c>
      <c r="DN139" s="45">
        <v>-34.218346074936363</v>
      </c>
      <c r="DO139" s="5">
        <v>107.02710822948116</v>
      </c>
      <c r="DP139" s="45">
        <v>-19.790178588447901</v>
      </c>
      <c r="DQ139" s="329"/>
    </row>
    <row r="140" spans="1:121" s="330" customFormat="1" ht="15" customHeight="1" x14ac:dyDescent="0.25">
      <c r="A140" s="24"/>
      <c r="B140" s="24" t="s">
        <v>23</v>
      </c>
      <c r="C140" s="5">
        <v>100.90436982541601</v>
      </c>
      <c r="D140" s="45">
        <v>-16.103307417523865</v>
      </c>
      <c r="E140" s="5">
        <v>139.23133116855155</v>
      </c>
      <c r="F140" s="45">
        <v>-7.9150017942855726</v>
      </c>
      <c r="G140" s="5">
        <v>111.21632547191783</v>
      </c>
      <c r="H140" s="45">
        <v>0.87947435245554573</v>
      </c>
      <c r="I140" s="24"/>
      <c r="J140" s="24" t="s">
        <v>23</v>
      </c>
      <c r="K140" s="5">
        <v>142.09671556400065</v>
      </c>
      <c r="L140" s="45">
        <v>3.4175599046356808</v>
      </c>
      <c r="M140" s="5">
        <v>87.994597208914172</v>
      </c>
      <c r="N140" s="45">
        <v>-20.687462128158998</v>
      </c>
      <c r="O140" s="5">
        <v>2.4210001727950194</v>
      </c>
      <c r="P140" s="45">
        <v>-97.944920675457567</v>
      </c>
      <c r="Q140" s="24"/>
      <c r="R140" s="24" t="s">
        <v>23</v>
      </c>
      <c r="S140" s="5">
        <v>96.536607669121821</v>
      </c>
      <c r="T140" s="45">
        <v>13.578566283841042</v>
      </c>
      <c r="U140" s="5">
        <v>90.48112296310687</v>
      </c>
      <c r="V140" s="45">
        <v>-20.660507424100388</v>
      </c>
      <c r="W140" s="5">
        <v>61.37092757358468</v>
      </c>
      <c r="X140" s="45">
        <v>-23.088063868240013</v>
      </c>
      <c r="Y140" s="24"/>
      <c r="Z140" s="24" t="s">
        <v>23</v>
      </c>
      <c r="AA140" s="5">
        <v>70.790595496743251</v>
      </c>
      <c r="AB140" s="45">
        <v>-27.398410409098574</v>
      </c>
      <c r="AC140" s="5">
        <v>82.345639079929228</v>
      </c>
      <c r="AD140" s="45">
        <v>-27.658519674255004</v>
      </c>
      <c r="AE140" s="5">
        <v>78.220742042927512</v>
      </c>
      <c r="AF140" s="45">
        <v>-21.239663705596413</v>
      </c>
      <c r="AG140" s="24"/>
      <c r="AH140" s="24" t="s">
        <v>23</v>
      </c>
      <c r="AI140" s="5">
        <v>122.75722360271976</v>
      </c>
      <c r="AJ140" s="45">
        <v>-2.413939916563308</v>
      </c>
      <c r="AK140" s="5">
        <v>98.73519103137653</v>
      </c>
      <c r="AL140" s="45">
        <v>-25.08642662740175</v>
      </c>
      <c r="AM140" s="5">
        <v>122.614605765652</v>
      </c>
      <c r="AN140" s="45">
        <v>24.644487463967039</v>
      </c>
      <c r="AO140" s="24"/>
      <c r="AP140" s="24" t="s">
        <v>23</v>
      </c>
      <c r="AQ140" s="5">
        <v>116.83667781287502</v>
      </c>
      <c r="AR140" s="45">
        <v>6.0201292317158703</v>
      </c>
      <c r="AS140" s="5">
        <v>108.95661731195834</v>
      </c>
      <c r="AT140" s="45">
        <v>-4.6558262530181054</v>
      </c>
      <c r="AU140" s="5">
        <v>165.12964563978346</v>
      </c>
      <c r="AV140" s="45">
        <v>8.9106225033931139</v>
      </c>
      <c r="AW140" s="24"/>
      <c r="AX140" s="24" t="s">
        <v>23</v>
      </c>
      <c r="AY140" s="5">
        <v>237.29371262220334</v>
      </c>
      <c r="AZ140" s="45">
        <v>14.638798763859697</v>
      </c>
      <c r="BA140" s="5">
        <v>139.00580411289081</v>
      </c>
      <c r="BB140" s="45">
        <v>7.9431171630917703</v>
      </c>
      <c r="BC140" s="5">
        <v>85.646758880957606</v>
      </c>
      <c r="BD140" s="45">
        <v>-41.181878883612455</v>
      </c>
      <c r="BE140" s="24"/>
      <c r="BF140" s="24" t="s">
        <v>23</v>
      </c>
      <c r="BG140" s="5">
        <v>67.476197962203429</v>
      </c>
      <c r="BH140" s="45">
        <v>-36.336170938974064</v>
      </c>
      <c r="BI140" s="5">
        <v>90.709347830904619</v>
      </c>
      <c r="BJ140" s="45">
        <v>-32.034266385085729</v>
      </c>
      <c r="BK140" s="5">
        <v>86.095468834365946</v>
      </c>
      <c r="BL140" s="45">
        <v>-32.344427048678682</v>
      </c>
      <c r="BM140" s="24"/>
      <c r="BN140" s="24" t="s">
        <v>23</v>
      </c>
      <c r="BO140" s="5">
        <v>96.504937351753952</v>
      </c>
      <c r="BP140" s="45">
        <v>-22.449677332773987</v>
      </c>
      <c r="BQ140" s="5">
        <v>79.89164153919252</v>
      </c>
      <c r="BR140" s="45">
        <v>-13.172774509311509</v>
      </c>
      <c r="BS140" s="5">
        <v>163.62138101385742</v>
      </c>
      <c r="BT140" s="45">
        <v>-4.1775561633397018</v>
      </c>
      <c r="BU140" s="24"/>
      <c r="BV140" s="24" t="s">
        <v>23</v>
      </c>
      <c r="BW140" s="5">
        <v>131.21380037470948</v>
      </c>
      <c r="BX140" s="45">
        <v>3.4673538989758299</v>
      </c>
      <c r="BY140" s="5">
        <v>107.66502467793454</v>
      </c>
      <c r="BZ140" s="45">
        <v>-22.345837477769052</v>
      </c>
      <c r="CA140" s="5">
        <v>141.82324336637242</v>
      </c>
      <c r="CB140" s="45">
        <v>13.288228232428168</v>
      </c>
      <c r="CC140" s="24"/>
      <c r="CD140" s="24" t="s">
        <v>23</v>
      </c>
      <c r="CE140" s="5">
        <v>132.55159537560863</v>
      </c>
      <c r="CF140" s="45">
        <v>1.2969921935195998</v>
      </c>
      <c r="CG140" s="5">
        <v>136.982753530742</v>
      </c>
      <c r="CH140" s="45">
        <v>-3.4222526585815984</v>
      </c>
      <c r="CI140" s="5">
        <v>89.406027415704386</v>
      </c>
      <c r="CJ140" s="45">
        <v>19.076808467162977</v>
      </c>
      <c r="CK140" s="24"/>
      <c r="CL140" s="24" t="s">
        <v>23</v>
      </c>
      <c r="CM140" s="5">
        <v>111.55229687498509</v>
      </c>
      <c r="CN140" s="45">
        <v>3.9886071005213779</v>
      </c>
      <c r="CO140" s="5">
        <v>140.67844842206128</v>
      </c>
      <c r="CP140" s="45">
        <v>15.798581035245476</v>
      </c>
      <c r="CQ140" s="5">
        <v>129.34767978307295</v>
      </c>
      <c r="CR140" s="45">
        <v>-12.532836365911891</v>
      </c>
      <c r="CS140" s="24"/>
      <c r="CT140" s="24" t="s">
        <v>23</v>
      </c>
      <c r="CU140" s="5">
        <v>147.2210275473617</v>
      </c>
      <c r="CV140" s="45">
        <v>0.96974316162936702</v>
      </c>
      <c r="CW140" s="5">
        <v>124.60894371933142</v>
      </c>
      <c r="CX140" s="45">
        <v>-10.18970183444992</v>
      </c>
      <c r="CY140" s="5">
        <v>5.6702353310610265</v>
      </c>
      <c r="CZ140" s="45">
        <v>-95.116729931035167</v>
      </c>
      <c r="DA140" s="24"/>
      <c r="DB140" s="24" t="s">
        <v>23</v>
      </c>
      <c r="DC140" s="5">
        <v>118.16799354018494</v>
      </c>
      <c r="DD140" s="45">
        <v>-20.223694105364572</v>
      </c>
      <c r="DE140" s="5">
        <v>68.486446399495165</v>
      </c>
      <c r="DF140" s="45">
        <v>-20.080608703924383</v>
      </c>
      <c r="DG140" s="5">
        <v>65.543967648770192</v>
      </c>
      <c r="DH140" s="45">
        <v>-14.883914697976437</v>
      </c>
      <c r="DI140" s="24"/>
      <c r="DJ140" s="24" t="s">
        <v>23</v>
      </c>
      <c r="DK140" s="5">
        <v>59.726392497363946</v>
      </c>
      <c r="DL140" s="45">
        <v>-40.754110493954066</v>
      </c>
      <c r="DM140" s="5">
        <v>75.458659937830646</v>
      </c>
      <c r="DN140" s="45">
        <v>-45.021375294062459</v>
      </c>
      <c r="DO140" s="5">
        <v>108.63931461483263</v>
      </c>
      <c r="DP140" s="45">
        <v>-24.934080513423268</v>
      </c>
      <c r="DQ140" s="329"/>
    </row>
    <row r="141" spans="1:121" s="330" customFormat="1" ht="15" customHeight="1" x14ac:dyDescent="0.25">
      <c r="A141" s="24"/>
      <c r="B141" s="24" t="s">
        <v>24</v>
      </c>
      <c r="C141" s="5">
        <v>101.48737348411743</v>
      </c>
      <c r="D141" s="45">
        <v>-15.778687356770831</v>
      </c>
      <c r="E141" s="5">
        <v>161.60785360240644</v>
      </c>
      <c r="F141" s="45">
        <v>5.5648418532657331</v>
      </c>
      <c r="G141" s="5">
        <v>139.74136939403706</v>
      </c>
      <c r="H141" s="45">
        <v>15.21750329538645</v>
      </c>
      <c r="I141" s="24"/>
      <c r="J141" s="24" t="s">
        <v>24</v>
      </c>
      <c r="K141" s="5">
        <v>141.85720166961187</v>
      </c>
      <c r="L141" s="45">
        <v>5.0668971448105395</v>
      </c>
      <c r="M141" s="5">
        <v>119.98745573343307</v>
      </c>
      <c r="N141" s="45">
        <v>-0.11560081451916915</v>
      </c>
      <c r="O141" s="5">
        <v>2.3839792052832789</v>
      </c>
      <c r="P141" s="45">
        <v>-97.964005151944519</v>
      </c>
      <c r="Q141" s="24"/>
      <c r="R141" s="24" t="s">
        <v>24</v>
      </c>
      <c r="S141" s="5">
        <v>101.67624511245229</v>
      </c>
      <c r="T141" s="45">
        <v>9.5964532043809783</v>
      </c>
      <c r="U141" s="5">
        <v>107.63497631440914</v>
      </c>
      <c r="V141" s="45">
        <v>-6.2650800194410721</v>
      </c>
      <c r="W141" s="5">
        <v>73.755153574317433</v>
      </c>
      <c r="X141" s="45">
        <v>-4.3164338082995357</v>
      </c>
      <c r="Y141" s="24"/>
      <c r="Z141" s="24" t="s">
        <v>24</v>
      </c>
      <c r="AA141" s="5">
        <v>77.88920078845058</v>
      </c>
      <c r="AB141" s="45">
        <v>-18.822220733613918</v>
      </c>
      <c r="AC141" s="5">
        <v>160.15069638021032</v>
      </c>
      <c r="AD141" s="45">
        <v>30.795054092758278</v>
      </c>
      <c r="AE141" s="5">
        <v>80.826623365046927</v>
      </c>
      <c r="AF141" s="45">
        <v>-15.663631394836969</v>
      </c>
      <c r="AG141" s="24"/>
      <c r="AH141" s="24" t="s">
        <v>24</v>
      </c>
      <c r="AI141" s="5">
        <v>129.75847975516365</v>
      </c>
      <c r="AJ141" s="45">
        <v>13.671863988263169</v>
      </c>
      <c r="AK141" s="5">
        <v>110.5755394184682</v>
      </c>
      <c r="AL141" s="45">
        <v>-10.672007292416751</v>
      </c>
      <c r="AM141" s="5">
        <v>116.25229678058622</v>
      </c>
      <c r="AN141" s="45">
        <v>20.022139942974349</v>
      </c>
      <c r="AO141" s="24"/>
      <c r="AP141" s="24" t="s">
        <v>24</v>
      </c>
      <c r="AQ141" s="5">
        <v>123.15619431422508</v>
      </c>
      <c r="AR141" s="45">
        <v>11.442379899456128</v>
      </c>
      <c r="AS141" s="5">
        <v>119.73473044596336</v>
      </c>
      <c r="AT141" s="45">
        <v>9.3978744071433056</v>
      </c>
      <c r="AU141" s="5">
        <v>170.26457979868874</v>
      </c>
      <c r="AV141" s="45">
        <v>12.969250871119556</v>
      </c>
      <c r="AW141" s="24"/>
      <c r="AX141" s="24" t="s">
        <v>24</v>
      </c>
      <c r="AY141" s="5">
        <v>217.49265590191766</v>
      </c>
      <c r="AZ141" s="45">
        <v>8.598342483217337</v>
      </c>
      <c r="BA141" s="5">
        <v>138.23074752019212</v>
      </c>
      <c r="BB141" s="45">
        <v>10.474306490870205</v>
      </c>
      <c r="BC141" s="5">
        <v>109.50914736237651</v>
      </c>
      <c r="BD141" s="45">
        <v>-21.775281247032197</v>
      </c>
      <c r="BE141" s="24"/>
      <c r="BF141" s="24" t="s">
        <v>24</v>
      </c>
      <c r="BG141" s="5">
        <v>91.382892801005752</v>
      </c>
      <c r="BH141" s="45">
        <v>-16.873107536660072</v>
      </c>
      <c r="BI141" s="5">
        <v>116.46065649664421</v>
      </c>
      <c r="BJ141" s="45">
        <v>-8.5150432058291585</v>
      </c>
      <c r="BK141" s="5">
        <v>102.07375268852617</v>
      </c>
      <c r="BL141" s="45">
        <v>-10.067727466700205</v>
      </c>
      <c r="BM141" s="24"/>
      <c r="BN141" s="24" t="s">
        <v>24</v>
      </c>
      <c r="BO141" s="5">
        <v>100.31404368640231</v>
      </c>
      <c r="BP141" s="45">
        <v>-22.350782058290434</v>
      </c>
      <c r="BQ141" s="5">
        <v>91.452856923309682</v>
      </c>
      <c r="BR141" s="45">
        <v>-3.2472263918972004</v>
      </c>
      <c r="BS141" s="5">
        <v>170.44650520817541</v>
      </c>
      <c r="BT141" s="45">
        <v>12.50647415645048</v>
      </c>
      <c r="BU141" s="24"/>
      <c r="BV141" s="24" t="s">
        <v>24</v>
      </c>
      <c r="BW141" s="5">
        <v>128.40373788358016</v>
      </c>
      <c r="BX141" s="45">
        <v>4.457663061108434</v>
      </c>
      <c r="BY141" s="5">
        <v>83.803600862958888</v>
      </c>
      <c r="BZ141" s="45">
        <v>-16.834389355998894</v>
      </c>
      <c r="CA141" s="5">
        <v>168.76521552545361</v>
      </c>
      <c r="CB141" s="45">
        <v>17.765638591475266</v>
      </c>
      <c r="CC141" s="24"/>
      <c r="CD141" s="24" t="s">
        <v>24</v>
      </c>
      <c r="CE141" s="5">
        <v>131.1923759417528</v>
      </c>
      <c r="CF141" s="45">
        <v>3.0238604380739247</v>
      </c>
      <c r="CG141" s="5">
        <v>134.12381061458592</v>
      </c>
      <c r="CH141" s="45">
        <v>-13.83496618133448</v>
      </c>
      <c r="CI141" s="5">
        <v>103.13579014975004</v>
      </c>
      <c r="CJ141" s="45">
        <v>6.8538249313560726</v>
      </c>
      <c r="CK141" s="24"/>
      <c r="CL141" s="24" t="s">
        <v>24</v>
      </c>
      <c r="CM141" s="5">
        <v>110.86422777801468</v>
      </c>
      <c r="CN141" s="45">
        <v>8.1050674337802491</v>
      </c>
      <c r="CO141" s="5">
        <v>138.4920395985589</v>
      </c>
      <c r="CP141" s="45">
        <v>12.059217308721145</v>
      </c>
      <c r="CQ141" s="5">
        <v>164.64674651271264</v>
      </c>
      <c r="CR141" s="45">
        <v>-4.4381987733759445</v>
      </c>
      <c r="CS141" s="24"/>
      <c r="CT141" s="24" t="s">
        <v>24</v>
      </c>
      <c r="CU141" s="5">
        <v>155.85739744680484</v>
      </c>
      <c r="CV141" s="45">
        <v>23.58362558257619</v>
      </c>
      <c r="CW141" s="5">
        <v>134.8347360571166</v>
      </c>
      <c r="CX141" s="45">
        <v>-1.1396934168908359</v>
      </c>
      <c r="CY141" s="5">
        <v>29.288212663681836</v>
      </c>
      <c r="CZ141" s="45">
        <v>-75.469037439350615</v>
      </c>
      <c r="DA141" s="24"/>
      <c r="DB141" s="24" t="s">
        <v>24</v>
      </c>
      <c r="DC141" s="5">
        <v>118.2283975964244</v>
      </c>
      <c r="DD141" s="45">
        <v>-18.07921770284031</v>
      </c>
      <c r="DE141" s="5">
        <v>117.57711309782763</v>
      </c>
      <c r="DF141" s="45">
        <v>-5.9740837339168422</v>
      </c>
      <c r="DG141" s="5">
        <v>94.789777664485825</v>
      </c>
      <c r="DH141" s="45">
        <v>-2.0588793808661308</v>
      </c>
      <c r="DI141" s="24"/>
      <c r="DJ141" s="24" t="s">
        <v>24</v>
      </c>
      <c r="DK141" s="5">
        <v>86.030609394444156</v>
      </c>
      <c r="DL141" s="45">
        <v>-26.010973072392432</v>
      </c>
      <c r="DM141" s="5">
        <v>79.118494552014468</v>
      </c>
      <c r="DN141" s="45">
        <v>-42.833820732713114</v>
      </c>
      <c r="DO141" s="5">
        <v>111.32644611415559</v>
      </c>
      <c r="DP141" s="45">
        <v>-23.73911014167976</v>
      </c>
      <c r="DQ141" s="329"/>
    </row>
    <row r="142" spans="1:121" s="330" customFormat="1" ht="15" customHeight="1" x14ac:dyDescent="0.25">
      <c r="A142" s="24"/>
      <c r="B142" s="24" t="s">
        <v>25</v>
      </c>
      <c r="C142" s="5">
        <v>118.18599315582773</v>
      </c>
      <c r="D142" s="45">
        <v>-4.0086166860202042</v>
      </c>
      <c r="E142" s="5">
        <v>165.38366417897535</v>
      </c>
      <c r="F142" s="45">
        <v>7.7469572166678944</v>
      </c>
      <c r="G142" s="5">
        <v>157.8903331115865</v>
      </c>
      <c r="H142" s="45">
        <v>13.314522714287662</v>
      </c>
      <c r="I142" s="24"/>
      <c r="J142" s="24" t="s">
        <v>25</v>
      </c>
      <c r="K142" s="5">
        <v>144.6145436621662</v>
      </c>
      <c r="L142" s="45">
        <v>8.7414731719239143</v>
      </c>
      <c r="M142" s="5">
        <v>127.11229655892024</v>
      </c>
      <c r="N142" s="45">
        <v>6.341965137067703</v>
      </c>
      <c r="O142" s="5">
        <v>59.243232078418735</v>
      </c>
      <c r="P142" s="45">
        <v>-49.430390748504138</v>
      </c>
      <c r="Q142" s="24"/>
      <c r="R142" s="24" t="s">
        <v>25</v>
      </c>
      <c r="S142" s="5">
        <v>126.78590366920815</v>
      </c>
      <c r="T142" s="45">
        <v>16.451561500842075</v>
      </c>
      <c r="U142" s="5">
        <v>122.62720514042392</v>
      </c>
      <c r="V142" s="45">
        <v>-7.3906506788472939</v>
      </c>
      <c r="W142" s="5">
        <v>89.377237390438381</v>
      </c>
      <c r="X142" s="45">
        <v>-19.153024943920073</v>
      </c>
      <c r="Y142" s="24"/>
      <c r="Z142" s="24" t="s">
        <v>25</v>
      </c>
      <c r="AA142" s="5">
        <v>85.085661461640839</v>
      </c>
      <c r="AB142" s="45">
        <v>-6.0651809681653219</v>
      </c>
      <c r="AC142" s="5">
        <v>160.93281167087142</v>
      </c>
      <c r="AD142" s="45">
        <v>33.881474918249182</v>
      </c>
      <c r="AE142" s="5">
        <v>98.785006467945664</v>
      </c>
      <c r="AF142" s="45">
        <v>-13.870607112879867</v>
      </c>
      <c r="AG142" s="24"/>
      <c r="AH142" s="24" t="s">
        <v>25</v>
      </c>
      <c r="AI142" s="5">
        <v>147.94350593181619</v>
      </c>
      <c r="AJ142" s="45">
        <v>14.163483989546364</v>
      </c>
      <c r="AK142" s="5">
        <v>118.73326405027174</v>
      </c>
      <c r="AL142" s="45">
        <v>-2.9534413926112819</v>
      </c>
      <c r="AM142" s="5">
        <v>107.8892452149603</v>
      </c>
      <c r="AN142" s="45">
        <v>9.344452113771311</v>
      </c>
      <c r="AO142" s="24"/>
      <c r="AP142" s="24" t="s">
        <v>25</v>
      </c>
      <c r="AQ142" s="5">
        <v>120.25137639569745</v>
      </c>
      <c r="AR142" s="45">
        <v>6.1170549692673717</v>
      </c>
      <c r="AS142" s="5">
        <v>124.51411748725123</v>
      </c>
      <c r="AT142" s="45">
        <v>10.02977249227564</v>
      </c>
      <c r="AU142" s="5">
        <v>184.76046902532212</v>
      </c>
      <c r="AV142" s="45">
        <v>14.714284404694041</v>
      </c>
      <c r="AW142" s="24"/>
      <c r="AX142" s="24" t="s">
        <v>25</v>
      </c>
      <c r="AY142" s="5">
        <v>197.37116572931788</v>
      </c>
      <c r="AZ142" s="45">
        <v>-4.3055607105762448</v>
      </c>
      <c r="BA142" s="5">
        <v>136.80763315248373</v>
      </c>
      <c r="BB142" s="45">
        <v>7.6316944244969562</v>
      </c>
      <c r="BC142" s="5">
        <v>112.45129350378238</v>
      </c>
      <c r="BD142" s="45">
        <v>-14.855643349172368</v>
      </c>
      <c r="BE142" s="24"/>
      <c r="BF142" s="24" t="s">
        <v>25</v>
      </c>
      <c r="BG142" s="5">
        <v>98.805737773282843</v>
      </c>
      <c r="BH142" s="45">
        <v>-9.2211157315070409</v>
      </c>
      <c r="BI142" s="5">
        <v>128.72523788375742</v>
      </c>
      <c r="BJ142" s="45">
        <v>2.6587545084091602</v>
      </c>
      <c r="BK142" s="5">
        <v>117.74834333372803</v>
      </c>
      <c r="BL142" s="45">
        <v>0.13691528799651564</v>
      </c>
      <c r="BM142" s="24"/>
      <c r="BN142" s="24" t="s">
        <v>25</v>
      </c>
      <c r="BO142" s="5">
        <v>114.49834847251569</v>
      </c>
      <c r="BP142" s="45">
        <v>-11.593258109881717</v>
      </c>
      <c r="BQ142" s="5">
        <v>111.25199334064415</v>
      </c>
      <c r="BR142" s="45">
        <v>8.6788855185843516</v>
      </c>
      <c r="BS142" s="5">
        <v>176.88639914643525</v>
      </c>
      <c r="BT142" s="45">
        <v>10.640775154090193</v>
      </c>
      <c r="BU142" s="24"/>
      <c r="BV142" s="24" t="s">
        <v>25</v>
      </c>
      <c r="BW142" s="5">
        <v>116.64532301544526</v>
      </c>
      <c r="BX142" s="45">
        <v>3.7530450230926817</v>
      </c>
      <c r="BY142" s="5">
        <v>98.008152509724994</v>
      </c>
      <c r="BZ142" s="45">
        <v>-15.113193697216715</v>
      </c>
      <c r="CA142" s="5">
        <v>221.35519628707294</v>
      </c>
      <c r="CB142" s="45">
        <v>31.02517271900598</v>
      </c>
      <c r="CC142" s="24"/>
      <c r="CD142" s="24" t="s">
        <v>25</v>
      </c>
      <c r="CE142" s="5">
        <v>138.24330940357225</v>
      </c>
      <c r="CF142" s="45">
        <v>2.7941851416716048</v>
      </c>
      <c r="CG142" s="5">
        <v>125.79954257384964</v>
      </c>
      <c r="CH142" s="45">
        <v>16.602930575324606</v>
      </c>
      <c r="CI142" s="5">
        <v>86.945327332697502</v>
      </c>
      <c r="CJ142" s="45">
        <v>18.906270495632668</v>
      </c>
      <c r="CK142" s="24"/>
      <c r="CL142" s="24" t="s">
        <v>25</v>
      </c>
      <c r="CM142" s="5">
        <v>127.39027049713573</v>
      </c>
      <c r="CN142" s="45">
        <v>4.6646459386995929</v>
      </c>
      <c r="CO142" s="5">
        <v>165.37688376535638</v>
      </c>
      <c r="CP142" s="45">
        <v>19.873543838202096</v>
      </c>
      <c r="CQ142" s="5">
        <v>158.6425921180045</v>
      </c>
      <c r="CR142" s="45">
        <v>6.9885267819487495</v>
      </c>
      <c r="CS142" s="24"/>
      <c r="CT142" s="24" t="s">
        <v>25</v>
      </c>
      <c r="CU142" s="5">
        <v>130.37736798174393</v>
      </c>
      <c r="CV142" s="45">
        <v>18.613847551653095</v>
      </c>
      <c r="CW142" s="5">
        <v>132.34862900124381</v>
      </c>
      <c r="CX142" s="45">
        <v>7.5938453820928657</v>
      </c>
      <c r="CY142" s="5">
        <v>80.764699936098211</v>
      </c>
      <c r="CZ142" s="45">
        <v>-26.589333105785258</v>
      </c>
      <c r="DA142" s="24"/>
      <c r="DB142" s="24" t="s">
        <v>25</v>
      </c>
      <c r="DC142" s="5">
        <v>110.75075067395649</v>
      </c>
      <c r="DD142" s="45">
        <v>-11.797739828557468</v>
      </c>
      <c r="DE142" s="5">
        <v>127.50047750295957</v>
      </c>
      <c r="DF142" s="45">
        <v>-2.4647326981585849</v>
      </c>
      <c r="DG142" s="5">
        <v>98.136961529378567</v>
      </c>
      <c r="DH142" s="45">
        <v>8.9437739642942944</v>
      </c>
      <c r="DI142" s="24"/>
      <c r="DJ142" s="24" t="s">
        <v>25</v>
      </c>
      <c r="DK142" s="5">
        <v>98.870805704568355</v>
      </c>
      <c r="DL142" s="45">
        <v>-5.077119646257259</v>
      </c>
      <c r="DM142" s="5">
        <v>102.08627637363556</v>
      </c>
      <c r="DN142" s="45">
        <v>-29.619011269320879</v>
      </c>
      <c r="DO142" s="5">
        <v>112.98204043408305</v>
      </c>
      <c r="DP142" s="45">
        <v>-20.310585301659671</v>
      </c>
      <c r="DQ142" s="329"/>
    </row>
    <row r="143" spans="1:121" s="330" customFormat="1" ht="15" customHeight="1" x14ac:dyDescent="0.25">
      <c r="A143" s="24"/>
      <c r="B143" s="24" t="s">
        <v>26</v>
      </c>
      <c r="C143" s="5">
        <v>119.51100766978396</v>
      </c>
      <c r="D143" s="45">
        <v>4.9798832563144373</v>
      </c>
      <c r="E143" s="5">
        <v>123.0782539606131</v>
      </c>
      <c r="F143" s="45">
        <v>6.2216388933132833</v>
      </c>
      <c r="G143" s="5">
        <v>146.78033020020783</v>
      </c>
      <c r="H143" s="45">
        <v>21.58614112556829</v>
      </c>
      <c r="I143" s="24"/>
      <c r="J143" s="24" t="s">
        <v>26</v>
      </c>
      <c r="K143" s="5">
        <v>139.40472900666546</v>
      </c>
      <c r="L143" s="45">
        <v>11.724198533410132</v>
      </c>
      <c r="M143" s="5">
        <v>137.1227952243797</v>
      </c>
      <c r="N143" s="45">
        <v>14.668882706529502</v>
      </c>
      <c r="O143" s="5">
        <v>118.39256866635681</v>
      </c>
      <c r="P143" s="45">
        <v>7.8579397352291238</v>
      </c>
      <c r="Q143" s="24"/>
      <c r="R143" s="24" t="s">
        <v>26</v>
      </c>
      <c r="S143" s="5">
        <v>112.76137705785536</v>
      </c>
      <c r="T143" s="45">
        <v>6.1008807342402207</v>
      </c>
      <c r="U143" s="5">
        <v>148.70903663684192</v>
      </c>
      <c r="V143" s="45">
        <v>-0.62124540066089651</v>
      </c>
      <c r="W143" s="5">
        <v>115.10837630590719</v>
      </c>
      <c r="X143" s="45">
        <v>5.369148791615757</v>
      </c>
      <c r="Y143" s="24"/>
      <c r="Z143" s="24" t="s">
        <v>26</v>
      </c>
      <c r="AA143" s="5">
        <v>97.449202382055589</v>
      </c>
      <c r="AB143" s="45">
        <v>1.635488209856689</v>
      </c>
      <c r="AC143" s="5">
        <v>136.63425483888474</v>
      </c>
      <c r="AD143" s="45">
        <v>26.668277859666318</v>
      </c>
      <c r="AE143" s="5">
        <v>117.04076144492748</v>
      </c>
      <c r="AF143" s="45">
        <v>-1.0763304112056034</v>
      </c>
      <c r="AG143" s="24"/>
      <c r="AH143" s="24" t="s">
        <v>26</v>
      </c>
      <c r="AI143" s="5">
        <v>139.9189739108871</v>
      </c>
      <c r="AJ143" s="45">
        <v>17.044458948945689</v>
      </c>
      <c r="AK143" s="5">
        <v>119.95020011420232</v>
      </c>
      <c r="AL143" s="45">
        <v>-0.16146279108463091</v>
      </c>
      <c r="AM143" s="5">
        <v>114.94032308589732</v>
      </c>
      <c r="AN143" s="45">
        <v>9.9941607334759226</v>
      </c>
      <c r="AO143" s="24"/>
      <c r="AP143" s="24" t="s">
        <v>26</v>
      </c>
      <c r="AQ143" s="5">
        <v>126.49920273207691</v>
      </c>
      <c r="AR143" s="45">
        <v>11.864038216626426</v>
      </c>
      <c r="AS143" s="5">
        <v>119.58653011084726</v>
      </c>
      <c r="AT143" s="45">
        <v>8.7310572094659022</v>
      </c>
      <c r="AU143" s="5">
        <v>177.66729933993639</v>
      </c>
      <c r="AV143" s="45">
        <v>18.443902579898435</v>
      </c>
      <c r="AW143" s="24"/>
      <c r="AX143" s="24" t="s">
        <v>26</v>
      </c>
      <c r="AY143" s="5">
        <v>196.68998856905728</v>
      </c>
      <c r="AZ143" s="45">
        <v>-10.10660087705898</v>
      </c>
      <c r="BA143" s="5">
        <v>133.78826627282433</v>
      </c>
      <c r="BB143" s="45">
        <v>6.3203899944752351</v>
      </c>
      <c r="BC143" s="5">
        <v>130.44356630828023</v>
      </c>
      <c r="BD143" s="45">
        <v>-7.3092815788368739</v>
      </c>
      <c r="BE143" s="24"/>
      <c r="BF143" s="24" t="s">
        <v>26</v>
      </c>
      <c r="BG143" s="5">
        <v>117.734565167627</v>
      </c>
      <c r="BH143" s="45">
        <v>-0.28603207189948421</v>
      </c>
      <c r="BI143" s="5">
        <v>123.2892331048175</v>
      </c>
      <c r="BJ143" s="45">
        <v>2.4558143946795497</v>
      </c>
      <c r="BK143" s="5">
        <v>131.62797421504075</v>
      </c>
      <c r="BL143" s="45">
        <v>5.6655297174287114</v>
      </c>
      <c r="BM143" s="24"/>
      <c r="BN143" s="24" t="s">
        <v>26</v>
      </c>
      <c r="BO143" s="5">
        <v>134.07397774157303</v>
      </c>
      <c r="BP143" s="45">
        <v>4.3304189221494482</v>
      </c>
      <c r="BQ143" s="5">
        <v>113.81508441609743</v>
      </c>
      <c r="BR143" s="45">
        <v>9.9289936211127667</v>
      </c>
      <c r="BS143" s="5">
        <v>187.58418905305064</v>
      </c>
      <c r="BT143" s="45">
        <v>12.428956000020037</v>
      </c>
      <c r="BU143" s="24"/>
      <c r="BV143" s="24" t="s">
        <v>26</v>
      </c>
      <c r="BW143" s="5">
        <v>134.55682168436073</v>
      </c>
      <c r="BX143" s="45">
        <v>10.645857612848488</v>
      </c>
      <c r="BY143" s="5">
        <v>109.40506593914462</v>
      </c>
      <c r="BZ143" s="45">
        <v>-21.178374239618947</v>
      </c>
      <c r="CA143" s="5">
        <v>189.84364957001739</v>
      </c>
      <c r="CB143" s="45">
        <v>32.749788435000625</v>
      </c>
      <c r="CC143" s="24"/>
      <c r="CD143" s="24" t="s">
        <v>26</v>
      </c>
      <c r="CE143" s="5">
        <v>137.45940305656438</v>
      </c>
      <c r="CF143" s="45">
        <v>4.6662184023191742</v>
      </c>
      <c r="CG143" s="5">
        <v>144.30849674300603</v>
      </c>
      <c r="CH143" s="45">
        <v>16.334594524069729</v>
      </c>
      <c r="CI143" s="5">
        <v>82.766059706759748</v>
      </c>
      <c r="CJ143" s="45">
        <v>-0.88897032558848821</v>
      </c>
      <c r="CK143" s="24"/>
      <c r="CL143" s="24" t="s">
        <v>26</v>
      </c>
      <c r="CM143" s="5">
        <v>129.02078198329926</v>
      </c>
      <c r="CN143" s="45">
        <v>0.58625747825968233</v>
      </c>
      <c r="CO143" s="5">
        <v>173.50203309233476</v>
      </c>
      <c r="CP143" s="45">
        <v>18.743198813647723</v>
      </c>
      <c r="CQ143" s="5">
        <v>149.32577897609454</v>
      </c>
      <c r="CR143" s="45">
        <v>10.964009457819571</v>
      </c>
      <c r="CS143" s="24"/>
      <c r="CT143" s="24" t="s">
        <v>26</v>
      </c>
      <c r="CU143" s="5">
        <v>130.08507156128971</v>
      </c>
      <c r="CV143" s="45">
        <v>17.100083534488178</v>
      </c>
      <c r="CW143" s="5">
        <v>133.85373035566695</v>
      </c>
      <c r="CX143" s="45">
        <v>18.152100856764108</v>
      </c>
      <c r="CY143" s="5">
        <v>133.68754778588345</v>
      </c>
      <c r="CZ143" s="45">
        <v>7.0306617128372011</v>
      </c>
      <c r="DA143" s="24"/>
      <c r="DB143" s="24" t="s">
        <v>26</v>
      </c>
      <c r="DC143" s="5">
        <v>130.04401495851036</v>
      </c>
      <c r="DD143" s="45">
        <v>1.0478977088307175</v>
      </c>
      <c r="DE143" s="5">
        <v>85.735183697189271</v>
      </c>
      <c r="DF143" s="45">
        <v>5.0387420621872678</v>
      </c>
      <c r="DG143" s="5">
        <v>89.102246406241377</v>
      </c>
      <c r="DH143" s="45">
        <v>-4.605689672843809</v>
      </c>
      <c r="DI143" s="24"/>
      <c r="DJ143" s="24" t="s">
        <v>26</v>
      </c>
      <c r="DK143" s="5">
        <v>101.07580475366579</v>
      </c>
      <c r="DL143" s="45">
        <v>10.984390002360726</v>
      </c>
      <c r="DM143" s="5">
        <v>122.44828938845481</v>
      </c>
      <c r="DN143" s="45">
        <v>-15.86090870300896</v>
      </c>
      <c r="DO143" s="5">
        <v>137.5891413795714</v>
      </c>
      <c r="DP143" s="45">
        <v>1.4237653608558958</v>
      </c>
      <c r="DQ143" s="329"/>
    </row>
    <row r="144" spans="1:121" s="330" customFormat="1" ht="15" customHeight="1" x14ac:dyDescent="0.25">
      <c r="A144" s="24"/>
      <c r="B144" s="24" t="s">
        <v>27</v>
      </c>
      <c r="C144" s="5">
        <v>106.53064962399938</v>
      </c>
      <c r="D144" s="45">
        <v>10.670616697379145</v>
      </c>
      <c r="E144" s="5">
        <v>133.48567455340364</v>
      </c>
      <c r="F144" s="45">
        <v>4.9594032913739881</v>
      </c>
      <c r="G144" s="5">
        <v>136.16799754088439</v>
      </c>
      <c r="H144" s="45">
        <v>14.507386488414852</v>
      </c>
      <c r="I144" s="24"/>
      <c r="J144" s="24" t="s">
        <v>27</v>
      </c>
      <c r="K144" s="5">
        <v>138.61081083364704</v>
      </c>
      <c r="L144" s="45">
        <v>12.878778154355032</v>
      </c>
      <c r="M144" s="5">
        <v>132.93804672441189</v>
      </c>
      <c r="N144" s="45">
        <v>12.433693351710431</v>
      </c>
      <c r="O144" s="5">
        <v>117.94653810588224</v>
      </c>
      <c r="P144" s="45">
        <v>5.1507677210344269</v>
      </c>
      <c r="Q144" s="24"/>
      <c r="R144" s="24" t="s">
        <v>27</v>
      </c>
      <c r="S144" s="5">
        <v>127.8253799810301</v>
      </c>
      <c r="T144" s="45">
        <v>9.7653396521514537</v>
      </c>
      <c r="U144" s="5">
        <v>155.75354212857562</v>
      </c>
      <c r="V144" s="45">
        <v>2.2131311639644196</v>
      </c>
      <c r="W144" s="5">
        <v>150.318844435019</v>
      </c>
      <c r="X144" s="45">
        <v>12.725593151492021</v>
      </c>
      <c r="Y144" s="24"/>
      <c r="Z144" s="24" t="s">
        <v>27</v>
      </c>
      <c r="AA144" s="5">
        <v>101.23749765090999</v>
      </c>
      <c r="AB144" s="45">
        <v>-2.8900090874818716</v>
      </c>
      <c r="AC144" s="5">
        <v>158.34285733705343</v>
      </c>
      <c r="AD144" s="45">
        <v>17.363535027390697</v>
      </c>
      <c r="AE144" s="5">
        <v>129.7255631564386</v>
      </c>
      <c r="AF144" s="45">
        <v>10.679985395895116</v>
      </c>
      <c r="AG144" s="24"/>
      <c r="AH144" s="24" t="s">
        <v>27</v>
      </c>
      <c r="AI144" s="5">
        <v>154.64637117082796</v>
      </c>
      <c r="AJ144" s="45">
        <v>19.530938797243195</v>
      </c>
      <c r="AK144" s="5">
        <v>125.86528729601879</v>
      </c>
      <c r="AL144" s="45">
        <v>1.8070554138570145</v>
      </c>
      <c r="AM144" s="5">
        <v>121.25067227336031</v>
      </c>
      <c r="AN144" s="45">
        <v>15.622943142298325</v>
      </c>
      <c r="AO144" s="24"/>
      <c r="AP144" s="24" t="s">
        <v>27</v>
      </c>
      <c r="AQ144" s="5">
        <v>120.57482625368</v>
      </c>
      <c r="AR144" s="45">
        <v>11.886699883250245</v>
      </c>
      <c r="AS144" s="5">
        <v>113.30951964253579</v>
      </c>
      <c r="AT144" s="45">
        <v>2.8368482304616833</v>
      </c>
      <c r="AU144" s="5">
        <v>162.00413892428426</v>
      </c>
      <c r="AV144" s="45">
        <v>19.167761287391997</v>
      </c>
      <c r="AW144" s="24"/>
      <c r="AX144" s="24" t="s">
        <v>27</v>
      </c>
      <c r="AY144" s="5">
        <v>177.82677315576288</v>
      </c>
      <c r="AZ144" s="45">
        <v>-10.940309425145131</v>
      </c>
      <c r="BA144" s="5">
        <v>143.38687357348348</v>
      </c>
      <c r="BB144" s="45">
        <v>9.1927531160945364</v>
      </c>
      <c r="BC144" s="5">
        <v>125.97542830538566</v>
      </c>
      <c r="BD144" s="45">
        <v>-5.2386472522993017</v>
      </c>
      <c r="BE144" s="24"/>
      <c r="BF144" s="24" t="s">
        <v>27</v>
      </c>
      <c r="BG144" s="5">
        <v>125.10686431980686</v>
      </c>
      <c r="BH144" s="45">
        <v>5.0734622875251887</v>
      </c>
      <c r="BI144" s="5">
        <v>130.05366432068519</v>
      </c>
      <c r="BJ144" s="45">
        <v>9.7734506594603801</v>
      </c>
      <c r="BK144" s="5">
        <v>124.81528370612511</v>
      </c>
      <c r="BL144" s="45">
        <v>-1.6741496434672882</v>
      </c>
      <c r="BM144" s="24"/>
      <c r="BN144" s="24" t="s">
        <v>27</v>
      </c>
      <c r="BO144" s="5">
        <v>142.10820847886237</v>
      </c>
      <c r="BP144" s="45">
        <v>19.174748522547873</v>
      </c>
      <c r="BQ144" s="5">
        <v>112.83397789674373</v>
      </c>
      <c r="BR144" s="45">
        <v>7.0172637233719399</v>
      </c>
      <c r="BS144" s="5">
        <v>190.00626404394069</v>
      </c>
      <c r="BT144" s="45">
        <v>21.509273206465053</v>
      </c>
      <c r="BU144" s="24"/>
      <c r="BV144" s="24" t="s">
        <v>27</v>
      </c>
      <c r="BW144" s="5">
        <v>111.55610897023175</v>
      </c>
      <c r="BX144" s="45">
        <v>8.2349514128269448</v>
      </c>
      <c r="BY144" s="5">
        <v>101.52889694931883</v>
      </c>
      <c r="BZ144" s="45">
        <v>-14.479658182636555</v>
      </c>
      <c r="CA144" s="5">
        <v>180.04909007493205</v>
      </c>
      <c r="CB144" s="45">
        <v>23.609969615730989</v>
      </c>
      <c r="CC144" s="24"/>
      <c r="CD144" s="24" t="s">
        <v>27</v>
      </c>
      <c r="CE144" s="5">
        <v>148.65613635582835</v>
      </c>
      <c r="CF144" s="45">
        <v>7.1704348429242373</v>
      </c>
      <c r="CG144" s="5">
        <v>126.28966794705804</v>
      </c>
      <c r="CH144" s="45">
        <v>17.748177312650327</v>
      </c>
      <c r="CI144" s="5">
        <v>74.533586530658596</v>
      </c>
      <c r="CJ144" s="45">
        <v>-10.866854542227017</v>
      </c>
      <c r="CK144" s="24"/>
      <c r="CL144" s="24" t="s">
        <v>27</v>
      </c>
      <c r="CM144" s="5">
        <v>116.99739070410337</v>
      </c>
      <c r="CN144" s="45">
        <v>14.769740972291402</v>
      </c>
      <c r="CO144" s="5">
        <v>150.84486165791446</v>
      </c>
      <c r="CP144" s="45">
        <v>11.340568253265261</v>
      </c>
      <c r="CQ144" s="5">
        <v>144.74727638866423</v>
      </c>
      <c r="CR144" s="45">
        <v>21.35077270831087</v>
      </c>
      <c r="CS144" s="24"/>
      <c r="CT144" s="24" t="s">
        <v>27</v>
      </c>
      <c r="CU144" s="5">
        <v>135.37342967581606</v>
      </c>
      <c r="CV144" s="45">
        <v>17.781362900651771</v>
      </c>
      <c r="CW144" s="5">
        <v>142.48200896095003</v>
      </c>
      <c r="CX144" s="45">
        <v>19.855873151314782</v>
      </c>
      <c r="CY144" s="5">
        <v>130.39132164420195</v>
      </c>
      <c r="CZ144" s="45">
        <v>1.2283866241010344</v>
      </c>
      <c r="DA144" s="24"/>
      <c r="DB144" s="24" t="s">
        <v>27</v>
      </c>
      <c r="DC144" s="5">
        <v>134.25334605553974</v>
      </c>
      <c r="DD144" s="45">
        <v>5.2986932498328088</v>
      </c>
      <c r="DE144" s="5">
        <v>110.15592334562439</v>
      </c>
      <c r="DF144" s="45">
        <v>3.2721415061489125</v>
      </c>
      <c r="DG144" s="5">
        <v>127.16653754210893</v>
      </c>
      <c r="DH144" s="45">
        <v>4.5204470622551014</v>
      </c>
      <c r="DI144" s="24"/>
      <c r="DJ144" s="24" t="s">
        <v>27</v>
      </c>
      <c r="DK144" s="5">
        <v>109.40351423925627</v>
      </c>
      <c r="DL144" s="45">
        <v>9.2189941497959609</v>
      </c>
      <c r="DM144" s="5">
        <v>138.99280573439006</v>
      </c>
      <c r="DN144" s="45">
        <v>1.4206177168111225</v>
      </c>
      <c r="DO144" s="5">
        <v>149.9336210797463</v>
      </c>
      <c r="DP144" s="45">
        <v>7.2549975105277582</v>
      </c>
      <c r="DQ144" s="329"/>
    </row>
    <row r="145" spans="1:351" s="330" customFormat="1" ht="15" customHeight="1" x14ac:dyDescent="0.25">
      <c r="A145" s="24"/>
      <c r="B145" s="24" t="s">
        <v>28</v>
      </c>
      <c r="C145" s="5">
        <v>93.905497796352776</v>
      </c>
      <c r="D145" s="45">
        <v>13.131933091204388</v>
      </c>
      <c r="E145" s="5">
        <v>150.85083294759522</v>
      </c>
      <c r="F145" s="45">
        <v>10.52169318962774</v>
      </c>
      <c r="G145" s="5">
        <v>148.52159390860476</v>
      </c>
      <c r="H145" s="45">
        <v>5.703774286816369</v>
      </c>
      <c r="I145" s="24"/>
      <c r="J145" s="24" t="s">
        <v>28</v>
      </c>
      <c r="K145" s="5">
        <v>138.73522430665733</v>
      </c>
      <c r="L145" s="45">
        <v>9.7020734332173646</v>
      </c>
      <c r="M145" s="5">
        <v>142.39265580170814</v>
      </c>
      <c r="N145" s="45">
        <v>9.013347214039257</v>
      </c>
      <c r="O145" s="5">
        <v>126.89309410964387</v>
      </c>
      <c r="P145" s="45">
        <v>6.3666705640747665</v>
      </c>
      <c r="Q145" s="24"/>
      <c r="R145" s="24" t="s">
        <v>28</v>
      </c>
      <c r="S145" s="5">
        <v>114.20175558882826</v>
      </c>
      <c r="T145" s="45">
        <v>7.5539793113637472</v>
      </c>
      <c r="U145" s="5">
        <v>157.98239480664986</v>
      </c>
      <c r="V145" s="45">
        <v>1.8492850585599854</v>
      </c>
      <c r="W145" s="5">
        <v>183.93513959935328</v>
      </c>
      <c r="X145" s="45">
        <v>4.4805097625876726</v>
      </c>
      <c r="Y145" s="24"/>
      <c r="Z145" s="24" t="s">
        <v>28</v>
      </c>
      <c r="AA145" s="5">
        <v>100.63864291119928</v>
      </c>
      <c r="AB145" s="45">
        <v>-3.8293808260078777E-2</v>
      </c>
      <c r="AC145" s="5">
        <v>139.86592047911932</v>
      </c>
      <c r="AD145" s="45">
        <v>12.63239579894335</v>
      </c>
      <c r="AE145" s="5">
        <v>136.39190821325474</v>
      </c>
      <c r="AF145" s="45">
        <v>7.2416482665089461</v>
      </c>
      <c r="AG145" s="24"/>
      <c r="AH145" s="24" t="s">
        <v>28</v>
      </c>
      <c r="AI145" s="5">
        <v>152.36659583457356</v>
      </c>
      <c r="AJ145" s="45">
        <v>12.408877315531313</v>
      </c>
      <c r="AK145" s="5">
        <v>146.05682192501953</v>
      </c>
      <c r="AL145" s="45">
        <v>3.0514131730398759</v>
      </c>
      <c r="AM145" s="5">
        <v>112.84190207195172</v>
      </c>
      <c r="AN145" s="45">
        <v>0.72466888309344313</v>
      </c>
      <c r="AO145" s="24"/>
      <c r="AP145" s="24" t="s">
        <v>28</v>
      </c>
      <c r="AQ145" s="5">
        <v>135.11564955782438</v>
      </c>
      <c r="AR145" s="45">
        <v>10.7992865949833</v>
      </c>
      <c r="AS145" s="5">
        <v>118.01831118586978</v>
      </c>
      <c r="AT145" s="45">
        <v>8.1824354095848832</v>
      </c>
      <c r="AU145" s="5">
        <v>167.67002268354864</v>
      </c>
      <c r="AV145" s="45">
        <v>21.108455138160465</v>
      </c>
      <c r="AW145" s="24"/>
      <c r="AX145" s="24" t="s">
        <v>28</v>
      </c>
      <c r="AY145" s="5">
        <v>191.21462201729366</v>
      </c>
      <c r="AZ145" s="45">
        <v>-12.923150183146575</v>
      </c>
      <c r="BA145" s="5">
        <v>140.18559724896153</v>
      </c>
      <c r="BB145" s="45">
        <v>7.5689636341808182</v>
      </c>
      <c r="BC145" s="5">
        <v>123.59815795839231</v>
      </c>
      <c r="BD145" s="45">
        <v>-6.4728380623657102</v>
      </c>
      <c r="BE145" s="24"/>
      <c r="BF145" s="24" t="s">
        <v>28</v>
      </c>
      <c r="BG145" s="5">
        <v>130.30588903841701</v>
      </c>
      <c r="BH145" s="45">
        <v>4.2514411390392297</v>
      </c>
      <c r="BI145" s="5">
        <v>128.66288355316695</v>
      </c>
      <c r="BJ145" s="45">
        <v>12.177624657273071</v>
      </c>
      <c r="BK145" s="5">
        <v>128.86019404445253</v>
      </c>
      <c r="BL145" s="45">
        <v>-1.6998109608908436</v>
      </c>
      <c r="BM145" s="24"/>
      <c r="BN145" s="24" t="s">
        <v>28</v>
      </c>
      <c r="BO145" s="5">
        <v>129.79524481461945</v>
      </c>
      <c r="BP145" s="45">
        <v>8.6371431327724792</v>
      </c>
      <c r="BQ145" s="5">
        <v>111.33005460226853</v>
      </c>
      <c r="BR145" s="45">
        <v>4.5071101112015128</v>
      </c>
      <c r="BS145" s="5">
        <v>191.27518367553384</v>
      </c>
      <c r="BT145" s="45">
        <v>24.717831803643648</v>
      </c>
      <c r="BU145" s="24"/>
      <c r="BV145" s="24" t="s">
        <v>28</v>
      </c>
      <c r="BW145" s="5">
        <v>115.47063296012232</v>
      </c>
      <c r="BX145" s="45">
        <v>12.564814823749046</v>
      </c>
      <c r="BY145" s="5">
        <v>100.00425305338918</v>
      </c>
      <c r="BZ145" s="45">
        <v>-17.900570161267709</v>
      </c>
      <c r="CA145" s="5">
        <v>192.75449727658412</v>
      </c>
      <c r="CB145" s="45">
        <v>18.265753724601595</v>
      </c>
      <c r="CC145" s="24"/>
      <c r="CD145" s="24" t="s">
        <v>28</v>
      </c>
      <c r="CE145" s="5">
        <v>152.47644936498037</v>
      </c>
      <c r="CF145" s="45">
        <v>7.1955607125073158</v>
      </c>
      <c r="CG145" s="5">
        <v>132.44308379421571</v>
      </c>
      <c r="CH145" s="45">
        <v>20.314481513101441</v>
      </c>
      <c r="CI145" s="5">
        <v>84.592901996724706</v>
      </c>
      <c r="CJ145" s="45">
        <v>-11.21668867169349</v>
      </c>
      <c r="CK145" s="24"/>
      <c r="CL145" s="24" t="s">
        <v>28</v>
      </c>
      <c r="CM145" s="5">
        <v>128.50836624952376</v>
      </c>
      <c r="CN145" s="45">
        <v>12.013992251149986</v>
      </c>
      <c r="CO145" s="5">
        <v>157.90671428648304</v>
      </c>
      <c r="CP145" s="45">
        <v>16.225443447847127</v>
      </c>
      <c r="CQ145" s="5">
        <v>164.00928690633793</v>
      </c>
      <c r="CR145" s="45">
        <v>16.78513031109803</v>
      </c>
      <c r="CS145" s="24"/>
      <c r="CT145" s="24" t="s">
        <v>28</v>
      </c>
      <c r="CU145" s="5">
        <v>127.86510700448126</v>
      </c>
      <c r="CV145" s="45">
        <v>6.6722366203068475</v>
      </c>
      <c r="CW145" s="5">
        <v>134.21633562596045</v>
      </c>
      <c r="CX145" s="45">
        <v>20.620458742136805</v>
      </c>
      <c r="CY145" s="5">
        <v>130.69699360429777</v>
      </c>
      <c r="CZ145" s="45">
        <v>-4.3370468949638052</v>
      </c>
      <c r="DA145" s="24"/>
      <c r="DB145" s="24" t="s">
        <v>28</v>
      </c>
      <c r="DC145" s="5">
        <v>132.96047414216289</v>
      </c>
      <c r="DD145" s="45">
        <v>0.79397488119576565</v>
      </c>
      <c r="DE145" s="5">
        <v>101.44769791855732</v>
      </c>
      <c r="DF145" s="45">
        <v>-0.41180977845836253</v>
      </c>
      <c r="DG145" s="5">
        <v>117.13394291076744</v>
      </c>
      <c r="DH145" s="45">
        <v>1.7907484385408594</v>
      </c>
      <c r="DI145" s="24"/>
      <c r="DJ145" s="24" t="s">
        <v>28</v>
      </c>
      <c r="DK145" s="5">
        <v>105.79724485805534</v>
      </c>
      <c r="DL145" s="45">
        <v>9.0460823668945523</v>
      </c>
      <c r="DM145" s="5">
        <v>139.7511461898755</v>
      </c>
      <c r="DN145" s="45">
        <v>0.85482792947335895</v>
      </c>
      <c r="DO145" s="5">
        <v>121.28995977958328</v>
      </c>
      <c r="DP145" s="45">
        <v>11.35086297307457</v>
      </c>
      <c r="DQ145" s="329"/>
    </row>
    <row r="146" spans="1:351" s="330" customFormat="1" ht="15" customHeight="1" x14ac:dyDescent="0.25">
      <c r="A146" s="24"/>
      <c r="B146" s="24"/>
      <c r="C146" s="5"/>
      <c r="D146" s="45"/>
      <c r="E146" s="5"/>
      <c r="F146" s="45"/>
      <c r="G146" s="5"/>
      <c r="H146" s="45"/>
      <c r="I146" s="24"/>
      <c r="J146" s="24"/>
      <c r="K146" s="5"/>
      <c r="L146" s="45"/>
      <c r="M146" s="5"/>
      <c r="N146" s="45"/>
      <c r="O146" s="5"/>
      <c r="P146" s="45"/>
      <c r="Q146" s="24"/>
      <c r="R146" s="24"/>
      <c r="S146" s="5"/>
      <c r="T146" s="45"/>
      <c r="U146" s="5"/>
      <c r="V146" s="45"/>
      <c r="W146" s="5"/>
      <c r="X146" s="45"/>
      <c r="Y146" s="24"/>
      <c r="Z146" s="24"/>
      <c r="AA146" s="5"/>
      <c r="AB146" s="45"/>
      <c r="AC146" s="5"/>
      <c r="AD146" s="45"/>
      <c r="AE146" s="5"/>
      <c r="AF146" s="45"/>
      <c r="AG146" s="24"/>
      <c r="AH146" s="24"/>
      <c r="AI146" s="5"/>
      <c r="AJ146" s="45"/>
      <c r="AK146" s="5"/>
      <c r="AL146" s="45"/>
      <c r="AM146" s="5"/>
      <c r="AN146" s="45"/>
      <c r="AO146" s="24"/>
      <c r="AP146" s="24"/>
      <c r="AQ146" s="5"/>
      <c r="AR146" s="45"/>
      <c r="AS146" s="5"/>
      <c r="AT146" s="45"/>
      <c r="AU146" s="5"/>
      <c r="AV146" s="45"/>
      <c r="AW146" s="24"/>
      <c r="AX146" s="24"/>
      <c r="AY146" s="5"/>
      <c r="AZ146" s="45"/>
      <c r="BA146" s="5"/>
      <c r="BB146" s="45"/>
      <c r="BC146" s="5"/>
      <c r="BD146" s="45"/>
      <c r="BE146" s="24"/>
      <c r="BF146" s="24"/>
      <c r="BG146" s="5"/>
      <c r="BH146" s="45"/>
      <c r="BI146" s="5"/>
      <c r="BJ146" s="45"/>
      <c r="BK146" s="5"/>
      <c r="BL146" s="45"/>
      <c r="BM146" s="24"/>
      <c r="BN146" s="24"/>
      <c r="BO146" s="5"/>
      <c r="BP146" s="45"/>
      <c r="BQ146" s="5"/>
      <c r="BR146" s="45"/>
      <c r="BS146" s="5"/>
      <c r="BT146" s="45"/>
      <c r="BU146" s="24"/>
      <c r="BV146" s="24"/>
      <c r="BW146" s="5"/>
      <c r="BX146" s="45"/>
      <c r="BY146" s="5"/>
      <c r="BZ146" s="45"/>
      <c r="CA146" s="5"/>
      <c r="CB146" s="45"/>
      <c r="CC146" s="24"/>
      <c r="CD146" s="24"/>
      <c r="CE146" s="5"/>
      <c r="CF146" s="45"/>
      <c r="CG146" s="5"/>
      <c r="CH146" s="45"/>
      <c r="CI146" s="5"/>
      <c r="CJ146" s="45"/>
      <c r="CK146" s="24"/>
      <c r="CL146" s="24"/>
      <c r="CM146" s="5"/>
      <c r="CN146" s="45"/>
      <c r="CO146" s="5"/>
      <c r="CP146" s="45"/>
      <c r="CQ146" s="5"/>
      <c r="CR146" s="45"/>
      <c r="CS146" s="24"/>
      <c r="CT146" s="24"/>
      <c r="CU146" s="5"/>
      <c r="CV146" s="45"/>
      <c r="CW146" s="5"/>
      <c r="CX146" s="45"/>
      <c r="CY146" s="5"/>
      <c r="CZ146" s="45"/>
      <c r="DA146" s="24"/>
      <c r="DB146" s="24"/>
      <c r="DC146" s="5"/>
      <c r="DD146" s="45"/>
      <c r="DE146" s="5"/>
      <c r="DF146" s="45"/>
      <c r="DG146" s="5"/>
      <c r="DH146" s="45"/>
      <c r="DI146" s="24"/>
      <c r="DJ146" s="24"/>
      <c r="DK146" s="5"/>
      <c r="DL146" s="45"/>
      <c r="DM146" s="5"/>
      <c r="DN146" s="45"/>
      <c r="DO146" s="5"/>
      <c r="DP146" s="45"/>
      <c r="DQ146" s="329"/>
    </row>
    <row r="147" spans="1:351" s="330" customFormat="1" ht="15" customHeight="1" x14ac:dyDescent="0.25">
      <c r="A147" s="447">
        <v>2022</v>
      </c>
      <c r="B147" s="340" t="s">
        <v>17</v>
      </c>
      <c r="C147" s="5">
        <v>85.855019574845457</v>
      </c>
      <c r="D147" s="45">
        <v>0.29480609810035219</v>
      </c>
      <c r="E147" s="5">
        <v>151.67752468119531</v>
      </c>
      <c r="F147" s="45">
        <v>3.648120189408786</v>
      </c>
      <c r="G147" s="5">
        <v>135.65709242180333</v>
      </c>
      <c r="H147" s="45">
        <v>5.5305516206799723</v>
      </c>
      <c r="I147" s="447">
        <v>2022</v>
      </c>
      <c r="J147" s="340" t="s">
        <v>17</v>
      </c>
      <c r="K147" s="5">
        <v>145.06591301241409</v>
      </c>
      <c r="L147" s="45">
        <v>10.986753658672484</v>
      </c>
      <c r="M147" s="5">
        <v>129.35908873806579</v>
      </c>
      <c r="N147" s="45">
        <v>7.6845043135439965</v>
      </c>
      <c r="O147" s="5">
        <v>123.7100361319326</v>
      </c>
      <c r="P147" s="45">
        <v>1.3403182579439346</v>
      </c>
      <c r="Q147" s="447">
        <v>2022</v>
      </c>
      <c r="R147" s="340" t="s">
        <v>17</v>
      </c>
      <c r="S147" s="5">
        <v>124.50734342883092</v>
      </c>
      <c r="T147" s="45">
        <v>9.0788198321099145</v>
      </c>
      <c r="U147" s="5">
        <v>137.10268199842653</v>
      </c>
      <c r="V147" s="45">
        <v>2.6054544198298402</v>
      </c>
      <c r="W147" s="5">
        <v>195.56230592367189</v>
      </c>
      <c r="X147" s="45">
        <v>5.5313559650234794</v>
      </c>
      <c r="Y147" s="447">
        <v>2022</v>
      </c>
      <c r="Z147" s="340" t="s">
        <v>17</v>
      </c>
      <c r="AA147" s="5">
        <v>105.2467439461734</v>
      </c>
      <c r="AB147" s="45">
        <v>-2.4869394749144504</v>
      </c>
      <c r="AC147" s="5">
        <v>133.71528929573614</v>
      </c>
      <c r="AD147" s="45">
        <v>11.335623732449406</v>
      </c>
      <c r="AE147" s="5">
        <v>130.98887422398266</v>
      </c>
      <c r="AF147" s="45">
        <v>11.268891763135258</v>
      </c>
      <c r="AG147" s="447">
        <v>2022</v>
      </c>
      <c r="AH147" s="340" t="s">
        <v>17</v>
      </c>
      <c r="AI147" s="5">
        <v>149.17264914930888</v>
      </c>
      <c r="AJ147" s="45">
        <v>14.649844196910223</v>
      </c>
      <c r="AK147" s="5">
        <v>127.72433602836865</v>
      </c>
      <c r="AL147" s="45">
        <v>1.468489614730629</v>
      </c>
      <c r="AM147" s="5">
        <v>111.83833922324368</v>
      </c>
      <c r="AN147" s="45">
        <v>1.9796856124082467</v>
      </c>
      <c r="AO147" s="447">
        <v>2022</v>
      </c>
      <c r="AP147" s="340" t="s">
        <v>17</v>
      </c>
      <c r="AQ147" s="5">
        <v>125.89351660836434</v>
      </c>
      <c r="AR147" s="45">
        <v>6.8473294827142439</v>
      </c>
      <c r="AS147" s="5">
        <v>114.76690396782172</v>
      </c>
      <c r="AT147" s="45">
        <v>7.8452657730488937</v>
      </c>
      <c r="AU147" s="5">
        <v>150.82617292638076</v>
      </c>
      <c r="AV147" s="45">
        <v>19.986811789138216</v>
      </c>
      <c r="AW147" s="447">
        <v>2022</v>
      </c>
      <c r="AX147" s="340" t="s">
        <v>17</v>
      </c>
      <c r="AY147" s="5">
        <v>184.01448637904389</v>
      </c>
      <c r="AZ147" s="45">
        <v>-19.738146830172866</v>
      </c>
      <c r="BA147" s="5">
        <v>133.42754584811945</v>
      </c>
      <c r="BB147" s="45">
        <v>7.0747996425668305</v>
      </c>
      <c r="BC147" s="5">
        <v>110.10022324883094</v>
      </c>
      <c r="BD147" s="45">
        <v>8.2915619047676472</v>
      </c>
      <c r="BE147" s="447">
        <v>2022</v>
      </c>
      <c r="BF147" s="340" t="s">
        <v>17</v>
      </c>
      <c r="BG147" s="5">
        <v>132.93688559128836</v>
      </c>
      <c r="BH147" s="45">
        <v>5.1487810664334575</v>
      </c>
      <c r="BI147" s="5">
        <v>124.18867645801497</v>
      </c>
      <c r="BJ147" s="45">
        <v>7.2834234732247438</v>
      </c>
      <c r="BK147" s="5">
        <v>129.45066087056369</v>
      </c>
      <c r="BL147" s="45">
        <v>5.3896179805847311</v>
      </c>
      <c r="BM147" s="447">
        <v>2022</v>
      </c>
      <c r="BN147" s="340" t="s">
        <v>17</v>
      </c>
      <c r="BO147" s="5">
        <v>145.59822666186656</v>
      </c>
      <c r="BP147" s="45">
        <v>13.117320506840713</v>
      </c>
      <c r="BQ147" s="5">
        <v>129.20393425825438</v>
      </c>
      <c r="BR147" s="45">
        <v>2.8785454387679579</v>
      </c>
      <c r="BS147" s="5">
        <v>174.51882289932368</v>
      </c>
      <c r="BT147" s="45">
        <v>18.992297049842819</v>
      </c>
      <c r="BU147" s="447">
        <v>2022</v>
      </c>
      <c r="BV147" s="340" t="s">
        <v>17</v>
      </c>
      <c r="BW147" s="5">
        <v>119.90301185202681</v>
      </c>
      <c r="BX147" s="45">
        <v>13.624624763247795</v>
      </c>
      <c r="BY147" s="5">
        <v>107.85597660412284</v>
      </c>
      <c r="BZ147" s="45">
        <v>-16.151570857043509</v>
      </c>
      <c r="CA147" s="5">
        <v>207.0255040990267</v>
      </c>
      <c r="CB147" s="45">
        <v>20.754958782321879</v>
      </c>
      <c r="CC147" s="447">
        <v>2022</v>
      </c>
      <c r="CD147" s="340" t="s">
        <v>17</v>
      </c>
      <c r="CE147" s="5">
        <v>130.60804630272318</v>
      </c>
      <c r="CF147" s="45">
        <v>23.207567924853095</v>
      </c>
      <c r="CG147" s="5">
        <v>127.86794349789469</v>
      </c>
      <c r="CH147" s="45">
        <v>10.960118140726991</v>
      </c>
      <c r="CI147" s="5">
        <v>76.063151036734126</v>
      </c>
      <c r="CJ147" s="45">
        <v>-18.672236136850856</v>
      </c>
      <c r="CK147" s="447">
        <v>2022</v>
      </c>
      <c r="CL147" s="340" t="s">
        <v>17</v>
      </c>
      <c r="CM147" s="5">
        <v>121.70685099512818</v>
      </c>
      <c r="CN147" s="45">
        <v>-2.2065691537609666</v>
      </c>
      <c r="CO147" s="5">
        <v>157.77925663890346</v>
      </c>
      <c r="CP147" s="45">
        <v>8.4095802413276743</v>
      </c>
      <c r="CQ147" s="5">
        <v>159.51836317869473</v>
      </c>
      <c r="CR147" s="45">
        <v>23.207567924853095</v>
      </c>
      <c r="CS147" s="447">
        <v>2022</v>
      </c>
      <c r="CT147" s="340" t="s">
        <v>17</v>
      </c>
      <c r="CU147" s="5">
        <v>125.12570590070918</v>
      </c>
      <c r="CV147" s="45">
        <v>1.2979596210798121</v>
      </c>
      <c r="CW147" s="5">
        <v>129.6639712864816</v>
      </c>
      <c r="CX147" s="45">
        <v>13.645647676095436</v>
      </c>
      <c r="CY147" s="5">
        <v>125.98930434712942</v>
      </c>
      <c r="CZ147" s="45">
        <v>7.7108645144568584</v>
      </c>
      <c r="DA147" s="447">
        <v>2022</v>
      </c>
      <c r="DB147" s="340" t="s">
        <v>17</v>
      </c>
      <c r="DC147" s="5">
        <v>156.26154103427186</v>
      </c>
      <c r="DD147" s="45">
        <v>2.4399080046880925</v>
      </c>
      <c r="DE147" s="5">
        <v>101.5144884711722</v>
      </c>
      <c r="DF147" s="45">
        <v>3.1073645528670397</v>
      </c>
      <c r="DG147" s="5">
        <v>123.5840905414527</v>
      </c>
      <c r="DH147" s="45">
        <v>1.9766098468853244</v>
      </c>
      <c r="DI147" s="447">
        <v>2022</v>
      </c>
      <c r="DJ147" s="340" t="s">
        <v>17</v>
      </c>
      <c r="DK147" s="5">
        <v>105.17778261928127</v>
      </c>
      <c r="DL147" s="45">
        <v>4.3453448105952788</v>
      </c>
      <c r="DM147" s="5">
        <v>151.87655031224432</v>
      </c>
      <c r="DN147" s="45">
        <v>5.1110518336169974</v>
      </c>
      <c r="DO147" s="5">
        <v>134.15482860693359</v>
      </c>
      <c r="DP147" s="45">
        <v>3.5136323016840407</v>
      </c>
      <c r="DQ147" s="329"/>
    </row>
    <row r="148" spans="1:351" s="330" customFormat="1" ht="15" customHeight="1" x14ac:dyDescent="0.25">
      <c r="A148" s="24"/>
      <c r="B148" s="24"/>
      <c r="C148" s="5"/>
      <c r="D148" s="45"/>
      <c r="E148" s="5"/>
      <c r="F148" s="45"/>
      <c r="G148" s="5"/>
      <c r="H148" s="45"/>
      <c r="I148" s="24"/>
      <c r="J148" s="24"/>
      <c r="K148" s="5"/>
      <c r="L148" s="45"/>
      <c r="M148" s="5"/>
      <c r="N148" s="45"/>
      <c r="O148" s="5"/>
      <c r="P148" s="45"/>
      <c r="Q148" s="24"/>
      <c r="R148" s="24"/>
      <c r="S148" s="5"/>
      <c r="T148" s="45"/>
      <c r="U148" s="5"/>
      <c r="V148" s="45"/>
      <c r="W148" s="5"/>
      <c r="X148" s="45"/>
      <c r="Y148" s="24"/>
      <c r="Z148" s="24"/>
      <c r="AA148" s="5"/>
      <c r="AB148" s="45"/>
      <c r="AC148" s="5"/>
      <c r="AD148" s="45"/>
      <c r="AE148" s="5"/>
      <c r="AF148" s="45"/>
      <c r="AG148" s="24"/>
      <c r="AH148" s="24"/>
      <c r="AI148" s="5"/>
      <c r="AJ148" s="45"/>
      <c r="AK148" s="5"/>
      <c r="AL148" s="45"/>
      <c r="AM148" s="5"/>
      <c r="AN148" s="45"/>
      <c r="AO148" s="24"/>
      <c r="AP148" s="24"/>
      <c r="AQ148" s="5"/>
      <c r="AR148" s="45"/>
      <c r="AS148" s="5"/>
      <c r="AT148" s="45"/>
      <c r="AU148" s="5"/>
      <c r="AV148" s="45"/>
      <c r="AW148" s="24"/>
      <c r="AX148" s="24"/>
      <c r="AY148" s="5"/>
      <c r="AZ148" s="45"/>
      <c r="BA148" s="5"/>
      <c r="BB148" s="45"/>
      <c r="BC148" s="5"/>
      <c r="BD148" s="45"/>
      <c r="BE148" s="24"/>
      <c r="BF148" s="24"/>
      <c r="BG148" s="5"/>
      <c r="BH148" s="45"/>
      <c r="BI148" s="5"/>
      <c r="BJ148" s="45"/>
      <c r="BK148" s="5"/>
      <c r="BL148" s="45"/>
      <c r="BM148" s="24"/>
      <c r="BN148" s="24"/>
      <c r="BO148" s="5"/>
      <c r="BP148" s="45"/>
      <c r="BQ148" s="5"/>
      <c r="BR148" s="45"/>
      <c r="BS148" s="5"/>
      <c r="BT148" s="45"/>
      <c r="BU148" s="24"/>
      <c r="BV148" s="24"/>
      <c r="BW148" s="5"/>
      <c r="BX148" s="45"/>
      <c r="BY148" s="5"/>
      <c r="BZ148" s="45"/>
      <c r="CA148" s="5"/>
      <c r="CB148" s="45"/>
      <c r="CC148" s="24"/>
      <c r="CD148" s="24"/>
      <c r="CE148" s="5"/>
      <c r="CF148" s="45"/>
      <c r="CG148" s="5"/>
      <c r="CH148" s="45"/>
      <c r="CI148" s="5"/>
      <c r="CJ148" s="45"/>
      <c r="CK148" s="24"/>
      <c r="CL148" s="24"/>
      <c r="CM148" s="5"/>
      <c r="CN148" s="45"/>
      <c r="CO148" s="5"/>
      <c r="CP148" s="45"/>
      <c r="CQ148" s="5"/>
      <c r="CR148" s="45"/>
      <c r="CS148" s="24"/>
      <c r="CT148" s="24"/>
      <c r="CU148" s="5"/>
      <c r="CV148" s="45"/>
      <c r="CW148" s="5"/>
      <c r="CX148" s="45"/>
      <c r="CY148" s="5"/>
      <c r="CZ148" s="45"/>
      <c r="DA148" s="24"/>
      <c r="DB148" s="24"/>
      <c r="DC148" s="5"/>
      <c r="DD148" s="45"/>
      <c r="DE148" s="5"/>
      <c r="DF148" s="45"/>
      <c r="DG148" s="5"/>
      <c r="DH148" s="45"/>
      <c r="DI148" s="24"/>
      <c r="DJ148" s="24"/>
      <c r="DK148" s="5"/>
      <c r="DL148" s="45"/>
      <c r="DM148" s="5"/>
      <c r="DN148" s="45"/>
      <c r="DO148" s="5"/>
      <c r="DP148" s="45"/>
      <c r="DQ148" s="329"/>
    </row>
    <row r="149" spans="1:351" s="330" customFormat="1" x14ac:dyDescent="0.25">
      <c r="A149" s="24"/>
      <c r="B149" s="24"/>
      <c r="C149" s="5"/>
      <c r="D149" s="45"/>
      <c r="E149" s="5"/>
      <c r="F149" s="45"/>
      <c r="G149" s="5"/>
      <c r="H149" s="45"/>
      <c r="I149" s="24"/>
      <c r="J149" s="24"/>
      <c r="K149" s="5"/>
      <c r="L149" s="45"/>
      <c r="M149" s="5"/>
      <c r="N149" s="45"/>
      <c r="O149" s="5"/>
      <c r="P149" s="45"/>
      <c r="Q149" s="24"/>
      <c r="R149" s="24"/>
      <c r="S149" s="5"/>
      <c r="T149" s="45"/>
      <c r="U149" s="5"/>
      <c r="V149" s="45"/>
      <c r="W149" s="5"/>
      <c r="X149" s="45"/>
      <c r="Y149" s="24"/>
      <c r="Z149" s="24"/>
      <c r="AA149" s="5"/>
      <c r="AB149" s="45"/>
      <c r="AC149" s="5"/>
      <c r="AD149" s="45"/>
      <c r="AE149" s="5"/>
      <c r="AF149" s="45"/>
      <c r="AG149" s="24"/>
      <c r="AH149" s="24"/>
      <c r="AI149" s="5"/>
      <c r="AJ149" s="45"/>
      <c r="AK149" s="5"/>
      <c r="AL149" s="45"/>
      <c r="AM149" s="5"/>
      <c r="AN149" s="45"/>
      <c r="AO149" s="24"/>
      <c r="AP149" s="24"/>
      <c r="AQ149" s="5"/>
      <c r="AR149" s="45"/>
      <c r="AS149" s="5"/>
      <c r="AT149" s="45"/>
      <c r="AU149" s="5"/>
      <c r="AV149" s="45"/>
      <c r="AW149" s="24"/>
      <c r="AX149" s="24"/>
      <c r="AY149" s="5"/>
      <c r="AZ149" s="45"/>
      <c r="BA149" s="5"/>
      <c r="BB149" s="45"/>
      <c r="BC149" s="5"/>
      <c r="BD149" s="45"/>
      <c r="BE149" s="24"/>
      <c r="BF149" s="24"/>
      <c r="BG149" s="5"/>
      <c r="BH149" s="45"/>
      <c r="BI149" s="5"/>
      <c r="BJ149" s="45"/>
      <c r="BK149" s="5"/>
      <c r="BL149" s="45"/>
      <c r="BM149" s="24"/>
      <c r="BN149" s="24"/>
    </row>
    <row r="150" spans="1:351" s="330" customFormat="1" x14ac:dyDescent="0.25">
      <c r="A150" s="24"/>
      <c r="B150" s="24"/>
      <c r="C150" s="5"/>
      <c r="D150" s="45"/>
      <c r="E150" s="5"/>
      <c r="F150" s="45"/>
      <c r="G150" s="5"/>
      <c r="H150" s="45"/>
      <c r="I150" s="24"/>
      <c r="J150" s="24"/>
      <c r="K150" s="5"/>
      <c r="L150" s="45"/>
      <c r="M150" s="5"/>
      <c r="N150" s="45"/>
      <c r="O150" s="5"/>
      <c r="P150" s="45"/>
      <c r="Q150" s="24"/>
      <c r="R150" s="24"/>
      <c r="S150" s="5"/>
      <c r="T150" s="45"/>
      <c r="U150" s="5"/>
      <c r="V150" s="45"/>
      <c r="W150" s="5"/>
      <c r="X150" s="45"/>
      <c r="Y150" s="24"/>
      <c r="Z150" s="24"/>
      <c r="AA150" s="5"/>
      <c r="AB150" s="45"/>
      <c r="AC150" s="5"/>
      <c r="AD150" s="45"/>
      <c r="AE150" s="5"/>
      <c r="AF150" s="45"/>
      <c r="AG150" s="24"/>
      <c r="AH150" s="24"/>
      <c r="AI150" s="5"/>
      <c r="AJ150" s="45"/>
      <c r="AK150" s="5"/>
      <c r="AL150" s="45"/>
      <c r="AM150" s="5"/>
      <c r="AN150" s="45"/>
      <c r="AO150" s="24"/>
      <c r="AP150" s="24"/>
      <c r="AQ150" s="5"/>
      <c r="AR150" s="45"/>
      <c r="AS150" s="5"/>
      <c r="AT150" s="45"/>
      <c r="AU150" s="5"/>
      <c r="AV150" s="45"/>
      <c r="AW150" s="24"/>
      <c r="AX150" s="24"/>
      <c r="AY150" s="5"/>
      <c r="AZ150" s="45"/>
      <c r="BA150" s="5"/>
      <c r="BB150" s="45"/>
      <c r="BC150" s="5"/>
      <c r="BD150" s="45"/>
      <c r="BE150" s="24"/>
      <c r="BF150" s="24"/>
      <c r="BG150" s="5"/>
      <c r="BH150" s="45"/>
      <c r="BI150" s="5"/>
      <c r="BJ150" s="45"/>
      <c r="BK150" s="5"/>
      <c r="BL150" s="45"/>
      <c r="BM150" s="24"/>
      <c r="BN150" s="24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</row>
    <row r="151" spans="1:351" x14ac:dyDescent="0.25">
      <c r="A151" s="30"/>
      <c r="C151" s="328"/>
      <c r="E151" s="328"/>
      <c r="G151" s="32"/>
      <c r="I151" s="44"/>
      <c r="K151" s="32"/>
      <c r="M151" s="32"/>
      <c r="O151" s="32"/>
      <c r="Q151" s="44"/>
      <c r="S151" s="32"/>
      <c r="U151" s="32"/>
      <c r="W151" s="32"/>
      <c r="Y151" s="44"/>
      <c r="AA151" s="32"/>
      <c r="AC151" s="32"/>
      <c r="AE151" s="32"/>
      <c r="AG151" s="44"/>
      <c r="AI151" s="32"/>
      <c r="AK151" s="32"/>
      <c r="AM151" s="32"/>
      <c r="AO151" s="44"/>
      <c r="AQ151" s="32"/>
      <c r="AS151" s="32"/>
      <c r="AU151" s="32"/>
      <c r="AW151" s="44"/>
      <c r="AY151" s="32"/>
      <c r="BA151" s="32"/>
      <c r="BC151" s="32"/>
      <c r="BE151" s="44"/>
      <c r="BG151" s="32"/>
      <c r="BI151" s="32"/>
      <c r="BK151" s="32"/>
      <c r="BM151" s="44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</row>
    <row r="152" spans="1:351" x14ac:dyDescent="0.25">
      <c r="A152" s="30"/>
      <c r="C152" s="328"/>
      <c r="E152" s="328"/>
      <c r="G152" s="32"/>
      <c r="I152" s="44"/>
      <c r="K152" s="32"/>
      <c r="M152" s="32"/>
      <c r="O152" s="32"/>
      <c r="Q152" s="44"/>
      <c r="S152" s="32"/>
      <c r="U152" s="32"/>
      <c r="W152" s="32"/>
      <c r="Y152" s="44"/>
      <c r="AA152" s="32"/>
      <c r="AC152" s="32"/>
      <c r="AE152" s="32"/>
      <c r="AG152" s="44"/>
      <c r="AI152" s="32"/>
      <c r="AK152" s="32"/>
      <c r="AM152" s="32"/>
      <c r="AO152" s="44"/>
      <c r="AQ152" s="32"/>
      <c r="AS152" s="32"/>
      <c r="AU152" s="32"/>
      <c r="AW152" s="44"/>
      <c r="AY152" s="32"/>
      <c r="BA152" s="32"/>
      <c r="BC152" s="32"/>
      <c r="BE152" s="44"/>
      <c r="BG152" s="32"/>
      <c r="BI152" s="32"/>
      <c r="BK152" s="32"/>
      <c r="BM152" s="44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CA152" s="32"/>
      <c r="CC152" s="44"/>
      <c r="CE152" s="32"/>
      <c r="CG152" s="32"/>
      <c r="CI152" s="32"/>
      <c r="CK152" s="44"/>
      <c r="CM152" s="32"/>
      <c r="CO152" s="32"/>
      <c r="CQ152" s="32"/>
      <c r="CS152" s="44"/>
      <c r="CU152" s="32"/>
      <c r="CW152" s="32"/>
      <c r="CY152" s="32"/>
      <c r="DA152" s="44"/>
      <c r="DC152" s="32"/>
      <c r="DE152" s="32"/>
      <c r="DG152" s="32"/>
      <c r="DI152" s="44"/>
      <c r="DK152" s="32"/>
      <c r="DM152" s="32"/>
      <c r="DO152" s="32"/>
    </row>
    <row r="153" spans="1:351" x14ac:dyDescent="0.25">
      <c r="A153" s="30"/>
      <c r="C153" s="328"/>
      <c r="E153" s="328"/>
      <c r="G153" s="32"/>
      <c r="I153" s="44"/>
      <c r="K153" s="32"/>
      <c r="M153" s="32"/>
      <c r="O153" s="32"/>
      <c r="Q153" s="44"/>
      <c r="S153" s="32"/>
      <c r="U153" s="32"/>
      <c r="W153" s="32"/>
      <c r="Y153" s="44"/>
      <c r="AA153" s="32"/>
      <c r="AC153" s="32"/>
      <c r="AE153" s="32"/>
      <c r="AG153" s="44"/>
      <c r="AI153" s="32"/>
      <c r="AK153" s="32"/>
      <c r="AM153" s="32"/>
      <c r="AO153" s="44"/>
      <c r="AQ153" s="32"/>
      <c r="AS153" s="32"/>
      <c r="AU153" s="32"/>
      <c r="AW153" s="44"/>
      <c r="AY153" s="32"/>
      <c r="BA153" s="32"/>
      <c r="BC153" s="32"/>
      <c r="BE153" s="44"/>
      <c r="BG153" s="32"/>
      <c r="BI153" s="32"/>
      <c r="BK153" s="32"/>
      <c r="BM153" s="44"/>
      <c r="BO153" s="32"/>
      <c r="BQ153" s="32"/>
      <c r="BS153" s="32"/>
      <c r="BU153" s="44"/>
      <c r="BW153" s="32"/>
      <c r="BY153" s="32"/>
      <c r="CA153" s="32"/>
      <c r="CC153" s="44"/>
      <c r="CE153" s="32"/>
      <c r="CG153" s="32"/>
      <c r="CI153" s="32"/>
      <c r="CK153" s="44"/>
      <c r="CM153" s="32"/>
      <c r="CO153" s="32"/>
      <c r="CQ153" s="32"/>
      <c r="CS153" s="44"/>
      <c r="CU153" s="32"/>
      <c r="CW153" s="32"/>
      <c r="CY153" s="32"/>
      <c r="DA153" s="44"/>
      <c r="DC153" s="32"/>
      <c r="DE153" s="32"/>
      <c r="DG153" s="32"/>
      <c r="DI153" s="44"/>
      <c r="DK153" s="32"/>
      <c r="DM153" s="32"/>
      <c r="DO153" s="32"/>
    </row>
    <row r="154" spans="1:351" x14ac:dyDescent="0.25">
      <c r="A154" s="30"/>
      <c r="C154" s="328"/>
      <c r="E154" s="328"/>
      <c r="G154" s="32"/>
      <c r="I154" s="44"/>
      <c r="K154" s="32"/>
      <c r="M154" s="32"/>
      <c r="O154" s="32"/>
      <c r="Q154" s="44"/>
      <c r="S154" s="32"/>
      <c r="U154" s="32"/>
      <c r="W154" s="32"/>
      <c r="Y154" s="44"/>
      <c r="AA154" s="32"/>
      <c r="AC154" s="32"/>
      <c r="AE154" s="32"/>
      <c r="AG154" s="44"/>
      <c r="AI154" s="32"/>
      <c r="AK154" s="32"/>
      <c r="AM154" s="32"/>
      <c r="AO154" s="44"/>
      <c r="AQ154" s="32"/>
      <c r="AS154" s="32"/>
      <c r="AU154" s="32"/>
      <c r="AW154" s="44"/>
      <c r="AY154" s="32"/>
      <c r="BA154" s="32"/>
      <c r="BC154" s="32"/>
      <c r="BE154" s="44"/>
      <c r="BG154" s="32"/>
      <c r="BI154" s="32"/>
      <c r="BK154" s="32"/>
      <c r="BM154" s="44"/>
      <c r="BO154" s="32"/>
      <c r="BQ154" s="32"/>
      <c r="BS154" s="32"/>
      <c r="BU154" s="44"/>
      <c r="BW154" s="32"/>
      <c r="BY154" s="32"/>
      <c r="CA154" s="32"/>
      <c r="CC154" s="44"/>
      <c r="CE154" s="32"/>
      <c r="CG154" s="32"/>
      <c r="CI154" s="32"/>
      <c r="CK154" s="44"/>
      <c r="CM154" s="32"/>
      <c r="CO154" s="32"/>
      <c r="CQ154" s="32"/>
      <c r="CS154" s="44"/>
      <c r="CU154" s="32"/>
      <c r="CW154" s="32"/>
      <c r="CY154" s="32"/>
      <c r="DA154" s="44"/>
      <c r="DC154" s="32"/>
      <c r="DE154" s="32"/>
      <c r="DG154" s="32"/>
      <c r="DI154" s="44"/>
      <c r="DK154" s="32"/>
      <c r="DM154" s="32"/>
      <c r="DO154" s="32"/>
    </row>
    <row r="155" spans="1:351" x14ac:dyDescent="0.25">
      <c r="A155" s="30"/>
      <c r="C155" s="328"/>
      <c r="E155" s="328"/>
      <c r="G155" s="32"/>
      <c r="I155" s="44"/>
      <c r="K155" s="32"/>
      <c r="M155" s="32"/>
      <c r="O155" s="32"/>
      <c r="Q155" s="44"/>
      <c r="S155" s="32"/>
      <c r="U155" s="32"/>
      <c r="W155" s="32"/>
      <c r="Y155" s="44"/>
      <c r="AA155" s="32"/>
      <c r="AC155" s="32"/>
      <c r="AE155" s="32"/>
      <c r="AG155" s="44"/>
      <c r="AI155" s="32"/>
      <c r="AK155" s="32"/>
      <c r="AM155" s="32"/>
      <c r="AO155" s="44"/>
      <c r="AQ155" s="32"/>
      <c r="AS155" s="32"/>
      <c r="AU155" s="32"/>
      <c r="AW155" s="44"/>
      <c r="AY155" s="32"/>
      <c r="BA155" s="32"/>
      <c r="BC155" s="32"/>
      <c r="BE155" s="44"/>
      <c r="BG155" s="32"/>
      <c r="BI155" s="32"/>
      <c r="BK155" s="32"/>
      <c r="BM155" s="44"/>
      <c r="BO155" s="32"/>
      <c r="BQ155" s="32"/>
      <c r="BS155" s="32"/>
      <c r="BU155" s="44"/>
      <c r="BW155" s="32"/>
      <c r="BY155" s="32"/>
      <c r="CA155" s="32"/>
      <c r="CC155" s="44"/>
      <c r="CE155" s="32"/>
      <c r="CG155" s="32"/>
      <c r="CI155" s="32"/>
      <c r="CK155" s="44"/>
      <c r="CM155" s="32"/>
      <c r="CO155" s="32"/>
      <c r="CQ155" s="32"/>
      <c r="CS155" s="44"/>
      <c r="CU155" s="32"/>
      <c r="CW155" s="32"/>
      <c r="CY155" s="32"/>
      <c r="DA155" s="44"/>
      <c r="DC155" s="32"/>
      <c r="DE155" s="32"/>
      <c r="DG155" s="32"/>
      <c r="DI155" s="44"/>
      <c r="DK155" s="32"/>
      <c r="DM155" s="32"/>
      <c r="DO155" s="32"/>
    </row>
    <row r="156" spans="1:351" x14ac:dyDescent="0.25">
      <c r="A156" s="30"/>
      <c r="C156" s="328"/>
      <c r="E156" s="328"/>
      <c r="G156" s="32"/>
      <c r="I156" s="44"/>
      <c r="K156" s="32"/>
      <c r="M156" s="32"/>
      <c r="O156" s="32"/>
      <c r="Q156" s="44"/>
      <c r="S156" s="32"/>
      <c r="U156" s="32"/>
      <c r="W156" s="32"/>
      <c r="Y156" s="44"/>
      <c r="AA156" s="32"/>
      <c r="AC156" s="32"/>
      <c r="AE156" s="32"/>
      <c r="AG156" s="44"/>
      <c r="AI156" s="32"/>
      <c r="AK156" s="32"/>
      <c r="AM156" s="32"/>
      <c r="AO156" s="44"/>
      <c r="AQ156" s="32"/>
      <c r="AS156" s="32"/>
      <c r="AU156" s="32"/>
      <c r="AW156" s="44"/>
      <c r="AY156" s="32"/>
      <c r="BA156" s="32"/>
      <c r="BC156" s="32"/>
      <c r="BE156" s="44"/>
      <c r="BG156" s="32"/>
      <c r="BI156" s="32"/>
      <c r="BK156" s="32"/>
      <c r="BM156" s="44"/>
      <c r="BO156" s="32"/>
      <c r="BQ156" s="32"/>
      <c r="BS156" s="32"/>
      <c r="BU156" s="44"/>
      <c r="BW156" s="32"/>
      <c r="BY156" s="32"/>
      <c r="CA156" s="32"/>
      <c r="CC156" s="44"/>
      <c r="CE156" s="32"/>
      <c r="CG156" s="32"/>
      <c r="CI156" s="32"/>
      <c r="CK156" s="44"/>
      <c r="CM156" s="32"/>
      <c r="CO156" s="32"/>
      <c r="CQ156" s="32"/>
      <c r="CS156" s="44"/>
      <c r="CU156" s="32"/>
      <c r="CW156" s="32"/>
      <c r="CY156" s="32"/>
      <c r="DA156" s="44"/>
      <c r="DC156" s="32"/>
      <c r="DE156" s="32"/>
      <c r="DG156" s="32"/>
      <c r="DI156" s="44"/>
      <c r="DK156" s="32"/>
      <c r="DM156" s="32"/>
      <c r="DO156" s="32"/>
    </row>
    <row r="157" spans="1:351" x14ac:dyDescent="0.25">
      <c r="A157" s="30"/>
      <c r="G157" s="32"/>
      <c r="I157" s="44"/>
      <c r="K157" s="32"/>
      <c r="M157" s="32"/>
      <c r="O157" s="32"/>
      <c r="Q157" s="44"/>
      <c r="S157" s="32"/>
      <c r="U157" s="32"/>
      <c r="W157" s="32"/>
      <c r="Y157" s="44"/>
      <c r="AA157" s="32"/>
      <c r="AC157" s="32"/>
      <c r="AE157" s="32"/>
      <c r="AG157" s="44"/>
      <c r="AI157" s="32"/>
      <c r="AK157" s="32"/>
      <c r="AM157" s="32"/>
      <c r="AO157" s="44"/>
      <c r="AQ157" s="32"/>
      <c r="AS157" s="32"/>
      <c r="AU157" s="32"/>
      <c r="AW157" s="44"/>
      <c r="AY157" s="32"/>
      <c r="BA157" s="32"/>
      <c r="BC157" s="32"/>
      <c r="BE157" s="44"/>
      <c r="BG157" s="32"/>
      <c r="BI157" s="32"/>
      <c r="BK157" s="32"/>
      <c r="BM157" s="44"/>
      <c r="BO157" s="32"/>
      <c r="BQ157" s="32"/>
      <c r="BS157" s="32"/>
      <c r="BU157" s="44"/>
      <c r="BW157" s="32"/>
      <c r="BY157" s="32"/>
      <c r="CA157" s="32"/>
      <c r="CC157" s="44"/>
      <c r="CE157" s="32"/>
      <c r="CG157" s="32"/>
      <c r="CI157" s="32"/>
      <c r="CK157" s="44"/>
      <c r="CM157" s="32"/>
      <c r="CO157" s="32"/>
      <c r="CQ157" s="32"/>
      <c r="CS157" s="44"/>
      <c r="CU157" s="32"/>
      <c r="CW157" s="32"/>
      <c r="CY157" s="32"/>
      <c r="DA157" s="44"/>
      <c r="DC157" s="32"/>
      <c r="DE157" s="32"/>
      <c r="DG157" s="32"/>
      <c r="DI157" s="44"/>
      <c r="DK157" s="32"/>
      <c r="DM157" s="32"/>
      <c r="DO157" s="32"/>
    </row>
    <row r="158" spans="1:351" x14ac:dyDescent="0.25">
      <c r="A158" s="30"/>
      <c r="C158" s="212"/>
      <c r="E158" s="212"/>
    </row>
    <row r="159" spans="1:351" x14ac:dyDescent="0.25">
      <c r="A159" s="30"/>
      <c r="C159" s="212"/>
      <c r="E159" s="212"/>
      <c r="G159" s="31"/>
      <c r="K159" s="31"/>
      <c r="M159" s="31"/>
      <c r="O159" s="31"/>
      <c r="S159" s="31"/>
      <c r="U159" s="31"/>
      <c r="W159" s="31"/>
      <c r="AA159" s="31"/>
      <c r="AC159" s="31"/>
      <c r="AE159" s="31"/>
      <c r="AI159" s="31"/>
      <c r="AK159" s="31"/>
      <c r="AM159" s="31"/>
      <c r="AQ159" s="31"/>
      <c r="AS159" s="31"/>
      <c r="AU159" s="31"/>
      <c r="AY159" s="31"/>
      <c r="BA159" s="31"/>
      <c r="BB159" s="47"/>
      <c r="BC159" s="31"/>
      <c r="BG159" s="31"/>
      <c r="BI159" s="31"/>
      <c r="BK159" s="31"/>
      <c r="BO159" s="31"/>
      <c r="BQ159" s="31"/>
      <c r="BS159" s="31"/>
      <c r="BW159" s="31"/>
      <c r="BY159" s="31"/>
      <c r="CA159" s="31"/>
      <c r="CE159" s="31"/>
      <c r="CG159" s="31"/>
      <c r="CI159" s="31"/>
      <c r="CM159" s="31"/>
      <c r="CO159" s="31"/>
      <c r="CQ159" s="31"/>
      <c r="CU159" s="31"/>
      <c r="CW159" s="31"/>
      <c r="CY159" s="31"/>
      <c r="DC159" s="31"/>
      <c r="DE159" s="31"/>
      <c r="DG159" s="31"/>
      <c r="DK159" s="31"/>
      <c r="DM159" s="31"/>
      <c r="DO159" s="31"/>
      <c r="DP159" s="47"/>
      <c r="DQ159" s="49"/>
      <c r="DR159" s="49"/>
      <c r="DS159" s="31"/>
      <c r="DT159" s="47"/>
      <c r="DU159" s="31"/>
      <c r="DV159" s="47"/>
      <c r="DW159" s="31"/>
      <c r="DX159" s="47"/>
      <c r="DY159" s="49"/>
      <c r="DZ159" s="49"/>
      <c r="EA159" s="31"/>
      <c r="EB159" s="47"/>
      <c r="EC159" s="31"/>
      <c r="ED159" s="47"/>
      <c r="EE159" s="31"/>
      <c r="EF159" s="47"/>
      <c r="EG159" s="49"/>
      <c r="EH159" s="49"/>
      <c r="EI159" s="31"/>
      <c r="EJ159" s="47"/>
      <c r="EK159" s="31"/>
      <c r="EL159" s="47"/>
      <c r="EM159" s="31"/>
      <c r="EN159" s="47"/>
      <c r="EO159" s="49"/>
      <c r="EP159" s="49"/>
      <c r="EQ159" s="31"/>
      <c r="ER159" s="47"/>
      <c r="ES159" s="31"/>
      <c r="ET159" s="47"/>
      <c r="EU159" s="31"/>
      <c r="EV159" s="47"/>
      <c r="EW159" s="49"/>
      <c r="EX159" s="49"/>
      <c r="EY159" s="31"/>
      <c r="EZ159" s="47"/>
      <c r="FA159" s="31"/>
      <c r="FB159" s="47"/>
      <c r="FC159" s="31"/>
      <c r="FD159" s="47"/>
      <c r="FE159" s="49"/>
      <c r="FF159" s="49"/>
      <c r="FG159" s="31"/>
      <c r="FH159" s="47"/>
      <c r="FI159" s="31"/>
      <c r="FJ159" s="47"/>
      <c r="FK159" s="31"/>
      <c r="FL159" s="47"/>
      <c r="FM159" s="49"/>
      <c r="FN159" s="49"/>
      <c r="FO159" s="31"/>
      <c r="FP159" s="47"/>
      <c r="FQ159" s="31"/>
      <c r="FR159" s="47"/>
      <c r="FS159" s="31"/>
      <c r="FT159" s="47"/>
      <c r="FU159" s="49"/>
      <c r="FV159" s="49"/>
      <c r="FW159" s="31"/>
      <c r="FX159" s="47"/>
      <c r="FY159" s="31"/>
      <c r="FZ159" s="47"/>
      <c r="GA159" s="31"/>
      <c r="GB159" s="47"/>
      <c r="GC159" s="49"/>
      <c r="GD159" s="49"/>
      <c r="GE159" s="31"/>
      <c r="GF159" s="47"/>
      <c r="GG159" s="31"/>
      <c r="GH159" s="47"/>
      <c r="GI159" s="31"/>
      <c r="GJ159" s="47"/>
      <c r="GK159" s="49"/>
      <c r="GL159" s="49"/>
      <c r="GM159" s="31"/>
      <c r="GN159" s="47"/>
      <c r="GO159" s="31"/>
      <c r="GP159" s="47"/>
      <c r="GQ159" s="31"/>
      <c r="GR159" s="47"/>
      <c r="GS159" s="49"/>
      <c r="GT159" s="49"/>
      <c r="GU159" s="31"/>
      <c r="GV159" s="47"/>
      <c r="GW159" s="31"/>
      <c r="GX159" s="47"/>
      <c r="GY159" s="31"/>
      <c r="GZ159" s="47"/>
      <c r="HA159" s="49"/>
      <c r="HB159" s="49"/>
      <c r="HC159" s="31"/>
      <c r="HD159" s="47"/>
      <c r="HE159" s="31"/>
      <c r="HF159" s="47"/>
      <c r="HG159" s="31"/>
      <c r="HH159" s="47"/>
      <c r="HI159" s="49"/>
      <c r="HJ159" s="49"/>
      <c r="HK159" s="31"/>
      <c r="HL159" s="47"/>
      <c r="HM159" s="31"/>
      <c r="HN159" s="47"/>
      <c r="HO159" s="31"/>
      <c r="HP159" s="47"/>
      <c r="HQ159" s="49"/>
      <c r="HR159" s="49"/>
      <c r="HS159" s="31"/>
      <c r="HT159" s="47"/>
      <c r="HU159" s="31"/>
      <c r="HV159" s="47"/>
      <c r="HW159" s="31"/>
      <c r="HX159" s="47"/>
      <c r="HY159" s="49"/>
      <c r="HZ159" s="49"/>
      <c r="IA159" s="31"/>
      <c r="IB159" s="47"/>
      <c r="IC159" s="31"/>
      <c r="ID159" s="47"/>
      <c r="IE159" s="31"/>
      <c r="IF159" s="47"/>
      <c r="IG159" s="49"/>
      <c r="IH159" s="49"/>
      <c r="II159" s="31"/>
      <c r="IJ159" s="47"/>
      <c r="IK159" s="31"/>
      <c r="IL159" s="47"/>
      <c r="IM159" s="31"/>
      <c r="IN159" s="47"/>
      <c r="IO159" s="49"/>
      <c r="IP159" s="49"/>
      <c r="IQ159" s="31"/>
      <c r="IR159" s="47"/>
      <c r="IS159" s="31"/>
      <c r="IT159" s="47"/>
      <c r="IU159" s="31"/>
      <c r="IV159" s="47"/>
      <c r="IW159" s="49"/>
      <c r="IX159" s="49"/>
      <c r="IY159" s="31"/>
      <c r="IZ159" s="47"/>
      <c r="JA159" s="31"/>
      <c r="JB159" s="47"/>
      <c r="JC159" s="31"/>
      <c r="JD159" s="47"/>
      <c r="JE159" s="49"/>
      <c r="JF159" s="49"/>
      <c r="JG159" s="31"/>
      <c r="JH159" s="47"/>
      <c r="JI159" s="31"/>
      <c r="JJ159" s="47"/>
      <c r="JK159" s="31"/>
      <c r="JL159" s="47"/>
      <c r="JM159" s="49"/>
      <c r="JN159" s="49"/>
      <c r="JO159" s="31"/>
      <c r="JP159" s="47"/>
      <c r="JQ159" s="31"/>
      <c r="JR159" s="47"/>
      <c r="JS159" s="31"/>
      <c r="JT159" s="47"/>
      <c r="JU159" s="49"/>
      <c r="JV159" s="49"/>
      <c r="JW159" s="31"/>
      <c r="JX159" s="47"/>
      <c r="JY159" s="31"/>
      <c r="JZ159" s="47"/>
      <c r="KA159" s="31"/>
      <c r="KB159" s="47"/>
      <c r="KC159" s="49"/>
      <c r="KD159" s="49"/>
      <c r="KE159" s="31"/>
      <c r="KF159" s="47"/>
      <c r="KG159" s="31"/>
      <c r="KH159" s="47"/>
      <c r="KI159" s="31"/>
      <c r="KJ159" s="47"/>
      <c r="KK159" s="49"/>
      <c r="KL159" s="49"/>
      <c r="KM159" s="31"/>
      <c r="KN159" s="47"/>
      <c r="KO159" s="31"/>
      <c r="KP159" s="47"/>
      <c r="KQ159" s="31"/>
      <c r="KR159" s="47"/>
      <c r="KS159" s="49"/>
      <c r="KT159" s="49"/>
      <c r="KU159" s="31"/>
      <c r="KV159" s="47"/>
      <c r="KW159" s="31"/>
      <c r="KX159" s="47"/>
      <c r="KY159" s="31"/>
      <c r="KZ159" s="47"/>
      <c r="LA159" s="49"/>
      <c r="LB159" s="49"/>
      <c r="LC159" s="31"/>
      <c r="LD159" s="47"/>
      <c r="LE159" s="31"/>
      <c r="LF159" s="47"/>
      <c r="LG159" s="31"/>
      <c r="LH159" s="47"/>
      <c r="LI159" s="49"/>
      <c r="LJ159" s="49"/>
      <c r="LK159" s="31"/>
      <c r="LM159" s="31"/>
      <c r="LN159" s="47"/>
      <c r="LO159" s="31"/>
      <c r="LP159" s="47"/>
      <c r="LQ159" s="49"/>
      <c r="LR159" s="49"/>
      <c r="LS159" s="31"/>
      <c r="LT159" s="47"/>
      <c r="LU159" s="31"/>
      <c r="LV159" s="47"/>
      <c r="LW159" s="31"/>
      <c r="LX159" s="47"/>
      <c r="LY159" s="49"/>
      <c r="LZ159" s="49"/>
      <c r="MA159" s="31"/>
      <c r="MB159" s="47"/>
      <c r="MC159" s="31"/>
      <c r="MD159" s="47"/>
      <c r="ME159" s="31"/>
      <c r="MF159" s="47"/>
      <c r="MG159" s="49"/>
      <c r="MH159" s="49"/>
      <c r="MI159" s="31"/>
      <c r="MJ159" s="47"/>
      <c r="MK159" s="31"/>
      <c r="ML159" s="47"/>
      <c r="MM159" s="31"/>
    </row>
    <row r="160" spans="1:351" x14ac:dyDescent="0.25">
      <c r="A160" s="30"/>
      <c r="C160" s="212"/>
      <c r="E160" s="212"/>
      <c r="G160" s="31"/>
      <c r="K160" s="31"/>
      <c r="M160" s="31"/>
      <c r="O160" s="31"/>
      <c r="Q160" s="44"/>
      <c r="S160" s="31"/>
      <c r="U160" s="31"/>
      <c r="W160" s="31"/>
      <c r="Y160" s="44"/>
      <c r="AA160" s="31"/>
      <c r="AC160" s="31"/>
      <c r="AE160" s="31"/>
      <c r="AG160" s="44"/>
      <c r="AI160" s="31"/>
      <c r="AK160" s="31"/>
      <c r="AM160" s="31"/>
      <c r="AO160" s="44"/>
      <c r="AQ160" s="31"/>
      <c r="AS160" s="31"/>
      <c r="AU160" s="31"/>
      <c r="AW160" s="44"/>
      <c r="AY160" s="31"/>
      <c r="BA160" s="31"/>
      <c r="BB160" s="47"/>
      <c r="BC160" s="31"/>
      <c r="BE160" s="44"/>
      <c r="BG160" s="31"/>
      <c r="BI160" s="31"/>
      <c r="BK160" s="31"/>
      <c r="BM160" s="44"/>
      <c r="BO160" s="31"/>
      <c r="BQ160" s="31"/>
      <c r="BS160" s="31"/>
      <c r="BU160" s="44"/>
      <c r="BW160" s="31"/>
      <c r="BY160" s="31"/>
      <c r="CA160" s="31"/>
      <c r="CC160" s="44"/>
      <c r="CE160" s="31"/>
      <c r="CG160" s="31"/>
      <c r="CI160" s="31"/>
      <c r="CK160" s="44"/>
      <c r="CM160" s="31"/>
      <c r="CO160" s="31"/>
      <c r="CQ160" s="31"/>
      <c r="CS160" s="44"/>
      <c r="CU160" s="31"/>
      <c r="CW160" s="31"/>
      <c r="CY160" s="31"/>
      <c r="DA160" s="44"/>
      <c r="DC160" s="31"/>
      <c r="DE160" s="31"/>
      <c r="DG160" s="31"/>
      <c r="DI160" s="44"/>
      <c r="DK160" s="31"/>
      <c r="DM160" s="31"/>
      <c r="DO160" s="31"/>
      <c r="DP160" s="47"/>
      <c r="DR160" s="49"/>
      <c r="DS160" s="31"/>
      <c r="DT160" s="47"/>
      <c r="DU160" s="31"/>
      <c r="DV160" s="47"/>
      <c r="DW160" s="31"/>
      <c r="DX160" s="47"/>
      <c r="DZ160" s="49"/>
      <c r="EA160" s="31"/>
      <c r="EB160" s="47"/>
      <c r="EC160" s="31"/>
      <c r="ED160" s="47"/>
      <c r="EE160" s="31"/>
      <c r="EF160" s="47"/>
      <c r="EH160" s="49"/>
      <c r="EI160" s="31"/>
      <c r="EJ160" s="47"/>
      <c r="EK160" s="31"/>
      <c r="EL160" s="47"/>
      <c r="EM160" s="31"/>
      <c r="EN160" s="47"/>
      <c r="EP160" s="49"/>
      <c r="EQ160" s="31"/>
      <c r="ER160" s="47"/>
      <c r="ES160" s="31"/>
      <c r="ET160" s="47"/>
      <c r="EU160" s="31"/>
      <c r="EV160" s="47"/>
      <c r="EX160" s="49"/>
      <c r="EY160" s="31"/>
      <c r="EZ160" s="47"/>
      <c r="FA160" s="31"/>
      <c r="FB160" s="47"/>
      <c r="FC160" s="31"/>
      <c r="FD160" s="47"/>
      <c r="FF160" s="49"/>
      <c r="FG160" s="31"/>
      <c r="FH160" s="47"/>
      <c r="FI160" s="31"/>
      <c r="FJ160" s="47"/>
      <c r="FK160" s="31"/>
      <c r="FL160" s="47"/>
      <c r="FN160" s="49"/>
      <c r="FO160" s="31"/>
      <c r="FP160" s="47"/>
      <c r="FQ160" s="31"/>
      <c r="FR160" s="47"/>
      <c r="FS160" s="31"/>
      <c r="FT160" s="47"/>
      <c r="FV160" s="49"/>
      <c r="FW160" s="31"/>
      <c r="FX160" s="47"/>
      <c r="FY160" s="31"/>
      <c r="FZ160" s="47"/>
      <c r="GA160" s="31"/>
      <c r="GB160" s="47"/>
      <c r="GD160" s="49"/>
      <c r="GE160" s="31"/>
      <c r="GF160" s="47"/>
      <c r="GG160" s="31"/>
      <c r="GH160" s="47"/>
      <c r="GI160" s="31"/>
      <c r="GJ160" s="47"/>
      <c r="GL160" s="49"/>
      <c r="GM160" s="31"/>
      <c r="GN160" s="47"/>
      <c r="GO160" s="31"/>
      <c r="GP160" s="47"/>
      <c r="GQ160" s="31"/>
      <c r="GR160" s="47"/>
      <c r="GT160" s="49"/>
      <c r="GU160" s="31"/>
      <c r="GV160" s="47"/>
      <c r="GW160" s="31"/>
      <c r="GX160" s="47"/>
      <c r="GY160" s="31"/>
      <c r="GZ160" s="47"/>
      <c r="HB160" s="49"/>
      <c r="HC160" s="31"/>
      <c r="HD160" s="47"/>
      <c r="HE160" s="31"/>
      <c r="HF160" s="47"/>
      <c r="HG160" s="31"/>
      <c r="HH160" s="47"/>
      <c r="HJ160" s="49"/>
      <c r="HK160" s="31"/>
      <c r="HL160" s="47"/>
      <c r="HM160" s="31"/>
      <c r="HN160" s="47"/>
      <c r="HO160" s="31"/>
      <c r="HP160" s="47"/>
      <c r="HR160" s="49"/>
      <c r="HS160" s="31"/>
      <c r="HT160" s="47"/>
      <c r="HU160" s="31"/>
      <c r="HV160" s="47"/>
      <c r="HW160" s="31"/>
      <c r="HX160" s="47"/>
      <c r="HZ160" s="49"/>
      <c r="IA160" s="31"/>
      <c r="IB160" s="47"/>
      <c r="IC160" s="31"/>
      <c r="ID160" s="47"/>
      <c r="IE160" s="31"/>
      <c r="IF160" s="47"/>
      <c r="IH160" s="49"/>
      <c r="II160" s="31"/>
      <c r="IJ160" s="47"/>
      <c r="IK160" s="31"/>
      <c r="IL160" s="47"/>
      <c r="IM160" s="31"/>
      <c r="IN160" s="47"/>
      <c r="IP160" s="49"/>
      <c r="IQ160" s="31"/>
      <c r="IR160" s="47"/>
      <c r="IS160" s="31"/>
      <c r="IT160" s="47"/>
      <c r="IU160" s="31"/>
      <c r="IV160" s="47"/>
      <c r="IX160" s="49"/>
      <c r="IY160" s="31"/>
      <c r="IZ160" s="47"/>
      <c r="JA160" s="31"/>
      <c r="JB160" s="47"/>
      <c r="JC160" s="31"/>
      <c r="JD160" s="47"/>
      <c r="JF160" s="49"/>
      <c r="JG160" s="31"/>
      <c r="JH160" s="47"/>
      <c r="JI160" s="31"/>
      <c r="JJ160" s="47"/>
      <c r="JK160" s="31"/>
      <c r="JL160" s="47"/>
      <c r="JN160" s="49"/>
      <c r="JO160" s="31"/>
      <c r="JP160" s="47"/>
      <c r="JQ160" s="31"/>
      <c r="JR160" s="47"/>
      <c r="JS160" s="31"/>
      <c r="JT160" s="47"/>
      <c r="JV160" s="49"/>
      <c r="JW160" s="31"/>
      <c r="JX160" s="47"/>
      <c r="JY160" s="31"/>
      <c r="JZ160" s="47"/>
      <c r="KA160" s="31"/>
      <c r="KB160" s="47"/>
      <c r="KD160" s="49"/>
      <c r="KE160" s="31"/>
      <c r="KF160" s="47"/>
      <c r="KG160" s="31"/>
      <c r="KH160" s="47"/>
      <c r="KI160" s="31"/>
      <c r="KJ160" s="47"/>
      <c r="KL160" s="49"/>
      <c r="KM160" s="31"/>
      <c r="KN160" s="47"/>
      <c r="KO160" s="31"/>
      <c r="KP160" s="47"/>
      <c r="KQ160" s="31"/>
      <c r="KR160" s="47"/>
      <c r="KT160" s="49"/>
      <c r="KU160" s="31"/>
      <c r="KV160" s="47"/>
      <c r="KW160" s="31"/>
      <c r="KX160" s="47"/>
      <c r="KY160" s="31"/>
      <c r="KZ160" s="47"/>
      <c r="LB160" s="49"/>
      <c r="LC160" s="31"/>
      <c r="LD160" s="47"/>
      <c r="LE160" s="31"/>
      <c r="LF160" s="47"/>
      <c r="LG160" s="31"/>
      <c r="LH160" s="47"/>
      <c r="LJ160" s="49"/>
      <c r="LK160" s="31"/>
      <c r="LM160" s="31"/>
      <c r="LN160" s="47"/>
      <c r="LO160" s="31"/>
      <c r="LP160" s="47"/>
      <c r="LR160" s="49"/>
      <c r="LS160" s="31"/>
      <c r="LT160" s="47"/>
      <c r="LU160" s="31"/>
      <c r="LV160" s="47"/>
      <c r="LW160" s="31"/>
      <c r="LX160" s="47"/>
      <c r="LZ160" s="49"/>
      <c r="MA160" s="31"/>
      <c r="MB160" s="47"/>
      <c r="MC160" s="31"/>
      <c r="MD160" s="47"/>
      <c r="ME160" s="31"/>
      <c r="MF160" s="47"/>
      <c r="MH160" s="49"/>
      <c r="MI160" s="31"/>
      <c r="MJ160" s="47"/>
      <c r="MK160" s="31"/>
      <c r="ML160" s="47"/>
      <c r="MM160" s="31"/>
    </row>
    <row r="161" spans="1:351" x14ac:dyDescent="0.25">
      <c r="A161" s="30"/>
      <c r="C161" s="212"/>
      <c r="E161" s="212"/>
      <c r="G161" s="31"/>
      <c r="K161" s="31"/>
      <c r="M161" s="31"/>
      <c r="O161" s="31"/>
      <c r="Q161" s="44"/>
      <c r="S161" s="31"/>
      <c r="U161" s="31"/>
      <c r="W161" s="31"/>
      <c r="Y161" s="44"/>
      <c r="AA161" s="31"/>
      <c r="AC161" s="31"/>
      <c r="AE161" s="31"/>
      <c r="AG161" s="44"/>
      <c r="AI161" s="31"/>
      <c r="AK161" s="31"/>
      <c r="AM161" s="31"/>
      <c r="AO161" s="44"/>
      <c r="AQ161" s="31"/>
      <c r="AS161" s="31"/>
      <c r="AU161" s="31"/>
      <c r="AW161" s="44"/>
      <c r="AY161" s="31"/>
      <c r="BA161" s="31"/>
      <c r="BB161" s="47"/>
      <c r="BC161" s="31"/>
      <c r="BE161" s="44"/>
      <c r="BG161" s="31"/>
      <c r="BI161" s="31"/>
      <c r="BK161" s="31"/>
      <c r="BM161" s="44"/>
      <c r="BO161" s="31"/>
      <c r="BQ161" s="31"/>
      <c r="BS161" s="31"/>
      <c r="BU161" s="44"/>
      <c r="BW161" s="31"/>
      <c r="BY161" s="31"/>
      <c r="CA161" s="31"/>
      <c r="CC161" s="44"/>
      <c r="CE161" s="31"/>
      <c r="CG161" s="31"/>
      <c r="CI161" s="31"/>
      <c r="CK161" s="44"/>
      <c r="CM161" s="31"/>
      <c r="CO161" s="31"/>
      <c r="CQ161" s="31"/>
      <c r="CS161" s="44"/>
      <c r="CU161" s="31"/>
      <c r="CW161" s="31"/>
      <c r="CY161" s="31"/>
      <c r="DA161" s="44"/>
      <c r="DC161" s="31"/>
      <c r="DE161" s="31"/>
      <c r="DG161" s="31"/>
      <c r="DI161" s="44"/>
      <c r="DK161" s="31"/>
      <c r="DM161" s="31"/>
      <c r="DO161" s="31"/>
      <c r="DP161" s="47"/>
      <c r="DR161" s="49"/>
      <c r="DS161" s="31"/>
      <c r="DT161" s="47"/>
      <c r="DU161" s="31"/>
      <c r="DV161" s="47"/>
      <c r="DW161" s="31"/>
      <c r="DX161" s="47"/>
      <c r="DZ161" s="49"/>
      <c r="EA161" s="31"/>
      <c r="EB161" s="47"/>
      <c r="EC161" s="31"/>
      <c r="ED161" s="47"/>
      <c r="EE161" s="31"/>
      <c r="EF161" s="47"/>
      <c r="EH161" s="49"/>
      <c r="EI161" s="31"/>
      <c r="EJ161" s="47"/>
      <c r="EK161" s="31"/>
      <c r="EL161" s="47"/>
      <c r="EM161" s="31"/>
      <c r="EN161" s="47"/>
      <c r="EP161" s="49"/>
      <c r="EQ161" s="31"/>
      <c r="ER161" s="47"/>
      <c r="ES161" s="31"/>
      <c r="ET161" s="47"/>
      <c r="EU161" s="31"/>
      <c r="EV161" s="47"/>
      <c r="EX161" s="49"/>
      <c r="EY161" s="31"/>
      <c r="EZ161" s="47"/>
      <c r="FA161" s="31"/>
      <c r="FB161" s="47"/>
      <c r="FC161" s="31"/>
      <c r="FD161" s="47"/>
      <c r="FF161" s="49"/>
      <c r="FG161" s="31"/>
      <c r="FH161" s="47"/>
      <c r="FI161" s="31"/>
      <c r="FJ161" s="47"/>
      <c r="FK161" s="31"/>
      <c r="FL161" s="47"/>
      <c r="FN161" s="49"/>
      <c r="FO161" s="31"/>
      <c r="FP161" s="47"/>
      <c r="FQ161" s="31"/>
      <c r="FR161" s="47"/>
      <c r="FS161" s="31"/>
      <c r="FT161" s="47"/>
      <c r="FV161" s="49"/>
      <c r="FW161" s="31"/>
      <c r="FX161" s="47"/>
      <c r="FY161" s="31"/>
      <c r="FZ161" s="47"/>
      <c r="GA161" s="31"/>
      <c r="GB161" s="47"/>
      <c r="GD161" s="49"/>
      <c r="GE161" s="31"/>
      <c r="GF161" s="47"/>
      <c r="GG161" s="31"/>
      <c r="GH161" s="47"/>
      <c r="GI161" s="31"/>
      <c r="GJ161" s="47"/>
      <c r="GL161" s="49"/>
      <c r="GM161" s="31"/>
      <c r="GN161" s="47"/>
      <c r="GO161" s="31"/>
      <c r="GP161" s="47"/>
      <c r="GQ161" s="31"/>
      <c r="GR161" s="47"/>
      <c r="GT161" s="49"/>
      <c r="GU161" s="31"/>
      <c r="GV161" s="47"/>
      <c r="GW161" s="31"/>
      <c r="GX161" s="47"/>
      <c r="GY161" s="31"/>
      <c r="GZ161" s="47"/>
      <c r="HB161" s="49"/>
      <c r="HC161" s="31"/>
      <c r="HD161" s="47"/>
      <c r="HE161" s="31"/>
      <c r="HF161" s="47"/>
      <c r="HG161" s="31"/>
      <c r="HH161" s="47"/>
      <c r="HJ161" s="49"/>
      <c r="HK161" s="31"/>
      <c r="HL161" s="47"/>
      <c r="HM161" s="31"/>
      <c r="HN161" s="47"/>
      <c r="HO161" s="31"/>
      <c r="HP161" s="47"/>
      <c r="HR161" s="49"/>
      <c r="HS161" s="31"/>
      <c r="HT161" s="47"/>
      <c r="HU161" s="31"/>
      <c r="HV161" s="47"/>
      <c r="HW161" s="31"/>
      <c r="HX161" s="47"/>
      <c r="HZ161" s="49"/>
      <c r="IA161" s="31"/>
      <c r="IB161" s="47"/>
      <c r="IC161" s="31"/>
      <c r="ID161" s="47"/>
      <c r="IE161" s="31"/>
      <c r="IF161" s="47"/>
      <c r="IH161" s="49"/>
      <c r="II161" s="31"/>
      <c r="IJ161" s="47"/>
      <c r="IK161" s="31"/>
      <c r="IL161" s="47"/>
      <c r="IM161" s="31"/>
      <c r="IN161" s="47"/>
      <c r="IP161" s="49"/>
      <c r="IQ161" s="31"/>
      <c r="IR161" s="47"/>
      <c r="IS161" s="31"/>
      <c r="IT161" s="47"/>
      <c r="IU161" s="31"/>
      <c r="IV161" s="47"/>
      <c r="IX161" s="49"/>
      <c r="IY161" s="31"/>
      <c r="IZ161" s="47"/>
      <c r="JA161" s="31"/>
      <c r="JB161" s="47"/>
      <c r="JC161" s="31"/>
      <c r="JD161" s="47"/>
      <c r="JF161" s="49"/>
      <c r="JG161" s="31"/>
      <c r="JH161" s="47"/>
      <c r="JI161" s="31"/>
      <c r="JJ161" s="47"/>
      <c r="JK161" s="31"/>
      <c r="JL161" s="47"/>
      <c r="JN161" s="49"/>
      <c r="JO161" s="31"/>
      <c r="JP161" s="47"/>
      <c r="JQ161" s="31"/>
      <c r="JR161" s="47"/>
      <c r="JS161" s="31"/>
      <c r="JT161" s="47"/>
      <c r="JV161" s="49"/>
      <c r="JW161" s="31"/>
      <c r="JX161" s="47"/>
      <c r="JY161" s="31"/>
      <c r="JZ161" s="47"/>
      <c r="KA161" s="31"/>
      <c r="KB161" s="47"/>
      <c r="KD161" s="49"/>
      <c r="KE161" s="31"/>
      <c r="KF161" s="47"/>
      <c r="KG161" s="31"/>
      <c r="KH161" s="47"/>
      <c r="KI161" s="31"/>
      <c r="KJ161" s="47"/>
      <c r="KL161" s="49"/>
      <c r="KM161" s="31"/>
      <c r="KN161" s="47"/>
      <c r="KO161" s="31"/>
      <c r="KP161" s="47"/>
      <c r="KQ161" s="31"/>
      <c r="KR161" s="47"/>
      <c r="KT161" s="49"/>
      <c r="KU161" s="31"/>
      <c r="KV161" s="47"/>
      <c r="KW161" s="31"/>
      <c r="KX161" s="47"/>
      <c r="KY161" s="31"/>
      <c r="KZ161" s="47"/>
      <c r="LB161" s="49"/>
      <c r="LC161" s="31"/>
      <c r="LD161" s="47"/>
      <c r="LE161" s="31"/>
      <c r="LF161" s="47"/>
      <c r="LG161" s="31"/>
      <c r="LH161" s="47"/>
      <c r="LJ161" s="49"/>
      <c r="LK161" s="31"/>
      <c r="LM161" s="31"/>
      <c r="LN161" s="47"/>
      <c r="LO161" s="31"/>
      <c r="LP161" s="47"/>
      <c r="LR161" s="49"/>
      <c r="LS161" s="31"/>
      <c r="LT161" s="47"/>
      <c r="LU161" s="31"/>
      <c r="LV161" s="47"/>
      <c r="LW161" s="31"/>
      <c r="LX161" s="47"/>
      <c r="LZ161" s="49"/>
      <c r="MA161" s="31"/>
      <c r="MB161" s="47"/>
      <c r="MC161" s="31"/>
      <c r="MD161" s="47"/>
      <c r="ME161" s="31"/>
      <c r="MF161" s="47"/>
      <c r="MH161" s="49"/>
      <c r="MI161" s="31"/>
      <c r="MJ161" s="47"/>
      <c r="MK161" s="31"/>
      <c r="ML161" s="47"/>
      <c r="MM161" s="31"/>
    </row>
    <row r="162" spans="1:351" x14ac:dyDescent="0.25">
      <c r="A162" s="30"/>
      <c r="G162" s="31"/>
      <c r="K162" s="31"/>
      <c r="M162" s="31"/>
      <c r="O162" s="31"/>
      <c r="Q162" s="44"/>
      <c r="S162" s="31"/>
      <c r="U162" s="31"/>
      <c r="W162" s="31"/>
      <c r="Y162" s="44"/>
      <c r="AA162" s="31"/>
      <c r="AC162" s="31"/>
      <c r="AE162" s="31"/>
      <c r="AG162" s="44"/>
      <c r="AI162" s="31"/>
      <c r="AK162" s="31"/>
      <c r="AM162" s="31"/>
      <c r="AO162" s="44"/>
      <c r="AQ162" s="31"/>
      <c r="AS162" s="31"/>
      <c r="AU162" s="31"/>
      <c r="AW162" s="44"/>
      <c r="AY162" s="31"/>
      <c r="BA162" s="31"/>
      <c r="BB162" s="47"/>
      <c r="BC162" s="31"/>
      <c r="BE162" s="44"/>
      <c r="BG162" s="31"/>
      <c r="BI162" s="31"/>
      <c r="BK162" s="31"/>
      <c r="BM162" s="44"/>
      <c r="BO162" s="31"/>
      <c r="BQ162" s="31"/>
      <c r="BS162" s="31"/>
      <c r="BU162" s="44"/>
      <c r="BW162" s="31"/>
      <c r="BY162" s="31"/>
      <c r="CA162" s="31"/>
      <c r="CC162" s="44"/>
      <c r="CE162" s="31"/>
      <c r="CG162" s="31"/>
      <c r="CI162" s="31"/>
      <c r="CK162" s="44"/>
      <c r="CM162" s="31"/>
      <c r="CO162" s="31"/>
      <c r="CQ162" s="31"/>
      <c r="CS162" s="44"/>
      <c r="CU162" s="31"/>
      <c r="CW162" s="31"/>
      <c r="CY162" s="31"/>
      <c r="DA162" s="44"/>
      <c r="DC162" s="31"/>
      <c r="DE162" s="31"/>
      <c r="DG162" s="31"/>
      <c r="DI162" s="44"/>
      <c r="DK162" s="31"/>
      <c r="DM162" s="31"/>
      <c r="DO162" s="31"/>
      <c r="DP162" s="47"/>
      <c r="DR162" s="49"/>
      <c r="DS162" s="31"/>
      <c r="DT162" s="47"/>
      <c r="DU162" s="31"/>
      <c r="DV162" s="47"/>
      <c r="DW162" s="31"/>
      <c r="DX162" s="47"/>
      <c r="DZ162" s="49"/>
      <c r="EA162" s="31"/>
      <c r="EB162" s="47"/>
      <c r="EC162" s="31"/>
      <c r="ED162" s="47"/>
      <c r="EE162" s="31"/>
      <c r="EF162" s="47"/>
      <c r="EH162" s="49"/>
      <c r="EI162" s="31"/>
      <c r="EJ162" s="47"/>
      <c r="EK162" s="31"/>
      <c r="EL162" s="47"/>
      <c r="EM162" s="31"/>
      <c r="EN162" s="47"/>
      <c r="EP162" s="49"/>
      <c r="EQ162" s="31"/>
      <c r="ER162" s="47"/>
      <c r="ES162" s="31"/>
      <c r="ET162" s="47"/>
      <c r="EU162" s="31"/>
      <c r="EV162" s="47"/>
      <c r="EX162" s="49"/>
      <c r="EY162" s="31"/>
      <c r="EZ162" s="47"/>
      <c r="FA162" s="31"/>
      <c r="FB162" s="47"/>
      <c r="FC162" s="31"/>
      <c r="FD162" s="47"/>
      <c r="FF162" s="49"/>
      <c r="FG162" s="31"/>
      <c r="FH162" s="47"/>
      <c r="FI162" s="31"/>
      <c r="FJ162" s="47"/>
      <c r="FK162" s="31"/>
      <c r="FL162" s="47"/>
      <c r="FN162" s="49"/>
      <c r="FO162" s="31"/>
      <c r="FP162" s="47"/>
      <c r="FQ162" s="31"/>
      <c r="FR162" s="47"/>
      <c r="FS162" s="31"/>
      <c r="FT162" s="47"/>
      <c r="FV162" s="49"/>
      <c r="FW162" s="31"/>
      <c r="FX162" s="47"/>
      <c r="FY162" s="31"/>
      <c r="FZ162" s="47"/>
      <c r="GA162" s="31"/>
      <c r="GB162" s="47"/>
      <c r="GD162" s="49"/>
      <c r="GE162" s="31"/>
      <c r="GF162" s="47"/>
      <c r="GG162" s="31"/>
      <c r="GH162" s="47"/>
      <c r="GI162" s="31"/>
      <c r="GJ162" s="47"/>
      <c r="GL162" s="49"/>
      <c r="GM162" s="31"/>
      <c r="GN162" s="47"/>
      <c r="GO162" s="31"/>
      <c r="GP162" s="47"/>
      <c r="GQ162" s="31"/>
      <c r="GR162" s="47"/>
      <c r="GT162" s="49"/>
      <c r="GU162" s="31"/>
      <c r="GV162" s="47"/>
      <c r="GW162" s="31"/>
      <c r="GX162" s="47"/>
      <c r="GY162" s="31"/>
      <c r="GZ162" s="47"/>
      <c r="HB162" s="49"/>
      <c r="HC162" s="31"/>
      <c r="HD162" s="47"/>
      <c r="HE162" s="31"/>
      <c r="HF162" s="47"/>
      <c r="HG162" s="31"/>
      <c r="HH162" s="47"/>
      <c r="HJ162" s="49"/>
      <c r="HK162" s="31"/>
      <c r="HL162" s="47"/>
      <c r="HM162" s="31"/>
      <c r="HN162" s="47"/>
      <c r="HO162" s="31"/>
      <c r="HP162" s="47"/>
      <c r="HR162" s="49"/>
      <c r="HS162" s="31"/>
      <c r="HT162" s="47"/>
      <c r="HU162" s="31"/>
      <c r="HV162" s="47"/>
      <c r="HW162" s="31"/>
      <c r="HX162" s="47"/>
      <c r="HZ162" s="49"/>
      <c r="IA162" s="31"/>
      <c r="IB162" s="47"/>
      <c r="IC162" s="31"/>
      <c r="ID162" s="47"/>
      <c r="IE162" s="31"/>
      <c r="IF162" s="47"/>
      <c r="IH162" s="49"/>
      <c r="II162" s="31"/>
      <c r="IJ162" s="47"/>
      <c r="IK162" s="31"/>
      <c r="IL162" s="47"/>
      <c r="IM162" s="31"/>
      <c r="IN162" s="47"/>
      <c r="IP162" s="49"/>
      <c r="IQ162" s="31"/>
      <c r="IR162" s="47"/>
      <c r="IS162" s="31"/>
      <c r="IT162" s="47"/>
      <c r="IU162" s="31"/>
      <c r="IV162" s="47"/>
      <c r="IX162" s="49"/>
      <c r="IY162" s="31"/>
      <c r="IZ162" s="47"/>
      <c r="JA162" s="31"/>
      <c r="JB162" s="47"/>
      <c r="JC162" s="31"/>
      <c r="JD162" s="47"/>
      <c r="JF162" s="49"/>
      <c r="JG162" s="31"/>
      <c r="JH162" s="47"/>
      <c r="JI162" s="31"/>
      <c r="JJ162" s="47"/>
      <c r="JK162" s="31"/>
      <c r="JL162" s="47"/>
      <c r="JN162" s="49"/>
      <c r="JO162" s="31"/>
      <c r="JP162" s="47"/>
      <c r="JQ162" s="31"/>
      <c r="JR162" s="47"/>
      <c r="JS162" s="31"/>
      <c r="JT162" s="47"/>
      <c r="JV162" s="49"/>
      <c r="JW162" s="31"/>
      <c r="JX162" s="47"/>
      <c r="JY162" s="31"/>
      <c r="JZ162" s="47"/>
      <c r="KA162" s="31"/>
      <c r="KB162" s="47"/>
      <c r="KD162" s="49"/>
      <c r="KE162" s="31"/>
      <c r="KF162" s="47"/>
      <c r="KG162" s="31"/>
      <c r="KH162" s="47"/>
      <c r="KI162" s="31"/>
      <c r="KJ162" s="47"/>
      <c r="KL162" s="49"/>
      <c r="KM162" s="31"/>
      <c r="KN162" s="47"/>
      <c r="KO162" s="31"/>
      <c r="KP162" s="47"/>
      <c r="KQ162" s="31"/>
      <c r="KR162" s="47"/>
      <c r="KT162" s="49"/>
      <c r="KU162" s="31"/>
      <c r="KV162" s="47"/>
      <c r="KW162" s="31"/>
      <c r="KX162" s="47"/>
      <c r="KY162" s="31"/>
      <c r="KZ162" s="47"/>
      <c r="LB162" s="49"/>
      <c r="LC162" s="31"/>
      <c r="LD162" s="47"/>
      <c r="LE162" s="31"/>
      <c r="LF162" s="47"/>
      <c r="LG162" s="31"/>
      <c r="LH162" s="47"/>
      <c r="LJ162" s="49"/>
      <c r="LK162" s="31"/>
      <c r="LL162" s="47"/>
      <c r="LM162" s="31"/>
      <c r="LN162" s="47"/>
      <c r="LO162" s="31"/>
      <c r="LP162" s="47"/>
      <c r="LR162" s="49"/>
      <c r="LS162" s="31"/>
      <c r="LT162" s="47"/>
      <c r="LU162" s="31"/>
      <c r="LV162" s="47"/>
      <c r="LW162" s="31"/>
      <c r="LX162" s="47"/>
      <c r="LZ162" s="49"/>
      <c r="MA162" s="31"/>
      <c r="MB162" s="47"/>
      <c r="MC162" s="31"/>
      <c r="MD162" s="47"/>
      <c r="ME162" s="31"/>
      <c r="MF162" s="47"/>
      <c r="MH162" s="49"/>
      <c r="MI162" s="31"/>
      <c r="MJ162" s="47"/>
      <c r="MK162" s="31"/>
      <c r="ML162" s="47"/>
      <c r="MM162" s="31"/>
    </row>
    <row r="163" spans="1:351" x14ac:dyDescent="0.25">
      <c r="A163" s="30"/>
      <c r="LL163" s="47"/>
    </row>
    <row r="164" spans="1:351" x14ac:dyDescent="0.25">
      <c r="A164" s="30"/>
      <c r="LL164" s="47"/>
    </row>
    <row r="165" spans="1:351" x14ac:dyDescent="0.25">
      <c r="A165" s="30"/>
      <c r="I165" s="44"/>
      <c r="Q165" s="44"/>
      <c r="Y165" s="44"/>
      <c r="AG165" s="44"/>
      <c r="AO165" s="44"/>
      <c r="AW165" s="44"/>
      <c r="BE165" s="44"/>
      <c r="BM165" s="44"/>
      <c r="BU165" s="44"/>
      <c r="CC165" s="44"/>
      <c r="CK165" s="44"/>
      <c r="CS165" s="44"/>
      <c r="DA165" s="44"/>
      <c r="DI165" s="44"/>
      <c r="LL165" s="47"/>
    </row>
    <row r="166" spans="1:351" x14ac:dyDescent="0.25">
      <c r="A166" s="30"/>
      <c r="I166" s="44"/>
      <c r="Q166" s="44"/>
      <c r="Y166" s="44"/>
      <c r="AG166" s="44"/>
      <c r="AO166" s="44"/>
      <c r="AW166" s="44"/>
      <c r="BE166" s="44"/>
      <c r="BM166" s="44"/>
      <c r="BU166" s="44"/>
      <c r="CC166" s="44"/>
      <c r="CK166" s="44"/>
      <c r="CS166" s="44"/>
      <c r="DA166" s="44"/>
      <c r="DI166" s="44"/>
    </row>
    <row r="167" spans="1:351" x14ac:dyDescent="0.25">
      <c r="A167" s="30"/>
      <c r="I167" s="44"/>
      <c r="Q167" s="44"/>
      <c r="Y167" s="44"/>
      <c r="AG167" s="44"/>
      <c r="AO167" s="44"/>
      <c r="AW167" s="44"/>
      <c r="BE167" s="44"/>
      <c r="BM167" s="44"/>
      <c r="BU167" s="44"/>
      <c r="CC167" s="44"/>
      <c r="CK167" s="44"/>
      <c r="CS167" s="44"/>
      <c r="DA167" s="44"/>
      <c r="DI167" s="44"/>
    </row>
    <row r="168" spans="1:351" x14ac:dyDescent="0.25">
      <c r="A168" s="30"/>
      <c r="I168" s="44"/>
      <c r="Q168" s="44"/>
      <c r="Y168" s="44"/>
      <c r="AG168" s="44"/>
      <c r="AO168" s="44"/>
      <c r="AW168" s="44"/>
      <c r="BE168" s="44"/>
      <c r="BM168" s="44"/>
      <c r="BU168" s="44"/>
      <c r="CC168" s="44"/>
      <c r="CK168" s="44"/>
      <c r="CS168" s="44"/>
      <c r="DA168" s="44"/>
      <c r="DI168" s="44"/>
    </row>
    <row r="169" spans="1:351" x14ac:dyDescent="0.25">
      <c r="A169" s="30"/>
      <c r="I169" s="44"/>
      <c r="Q169" s="44"/>
      <c r="Y169" s="44"/>
      <c r="AG169" s="44"/>
      <c r="AO169" s="44"/>
      <c r="AW169" s="44"/>
      <c r="BE169" s="44"/>
      <c r="BM169" s="44"/>
      <c r="BU169" s="44"/>
      <c r="CC169" s="44"/>
      <c r="CK169" s="44"/>
      <c r="CS169" s="44"/>
      <c r="DA169" s="44"/>
      <c r="DI169" s="44"/>
    </row>
    <row r="170" spans="1:351" x14ac:dyDescent="0.25">
      <c r="A170" s="30"/>
      <c r="I170" s="44"/>
      <c r="Q170" s="44"/>
      <c r="Y170" s="44"/>
      <c r="AG170" s="44"/>
      <c r="AO170" s="44"/>
      <c r="AW170" s="44"/>
      <c r="BE170" s="44"/>
      <c r="BM170" s="44"/>
      <c r="BU170" s="44"/>
      <c r="CC170" s="44"/>
      <c r="CK170" s="44"/>
      <c r="CS170" s="44"/>
      <c r="DA170" s="44"/>
      <c r="DI170" s="44"/>
    </row>
    <row r="171" spans="1:351" x14ac:dyDescent="0.25">
      <c r="A171" s="30"/>
      <c r="I171" s="44"/>
      <c r="Q171" s="44"/>
      <c r="Y171" s="44"/>
      <c r="AG171" s="44"/>
      <c r="AO171" s="44"/>
      <c r="AW171" s="44"/>
      <c r="BE171" s="44"/>
      <c r="BM171" s="44"/>
      <c r="BU171" s="44"/>
      <c r="CC171" s="44"/>
      <c r="CK171" s="44"/>
      <c r="CS171" s="44"/>
      <c r="DA171" s="44"/>
      <c r="DI171" s="44"/>
    </row>
    <row r="172" spans="1:351" x14ac:dyDescent="0.25">
      <c r="A172" s="30"/>
      <c r="I172" s="44"/>
      <c r="Q172" s="44"/>
      <c r="Y172" s="44"/>
      <c r="AG172" s="44"/>
      <c r="AO172" s="44"/>
      <c r="AW172" s="44"/>
      <c r="BE172" s="44"/>
      <c r="BM172" s="44"/>
      <c r="BU172" s="44"/>
      <c r="CC172" s="44"/>
      <c r="CK172" s="44"/>
      <c r="CS172" s="44"/>
      <c r="DA172" s="44"/>
      <c r="DI172" s="44"/>
    </row>
    <row r="173" spans="1:351" x14ac:dyDescent="0.25">
      <c r="A173" s="30"/>
      <c r="I173" s="44"/>
      <c r="Q173" s="44"/>
      <c r="Y173" s="44"/>
      <c r="AG173" s="44"/>
      <c r="AO173" s="44"/>
      <c r="AW173" s="44"/>
      <c r="BE173" s="44"/>
      <c r="BM173" s="44"/>
      <c r="BU173" s="44"/>
      <c r="CC173" s="44"/>
      <c r="CK173" s="44"/>
      <c r="CS173" s="44"/>
      <c r="DA173" s="44"/>
      <c r="DI173" s="44"/>
    </row>
    <row r="174" spans="1:351" x14ac:dyDescent="0.25">
      <c r="A174" s="30"/>
      <c r="I174" s="44"/>
      <c r="Q174" s="44"/>
      <c r="Y174" s="44"/>
      <c r="AG174" s="44"/>
      <c r="AO174" s="44"/>
      <c r="AW174" s="44"/>
      <c r="BE174" s="44"/>
      <c r="BM174" s="44"/>
      <c r="BU174" s="44"/>
      <c r="CC174" s="44"/>
      <c r="CK174" s="44"/>
      <c r="CS174" s="44"/>
      <c r="DA174" s="44"/>
      <c r="DI174" s="44"/>
    </row>
    <row r="175" spans="1:351" x14ac:dyDescent="0.25">
      <c r="A175" s="30"/>
      <c r="I175" s="44"/>
      <c r="Q175" s="44"/>
      <c r="Y175" s="44"/>
      <c r="AG175" s="44"/>
      <c r="AO175" s="44"/>
      <c r="AW175" s="44"/>
      <c r="BE175" s="44"/>
      <c r="BM175" s="44"/>
      <c r="BU175" s="44"/>
      <c r="CC175" s="44"/>
      <c r="CK175" s="44"/>
      <c r="CS175" s="44"/>
      <c r="DA175" s="44"/>
      <c r="DI175" s="44"/>
    </row>
    <row r="176" spans="1:351" x14ac:dyDescent="0.25">
      <c r="A176" s="30"/>
      <c r="C176" s="212"/>
      <c r="E176" s="212"/>
    </row>
    <row r="177" spans="1:351" x14ac:dyDescent="0.25">
      <c r="A177" s="30"/>
      <c r="C177" s="212"/>
      <c r="E177" s="212"/>
      <c r="G177" s="31"/>
      <c r="K177" s="31"/>
      <c r="M177" s="31"/>
      <c r="O177" s="31"/>
      <c r="S177" s="31"/>
      <c r="U177" s="31"/>
      <c r="W177" s="31"/>
      <c r="AA177" s="31"/>
      <c r="AC177" s="31"/>
      <c r="AE177" s="31"/>
      <c r="AI177" s="31"/>
      <c r="AK177" s="31"/>
      <c r="AM177" s="31"/>
      <c r="AQ177" s="31"/>
      <c r="AS177" s="31"/>
      <c r="AU177" s="31"/>
      <c r="AY177" s="31"/>
      <c r="BA177" s="31"/>
      <c r="BB177" s="47"/>
      <c r="BC177" s="31"/>
      <c r="BG177" s="31"/>
      <c r="BI177" s="31"/>
      <c r="BK177" s="31"/>
      <c r="BO177" s="31"/>
      <c r="BQ177" s="31"/>
      <c r="BS177" s="31"/>
      <c r="BW177" s="31"/>
      <c r="BY177" s="31"/>
      <c r="CA177" s="31"/>
      <c r="CE177" s="31"/>
      <c r="CG177" s="31"/>
      <c r="CI177" s="31"/>
      <c r="CM177" s="31"/>
      <c r="CO177" s="31"/>
      <c r="CQ177" s="31"/>
      <c r="CU177" s="31"/>
      <c r="CW177" s="31"/>
      <c r="CY177" s="31"/>
      <c r="DC177" s="31"/>
      <c r="DE177" s="31"/>
      <c r="DG177" s="31"/>
      <c r="DK177" s="31"/>
      <c r="DM177" s="31"/>
      <c r="DO177" s="31"/>
      <c r="DP177" s="47"/>
      <c r="DQ177" s="49"/>
      <c r="DR177" s="49"/>
      <c r="DS177" s="31"/>
      <c r="DT177" s="47"/>
      <c r="DU177" s="31"/>
      <c r="DV177" s="47"/>
      <c r="DW177" s="31"/>
      <c r="DX177" s="47"/>
      <c r="DY177" s="49"/>
      <c r="DZ177" s="49"/>
      <c r="EA177" s="31"/>
      <c r="EB177" s="47"/>
      <c r="EC177" s="31"/>
      <c r="ED177" s="47"/>
      <c r="EE177" s="31"/>
      <c r="EF177" s="47"/>
      <c r="EG177" s="49"/>
      <c r="EH177" s="49"/>
      <c r="EI177" s="31"/>
      <c r="EJ177" s="47"/>
      <c r="EK177" s="31"/>
      <c r="EL177" s="47"/>
      <c r="EM177" s="31"/>
      <c r="EN177" s="47"/>
      <c r="EO177" s="49"/>
      <c r="EP177" s="49"/>
      <c r="EQ177" s="31"/>
      <c r="ER177" s="47"/>
      <c r="ES177" s="31"/>
      <c r="ET177" s="47"/>
      <c r="EU177" s="31"/>
      <c r="EV177" s="47"/>
      <c r="EW177" s="49"/>
      <c r="EX177" s="49"/>
      <c r="EY177" s="31"/>
      <c r="EZ177" s="47"/>
      <c r="FA177" s="31"/>
      <c r="FB177" s="47"/>
      <c r="FC177" s="31"/>
      <c r="FD177" s="47"/>
      <c r="FE177" s="49"/>
      <c r="FF177" s="49"/>
      <c r="FG177" s="31"/>
      <c r="FH177" s="47"/>
      <c r="FI177" s="31"/>
      <c r="FJ177" s="47"/>
      <c r="FK177" s="31"/>
      <c r="FL177" s="47"/>
      <c r="FM177" s="49"/>
      <c r="FN177" s="49"/>
      <c r="FO177" s="31"/>
      <c r="FP177" s="47"/>
      <c r="FQ177" s="31"/>
      <c r="FR177" s="47"/>
      <c r="FS177" s="31"/>
      <c r="FT177" s="47"/>
      <c r="FU177" s="49"/>
      <c r="FV177" s="49"/>
      <c r="FW177" s="31"/>
      <c r="FX177" s="47"/>
      <c r="FY177" s="31"/>
      <c r="FZ177" s="47"/>
      <c r="GA177" s="31"/>
      <c r="GB177" s="47"/>
      <c r="GC177" s="49"/>
      <c r="GD177" s="49"/>
      <c r="GE177" s="31"/>
      <c r="GF177" s="47"/>
      <c r="GG177" s="31"/>
      <c r="GH177" s="47"/>
      <c r="GI177" s="31"/>
      <c r="GJ177" s="47"/>
      <c r="GK177" s="49"/>
      <c r="GL177" s="49"/>
      <c r="GM177" s="31"/>
      <c r="GN177" s="47"/>
      <c r="GO177" s="31"/>
      <c r="GP177" s="47"/>
      <c r="GQ177" s="31"/>
      <c r="GR177" s="47"/>
      <c r="GS177" s="49"/>
      <c r="GT177" s="49"/>
      <c r="GU177" s="31"/>
      <c r="GV177" s="47"/>
      <c r="GW177" s="31"/>
      <c r="GX177" s="47"/>
      <c r="GY177" s="31"/>
      <c r="GZ177" s="47"/>
      <c r="HA177" s="49"/>
      <c r="HB177" s="49"/>
      <c r="HC177" s="31"/>
      <c r="HD177" s="47"/>
      <c r="HE177" s="31"/>
      <c r="HF177" s="47"/>
      <c r="HG177" s="31"/>
      <c r="HH177" s="47"/>
      <c r="HI177" s="49"/>
      <c r="HJ177" s="49"/>
      <c r="HK177" s="31"/>
      <c r="HL177" s="47"/>
      <c r="HM177" s="31"/>
      <c r="HN177" s="47"/>
      <c r="HO177" s="31"/>
      <c r="HP177" s="47"/>
      <c r="HQ177" s="49"/>
      <c r="HR177" s="49"/>
      <c r="HS177" s="31"/>
      <c r="HT177" s="47"/>
      <c r="HU177" s="31"/>
      <c r="HV177" s="47"/>
      <c r="HW177" s="31"/>
      <c r="HX177" s="47"/>
      <c r="HY177" s="49"/>
      <c r="HZ177" s="49"/>
      <c r="IA177" s="31"/>
      <c r="IB177" s="47"/>
      <c r="IC177" s="31"/>
      <c r="ID177" s="47"/>
      <c r="IE177" s="31"/>
      <c r="IF177" s="47"/>
      <c r="IG177" s="49"/>
      <c r="IH177" s="49"/>
      <c r="II177" s="31"/>
      <c r="IJ177" s="47"/>
      <c r="IK177" s="31"/>
      <c r="IL177" s="47"/>
      <c r="IM177" s="31"/>
      <c r="IN177" s="47"/>
      <c r="IO177" s="49"/>
      <c r="IP177" s="49"/>
      <c r="IQ177" s="31"/>
      <c r="IR177" s="47"/>
      <c r="IS177" s="31"/>
      <c r="IT177" s="47"/>
      <c r="IU177" s="31"/>
      <c r="IV177" s="47"/>
      <c r="IW177" s="49"/>
      <c r="IX177" s="49"/>
      <c r="IY177" s="31"/>
      <c r="IZ177" s="47"/>
      <c r="JA177" s="31"/>
      <c r="JB177" s="47"/>
      <c r="JC177" s="31"/>
      <c r="JD177" s="47"/>
      <c r="JE177" s="49"/>
      <c r="JF177" s="49"/>
      <c r="JG177" s="31"/>
      <c r="JH177" s="47"/>
      <c r="JI177" s="31"/>
      <c r="JJ177" s="47"/>
      <c r="JK177" s="31"/>
      <c r="JL177" s="47"/>
      <c r="JM177" s="49"/>
      <c r="JN177" s="49"/>
      <c r="JO177" s="31"/>
      <c r="JP177" s="47"/>
      <c r="JQ177" s="31"/>
      <c r="JR177" s="47"/>
      <c r="JS177" s="31"/>
      <c r="JT177" s="47"/>
      <c r="JU177" s="49"/>
      <c r="JV177" s="49"/>
      <c r="JW177" s="31"/>
      <c r="JX177" s="47"/>
      <c r="JY177" s="31"/>
      <c r="JZ177" s="47"/>
      <c r="KA177" s="31"/>
      <c r="KB177" s="47"/>
      <c r="KC177" s="49"/>
      <c r="KD177" s="49"/>
      <c r="KE177" s="31"/>
      <c r="KF177" s="47"/>
      <c r="KG177" s="31"/>
      <c r="KH177" s="47"/>
      <c r="KI177" s="31"/>
      <c r="KJ177" s="47"/>
      <c r="KK177" s="49"/>
      <c r="KL177" s="49"/>
      <c r="KM177" s="31"/>
      <c r="KN177" s="47"/>
      <c r="KO177" s="31"/>
      <c r="KP177" s="47"/>
      <c r="KQ177" s="31"/>
      <c r="KR177" s="47"/>
      <c r="KS177" s="49"/>
      <c r="KT177" s="49"/>
      <c r="KU177" s="31"/>
      <c r="KV177" s="47"/>
      <c r="KW177" s="31"/>
      <c r="KX177" s="47"/>
      <c r="KY177" s="31"/>
      <c r="KZ177" s="47"/>
      <c r="LA177" s="49"/>
      <c r="LB177" s="49"/>
      <c r="LC177" s="31"/>
      <c r="LD177" s="47"/>
      <c r="LE177" s="31"/>
      <c r="LF177" s="47"/>
      <c r="LG177" s="31"/>
      <c r="LH177" s="47"/>
      <c r="LI177" s="49"/>
      <c r="LJ177" s="49"/>
      <c r="LK177" s="31"/>
      <c r="LM177" s="31"/>
      <c r="LN177" s="47"/>
      <c r="LO177" s="31"/>
      <c r="LP177" s="47"/>
      <c r="LQ177" s="49"/>
      <c r="LR177" s="49"/>
      <c r="LS177" s="31"/>
      <c r="LT177" s="47"/>
      <c r="LU177" s="31"/>
      <c r="LV177" s="47"/>
      <c r="LW177" s="31"/>
      <c r="LX177" s="47"/>
      <c r="LY177" s="49"/>
      <c r="LZ177" s="49"/>
      <c r="MA177" s="31"/>
      <c r="MB177" s="47"/>
      <c r="MC177" s="31"/>
      <c r="MD177" s="47"/>
      <c r="ME177" s="31"/>
      <c r="MF177" s="47"/>
      <c r="MG177" s="49"/>
      <c r="MH177" s="49"/>
      <c r="MI177" s="31"/>
      <c r="MJ177" s="47"/>
      <c r="MK177" s="31"/>
      <c r="ML177" s="47"/>
      <c r="MM177" s="31"/>
    </row>
    <row r="178" spans="1:351" x14ac:dyDescent="0.25">
      <c r="A178" s="30"/>
      <c r="C178" s="212"/>
      <c r="E178" s="212"/>
      <c r="G178" s="31"/>
      <c r="K178" s="31"/>
      <c r="M178" s="31"/>
      <c r="O178" s="31"/>
      <c r="Q178" s="44"/>
      <c r="S178" s="31"/>
      <c r="U178" s="31"/>
      <c r="W178" s="31"/>
      <c r="Y178" s="44"/>
      <c r="AA178" s="31"/>
      <c r="AC178" s="31"/>
      <c r="AE178" s="31"/>
      <c r="AG178" s="44"/>
      <c r="AI178" s="31"/>
      <c r="AK178" s="31"/>
      <c r="AM178" s="31"/>
      <c r="AO178" s="44"/>
      <c r="AQ178" s="31"/>
      <c r="AS178" s="31"/>
      <c r="AU178" s="31"/>
      <c r="AW178" s="44"/>
      <c r="AY178" s="31"/>
      <c r="BA178" s="31"/>
      <c r="BB178" s="47"/>
      <c r="BC178" s="31"/>
      <c r="BE178" s="44"/>
      <c r="BG178" s="31"/>
      <c r="BI178" s="31"/>
      <c r="BK178" s="31"/>
      <c r="BM178" s="44"/>
      <c r="BO178" s="31"/>
      <c r="BQ178" s="31"/>
      <c r="BS178" s="31"/>
      <c r="BU178" s="44"/>
      <c r="BW178" s="31"/>
      <c r="BY178" s="31"/>
      <c r="CA178" s="31"/>
      <c r="CC178" s="44"/>
      <c r="CE178" s="31"/>
      <c r="CG178" s="31"/>
      <c r="CI178" s="31"/>
      <c r="CK178" s="44"/>
      <c r="CM178" s="31"/>
      <c r="CO178" s="31"/>
      <c r="CQ178" s="31"/>
      <c r="CS178" s="44"/>
      <c r="CU178" s="31"/>
      <c r="CW178" s="31"/>
      <c r="CY178" s="31"/>
      <c r="DA178" s="44"/>
      <c r="DC178" s="31"/>
      <c r="DE178" s="31"/>
      <c r="DG178" s="31"/>
      <c r="DI178" s="44"/>
      <c r="DK178" s="31"/>
      <c r="DM178" s="31"/>
      <c r="DO178" s="31"/>
      <c r="DP178" s="47"/>
      <c r="DR178" s="49"/>
      <c r="DS178" s="31"/>
      <c r="DT178" s="47"/>
      <c r="DU178" s="31"/>
      <c r="DV178" s="47"/>
      <c r="DW178" s="31"/>
      <c r="DX178" s="47"/>
      <c r="DZ178" s="49"/>
      <c r="EA178" s="31"/>
      <c r="EB178" s="47"/>
      <c r="EC178" s="31"/>
      <c r="ED178" s="47"/>
      <c r="EE178" s="31"/>
      <c r="EF178" s="47"/>
      <c r="EH178" s="49"/>
      <c r="EI178" s="31"/>
      <c r="EJ178" s="47"/>
      <c r="EK178" s="31"/>
      <c r="EL178" s="47"/>
      <c r="EM178" s="31"/>
      <c r="EN178" s="47"/>
      <c r="EP178" s="49"/>
      <c r="EQ178" s="31"/>
      <c r="ER178" s="47"/>
      <c r="ES178" s="31"/>
      <c r="ET178" s="47"/>
      <c r="EU178" s="31"/>
      <c r="EV178" s="47"/>
      <c r="EX178" s="49"/>
      <c r="EY178" s="31"/>
      <c r="EZ178" s="47"/>
      <c r="FA178" s="31"/>
      <c r="FB178" s="47"/>
      <c r="FC178" s="31"/>
      <c r="FD178" s="47"/>
      <c r="FF178" s="49"/>
      <c r="FG178" s="31"/>
      <c r="FH178" s="47"/>
      <c r="FI178" s="31"/>
      <c r="FJ178" s="47"/>
      <c r="FK178" s="31"/>
      <c r="FL178" s="47"/>
      <c r="FN178" s="49"/>
      <c r="FO178" s="31"/>
      <c r="FP178" s="47"/>
      <c r="FQ178" s="31"/>
      <c r="FR178" s="47"/>
      <c r="FS178" s="31"/>
      <c r="FT178" s="47"/>
      <c r="FV178" s="49"/>
      <c r="FW178" s="31"/>
      <c r="FX178" s="47"/>
      <c r="FY178" s="31"/>
      <c r="FZ178" s="47"/>
      <c r="GA178" s="31"/>
      <c r="GB178" s="47"/>
      <c r="GD178" s="49"/>
      <c r="GE178" s="31"/>
      <c r="GF178" s="47"/>
      <c r="GG178" s="31"/>
      <c r="GH178" s="47"/>
      <c r="GI178" s="31"/>
      <c r="GJ178" s="47"/>
      <c r="GL178" s="49"/>
      <c r="GM178" s="31"/>
      <c r="GN178" s="47"/>
      <c r="GO178" s="31"/>
      <c r="GP178" s="47"/>
      <c r="GQ178" s="31"/>
      <c r="GR178" s="47"/>
      <c r="GT178" s="49"/>
      <c r="GU178" s="31"/>
      <c r="GV178" s="47"/>
      <c r="GW178" s="31"/>
      <c r="GX178" s="47"/>
      <c r="GY178" s="31"/>
      <c r="GZ178" s="47"/>
      <c r="HB178" s="49"/>
      <c r="HC178" s="31"/>
      <c r="HD178" s="47"/>
      <c r="HE178" s="31"/>
      <c r="HF178" s="47"/>
      <c r="HG178" s="31"/>
      <c r="HH178" s="47"/>
      <c r="HJ178" s="49"/>
      <c r="HK178" s="31"/>
      <c r="HL178" s="47"/>
      <c r="HM178" s="31"/>
      <c r="HN178" s="47"/>
      <c r="HO178" s="31"/>
      <c r="HP178" s="47"/>
      <c r="HR178" s="49"/>
      <c r="HS178" s="31"/>
      <c r="HT178" s="47"/>
      <c r="HU178" s="31"/>
      <c r="HV178" s="47"/>
      <c r="HW178" s="31"/>
      <c r="HX178" s="47"/>
      <c r="HZ178" s="49"/>
      <c r="IA178" s="31"/>
      <c r="IB178" s="47"/>
      <c r="IC178" s="31"/>
      <c r="ID178" s="47"/>
      <c r="IE178" s="31"/>
      <c r="IF178" s="47"/>
      <c r="IH178" s="49"/>
      <c r="II178" s="31"/>
      <c r="IJ178" s="47"/>
      <c r="IK178" s="31"/>
      <c r="IL178" s="47"/>
      <c r="IM178" s="31"/>
      <c r="IN178" s="47"/>
      <c r="IP178" s="49"/>
      <c r="IQ178" s="31"/>
      <c r="IR178" s="47"/>
      <c r="IS178" s="31"/>
      <c r="IT178" s="47"/>
      <c r="IU178" s="31"/>
      <c r="IV178" s="47"/>
      <c r="IX178" s="49"/>
      <c r="IY178" s="31"/>
      <c r="IZ178" s="47"/>
      <c r="JA178" s="31"/>
      <c r="JB178" s="47"/>
      <c r="JC178" s="31"/>
      <c r="JD178" s="47"/>
      <c r="JF178" s="49"/>
      <c r="JG178" s="31"/>
      <c r="JH178" s="47"/>
      <c r="JI178" s="31"/>
      <c r="JJ178" s="47"/>
      <c r="JK178" s="31"/>
      <c r="JL178" s="47"/>
      <c r="JN178" s="49"/>
      <c r="JO178" s="31"/>
      <c r="JP178" s="47"/>
      <c r="JQ178" s="31"/>
      <c r="JR178" s="47"/>
      <c r="JS178" s="31"/>
      <c r="JT178" s="47"/>
      <c r="JV178" s="49"/>
      <c r="JW178" s="31"/>
      <c r="JX178" s="47"/>
      <c r="JY178" s="31"/>
      <c r="JZ178" s="47"/>
      <c r="KA178" s="31"/>
      <c r="KB178" s="47"/>
      <c r="KD178" s="49"/>
      <c r="KE178" s="31"/>
      <c r="KF178" s="47"/>
      <c r="KG178" s="31"/>
      <c r="KH178" s="47"/>
      <c r="KI178" s="31"/>
      <c r="KJ178" s="47"/>
      <c r="KL178" s="49"/>
      <c r="KM178" s="31"/>
      <c r="KN178" s="47"/>
      <c r="KO178" s="31"/>
      <c r="KP178" s="47"/>
      <c r="KQ178" s="31"/>
      <c r="KR178" s="47"/>
      <c r="KT178" s="49"/>
      <c r="KU178" s="31"/>
      <c r="KV178" s="47"/>
      <c r="KW178" s="31"/>
      <c r="KX178" s="47"/>
      <c r="KY178" s="31"/>
      <c r="KZ178" s="47"/>
      <c r="LB178" s="49"/>
      <c r="LC178" s="31"/>
      <c r="LD178" s="47"/>
      <c r="LE178" s="31"/>
      <c r="LF178" s="47"/>
      <c r="LG178" s="31"/>
      <c r="LH178" s="47"/>
      <c r="LJ178" s="49"/>
      <c r="LK178" s="31"/>
      <c r="LM178" s="31"/>
      <c r="LN178" s="47"/>
      <c r="LO178" s="31"/>
      <c r="LP178" s="47"/>
      <c r="LR178" s="49"/>
      <c r="LS178" s="31"/>
      <c r="LT178" s="47"/>
      <c r="LU178" s="31"/>
      <c r="LV178" s="47"/>
      <c r="LW178" s="31"/>
      <c r="LX178" s="47"/>
      <c r="LZ178" s="49"/>
      <c r="MA178" s="31"/>
      <c r="MB178" s="47"/>
      <c r="MC178" s="31"/>
      <c r="MD178" s="47"/>
      <c r="ME178" s="31"/>
      <c r="MF178" s="47"/>
      <c r="MH178" s="49"/>
      <c r="MI178" s="31"/>
      <c r="MJ178" s="47"/>
      <c r="MK178" s="31"/>
      <c r="ML178" s="47"/>
      <c r="MM178" s="31"/>
    </row>
    <row r="179" spans="1:351" x14ac:dyDescent="0.25">
      <c r="A179" s="30"/>
      <c r="C179" s="212"/>
      <c r="E179" s="212"/>
      <c r="G179" s="31"/>
      <c r="K179" s="31"/>
      <c r="M179" s="31"/>
      <c r="O179" s="31"/>
      <c r="Q179" s="44"/>
      <c r="S179" s="31"/>
      <c r="U179" s="31"/>
      <c r="W179" s="31"/>
      <c r="Y179" s="44"/>
      <c r="AA179" s="31"/>
      <c r="AC179" s="31"/>
      <c r="AE179" s="31"/>
      <c r="AG179" s="44"/>
      <c r="AI179" s="31"/>
      <c r="AK179" s="31"/>
      <c r="AM179" s="31"/>
      <c r="AO179" s="44"/>
      <c r="AQ179" s="31"/>
      <c r="AS179" s="31"/>
      <c r="AU179" s="31"/>
      <c r="AW179" s="44"/>
      <c r="AY179" s="31"/>
      <c r="BA179" s="31"/>
      <c r="BB179" s="47"/>
      <c r="BC179" s="31"/>
      <c r="BE179" s="44"/>
      <c r="BG179" s="31"/>
      <c r="BI179" s="31"/>
      <c r="BK179" s="31"/>
      <c r="BM179" s="44"/>
      <c r="BO179" s="31"/>
      <c r="BQ179" s="31"/>
      <c r="BS179" s="31"/>
      <c r="BU179" s="44"/>
      <c r="BW179" s="31"/>
      <c r="BY179" s="31"/>
      <c r="CA179" s="31"/>
      <c r="CC179" s="44"/>
      <c r="CE179" s="31"/>
      <c r="CG179" s="31"/>
      <c r="CI179" s="31"/>
      <c r="CK179" s="44"/>
      <c r="CM179" s="31"/>
      <c r="CO179" s="31"/>
      <c r="CQ179" s="31"/>
      <c r="CS179" s="44"/>
      <c r="CU179" s="31"/>
      <c r="CW179" s="31"/>
      <c r="CY179" s="31"/>
      <c r="DA179" s="44"/>
      <c r="DC179" s="31"/>
      <c r="DE179" s="31"/>
      <c r="DG179" s="31"/>
      <c r="DI179" s="44"/>
      <c r="DK179" s="31"/>
      <c r="DM179" s="31"/>
      <c r="DO179" s="31"/>
      <c r="DP179" s="47"/>
      <c r="DR179" s="49"/>
      <c r="DS179" s="31"/>
      <c r="DT179" s="47"/>
      <c r="DU179" s="31"/>
      <c r="DV179" s="47"/>
      <c r="DW179" s="31"/>
      <c r="DX179" s="47"/>
      <c r="DZ179" s="49"/>
      <c r="EA179" s="31"/>
      <c r="EB179" s="47"/>
      <c r="EC179" s="31"/>
      <c r="ED179" s="47"/>
      <c r="EE179" s="31"/>
      <c r="EF179" s="47"/>
      <c r="EH179" s="49"/>
      <c r="EI179" s="31"/>
      <c r="EJ179" s="47"/>
      <c r="EK179" s="31"/>
      <c r="EL179" s="47"/>
      <c r="EM179" s="31"/>
      <c r="EN179" s="47"/>
      <c r="EP179" s="49"/>
      <c r="EQ179" s="31"/>
      <c r="ER179" s="47"/>
      <c r="ES179" s="31"/>
      <c r="ET179" s="47"/>
      <c r="EU179" s="31"/>
      <c r="EV179" s="47"/>
      <c r="EX179" s="49"/>
      <c r="EY179" s="31"/>
      <c r="EZ179" s="47"/>
      <c r="FA179" s="31"/>
      <c r="FB179" s="47"/>
      <c r="FC179" s="31"/>
      <c r="FD179" s="47"/>
      <c r="FF179" s="49"/>
      <c r="FG179" s="31"/>
      <c r="FH179" s="47"/>
      <c r="FI179" s="31"/>
      <c r="FJ179" s="47"/>
      <c r="FK179" s="31"/>
      <c r="FL179" s="47"/>
      <c r="FN179" s="49"/>
      <c r="FO179" s="31"/>
      <c r="FP179" s="47"/>
      <c r="FQ179" s="31"/>
      <c r="FR179" s="47"/>
      <c r="FS179" s="31"/>
      <c r="FT179" s="47"/>
      <c r="FV179" s="49"/>
      <c r="FW179" s="31"/>
      <c r="FX179" s="47"/>
      <c r="FY179" s="31"/>
      <c r="FZ179" s="47"/>
      <c r="GA179" s="31"/>
      <c r="GB179" s="47"/>
      <c r="GD179" s="49"/>
      <c r="GE179" s="31"/>
      <c r="GF179" s="47"/>
      <c r="GG179" s="31"/>
      <c r="GH179" s="47"/>
      <c r="GI179" s="31"/>
      <c r="GJ179" s="47"/>
      <c r="GL179" s="49"/>
      <c r="GM179" s="31"/>
      <c r="GN179" s="47"/>
      <c r="GO179" s="31"/>
      <c r="GP179" s="47"/>
      <c r="GQ179" s="31"/>
      <c r="GR179" s="47"/>
      <c r="GT179" s="49"/>
      <c r="GU179" s="31"/>
      <c r="GV179" s="47"/>
      <c r="GW179" s="31"/>
      <c r="GX179" s="47"/>
      <c r="GY179" s="31"/>
      <c r="GZ179" s="47"/>
      <c r="HB179" s="49"/>
      <c r="HC179" s="31"/>
      <c r="HD179" s="47"/>
      <c r="HE179" s="31"/>
      <c r="HF179" s="47"/>
      <c r="HG179" s="31"/>
      <c r="HH179" s="47"/>
      <c r="HJ179" s="49"/>
      <c r="HK179" s="31"/>
      <c r="HL179" s="47"/>
      <c r="HM179" s="31"/>
      <c r="HN179" s="47"/>
      <c r="HO179" s="31"/>
      <c r="HP179" s="47"/>
      <c r="HR179" s="49"/>
      <c r="HS179" s="31"/>
      <c r="HT179" s="47"/>
      <c r="HU179" s="31"/>
      <c r="HV179" s="47"/>
      <c r="HW179" s="31"/>
      <c r="HX179" s="47"/>
      <c r="HZ179" s="49"/>
      <c r="IA179" s="31"/>
      <c r="IB179" s="47"/>
      <c r="IC179" s="31"/>
      <c r="ID179" s="47"/>
      <c r="IE179" s="31"/>
      <c r="IF179" s="47"/>
      <c r="IH179" s="49"/>
      <c r="II179" s="31"/>
      <c r="IJ179" s="47"/>
      <c r="IK179" s="31"/>
      <c r="IL179" s="47"/>
      <c r="IM179" s="31"/>
      <c r="IN179" s="47"/>
      <c r="IP179" s="49"/>
      <c r="IQ179" s="31"/>
      <c r="IR179" s="47"/>
      <c r="IS179" s="31"/>
      <c r="IT179" s="47"/>
      <c r="IU179" s="31"/>
      <c r="IV179" s="47"/>
      <c r="IX179" s="49"/>
      <c r="IY179" s="31"/>
      <c r="IZ179" s="47"/>
      <c r="JA179" s="31"/>
      <c r="JB179" s="47"/>
      <c r="JC179" s="31"/>
      <c r="JD179" s="47"/>
      <c r="JF179" s="49"/>
      <c r="JG179" s="31"/>
      <c r="JH179" s="47"/>
      <c r="JI179" s="31"/>
      <c r="JJ179" s="47"/>
      <c r="JK179" s="31"/>
      <c r="JL179" s="47"/>
      <c r="JN179" s="49"/>
      <c r="JO179" s="31"/>
      <c r="JP179" s="47"/>
      <c r="JQ179" s="31"/>
      <c r="JR179" s="47"/>
      <c r="JS179" s="31"/>
      <c r="JT179" s="47"/>
      <c r="JV179" s="49"/>
      <c r="JW179" s="31"/>
      <c r="JX179" s="47"/>
      <c r="JY179" s="31"/>
      <c r="JZ179" s="47"/>
      <c r="KA179" s="31"/>
      <c r="KB179" s="47"/>
      <c r="KD179" s="49"/>
      <c r="KE179" s="31"/>
      <c r="KF179" s="47"/>
      <c r="KG179" s="31"/>
      <c r="KH179" s="47"/>
      <c r="KI179" s="31"/>
      <c r="KJ179" s="47"/>
      <c r="KL179" s="49"/>
      <c r="KM179" s="31"/>
      <c r="KN179" s="47"/>
      <c r="KO179" s="31"/>
      <c r="KP179" s="47"/>
      <c r="KQ179" s="31"/>
      <c r="KR179" s="47"/>
      <c r="KT179" s="49"/>
      <c r="KU179" s="31"/>
      <c r="KV179" s="47"/>
      <c r="KW179" s="31"/>
      <c r="KX179" s="47"/>
      <c r="KY179" s="31"/>
      <c r="KZ179" s="47"/>
      <c r="LB179" s="49"/>
      <c r="LC179" s="31"/>
      <c r="LD179" s="47"/>
      <c r="LE179" s="31"/>
      <c r="LF179" s="47"/>
      <c r="LG179" s="31"/>
      <c r="LH179" s="47"/>
      <c r="LJ179" s="49"/>
      <c r="LK179" s="31"/>
      <c r="LM179" s="31"/>
      <c r="LN179" s="47"/>
      <c r="LO179" s="31"/>
      <c r="LP179" s="47"/>
      <c r="LR179" s="49"/>
      <c r="LS179" s="31"/>
      <c r="LT179" s="47"/>
      <c r="LU179" s="31"/>
      <c r="LV179" s="47"/>
      <c r="LW179" s="31"/>
      <c r="LX179" s="47"/>
      <c r="LZ179" s="49"/>
      <c r="MA179" s="31"/>
      <c r="MB179" s="47"/>
      <c r="MC179" s="31"/>
      <c r="MD179" s="47"/>
      <c r="ME179" s="31"/>
      <c r="MF179" s="47"/>
      <c r="MH179" s="49"/>
      <c r="MI179" s="31"/>
      <c r="MJ179" s="47"/>
      <c r="MK179" s="31"/>
      <c r="ML179" s="47"/>
      <c r="MM179" s="31"/>
    </row>
    <row r="180" spans="1:351" x14ac:dyDescent="0.25">
      <c r="A180" s="30"/>
      <c r="G180" s="31"/>
      <c r="K180" s="31"/>
      <c r="M180" s="31"/>
      <c r="O180" s="31"/>
      <c r="Q180" s="44"/>
      <c r="S180" s="31"/>
      <c r="U180" s="31"/>
      <c r="W180" s="31"/>
      <c r="Y180" s="44"/>
      <c r="AA180" s="31"/>
      <c r="AC180" s="31"/>
      <c r="AE180" s="31"/>
      <c r="AG180" s="44"/>
      <c r="AI180" s="31"/>
      <c r="AK180" s="31"/>
      <c r="AM180" s="31"/>
      <c r="AO180" s="44"/>
      <c r="AQ180" s="31"/>
      <c r="AS180" s="31"/>
      <c r="AU180" s="31"/>
      <c r="AW180" s="44"/>
      <c r="AY180" s="31"/>
      <c r="BA180" s="31"/>
      <c r="BB180" s="47"/>
      <c r="BC180" s="31"/>
      <c r="BE180" s="44"/>
      <c r="BG180" s="31"/>
      <c r="BI180" s="31"/>
      <c r="BK180" s="31"/>
      <c r="BM180" s="44"/>
      <c r="BO180" s="31"/>
      <c r="BQ180" s="31"/>
      <c r="BS180" s="31"/>
      <c r="BU180" s="44"/>
      <c r="BW180" s="31"/>
      <c r="BY180" s="31"/>
      <c r="CA180" s="31"/>
      <c r="CC180" s="44"/>
      <c r="CE180" s="31"/>
      <c r="CG180" s="31"/>
      <c r="CI180" s="31"/>
      <c r="CK180" s="44"/>
      <c r="CM180" s="31"/>
      <c r="CO180" s="31"/>
      <c r="CQ180" s="31"/>
      <c r="CS180" s="44"/>
      <c r="CU180" s="31"/>
      <c r="CW180" s="31"/>
      <c r="CY180" s="31"/>
      <c r="DA180" s="44"/>
      <c r="DC180" s="31"/>
      <c r="DE180" s="31"/>
      <c r="DG180" s="31"/>
      <c r="DI180" s="44"/>
      <c r="DK180" s="31"/>
      <c r="DM180" s="31"/>
      <c r="DO180" s="31"/>
      <c r="DP180" s="47"/>
      <c r="DR180" s="49"/>
      <c r="DS180" s="31"/>
      <c r="DT180" s="47"/>
      <c r="DU180" s="31"/>
      <c r="DV180" s="47"/>
      <c r="DW180" s="31"/>
      <c r="DX180" s="47"/>
      <c r="DZ180" s="49"/>
      <c r="EA180" s="31"/>
      <c r="EB180" s="47"/>
      <c r="EC180" s="31"/>
      <c r="ED180" s="47"/>
      <c r="EE180" s="31"/>
      <c r="EF180" s="47"/>
      <c r="EH180" s="49"/>
      <c r="EI180" s="31"/>
      <c r="EJ180" s="47"/>
      <c r="EK180" s="31"/>
      <c r="EL180" s="47"/>
      <c r="EM180" s="31"/>
      <c r="EN180" s="47"/>
      <c r="EP180" s="49"/>
      <c r="EQ180" s="31"/>
      <c r="ER180" s="47"/>
      <c r="ES180" s="31"/>
      <c r="ET180" s="47"/>
      <c r="EU180" s="31"/>
      <c r="EV180" s="47"/>
      <c r="EX180" s="49"/>
      <c r="EY180" s="31"/>
      <c r="EZ180" s="47"/>
      <c r="FA180" s="31"/>
      <c r="FB180" s="47"/>
      <c r="FC180" s="31"/>
      <c r="FD180" s="47"/>
      <c r="FF180" s="49"/>
      <c r="FG180" s="31"/>
      <c r="FH180" s="47"/>
      <c r="FI180" s="31"/>
      <c r="FJ180" s="47"/>
      <c r="FK180" s="31"/>
      <c r="FL180" s="47"/>
      <c r="FN180" s="49"/>
      <c r="FO180" s="31"/>
      <c r="FP180" s="47"/>
      <c r="FQ180" s="31"/>
      <c r="FR180" s="47"/>
      <c r="FS180" s="31"/>
      <c r="FT180" s="47"/>
      <c r="FV180" s="49"/>
      <c r="FW180" s="31"/>
      <c r="FX180" s="47"/>
      <c r="FY180" s="31"/>
      <c r="FZ180" s="47"/>
      <c r="GA180" s="31"/>
      <c r="GB180" s="47"/>
      <c r="GD180" s="49"/>
      <c r="GE180" s="31"/>
      <c r="GF180" s="47"/>
      <c r="GG180" s="31"/>
      <c r="GH180" s="47"/>
      <c r="GI180" s="31"/>
      <c r="GJ180" s="47"/>
      <c r="GL180" s="49"/>
      <c r="GM180" s="31"/>
      <c r="GN180" s="47"/>
      <c r="GO180" s="31"/>
      <c r="GP180" s="47"/>
      <c r="GQ180" s="31"/>
      <c r="GR180" s="47"/>
      <c r="GT180" s="49"/>
      <c r="GU180" s="31"/>
      <c r="GV180" s="47"/>
      <c r="GW180" s="31"/>
      <c r="GX180" s="47"/>
      <c r="GY180" s="31"/>
      <c r="GZ180" s="47"/>
      <c r="HB180" s="49"/>
      <c r="HC180" s="31"/>
      <c r="HD180" s="47"/>
      <c r="HE180" s="31"/>
      <c r="HF180" s="47"/>
      <c r="HG180" s="31"/>
      <c r="HH180" s="47"/>
      <c r="HJ180" s="49"/>
      <c r="HK180" s="31"/>
      <c r="HL180" s="47"/>
      <c r="HM180" s="31"/>
      <c r="HN180" s="47"/>
      <c r="HO180" s="31"/>
      <c r="HP180" s="47"/>
      <c r="HR180" s="49"/>
      <c r="HS180" s="31"/>
      <c r="HT180" s="47"/>
      <c r="HU180" s="31"/>
      <c r="HV180" s="47"/>
      <c r="HW180" s="31"/>
      <c r="HX180" s="47"/>
      <c r="HZ180" s="49"/>
      <c r="IA180" s="31"/>
      <c r="IB180" s="47"/>
      <c r="IC180" s="31"/>
      <c r="ID180" s="47"/>
      <c r="IE180" s="31"/>
      <c r="IF180" s="47"/>
      <c r="IH180" s="49"/>
      <c r="II180" s="31"/>
      <c r="IJ180" s="47"/>
      <c r="IK180" s="31"/>
      <c r="IL180" s="47"/>
      <c r="IM180" s="31"/>
      <c r="IN180" s="47"/>
      <c r="IP180" s="49"/>
      <c r="IQ180" s="31"/>
      <c r="IR180" s="47"/>
      <c r="IS180" s="31"/>
      <c r="IT180" s="47"/>
      <c r="IU180" s="31"/>
      <c r="IV180" s="47"/>
      <c r="IX180" s="49"/>
      <c r="IY180" s="31"/>
      <c r="IZ180" s="47"/>
      <c r="JA180" s="31"/>
      <c r="JB180" s="47"/>
      <c r="JC180" s="31"/>
      <c r="JD180" s="47"/>
      <c r="JF180" s="49"/>
      <c r="JG180" s="31"/>
      <c r="JH180" s="47"/>
      <c r="JI180" s="31"/>
      <c r="JJ180" s="47"/>
      <c r="JK180" s="31"/>
      <c r="JL180" s="47"/>
      <c r="JN180" s="49"/>
      <c r="JO180" s="31"/>
      <c r="JP180" s="47"/>
      <c r="JQ180" s="31"/>
      <c r="JR180" s="47"/>
      <c r="JS180" s="31"/>
      <c r="JT180" s="47"/>
      <c r="JV180" s="49"/>
      <c r="JW180" s="31"/>
      <c r="JX180" s="47"/>
      <c r="JY180" s="31"/>
      <c r="JZ180" s="47"/>
      <c r="KA180" s="31"/>
      <c r="KB180" s="47"/>
      <c r="KD180" s="49"/>
      <c r="KE180" s="31"/>
      <c r="KF180" s="47"/>
      <c r="KG180" s="31"/>
      <c r="KH180" s="47"/>
      <c r="KI180" s="31"/>
      <c r="KJ180" s="47"/>
      <c r="KL180" s="49"/>
      <c r="KM180" s="31"/>
      <c r="KN180" s="47"/>
      <c r="KO180" s="31"/>
      <c r="KP180" s="47"/>
      <c r="KQ180" s="31"/>
      <c r="KR180" s="47"/>
      <c r="KT180" s="49"/>
      <c r="KU180" s="31"/>
      <c r="KV180" s="47"/>
      <c r="KW180" s="31"/>
      <c r="KX180" s="47"/>
      <c r="KY180" s="31"/>
      <c r="KZ180" s="47"/>
      <c r="LB180" s="49"/>
      <c r="LC180" s="31"/>
      <c r="LD180" s="47"/>
      <c r="LE180" s="31"/>
      <c r="LF180" s="47"/>
      <c r="LG180" s="31"/>
      <c r="LH180" s="47"/>
      <c r="LJ180" s="49"/>
      <c r="LK180" s="31"/>
      <c r="LL180" s="47"/>
      <c r="LM180" s="31"/>
      <c r="LN180" s="47"/>
      <c r="LO180" s="31"/>
      <c r="LP180" s="47"/>
      <c r="LR180" s="49"/>
      <c r="LS180" s="31"/>
      <c r="LT180" s="47"/>
      <c r="LU180" s="31"/>
      <c r="LV180" s="47"/>
      <c r="LW180" s="31"/>
      <c r="LX180" s="47"/>
      <c r="LZ180" s="49"/>
      <c r="MA180" s="31"/>
      <c r="MB180" s="47"/>
      <c r="MC180" s="31"/>
      <c r="MD180" s="47"/>
      <c r="ME180" s="31"/>
      <c r="MF180" s="47"/>
      <c r="MH180" s="49"/>
      <c r="MI180" s="31"/>
      <c r="MJ180" s="47"/>
      <c r="MK180" s="31"/>
      <c r="ML180" s="47"/>
      <c r="MM180" s="31"/>
    </row>
    <row r="181" spans="1:351" x14ac:dyDescent="0.25">
      <c r="A181" s="30"/>
      <c r="LL181" s="47"/>
    </row>
    <row r="182" spans="1:351" x14ac:dyDescent="0.25">
      <c r="A182" s="30"/>
      <c r="LL182" s="47"/>
    </row>
    <row r="183" spans="1:351" x14ac:dyDescent="0.25">
      <c r="A183" s="30"/>
      <c r="I183" s="44"/>
      <c r="Q183" s="44"/>
      <c r="Y183" s="44"/>
      <c r="AG183" s="44"/>
      <c r="AO183" s="44"/>
      <c r="AW183" s="44"/>
      <c r="BE183" s="44"/>
      <c r="BM183" s="44"/>
      <c r="BU183" s="44"/>
      <c r="CC183" s="44"/>
      <c r="CK183" s="44"/>
      <c r="CS183" s="44"/>
      <c r="DA183" s="44"/>
      <c r="DI183" s="44"/>
      <c r="LL183" s="47"/>
    </row>
    <row r="184" spans="1:351" x14ac:dyDescent="0.25">
      <c r="A184" s="30"/>
      <c r="I184" s="44"/>
      <c r="Q184" s="44"/>
      <c r="Y184" s="44"/>
      <c r="AG184" s="44"/>
      <c r="AO184" s="44"/>
      <c r="AW184" s="44"/>
      <c r="BE184" s="44"/>
      <c r="BM184" s="44"/>
      <c r="BU184" s="44"/>
      <c r="CC184" s="44"/>
      <c r="CK184" s="44"/>
      <c r="CS184" s="44"/>
      <c r="DA184" s="44"/>
      <c r="DI184" s="44"/>
    </row>
    <row r="185" spans="1:351" x14ac:dyDescent="0.25">
      <c r="A185" s="30"/>
      <c r="I185" s="44"/>
      <c r="Q185" s="44"/>
      <c r="Y185" s="44"/>
      <c r="AG185" s="44"/>
      <c r="AO185" s="44"/>
      <c r="AW185" s="44"/>
      <c r="BE185" s="44"/>
      <c r="BM185" s="44"/>
      <c r="BU185" s="44"/>
      <c r="CC185" s="44"/>
      <c r="CK185" s="44"/>
      <c r="CS185" s="44"/>
      <c r="DA185" s="44"/>
      <c r="DI185" s="44"/>
    </row>
    <row r="186" spans="1:351" x14ac:dyDescent="0.25">
      <c r="A186" s="30"/>
      <c r="I186" s="44"/>
      <c r="Q186" s="44"/>
      <c r="Y186" s="44"/>
      <c r="AG186" s="44"/>
      <c r="AO186" s="44"/>
      <c r="AW186" s="44"/>
      <c r="BE186" s="44"/>
      <c r="BM186" s="44"/>
      <c r="BU186" s="44"/>
      <c r="CC186" s="44"/>
      <c r="CK186" s="44"/>
      <c r="CS186" s="44"/>
      <c r="DA186" s="44"/>
      <c r="DI186" s="44"/>
    </row>
    <row r="187" spans="1:351" x14ac:dyDescent="0.25">
      <c r="A187" s="30"/>
      <c r="I187" s="44"/>
      <c r="Q187" s="44"/>
      <c r="Y187" s="44"/>
      <c r="AG187" s="44"/>
      <c r="AO187" s="44"/>
      <c r="AW187" s="44"/>
      <c r="BE187" s="44"/>
      <c r="BM187" s="44"/>
      <c r="BU187" s="44"/>
      <c r="CC187" s="44"/>
      <c r="CK187" s="44"/>
      <c r="CS187" s="44"/>
      <c r="DA187" s="44"/>
      <c r="DI187" s="44"/>
    </row>
    <row r="188" spans="1:351" x14ac:dyDescent="0.25">
      <c r="A188" s="30"/>
      <c r="I188" s="44"/>
      <c r="Q188" s="44"/>
      <c r="Y188" s="44"/>
      <c r="AG188" s="44"/>
      <c r="AO188" s="44"/>
      <c r="AW188" s="44"/>
      <c r="BE188" s="44"/>
      <c r="BM188" s="44"/>
      <c r="BU188" s="44"/>
      <c r="CC188" s="44"/>
      <c r="CK188" s="44"/>
      <c r="CS188" s="44"/>
      <c r="DA188" s="44"/>
      <c r="DI188" s="44"/>
    </row>
    <row r="189" spans="1:351" x14ac:dyDescent="0.25">
      <c r="A189" s="30"/>
      <c r="I189" s="44"/>
      <c r="Q189" s="44"/>
      <c r="Y189" s="44"/>
      <c r="AG189" s="44"/>
      <c r="AO189" s="44"/>
      <c r="AW189" s="44"/>
      <c r="BE189" s="44"/>
      <c r="BM189" s="44"/>
      <c r="BU189" s="44"/>
      <c r="CC189" s="44"/>
      <c r="CK189" s="44"/>
      <c r="CS189" s="44"/>
      <c r="DA189" s="44"/>
      <c r="DI189" s="44"/>
    </row>
    <row r="190" spans="1:351" x14ac:dyDescent="0.25">
      <c r="A190" s="30"/>
      <c r="I190" s="44"/>
      <c r="Q190" s="44"/>
      <c r="Y190" s="44"/>
      <c r="AG190" s="44"/>
      <c r="AO190" s="44"/>
      <c r="AW190" s="44"/>
      <c r="BE190" s="44"/>
      <c r="BM190" s="44"/>
      <c r="BU190" s="44"/>
      <c r="CC190" s="44"/>
      <c r="CK190" s="44"/>
      <c r="CS190" s="44"/>
      <c r="DA190" s="44"/>
      <c r="DI190" s="44"/>
    </row>
    <row r="191" spans="1:351" x14ac:dyDescent="0.25">
      <c r="A191" s="30"/>
      <c r="I191" s="44"/>
      <c r="Q191" s="44"/>
      <c r="Y191" s="44"/>
      <c r="AG191" s="44"/>
      <c r="AO191" s="44"/>
      <c r="AW191" s="44"/>
      <c r="BE191" s="44"/>
      <c r="BM191" s="44"/>
      <c r="BU191" s="44"/>
      <c r="CC191" s="44"/>
      <c r="CK191" s="44"/>
      <c r="CS191" s="44"/>
      <c r="DA191" s="44"/>
      <c r="DI191" s="44"/>
    </row>
    <row r="192" spans="1:351" x14ac:dyDescent="0.25">
      <c r="A192" s="30"/>
      <c r="I192" s="44"/>
      <c r="Q192" s="44"/>
      <c r="Y192" s="44"/>
      <c r="AG192" s="44"/>
      <c r="AO192" s="44"/>
      <c r="AW192" s="44"/>
      <c r="BE192" s="44"/>
      <c r="BM192" s="44"/>
      <c r="BU192" s="44"/>
      <c r="CC192" s="44"/>
      <c r="CK192" s="44"/>
      <c r="CS192" s="44"/>
      <c r="DA192" s="44"/>
      <c r="DI192" s="44"/>
    </row>
    <row r="193" spans="1:351" x14ac:dyDescent="0.25">
      <c r="A193" s="30"/>
      <c r="I193" s="44"/>
      <c r="Q193" s="44"/>
      <c r="Y193" s="44"/>
      <c r="AG193" s="44"/>
      <c r="AO193" s="44"/>
      <c r="AW193" s="44"/>
      <c r="BE193" s="44"/>
      <c r="BM193" s="44"/>
      <c r="BU193" s="44"/>
      <c r="CC193" s="44"/>
      <c r="CK193" s="44"/>
      <c r="CS193" s="44"/>
      <c r="DA193" s="44"/>
      <c r="DI193" s="44"/>
    </row>
    <row r="194" spans="1:351" x14ac:dyDescent="0.25">
      <c r="A194" s="30"/>
      <c r="C194" s="212"/>
      <c r="E194" s="212"/>
    </row>
    <row r="195" spans="1:351" x14ac:dyDescent="0.25">
      <c r="A195" s="30"/>
      <c r="C195" s="212"/>
      <c r="E195" s="212"/>
      <c r="G195" s="31"/>
      <c r="K195" s="31"/>
      <c r="M195" s="31"/>
      <c r="O195" s="31"/>
      <c r="S195" s="31"/>
      <c r="U195" s="31"/>
      <c r="W195" s="31"/>
      <c r="AA195" s="31"/>
      <c r="AC195" s="31"/>
      <c r="AE195" s="31"/>
      <c r="AI195" s="31"/>
      <c r="AK195" s="31"/>
      <c r="AM195" s="31"/>
      <c r="AQ195" s="31"/>
      <c r="AS195" s="31"/>
      <c r="AU195" s="31"/>
      <c r="AY195" s="31"/>
      <c r="BA195" s="31"/>
      <c r="BB195" s="47"/>
      <c r="BC195" s="31"/>
      <c r="BG195" s="31"/>
      <c r="BI195" s="31"/>
      <c r="BK195" s="31"/>
      <c r="BO195" s="31"/>
      <c r="BQ195" s="31"/>
      <c r="BS195" s="31"/>
      <c r="BW195" s="31"/>
      <c r="BY195" s="31"/>
      <c r="CA195" s="31"/>
      <c r="CE195" s="31"/>
      <c r="CG195" s="31"/>
      <c r="CI195" s="31"/>
      <c r="CM195" s="31"/>
      <c r="CO195" s="31"/>
      <c r="CQ195" s="31"/>
      <c r="CU195" s="31"/>
      <c r="CW195" s="31"/>
      <c r="CY195" s="31"/>
      <c r="DC195" s="31"/>
      <c r="DE195" s="31"/>
      <c r="DG195" s="31"/>
      <c r="DK195" s="31"/>
      <c r="DM195" s="31"/>
      <c r="DO195" s="31"/>
      <c r="DP195" s="47"/>
      <c r="DQ195" s="49"/>
      <c r="DR195" s="49"/>
      <c r="DS195" s="31"/>
      <c r="DT195" s="47"/>
      <c r="DU195" s="31"/>
      <c r="DV195" s="47"/>
      <c r="DW195" s="31"/>
      <c r="DX195" s="47"/>
      <c r="DY195" s="49"/>
      <c r="DZ195" s="49"/>
      <c r="EA195" s="31"/>
      <c r="EB195" s="47"/>
      <c r="EC195" s="31"/>
      <c r="ED195" s="47"/>
      <c r="EE195" s="31"/>
      <c r="EF195" s="47"/>
      <c r="EG195" s="49"/>
      <c r="EH195" s="49"/>
      <c r="EI195" s="31"/>
      <c r="EJ195" s="47"/>
      <c r="EK195" s="31"/>
      <c r="EL195" s="47"/>
      <c r="EM195" s="31"/>
      <c r="EN195" s="47"/>
      <c r="EO195" s="49"/>
      <c r="EP195" s="49"/>
      <c r="EQ195" s="31"/>
      <c r="ER195" s="47"/>
      <c r="ES195" s="31"/>
      <c r="ET195" s="47"/>
      <c r="EU195" s="31"/>
      <c r="EV195" s="47"/>
      <c r="EW195" s="49"/>
      <c r="EX195" s="49"/>
      <c r="EY195" s="31"/>
      <c r="EZ195" s="47"/>
      <c r="FA195" s="31"/>
      <c r="FB195" s="47"/>
      <c r="FC195" s="31"/>
      <c r="FD195" s="47"/>
      <c r="FE195" s="49"/>
      <c r="FF195" s="49"/>
      <c r="FG195" s="31"/>
      <c r="FH195" s="47"/>
      <c r="FI195" s="31"/>
      <c r="FJ195" s="47"/>
      <c r="FK195" s="31"/>
      <c r="FL195" s="47"/>
      <c r="FM195" s="49"/>
      <c r="FN195" s="49"/>
      <c r="FO195" s="31"/>
      <c r="FP195" s="47"/>
      <c r="FQ195" s="31"/>
      <c r="FR195" s="47"/>
      <c r="FS195" s="31"/>
      <c r="FT195" s="47"/>
      <c r="FU195" s="49"/>
      <c r="FV195" s="49"/>
      <c r="FW195" s="31"/>
      <c r="FX195" s="47"/>
      <c r="FY195" s="31"/>
      <c r="FZ195" s="47"/>
      <c r="GA195" s="31"/>
      <c r="GB195" s="47"/>
      <c r="GC195" s="49"/>
      <c r="GD195" s="49"/>
      <c r="GE195" s="31"/>
      <c r="GF195" s="47"/>
      <c r="GG195" s="31"/>
      <c r="GH195" s="47"/>
      <c r="GI195" s="31"/>
      <c r="GJ195" s="47"/>
      <c r="GK195" s="49"/>
      <c r="GL195" s="49"/>
      <c r="GM195" s="31"/>
      <c r="GN195" s="47"/>
      <c r="GO195" s="31"/>
      <c r="GP195" s="47"/>
      <c r="GQ195" s="31"/>
      <c r="GR195" s="47"/>
      <c r="GS195" s="49"/>
      <c r="GT195" s="49"/>
      <c r="GU195" s="31"/>
      <c r="GV195" s="47"/>
      <c r="GW195" s="31"/>
      <c r="GX195" s="47"/>
      <c r="GY195" s="31"/>
      <c r="GZ195" s="47"/>
      <c r="HA195" s="49"/>
      <c r="HB195" s="49"/>
      <c r="HC195" s="31"/>
      <c r="HD195" s="47"/>
      <c r="HE195" s="31"/>
      <c r="HF195" s="47"/>
      <c r="HG195" s="31"/>
      <c r="HH195" s="47"/>
      <c r="HI195" s="49"/>
      <c r="HJ195" s="49"/>
      <c r="HK195" s="31"/>
      <c r="HL195" s="47"/>
      <c r="HM195" s="31"/>
      <c r="HN195" s="47"/>
      <c r="HO195" s="31"/>
      <c r="HP195" s="47"/>
      <c r="HQ195" s="49"/>
      <c r="HR195" s="49"/>
      <c r="HS195" s="31"/>
      <c r="HT195" s="47"/>
      <c r="HU195" s="31"/>
      <c r="HV195" s="47"/>
      <c r="HW195" s="31"/>
      <c r="HX195" s="47"/>
      <c r="HY195" s="49"/>
      <c r="HZ195" s="49"/>
      <c r="IA195" s="31"/>
      <c r="IB195" s="47"/>
      <c r="IC195" s="31"/>
      <c r="ID195" s="47"/>
      <c r="IE195" s="31"/>
      <c r="IF195" s="47"/>
      <c r="IG195" s="49"/>
      <c r="IH195" s="49"/>
      <c r="II195" s="31"/>
      <c r="IJ195" s="47"/>
      <c r="IK195" s="31"/>
      <c r="IL195" s="47"/>
      <c r="IM195" s="31"/>
      <c r="IN195" s="47"/>
      <c r="IO195" s="49"/>
      <c r="IP195" s="49"/>
      <c r="IQ195" s="31"/>
      <c r="IR195" s="47"/>
      <c r="IS195" s="31"/>
      <c r="IT195" s="47"/>
      <c r="IU195" s="31"/>
      <c r="IV195" s="47"/>
      <c r="IW195" s="49"/>
      <c r="IX195" s="49"/>
      <c r="IY195" s="31"/>
      <c r="IZ195" s="47"/>
      <c r="JA195" s="31"/>
      <c r="JB195" s="47"/>
      <c r="JC195" s="31"/>
      <c r="JD195" s="47"/>
      <c r="JE195" s="49"/>
      <c r="JF195" s="49"/>
      <c r="JG195" s="31"/>
      <c r="JH195" s="47"/>
      <c r="JI195" s="31"/>
      <c r="JJ195" s="47"/>
      <c r="JK195" s="31"/>
      <c r="JL195" s="47"/>
      <c r="JM195" s="49"/>
      <c r="JN195" s="49"/>
      <c r="JO195" s="31"/>
      <c r="JP195" s="47"/>
      <c r="JQ195" s="31"/>
      <c r="JR195" s="47"/>
      <c r="JS195" s="31"/>
      <c r="JT195" s="47"/>
      <c r="JU195" s="49"/>
      <c r="JV195" s="49"/>
      <c r="JW195" s="31"/>
      <c r="JX195" s="47"/>
      <c r="JY195" s="31"/>
      <c r="JZ195" s="47"/>
      <c r="KA195" s="31"/>
      <c r="KB195" s="47"/>
      <c r="KC195" s="49"/>
      <c r="KD195" s="49"/>
      <c r="KE195" s="31"/>
      <c r="KF195" s="47"/>
      <c r="KG195" s="31"/>
      <c r="KH195" s="47"/>
      <c r="KI195" s="31"/>
      <c r="KJ195" s="47"/>
      <c r="KK195" s="49"/>
      <c r="KL195" s="49"/>
      <c r="KM195" s="31"/>
      <c r="KN195" s="47"/>
      <c r="KO195" s="31"/>
      <c r="KP195" s="47"/>
      <c r="KQ195" s="31"/>
      <c r="KR195" s="47"/>
      <c r="KS195" s="49"/>
      <c r="KT195" s="49"/>
      <c r="KU195" s="31"/>
      <c r="KV195" s="47"/>
      <c r="KW195" s="31"/>
      <c r="KX195" s="47"/>
      <c r="KY195" s="31"/>
      <c r="KZ195" s="47"/>
      <c r="LA195" s="49"/>
      <c r="LB195" s="49"/>
      <c r="LC195" s="31"/>
      <c r="LD195" s="47"/>
      <c r="LE195" s="31"/>
      <c r="LF195" s="47"/>
      <c r="LG195" s="31"/>
      <c r="LH195" s="47"/>
      <c r="LI195" s="49"/>
      <c r="LJ195" s="49"/>
      <c r="LK195" s="31"/>
      <c r="LM195" s="31"/>
      <c r="LN195" s="47"/>
      <c r="LO195" s="31"/>
      <c r="LP195" s="47"/>
      <c r="LQ195" s="49"/>
      <c r="LR195" s="49"/>
      <c r="LS195" s="31"/>
      <c r="LT195" s="47"/>
      <c r="LU195" s="31"/>
      <c r="LV195" s="47"/>
      <c r="LW195" s="31"/>
      <c r="LX195" s="47"/>
      <c r="LY195" s="49"/>
      <c r="LZ195" s="49"/>
      <c r="MA195" s="31"/>
      <c r="MB195" s="47"/>
      <c r="MC195" s="31"/>
      <c r="MD195" s="47"/>
      <c r="ME195" s="31"/>
      <c r="MF195" s="47"/>
      <c r="MG195" s="49"/>
      <c r="MH195" s="49"/>
      <c r="MI195" s="31"/>
      <c r="MJ195" s="47"/>
      <c r="MK195" s="31"/>
      <c r="ML195" s="47"/>
      <c r="MM195" s="31"/>
    </row>
    <row r="196" spans="1:351" x14ac:dyDescent="0.25">
      <c r="A196" s="30"/>
      <c r="C196" s="212"/>
      <c r="E196" s="212"/>
      <c r="G196" s="31"/>
      <c r="K196" s="31"/>
      <c r="M196" s="31"/>
      <c r="O196" s="31"/>
      <c r="Q196" s="44"/>
      <c r="S196" s="31"/>
      <c r="U196" s="31"/>
      <c r="W196" s="31"/>
      <c r="Y196" s="44"/>
      <c r="AA196" s="31"/>
      <c r="AC196" s="31"/>
      <c r="AE196" s="31"/>
      <c r="AG196" s="44"/>
      <c r="AI196" s="31"/>
      <c r="AK196" s="31"/>
      <c r="AM196" s="31"/>
      <c r="AO196" s="44"/>
      <c r="AQ196" s="31"/>
      <c r="AS196" s="31"/>
      <c r="AU196" s="31"/>
      <c r="AW196" s="44"/>
      <c r="AY196" s="31"/>
      <c r="BA196" s="31"/>
      <c r="BB196" s="47"/>
      <c r="BC196" s="31"/>
      <c r="BE196" s="44"/>
      <c r="BG196" s="31"/>
      <c r="BI196" s="31"/>
      <c r="BK196" s="31"/>
      <c r="BM196" s="44"/>
      <c r="BO196" s="31"/>
      <c r="BQ196" s="31"/>
      <c r="BS196" s="31"/>
      <c r="BU196" s="44"/>
      <c r="BW196" s="31"/>
      <c r="BY196" s="31"/>
      <c r="CA196" s="31"/>
      <c r="CC196" s="44"/>
      <c r="CE196" s="31"/>
      <c r="CG196" s="31"/>
      <c r="CI196" s="31"/>
      <c r="CK196" s="44"/>
      <c r="CM196" s="31"/>
      <c r="CO196" s="31"/>
      <c r="CQ196" s="31"/>
      <c r="CS196" s="44"/>
      <c r="CU196" s="31"/>
      <c r="CW196" s="31"/>
      <c r="CY196" s="31"/>
      <c r="DA196" s="44"/>
      <c r="DC196" s="31"/>
      <c r="DE196" s="31"/>
      <c r="DG196" s="31"/>
      <c r="DI196" s="44"/>
      <c r="DK196" s="31"/>
      <c r="DM196" s="31"/>
      <c r="DO196" s="31"/>
      <c r="DP196" s="47"/>
      <c r="DR196" s="49"/>
      <c r="DS196" s="31"/>
      <c r="DT196" s="47"/>
      <c r="DU196" s="31"/>
      <c r="DV196" s="47"/>
      <c r="DW196" s="31"/>
      <c r="DX196" s="47"/>
      <c r="DZ196" s="49"/>
      <c r="EA196" s="31"/>
      <c r="EB196" s="47"/>
      <c r="EC196" s="31"/>
      <c r="ED196" s="47"/>
      <c r="EE196" s="31"/>
      <c r="EF196" s="47"/>
      <c r="EH196" s="49"/>
      <c r="EI196" s="31"/>
      <c r="EJ196" s="47"/>
      <c r="EK196" s="31"/>
      <c r="EL196" s="47"/>
      <c r="EM196" s="31"/>
      <c r="EN196" s="47"/>
      <c r="EP196" s="49"/>
      <c r="EQ196" s="31"/>
      <c r="ER196" s="47"/>
      <c r="ES196" s="31"/>
      <c r="ET196" s="47"/>
      <c r="EU196" s="31"/>
      <c r="EV196" s="47"/>
      <c r="EX196" s="49"/>
      <c r="EY196" s="31"/>
      <c r="EZ196" s="47"/>
      <c r="FA196" s="31"/>
      <c r="FB196" s="47"/>
      <c r="FC196" s="31"/>
      <c r="FD196" s="47"/>
      <c r="FF196" s="49"/>
      <c r="FG196" s="31"/>
      <c r="FH196" s="47"/>
      <c r="FI196" s="31"/>
      <c r="FJ196" s="47"/>
      <c r="FK196" s="31"/>
      <c r="FL196" s="47"/>
      <c r="FN196" s="49"/>
      <c r="FO196" s="31"/>
      <c r="FP196" s="47"/>
      <c r="FQ196" s="31"/>
      <c r="FR196" s="47"/>
      <c r="FS196" s="31"/>
      <c r="FT196" s="47"/>
      <c r="FV196" s="49"/>
      <c r="FW196" s="31"/>
      <c r="FX196" s="47"/>
      <c r="FY196" s="31"/>
      <c r="FZ196" s="47"/>
      <c r="GA196" s="31"/>
      <c r="GB196" s="47"/>
      <c r="GD196" s="49"/>
      <c r="GE196" s="31"/>
      <c r="GF196" s="47"/>
      <c r="GG196" s="31"/>
      <c r="GH196" s="47"/>
      <c r="GI196" s="31"/>
      <c r="GJ196" s="47"/>
      <c r="GL196" s="49"/>
      <c r="GM196" s="31"/>
      <c r="GN196" s="47"/>
      <c r="GO196" s="31"/>
      <c r="GP196" s="47"/>
      <c r="GQ196" s="31"/>
      <c r="GR196" s="47"/>
      <c r="GT196" s="49"/>
      <c r="GU196" s="31"/>
      <c r="GV196" s="47"/>
      <c r="GW196" s="31"/>
      <c r="GX196" s="47"/>
      <c r="GY196" s="31"/>
      <c r="GZ196" s="47"/>
      <c r="HB196" s="49"/>
      <c r="HC196" s="31"/>
      <c r="HD196" s="47"/>
      <c r="HE196" s="31"/>
      <c r="HF196" s="47"/>
      <c r="HG196" s="31"/>
      <c r="HH196" s="47"/>
      <c r="HJ196" s="49"/>
      <c r="HK196" s="31"/>
      <c r="HL196" s="47"/>
      <c r="HM196" s="31"/>
      <c r="HN196" s="47"/>
      <c r="HO196" s="31"/>
      <c r="HP196" s="47"/>
      <c r="HR196" s="49"/>
      <c r="HS196" s="31"/>
      <c r="HT196" s="47"/>
      <c r="HU196" s="31"/>
      <c r="HV196" s="47"/>
      <c r="HW196" s="31"/>
      <c r="HX196" s="47"/>
      <c r="HZ196" s="49"/>
      <c r="IA196" s="31"/>
      <c r="IB196" s="47"/>
      <c r="IC196" s="31"/>
      <c r="ID196" s="47"/>
      <c r="IE196" s="31"/>
      <c r="IF196" s="47"/>
      <c r="IH196" s="49"/>
      <c r="II196" s="31"/>
      <c r="IJ196" s="47"/>
      <c r="IK196" s="31"/>
      <c r="IL196" s="47"/>
      <c r="IM196" s="31"/>
      <c r="IN196" s="47"/>
      <c r="IP196" s="49"/>
      <c r="IQ196" s="31"/>
      <c r="IR196" s="47"/>
      <c r="IS196" s="31"/>
      <c r="IT196" s="47"/>
      <c r="IU196" s="31"/>
      <c r="IV196" s="47"/>
      <c r="IX196" s="49"/>
      <c r="IY196" s="31"/>
      <c r="IZ196" s="47"/>
      <c r="JA196" s="31"/>
      <c r="JB196" s="47"/>
      <c r="JC196" s="31"/>
      <c r="JD196" s="47"/>
      <c r="JF196" s="49"/>
      <c r="JG196" s="31"/>
      <c r="JH196" s="47"/>
      <c r="JI196" s="31"/>
      <c r="JJ196" s="47"/>
      <c r="JK196" s="31"/>
      <c r="JL196" s="47"/>
      <c r="JN196" s="49"/>
      <c r="JO196" s="31"/>
      <c r="JP196" s="47"/>
      <c r="JQ196" s="31"/>
      <c r="JR196" s="47"/>
      <c r="JS196" s="31"/>
      <c r="JT196" s="47"/>
      <c r="JV196" s="49"/>
      <c r="JW196" s="31"/>
      <c r="JX196" s="47"/>
      <c r="JY196" s="31"/>
      <c r="JZ196" s="47"/>
      <c r="KA196" s="31"/>
      <c r="KB196" s="47"/>
      <c r="KD196" s="49"/>
      <c r="KE196" s="31"/>
      <c r="KF196" s="47"/>
      <c r="KG196" s="31"/>
      <c r="KH196" s="47"/>
      <c r="KI196" s="31"/>
      <c r="KJ196" s="47"/>
      <c r="KL196" s="49"/>
      <c r="KM196" s="31"/>
      <c r="KN196" s="47"/>
      <c r="KO196" s="31"/>
      <c r="KP196" s="47"/>
      <c r="KQ196" s="31"/>
      <c r="KR196" s="47"/>
      <c r="KT196" s="49"/>
      <c r="KU196" s="31"/>
      <c r="KV196" s="47"/>
      <c r="KW196" s="31"/>
      <c r="KX196" s="47"/>
      <c r="KY196" s="31"/>
      <c r="KZ196" s="47"/>
      <c r="LB196" s="49"/>
      <c r="LC196" s="31"/>
      <c r="LD196" s="47"/>
      <c r="LE196" s="31"/>
      <c r="LF196" s="47"/>
      <c r="LG196" s="31"/>
      <c r="LH196" s="47"/>
      <c r="LJ196" s="49"/>
      <c r="LK196" s="31"/>
      <c r="LM196" s="31"/>
      <c r="LN196" s="47"/>
      <c r="LO196" s="31"/>
      <c r="LP196" s="47"/>
      <c r="LR196" s="49"/>
      <c r="LS196" s="31"/>
      <c r="LT196" s="47"/>
      <c r="LU196" s="31"/>
      <c r="LV196" s="47"/>
      <c r="LW196" s="31"/>
      <c r="LX196" s="47"/>
      <c r="LZ196" s="49"/>
      <c r="MA196" s="31"/>
      <c r="MB196" s="47"/>
      <c r="MC196" s="31"/>
      <c r="MD196" s="47"/>
      <c r="ME196" s="31"/>
      <c r="MF196" s="47"/>
      <c r="MH196" s="49"/>
      <c r="MI196" s="31"/>
      <c r="MJ196" s="47"/>
      <c r="MK196" s="31"/>
      <c r="ML196" s="47"/>
      <c r="MM196" s="31"/>
    </row>
    <row r="197" spans="1:351" x14ac:dyDescent="0.25">
      <c r="A197" s="30"/>
      <c r="C197" s="212"/>
      <c r="E197" s="212"/>
      <c r="G197" s="31"/>
      <c r="K197" s="31"/>
      <c r="M197" s="31"/>
      <c r="O197" s="31"/>
      <c r="Q197" s="44"/>
      <c r="S197" s="31"/>
      <c r="U197" s="31"/>
      <c r="W197" s="31"/>
      <c r="Y197" s="44"/>
      <c r="AA197" s="31"/>
      <c r="AC197" s="31"/>
      <c r="AE197" s="31"/>
      <c r="AG197" s="44"/>
      <c r="AI197" s="31"/>
      <c r="AK197" s="31"/>
      <c r="AM197" s="31"/>
      <c r="AO197" s="44"/>
      <c r="AQ197" s="31"/>
      <c r="AS197" s="31"/>
      <c r="AU197" s="31"/>
      <c r="AW197" s="44"/>
      <c r="AY197" s="31"/>
      <c r="BA197" s="31"/>
      <c r="BB197" s="47"/>
      <c r="BC197" s="31"/>
      <c r="BE197" s="44"/>
      <c r="BG197" s="31"/>
      <c r="BI197" s="31"/>
      <c r="BK197" s="31"/>
      <c r="BM197" s="44"/>
      <c r="BO197" s="31"/>
      <c r="BQ197" s="31"/>
      <c r="BS197" s="31"/>
      <c r="BU197" s="44"/>
      <c r="BW197" s="31"/>
      <c r="BY197" s="31"/>
      <c r="CA197" s="31"/>
      <c r="CC197" s="44"/>
      <c r="CE197" s="31"/>
      <c r="CG197" s="31"/>
      <c r="CI197" s="31"/>
      <c r="CK197" s="44"/>
      <c r="CM197" s="31"/>
      <c r="CO197" s="31"/>
      <c r="CQ197" s="31"/>
      <c r="CS197" s="44"/>
      <c r="CU197" s="31"/>
      <c r="CW197" s="31"/>
      <c r="CY197" s="31"/>
      <c r="DA197" s="44"/>
      <c r="DC197" s="31"/>
      <c r="DE197" s="31"/>
      <c r="DG197" s="31"/>
      <c r="DI197" s="44"/>
      <c r="DK197" s="31"/>
      <c r="DM197" s="31"/>
      <c r="DO197" s="31"/>
      <c r="DP197" s="47"/>
      <c r="DR197" s="49"/>
      <c r="DS197" s="31"/>
      <c r="DT197" s="47"/>
      <c r="DU197" s="31"/>
      <c r="DV197" s="47"/>
      <c r="DW197" s="31"/>
      <c r="DX197" s="47"/>
      <c r="DZ197" s="49"/>
      <c r="EA197" s="31"/>
      <c r="EB197" s="47"/>
      <c r="EC197" s="31"/>
      <c r="ED197" s="47"/>
      <c r="EE197" s="31"/>
      <c r="EF197" s="47"/>
      <c r="EH197" s="49"/>
      <c r="EI197" s="31"/>
      <c r="EJ197" s="47"/>
      <c r="EK197" s="31"/>
      <c r="EL197" s="47"/>
      <c r="EM197" s="31"/>
      <c r="EN197" s="47"/>
      <c r="EP197" s="49"/>
      <c r="EQ197" s="31"/>
      <c r="ER197" s="47"/>
      <c r="ES197" s="31"/>
      <c r="ET197" s="47"/>
      <c r="EU197" s="31"/>
      <c r="EV197" s="47"/>
      <c r="EX197" s="49"/>
      <c r="EY197" s="31"/>
      <c r="EZ197" s="47"/>
      <c r="FA197" s="31"/>
      <c r="FB197" s="47"/>
      <c r="FC197" s="31"/>
      <c r="FD197" s="47"/>
      <c r="FF197" s="49"/>
      <c r="FG197" s="31"/>
      <c r="FH197" s="47"/>
      <c r="FI197" s="31"/>
      <c r="FJ197" s="47"/>
      <c r="FK197" s="31"/>
      <c r="FL197" s="47"/>
      <c r="FN197" s="49"/>
      <c r="FO197" s="31"/>
      <c r="FP197" s="47"/>
      <c r="FQ197" s="31"/>
      <c r="FR197" s="47"/>
      <c r="FS197" s="31"/>
      <c r="FT197" s="47"/>
      <c r="FV197" s="49"/>
      <c r="FW197" s="31"/>
      <c r="FX197" s="47"/>
      <c r="FY197" s="31"/>
      <c r="FZ197" s="47"/>
      <c r="GA197" s="31"/>
      <c r="GB197" s="47"/>
      <c r="GD197" s="49"/>
      <c r="GE197" s="31"/>
      <c r="GF197" s="47"/>
      <c r="GG197" s="31"/>
      <c r="GH197" s="47"/>
      <c r="GI197" s="31"/>
      <c r="GJ197" s="47"/>
      <c r="GL197" s="49"/>
      <c r="GM197" s="31"/>
      <c r="GN197" s="47"/>
      <c r="GO197" s="31"/>
      <c r="GP197" s="47"/>
      <c r="GQ197" s="31"/>
      <c r="GR197" s="47"/>
      <c r="GT197" s="49"/>
      <c r="GU197" s="31"/>
      <c r="GV197" s="47"/>
      <c r="GW197" s="31"/>
      <c r="GX197" s="47"/>
      <c r="GY197" s="31"/>
      <c r="GZ197" s="47"/>
      <c r="HB197" s="49"/>
      <c r="HC197" s="31"/>
      <c r="HD197" s="47"/>
      <c r="HE197" s="31"/>
      <c r="HF197" s="47"/>
      <c r="HG197" s="31"/>
      <c r="HH197" s="47"/>
      <c r="HJ197" s="49"/>
      <c r="HK197" s="31"/>
      <c r="HL197" s="47"/>
      <c r="HM197" s="31"/>
      <c r="HN197" s="47"/>
      <c r="HO197" s="31"/>
      <c r="HP197" s="47"/>
      <c r="HR197" s="49"/>
      <c r="HS197" s="31"/>
      <c r="HT197" s="47"/>
      <c r="HU197" s="31"/>
      <c r="HV197" s="47"/>
      <c r="HW197" s="31"/>
      <c r="HX197" s="47"/>
      <c r="HZ197" s="49"/>
      <c r="IA197" s="31"/>
      <c r="IB197" s="47"/>
      <c r="IC197" s="31"/>
      <c r="ID197" s="47"/>
      <c r="IE197" s="31"/>
      <c r="IF197" s="47"/>
      <c r="IH197" s="49"/>
      <c r="II197" s="31"/>
      <c r="IJ197" s="47"/>
      <c r="IK197" s="31"/>
      <c r="IL197" s="47"/>
      <c r="IM197" s="31"/>
      <c r="IN197" s="47"/>
      <c r="IP197" s="49"/>
      <c r="IQ197" s="31"/>
      <c r="IR197" s="47"/>
      <c r="IS197" s="31"/>
      <c r="IT197" s="47"/>
      <c r="IU197" s="31"/>
      <c r="IV197" s="47"/>
      <c r="IX197" s="49"/>
      <c r="IY197" s="31"/>
      <c r="IZ197" s="47"/>
      <c r="JA197" s="31"/>
      <c r="JB197" s="47"/>
      <c r="JC197" s="31"/>
      <c r="JD197" s="47"/>
      <c r="JF197" s="49"/>
      <c r="JG197" s="31"/>
      <c r="JH197" s="47"/>
      <c r="JI197" s="31"/>
      <c r="JJ197" s="47"/>
      <c r="JK197" s="31"/>
      <c r="JL197" s="47"/>
      <c r="JN197" s="49"/>
      <c r="JO197" s="31"/>
      <c r="JP197" s="47"/>
      <c r="JQ197" s="31"/>
      <c r="JR197" s="47"/>
      <c r="JS197" s="31"/>
      <c r="JT197" s="47"/>
      <c r="JV197" s="49"/>
      <c r="JW197" s="31"/>
      <c r="JX197" s="47"/>
      <c r="JY197" s="31"/>
      <c r="JZ197" s="47"/>
      <c r="KA197" s="31"/>
      <c r="KB197" s="47"/>
      <c r="KD197" s="49"/>
      <c r="KE197" s="31"/>
      <c r="KF197" s="47"/>
      <c r="KG197" s="31"/>
      <c r="KH197" s="47"/>
      <c r="KI197" s="31"/>
      <c r="KJ197" s="47"/>
      <c r="KL197" s="49"/>
      <c r="KM197" s="31"/>
      <c r="KN197" s="47"/>
      <c r="KO197" s="31"/>
      <c r="KP197" s="47"/>
      <c r="KQ197" s="31"/>
      <c r="KR197" s="47"/>
      <c r="KT197" s="49"/>
      <c r="KU197" s="31"/>
      <c r="KV197" s="47"/>
      <c r="KW197" s="31"/>
      <c r="KX197" s="47"/>
      <c r="KY197" s="31"/>
      <c r="KZ197" s="47"/>
      <c r="LB197" s="49"/>
      <c r="LC197" s="31"/>
      <c r="LD197" s="47"/>
      <c r="LE197" s="31"/>
      <c r="LF197" s="47"/>
      <c r="LG197" s="31"/>
      <c r="LH197" s="47"/>
      <c r="LJ197" s="49"/>
      <c r="LK197" s="31"/>
      <c r="LM197" s="31"/>
      <c r="LN197" s="47"/>
      <c r="LO197" s="31"/>
      <c r="LP197" s="47"/>
      <c r="LR197" s="49"/>
      <c r="LS197" s="31"/>
      <c r="LT197" s="47"/>
      <c r="LU197" s="31"/>
      <c r="LV197" s="47"/>
      <c r="LW197" s="31"/>
      <c r="LX197" s="47"/>
      <c r="LZ197" s="49"/>
      <c r="MA197" s="31"/>
      <c r="MB197" s="47"/>
      <c r="MC197" s="31"/>
      <c r="MD197" s="47"/>
      <c r="ME197" s="31"/>
      <c r="MF197" s="47"/>
      <c r="MH197" s="49"/>
      <c r="MI197" s="31"/>
      <c r="MJ197" s="47"/>
      <c r="MK197" s="31"/>
      <c r="ML197" s="47"/>
      <c r="MM197" s="31"/>
    </row>
    <row r="198" spans="1:351" x14ac:dyDescent="0.25">
      <c r="A198" s="30"/>
      <c r="G198" s="31"/>
      <c r="K198" s="31"/>
      <c r="M198" s="31"/>
      <c r="O198" s="31"/>
      <c r="Q198" s="44"/>
      <c r="S198" s="31"/>
      <c r="U198" s="31"/>
      <c r="W198" s="31"/>
      <c r="Y198" s="44"/>
      <c r="AA198" s="31"/>
      <c r="AC198" s="31"/>
      <c r="AE198" s="31"/>
      <c r="AG198" s="44"/>
      <c r="AI198" s="31"/>
      <c r="AK198" s="31"/>
      <c r="AM198" s="31"/>
      <c r="AO198" s="44"/>
      <c r="AQ198" s="31"/>
      <c r="AS198" s="31"/>
      <c r="AU198" s="31"/>
      <c r="AW198" s="44"/>
      <c r="AY198" s="31"/>
      <c r="BA198" s="31"/>
      <c r="BB198" s="47"/>
      <c r="BC198" s="31"/>
      <c r="BE198" s="44"/>
      <c r="BG198" s="31"/>
      <c r="BI198" s="31"/>
      <c r="BK198" s="31"/>
      <c r="BM198" s="44"/>
      <c r="BO198" s="31"/>
      <c r="BQ198" s="31"/>
      <c r="BS198" s="31"/>
      <c r="BU198" s="44"/>
      <c r="BW198" s="31"/>
      <c r="BY198" s="31"/>
      <c r="CA198" s="31"/>
      <c r="CC198" s="44"/>
      <c r="CE198" s="31"/>
      <c r="CG198" s="31"/>
      <c r="CI198" s="31"/>
      <c r="CK198" s="44"/>
      <c r="CM198" s="31"/>
      <c r="CO198" s="31"/>
      <c r="CQ198" s="31"/>
      <c r="CS198" s="44"/>
      <c r="CU198" s="31"/>
      <c r="CW198" s="31"/>
      <c r="CY198" s="31"/>
      <c r="DA198" s="44"/>
      <c r="DC198" s="31"/>
      <c r="DE198" s="31"/>
      <c r="DG198" s="31"/>
      <c r="DI198" s="44"/>
      <c r="DK198" s="31"/>
      <c r="DM198" s="31"/>
      <c r="DO198" s="31"/>
      <c r="DP198" s="47"/>
      <c r="DR198" s="49"/>
      <c r="DS198" s="31"/>
      <c r="DT198" s="47"/>
      <c r="DU198" s="31"/>
      <c r="DV198" s="47"/>
      <c r="DW198" s="31"/>
      <c r="DX198" s="47"/>
      <c r="DZ198" s="49"/>
      <c r="EA198" s="31"/>
      <c r="EB198" s="47"/>
      <c r="EC198" s="31"/>
      <c r="ED198" s="47"/>
      <c r="EE198" s="31"/>
      <c r="EF198" s="47"/>
      <c r="EH198" s="49"/>
      <c r="EI198" s="31"/>
      <c r="EJ198" s="47"/>
      <c r="EK198" s="31"/>
      <c r="EL198" s="47"/>
      <c r="EM198" s="31"/>
      <c r="EN198" s="47"/>
      <c r="EP198" s="49"/>
      <c r="EQ198" s="31"/>
      <c r="ER198" s="47"/>
      <c r="ES198" s="31"/>
      <c r="ET198" s="47"/>
      <c r="EU198" s="31"/>
      <c r="EV198" s="47"/>
      <c r="EX198" s="49"/>
      <c r="EY198" s="31"/>
      <c r="EZ198" s="47"/>
      <c r="FA198" s="31"/>
      <c r="FB198" s="47"/>
      <c r="FC198" s="31"/>
      <c r="FD198" s="47"/>
      <c r="FF198" s="49"/>
      <c r="FG198" s="31"/>
      <c r="FH198" s="47"/>
      <c r="FI198" s="31"/>
      <c r="FJ198" s="47"/>
      <c r="FK198" s="31"/>
      <c r="FL198" s="47"/>
      <c r="FN198" s="49"/>
      <c r="FO198" s="31"/>
      <c r="FP198" s="47"/>
      <c r="FQ198" s="31"/>
      <c r="FR198" s="47"/>
      <c r="FS198" s="31"/>
      <c r="FT198" s="47"/>
      <c r="FV198" s="49"/>
      <c r="FW198" s="31"/>
      <c r="FX198" s="47"/>
      <c r="FY198" s="31"/>
      <c r="FZ198" s="47"/>
      <c r="GA198" s="31"/>
      <c r="GB198" s="47"/>
      <c r="GD198" s="49"/>
      <c r="GE198" s="31"/>
      <c r="GF198" s="47"/>
      <c r="GG198" s="31"/>
      <c r="GH198" s="47"/>
      <c r="GI198" s="31"/>
      <c r="GJ198" s="47"/>
      <c r="GL198" s="49"/>
      <c r="GM198" s="31"/>
      <c r="GN198" s="47"/>
      <c r="GO198" s="31"/>
      <c r="GP198" s="47"/>
      <c r="GQ198" s="31"/>
      <c r="GR198" s="47"/>
      <c r="GT198" s="49"/>
      <c r="GU198" s="31"/>
      <c r="GV198" s="47"/>
      <c r="GW198" s="31"/>
      <c r="GX198" s="47"/>
      <c r="GY198" s="31"/>
      <c r="GZ198" s="47"/>
      <c r="HB198" s="49"/>
      <c r="HC198" s="31"/>
      <c r="HD198" s="47"/>
      <c r="HE198" s="31"/>
      <c r="HF198" s="47"/>
      <c r="HG198" s="31"/>
      <c r="HH198" s="47"/>
      <c r="HJ198" s="49"/>
      <c r="HK198" s="31"/>
      <c r="HL198" s="47"/>
      <c r="HM198" s="31"/>
      <c r="HN198" s="47"/>
      <c r="HO198" s="31"/>
      <c r="HP198" s="47"/>
      <c r="HR198" s="49"/>
      <c r="HS198" s="31"/>
      <c r="HT198" s="47"/>
      <c r="HU198" s="31"/>
      <c r="HV198" s="47"/>
      <c r="HW198" s="31"/>
      <c r="HX198" s="47"/>
      <c r="HZ198" s="49"/>
      <c r="IA198" s="31"/>
      <c r="IB198" s="47"/>
      <c r="IC198" s="31"/>
      <c r="ID198" s="47"/>
      <c r="IE198" s="31"/>
      <c r="IF198" s="47"/>
      <c r="IH198" s="49"/>
      <c r="II198" s="31"/>
      <c r="IJ198" s="47"/>
      <c r="IK198" s="31"/>
      <c r="IL198" s="47"/>
      <c r="IM198" s="31"/>
      <c r="IN198" s="47"/>
      <c r="IP198" s="49"/>
      <c r="IQ198" s="31"/>
      <c r="IR198" s="47"/>
      <c r="IS198" s="31"/>
      <c r="IT198" s="47"/>
      <c r="IU198" s="31"/>
      <c r="IV198" s="47"/>
      <c r="IX198" s="49"/>
      <c r="IY198" s="31"/>
      <c r="IZ198" s="47"/>
      <c r="JA198" s="31"/>
      <c r="JB198" s="47"/>
      <c r="JC198" s="31"/>
      <c r="JD198" s="47"/>
      <c r="JF198" s="49"/>
      <c r="JG198" s="31"/>
      <c r="JH198" s="47"/>
      <c r="JI198" s="31"/>
      <c r="JJ198" s="47"/>
      <c r="JK198" s="31"/>
      <c r="JL198" s="47"/>
      <c r="JN198" s="49"/>
      <c r="JO198" s="31"/>
      <c r="JP198" s="47"/>
      <c r="JQ198" s="31"/>
      <c r="JR198" s="47"/>
      <c r="JS198" s="31"/>
      <c r="JT198" s="47"/>
      <c r="JV198" s="49"/>
      <c r="JW198" s="31"/>
      <c r="JX198" s="47"/>
      <c r="JY198" s="31"/>
      <c r="JZ198" s="47"/>
      <c r="KA198" s="31"/>
      <c r="KB198" s="47"/>
      <c r="KD198" s="49"/>
      <c r="KE198" s="31"/>
      <c r="KF198" s="47"/>
      <c r="KG198" s="31"/>
      <c r="KH198" s="47"/>
      <c r="KI198" s="31"/>
      <c r="KJ198" s="47"/>
      <c r="KL198" s="49"/>
      <c r="KM198" s="31"/>
      <c r="KN198" s="47"/>
      <c r="KO198" s="31"/>
      <c r="KP198" s="47"/>
      <c r="KQ198" s="31"/>
      <c r="KR198" s="47"/>
      <c r="KT198" s="49"/>
      <c r="KU198" s="31"/>
      <c r="KV198" s="47"/>
      <c r="KW198" s="31"/>
      <c r="KX198" s="47"/>
      <c r="KY198" s="31"/>
      <c r="KZ198" s="47"/>
      <c r="LB198" s="49"/>
      <c r="LC198" s="31"/>
      <c r="LD198" s="47"/>
      <c r="LE198" s="31"/>
      <c r="LF198" s="47"/>
      <c r="LG198" s="31"/>
      <c r="LH198" s="47"/>
      <c r="LJ198" s="49"/>
      <c r="LK198" s="31"/>
      <c r="LL198" s="47"/>
      <c r="LM198" s="31"/>
      <c r="LN198" s="47"/>
      <c r="LO198" s="31"/>
      <c r="LP198" s="47"/>
      <c r="LR198" s="49"/>
      <c r="LS198" s="31"/>
      <c r="LT198" s="47"/>
      <c r="LU198" s="31"/>
      <c r="LV198" s="47"/>
      <c r="LW198" s="31"/>
      <c r="LX198" s="47"/>
      <c r="LZ198" s="49"/>
      <c r="MA198" s="31"/>
      <c r="MB198" s="47"/>
      <c r="MC198" s="31"/>
      <c r="MD198" s="47"/>
      <c r="ME198" s="31"/>
      <c r="MF198" s="47"/>
      <c r="MH198" s="49"/>
      <c r="MI198" s="31"/>
      <c r="MJ198" s="47"/>
      <c r="MK198" s="31"/>
      <c r="ML198" s="47"/>
      <c r="MM198" s="31"/>
    </row>
    <row r="199" spans="1:351" x14ac:dyDescent="0.25">
      <c r="A199" s="30"/>
      <c r="LL199" s="47"/>
    </row>
    <row r="200" spans="1:351" x14ac:dyDescent="0.25">
      <c r="A200" s="30"/>
      <c r="LL200" s="47"/>
    </row>
    <row r="201" spans="1:351" x14ac:dyDescent="0.25">
      <c r="A201" s="30"/>
      <c r="I201" s="44"/>
      <c r="Q201" s="44"/>
      <c r="Y201" s="44"/>
      <c r="AG201" s="44"/>
      <c r="AO201" s="44"/>
      <c r="AW201" s="44"/>
      <c r="BE201" s="44"/>
      <c r="BM201" s="44"/>
      <c r="BU201" s="44"/>
      <c r="CC201" s="44"/>
      <c r="CK201" s="44"/>
      <c r="CS201" s="44"/>
      <c r="DA201" s="44"/>
      <c r="DI201" s="44"/>
      <c r="LL201" s="47"/>
    </row>
    <row r="202" spans="1:351" x14ac:dyDescent="0.25">
      <c r="A202" s="30"/>
      <c r="I202" s="44"/>
      <c r="Q202" s="44"/>
      <c r="Y202" s="44"/>
      <c r="AG202" s="44"/>
      <c r="AO202" s="44"/>
      <c r="AW202" s="44"/>
      <c r="BE202" s="44"/>
      <c r="BM202" s="44"/>
      <c r="BU202" s="44"/>
      <c r="CC202" s="44"/>
      <c r="CK202" s="44"/>
      <c r="CS202" s="44"/>
      <c r="DA202" s="44"/>
      <c r="DI202" s="44"/>
    </row>
    <row r="203" spans="1:351" x14ac:dyDescent="0.25">
      <c r="A203" s="30"/>
      <c r="I203" s="44"/>
      <c r="Q203" s="44"/>
      <c r="Y203" s="44"/>
      <c r="AG203" s="44"/>
      <c r="AO203" s="44"/>
      <c r="AW203" s="44"/>
      <c r="BE203" s="44"/>
      <c r="BM203" s="44"/>
      <c r="BU203" s="44"/>
      <c r="CC203" s="44"/>
      <c r="CK203" s="44"/>
      <c r="CS203" s="44"/>
      <c r="DA203" s="44"/>
      <c r="DI203" s="44"/>
    </row>
    <row r="204" spans="1:351" x14ac:dyDescent="0.25">
      <c r="A204" s="30"/>
      <c r="I204" s="44"/>
      <c r="Q204" s="44"/>
      <c r="Y204" s="44"/>
      <c r="AG204" s="44"/>
      <c r="AO204" s="44"/>
      <c r="AW204" s="44"/>
      <c r="BE204" s="44"/>
      <c r="BM204" s="44"/>
      <c r="BU204" s="44"/>
      <c r="CC204" s="44"/>
      <c r="CK204" s="44"/>
      <c r="CS204" s="44"/>
      <c r="DA204" s="44"/>
      <c r="DI204" s="44"/>
    </row>
    <row r="205" spans="1:351" x14ac:dyDescent="0.25">
      <c r="A205" s="30"/>
      <c r="I205" s="44"/>
      <c r="Q205" s="44"/>
      <c r="Y205" s="44"/>
      <c r="AG205" s="44"/>
      <c r="AO205" s="44"/>
      <c r="AW205" s="44"/>
      <c r="BE205" s="44"/>
      <c r="BM205" s="44"/>
      <c r="BU205" s="44"/>
      <c r="CC205" s="44"/>
      <c r="CK205" s="44"/>
      <c r="CS205" s="44"/>
      <c r="DA205" s="44"/>
      <c r="DI205" s="44"/>
    </row>
    <row r="206" spans="1:351" x14ac:dyDescent="0.25">
      <c r="A206" s="30"/>
      <c r="I206" s="44"/>
      <c r="Q206" s="44"/>
      <c r="Y206" s="44"/>
      <c r="AG206" s="44"/>
      <c r="AO206" s="44"/>
      <c r="AW206" s="44"/>
      <c r="BE206" s="44"/>
      <c r="BM206" s="44"/>
      <c r="BU206" s="44"/>
      <c r="CC206" s="44"/>
      <c r="CK206" s="44"/>
      <c r="CS206" s="44"/>
      <c r="DA206" s="44"/>
      <c r="DI206" s="44"/>
    </row>
    <row r="207" spans="1:351" x14ac:dyDescent="0.25">
      <c r="A207" s="30"/>
      <c r="I207" s="44"/>
      <c r="Q207" s="44"/>
      <c r="Y207" s="44"/>
      <c r="AG207" s="44"/>
      <c r="AO207" s="44"/>
      <c r="AW207" s="44"/>
      <c r="BE207" s="44"/>
      <c r="BM207" s="44"/>
      <c r="BU207" s="44"/>
      <c r="CC207" s="44"/>
      <c r="CK207" s="44"/>
      <c r="CS207" s="44"/>
      <c r="DA207" s="44"/>
      <c r="DI207" s="44"/>
    </row>
    <row r="208" spans="1:351" x14ac:dyDescent="0.25">
      <c r="A208" s="30"/>
      <c r="I208" s="44"/>
      <c r="Q208" s="44"/>
      <c r="Y208" s="44"/>
      <c r="AG208" s="44"/>
      <c r="AO208" s="44"/>
      <c r="AW208" s="44"/>
      <c r="BE208" s="44"/>
      <c r="BM208" s="44"/>
      <c r="BU208" s="44"/>
      <c r="CC208" s="44"/>
      <c r="CK208" s="44"/>
      <c r="CS208" s="44"/>
      <c r="DA208" s="44"/>
      <c r="DI208" s="44"/>
    </row>
    <row r="209" spans="1:351" x14ac:dyDescent="0.25">
      <c r="A209" s="30"/>
      <c r="I209" s="44"/>
      <c r="Q209" s="44"/>
      <c r="Y209" s="44"/>
      <c r="AG209" s="44"/>
      <c r="AO209" s="44"/>
      <c r="AW209" s="44"/>
      <c r="BE209" s="44"/>
      <c r="BM209" s="44"/>
      <c r="BU209" s="44"/>
      <c r="CC209" s="44"/>
      <c r="CK209" s="44"/>
      <c r="CS209" s="44"/>
      <c r="DA209" s="44"/>
      <c r="DI209" s="44"/>
    </row>
    <row r="210" spans="1:351" x14ac:dyDescent="0.25">
      <c r="A210" s="30"/>
      <c r="I210" s="44"/>
      <c r="Q210" s="44"/>
      <c r="Y210" s="44"/>
      <c r="AG210" s="44"/>
      <c r="AO210" s="44"/>
      <c r="AW210" s="44"/>
      <c r="BE210" s="44"/>
      <c r="BM210" s="44"/>
      <c r="BU210" s="44"/>
      <c r="CC210" s="44"/>
      <c r="CK210" s="44"/>
      <c r="CS210" s="44"/>
      <c r="DA210" s="44"/>
      <c r="DI210" s="44"/>
    </row>
    <row r="211" spans="1:351" x14ac:dyDescent="0.25">
      <c r="A211" s="30"/>
      <c r="I211" s="44"/>
      <c r="Q211" s="44"/>
      <c r="Y211" s="44"/>
      <c r="AG211" s="44"/>
      <c r="AO211" s="44"/>
      <c r="AW211" s="44"/>
      <c r="BE211" s="44"/>
      <c r="BM211" s="44"/>
      <c r="BU211" s="44"/>
      <c r="CC211" s="44"/>
      <c r="CK211" s="44"/>
      <c r="CS211" s="44"/>
      <c r="DA211" s="44"/>
      <c r="DI211" s="44"/>
    </row>
    <row r="212" spans="1:351" x14ac:dyDescent="0.25">
      <c r="A212" s="30"/>
      <c r="C212" s="212"/>
      <c r="E212" s="212"/>
    </row>
    <row r="213" spans="1:351" x14ac:dyDescent="0.25">
      <c r="A213" s="30"/>
      <c r="C213" s="212"/>
      <c r="E213" s="212"/>
      <c r="G213" s="31"/>
      <c r="K213" s="31"/>
      <c r="M213" s="31"/>
      <c r="O213" s="31"/>
      <c r="S213" s="31"/>
      <c r="U213" s="31"/>
      <c r="W213" s="31"/>
      <c r="AA213" s="31"/>
      <c r="AC213" s="31"/>
      <c r="AE213" s="31"/>
      <c r="AI213" s="31"/>
      <c r="AK213" s="31"/>
      <c r="AM213" s="31"/>
      <c r="AQ213" s="31"/>
      <c r="AS213" s="31"/>
      <c r="AU213" s="31"/>
      <c r="AY213" s="31"/>
      <c r="BA213" s="31"/>
      <c r="BB213" s="47"/>
      <c r="BC213" s="31"/>
      <c r="BG213" s="31"/>
      <c r="BI213" s="31"/>
      <c r="BK213" s="31"/>
      <c r="BO213" s="31"/>
      <c r="BQ213" s="31"/>
      <c r="BS213" s="31"/>
      <c r="BW213" s="31"/>
      <c r="BY213" s="31"/>
      <c r="CA213" s="31"/>
      <c r="CE213" s="31"/>
      <c r="CG213" s="31"/>
      <c r="CI213" s="31"/>
      <c r="CM213" s="31"/>
      <c r="CO213" s="31"/>
      <c r="CQ213" s="31"/>
      <c r="CU213" s="31"/>
      <c r="CW213" s="31"/>
      <c r="CY213" s="31"/>
      <c r="DC213" s="31"/>
      <c r="DE213" s="31"/>
      <c r="DG213" s="31"/>
      <c r="DK213" s="31"/>
      <c r="DM213" s="31"/>
      <c r="DO213" s="31"/>
      <c r="DP213" s="47"/>
      <c r="DQ213" s="49"/>
      <c r="DR213" s="49"/>
      <c r="DS213" s="31"/>
      <c r="DT213" s="47"/>
      <c r="DU213" s="31"/>
      <c r="DV213" s="47"/>
      <c r="DW213" s="31"/>
      <c r="DX213" s="47"/>
      <c r="DY213" s="49"/>
      <c r="DZ213" s="49"/>
      <c r="EA213" s="31"/>
      <c r="EB213" s="47"/>
      <c r="EC213" s="31"/>
      <c r="ED213" s="47"/>
      <c r="EE213" s="31"/>
      <c r="EF213" s="47"/>
      <c r="EG213" s="49"/>
      <c r="EH213" s="49"/>
      <c r="EI213" s="31"/>
      <c r="EJ213" s="47"/>
      <c r="EK213" s="31"/>
      <c r="EL213" s="47"/>
      <c r="EM213" s="31"/>
      <c r="EN213" s="47"/>
      <c r="EO213" s="49"/>
      <c r="EP213" s="49"/>
      <c r="EQ213" s="31"/>
      <c r="ER213" s="47"/>
      <c r="ES213" s="31"/>
      <c r="ET213" s="47"/>
      <c r="EU213" s="31"/>
      <c r="EV213" s="47"/>
      <c r="EW213" s="49"/>
      <c r="EX213" s="49"/>
      <c r="EY213" s="31"/>
      <c r="EZ213" s="47"/>
      <c r="FA213" s="31"/>
      <c r="FB213" s="47"/>
      <c r="FC213" s="31"/>
      <c r="FD213" s="47"/>
      <c r="FE213" s="49"/>
      <c r="FF213" s="49"/>
      <c r="FG213" s="31"/>
      <c r="FH213" s="47"/>
      <c r="FI213" s="31"/>
      <c r="FJ213" s="47"/>
      <c r="FK213" s="31"/>
      <c r="FL213" s="47"/>
      <c r="FM213" s="49"/>
      <c r="FN213" s="49"/>
      <c r="FO213" s="31"/>
      <c r="FP213" s="47"/>
      <c r="FQ213" s="31"/>
      <c r="FR213" s="47"/>
      <c r="FS213" s="31"/>
      <c r="FT213" s="47"/>
      <c r="FU213" s="49"/>
      <c r="FV213" s="49"/>
      <c r="FW213" s="31"/>
      <c r="FX213" s="47"/>
      <c r="FY213" s="31"/>
      <c r="FZ213" s="47"/>
      <c r="GA213" s="31"/>
      <c r="GB213" s="47"/>
      <c r="GC213" s="49"/>
      <c r="GD213" s="49"/>
      <c r="GE213" s="31"/>
      <c r="GF213" s="47"/>
      <c r="GG213" s="31"/>
      <c r="GH213" s="47"/>
      <c r="GI213" s="31"/>
      <c r="GJ213" s="47"/>
      <c r="GK213" s="49"/>
      <c r="GL213" s="49"/>
      <c r="GM213" s="31"/>
      <c r="GN213" s="47"/>
      <c r="GO213" s="31"/>
      <c r="GP213" s="47"/>
      <c r="GQ213" s="31"/>
      <c r="GR213" s="47"/>
      <c r="GS213" s="49"/>
      <c r="GT213" s="49"/>
      <c r="GU213" s="31"/>
      <c r="GV213" s="47"/>
      <c r="GW213" s="31"/>
      <c r="GX213" s="47"/>
      <c r="GY213" s="31"/>
      <c r="GZ213" s="47"/>
      <c r="HA213" s="49"/>
      <c r="HB213" s="49"/>
      <c r="HC213" s="31"/>
      <c r="HD213" s="47"/>
      <c r="HE213" s="31"/>
      <c r="HF213" s="47"/>
      <c r="HG213" s="31"/>
      <c r="HH213" s="47"/>
      <c r="HI213" s="49"/>
      <c r="HJ213" s="49"/>
      <c r="HK213" s="31"/>
      <c r="HL213" s="47"/>
      <c r="HM213" s="31"/>
      <c r="HN213" s="47"/>
      <c r="HO213" s="31"/>
      <c r="HP213" s="47"/>
      <c r="HQ213" s="49"/>
      <c r="HR213" s="49"/>
      <c r="HS213" s="31"/>
      <c r="HT213" s="47"/>
      <c r="HU213" s="31"/>
      <c r="HV213" s="47"/>
      <c r="HW213" s="31"/>
      <c r="HX213" s="47"/>
      <c r="HY213" s="49"/>
      <c r="HZ213" s="49"/>
      <c r="IA213" s="31"/>
      <c r="IB213" s="47"/>
      <c r="IC213" s="31"/>
      <c r="ID213" s="47"/>
      <c r="IE213" s="31"/>
      <c r="IF213" s="47"/>
      <c r="IG213" s="49"/>
      <c r="IH213" s="49"/>
      <c r="II213" s="31"/>
      <c r="IJ213" s="47"/>
      <c r="IK213" s="31"/>
      <c r="IL213" s="47"/>
      <c r="IM213" s="31"/>
      <c r="IN213" s="47"/>
      <c r="IO213" s="49"/>
      <c r="IP213" s="49"/>
      <c r="IQ213" s="31"/>
      <c r="IR213" s="47"/>
      <c r="IS213" s="31"/>
      <c r="IT213" s="47"/>
      <c r="IU213" s="31"/>
      <c r="IV213" s="47"/>
      <c r="IW213" s="49"/>
      <c r="IX213" s="49"/>
      <c r="IY213" s="31"/>
      <c r="IZ213" s="47"/>
      <c r="JA213" s="31"/>
      <c r="JB213" s="47"/>
      <c r="JC213" s="31"/>
      <c r="JD213" s="47"/>
      <c r="JE213" s="49"/>
      <c r="JF213" s="49"/>
      <c r="JG213" s="31"/>
      <c r="JH213" s="47"/>
      <c r="JI213" s="31"/>
      <c r="JJ213" s="47"/>
      <c r="JK213" s="31"/>
      <c r="JL213" s="47"/>
      <c r="JM213" s="49"/>
      <c r="JN213" s="49"/>
      <c r="JO213" s="31"/>
      <c r="JP213" s="47"/>
      <c r="JQ213" s="31"/>
      <c r="JR213" s="47"/>
      <c r="JS213" s="31"/>
      <c r="JT213" s="47"/>
      <c r="JU213" s="49"/>
      <c r="JV213" s="49"/>
      <c r="JW213" s="31"/>
      <c r="JX213" s="47"/>
      <c r="JY213" s="31"/>
      <c r="JZ213" s="47"/>
      <c r="KA213" s="31"/>
      <c r="KB213" s="47"/>
      <c r="KC213" s="49"/>
      <c r="KD213" s="49"/>
      <c r="KE213" s="31"/>
      <c r="KF213" s="47"/>
      <c r="KG213" s="31"/>
      <c r="KH213" s="47"/>
      <c r="KI213" s="31"/>
      <c r="KJ213" s="47"/>
      <c r="KK213" s="49"/>
      <c r="KL213" s="49"/>
      <c r="KM213" s="31"/>
      <c r="KN213" s="47"/>
      <c r="KO213" s="31"/>
      <c r="KP213" s="47"/>
      <c r="KQ213" s="31"/>
      <c r="KR213" s="47"/>
      <c r="KS213" s="49"/>
      <c r="KT213" s="49"/>
      <c r="KU213" s="31"/>
      <c r="KV213" s="47"/>
      <c r="KW213" s="31"/>
      <c r="KX213" s="47"/>
      <c r="KY213" s="31"/>
      <c r="KZ213" s="47"/>
      <c r="LA213" s="49"/>
      <c r="LB213" s="49"/>
      <c r="LC213" s="31"/>
      <c r="LD213" s="47"/>
      <c r="LE213" s="31"/>
      <c r="LF213" s="47"/>
      <c r="LG213" s="31"/>
      <c r="LH213" s="47"/>
      <c r="LI213" s="49"/>
      <c r="LJ213" s="49"/>
      <c r="LK213" s="31"/>
      <c r="LM213" s="31"/>
      <c r="LN213" s="47"/>
      <c r="LO213" s="31"/>
      <c r="LP213" s="47"/>
      <c r="LQ213" s="49"/>
      <c r="LR213" s="49"/>
      <c r="LS213" s="31"/>
      <c r="LT213" s="47"/>
      <c r="LU213" s="31"/>
      <c r="LV213" s="47"/>
      <c r="LW213" s="31"/>
      <c r="LX213" s="47"/>
      <c r="LY213" s="49"/>
      <c r="LZ213" s="49"/>
      <c r="MA213" s="31"/>
      <c r="MB213" s="47"/>
      <c r="MC213" s="31"/>
      <c r="MD213" s="47"/>
      <c r="ME213" s="31"/>
      <c r="MF213" s="47"/>
      <c r="MG213" s="49"/>
      <c r="MH213" s="49"/>
      <c r="MI213" s="31"/>
      <c r="MJ213" s="47"/>
      <c r="MK213" s="31"/>
      <c r="ML213" s="47"/>
      <c r="MM213" s="31"/>
    </row>
    <row r="214" spans="1:351" x14ac:dyDescent="0.25">
      <c r="A214" s="30"/>
      <c r="C214" s="212"/>
      <c r="E214" s="212"/>
      <c r="G214" s="31"/>
      <c r="K214" s="31"/>
      <c r="M214" s="31"/>
      <c r="O214" s="31"/>
      <c r="Q214" s="44"/>
      <c r="S214" s="31"/>
      <c r="U214" s="31"/>
      <c r="W214" s="31"/>
      <c r="Y214" s="44"/>
      <c r="AA214" s="31"/>
      <c r="AC214" s="31"/>
      <c r="AE214" s="31"/>
      <c r="AG214" s="44"/>
      <c r="AI214" s="31"/>
      <c r="AK214" s="31"/>
      <c r="AM214" s="31"/>
      <c r="AO214" s="44"/>
      <c r="AQ214" s="31"/>
      <c r="AS214" s="31"/>
      <c r="AU214" s="31"/>
      <c r="AW214" s="44"/>
      <c r="AY214" s="31"/>
      <c r="BA214" s="31"/>
      <c r="BB214" s="47"/>
      <c r="BC214" s="31"/>
      <c r="BE214" s="44"/>
      <c r="BG214" s="31"/>
      <c r="BI214" s="31"/>
      <c r="BK214" s="31"/>
      <c r="BM214" s="44"/>
      <c r="BO214" s="31"/>
      <c r="BQ214" s="31"/>
      <c r="BS214" s="31"/>
      <c r="BU214" s="44"/>
      <c r="BW214" s="31"/>
      <c r="BY214" s="31"/>
      <c r="CA214" s="31"/>
      <c r="CC214" s="44"/>
      <c r="CE214" s="31"/>
      <c r="CG214" s="31"/>
      <c r="CI214" s="31"/>
      <c r="CK214" s="44"/>
      <c r="CM214" s="31"/>
      <c r="CO214" s="31"/>
      <c r="CQ214" s="31"/>
      <c r="CS214" s="44"/>
      <c r="CU214" s="31"/>
      <c r="CW214" s="31"/>
      <c r="CY214" s="31"/>
      <c r="DA214" s="44"/>
      <c r="DC214" s="31"/>
      <c r="DE214" s="31"/>
      <c r="DG214" s="31"/>
      <c r="DI214" s="44"/>
      <c r="DK214" s="31"/>
      <c r="DM214" s="31"/>
      <c r="DO214" s="31"/>
      <c r="DP214" s="47"/>
      <c r="DR214" s="49"/>
      <c r="DS214" s="31"/>
      <c r="DT214" s="47"/>
      <c r="DU214" s="31"/>
      <c r="DV214" s="47"/>
      <c r="DW214" s="31"/>
      <c r="DX214" s="47"/>
      <c r="DZ214" s="49"/>
      <c r="EA214" s="31"/>
      <c r="EB214" s="47"/>
      <c r="EC214" s="31"/>
      <c r="ED214" s="47"/>
      <c r="EE214" s="31"/>
      <c r="EF214" s="47"/>
      <c r="EH214" s="49"/>
      <c r="EI214" s="31"/>
      <c r="EJ214" s="47"/>
      <c r="EK214" s="31"/>
      <c r="EL214" s="47"/>
      <c r="EM214" s="31"/>
      <c r="EN214" s="47"/>
      <c r="EP214" s="49"/>
      <c r="EQ214" s="31"/>
      <c r="ER214" s="47"/>
      <c r="ES214" s="31"/>
      <c r="ET214" s="47"/>
      <c r="EU214" s="31"/>
      <c r="EV214" s="47"/>
      <c r="EX214" s="49"/>
      <c r="EY214" s="31"/>
      <c r="EZ214" s="47"/>
      <c r="FA214" s="31"/>
      <c r="FB214" s="47"/>
      <c r="FC214" s="31"/>
      <c r="FD214" s="47"/>
      <c r="FF214" s="49"/>
      <c r="FG214" s="31"/>
      <c r="FH214" s="47"/>
      <c r="FI214" s="31"/>
      <c r="FJ214" s="47"/>
      <c r="FK214" s="31"/>
      <c r="FL214" s="47"/>
      <c r="FN214" s="49"/>
      <c r="FO214" s="31"/>
      <c r="FP214" s="47"/>
      <c r="FQ214" s="31"/>
      <c r="FR214" s="47"/>
      <c r="FS214" s="31"/>
      <c r="FT214" s="47"/>
      <c r="FV214" s="49"/>
      <c r="FW214" s="31"/>
      <c r="FX214" s="47"/>
      <c r="FY214" s="31"/>
      <c r="FZ214" s="47"/>
      <c r="GA214" s="31"/>
      <c r="GB214" s="47"/>
      <c r="GD214" s="49"/>
      <c r="GE214" s="31"/>
      <c r="GF214" s="47"/>
      <c r="GG214" s="31"/>
      <c r="GH214" s="47"/>
      <c r="GI214" s="31"/>
      <c r="GJ214" s="47"/>
      <c r="GL214" s="49"/>
      <c r="GM214" s="31"/>
      <c r="GN214" s="47"/>
      <c r="GO214" s="31"/>
      <c r="GP214" s="47"/>
      <c r="GQ214" s="31"/>
      <c r="GR214" s="47"/>
      <c r="GT214" s="49"/>
      <c r="GU214" s="31"/>
      <c r="GV214" s="47"/>
      <c r="GW214" s="31"/>
      <c r="GX214" s="47"/>
      <c r="GY214" s="31"/>
      <c r="GZ214" s="47"/>
      <c r="HB214" s="49"/>
      <c r="HC214" s="31"/>
      <c r="HD214" s="47"/>
      <c r="HE214" s="31"/>
      <c r="HF214" s="47"/>
      <c r="HG214" s="31"/>
      <c r="HH214" s="47"/>
      <c r="HJ214" s="49"/>
      <c r="HK214" s="31"/>
      <c r="HL214" s="47"/>
      <c r="HM214" s="31"/>
      <c r="HN214" s="47"/>
      <c r="HO214" s="31"/>
      <c r="HP214" s="47"/>
      <c r="HR214" s="49"/>
      <c r="HS214" s="31"/>
      <c r="HT214" s="47"/>
      <c r="HU214" s="31"/>
      <c r="HV214" s="47"/>
      <c r="HW214" s="31"/>
      <c r="HX214" s="47"/>
      <c r="HZ214" s="49"/>
      <c r="IA214" s="31"/>
      <c r="IB214" s="47"/>
      <c r="IC214" s="31"/>
      <c r="ID214" s="47"/>
      <c r="IE214" s="31"/>
      <c r="IF214" s="47"/>
      <c r="IH214" s="49"/>
      <c r="II214" s="31"/>
      <c r="IJ214" s="47"/>
      <c r="IK214" s="31"/>
      <c r="IL214" s="47"/>
      <c r="IM214" s="31"/>
      <c r="IN214" s="47"/>
      <c r="IP214" s="49"/>
      <c r="IQ214" s="31"/>
      <c r="IR214" s="47"/>
      <c r="IS214" s="31"/>
      <c r="IT214" s="47"/>
      <c r="IU214" s="31"/>
      <c r="IV214" s="47"/>
      <c r="IX214" s="49"/>
      <c r="IY214" s="31"/>
      <c r="IZ214" s="47"/>
      <c r="JA214" s="31"/>
      <c r="JB214" s="47"/>
      <c r="JC214" s="31"/>
      <c r="JD214" s="47"/>
      <c r="JF214" s="49"/>
      <c r="JG214" s="31"/>
      <c r="JH214" s="47"/>
      <c r="JI214" s="31"/>
      <c r="JJ214" s="47"/>
      <c r="JK214" s="31"/>
      <c r="JL214" s="47"/>
      <c r="JN214" s="49"/>
      <c r="JO214" s="31"/>
      <c r="JP214" s="47"/>
      <c r="JQ214" s="31"/>
      <c r="JR214" s="47"/>
      <c r="JS214" s="31"/>
      <c r="JT214" s="47"/>
      <c r="JV214" s="49"/>
      <c r="JW214" s="31"/>
      <c r="JX214" s="47"/>
      <c r="JY214" s="31"/>
      <c r="JZ214" s="47"/>
      <c r="KA214" s="31"/>
      <c r="KB214" s="47"/>
      <c r="KD214" s="49"/>
      <c r="KE214" s="31"/>
      <c r="KF214" s="47"/>
      <c r="KG214" s="31"/>
      <c r="KH214" s="47"/>
      <c r="KI214" s="31"/>
      <c r="KJ214" s="47"/>
      <c r="KL214" s="49"/>
      <c r="KM214" s="31"/>
      <c r="KN214" s="47"/>
      <c r="KO214" s="31"/>
      <c r="KP214" s="47"/>
      <c r="KQ214" s="31"/>
      <c r="KR214" s="47"/>
      <c r="KT214" s="49"/>
      <c r="KU214" s="31"/>
      <c r="KV214" s="47"/>
      <c r="KW214" s="31"/>
      <c r="KX214" s="47"/>
      <c r="KY214" s="31"/>
      <c r="KZ214" s="47"/>
      <c r="LB214" s="49"/>
      <c r="LC214" s="31"/>
      <c r="LD214" s="47"/>
      <c r="LE214" s="31"/>
      <c r="LF214" s="47"/>
      <c r="LG214" s="31"/>
      <c r="LH214" s="47"/>
      <c r="LJ214" s="49"/>
      <c r="LK214" s="31"/>
      <c r="LM214" s="31"/>
      <c r="LN214" s="47"/>
      <c r="LO214" s="31"/>
      <c r="LP214" s="47"/>
      <c r="LR214" s="49"/>
      <c r="LS214" s="31"/>
      <c r="LT214" s="47"/>
      <c r="LU214" s="31"/>
      <c r="LV214" s="47"/>
      <c r="LW214" s="31"/>
      <c r="LX214" s="47"/>
      <c r="LZ214" s="49"/>
      <c r="MA214" s="31"/>
      <c r="MB214" s="47"/>
      <c r="MC214" s="31"/>
      <c r="MD214" s="47"/>
      <c r="ME214" s="31"/>
      <c r="MF214" s="47"/>
      <c r="MH214" s="49"/>
      <c r="MI214" s="31"/>
      <c r="MJ214" s="47"/>
      <c r="MK214" s="31"/>
      <c r="ML214" s="47"/>
      <c r="MM214" s="31"/>
    </row>
    <row r="215" spans="1:351" x14ac:dyDescent="0.25">
      <c r="A215" s="30"/>
      <c r="C215" s="212"/>
      <c r="E215" s="212"/>
      <c r="G215" s="31"/>
      <c r="K215" s="31"/>
      <c r="M215" s="31"/>
      <c r="O215" s="31"/>
      <c r="Q215" s="44"/>
      <c r="S215" s="31"/>
      <c r="U215" s="31"/>
      <c r="W215" s="31"/>
      <c r="Y215" s="44"/>
      <c r="AA215" s="31"/>
      <c r="AC215" s="31"/>
      <c r="AE215" s="31"/>
      <c r="AG215" s="44"/>
      <c r="AI215" s="31"/>
      <c r="AK215" s="31"/>
      <c r="AM215" s="31"/>
      <c r="AO215" s="44"/>
      <c r="AQ215" s="31"/>
      <c r="AS215" s="31"/>
      <c r="AU215" s="31"/>
      <c r="AW215" s="44"/>
      <c r="AY215" s="31"/>
      <c r="BA215" s="31"/>
      <c r="BB215" s="47"/>
      <c r="BC215" s="31"/>
      <c r="BE215" s="44"/>
      <c r="BG215" s="31"/>
      <c r="BI215" s="31"/>
      <c r="BK215" s="31"/>
      <c r="BM215" s="44"/>
      <c r="BO215" s="31"/>
      <c r="BQ215" s="31"/>
      <c r="BS215" s="31"/>
      <c r="BU215" s="44"/>
      <c r="BW215" s="31"/>
      <c r="BY215" s="31"/>
      <c r="CA215" s="31"/>
      <c r="CC215" s="44"/>
      <c r="CE215" s="31"/>
      <c r="CG215" s="31"/>
      <c r="CI215" s="31"/>
      <c r="CK215" s="44"/>
      <c r="CM215" s="31"/>
      <c r="CO215" s="31"/>
      <c r="CQ215" s="31"/>
      <c r="CS215" s="44"/>
      <c r="CU215" s="31"/>
      <c r="CW215" s="31"/>
      <c r="CY215" s="31"/>
      <c r="DA215" s="44"/>
      <c r="DC215" s="31"/>
      <c r="DE215" s="31"/>
      <c r="DG215" s="31"/>
      <c r="DI215" s="44"/>
      <c r="DK215" s="31"/>
      <c r="DM215" s="31"/>
      <c r="DO215" s="31"/>
      <c r="DP215" s="47"/>
      <c r="DR215" s="49"/>
      <c r="DS215" s="31"/>
      <c r="DT215" s="47"/>
      <c r="DU215" s="31"/>
      <c r="DV215" s="47"/>
      <c r="DW215" s="31"/>
      <c r="DX215" s="47"/>
      <c r="DZ215" s="49"/>
      <c r="EA215" s="31"/>
      <c r="EB215" s="47"/>
      <c r="EC215" s="31"/>
      <c r="ED215" s="47"/>
      <c r="EE215" s="31"/>
      <c r="EF215" s="47"/>
      <c r="EH215" s="49"/>
      <c r="EI215" s="31"/>
      <c r="EJ215" s="47"/>
      <c r="EK215" s="31"/>
      <c r="EL215" s="47"/>
      <c r="EM215" s="31"/>
      <c r="EN215" s="47"/>
      <c r="EP215" s="49"/>
      <c r="EQ215" s="31"/>
      <c r="ER215" s="47"/>
      <c r="ES215" s="31"/>
      <c r="ET215" s="47"/>
      <c r="EU215" s="31"/>
      <c r="EV215" s="47"/>
      <c r="EX215" s="49"/>
      <c r="EY215" s="31"/>
      <c r="EZ215" s="47"/>
      <c r="FA215" s="31"/>
      <c r="FB215" s="47"/>
      <c r="FC215" s="31"/>
      <c r="FD215" s="47"/>
      <c r="FF215" s="49"/>
      <c r="FG215" s="31"/>
      <c r="FH215" s="47"/>
      <c r="FI215" s="31"/>
      <c r="FJ215" s="47"/>
      <c r="FK215" s="31"/>
      <c r="FL215" s="47"/>
      <c r="FN215" s="49"/>
      <c r="FO215" s="31"/>
      <c r="FP215" s="47"/>
      <c r="FQ215" s="31"/>
      <c r="FR215" s="47"/>
      <c r="FS215" s="31"/>
      <c r="FT215" s="47"/>
      <c r="FV215" s="49"/>
      <c r="FW215" s="31"/>
      <c r="FX215" s="47"/>
      <c r="FY215" s="31"/>
      <c r="FZ215" s="47"/>
      <c r="GA215" s="31"/>
      <c r="GB215" s="47"/>
      <c r="GD215" s="49"/>
      <c r="GE215" s="31"/>
      <c r="GF215" s="47"/>
      <c r="GG215" s="31"/>
      <c r="GH215" s="47"/>
      <c r="GI215" s="31"/>
      <c r="GJ215" s="47"/>
      <c r="GL215" s="49"/>
      <c r="GM215" s="31"/>
      <c r="GN215" s="47"/>
      <c r="GO215" s="31"/>
      <c r="GP215" s="47"/>
      <c r="GQ215" s="31"/>
      <c r="GR215" s="47"/>
      <c r="GT215" s="49"/>
      <c r="GU215" s="31"/>
      <c r="GV215" s="47"/>
      <c r="GW215" s="31"/>
      <c r="GX215" s="47"/>
      <c r="GY215" s="31"/>
      <c r="GZ215" s="47"/>
      <c r="HB215" s="49"/>
      <c r="HC215" s="31"/>
      <c r="HD215" s="47"/>
      <c r="HE215" s="31"/>
      <c r="HF215" s="47"/>
      <c r="HG215" s="31"/>
      <c r="HH215" s="47"/>
      <c r="HJ215" s="49"/>
      <c r="HK215" s="31"/>
      <c r="HL215" s="47"/>
      <c r="HM215" s="31"/>
      <c r="HN215" s="47"/>
      <c r="HO215" s="31"/>
      <c r="HP215" s="47"/>
      <c r="HR215" s="49"/>
      <c r="HS215" s="31"/>
      <c r="HT215" s="47"/>
      <c r="HU215" s="31"/>
      <c r="HV215" s="47"/>
      <c r="HW215" s="31"/>
      <c r="HX215" s="47"/>
      <c r="HZ215" s="49"/>
      <c r="IA215" s="31"/>
      <c r="IB215" s="47"/>
      <c r="IC215" s="31"/>
      <c r="ID215" s="47"/>
      <c r="IE215" s="31"/>
      <c r="IF215" s="47"/>
      <c r="IH215" s="49"/>
      <c r="II215" s="31"/>
      <c r="IJ215" s="47"/>
      <c r="IK215" s="31"/>
      <c r="IL215" s="47"/>
      <c r="IM215" s="31"/>
      <c r="IN215" s="47"/>
      <c r="IP215" s="49"/>
      <c r="IQ215" s="31"/>
      <c r="IR215" s="47"/>
      <c r="IS215" s="31"/>
      <c r="IT215" s="47"/>
      <c r="IU215" s="31"/>
      <c r="IV215" s="47"/>
      <c r="IX215" s="49"/>
      <c r="IY215" s="31"/>
      <c r="IZ215" s="47"/>
      <c r="JA215" s="31"/>
      <c r="JB215" s="47"/>
      <c r="JC215" s="31"/>
      <c r="JD215" s="47"/>
      <c r="JF215" s="49"/>
      <c r="JG215" s="31"/>
      <c r="JH215" s="47"/>
      <c r="JI215" s="31"/>
      <c r="JJ215" s="47"/>
      <c r="JK215" s="31"/>
      <c r="JL215" s="47"/>
      <c r="JN215" s="49"/>
      <c r="JO215" s="31"/>
      <c r="JP215" s="47"/>
      <c r="JQ215" s="31"/>
      <c r="JR215" s="47"/>
      <c r="JS215" s="31"/>
      <c r="JT215" s="47"/>
      <c r="JV215" s="49"/>
      <c r="JW215" s="31"/>
      <c r="JX215" s="47"/>
      <c r="JY215" s="31"/>
      <c r="JZ215" s="47"/>
      <c r="KA215" s="31"/>
      <c r="KB215" s="47"/>
      <c r="KD215" s="49"/>
      <c r="KE215" s="31"/>
      <c r="KF215" s="47"/>
      <c r="KG215" s="31"/>
      <c r="KH215" s="47"/>
      <c r="KI215" s="31"/>
      <c r="KJ215" s="47"/>
      <c r="KL215" s="49"/>
      <c r="KM215" s="31"/>
      <c r="KN215" s="47"/>
      <c r="KO215" s="31"/>
      <c r="KP215" s="47"/>
      <c r="KQ215" s="31"/>
      <c r="KR215" s="47"/>
      <c r="KT215" s="49"/>
      <c r="KU215" s="31"/>
      <c r="KV215" s="47"/>
      <c r="KW215" s="31"/>
      <c r="KX215" s="47"/>
      <c r="KY215" s="31"/>
      <c r="KZ215" s="47"/>
      <c r="LB215" s="49"/>
      <c r="LC215" s="31"/>
      <c r="LD215" s="47"/>
      <c r="LE215" s="31"/>
      <c r="LF215" s="47"/>
      <c r="LG215" s="31"/>
      <c r="LH215" s="47"/>
      <c r="LJ215" s="49"/>
      <c r="LK215" s="31"/>
      <c r="LM215" s="31"/>
      <c r="LN215" s="47"/>
      <c r="LO215" s="31"/>
      <c r="LP215" s="47"/>
      <c r="LR215" s="49"/>
      <c r="LS215" s="31"/>
      <c r="LT215" s="47"/>
      <c r="LU215" s="31"/>
      <c r="LV215" s="47"/>
      <c r="LW215" s="31"/>
      <c r="LX215" s="47"/>
      <c r="LZ215" s="49"/>
      <c r="MA215" s="31"/>
      <c r="MB215" s="47"/>
      <c r="MC215" s="31"/>
      <c r="MD215" s="47"/>
      <c r="ME215" s="31"/>
      <c r="MF215" s="47"/>
      <c r="MH215" s="49"/>
      <c r="MI215" s="31"/>
      <c r="MJ215" s="47"/>
      <c r="MK215" s="31"/>
      <c r="ML215" s="47"/>
      <c r="MM215" s="31"/>
    </row>
    <row r="216" spans="1:351" x14ac:dyDescent="0.25">
      <c r="A216" s="30"/>
      <c r="G216" s="31"/>
      <c r="K216" s="31"/>
      <c r="M216" s="31"/>
      <c r="O216" s="31"/>
      <c r="Q216" s="44"/>
      <c r="S216" s="31"/>
      <c r="U216" s="31"/>
      <c r="W216" s="31"/>
      <c r="Y216" s="44"/>
      <c r="AA216" s="31"/>
      <c r="AC216" s="31"/>
      <c r="AE216" s="31"/>
      <c r="AG216" s="44"/>
      <c r="AI216" s="31"/>
      <c r="AK216" s="31"/>
      <c r="AM216" s="31"/>
      <c r="AO216" s="44"/>
      <c r="AQ216" s="31"/>
      <c r="AS216" s="31"/>
      <c r="AU216" s="31"/>
      <c r="AW216" s="44"/>
      <c r="AY216" s="31"/>
      <c r="BA216" s="31"/>
      <c r="BB216" s="47"/>
      <c r="BC216" s="31"/>
      <c r="BE216" s="44"/>
      <c r="BG216" s="31"/>
      <c r="BI216" s="31"/>
      <c r="BK216" s="31"/>
      <c r="BM216" s="44"/>
      <c r="BO216" s="31"/>
      <c r="BQ216" s="31"/>
      <c r="BS216" s="31"/>
      <c r="BU216" s="44"/>
      <c r="BW216" s="31"/>
      <c r="BY216" s="31"/>
      <c r="CA216" s="31"/>
      <c r="CC216" s="44"/>
      <c r="CE216" s="31"/>
      <c r="CG216" s="31"/>
      <c r="CI216" s="31"/>
      <c r="CK216" s="44"/>
      <c r="CM216" s="31"/>
      <c r="CO216" s="31"/>
      <c r="CQ216" s="31"/>
      <c r="CS216" s="44"/>
      <c r="CU216" s="31"/>
      <c r="CW216" s="31"/>
      <c r="CY216" s="31"/>
      <c r="DA216" s="44"/>
      <c r="DC216" s="31"/>
      <c r="DE216" s="31"/>
      <c r="DG216" s="31"/>
      <c r="DI216" s="44"/>
      <c r="DK216" s="31"/>
      <c r="DM216" s="31"/>
      <c r="DO216" s="31"/>
      <c r="DP216" s="47"/>
      <c r="DR216" s="49"/>
      <c r="DS216" s="31"/>
      <c r="DT216" s="47"/>
      <c r="DU216" s="31"/>
      <c r="DV216" s="47"/>
      <c r="DW216" s="31"/>
      <c r="DX216" s="47"/>
      <c r="DZ216" s="49"/>
      <c r="EA216" s="31"/>
      <c r="EB216" s="47"/>
      <c r="EC216" s="31"/>
      <c r="ED216" s="47"/>
      <c r="EE216" s="31"/>
      <c r="EF216" s="47"/>
      <c r="EH216" s="49"/>
      <c r="EI216" s="31"/>
      <c r="EJ216" s="47"/>
      <c r="EK216" s="31"/>
      <c r="EL216" s="47"/>
      <c r="EM216" s="31"/>
      <c r="EN216" s="47"/>
      <c r="EP216" s="49"/>
      <c r="EQ216" s="31"/>
      <c r="ER216" s="47"/>
      <c r="ES216" s="31"/>
      <c r="ET216" s="47"/>
      <c r="EU216" s="31"/>
      <c r="EV216" s="47"/>
      <c r="EX216" s="49"/>
      <c r="EY216" s="31"/>
      <c r="EZ216" s="47"/>
      <c r="FA216" s="31"/>
      <c r="FB216" s="47"/>
      <c r="FC216" s="31"/>
      <c r="FD216" s="47"/>
      <c r="FF216" s="49"/>
      <c r="FG216" s="31"/>
      <c r="FH216" s="47"/>
      <c r="FI216" s="31"/>
      <c r="FJ216" s="47"/>
      <c r="FK216" s="31"/>
      <c r="FL216" s="47"/>
      <c r="FN216" s="49"/>
      <c r="FO216" s="31"/>
      <c r="FP216" s="47"/>
      <c r="FQ216" s="31"/>
      <c r="FR216" s="47"/>
      <c r="FS216" s="31"/>
      <c r="FT216" s="47"/>
      <c r="FV216" s="49"/>
      <c r="FW216" s="31"/>
      <c r="FX216" s="47"/>
      <c r="FY216" s="31"/>
      <c r="FZ216" s="47"/>
      <c r="GA216" s="31"/>
      <c r="GB216" s="47"/>
      <c r="GD216" s="49"/>
      <c r="GE216" s="31"/>
      <c r="GF216" s="47"/>
      <c r="GG216" s="31"/>
      <c r="GH216" s="47"/>
      <c r="GI216" s="31"/>
      <c r="GJ216" s="47"/>
      <c r="GL216" s="49"/>
      <c r="GM216" s="31"/>
      <c r="GN216" s="47"/>
      <c r="GO216" s="31"/>
      <c r="GP216" s="47"/>
      <c r="GQ216" s="31"/>
      <c r="GR216" s="47"/>
      <c r="GT216" s="49"/>
      <c r="GU216" s="31"/>
      <c r="GV216" s="47"/>
      <c r="GW216" s="31"/>
      <c r="GX216" s="47"/>
      <c r="GY216" s="31"/>
      <c r="GZ216" s="47"/>
      <c r="HB216" s="49"/>
      <c r="HC216" s="31"/>
      <c r="HD216" s="47"/>
      <c r="HE216" s="31"/>
      <c r="HF216" s="47"/>
      <c r="HG216" s="31"/>
      <c r="HH216" s="47"/>
      <c r="HJ216" s="49"/>
      <c r="HK216" s="31"/>
      <c r="HL216" s="47"/>
      <c r="HM216" s="31"/>
      <c r="HN216" s="47"/>
      <c r="HO216" s="31"/>
      <c r="HP216" s="47"/>
      <c r="HR216" s="49"/>
      <c r="HS216" s="31"/>
      <c r="HT216" s="47"/>
      <c r="HU216" s="31"/>
      <c r="HV216" s="47"/>
      <c r="HW216" s="31"/>
      <c r="HX216" s="47"/>
      <c r="HZ216" s="49"/>
      <c r="IA216" s="31"/>
      <c r="IB216" s="47"/>
      <c r="IC216" s="31"/>
      <c r="ID216" s="47"/>
      <c r="IE216" s="31"/>
      <c r="IF216" s="47"/>
      <c r="IH216" s="49"/>
      <c r="II216" s="31"/>
      <c r="IJ216" s="47"/>
      <c r="IK216" s="31"/>
      <c r="IL216" s="47"/>
      <c r="IM216" s="31"/>
      <c r="IN216" s="47"/>
      <c r="IP216" s="49"/>
      <c r="IQ216" s="31"/>
      <c r="IR216" s="47"/>
      <c r="IS216" s="31"/>
      <c r="IT216" s="47"/>
      <c r="IU216" s="31"/>
      <c r="IV216" s="47"/>
      <c r="IX216" s="49"/>
      <c r="IY216" s="31"/>
      <c r="IZ216" s="47"/>
      <c r="JA216" s="31"/>
      <c r="JB216" s="47"/>
      <c r="JC216" s="31"/>
      <c r="JD216" s="47"/>
      <c r="JF216" s="49"/>
      <c r="JG216" s="31"/>
      <c r="JH216" s="47"/>
      <c r="JI216" s="31"/>
      <c r="JJ216" s="47"/>
      <c r="JK216" s="31"/>
      <c r="JL216" s="47"/>
      <c r="JN216" s="49"/>
      <c r="JO216" s="31"/>
      <c r="JP216" s="47"/>
      <c r="JQ216" s="31"/>
      <c r="JR216" s="47"/>
      <c r="JS216" s="31"/>
      <c r="JT216" s="47"/>
      <c r="JV216" s="49"/>
      <c r="JW216" s="31"/>
      <c r="JX216" s="47"/>
      <c r="JY216" s="31"/>
      <c r="JZ216" s="47"/>
      <c r="KA216" s="31"/>
      <c r="KB216" s="47"/>
      <c r="KD216" s="49"/>
      <c r="KE216" s="31"/>
      <c r="KF216" s="47"/>
      <c r="KG216" s="31"/>
      <c r="KH216" s="47"/>
      <c r="KI216" s="31"/>
      <c r="KJ216" s="47"/>
      <c r="KL216" s="49"/>
      <c r="KM216" s="31"/>
      <c r="KN216" s="47"/>
      <c r="KO216" s="31"/>
      <c r="KP216" s="47"/>
      <c r="KQ216" s="31"/>
      <c r="KR216" s="47"/>
      <c r="KT216" s="49"/>
      <c r="KU216" s="31"/>
      <c r="KV216" s="47"/>
      <c r="KW216" s="31"/>
      <c r="KX216" s="47"/>
      <c r="KY216" s="31"/>
      <c r="KZ216" s="47"/>
      <c r="LB216" s="49"/>
      <c r="LC216" s="31"/>
      <c r="LD216" s="47"/>
      <c r="LE216" s="31"/>
      <c r="LF216" s="47"/>
      <c r="LG216" s="31"/>
      <c r="LH216" s="47"/>
      <c r="LJ216" s="49"/>
      <c r="LK216" s="31"/>
      <c r="LL216" s="47"/>
      <c r="LM216" s="31"/>
      <c r="LN216" s="47"/>
      <c r="LO216" s="31"/>
      <c r="LP216" s="47"/>
      <c r="LR216" s="49"/>
      <c r="LS216" s="31"/>
      <c r="LT216" s="47"/>
      <c r="LU216" s="31"/>
      <c r="LV216" s="47"/>
      <c r="LW216" s="31"/>
      <c r="LX216" s="47"/>
      <c r="LZ216" s="49"/>
      <c r="MA216" s="31"/>
      <c r="MB216" s="47"/>
      <c r="MC216" s="31"/>
      <c r="MD216" s="47"/>
      <c r="ME216" s="31"/>
      <c r="MF216" s="47"/>
      <c r="MH216" s="49"/>
      <c r="MI216" s="31"/>
      <c r="MJ216" s="47"/>
      <c r="MK216" s="31"/>
      <c r="ML216" s="47"/>
      <c r="MM216" s="31"/>
    </row>
    <row r="217" spans="1:351" x14ac:dyDescent="0.25">
      <c r="A217" s="30"/>
      <c r="LL217" s="47"/>
    </row>
    <row r="218" spans="1:351" x14ac:dyDescent="0.25">
      <c r="A218" s="30"/>
      <c r="LL218" s="47"/>
    </row>
    <row r="219" spans="1:351" x14ac:dyDescent="0.25">
      <c r="A219" s="30"/>
      <c r="I219" s="44"/>
      <c r="Q219" s="44"/>
      <c r="Y219" s="44"/>
      <c r="AG219" s="44"/>
      <c r="AO219" s="44"/>
      <c r="AW219" s="44"/>
      <c r="BE219" s="44"/>
      <c r="BM219" s="44"/>
      <c r="BU219" s="44"/>
      <c r="CC219" s="44"/>
      <c r="CK219" s="44"/>
      <c r="CS219" s="44"/>
      <c r="DA219" s="44"/>
      <c r="DI219" s="44"/>
      <c r="LL219" s="47"/>
    </row>
    <row r="220" spans="1:351" x14ac:dyDescent="0.25">
      <c r="A220" s="30"/>
      <c r="I220" s="44"/>
      <c r="Q220" s="44"/>
      <c r="Y220" s="44"/>
      <c r="AG220" s="44"/>
      <c r="AO220" s="44"/>
      <c r="AW220" s="44"/>
      <c r="BE220" s="44"/>
      <c r="BM220" s="44"/>
      <c r="BU220" s="44"/>
      <c r="CC220" s="44"/>
      <c r="CK220" s="44"/>
      <c r="CS220" s="44"/>
      <c r="DA220" s="44"/>
      <c r="DI220" s="44"/>
    </row>
    <row r="221" spans="1:351" x14ac:dyDescent="0.25">
      <c r="A221" s="30"/>
      <c r="I221" s="44"/>
      <c r="Q221" s="44"/>
      <c r="Y221" s="44"/>
      <c r="AG221" s="44"/>
      <c r="AO221" s="44"/>
      <c r="AW221" s="44"/>
      <c r="BE221" s="44"/>
      <c r="BM221" s="44"/>
      <c r="BU221" s="44"/>
      <c r="CC221" s="44"/>
      <c r="CK221" s="44"/>
      <c r="CS221" s="44"/>
      <c r="DA221" s="44"/>
      <c r="DI221" s="44"/>
    </row>
    <row r="222" spans="1:351" x14ac:dyDescent="0.25">
      <c r="A222" s="30"/>
      <c r="I222" s="44"/>
      <c r="Q222" s="44"/>
      <c r="Y222" s="44"/>
      <c r="AG222" s="44"/>
      <c r="AO222" s="44"/>
      <c r="AW222" s="44"/>
      <c r="BE222" s="44"/>
      <c r="BM222" s="44"/>
      <c r="BU222" s="44"/>
      <c r="CC222" s="44"/>
      <c r="CK222" s="44"/>
      <c r="CS222" s="44"/>
      <c r="DA222" s="44"/>
      <c r="DI222" s="44"/>
    </row>
    <row r="223" spans="1:351" x14ac:dyDescent="0.25">
      <c r="A223" s="30"/>
      <c r="I223" s="44"/>
      <c r="Q223" s="44"/>
      <c r="Y223" s="44"/>
      <c r="AG223" s="44"/>
      <c r="AO223" s="44"/>
      <c r="AW223" s="44"/>
      <c r="BE223" s="44"/>
      <c r="BM223" s="44"/>
      <c r="BU223" s="44"/>
      <c r="CC223" s="44"/>
      <c r="CK223" s="44"/>
      <c r="CS223" s="44"/>
      <c r="DA223" s="44"/>
      <c r="DI223" s="44"/>
    </row>
    <row r="224" spans="1:351" x14ac:dyDescent="0.25">
      <c r="A224" s="30"/>
      <c r="I224" s="44"/>
      <c r="Q224" s="44"/>
      <c r="Y224" s="44"/>
      <c r="AG224" s="44"/>
      <c r="AO224" s="44"/>
      <c r="AW224" s="44"/>
      <c r="BE224" s="44"/>
      <c r="BM224" s="44"/>
      <c r="BU224" s="44"/>
      <c r="CC224" s="44"/>
      <c r="CK224" s="44"/>
      <c r="CS224" s="44"/>
      <c r="DA224" s="44"/>
      <c r="DI224" s="44"/>
    </row>
    <row r="225" spans="1:351" x14ac:dyDescent="0.25">
      <c r="A225" s="30"/>
      <c r="I225" s="44"/>
      <c r="Q225" s="44"/>
      <c r="Y225" s="44"/>
      <c r="AG225" s="44"/>
      <c r="AO225" s="44"/>
      <c r="AW225" s="44"/>
      <c r="BE225" s="44"/>
      <c r="BM225" s="44"/>
      <c r="BU225" s="44"/>
      <c r="CC225" s="44"/>
      <c r="CK225" s="44"/>
      <c r="CS225" s="44"/>
      <c r="DA225" s="44"/>
      <c r="DI225" s="44"/>
    </row>
    <row r="226" spans="1:351" x14ac:dyDescent="0.25">
      <c r="A226" s="30"/>
      <c r="I226" s="44"/>
      <c r="Q226" s="44"/>
      <c r="Y226" s="44"/>
      <c r="AG226" s="44"/>
      <c r="AO226" s="44"/>
      <c r="AW226" s="44"/>
      <c r="BE226" s="44"/>
      <c r="BM226" s="44"/>
      <c r="BU226" s="44"/>
      <c r="CC226" s="44"/>
      <c r="CK226" s="44"/>
      <c r="CS226" s="44"/>
      <c r="DA226" s="44"/>
      <c r="DI226" s="44"/>
    </row>
    <row r="227" spans="1:351" x14ac:dyDescent="0.25">
      <c r="A227" s="30"/>
      <c r="I227" s="44"/>
      <c r="Q227" s="44"/>
      <c r="Y227" s="44"/>
      <c r="AG227" s="44"/>
      <c r="AO227" s="44"/>
      <c r="AW227" s="44"/>
      <c r="BE227" s="44"/>
      <c r="BM227" s="44"/>
      <c r="BU227" s="44"/>
      <c r="CC227" s="44"/>
      <c r="CK227" s="44"/>
      <c r="CS227" s="44"/>
      <c r="DA227" s="44"/>
      <c r="DI227" s="44"/>
    </row>
    <row r="228" spans="1:351" x14ac:dyDescent="0.25">
      <c r="A228" s="30"/>
      <c r="I228" s="44"/>
      <c r="Q228" s="44"/>
      <c r="Y228" s="44"/>
      <c r="AG228" s="44"/>
      <c r="AO228" s="44"/>
      <c r="AW228" s="44"/>
      <c r="BE228" s="44"/>
      <c r="BM228" s="44"/>
      <c r="BU228" s="44"/>
      <c r="CC228" s="44"/>
      <c r="CK228" s="44"/>
      <c r="CS228" s="44"/>
      <c r="DA228" s="44"/>
      <c r="DI228" s="44"/>
    </row>
    <row r="229" spans="1:351" x14ac:dyDescent="0.25">
      <c r="A229" s="30"/>
      <c r="I229" s="44"/>
      <c r="Q229" s="44"/>
      <c r="Y229" s="44"/>
      <c r="AG229" s="44"/>
      <c r="AO229" s="44"/>
      <c r="AW229" s="44"/>
      <c r="BE229" s="44"/>
      <c r="BM229" s="44"/>
      <c r="BU229" s="44"/>
      <c r="CC229" s="44"/>
      <c r="CK229" s="44"/>
      <c r="CS229" s="44"/>
      <c r="DA229" s="44"/>
      <c r="DI229" s="44"/>
    </row>
    <row r="230" spans="1:351" x14ac:dyDescent="0.25">
      <c r="A230" s="30"/>
      <c r="C230" s="212"/>
      <c r="E230" s="212"/>
    </row>
    <row r="231" spans="1:351" x14ac:dyDescent="0.25">
      <c r="A231" s="30"/>
      <c r="C231" s="212"/>
      <c r="E231" s="212"/>
      <c r="G231" s="31"/>
      <c r="K231" s="31"/>
      <c r="M231" s="31"/>
      <c r="O231" s="31"/>
      <c r="S231" s="31"/>
      <c r="U231" s="31"/>
      <c r="W231" s="31"/>
      <c r="AA231" s="31"/>
      <c r="AC231" s="31"/>
      <c r="AE231" s="31"/>
      <c r="AI231" s="31"/>
      <c r="AK231" s="31"/>
      <c r="AM231" s="31"/>
      <c r="AQ231" s="31"/>
      <c r="AS231" s="31"/>
      <c r="AU231" s="31"/>
      <c r="AY231" s="31"/>
      <c r="BA231" s="31"/>
      <c r="BB231" s="47"/>
      <c r="BC231" s="31"/>
      <c r="BG231" s="31"/>
      <c r="BI231" s="31"/>
      <c r="BK231" s="31"/>
      <c r="BO231" s="31"/>
      <c r="BQ231" s="31"/>
      <c r="BS231" s="31"/>
      <c r="BW231" s="31"/>
      <c r="BY231" s="31"/>
      <c r="CA231" s="31"/>
      <c r="CE231" s="31"/>
      <c r="CG231" s="31"/>
      <c r="CI231" s="31"/>
      <c r="CM231" s="31"/>
      <c r="CO231" s="31"/>
      <c r="CQ231" s="31"/>
      <c r="CU231" s="31"/>
      <c r="CW231" s="31"/>
      <c r="CY231" s="31"/>
      <c r="DC231" s="31"/>
      <c r="DE231" s="31"/>
      <c r="DG231" s="31"/>
      <c r="DK231" s="31"/>
      <c r="DM231" s="31"/>
      <c r="DO231" s="31"/>
      <c r="DP231" s="47"/>
      <c r="DQ231" s="49"/>
      <c r="DR231" s="49"/>
      <c r="DS231" s="31"/>
      <c r="DT231" s="47"/>
      <c r="DU231" s="31"/>
      <c r="DV231" s="47"/>
      <c r="DW231" s="31"/>
      <c r="DX231" s="47"/>
      <c r="DY231" s="49"/>
      <c r="DZ231" s="49"/>
      <c r="EA231" s="31"/>
      <c r="EB231" s="47"/>
      <c r="EC231" s="31"/>
      <c r="ED231" s="47"/>
      <c r="EE231" s="31"/>
      <c r="EF231" s="47"/>
      <c r="EG231" s="49"/>
      <c r="EH231" s="49"/>
      <c r="EI231" s="31"/>
      <c r="EJ231" s="47"/>
      <c r="EK231" s="31"/>
      <c r="EL231" s="47"/>
      <c r="EM231" s="31"/>
      <c r="EN231" s="47"/>
      <c r="EO231" s="49"/>
      <c r="EP231" s="49"/>
      <c r="EQ231" s="31"/>
      <c r="ER231" s="47"/>
      <c r="ES231" s="31"/>
      <c r="ET231" s="47"/>
      <c r="EU231" s="31"/>
      <c r="EV231" s="47"/>
      <c r="EW231" s="49"/>
      <c r="EX231" s="49"/>
      <c r="EY231" s="31"/>
      <c r="EZ231" s="47"/>
      <c r="FA231" s="31"/>
      <c r="FB231" s="47"/>
      <c r="FC231" s="31"/>
      <c r="FD231" s="47"/>
      <c r="FE231" s="49"/>
      <c r="FF231" s="49"/>
      <c r="FG231" s="31"/>
      <c r="FH231" s="47"/>
      <c r="FI231" s="31"/>
      <c r="FJ231" s="47"/>
      <c r="FK231" s="31"/>
      <c r="FL231" s="47"/>
      <c r="FM231" s="49"/>
      <c r="FN231" s="49"/>
      <c r="FO231" s="31"/>
      <c r="FP231" s="47"/>
      <c r="FQ231" s="31"/>
      <c r="FR231" s="47"/>
      <c r="FS231" s="31"/>
      <c r="FT231" s="47"/>
      <c r="FU231" s="49"/>
      <c r="FV231" s="49"/>
      <c r="FW231" s="31"/>
      <c r="FX231" s="47"/>
      <c r="FY231" s="31"/>
      <c r="FZ231" s="47"/>
      <c r="GA231" s="31"/>
      <c r="GB231" s="47"/>
      <c r="GC231" s="49"/>
      <c r="GD231" s="49"/>
      <c r="GE231" s="31"/>
      <c r="GF231" s="47"/>
      <c r="GG231" s="31"/>
      <c r="GH231" s="47"/>
      <c r="GI231" s="31"/>
      <c r="GJ231" s="47"/>
      <c r="GK231" s="49"/>
      <c r="GL231" s="49"/>
      <c r="GM231" s="31"/>
      <c r="GN231" s="47"/>
      <c r="GO231" s="31"/>
      <c r="GP231" s="47"/>
      <c r="GQ231" s="31"/>
      <c r="GR231" s="47"/>
      <c r="GS231" s="49"/>
      <c r="GT231" s="49"/>
      <c r="GU231" s="31"/>
      <c r="GV231" s="47"/>
      <c r="GW231" s="31"/>
      <c r="GX231" s="47"/>
      <c r="GY231" s="31"/>
      <c r="GZ231" s="47"/>
      <c r="HA231" s="49"/>
      <c r="HB231" s="49"/>
      <c r="HC231" s="31"/>
      <c r="HD231" s="47"/>
      <c r="HE231" s="31"/>
      <c r="HF231" s="47"/>
      <c r="HG231" s="31"/>
      <c r="HH231" s="47"/>
      <c r="HI231" s="49"/>
      <c r="HJ231" s="49"/>
      <c r="HK231" s="31"/>
      <c r="HL231" s="47"/>
      <c r="HM231" s="31"/>
      <c r="HN231" s="47"/>
      <c r="HO231" s="31"/>
      <c r="HP231" s="47"/>
      <c r="HQ231" s="49"/>
      <c r="HR231" s="49"/>
      <c r="HS231" s="31"/>
      <c r="HT231" s="47"/>
      <c r="HU231" s="31"/>
      <c r="HV231" s="47"/>
      <c r="HW231" s="31"/>
      <c r="HX231" s="47"/>
      <c r="HY231" s="49"/>
      <c r="HZ231" s="49"/>
      <c r="IA231" s="31"/>
      <c r="IB231" s="47"/>
      <c r="IC231" s="31"/>
      <c r="ID231" s="47"/>
      <c r="IE231" s="31"/>
      <c r="IF231" s="47"/>
      <c r="IG231" s="49"/>
      <c r="IH231" s="49"/>
      <c r="II231" s="31"/>
      <c r="IJ231" s="47"/>
      <c r="IK231" s="31"/>
      <c r="IL231" s="47"/>
      <c r="IM231" s="31"/>
      <c r="IN231" s="47"/>
      <c r="IO231" s="49"/>
      <c r="IP231" s="49"/>
      <c r="IQ231" s="31"/>
      <c r="IR231" s="47"/>
      <c r="IS231" s="31"/>
      <c r="IT231" s="47"/>
      <c r="IU231" s="31"/>
      <c r="IV231" s="47"/>
      <c r="IW231" s="49"/>
      <c r="IX231" s="49"/>
      <c r="IY231" s="31"/>
      <c r="IZ231" s="47"/>
      <c r="JA231" s="31"/>
      <c r="JB231" s="47"/>
      <c r="JC231" s="31"/>
      <c r="JD231" s="47"/>
      <c r="JE231" s="49"/>
      <c r="JF231" s="49"/>
      <c r="JG231" s="31"/>
      <c r="JH231" s="47"/>
      <c r="JI231" s="31"/>
      <c r="JJ231" s="47"/>
      <c r="JK231" s="31"/>
      <c r="JL231" s="47"/>
      <c r="JM231" s="49"/>
      <c r="JN231" s="49"/>
      <c r="JO231" s="31"/>
      <c r="JP231" s="47"/>
      <c r="JQ231" s="31"/>
      <c r="JR231" s="47"/>
      <c r="JS231" s="31"/>
      <c r="JT231" s="47"/>
      <c r="JU231" s="49"/>
      <c r="JV231" s="49"/>
      <c r="JW231" s="31"/>
      <c r="JX231" s="47"/>
      <c r="JY231" s="31"/>
      <c r="JZ231" s="47"/>
      <c r="KA231" s="31"/>
      <c r="KB231" s="47"/>
      <c r="KC231" s="49"/>
      <c r="KD231" s="49"/>
      <c r="KE231" s="31"/>
      <c r="KF231" s="47"/>
      <c r="KG231" s="31"/>
      <c r="KH231" s="47"/>
      <c r="KI231" s="31"/>
      <c r="KJ231" s="47"/>
      <c r="KK231" s="49"/>
      <c r="KL231" s="49"/>
      <c r="KM231" s="31"/>
      <c r="KN231" s="47"/>
      <c r="KO231" s="31"/>
      <c r="KP231" s="47"/>
      <c r="KQ231" s="31"/>
      <c r="KR231" s="47"/>
      <c r="KS231" s="49"/>
      <c r="KT231" s="49"/>
      <c r="KU231" s="31"/>
      <c r="KV231" s="47"/>
      <c r="KW231" s="31"/>
      <c r="KX231" s="47"/>
      <c r="KY231" s="31"/>
      <c r="KZ231" s="47"/>
      <c r="LA231" s="49"/>
      <c r="LB231" s="49"/>
      <c r="LC231" s="31"/>
      <c r="LD231" s="47"/>
      <c r="LE231" s="31"/>
      <c r="LF231" s="47"/>
      <c r="LG231" s="31"/>
      <c r="LH231" s="47"/>
      <c r="LI231" s="49"/>
      <c r="LJ231" s="49"/>
      <c r="LK231" s="31"/>
      <c r="LM231" s="31"/>
      <c r="LN231" s="47"/>
      <c r="LO231" s="31"/>
      <c r="LP231" s="47"/>
      <c r="LQ231" s="49"/>
      <c r="LR231" s="49"/>
      <c r="LS231" s="31"/>
      <c r="LT231" s="47"/>
      <c r="LU231" s="31"/>
      <c r="LV231" s="47"/>
      <c r="LW231" s="31"/>
      <c r="LX231" s="47"/>
      <c r="LY231" s="49"/>
      <c r="LZ231" s="49"/>
      <c r="MA231" s="31"/>
      <c r="MB231" s="47"/>
      <c r="MC231" s="31"/>
      <c r="MD231" s="47"/>
      <c r="ME231" s="31"/>
      <c r="MF231" s="47"/>
      <c r="MG231" s="49"/>
      <c r="MH231" s="49"/>
      <c r="MI231" s="31"/>
      <c r="MJ231" s="47"/>
      <c r="MK231" s="31"/>
      <c r="ML231" s="47"/>
      <c r="MM231" s="31"/>
    </row>
    <row r="232" spans="1:351" x14ac:dyDescent="0.25">
      <c r="A232" s="30"/>
      <c r="C232" s="212"/>
      <c r="E232" s="212"/>
      <c r="G232" s="31"/>
      <c r="K232" s="31"/>
      <c r="M232" s="31"/>
      <c r="O232" s="31"/>
      <c r="Q232" s="44"/>
      <c r="S232" s="31"/>
      <c r="U232" s="31"/>
      <c r="W232" s="31"/>
      <c r="Y232" s="44"/>
      <c r="AA232" s="31"/>
      <c r="AC232" s="31"/>
      <c r="AE232" s="31"/>
      <c r="AG232" s="44"/>
      <c r="AI232" s="31"/>
      <c r="AK232" s="31"/>
      <c r="AM232" s="31"/>
      <c r="AO232" s="44"/>
      <c r="AQ232" s="31"/>
      <c r="AS232" s="31"/>
      <c r="AU232" s="31"/>
      <c r="AW232" s="44"/>
      <c r="AY232" s="31"/>
      <c r="BA232" s="31"/>
      <c r="BB232" s="47"/>
      <c r="BC232" s="31"/>
      <c r="BE232" s="44"/>
      <c r="BG232" s="31"/>
      <c r="BI232" s="31"/>
      <c r="BK232" s="31"/>
      <c r="BM232" s="44"/>
      <c r="BO232" s="31"/>
      <c r="BQ232" s="31"/>
      <c r="BS232" s="31"/>
      <c r="BU232" s="44"/>
      <c r="BW232" s="31"/>
      <c r="BY232" s="31"/>
      <c r="CA232" s="31"/>
      <c r="CC232" s="44"/>
      <c r="CE232" s="31"/>
      <c r="CG232" s="31"/>
      <c r="CI232" s="31"/>
      <c r="CK232" s="44"/>
      <c r="CM232" s="31"/>
      <c r="CO232" s="31"/>
      <c r="CQ232" s="31"/>
      <c r="CS232" s="44"/>
      <c r="CU232" s="31"/>
      <c r="CW232" s="31"/>
      <c r="CY232" s="31"/>
      <c r="DA232" s="44"/>
      <c r="DC232" s="31"/>
      <c r="DE232" s="31"/>
      <c r="DG232" s="31"/>
      <c r="DI232" s="44"/>
      <c r="DK232" s="31"/>
      <c r="DM232" s="31"/>
      <c r="DO232" s="31"/>
      <c r="DP232" s="47"/>
      <c r="DR232" s="49"/>
      <c r="DS232" s="31"/>
      <c r="DT232" s="47"/>
      <c r="DU232" s="31"/>
      <c r="DV232" s="47"/>
      <c r="DW232" s="31"/>
      <c r="DX232" s="47"/>
      <c r="DZ232" s="49"/>
      <c r="EA232" s="31"/>
      <c r="EB232" s="47"/>
      <c r="EC232" s="31"/>
      <c r="ED232" s="47"/>
      <c r="EE232" s="31"/>
      <c r="EF232" s="47"/>
      <c r="EH232" s="49"/>
      <c r="EI232" s="31"/>
      <c r="EJ232" s="47"/>
      <c r="EK232" s="31"/>
      <c r="EL232" s="47"/>
      <c r="EM232" s="31"/>
      <c r="EN232" s="47"/>
      <c r="EP232" s="49"/>
      <c r="EQ232" s="31"/>
      <c r="ER232" s="47"/>
      <c r="ES232" s="31"/>
      <c r="ET232" s="47"/>
      <c r="EU232" s="31"/>
      <c r="EV232" s="47"/>
      <c r="EX232" s="49"/>
      <c r="EY232" s="31"/>
      <c r="EZ232" s="47"/>
      <c r="FA232" s="31"/>
      <c r="FB232" s="47"/>
      <c r="FC232" s="31"/>
      <c r="FD232" s="47"/>
      <c r="FF232" s="49"/>
      <c r="FG232" s="31"/>
      <c r="FH232" s="47"/>
      <c r="FI232" s="31"/>
      <c r="FJ232" s="47"/>
      <c r="FK232" s="31"/>
      <c r="FL232" s="47"/>
      <c r="FN232" s="49"/>
      <c r="FO232" s="31"/>
      <c r="FP232" s="47"/>
      <c r="FQ232" s="31"/>
      <c r="FR232" s="47"/>
      <c r="FS232" s="31"/>
      <c r="FT232" s="47"/>
      <c r="FV232" s="49"/>
      <c r="FW232" s="31"/>
      <c r="FX232" s="47"/>
      <c r="FY232" s="31"/>
      <c r="FZ232" s="47"/>
      <c r="GA232" s="31"/>
      <c r="GB232" s="47"/>
      <c r="GD232" s="49"/>
      <c r="GE232" s="31"/>
      <c r="GF232" s="47"/>
      <c r="GG232" s="31"/>
      <c r="GH232" s="47"/>
      <c r="GI232" s="31"/>
      <c r="GJ232" s="47"/>
      <c r="GL232" s="49"/>
      <c r="GM232" s="31"/>
      <c r="GN232" s="47"/>
      <c r="GO232" s="31"/>
      <c r="GP232" s="47"/>
      <c r="GQ232" s="31"/>
      <c r="GR232" s="47"/>
      <c r="GT232" s="49"/>
      <c r="GU232" s="31"/>
      <c r="GV232" s="47"/>
      <c r="GW232" s="31"/>
      <c r="GX232" s="47"/>
      <c r="GY232" s="31"/>
      <c r="GZ232" s="47"/>
      <c r="HB232" s="49"/>
      <c r="HC232" s="31"/>
      <c r="HD232" s="47"/>
      <c r="HE232" s="31"/>
      <c r="HF232" s="47"/>
      <c r="HG232" s="31"/>
      <c r="HH232" s="47"/>
      <c r="HJ232" s="49"/>
      <c r="HK232" s="31"/>
      <c r="HL232" s="47"/>
      <c r="HM232" s="31"/>
      <c r="HN232" s="47"/>
      <c r="HO232" s="31"/>
      <c r="HP232" s="47"/>
      <c r="HR232" s="49"/>
      <c r="HS232" s="31"/>
      <c r="HT232" s="47"/>
      <c r="HU232" s="31"/>
      <c r="HV232" s="47"/>
      <c r="HW232" s="31"/>
      <c r="HX232" s="47"/>
      <c r="HZ232" s="49"/>
      <c r="IA232" s="31"/>
      <c r="IB232" s="47"/>
      <c r="IC232" s="31"/>
      <c r="ID232" s="47"/>
      <c r="IE232" s="31"/>
      <c r="IF232" s="47"/>
      <c r="IH232" s="49"/>
      <c r="II232" s="31"/>
      <c r="IJ232" s="47"/>
      <c r="IK232" s="31"/>
      <c r="IL232" s="47"/>
      <c r="IM232" s="31"/>
      <c r="IN232" s="47"/>
      <c r="IP232" s="49"/>
      <c r="IQ232" s="31"/>
      <c r="IR232" s="47"/>
      <c r="IS232" s="31"/>
      <c r="IT232" s="47"/>
      <c r="IU232" s="31"/>
      <c r="IV232" s="47"/>
      <c r="IX232" s="49"/>
      <c r="IY232" s="31"/>
      <c r="IZ232" s="47"/>
      <c r="JA232" s="31"/>
      <c r="JB232" s="47"/>
      <c r="JC232" s="31"/>
      <c r="JD232" s="47"/>
      <c r="JF232" s="49"/>
      <c r="JG232" s="31"/>
      <c r="JH232" s="47"/>
      <c r="JI232" s="31"/>
      <c r="JJ232" s="47"/>
      <c r="JK232" s="31"/>
      <c r="JL232" s="47"/>
      <c r="JN232" s="49"/>
      <c r="JO232" s="31"/>
      <c r="JP232" s="47"/>
      <c r="JQ232" s="31"/>
      <c r="JR232" s="47"/>
      <c r="JS232" s="31"/>
      <c r="JT232" s="47"/>
      <c r="JV232" s="49"/>
      <c r="JW232" s="31"/>
      <c r="JX232" s="47"/>
      <c r="JY232" s="31"/>
      <c r="JZ232" s="47"/>
      <c r="KA232" s="31"/>
      <c r="KB232" s="47"/>
      <c r="KD232" s="49"/>
      <c r="KE232" s="31"/>
      <c r="KF232" s="47"/>
      <c r="KG232" s="31"/>
      <c r="KH232" s="47"/>
      <c r="KI232" s="31"/>
      <c r="KJ232" s="47"/>
      <c r="KL232" s="49"/>
      <c r="KM232" s="31"/>
      <c r="KN232" s="47"/>
      <c r="KO232" s="31"/>
      <c r="KP232" s="47"/>
      <c r="KQ232" s="31"/>
      <c r="KR232" s="47"/>
      <c r="KT232" s="49"/>
      <c r="KU232" s="31"/>
      <c r="KV232" s="47"/>
      <c r="KW232" s="31"/>
      <c r="KX232" s="47"/>
      <c r="KY232" s="31"/>
      <c r="KZ232" s="47"/>
      <c r="LB232" s="49"/>
      <c r="LC232" s="31"/>
      <c r="LD232" s="47"/>
      <c r="LE232" s="31"/>
      <c r="LF232" s="47"/>
      <c r="LG232" s="31"/>
      <c r="LH232" s="47"/>
      <c r="LJ232" s="49"/>
      <c r="LK232" s="31"/>
      <c r="LM232" s="31"/>
      <c r="LN232" s="47"/>
      <c r="LO232" s="31"/>
      <c r="LP232" s="47"/>
      <c r="LR232" s="49"/>
      <c r="LS232" s="31"/>
      <c r="LT232" s="47"/>
      <c r="LU232" s="31"/>
      <c r="LV232" s="47"/>
      <c r="LW232" s="31"/>
      <c r="LX232" s="47"/>
      <c r="LZ232" s="49"/>
      <c r="MA232" s="31"/>
      <c r="MB232" s="47"/>
      <c r="MC232" s="31"/>
      <c r="MD232" s="47"/>
      <c r="ME232" s="31"/>
      <c r="MF232" s="47"/>
      <c r="MH232" s="49"/>
      <c r="MI232" s="31"/>
      <c r="MJ232" s="47"/>
      <c r="MK232" s="31"/>
      <c r="ML232" s="47"/>
      <c r="MM232" s="31"/>
    </row>
    <row r="233" spans="1:351" x14ac:dyDescent="0.25">
      <c r="A233" s="30"/>
      <c r="C233" s="212"/>
      <c r="E233" s="212"/>
      <c r="G233" s="31"/>
      <c r="K233" s="31"/>
      <c r="M233" s="31"/>
      <c r="O233" s="31"/>
      <c r="Q233" s="44"/>
      <c r="S233" s="31"/>
      <c r="U233" s="31"/>
      <c r="W233" s="31"/>
      <c r="Y233" s="44"/>
      <c r="AA233" s="31"/>
      <c r="AC233" s="31"/>
      <c r="AE233" s="31"/>
      <c r="AG233" s="44"/>
      <c r="AI233" s="31"/>
      <c r="AK233" s="31"/>
      <c r="AM233" s="31"/>
      <c r="AO233" s="44"/>
      <c r="AQ233" s="31"/>
      <c r="AS233" s="31"/>
      <c r="AU233" s="31"/>
      <c r="AW233" s="44"/>
      <c r="AY233" s="31"/>
      <c r="BA233" s="31"/>
      <c r="BB233" s="47"/>
      <c r="BC233" s="31"/>
      <c r="BE233" s="44"/>
      <c r="BG233" s="31"/>
      <c r="BI233" s="31"/>
      <c r="BK233" s="31"/>
      <c r="BM233" s="44"/>
      <c r="BO233" s="31"/>
      <c r="BQ233" s="31"/>
      <c r="BS233" s="31"/>
      <c r="BU233" s="44"/>
      <c r="BW233" s="31"/>
      <c r="BY233" s="31"/>
      <c r="CA233" s="31"/>
      <c r="CC233" s="44"/>
      <c r="CE233" s="31"/>
      <c r="CG233" s="31"/>
      <c r="CI233" s="31"/>
      <c r="CK233" s="44"/>
      <c r="CM233" s="31"/>
      <c r="CO233" s="31"/>
      <c r="CQ233" s="31"/>
      <c r="CS233" s="44"/>
      <c r="CU233" s="31"/>
      <c r="CW233" s="31"/>
      <c r="CY233" s="31"/>
      <c r="DA233" s="44"/>
      <c r="DC233" s="31"/>
      <c r="DE233" s="31"/>
      <c r="DG233" s="31"/>
      <c r="DI233" s="44"/>
      <c r="DK233" s="31"/>
      <c r="DM233" s="31"/>
      <c r="DO233" s="31"/>
      <c r="DP233" s="47"/>
      <c r="DR233" s="49"/>
      <c r="DS233" s="31"/>
      <c r="DT233" s="47"/>
      <c r="DU233" s="31"/>
      <c r="DV233" s="47"/>
      <c r="DW233" s="31"/>
      <c r="DX233" s="47"/>
      <c r="DZ233" s="49"/>
      <c r="EA233" s="31"/>
      <c r="EB233" s="47"/>
      <c r="EC233" s="31"/>
      <c r="ED233" s="47"/>
      <c r="EE233" s="31"/>
      <c r="EF233" s="47"/>
      <c r="EH233" s="49"/>
      <c r="EI233" s="31"/>
      <c r="EJ233" s="47"/>
      <c r="EK233" s="31"/>
      <c r="EL233" s="47"/>
      <c r="EM233" s="31"/>
      <c r="EN233" s="47"/>
      <c r="EP233" s="49"/>
      <c r="EQ233" s="31"/>
      <c r="ER233" s="47"/>
      <c r="ES233" s="31"/>
      <c r="ET233" s="47"/>
      <c r="EU233" s="31"/>
      <c r="EV233" s="47"/>
      <c r="EX233" s="49"/>
      <c r="EY233" s="31"/>
      <c r="EZ233" s="47"/>
      <c r="FA233" s="31"/>
      <c r="FB233" s="47"/>
      <c r="FC233" s="31"/>
      <c r="FD233" s="47"/>
      <c r="FF233" s="49"/>
      <c r="FG233" s="31"/>
      <c r="FH233" s="47"/>
      <c r="FI233" s="31"/>
      <c r="FJ233" s="47"/>
      <c r="FK233" s="31"/>
      <c r="FL233" s="47"/>
      <c r="FN233" s="49"/>
      <c r="FO233" s="31"/>
      <c r="FP233" s="47"/>
      <c r="FQ233" s="31"/>
      <c r="FR233" s="47"/>
      <c r="FS233" s="31"/>
      <c r="FT233" s="47"/>
      <c r="FV233" s="49"/>
      <c r="FW233" s="31"/>
      <c r="FX233" s="47"/>
      <c r="FY233" s="31"/>
      <c r="FZ233" s="47"/>
      <c r="GA233" s="31"/>
      <c r="GB233" s="47"/>
      <c r="GD233" s="49"/>
      <c r="GE233" s="31"/>
      <c r="GF233" s="47"/>
      <c r="GG233" s="31"/>
      <c r="GH233" s="47"/>
      <c r="GI233" s="31"/>
      <c r="GJ233" s="47"/>
      <c r="GL233" s="49"/>
      <c r="GM233" s="31"/>
      <c r="GN233" s="47"/>
      <c r="GO233" s="31"/>
      <c r="GP233" s="47"/>
      <c r="GQ233" s="31"/>
      <c r="GR233" s="47"/>
      <c r="GT233" s="49"/>
      <c r="GU233" s="31"/>
      <c r="GV233" s="47"/>
      <c r="GW233" s="31"/>
      <c r="GX233" s="47"/>
      <c r="GY233" s="31"/>
      <c r="GZ233" s="47"/>
      <c r="HB233" s="49"/>
      <c r="HC233" s="31"/>
      <c r="HD233" s="47"/>
      <c r="HE233" s="31"/>
      <c r="HF233" s="47"/>
      <c r="HG233" s="31"/>
      <c r="HH233" s="47"/>
      <c r="HJ233" s="49"/>
      <c r="HK233" s="31"/>
      <c r="HL233" s="47"/>
      <c r="HM233" s="31"/>
      <c r="HN233" s="47"/>
      <c r="HO233" s="31"/>
      <c r="HP233" s="47"/>
      <c r="HR233" s="49"/>
      <c r="HS233" s="31"/>
      <c r="HT233" s="47"/>
      <c r="HU233" s="31"/>
      <c r="HV233" s="47"/>
      <c r="HW233" s="31"/>
      <c r="HX233" s="47"/>
      <c r="HZ233" s="49"/>
      <c r="IA233" s="31"/>
      <c r="IB233" s="47"/>
      <c r="IC233" s="31"/>
      <c r="ID233" s="47"/>
      <c r="IE233" s="31"/>
      <c r="IF233" s="47"/>
      <c r="IH233" s="49"/>
      <c r="II233" s="31"/>
      <c r="IJ233" s="47"/>
      <c r="IK233" s="31"/>
      <c r="IL233" s="47"/>
      <c r="IM233" s="31"/>
      <c r="IN233" s="47"/>
      <c r="IP233" s="49"/>
      <c r="IQ233" s="31"/>
      <c r="IR233" s="47"/>
      <c r="IS233" s="31"/>
      <c r="IT233" s="47"/>
      <c r="IU233" s="31"/>
      <c r="IV233" s="47"/>
      <c r="IX233" s="49"/>
      <c r="IY233" s="31"/>
      <c r="IZ233" s="47"/>
      <c r="JA233" s="31"/>
      <c r="JB233" s="47"/>
      <c r="JC233" s="31"/>
      <c r="JD233" s="47"/>
      <c r="JF233" s="49"/>
      <c r="JG233" s="31"/>
      <c r="JH233" s="47"/>
      <c r="JI233" s="31"/>
      <c r="JJ233" s="47"/>
      <c r="JK233" s="31"/>
      <c r="JL233" s="47"/>
      <c r="JN233" s="49"/>
      <c r="JO233" s="31"/>
      <c r="JP233" s="47"/>
      <c r="JQ233" s="31"/>
      <c r="JR233" s="47"/>
      <c r="JS233" s="31"/>
      <c r="JT233" s="47"/>
      <c r="JV233" s="49"/>
      <c r="JW233" s="31"/>
      <c r="JX233" s="47"/>
      <c r="JY233" s="31"/>
      <c r="JZ233" s="47"/>
      <c r="KA233" s="31"/>
      <c r="KB233" s="47"/>
      <c r="KD233" s="49"/>
      <c r="KE233" s="31"/>
      <c r="KF233" s="47"/>
      <c r="KG233" s="31"/>
      <c r="KH233" s="47"/>
      <c r="KI233" s="31"/>
      <c r="KJ233" s="47"/>
      <c r="KL233" s="49"/>
      <c r="KM233" s="31"/>
      <c r="KN233" s="47"/>
      <c r="KO233" s="31"/>
      <c r="KP233" s="47"/>
      <c r="KQ233" s="31"/>
      <c r="KR233" s="47"/>
      <c r="KT233" s="49"/>
      <c r="KU233" s="31"/>
      <c r="KV233" s="47"/>
      <c r="KW233" s="31"/>
      <c r="KX233" s="47"/>
      <c r="KY233" s="31"/>
      <c r="KZ233" s="47"/>
      <c r="LB233" s="49"/>
      <c r="LC233" s="31"/>
      <c r="LD233" s="47"/>
      <c r="LE233" s="31"/>
      <c r="LF233" s="47"/>
      <c r="LG233" s="31"/>
      <c r="LH233" s="47"/>
      <c r="LJ233" s="49"/>
      <c r="LK233" s="31"/>
      <c r="LM233" s="31"/>
      <c r="LN233" s="47"/>
      <c r="LO233" s="31"/>
      <c r="LP233" s="47"/>
      <c r="LR233" s="49"/>
      <c r="LS233" s="31"/>
      <c r="LT233" s="47"/>
      <c r="LU233" s="31"/>
      <c r="LV233" s="47"/>
      <c r="LW233" s="31"/>
      <c r="LX233" s="47"/>
      <c r="LZ233" s="49"/>
      <c r="MA233" s="31"/>
      <c r="MB233" s="47"/>
      <c r="MC233" s="31"/>
      <c r="MD233" s="47"/>
      <c r="ME233" s="31"/>
      <c r="MF233" s="47"/>
      <c r="MH233" s="49"/>
      <c r="MI233" s="31"/>
      <c r="MJ233" s="47"/>
      <c r="MK233" s="31"/>
      <c r="ML233" s="47"/>
      <c r="MM233" s="31"/>
    </row>
    <row r="234" spans="1:351" x14ac:dyDescent="0.25">
      <c r="A234" s="30"/>
      <c r="G234" s="31"/>
      <c r="K234" s="31"/>
      <c r="M234" s="31"/>
      <c r="O234" s="31"/>
      <c r="Q234" s="44"/>
      <c r="S234" s="31"/>
      <c r="U234" s="31"/>
      <c r="W234" s="31"/>
      <c r="Y234" s="44"/>
      <c r="AA234" s="31"/>
      <c r="AC234" s="31"/>
      <c r="AE234" s="31"/>
      <c r="AG234" s="44"/>
      <c r="AI234" s="31"/>
      <c r="AK234" s="31"/>
      <c r="AM234" s="31"/>
      <c r="AO234" s="44"/>
      <c r="AQ234" s="31"/>
      <c r="AS234" s="31"/>
      <c r="AU234" s="31"/>
      <c r="AW234" s="44"/>
      <c r="AY234" s="31"/>
      <c r="BA234" s="31"/>
      <c r="BB234" s="47"/>
      <c r="BC234" s="31"/>
      <c r="BE234" s="44"/>
      <c r="BG234" s="31"/>
      <c r="BI234" s="31"/>
      <c r="BK234" s="31"/>
      <c r="BM234" s="44"/>
      <c r="BO234" s="31"/>
      <c r="BQ234" s="31"/>
      <c r="BS234" s="31"/>
      <c r="BU234" s="44"/>
      <c r="BW234" s="31"/>
      <c r="BY234" s="31"/>
      <c r="CA234" s="31"/>
      <c r="CC234" s="44"/>
      <c r="CE234" s="31"/>
      <c r="CG234" s="31"/>
      <c r="CI234" s="31"/>
      <c r="CK234" s="44"/>
      <c r="CM234" s="31"/>
      <c r="CO234" s="31"/>
      <c r="CQ234" s="31"/>
      <c r="CS234" s="44"/>
      <c r="CU234" s="31"/>
      <c r="CW234" s="31"/>
      <c r="CY234" s="31"/>
      <c r="DA234" s="44"/>
      <c r="DC234" s="31"/>
      <c r="DE234" s="31"/>
      <c r="DG234" s="31"/>
      <c r="DI234" s="44"/>
      <c r="DK234" s="31"/>
      <c r="DM234" s="31"/>
      <c r="DO234" s="31"/>
      <c r="DP234" s="47"/>
      <c r="DR234" s="49"/>
      <c r="DS234" s="31"/>
      <c r="DT234" s="47"/>
      <c r="DU234" s="31"/>
      <c r="DV234" s="47"/>
      <c r="DW234" s="31"/>
      <c r="DX234" s="47"/>
      <c r="DZ234" s="49"/>
      <c r="EA234" s="31"/>
      <c r="EB234" s="47"/>
      <c r="EC234" s="31"/>
      <c r="ED234" s="47"/>
      <c r="EE234" s="31"/>
      <c r="EF234" s="47"/>
      <c r="EH234" s="49"/>
      <c r="EI234" s="31"/>
      <c r="EJ234" s="47"/>
      <c r="EK234" s="31"/>
      <c r="EL234" s="47"/>
      <c r="EM234" s="31"/>
      <c r="EN234" s="47"/>
      <c r="EP234" s="49"/>
      <c r="EQ234" s="31"/>
      <c r="ER234" s="47"/>
      <c r="ES234" s="31"/>
      <c r="ET234" s="47"/>
      <c r="EU234" s="31"/>
      <c r="EV234" s="47"/>
      <c r="EX234" s="49"/>
      <c r="EY234" s="31"/>
      <c r="EZ234" s="47"/>
      <c r="FA234" s="31"/>
      <c r="FB234" s="47"/>
      <c r="FC234" s="31"/>
      <c r="FD234" s="47"/>
      <c r="FF234" s="49"/>
      <c r="FG234" s="31"/>
      <c r="FH234" s="47"/>
      <c r="FI234" s="31"/>
      <c r="FJ234" s="47"/>
      <c r="FK234" s="31"/>
      <c r="FL234" s="47"/>
      <c r="FN234" s="49"/>
      <c r="FO234" s="31"/>
      <c r="FP234" s="47"/>
      <c r="FQ234" s="31"/>
      <c r="FR234" s="47"/>
      <c r="FS234" s="31"/>
      <c r="FT234" s="47"/>
      <c r="FV234" s="49"/>
      <c r="FW234" s="31"/>
      <c r="FX234" s="47"/>
      <c r="FY234" s="31"/>
      <c r="FZ234" s="47"/>
      <c r="GA234" s="31"/>
      <c r="GB234" s="47"/>
      <c r="GD234" s="49"/>
      <c r="GE234" s="31"/>
      <c r="GF234" s="47"/>
      <c r="GG234" s="31"/>
      <c r="GH234" s="47"/>
      <c r="GI234" s="31"/>
      <c r="GJ234" s="47"/>
      <c r="GL234" s="49"/>
      <c r="GM234" s="31"/>
      <c r="GN234" s="47"/>
      <c r="GO234" s="31"/>
      <c r="GP234" s="47"/>
      <c r="GQ234" s="31"/>
      <c r="GR234" s="47"/>
      <c r="GT234" s="49"/>
      <c r="GU234" s="31"/>
      <c r="GV234" s="47"/>
      <c r="GW234" s="31"/>
      <c r="GX234" s="47"/>
      <c r="GY234" s="31"/>
      <c r="GZ234" s="47"/>
      <c r="HB234" s="49"/>
      <c r="HC234" s="31"/>
      <c r="HD234" s="47"/>
      <c r="HE234" s="31"/>
      <c r="HF234" s="47"/>
      <c r="HG234" s="31"/>
      <c r="HH234" s="47"/>
      <c r="HJ234" s="49"/>
      <c r="HK234" s="31"/>
      <c r="HL234" s="47"/>
      <c r="HM234" s="31"/>
      <c r="HN234" s="47"/>
      <c r="HO234" s="31"/>
      <c r="HP234" s="47"/>
      <c r="HR234" s="49"/>
      <c r="HS234" s="31"/>
      <c r="HT234" s="47"/>
      <c r="HU234" s="31"/>
      <c r="HV234" s="47"/>
      <c r="HW234" s="31"/>
      <c r="HX234" s="47"/>
      <c r="HZ234" s="49"/>
      <c r="IA234" s="31"/>
      <c r="IB234" s="47"/>
      <c r="IC234" s="31"/>
      <c r="ID234" s="47"/>
      <c r="IE234" s="31"/>
      <c r="IF234" s="47"/>
      <c r="IH234" s="49"/>
      <c r="II234" s="31"/>
      <c r="IJ234" s="47"/>
      <c r="IK234" s="31"/>
      <c r="IL234" s="47"/>
      <c r="IM234" s="31"/>
      <c r="IN234" s="47"/>
      <c r="IP234" s="49"/>
      <c r="IQ234" s="31"/>
      <c r="IR234" s="47"/>
      <c r="IS234" s="31"/>
      <c r="IT234" s="47"/>
      <c r="IU234" s="31"/>
      <c r="IV234" s="47"/>
      <c r="IX234" s="49"/>
      <c r="IY234" s="31"/>
      <c r="IZ234" s="47"/>
      <c r="JA234" s="31"/>
      <c r="JB234" s="47"/>
      <c r="JC234" s="31"/>
      <c r="JD234" s="47"/>
      <c r="JF234" s="49"/>
      <c r="JG234" s="31"/>
      <c r="JH234" s="47"/>
      <c r="JI234" s="31"/>
      <c r="JJ234" s="47"/>
      <c r="JK234" s="31"/>
      <c r="JL234" s="47"/>
      <c r="JN234" s="49"/>
      <c r="JO234" s="31"/>
      <c r="JP234" s="47"/>
      <c r="JQ234" s="31"/>
      <c r="JR234" s="47"/>
      <c r="JS234" s="31"/>
      <c r="JT234" s="47"/>
      <c r="JV234" s="49"/>
      <c r="JW234" s="31"/>
      <c r="JX234" s="47"/>
      <c r="JY234" s="31"/>
      <c r="JZ234" s="47"/>
      <c r="KA234" s="31"/>
      <c r="KB234" s="47"/>
      <c r="KD234" s="49"/>
      <c r="KE234" s="31"/>
      <c r="KF234" s="47"/>
      <c r="KG234" s="31"/>
      <c r="KH234" s="47"/>
      <c r="KI234" s="31"/>
      <c r="KJ234" s="47"/>
      <c r="KL234" s="49"/>
      <c r="KM234" s="31"/>
      <c r="KN234" s="47"/>
      <c r="KO234" s="31"/>
      <c r="KP234" s="47"/>
      <c r="KQ234" s="31"/>
      <c r="KR234" s="47"/>
      <c r="KT234" s="49"/>
      <c r="KU234" s="31"/>
      <c r="KV234" s="47"/>
      <c r="KW234" s="31"/>
      <c r="KX234" s="47"/>
      <c r="KY234" s="31"/>
      <c r="KZ234" s="47"/>
      <c r="LB234" s="49"/>
      <c r="LC234" s="31"/>
      <c r="LD234" s="47"/>
      <c r="LE234" s="31"/>
      <c r="LF234" s="47"/>
      <c r="LG234" s="31"/>
      <c r="LH234" s="47"/>
      <c r="LJ234" s="49"/>
      <c r="LK234" s="31"/>
      <c r="LL234" s="47"/>
      <c r="LM234" s="31"/>
      <c r="LN234" s="47"/>
      <c r="LO234" s="31"/>
      <c r="LP234" s="47"/>
      <c r="LR234" s="49"/>
      <c r="LS234" s="31"/>
      <c r="LT234" s="47"/>
      <c r="LU234" s="31"/>
      <c r="LV234" s="47"/>
      <c r="LW234" s="31"/>
      <c r="LX234" s="47"/>
      <c r="LZ234" s="49"/>
      <c r="MA234" s="31"/>
      <c r="MB234" s="47"/>
      <c r="MC234" s="31"/>
      <c r="MD234" s="47"/>
      <c r="ME234" s="31"/>
      <c r="MF234" s="47"/>
      <c r="MH234" s="49"/>
      <c r="MI234" s="31"/>
      <c r="MJ234" s="47"/>
      <c r="MK234" s="31"/>
      <c r="ML234" s="47"/>
      <c r="MM234" s="31"/>
    </row>
    <row r="235" spans="1:351" x14ac:dyDescent="0.25">
      <c r="A235" s="30"/>
      <c r="I235" s="44"/>
      <c r="J235" s="44"/>
      <c r="Q235" s="44"/>
      <c r="R235" s="44"/>
      <c r="Y235" s="44"/>
      <c r="Z235" s="44"/>
      <c r="AG235" s="44"/>
      <c r="AH235" s="44"/>
      <c r="AO235" s="44"/>
      <c r="AP235" s="44"/>
      <c r="AW235" s="44"/>
      <c r="AX235" s="44"/>
      <c r="BE235" s="44"/>
      <c r="BF235" s="44"/>
      <c r="BM235" s="44"/>
      <c r="BN235" s="44"/>
      <c r="BU235" s="44"/>
      <c r="BV235" s="44"/>
      <c r="CC235" s="44"/>
      <c r="CD235" s="44"/>
      <c r="CK235" s="44"/>
      <c r="CL235" s="44"/>
      <c r="CS235" s="44"/>
      <c r="CT235" s="44"/>
      <c r="DA235" s="44"/>
      <c r="DB235" s="44"/>
      <c r="DI235" s="44"/>
      <c r="DJ235" s="44"/>
      <c r="LL235" s="47"/>
    </row>
    <row r="236" spans="1:351" x14ac:dyDescent="0.25">
      <c r="A236" s="30"/>
      <c r="LL236" s="47"/>
    </row>
    <row r="237" spans="1:351" x14ac:dyDescent="0.25">
      <c r="A237" s="30"/>
      <c r="I237" s="44"/>
      <c r="Q237" s="44"/>
      <c r="Y237" s="44"/>
      <c r="AG237" s="44"/>
      <c r="AO237" s="44"/>
      <c r="AW237" s="44"/>
      <c r="BE237" s="44"/>
      <c r="BM237" s="44"/>
      <c r="BU237" s="44"/>
      <c r="CC237" s="44"/>
      <c r="CK237" s="44"/>
      <c r="CS237" s="44"/>
      <c r="DA237" s="44"/>
      <c r="DI237" s="44"/>
      <c r="LL237" s="47"/>
    </row>
    <row r="238" spans="1:351" x14ac:dyDescent="0.25">
      <c r="A238" s="30"/>
      <c r="I238" s="44"/>
      <c r="Q238" s="44"/>
      <c r="Y238" s="44"/>
      <c r="AG238" s="44"/>
      <c r="AO238" s="44"/>
      <c r="AW238" s="44"/>
      <c r="BE238" s="44"/>
      <c r="BM238" s="44"/>
      <c r="BU238" s="44"/>
      <c r="CC238" s="44"/>
      <c r="CK238" s="44"/>
      <c r="CS238" s="44"/>
      <c r="DA238" s="44"/>
      <c r="DI238" s="44"/>
    </row>
    <row r="239" spans="1:351" x14ac:dyDescent="0.25">
      <c r="A239" s="30"/>
      <c r="I239" s="44"/>
      <c r="Q239" s="44"/>
      <c r="Y239" s="44"/>
      <c r="AG239" s="44"/>
      <c r="AO239" s="44"/>
      <c r="AW239" s="44"/>
      <c r="BE239" s="44"/>
      <c r="BM239" s="44"/>
      <c r="BU239" s="44"/>
      <c r="CC239" s="44"/>
      <c r="CK239" s="44"/>
      <c r="CS239" s="44"/>
      <c r="DA239" s="44"/>
      <c r="DI239" s="44"/>
    </row>
    <row r="240" spans="1:351" x14ac:dyDescent="0.25">
      <c r="A240" s="30"/>
      <c r="I240" s="44"/>
      <c r="Q240" s="44"/>
      <c r="Y240" s="44"/>
      <c r="AG240" s="44"/>
      <c r="AO240" s="44"/>
      <c r="AW240" s="44"/>
      <c r="BE240" s="44"/>
      <c r="BM240" s="44"/>
      <c r="BU240" s="44"/>
      <c r="CC240" s="44"/>
      <c r="CK240" s="44"/>
      <c r="CS240" s="44"/>
      <c r="DA240" s="44"/>
      <c r="DI240" s="44"/>
    </row>
    <row r="241" spans="1:351" x14ac:dyDescent="0.25">
      <c r="A241" s="30"/>
      <c r="I241" s="44"/>
      <c r="Q241" s="44"/>
      <c r="Y241" s="44"/>
      <c r="AG241" s="44"/>
      <c r="AO241" s="44"/>
      <c r="AW241" s="44"/>
      <c r="BE241" s="44"/>
      <c r="BM241" s="44"/>
      <c r="BU241" s="44"/>
      <c r="CC241" s="44"/>
      <c r="CK241" s="44"/>
      <c r="CS241" s="44"/>
      <c r="DA241" s="44"/>
      <c r="DI241" s="44"/>
    </row>
    <row r="242" spans="1:351" x14ac:dyDescent="0.25">
      <c r="A242" s="30"/>
      <c r="I242" s="44"/>
      <c r="Q242" s="44"/>
      <c r="Y242" s="44"/>
      <c r="AG242" s="44"/>
      <c r="AO242" s="44"/>
      <c r="AW242" s="44"/>
      <c r="BE242" s="44"/>
      <c r="BM242" s="44"/>
      <c r="BU242" s="44"/>
      <c r="CC242" s="44"/>
      <c r="CK242" s="44"/>
      <c r="CS242" s="44"/>
      <c r="DA242" s="44"/>
      <c r="DI242" s="44"/>
    </row>
    <row r="243" spans="1:351" x14ac:dyDescent="0.25">
      <c r="A243" s="30"/>
      <c r="I243" s="44"/>
      <c r="Q243" s="44"/>
      <c r="Y243" s="44"/>
      <c r="AG243" s="44"/>
      <c r="AO243" s="44"/>
      <c r="AW243" s="44"/>
      <c r="BE243" s="44"/>
      <c r="BM243" s="44"/>
      <c r="BU243" s="44"/>
      <c r="CC243" s="44"/>
      <c r="CK243" s="44"/>
      <c r="CS243" s="44"/>
      <c r="DA243" s="44"/>
      <c r="DI243" s="44"/>
    </row>
    <row r="244" spans="1:351" x14ac:dyDescent="0.25">
      <c r="A244" s="30"/>
      <c r="I244" s="44"/>
      <c r="Q244" s="44"/>
      <c r="Y244" s="44"/>
      <c r="AG244" s="44"/>
      <c r="AO244" s="44"/>
      <c r="AW244" s="44"/>
      <c r="BE244" s="44"/>
      <c r="BM244" s="44"/>
      <c r="BU244" s="44"/>
      <c r="CC244" s="44"/>
      <c r="CK244" s="44"/>
      <c r="CS244" s="44"/>
      <c r="DA244" s="44"/>
      <c r="DI244" s="44"/>
    </row>
    <row r="245" spans="1:351" x14ac:dyDescent="0.25">
      <c r="A245" s="30"/>
      <c r="I245" s="44"/>
      <c r="Q245" s="44"/>
      <c r="Y245" s="44"/>
      <c r="AG245" s="44"/>
      <c r="AO245" s="44"/>
      <c r="AW245" s="44"/>
      <c r="BE245" s="44"/>
      <c r="BM245" s="44"/>
      <c r="BU245" s="44"/>
      <c r="CC245" s="44"/>
      <c r="CK245" s="44"/>
      <c r="CS245" s="44"/>
      <c r="DA245" s="44"/>
      <c r="DI245" s="44"/>
    </row>
    <row r="246" spans="1:351" x14ac:dyDescent="0.25">
      <c r="A246" s="30"/>
      <c r="I246" s="44"/>
      <c r="Q246" s="44"/>
      <c r="Y246" s="44"/>
      <c r="AG246" s="44"/>
      <c r="AO246" s="44"/>
      <c r="AW246" s="44"/>
      <c r="BE246" s="44"/>
      <c r="BM246" s="44"/>
      <c r="BU246" s="44"/>
      <c r="CC246" s="44"/>
      <c r="CK246" s="44"/>
      <c r="CS246" s="44"/>
      <c r="DA246" s="44"/>
      <c r="DI246" s="44"/>
    </row>
    <row r="247" spans="1:351" x14ac:dyDescent="0.25">
      <c r="A247" s="30"/>
      <c r="I247" s="44"/>
      <c r="Q247" s="44"/>
      <c r="Y247" s="44"/>
      <c r="AG247" s="44"/>
      <c r="AO247" s="44"/>
      <c r="AW247" s="44"/>
      <c r="BE247" s="44"/>
      <c r="BM247" s="44"/>
      <c r="BU247" s="44"/>
      <c r="CC247" s="44"/>
      <c r="CK247" s="44"/>
      <c r="CS247" s="44"/>
      <c r="DA247" s="44"/>
      <c r="DI247" s="44"/>
    </row>
    <row r="248" spans="1:351" x14ac:dyDescent="0.25">
      <c r="A248" s="30"/>
      <c r="C248" s="212"/>
      <c r="E248" s="212"/>
    </row>
    <row r="249" spans="1:351" x14ac:dyDescent="0.25">
      <c r="A249" s="30"/>
      <c r="C249" s="212"/>
      <c r="E249" s="212"/>
      <c r="G249" s="31"/>
      <c r="K249" s="31"/>
      <c r="M249" s="31"/>
      <c r="O249" s="31"/>
      <c r="S249" s="31"/>
      <c r="U249" s="31"/>
      <c r="W249" s="31"/>
      <c r="AA249" s="31"/>
      <c r="AC249" s="31"/>
      <c r="AE249" s="31"/>
      <c r="AI249" s="31"/>
      <c r="AK249" s="31"/>
      <c r="AM249" s="31"/>
      <c r="AQ249" s="31"/>
      <c r="AS249" s="31"/>
      <c r="AU249" s="31"/>
      <c r="AY249" s="31"/>
      <c r="BA249" s="31"/>
      <c r="BB249" s="47"/>
      <c r="BC249" s="31"/>
      <c r="BG249" s="31"/>
      <c r="BI249" s="31"/>
      <c r="BK249" s="31"/>
      <c r="BO249" s="31"/>
      <c r="BQ249" s="31"/>
      <c r="BS249" s="31"/>
      <c r="BW249" s="31"/>
      <c r="BY249" s="31"/>
      <c r="CA249" s="31"/>
      <c r="CE249" s="31"/>
      <c r="CG249" s="31"/>
      <c r="CI249" s="31"/>
      <c r="CM249" s="31"/>
      <c r="CO249" s="31"/>
      <c r="CQ249" s="31"/>
      <c r="CU249" s="31"/>
      <c r="CW249" s="31"/>
      <c r="CY249" s="31"/>
      <c r="DC249" s="31"/>
      <c r="DE249" s="31"/>
      <c r="DG249" s="31"/>
      <c r="DK249" s="31"/>
      <c r="DM249" s="31"/>
      <c r="DO249" s="31"/>
      <c r="DP249" s="47"/>
      <c r="DQ249" s="49"/>
      <c r="DR249" s="49"/>
      <c r="DS249" s="31"/>
      <c r="DT249" s="47"/>
      <c r="DU249" s="31"/>
      <c r="DV249" s="47"/>
      <c r="DW249" s="31"/>
      <c r="DX249" s="47"/>
      <c r="DY249" s="49"/>
      <c r="DZ249" s="49"/>
      <c r="EA249" s="31"/>
      <c r="EB249" s="47"/>
      <c r="EC249" s="31"/>
      <c r="ED249" s="47"/>
      <c r="EE249" s="31"/>
      <c r="EF249" s="47"/>
      <c r="EG249" s="49"/>
      <c r="EH249" s="49"/>
      <c r="EI249" s="31"/>
      <c r="EJ249" s="47"/>
      <c r="EK249" s="31"/>
      <c r="EL249" s="47"/>
      <c r="EM249" s="31"/>
      <c r="EN249" s="47"/>
      <c r="EO249" s="49"/>
      <c r="EP249" s="49"/>
      <c r="EQ249" s="31"/>
      <c r="ER249" s="47"/>
      <c r="ES249" s="31"/>
      <c r="ET249" s="47"/>
      <c r="EU249" s="31"/>
      <c r="EV249" s="47"/>
      <c r="EW249" s="49"/>
      <c r="EX249" s="49"/>
      <c r="EY249" s="31"/>
      <c r="EZ249" s="47"/>
      <c r="FA249" s="31"/>
      <c r="FB249" s="47"/>
      <c r="FC249" s="31"/>
      <c r="FD249" s="47"/>
      <c r="FE249" s="49"/>
      <c r="FF249" s="49"/>
      <c r="FG249" s="31"/>
      <c r="FH249" s="47"/>
      <c r="FI249" s="31"/>
      <c r="FJ249" s="47"/>
      <c r="FK249" s="31"/>
      <c r="FL249" s="47"/>
      <c r="FM249" s="49"/>
      <c r="FN249" s="49"/>
      <c r="FO249" s="31"/>
      <c r="FP249" s="47"/>
      <c r="FQ249" s="31"/>
      <c r="FR249" s="47"/>
      <c r="FS249" s="31"/>
      <c r="FT249" s="47"/>
      <c r="FU249" s="49"/>
      <c r="FV249" s="49"/>
      <c r="FW249" s="31"/>
      <c r="FX249" s="47"/>
      <c r="FY249" s="31"/>
      <c r="FZ249" s="47"/>
      <c r="GA249" s="31"/>
      <c r="GB249" s="47"/>
      <c r="GC249" s="49"/>
      <c r="GD249" s="49"/>
      <c r="GE249" s="31"/>
      <c r="GF249" s="47"/>
      <c r="GG249" s="31"/>
      <c r="GH249" s="47"/>
      <c r="GI249" s="31"/>
      <c r="GJ249" s="47"/>
      <c r="GK249" s="49"/>
      <c r="GL249" s="49"/>
      <c r="GM249" s="31"/>
      <c r="GN249" s="47"/>
      <c r="GO249" s="31"/>
      <c r="GP249" s="47"/>
      <c r="GQ249" s="31"/>
      <c r="GR249" s="47"/>
      <c r="GS249" s="49"/>
      <c r="GT249" s="49"/>
      <c r="GU249" s="31"/>
      <c r="GV249" s="47"/>
      <c r="GW249" s="31"/>
      <c r="GX249" s="47"/>
      <c r="GY249" s="31"/>
      <c r="GZ249" s="47"/>
      <c r="HA249" s="49"/>
      <c r="HB249" s="49"/>
      <c r="HC249" s="31"/>
      <c r="HD249" s="47"/>
      <c r="HE249" s="31"/>
      <c r="HF249" s="47"/>
      <c r="HG249" s="31"/>
      <c r="HH249" s="47"/>
      <c r="HI249" s="49"/>
      <c r="HJ249" s="49"/>
      <c r="HK249" s="31"/>
      <c r="HL249" s="47"/>
      <c r="HM249" s="31"/>
      <c r="HN249" s="47"/>
      <c r="HO249" s="31"/>
      <c r="HP249" s="47"/>
      <c r="HQ249" s="49"/>
      <c r="HR249" s="49"/>
      <c r="HS249" s="31"/>
      <c r="HT249" s="47"/>
      <c r="HU249" s="31"/>
      <c r="HV249" s="47"/>
      <c r="HW249" s="31"/>
      <c r="HX249" s="47"/>
      <c r="HY249" s="49"/>
      <c r="HZ249" s="49"/>
      <c r="IA249" s="31"/>
      <c r="IB249" s="47"/>
      <c r="IC249" s="31"/>
      <c r="ID249" s="47"/>
      <c r="IE249" s="31"/>
      <c r="IF249" s="47"/>
      <c r="IG249" s="49"/>
      <c r="IH249" s="49"/>
      <c r="II249" s="31"/>
      <c r="IJ249" s="47"/>
      <c r="IK249" s="31"/>
      <c r="IL249" s="47"/>
      <c r="IM249" s="31"/>
      <c r="IN249" s="47"/>
      <c r="IO249" s="49"/>
      <c r="IP249" s="49"/>
      <c r="IQ249" s="31"/>
      <c r="IR249" s="47"/>
      <c r="IS249" s="31"/>
      <c r="IT249" s="47"/>
      <c r="IU249" s="31"/>
      <c r="IV249" s="47"/>
      <c r="IW249" s="49"/>
      <c r="IX249" s="49"/>
      <c r="IY249" s="31"/>
      <c r="IZ249" s="47"/>
      <c r="JA249" s="31"/>
      <c r="JB249" s="47"/>
      <c r="JC249" s="31"/>
      <c r="JD249" s="47"/>
      <c r="JE249" s="49"/>
      <c r="JF249" s="49"/>
      <c r="JG249" s="31"/>
      <c r="JH249" s="47"/>
      <c r="JI249" s="31"/>
      <c r="JJ249" s="47"/>
      <c r="JK249" s="31"/>
      <c r="JL249" s="47"/>
      <c r="JM249" s="49"/>
      <c r="JN249" s="49"/>
      <c r="JO249" s="31"/>
      <c r="JP249" s="47"/>
      <c r="JQ249" s="31"/>
      <c r="JR249" s="47"/>
      <c r="JS249" s="31"/>
      <c r="JT249" s="47"/>
      <c r="JU249" s="49"/>
      <c r="JV249" s="49"/>
      <c r="JW249" s="31"/>
      <c r="JX249" s="47"/>
      <c r="JY249" s="31"/>
      <c r="JZ249" s="47"/>
      <c r="KA249" s="31"/>
      <c r="KB249" s="47"/>
      <c r="KC249" s="49"/>
      <c r="KD249" s="49"/>
      <c r="KE249" s="31"/>
      <c r="KF249" s="47"/>
      <c r="KG249" s="31"/>
      <c r="KH249" s="47"/>
      <c r="KI249" s="31"/>
      <c r="KJ249" s="47"/>
      <c r="KK249" s="49"/>
      <c r="KL249" s="49"/>
      <c r="KM249" s="31"/>
      <c r="KN249" s="47"/>
      <c r="KO249" s="31"/>
      <c r="KP249" s="47"/>
      <c r="KQ249" s="31"/>
      <c r="KR249" s="47"/>
      <c r="KS249" s="49"/>
      <c r="KT249" s="49"/>
      <c r="KU249" s="31"/>
      <c r="KV249" s="47"/>
      <c r="KW249" s="31"/>
      <c r="KX249" s="47"/>
      <c r="KY249" s="31"/>
      <c r="KZ249" s="47"/>
      <c r="LA249" s="49"/>
      <c r="LB249" s="49"/>
      <c r="LC249" s="31"/>
      <c r="LD249" s="47"/>
      <c r="LE249" s="31"/>
      <c r="LF249" s="47"/>
      <c r="LG249" s="31"/>
      <c r="LH249" s="47"/>
      <c r="LI249" s="49"/>
      <c r="LJ249" s="49"/>
      <c r="LK249" s="31"/>
      <c r="LM249" s="31"/>
      <c r="LN249" s="47"/>
      <c r="LO249" s="31"/>
      <c r="LP249" s="47"/>
      <c r="LQ249" s="49"/>
      <c r="LR249" s="49"/>
      <c r="LS249" s="31"/>
      <c r="LT249" s="47"/>
      <c r="LU249" s="31"/>
      <c r="LV249" s="47"/>
      <c r="LW249" s="31"/>
      <c r="LX249" s="47"/>
      <c r="LY249" s="49"/>
      <c r="LZ249" s="49"/>
      <c r="MA249" s="31"/>
      <c r="MB249" s="47"/>
      <c r="MC249" s="31"/>
      <c r="MD249" s="47"/>
      <c r="ME249" s="31"/>
      <c r="MF249" s="47"/>
      <c r="MG249" s="49"/>
      <c r="MH249" s="49"/>
      <c r="MI249" s="31"/>
      <c r="MJ249" s="47"/>
      <c r="MK249" s="31"/>
      <c r="ML249" s="47"/>
      <c r="MM249" s="31"/>
    </row>
    <row r="250" spans="1:351" x14ac:dyDescent="0.25">
      <c r="A250" s="30"/>
      <c r="C250" s="212"/>
      <c r="E250" s="212"/>
      <c r="G250" s="31"/>
      <c r="K250" s="31"/>
      <c r="M250" s="31"/>
      <c r="O250" s="31"/>
      <c r="Q250" s="44"/>
      <c r="S250" s="31"/>
      <c r="U250" s="31"/>
      <c r="W250" s="31"/>
      <c r="Y250" s="44"/>
      <c r="AA250" s="31"/>
      <c r="AC250" s="31"/>
      <c r="AE250" s="31"/>
      <c r="AG250" s="44"/>
      <c r="AI250" s="31"/>
      <c r="AK250" s="31"/>
      <c r="AM250" s="31"/>
      <c r="AO250" s="44"/>
      <c r="AQ250" s="31"/>
      <c r="AS250" s="31"/>
      <c r="AU250" s="31"/>
      <c r="AW250" s="44"/>
      <c r="AY250" s="31"/>
      <c r="BA250" s="31"/>
      <c r="BB250" s="47"/>
      <c r="BC250" s="31"/>
      <c r="BE250" s="44"/>
      <c r="BG250" s="31"/>
      <c r="BI250" s="31"/>
      <c r="BK250" s="31"/>
      <c r="BM250" s="44"/>
      <c r="BO250" s="31"/>
      <c r="BQ250" s="31"/>
      <c r="BS250" s="31"/>
      <c r="BU250" s="44"/>
      <c r="BW250" s="31"/>
      <c r="BY250" s="31"/>
      <c r="CA250" s="31"/>
      <c r="CC250" s="44"/>
      <c r="CE250" s="31"/>
      <c r="CG250" s="31"/>
      <c r="CI250" s="31"/>
      <c r="CK250" s="44"/>
      <c r="CM250" s="31"/>
      <c r="CO250" s="31"/>
      <c r="CQ250" s="31"/>
      <c r="CS250" s="44"/>
      <c r="CU250" s="31"/>
      <c r="CW250" s="31"/>
      <c r="CY250" s="31"/>
      <c r="DA250" s="44"/>
      <c r="DC250" s="31"/>
      <c r="DE250" s="31"/>
      <c r="DG250" s="31"/>
      <c r="DI250" s="44"/>
      <c r="DK250" s="31"/>
      <c r="DM250" s="31"/>
      <c r="DO250" s="31"/>
      <c r="DP250" s="47"/>
      <c r="DR250" s="49"/>
      <c r="DS250" s="31"/>
      <c r="DT250" s="47"/>
      <c r="DU250" s="31"/>
      <c r="DV250" s="47"/>
      <c r="DW250" s="31"/>
      <c r="DX250" s="47"/>
      <c r="DZ250" s="49"/>
      <c r="EA250" s="31"/>
      <c r="EB250" s="47"/>
      <c r="EC250" s="31"/>
      <c r="ED250" s="47"/>
      <c r="EE250" s="31"/>
      <c r="EF250" s="47"/>
      <c r="EH250" s="49"/>
      <c r="EI250" s="31"/>
      <c r="EJ250" s="47"/>
      <c r="EK250" s="31"/>
      <c r="EL250" s="47"/>
      <c r="EM250" s="31"/>
      <c r="EN250" s="47"/>
      <c r="EP250" s="49"/>
      <c r="EQ250" s="31"/>
      <c r="ER250" s="47"/>
      <c r="ES250" s="31"/>
      <c r="ET250" s="47"/>
      <c r="EU250" s="31"/>
      <c r="EV250" s="47"/>
      <c r="EX250" s="49"/>
      <c r="EY250" s="31"/>
      <c r="EZ250" s="47"/>
      <c r="FA250" s="31"/>
      <c r="FB250" s="47"/>
      <c r="FC250" s="31"/>
      <c r="FD250" s="47"/>
      <c r="FF250" s="49"/>
      <c r="FG250" s="31"/>
      <c r="FH250" s="47"/>
      <c r="FI250" s="31"/>
      <c r="FJ250" s="47"/>
      <c r="FK250" s="31"/>
      <c r="FL250" s="47"/>
      <c r="FN250" s="49"/>
      <c r="FO250" s="31"/>
      <c r="FP250" s="47"/>
      <c r="FQ250" s="31"/>
      <c r="FR250" s="47"/>
      <c r="FS250" s="31"/>
      <c r="FT250" s="47"/>
      <c r="FV250" s="49"/>
      <c r="FW250" s="31"/>
      <c r="FX250" s="47"/>
      <c r="FY250" s="31"/>
      <c r="FZ250" s="47"/>
      <c r="GA250" s="31"/>
      <c r="GB250" s="47"/>
      <c r="GD250" s="49"/>
      <c r="GE250" s="31"/>
      <c r="GF250" s="47"/>
      <c r="GG250" s="31"/>
      <c r="GH250" s="47"/>
      <c r="GI250" s="31"/>
      <c r="GJ250" s="47"/>
      <c r="GL250" s="49"/>
      <c r="GM250" s="31"/>
      <c r="GN250" s="47"/>
      <c r="GO250" s="31"/>
      <c r="GP250" s="47"/>
      <c r="GQ250" s="31"/>
      <c r="GR250" s="47"/>
      <c r="GT250" s="49"/>
      <c r="GU250" s="31"/>
      <c r="GV250" s="47"/>
      <c r="GW250" s="31"/>
      <c r="GX250" s="47"/>
      <c r="GY250" s="31"/>
      <c r="GZ250" s="47"/>
      <c r="HB250" s="49"/>
      <c r="HC250" s="31"/>
      <c r="HD250" s="47"/>
      <c r="HE250" s="31"/>
      <c r="HF250" s="47"/>
      <c r="HG250" s="31"/>
      <c r="HH250" s="47"/>
      <c r="HJ250" s="49"/>
      <c r="HK250" s="31"/>
      <c r="HL250" s="47"/>
      <c r="HM250" s="31"/>
      <c r="HN250" s="47"/>
      <c r="HO250" s="31"/>
      <c r="HP250" s="47"/>
      <c r="HR250" s="49"/>
      <c r="HS250" s="31"/>
      <c r="HT250" s="47"/>
      <c r="HU250" s="31"/>
      <c r="HV250" s="47"/>
      <c r="HW250" s="31"/>
      <c r="HX250" s="47"/>
      <c r="HZ250" s="49"/>
      <c r="IA250" s="31"/>
      <c r="IB250" s="47"/>
      <c r="IC250" s="31"/>
      <c r="ID250" s="47"/>
      <c r="IE250" s="31"/>
      <c r="IF250" s="47"/>
      <c r="IH250" s="49"/>
      <c r="II250" s="31"/>
      <c r="IJ250" s="47"/>
      <c r="IK250" s="31"/>
      <c r="IL250" s="47"/>
      <c r="IM250" s="31"/>
      <c r="IN250" s="47"/>
      <c r="IP250" s="49"/>
      <c r="IQ250" s="31"/>
      <c r="IR250" s="47"/>
      <c r="IS250" s="31"/>
      <c r="IT250" s="47"/>
      <c r="IU250" s="31"/>
      <c r="IV250" s="47"/>
      <c r="IX250" s="49"/>
      <c r="IY250" s="31"/>
      <c r="IZ250" s="47"/>
      <c r="JA250" s="31"/>
      <c r="JB250" s="47"/>
      <c r="JC250" s="31"/>
      <c r="JD250" s="47"/>
      <c r="JF250" s="49"/>
      <c r="JG250" s="31"/>
      <c r="JH250" s="47"/>
      <c r="JI250" s="31"/>
      <c r="JJ250" s="47"/>
      <c r="JK250" s="31"/>
      <c r="JL250" s="47"/>
      <c r="JN250" s="49"/>
      <c r="JO250" s="31"/>
      <c r="JP250" s="47"/>
      <c r="JQ250" s="31"/>
      <c r="JR250" s="47"/>
      <c r="JS250" s="31"/>
      <c r="JT250" s="47"/>
      <c r="JV250" s="49"/>
      <c r="JW250" s="31"/>
      <c r="JX250" s="47"/>
      <c r="JY250" s="31"/>
      <c r="JZ250" s="47"/>
      <c r="KA250" s="31"/>
      <c r="KB250" s="47"/>
      <c r="KD250" s="49"/>
      <c r="KE250" s="31"/>
      <c r="KF250" s="47"/>
      <c r="KG250" s="31"/>
      <c r="KH250" s="47"/>
      <c r="KI250" s="31"/>
      <c r="KJ250" s="47"/>
      <c r="KL250" s="49"/>
      <c r="KM250" s="31"/>
      <c r="KN250" s="47"/>
      <c r="KO250" s="31"/>
      <c r="KP250" s="47"/>
      <c r="KQ250" s="31"/>
      <c r="KR250" s="47"/>
      <c r="KT250" s="49"/>
      <c r="KU250" s="31"/>
      <c r="KV250" s="47"/>
      <c r="KW250" s="31"/>
      <c r="KX250" s="47"/>
      <c r="KY250" s="31"/>
      <c r="KZ250" s="47"/>
      <c r="LB250" s="49"/>
      <c r="LC250" s="31"/>
      <c r="LD250" s="47"/>
      <c r="LE250" s="31"/>
      <c r="LF250" s="47"/>
      <c r="LG250" s="31"/>
      <c r="LH250" s="47"/>
      <c r="LJ250" s="49"/>
      <c r="LK250" s="31"/>
      <c r="LM250" s="31"/>
      <c r="LN250" s="47"/>
      <c r="LO250" s="31"/>
      <c r="LP250" s="47"/>
      <c r="LR250" s="49"/>
      <c r="LS250" s="31"/>
      <c r="LT250" s="47"/>
      <c r="LU250" s="31"/>
      <c r="LV250" s="47"/>
      <c r="LW250" s="31"/>
      <c r="LX250" s="47"/>
      <c r="LZ250" s="49"/>
      <c r="MA250" s="31"/>
      <c r="MB250" s="47"/>
      <c r="MC250" s="31"/>
      <c r="MD250" s="47"/>
      <c r="ME250" s="31"/>
      <c r="MF250" s="47"/>
      <c r="MH250" s="49"/>
      <c r="MI250" s="31"/>
      <c r="MJ250" s="47"/>
      <c r="MK250" s="31"/>
      <c r="ML250" s="47"/>
      <c r="MM250" s="31"/>
    </row>
    <row r="251" spans="1:351" x14ac:dyDescent="0.25">
      <c r="A251" s="30"/>
      <c r="C251" s="212"/>
      <c r="E251" s="212"/>
      <c r="G251" s="31"/>
      <c r="K251" s="31"/>
      <c r="M251" s="31"/>
      <c r="O251" s="31"/>
      <c r="Q251" s="44"/>
      <c r="S251" s="31"/>
      <c r="U251" s="31"/>
      <c r="W251" s="31"/>
      <c r="Y251" s="44"/>
      <c r="AA251" s="31"/>
      <c r="AC251" s="31"/>
      <c r="AE251" s="31"/>
      <c r="AG251" s="44"/>
      <c r="AI251" s="31"/>
      <c r="AK251" s="31"/>
      <c r="AM251" s="31"/>
      <c r="AO251" s="44"/>
      <c r="AQ251" s="31"/>
      <c r="AS251" s="31"/>
      <c r="AU251" s="31"/>
      <c r="AW251" s="44"/>
      <c r="AY251" s="31"/>
      <c r="BA251" s="31"/>
      <c r="BB251" s="47"/>
      <c r="BC251" s="31"/>
      <c r="BE251" s="44"/>
      <c r="BG251" s="31"/>
      <c r="BI251" s="31"/>
      <c r="BK251" s="31"/>
      <c r="BM251" s="44"/>
      <c r="BO251" s="31"/>
      <c r="BQ251" s="31"/>
      <c r="BS251" s="31"/>
      <c r="BU251" s="44"/>
      <c r="BW251" s="31"/>
      <c r="BY251" s="31"/>
      <c r="CA251" s="31"/>
      <c r="CC251" s="44"/>
      <c r="CE251" s="31"/>
      <c r="CG251" s="31"/>
      <c r="CI251" s="31"/>
      <c r="CK251" s="44"/>
      <c r="CM251" s="31"/>
      <c r="CO251" s="31"/>
      <c r="CQ251" s="31"/>
      <c r="CS251" s="44"/>
      <c r="CU251" s="31"/>
      <c r="CW251" s="31"/>
      <c r="CY251" s="31"/>
      <c r="DA251" s="44"/>
      <c r="DC251" s="31"/>
      <c r="DE251" s="31"/>
      <c r="DG251" s="31"/>
      <c r="DI251" s="44"/>
      <c r="DK251" s="31"/>
      <c r="DM251" s="31"/>
      <c r="DO251" s="31"/>
      <c r="DP251" s="47"/>
      <c r="DR251" s="49"/>
      <c r="DS251" s="31"/>
      <c r="DT251" s="47"/>
      <c r="DU251" s="31"/>
      <c r="DV251" s="47"/>
      <c r="DW251" s="31"/>
      <c r="DX251" s="47"/>
      <c r="DZ251" s="49"/>
      <c r="EA251" s="31"/>
      <c r="EB251" s="47"/>
      <c r="EC251" s="31"/>
      <c r="ED251" s="47"/>
      <c r="EE251" s="31"/>
      <c r="EF251" s="47"/>
      <c r="EH251" s="49"/>
      <c r="EI251" s="31"/>
      <c r="EJ251" s="47"/>
      <c r="EK251" s="31"/>
      <c r="EL251" s="47"/>
      <c r="EM251" s="31"/>
      <c r="EN251" s="47"/>
      <c r="EP251" s="49"/>
      <c r="EQ251" s="31"/>
      <c r="ER251" s="47"/>
      <c r="ES251" s="31"/>
      <c r="ET251" s="47"/>
      <c r="EU251" s="31"/>
      <c r="EV251" s="47"/>
      <c r="EX251" s="49"/>
      <c r="EY251" s="31"/>
      <c r="EZ251" s="47"/>
      <c r="FA251" s="31"/>
      <c r="FB251" s="47"/>
      <c r="FC251" s="31"/>
      <c r="FD251" s="47"/>
      <c r="FF251" s="49"/>
      <c r="FG251" s="31"/>
      <c r="FH251" s="47"/>
      <c r="FI251" s="31"/>
      <c r="FJ251" s="47"/>
      <c r="FK251" s="31"/>
      <c r="FL251" s="47"/>
      <c r="FN251" s="49"/>
      <c r="FO251" s="31"/>
      <c r="FP251" s="47"/>
      <c r="FQ251" s="31"/>
      <c r="FR251" s="47"/>
      <c r="FS251" s="31"/>
      <c r="FT251" s="47"/>
      <c r="FV251" s="49"/>
      <c r="FW251" s="31"/>
      <c r="FX251" s="47"/>
      <c r="FY251" s="31"/>
      <c r="FZ251" s="47"/>
      <c r="GA251" s="31"/>
      <c r="GB251" s="47"/>
      <c r="GD251" s="49"/>
      <c r="GE251" s="31"/>
      <c r="GF251" s="47"/>
      <c r="GG251" s="31"/>
      <c r="GH251" s="47"/>
      <c r="GI251" s="31"/>
      <c r="GJ251" s="47"/>
      <c r="GL251" s="49"/>
      <c r="GM251" s="31"/>
      <c r="GN251" s="47"/>
      <c r="GO251" s="31"/>
      <c r="GP251" s="47"/>
      <c r="GQ251" s="31"/>
      <c r="GR251" s="47"/>
      <c r="GT251" s="49"/>
      <c r="GU251" s="31"/>
      <c r="GV251" s="47"/>
      <c r="GW251" s="31"/>
      <c r="GX251" s="47"/>
      <c r="GY251" s="31"/>
      <c r="GZ251" s="47"/>
      <c r="HB251" s="49"/>
      <c r="HC251" s="31"/>
      <c r="HD251" s="47"/>
      <c r="HE251" s="31"/>
      <c r="HF251" s="47"/>
      <c r="HG251" s="31"/>
      <c r="HH251" s="47"/>
      <c r="HJ251" s="49"/>
      <c r="HK251" s="31"/>
      <c r="HL251" s="47"/>
      <c r="HM251" s="31"/>
      <c r="HN251" s="47"/>
      <c r="HO251" s="31"/>
      <c r="HP251" s="47"/>
      <c r="HR251" s="49"/>
      <c r="HS251" s="31"/>
      <c r="HT251" s="47"/>
      <c r="HU251" s="31"/>
      <c r="HV251" s="47"/>
      <c r="HW251" s="31"/>
      <c r="HX251" s="47"/>
      <c r="HZ251" s="49"/>
      <c r="IA251" s="31"/>
      <c r="IB251" s="47"/>
      <c r="IC251" s="31"/>
      <c r="ID251" s="47"/>
      <c r="IE251" s="31"/>
      <c r="IF251" s="47"/>
      <c r="IH251" s="49"/>
      <c r="II251" s="31"/>
      <c r="IJ251" s="47"/>
      <c r="IK251" s="31"/>
      <c r="IL251" s="47"/>
      <c r="IM251" s="31"/>
      <c r="IN251" s="47"/>
      <c r="IP251" s="49"/>
      <c r="IQ251" s="31"/>
      <c r="IR251" s="47"/>
      <c r="IS251" s="31"/>
      <c r="IT251" s="47"/>
      <c r="IU251" s="31"/>
      <c r="IV251" s="47"/>
      <c r="IX251" s="49"/>
      <c r="IY251" s="31"/>
      <c r="IZ251" s="47"/>
      <c r="JA251" s="31"/>
      <c r="JB251" s="47"/>
      <c r="JC251" s="31"/>
      <c r="JD251" s="47"/>
      <c r="JF251" s="49"/>
      <c r="JG251" s="31"/>
      <c r="JH251" s="47"/>
      <c r="JI251" s="31"/>
      <c r="JJ251" s="47"/>
      <c r="JK251" s="31"/>
      <c r="JL251" s="47"/>
      <c r="JN251" s="49"/>
      <c r="JO251" s="31"/>
      <c r="JP251" s="47"/>
      <c r="JQ251" s="31"/>
      <c r="JR251" s="47"/>
      <c r="JS251" s="31"/>
      <c r="JT251" s="47"/>
      <c r="JV251" s="49"/>
      <c r="JW251" s="31"/>
      <c r="JX251" s="47"/>
      <c r="JY251" s="31"/>
      <c r="JZ251" s="47"/>
      <c r="KA251" s="31"/>
      <c r="KB251" s="47"/>
      <c r="KD251" s="49"/>
      <c r="KE251" s="31"/>
      <c r="KF251" s="47"/>
      <c r="KG251" s="31"/>
      <c r="KH251" s="47"/>
      <c r="KI251" s="31"/>
      <c r="KJ251" s="47"/>
      <c r="KL251" s="49"/>
      <c r="KM251" s="31"/>
      <c r="KN251" s="47"/>
      <c r="KO251" s="31"/>
      <c r="KP251" s="47"/>
      <c r="KQ251" s="31"/>
      <c r="KR251" s="47"/>
      <c r="KT251" s="49"/>
      <c r="KU251" s="31"/>
      <c r="KV251" s="47"/>
      <c r="KW251" s="31"/>
      <c r="KX251" s="47"/>
      <c r="KY251" s="31"/>
      <c r="KZ251" s="47"/>
      <c r="LB251" s="49"/>
      <c r="LC251" s="31"/>
      <c r="LD251" s="47"/>
      <c r="LE251" s="31"/>
      <c r="LF251" s="47"/>
      <c r="LG251" s="31"/>
      <c r="LH251" s="47"/>
      <c r="LJ251" s="49"/>
      <c r="LK251" s="31"/>
      <c r="LM251" s="31"/>
      <c r="LN251" s="47"/>
      <c r="LO251" s="31"/>
      <c r="LP251" s="47"/>
      <c r="LR251" s="49"/>
      <c r="LS251" s="31"/>
      <c r="LT251" s="47"/>
      <c r="LU251" s="31"/>
      <c r="LV251" s="47"/>
      <c r="LW251" s="31"/>
      <c r="LX251" s="47"/>
      <c r="LZ251" s="49"/>
      <c r="MA251" s="31"/>
      <c r="MB251" s="47"/>
      <c r="MC251" s="31"/>
      <c r="MD251" s="47"/>
      <c r="ME251" s="31"/>
      <c r="MF251" s="47"/>
      <c r="MH251" s="49"/>
      <c r="MI251" s="31"/>
      <c r="MJ251" s="47"/>
      <c r="MK251" s="31"/>
      <c r="ML251" s="47"/>
      <c r="MM251" s="31"/>
    </row>
    <row r="252" spans="1:351" x14ac:dyDescent="0.25">
      <c r="A252" s="30"/>
      <c r="G252" s="31"/>
      <c r="K252" s="31"/>
      <c r="M252" s="31"/>
      <c r="O252" s="31"/>
      <c r="Q252" s="44"/>
      <c r="S252" s="31"/>
      <c r="U252" s="31"/>
      <c r="W252" s="31"/>
      <c r="Y252" s="44"/>
      <c r="AA252" s="31"/>
      <c r="AC252" s="31"/>
      <c r="AE252" s="31"/>
      <c r="AG252" s="44"/>
      <c r="AI252" s="31"/>
      <c r="AK252" s="31"/>
      <c r="AM252" s="31"/>
      <c r="AO252" s="44"/>
      <c r="AQ252" s="31"/>
      <c r="AS252" s="31"/>
      <c r="AU252" s="31"/>
      <c r="AW252" s="44"/>
      <c r="AY252" s="31"/>
      <c r="BA252" s="31"/>
      <c r="BB252" s="47"/>
      <c r="BC252" s="31"/>
      <c r="BE252" s="44"/>
      <c r="BG252" s="31"/>
      <c r="BI252" s="31"/>
      <c r="BK252" s="31"/>
      <c r="BM252" s="44"/>
      <c r="BO252" s="31"/>
      <c r="BQ252" s="31"/>
      <c r="BS252" s="31"/>
      <c r="BU252" s="44"/>
      <c r="BW252" s="31"/>
      <c r="BY252" s="31"/>
      <c r="CA252" s="31"/>
      <c r="CC252" s="44"/>
      <c r="CE252" s="31"/>
      <c r="CG252" s="31"/>
      <c r="CI252" s="31"/>
      <c r="CK252" s="44"/>
      <c r="CM252" s="31"/>
      <c r="CO252" s="31"/>
      <c r="CQ252" s="31"/>
      <c r="CS252" s="44"/>
      <c r="CU252" s="31"/>
      <c r="CW252" s="31"/>
      <c r="CY252" s="31"/>
      <c r="DA252" s="44"/>
      <c r="DC252" s="31"/>
      <c r="DE252" s="31"/>
      <c r="DG252" s="31"/>
      <c r="DI252" s="44"/>
      <c r="DK252" s="31"/>
      <c r="DM252" s="31"/>
      <c r="DO252" s="31"/>
      <c r="DP252" s="47"/>
      <c r="DR252" s="49"/>
      <c r="DS252" s="31"/>
      <c r="DT252" s="47"/>
      <c r="DU252" s="31"/>
      <c r="DV252" s="47"/>
      <c r="DW252" s="31"/>
      <c r="DX252" s="47"/>
      <c r="DZ252" s="49"/>
      <c r="EA252" s="31"/>
      <c r="EB252" s="47"/>
      <c r="EC252" s="31"/>
      <c r="ED252" s="47"/>
      <c r="EE252" s="31"/>
      <c r="EF252" s="47"/>
      <c r="EH252" s="49"/>
      <c r="EI252" s="31"/>
      <c r="EJ252" s="47"/>
      <c r="EK252" s="31"/>
      <c r="EL252" s="47"/>
      <c r="EM252" s="31"/>
      <c r="EN252" s="47"/>
      <c r="EP252" s="49"/>
      <c r="EQ252" s="31"/>
      <c r="ER252" s="47"/>
      <c r="ES252" s="31"/>
      <c r="ET252" s="47"/>
      <c r="EU252" s="31"/>
      <c r="EV252" s="47"/>
      <c r="EX252" s="49"/>
      <c r="EY252" s="31"/>
      <c r="EZ252" s="47"/>
      <c r="FA252" s="31"/>
      <c r="FB252" s="47"/>
      <c r="FC252" s="31"/>
      <c r="FD252" s="47"/>
      <c r="FF252" s="49"/>
      <c r="FG252" s="31"/>
      <c r="FH252" s="47"/>
      <c r="FI252" s="31"/>
      <c r="FJ252" s="47"/>
      <c r="FK252" s="31"/>
      <c r="FL252" s="47"/>
      <c r="FN252" s="49"/>
      <c r="FO252" s="31"/>
      <c r="FP252" s="47"/>
      <c r="FQ252" s="31"/>
      <c r="FR252" s="47"/>
      <c r="FS252" s="31"/>
      <c r="FT252" s="47"/>
      <c r="FV252" s="49"/>
      <c r="FW252" s="31"/>
      <c r="FX252" s="47"/>
      <c r="FY252" s="31"/>
      <c r="FZ252" s="47"/>
      <c r="GA252" s="31"/>
      <c r="GB252" s="47"/>
      <c r="GD252" s="49"/>
      <c r="GE252" s="31"/>
      <c r="GF252" s="47"/>
      <c r="GG252" s="31"/>
      <c r="GH252" s="47"/>
      <c r="GI252" s="31"/>
      <c r="GJ252" s="47"/>
      <c r="GL252" s="49"/>
      <c r="GM252" s="31"/>
      <c r="GN252" s="47"/>
      <c r="GO252" s="31"/>
      <c r="GP252" s="47"/>
      <c r="GQ252" s="31"/>
      <c r="GR252" s="47"/>
      <c r="GT252" s="49"/>
      <c r="GU252" s="31"/>
      <c r="GV252" s="47"/>
      <c r="GW252" s="31"/>
      <c r="GX252" s="47"/>
      <c r="GY252" s="31"/>
      <c r="GZ252" s="47"/>
      <c r="HB252" s="49"/>
      <c r="HC252" s="31"/>
      <c r="HD252" s="47"/>
      <c r="HE252" s="31"/>
      <c r="HF252" s="47"/>
      <c r="HG252" s="31"/>
      <c r="HH252" s="47"/>
      <c r="HJ252" s="49"/>
      <c r="HK252" s="31"/>
      <c r="HL252" s="47"/>
      <c r="HM252" s="31"/>
      <c r="HN252" s="47"/>
      <c r="HO252" s="31"/>
      <c r="HP252" s="47"/>
      <c r="HR252" s="49"/>
      <c r="HS252" s="31"/>
      <c r="HT252" s="47"/>
      <c r="HU252" s="31"/>
      <c r="HV252" s="47"/>
      <c r="HW252" s="31"/>
      <c r="HX252" s="47"/>
      <c r="HZ252" s="49"/>
      <c r="IA252" s="31"/>
      <c r="IB252" s="47"/>
      <c r="IC252" s="31"/>
      <c r="ID252" s="47"/>
      <c r="IE252" s="31"/>
      <c r="IF252" s="47"/>
      <c r="IH252" s="49"/>
      <c r="II252" s="31"/>
      <c r="IJ252" s="47"/>
      <c r="IK252" s="31"/>
      <c r="IL252" s="47"/>
      <c r="IM252" s="31"/>
      <c r="IN252" s="47"/>
      <c r="IP252" s="49"/>
      <c r="IQ252" s="31"/>
      <c r="IR252" s="47"/>
      <c r="IS252" s="31"/>
      <c r="IT252" s="47"/>
      <c r="IU252" s="31"/>
      <c r="IV252" s="47"/>
      <c r="IX252" s="49"/>
      <c r="IY252" s="31"/>
      <c r="IZ252" s="47"/>
      <c r="JA252" s="31"/>
      <c r="JB252" s="47"/>
      <c r="JC252" s="31"/>
      <c r="JD252" s="47"/>
      <c r="JF252" s="49"/>
      <c r="JG252" s="31"/>
      <c r="JH252" s="47"/>
      <c r="JI252" s="31"/>
      <c r="JJ252" s="47"/>
      <c r="JK252" s="31"/>
      <c r="JL252" s="47"/>
      <c r="JN252" s="49"/>
      <c r="JO252" s="31"/>
      <c r="JP252" s="47"/>
      <c r="JQ252" s="31"/>
      <c r="JR252" s="47"/>
      <c r="JS252" s="31"/>
      <c r="JT252" s="47"/>
      <c r="JV252" s="49"/>
      <c r="JW252" s="31"/>
      <c r="JX252" s="47"/>
      <c r="JY252" s="31"/>
      <c r="JZ252" s="47"/>
      <c r="KA252" s="31"/>
      <c r="KB252" s="47"/>
      <c r="KD252" s="49"/>
      <c r="KE252" s="31"/>
      <c r="KF252" s="47"/>
      <c r="KG252" s="31"/>
      <c r="KH252" s="47"/>
      <c r="KI252" s="31"/>
      <c r="KJ252" s="47"/>
      <c r="KL252" s="49"/>
      <c r="KM252" s="31"/>
      <c r="KN252" s="47"/>
      <c r="KO252" s="31"/>
      <c r="KP252" s="47"/>
      <c r="KQ252" s="31"/>
      <c r="KR252" s="47"/>
      <c r="KT252" s="49"/>
      <c r="KU252" s="31"/>
      <c r="KV252" s="47"/>
      <c r="KW252" s="31"/>
      <c r="KX252" s="47"/>
      <c r="KY252" s="31"/>
      <c r="KZ252" s="47"/>
      <c r="LB252" s="49"/>
      <c r="LC252" s="31"/>
      <c r="LD252" s="47"/>
      <c r="LE252" s="31"/>
      <c r="LF252" s="47"/>
      <c r="LG252" s="31"/>
      <c r="LH252" s="47"/>
      <c r="LJ252" s="49"/>
      <c r="LK252" s="31"/>
      <c r="LL252" s="47"/>
      <c r="LM252" s="31"/>
      <c r="LN252" s="47"/>
      <c r="LO252" s="31"/>
      <c r="LP252" s="47"/>
      <c r="LR252" s="49"/>
      <c r="LS252" s="31"/>
      <c r="LT252" s="47"/>
      <c r="LU252" s="31"/>
      <c r="LV252" s="47"/>
      <c r="LW252" s="31"/>
      <c r="LX252" s="47"/>
      <c r="LZ252" s="49"/>
      <c r="MA252" s="31"/>
      <c r="MB252" s="47"/>
      <c r="MC252" s="31"/>
      <c r="MD252" s="47"/>
      <c r="ME252" s="31"/>
      <c r="MF252" s="47"/>
      <c r="MH252" s="49"/>
      <c r="MI252" s="31"/>
      <c r="MJ252" s="47"/>
      <c r="MK252" s="31"/>
      <c r="ML252" s="47"/>
      <c r="MM252" s="31"/>
    </row>
    <row r="253" spans="1:351" x14ac:dyDescent="0.25">
      <c r="A253" s="30"/>
      <c r="LL253" s="47"/>
    </row>
    <row r="254" spans="1:351" x14ac:dyDescent="0.25">
      <c r="A254" s="30"/>
      <c r="LL254" s="47"/>
    </row>
    <row r="255" spans="1:351" x14ac:dyDescent="0.25">
      <c r="A255" s="30"/>
      <c r="LL255" s="47"/>
    </row>
    <row r="256" spans="1:351" x14ac:dyDescent="0.25">
      <c r="A256" s="30"/>
    </row>
    <row r="257" spans="1:1" x14ac:dyDescent="0.25">
      <c r="A257" s="30"/>
    </row>
    <row r="258" spans="1:1" x14ac:dyDescent="0.25">
      <c r="A258" s="30"/>
    </row>
    <row r="259" spans="1:1" x14ac:dyDescent="0.25">
      <c r="A259" s="30"/>
    </row>
    <row r="260" spans="1:1" x14ac:dyDescent="0.25">
      <c r="A260" s="30"/>
    </row>
    <row r="261" spans="1:1" x14ac:dyDescent="0.25">
      <c r="A261" s="30"/>
    </row>
    <row r="262" spans="1:1" x14ac:dyDescent="0.25">
      <c r="A262" s="30"/>
    </row>
    <row r="263" spans="1:1" x14ac:dyDescent="0.25">
      <c r="A263" s="30"/>
    </row>
    <row r="264" spans="1:1" x14ac:dyDescent="0.25">
      <c r="A264" s="30"/>
    </row>
    <row r="265" spans="1:1" x14ac:dyDescent="0.25">
      <c r="A265" s="30"/>
    </row>
    <row r="266" spans="1:1" x14ac:dyDescent="0.25">
      <c r="A266" s="30"/>
    </row>
    <row r="267" spans="1:1" x14ac:dyDescent="0.25">
      <c r="A267" s="30"/>
    </row>
    <row r="268" spans="1:1" x14ac:dyDescent="0.25">
      <c r="A268" s="30"/>
    </row>
    <row r="269" spans="1:1" x14ac:dyDescent="0.25">
      <c r="A269" s="30"/>
    </row>
    <row r="270" spans="1:1" x14ac:dyDescent="0.25">
      <c r="A270" s="30"/>
    </row>
    <row r="271" spans="1:1" x14ac:dyDescent="0.25">
      <c r="A271" s="30"/>
    </row>
    <row r="272" spans="1:1" x14ac:dyDescent="0.25">
      <c r="A272" s="30"/>
    </row>
    <row r="273" spans="1:1" x14ac:dyDescent="0.25">
      <c r="A273" s="30"/>
    </row>
    <row r="274" spans="1:1" x14ac:dyDescent="0.25">
      <c r="A274" s="30"/>
    </row>
    <row r="275" spans="1:1" x14ac:dyDescent="0.25">
      <c r="A275" s="30"/>
    </row>
    <row r="276" spans="1:1" x14ac:dyDescent="0.25">
      <c r="A276" s="30"/>
    </row>
    <row r="277" spans="1:1" x14ac:dyDescent="0.25">
      <c r="A277" s="30"/>
    </row>
    <row r="278" spans="1:1" x14ac:dyDescent="0.25">
      <c r="A278" s="30"/>
    </row>
    <row r="279" spans="1:1" x14ac:dyDescent="0.25">
      <c r="A279" s="30"/>
    </row>
    <row r="280" spans="1:1" x14ac:dyDescent="0.25">
      <c r="A280" s="30"/>
    </row>
    <row r="281" spans="1:1" x14ac:dyDescent="0.25">
      <c r="A281" s="30"/>
    </row>
    <row r="282" spans="1:1" x14ac:dyDescent="0.25">
      <c r="A282" s="30"/>
    </row>
    <row r="283" spans="1:1" x14ac:dyDescent="0.25">
      <c r="A283" s="30"/>
    </row>
    <row r="284" spans="1:1" x14ac:dyDescent="0.25">
      <c r="A284" s="30"/>
    </row>
    <row r="285" spans="1:1" x14ac:dyDescent="0.25">
      <c r="A285" s="30"/>
    </row>
    <row r="286" spans="1:1" x14ac:dyDescent="0.25">
      <c r="A286" s="30"/>
    </row>
    <row r="287" spans="1:1" x14ac:dyDescent="0.25">
      <c r="A287" s="30"/>
    </row>
    <row r="288" spans="1:1" x14ac:dyDescent="0.25">
      <c r="A288" s="30"/>
    </row>
    <row r="289" spans="1:1" x14ac:dyDescent="0.25">
      <c r="A289" s="30"/>
    </row>
    <row r="290" spans="1:1" x14ac:dyDescent="0.25">
      <c r="A290" s="30"/>
    </row>
    <row r="291" spans="1:1" x14ac:dyDescent="0.25">
      <c r="A291" s="30"/>
    </row>
    <row r="292" spans="1:1" x14ac:dyDescent="0.25">
      <c r="A292" s="30"/>
    </row>
    <row r="293" spans="1:1" x14ac:dyDescent="0.25">
      <c r="A293" s="30"/>
    </row>
    <row r="294" spans="1:1" x14ac:dyDescent="0.25">
      <c r="A294" s="30"/>
    </row>
    <row r="295" spans="1:1" x14ac:dyDescent="0.25">
      <c r="A295" s="30"/>
    </row>
    <row r="296" spans="1:1" x14ac:dyDescent="0.25">
      <c r="A296" s="30"/>
    </row>
    <row r="297" spans="1:1" x14ac:dyDescent="0.25">
      <c r="A297" s="30"/>
    </row>
    <row r="298" spans="1:1" x14ac:dyDescent="0.25">
      <c r="A298" s="30"/>
    </row>
    <row r="299" spans="1:1" x14ac:dyDescent="0.25">
      <c r="A299" s="30"/>
    </row>
    <row r="300" spans="1:1" x14ac:dyDescent="0.25">
      <c r="A300" s="30"/>
    </row>
    <row r="301" spans="1:1" x14ac:dyDescent="0.25">
      <c r="A301" s="30"/>
    </row>
    <row r="302" spans="1:1" x14ac:dyDescent="0.25">
      <c r="A302" s="30"/>
    </row>
    <row r="303" spans="1:1" x14ac:dyDescent="0.25">
      <c r="A303" s="30"/>
    </row>
    <row r="304" spans="1:1" x14ac:dyDescent="0.25">
      <c r="A304" s="30"/>
    </row>
    <row r="305" spans="1:1" x14ac:dyDescent="0.25">
      <c r="A305" s="30"/>
    </row>
    <row r="306" spans="1:1" x14ac:dyDescent="0.25">
      <c r="A306" s="30"/>
    </row>
    <row r="307" spans="1:1" x14ac:dyDescent="0.25">
      <c r="A307" s="30"/>
    </row>
    <row r="308" spans="1:1" x14ac:dyDescent="0.25">
      <c r="A308" s="30"/>
    </row>
    <row r="309" spans="1:1" x14ac:dyDescent="0.25">
      <c r="A309" s="30"/>
    </row>
    <row r="310" spans="1:1" x14ac:dyDescent="0.25">
      <c r="A310" s="30"/>
    </row>
    <row r="311" spans="1:1" x14ac:dyDescent="0.25">
      <c r="A311" s="30"/>
    </row>
    <row r="312" spans="1:1" x14ac:dyDescent="0.25">
      <c r="A312" s="30"/>
    </row>
    <row r="313" spans="1:1" x14ac:dyDescent="0.25">
      <c r="A313" s="30"/>
    </row>
    <row r="314" spans="1:1" x14ac:dyDescent="0.25">
      <c r="A314" s="30"/>
    </row>
    <row r="315" spans="1:1" x14ac:dyDescent="0.25">
      <c r="A315" s="30"/>
    </row>
    <row r="316" spans="1:1" x14ac:dyDescent="0.25">
      <c r="A316" s="30"/>
    </row>
    <row r="317" spans="1:1" x14ac:dyDescent="0.25">
      <c r="A317" s="30"/>
    </row>
    <row r="318" spans="1:1" x14ac:dyDescent="0.25">
      <c r="A318" s="30"/>
    </row>
    <row r="319" spans="1:1" x14ac:dyDescent="0.25">
      <c r="A319" s="30"/>
    </row>
    <row r="320" spans="1:1" x14ac:dyDescent="0.25">
      <c r="A320" s="30"/>
    </row>
    <row r="321" spans="1:1" x14ac:dyDescent="0.25">
      <c r="A321" s="30"/>
    </row>
    <row r="322" spans="1:1" x14ac:dyDescent="0.25">
      <c r="A322" s="30"/>
    </row>
    <row r="323" spans="1:1" x14ac:dyDescent="0.25">
      <c r="A323" s="30"/>
    </row>
    <row r="324" spans="1:1" x14ac:dyDescent="0.25">
      <c r="A324" s="30"/>
    </row>
    <row r="325" spans="1:1" x14ac:dyDescent="0.25">
      <c r="A325" s="30"/>
    </row>
    <row r="326" spans="1:1" x14ac:dyDescent="0.25">
      <c r="A326" s="30"/>
    </row>
    <row r="327" spans="1:1" x14ac:dyDescent="0.25">
      <c r="A327" s="30"/>
    </row>
    <row r="328" spans="1:1" x14ac:dyDescent="0.25">
      <c r="A328" s="30"/>
    </row>
    <row r="329" spans="1:1" x14ac:dyDescent="0.25">
      <c r="A329" s="30"/>
    </row>
    <row r="330" spans="1:1" x14ac:dyDescent="0.25">
      <c r="A330" s="30"/>
    </row>
    <row r="331" spans="1:1" x14ac:dyDescent="0.25">
      <c r="A331" s="30"/>
    </row>
    <row r="332" spans="1:1" x14ac:dyDescent="0.25">
      <c r="A332" s="30"/>
    </row>
    <row r="333" spans="1:1" x14ac:dyDescent="0.25">
      <c r="A333" s="30"/>
    </row>
    <row r="334" spans="1:1" x14ac:dyDescent="0.25">
      <c r="A334" s="30"/>
    </row>
    <row r="335" spans="1:1" x14ac:dyDescent="0.25">
      <c r="A335" s="30"/>
    </row>
    <row r="336" spans="1:1" x14ac:dyDescent="0.25">
      <c r="A336" s="30"/>
    </row>
    <row r="337" spans="1:1" x14ac:dyDescent="0.25">
      <c r="A337" s="30"/>
    </row>
    <row r="338" spans="1:1" x14ac:dyDescent="0.25">
      <c r="A338" s="30"/>
    </row>
    <row r="339" spans="1:1" x14ac:dyDescent="0.25">
      <c r="A339" s="30"/>
    </row>
    <row r="340" spans="1:1" x14ac:dyDescent="0.25">
      <c r="A340" s="30"/>
    </row>
    <row r="341" spans="1:1" x14ac:dyDescent="0.25">
      <c r="A341" s="30"/>
    </row>
    <row r="342" spans="1:1" x14ac:dyDescent="0.25">
      <c r="A342" s="30"/>
    </row>
    <row r="343" spans="1:1" x14ac:dyDescent="0.25">
      <c r="A343" s="30"/>
    </row>
    <row r="344" spans="1:1" x14ac:dyDescent="0.25">
      <c r="A344" s="30"/>
    </row>
    <row r="345" spans="1:1" x14ac:dyDescent="0.25">
      <c r="A345" s="30"/>
    </row>
    <row r="346" spans="1:1" x14ac:dyDescent="0.25">
      <c r="A346" s="30"/>
    </row>
    <row r="347" spans="1:1" x14ac:dyDescent="0.25">
      <c r="A347" s="30"/>
    </row>
    <row r="348" spans="1:1" x14ac:dyDescent="0.25">
      <c r="A348" s="30"/>
    </row>
    <row r="349" spans="1:1" x14ac:dyDescent="0.25">
      <c r="A349" s="30"/>
    </row>
    <row r="350" spans="1:1" x14ac:dyDescent="0.25">
      <c r="A350" s="30"/>
    </row>
    <row r="351" spans="1:1" x14ac:dyDescent="0.25">
      <c r="A351" s="30"/>
    </row>
    <row r="352" spans="1:1" x14ac:dyDescent="0.25">
      <c r="A352" s="30"/>
    </row>
    <row r="353" spans="1:1" x14ac:dyDescent="0.25">
      <c r="A353" s="30"/>
    </row>
    <row r="354" spans="1:1" x14ac:dyDescent="0.25">
      <c r="A354" s="30"/>
    </row>
    <row r="355" spans="1:1" x14ac:dyDescent="0.25">
      <c r="A355" s="30"/>
    </row>
    <row r="356" spans="1:1" x14ac:dyDescent="0.25">
      <c r="A356" s="30"/>
    </row>
    <row r="357" spans="1:1" x14ac:dyDescent="0.25">
      <c r="A357" s="30"/>
    </row>
    <row r="358" spans="1:1" x14ac:dyDescent="0.25">
      <c r="A358" s="30"/>
    </row>
    <row r="359" spans="1:1" x14ac:dyDescent="0.25">
      <c r="A359" s="30"/>
    </row>
    <row r="360" spans="1:1" x14ac:dyDescent="0.25">
      <c r="A360" s="30"/>
    </row>
    <row r="361" spans="1:1" x14ac:dyDescent="0.25">
      <c r="A361" s="30"/>
    </row>
    <row r="362" spans="1:1" x14ac:dyDescent="0.25">
      <c r="A362" s="30"/>
    </row>
    <row r="363" spans="1:1" x14ac:dyDescent="0.25">
      <c r="A363" s="30"/>
    </row>
    <row r="364" spans="1:1" x14ac:dyDescent="0.25">
      <c r="A364" s="30"/>
    </row>
    <row r="365" spans="1:1" x14ac:dyDescent="0.25">
      <c r="A365" s="30"/>
    </row>
    <row r="366" spans="1:1" x14ac:dyDescent="0.25">
      <c r="A366" s="30"/>
    </row>
    <row r="367" spans="1:1" x14ac:dyDescent="0.25">
      <c r="A367" s="30"/>
    </row>
    <row r="368" spans="1:1" x14ac:dyDescent="0.25">
      <c r="A368" s="30"/>
    </row>
    <row r="369" spans="1:1" x14ac:dyDescent="0.25">
      <c r="A369" s="30"/>
    </row>
    <row r="370" spans="1:1" x14ac:dyDescent="0.25">
      <c r="A370" s="30"/>
    </row>
    <row r="371" spans="1:1" x14ac:dyDescent="0.25">
      <c r="A371" s="30"/>
    </row>
    <row r="372" spans="1:1" x14ac:dyDescent="0.25">
      <c r="A372" s="30"/>
    </row>
    <row r="373" spans="1:1" x14ac:dyDescent="0.25">
      <c r="A373" s="30"/>
    </row>
    <row r="374" spans="1:1" x14ac:dyDescent="0.25">
      <c r="A374" s="30"/>
    </row>
    <row r="375" spans="1:1" x14ac:dyDescent="0.25">
      <c r="A375" s="30"/>
    </row>
    <row r="376" spans="1:1" x14ac:dyDescent="0.25">
      <c r="A376" s="30"/>
    </row>
    <row r="377" spans="1:1" x14ac:dyDescent="0.25">
      <c r="A377" s="30"/>
    </row>
    <row r="378" spans="1:1" x14ac:dyDescent="0.25">
      <c r="A378" s="30"/>
    </row>
    <row r="379" spans="1:1" x14ac:dyDescent="0.25">
      <c r="A379" s="30"/>
    </row>
    <row r="380" spans="1:1" x14ac:dyDescent="0.25">
      <c r="A380" s="30"/>
    </row>
    <row r="381" spans="1:1" x14ac:dyDescent="0.25">
      <c r="A381" s="30"/>
    </row>
    <row r="382" spans="1:1" x14ac:dyDescent="0.25">
      <c r="A382" s="30"/>
    </row>
    <row r="383" spans="1:1" x14ac:dyDescent="0.25">
      <c r="A383" s="30"/>
    </row>
    <row r="384" spans="1:1" x14ac:dyDescent="0.25">
      <c r="A384" s="30"/>
    </row>
    <row r="385" spans="1:1" x14ac:dyDescent="0.25">
      <c r="A385" s="30"/>
    </row>
    <row r="386" spans="1:1" x14ac:dyDescent="0.25">
      <c r="A386" s="30"/>
    </row>
    <row r="387" spans="1:1" x14ac:dyDescent="0.25">
      <c r="A387" s="30"/>
    </row>
    <row r="388" spans="1:1" x14ac:dyDescent="0.25">
      <c r="A388" s="30"/>
    </row>
    <row r="389" spans="1:1" x14ac:dyDescent="0.25">
      <c r="A389" s="30"/>
    </row>
    <row r="390" spans="1:1" x14ac:dyDescent="0.25">
      <c r="A390" s="30"/>
    </row>
    <row r="391" spans="1:1" x14ac:dyDescent="0.25">
      <c r="A391" s="30"/>
    </row>
    <row r="392" spans="1:1" x14ac:dyDescent="0.25">
      <c r="A392" s="30"/>
    </row>
    <row r="393" spans="1:1" x14ac:dyDescent="0.25">
      <c r="A393" s="30"/>
    </row>
    <row r="394" spans="1:1" x14ac:dyDescent="0.25">
      <c r="A394" s="30"/>
    </row>
    <row r="395" spans="1:1" x14ac:dyDescent="0.25">
      <c r="A395" s="30"/>
    </row>
    <row r="396" spans="1:1" x14ac:dyDescent="0.25">
      <c r="A396" s="30"/>
    </row>
    <row r="397" spans="1:1" x14ac:dyDescent="0.25">
      <c r="A397" s="30"/>
    </row>
    <row r="398" spans="1:1" x14ac:dyDescent="0.25">
      <c r="A398" s="30"/>
    </row>
    <row r="399" spans="1:1" x14ac:dyDescent="0.25">
      <c r="A399" s="30"/>
    </row>
    <row r="400" spans="1:1" x14ac:dyDescent="0.25">
      <c r="A400" s="30"/>
    </row>
    <row r="401" spans="1:1" x14ac:dyDescent="0.25">
      <c r="A401" s="30"/>
    </row>
    <row r="402" spans="1:1" x14ac:dyDescent="0.25">
      <c r="A402" s="30"/>
    </row>
    <row r="403" spans="1:1" x14ac:dyDescent="0.25">
      <c r="A403" s="30"/>
    </row>
    <row r="404" spans="1:1" x14ac:dyDescent="0.25">
      <c r="A404" s="30"/>
    </row>
    <row r="405" spans="1:1" x14ac:dyDescent="0.25">
      <c r="A405" s="30"/>
    </row>
    <row r="406" spans="1:1" x14ac:dyDescent="0.25">
      <c r="A406" s="30"/>
    </row>
    <row r="407" spans="1:1" x14ac:dyDescent="0.25">
      <c r="A407" s="30"/>
    </row>
    <row r="408" spans="1:1" x14ac:dyDescent="0.25">
      <c r="A408" s="30"/>
    </row>
    <row r="409" spans="1:1" x14ac:dyDescent="0.25">
      <c r="A409" s="30"/>
    </row>
    <row r="410" spans="1:1" x14ac:dyDescent="0.25">
      <c r="A410" s="30"/>
    </row>
    <row r="411" spans="1:1" x14ac:dyDescent="0.25">
      <c r="A411" s="30"/>
    </row>
    <row r="412" spans="1:1" x14ac:dyDescent="0.25">
      <c r="A412" s="30"/>
    </row>
    <row r="413" spans="1:1" x14ac:dyDescent="0.25">
      <c r="A413" s="30"/>
    </row>
  </sheetData>
  <mergeCells count="420">
    <mergeCell ref="DE11:DF11"/>
    <mergeCell ref="DG11:DH11"/>
    <mergeCell ref="DI11:DJ11"/>
    <mergeCell ref="DK11:DL11"/>
    <mergeCell ref="DM11:DN11"/>
    <mergeCell ref="DO11:DP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A2:H2"/>
    <mergeCell ref="AO3:AV3"/>
    <mergeCell ref="AW3:BD3"/>
    <mergeCell ref="BE3:BL3"/>
    <mergeCell ref="BM3:BT3"/>
    <mergeCell ref="BU3:CB3"/>
    <mergeCell ref="AG3:AN3"/>
    <mergeCell ref="AO2:AV2"/>
    <mergeCell ref="AW2:BD2"/>
    <mergeCell ref="AG2:AN2"/>
    <mergeCell ref="BE2:BL2"/>
    <mergeCell ref="BM2:BT2"/>
    <mergeCell ref="BU2:CB2"/>
    <mergeCell ref="A3:H3"/>
    <mergeCell ref="I2:P2"/>
    <mergeCell ref="I3:P3"/>
    <mergeCell ref="Q2:X2"/>
    <mergeCell ref="Q3:X3"/>
    <mergeCell ref="Y2:AF2"/>
    <mergeCell ref="Y3:AF3"/>
    <mergeCell ref="B5:B8"/>
    <mergeCell ref="A5:A8"/>
    <mergeCell ref="A9:B9"/>
    <mergeCell ref="A10:B10"/>
    <mergeCell ref="C10:D10"/>
    <mergeCell ref="C7:D7"/>
    <mergeCell ref="C8:D8"/>
    <mergeCell ref="C9:D9"/>
    <mergeCell ref="K7:L7"/>
    <mergeCell ref="K8:L8"/>
    <mergeCell ref="K9:L9"/>
    <mergeCell ref="K10:L10"/>
    <mergeCell ref="E7:F7"/>
    <mergeCell ref="E8:F8"/>
    <mergeCell ref="E9:F9"/>
    <mergeCell ref="E10:F10"/>
    <mergeCell ref="G7:H7"/>
    <mergeCell ref="G8:H8"/>
    <mergeCell ref="G9:H9"/>
    <mergeCell ref="G10:H10"/>
    <mergeCell ref="I9:J9"/>
    <mergeCell ref="I10:J10"/>
    <mergeCell ref="K5:K6"/>
    <mergeCell ref="L5:L6"/>
    <mergeCell ref="O9:P9"/>
    <mergeCell ref="O10:P10"/>
    <mergeCell ref="S7:T7"/>
    <mergeCell ref="S8:T8"/>
    <mergeCell ref="S9:T9"/>
    <mergeCell ref="S10:T10"/>
    <mergeCell ref="R5:R8"/>
    <mergeCell ref="S5:S6"/>
    <mergeCell ref="T5:T6"/>
    <mergeCell ref="Q9:R9"/>
    <mergeCell ref="Q10:R10"/>
    <mergeCell ref="M9:N9"/>
    <mergeCell ref="M10:N10"/>
    <mergeCell ref="AA9:AB9"/>
    <mergeCell ref="AA10:AB10"/>
    <mergeCell ref="AC7:AD7"/>
    <mergeCell ref="AC8:AD8"/>
    <mergeCell ref="AC9:AD9"/>
    <mergeCell ref="AC10:AD10"/>
    <mergeCell ref="U7:V7"/>
    <mergeCell ref="U8:V8"/>
    <mergeCell ref="U9:V9"/>
    <mergeCell ref="U10:V10"/>
    <mergeCell ref="W7:X7"/>
    <mergeCell ref="W8:X8"/>
    <mergeCell ref="W9:X9"/>
    <mergeCell ref="W10:X10"/>
    <mergeCell ref="Y5:Y8"/>
    <mergeCell ref="Z5:Z8"/>
    <mergeCell ref="Y9:Z9"/>
    <mergeCell ref="Y10:Z10"/>
    <mergeCell ref="AA5:AA6"/>
    <mergeCell ref="AB5:AB6"/>
    <mergeCell ref="O7:P7"/>
    <mergeCell ref="O8:P8"/>
    <mergeCell ref="AK9:AL9"/>
    <mergeCell ref="AK10:AL10"/>
    <mergeCell ref="AM7:AN7"/>
    <mergeCell ref="AM8:AN8"/>
    <mergeCell ref="AM9:AN9"/>
    <mergeCell ref="AM10:AN10"/>
    <mergeCell ref="AE7:AF7"/>
    <mergeCell ref="AE8:AF8"/>
    <mergeCell ref="AE9:AF9"/>
    <mergeCell ref="AE10:AF10"/>
    <mergeCell ref="AI7:AJ7"/>
    <mergeCell ref="AI8:AJ8"/>
    <mergeCell ref="AI9:AJ9"/>
    <mergeCell ref="AI10:AJ10"/>
    <mergeCell ref="AG5:AG8"/>
    <mergeCell ref="AH5:AH8"/>
    <mergeCell ref="AG9:AH9"/>
    <mergeCell ref="AG10:AH10"/>
    <mergeCell ref="AE5:AE6"/>
    <mergeCell ref="AF5:AF6"/>
    <mergeCell ref="AK7:AL7"/>
    <mergeCell ref="AK8:AL8"/>
    <mergeCell ref="AI5:AI6"/>
    <mergeCell ref="AJ5:AJ6"/>
    <mergeCell ref="AY9:AZ9"/>
    <mergeCell ref="AY10:AZ10"/>
    <mergeCell ref="AQ7:AR7"/>
    <mergeCell ref="AQ8:AR8"/>
    <mergeCell ref="AQ9:AR9"/>
    <mergeCell ref="AQ10:AR10"/>
    <mergeCell ref="AS7:AT7"/>
    <mergeCell ref="AS8:AT8"/>
    <mergeCell ref="AS9:AT9"/>
    <mergeCell ref="AS10:AT10"/>
    <mergeCell ref="AY7:AZ7"/>
    <mergeCell ref="AY8:AZ8"/>
    <mergeCell ref="BA7:BB7"/>
    <mergeCell ref="BA8:BB8"/>
    <mergeCell ref="BA9:BB9"/>
    <mergeCell ref="BA10:BB10"/>
    <mergeCell ref="BC7:BD7"/>
    <mergeCell ref="BC8:BD8"/>
    <mergeCell ref="BC9:BD9"/>
    <mergeCell ref="BC10:BD10"/>
    <mergeCell ref="BG7:BH7"/>
    <mergeCell ref="BG8:BH8"/>
    <mergeCell ref="BO9:BP9"/>
    <mergeCell ref="BO10:BP10"/>
    <mergeCell ref="BQ8:BR8"/>
    <mergeCell ref="BG9:BH9"/>
    <mergeCell ref="BG10:BH10"/>
    <mergeCell ref="BI7:BJ7"/>
    <mergeCell ref="BI8:BJ8"/>
    <mergeCell ref="BI9:BJ9"/>
    <mergeCell ref="BI10:BJ10"/>
    <mergeCell ref="CA9:CB9"/>
    <mergeCell ref="CA10:CB10"/>
    <mergeCell ref="CE7:CF7"/>
    <mergeCell ref="CE8:CF8"/>
    <mergeCell ref="CE9:CF9"/>
    <mergeCell ref="CE10:CF10"/>
    <mergeCell ref="BW7:BX7"/>
    <mergeCell ref="BW8:BX8"/>
    <mergeCell ref="BW9:BX9"/>
    <mergeCell ref="BW10:BX10"/>
    <mergeCell ref="BY7:BZ7"/>
    <mergeCell ref="BY8:BZ8"/>
    <mergeCell ref="BY9:BZ9"/>
    <mergeCell ref="BY10:BZ10"/>
    <mergeCell ref="CC5:CC8"/>
    <mergeCell ref="CD5:CD8"/>
    <mergeCell ref="CC9:CD9"/>
    <mergeCell ref="CC10:CD10"/>
    <mergeCell ref="BZ5:BZ6"/>
    <mergeCell ref="CA5:CA6"/>
    <mergeCell ref="CB5:CB6"/>
    <mergeCell ref="CE5:CE6"/>
    <mergeCell ref="CF5:CF6"/>
    <mergeCell ref="BW5:BW6"/>
    <mergeCell ref="CG7:CH7"/>
    <mergeCell ref="CG8:CH8"/>
    <mergeCell ref="CG9:CH9"/>
    <mergeCell ref="CG10:CH10"/>
    <mergeCell ref="CI7:CJ7"/>
    <mergeCell ref="CI8:CJ8"/>
    <mergeCell ref="CI9:CJ9"/>
    <mergeCell ref="CI10:CJ10"/>
    <mergeCell ref="CM8:CN8"/>
    <mergeCell ref="CQ9:CR9"/>
    <mergeCell ref="CQ10:CR10"/>
    <mergeCell ref="CU7:CV7"/>
    <mergeCell ref="CU8:CV8"/>
    <mergeCell ref="CU9:CV9"/>
    <mergeCell ref="CU10:CV10"/>
    <mergeCell ref="CW9:CX9"/>
    <mergeCell ref="CW10:CX10"/>
    <mergeCell ref="CM9:CN9"/>
    <mergeCell ref="CM10:CN10"/>
    <mergeCell ref="CO7:CP7"/>
    <mergeCell ref="CO8:CP8"/>
    <mergeCell ref="CO9:CP9"/>
    <mergeCell ref="CO10:CP10"/>
    <mergeCell ref="DO9:DP9"/>
    <mergeCell ref="DO10:DP10"/>
    <mergeCell ref="C5:C6"/>
    <mergeCell ref="D5:D6"/>
    <mergeCell ref="E5:E6"/>
    <mergeCell ref="F5:F6"/>
    <mergeCell ref="G5:G6"/>
    <mergeCell ref="H5:H6"/>
    <mergeCell ref="DK7:DL7"/>
    <mergeCell ref="DK8:DL8"/>
    <mergeCell ref="DK9:DL9"/>
    <mergeCell ref="DK10:DL10"/>
    <mergeCell ref="DM7:DN7"/>
    <mergeCell ref="DM8:DN8"/>
    <mergeCell ref="DM9:DN9"/>
    <mergeCell ref="DM10:DN10"/>
    <mergeCell ref="DE9:DF9"/>
    <mergeCell ref="DE10:DF10"/>
    <mergeCell ref="DG7:DH7"/>
    <mergeCell ref="DG8:DH8"/>
    <mergeCell ref="DG9:DH9"/>
    <mergeCell ref="DG10:DH10"/>
    <mergeCell ref="CY9:CZ9"/>
    <mergeCell ref="CQ7:CR7"/>
    <mergeCell ref="M5:M6"/>
    <mergeCell ref="N5:N6"/>
    <mergeCell ref="O5:O6"/>
    <mergeCell ref="P5:P6"/>
    <mergeCell ref="Q5:Q8"/>
    <mergeCell ref="M7:N7"/>
    <mergeCell ref="M8:N8"/>
    <mergeCell ref="V5:V6"/>
    <mergeCell ref="DO7:DP7"/>
    <mergeCell ref="AA7:AB7"/>
    <mergeCell ref="AA8:AB8"/>
    <mergeCell ref="DJ5:DJ8"/>
    <mergeCell ref="DE8:DF8"/>
    <mergeCell ref="CW7:CX7"/>
    <mergeCell ref="CW8:CX8"/>
    <mergeCell ref="DA5:DA8"/>
    <mergeCell ref="DB5:DB8"/>
    <mergeCell ref="BC5:BC6"/>
    <mergeCell ref="BD5:BD6"/>
    <mergeCell ref="AQ5:AQ6"/>
    <mergeCell ref="AR5:AR6"/>
    <mergeCell ref="AS5:AS6"/>
    <mergeCell ref="AT5:AT6"/>
    <mergeCell ref="AU5:AU6"/>
    <mergeCell ref="CY7:CZ7"/>
    <mergeCell ref="CY8:CZ8"/>
    <mergeCell ref="CM7:CN7"/>
    <mergeCell ref="W5:W6"/>
    <mergeCell ref="X5:X6"/>
    <mergeCell ref="DO8:DP8"/>
    <mergeCell ref="DO5:DO6"/>
    <mergeCell ref="DP5:DP6"/>
    <mergeCell ref="DC5:DC6"/>
    <mergeCell ref="DD5:DD6"/>
    <mergeCell ref="DE5:DE6"/>
    <mergeCell ref="DF5:DF6"/>
    <mergeCell ref="DG5:DG6"/>
    <mergeCell ref="DH5:DH6"/>
    <mergeCell ref="CU5:CU6"/>
    <mergeCell ref="CV5:CV6"/>
    <mergeCell ref="CW5:CW6"/>
    <mergeCell ref="CX5:CX6"/>
    <mergeCell ref="CY5:CY6"/>
    <mergeCell ref="CZ5:CZ6"/>
    <mergeCell ref="DK5:DK6"/>
    <mergeCell ref="DL5:DL6"/>
    <mergeCell ref="DM5:DM6"/>
    <mergeCell ref="CQ8:CR8"/>
    <mergeCell ref="BU9:BV9"/>
    <mergeCell ref="BU10:BV10"/>
    <mergeCell ref="BE5:BE8"/>
    <mergeCell ref="BF5:BF8"/>
    <mergeCell ref="BE9:BF9"/>
    <mergeCell ref="BE10:BF10"/>
    <mergeCell ref="BM5:BM8"/>
    <mergeCell ref="BN5:BN8"/>
    <mergeCell ref="BM9:BN9"/>
    <mergeCell ref="BM10:BN10"/>
    <mergeCell ref="BO5:BO6"/>
    <mergeCell ref="BQ7:BR7"/>
    <mergeCell ref="BQ9:BR9"/>
    <mergeCell ref="BQ10:BR10"/>
    <mergeCell ref="BS7:BT7"/>
    <mergeCell ref="BS8:BT8"/>
    <mergeCell ref="BS9:BT9"/>
    <mergeCell ref="BS10:BT10"/>
    <mergeCell ref="BK7:BL7"/>
    <mergeCell ref="BK8:BL8"/>
    <mergeCell ref="BK9:BL9"/>
    <mergeCell ref="BK10:BL10"/>
    <mergeCell ref="BO7:BP7"/>
    <mergeCell ref="BO8:BP8"/>
    <mergeCell ref="AO10:AP10"/>
    <mergeCell ref="AW5:AW8"/>
    <mergeCell ref="AX5:AX8"/>
    <mergeCell ref="AW9:AX9"/>
    <mergeCell ref="AW10:AX10"/>
    <mergeCell ref="AU7:AV7"/>
    <mergeCell ref="AU8:AV8"/>
    <mergeCell ref="AU9:AV9"/>
    <mergeCell ref="AU10:AV10"/>
    <mergeCell ref="AO9:AP9"/>
    <mergeCell ref="AV5:AV6"/>
    <mergeCell ref="DA9:DB9"/>
    <mergeCell ref="DA10:DB10"/>
    <mergeCell ref="DI5:DI8"/>
    <mergeCell ref="DI9:DJ9"/>
    <mergeCell ref="DI10:DJ10"/>
    <mergeCell ref="CK5:CK8"/>
    <mergeCell ref="CL5:CL8"/>
    <mergeCell ref="CK9:CL9"/>
    <mergeCell ref="CK10:CL10"/>
    <mergeCell ref="CS5:CS8"/>
    <mergeCell ref="CT5:CT8"/>
    <mergeCell ref="CS9:CT9"/>
    <mergeCell ref="CS10:CT10"/>
    <mergeCell ref="DC7:DD7"/>
    <mergeCell ref="DC8:DD8"/>
    <mergeCell ref="DC9:DD9"/>
    <mergeCell ref="DC10:DD10"/>
    <mergeCell ref="DE7:DF7"/>
    <mergeCell ref="CM5:CM6"/>
    <mergeCell ref="CN5:CN6"/>
    <mergeCell ref="CO5:CO6"/>
    <mergeCell ref="CP5:CP6"/>
    <mergeCell ref="CQ5:CQ6"/>
    <mergeCell ref="CY10:CZ10"/>
    <mergeCell ref="AK5:AK6"/>
    <mergeCell ref="AL5:AL6"/>
    <mergeCell ref="AM5:AM6"/>
    <mergeCell ref="AN5:AN6"/>
    <mergeCell ref="CC2:CJ2"/>
    <mergeCell ref="CK2:CR2"/>
    <mergeCell ref="CS2:CZ2"/>
    <mergeCell ref="I5:I8"/>
    <mergeCell ref="J5:J8"/>
    <mergeCell ref="CR5:CR6"/>
    <mergeCell ref="BA5:BA6"/>
    <mergeCell ref="BB5:BB6"/>
    <mergeCell ref="BP5:BP6"/>
    <mergeCell ref="BQ5:BQ6"/>
    <mergeCell ref="BR5:BR6"/>
    <mergeCell ref="BS5:BS6"/>
    <mergeCell ref="BT5:BT6"/>
    <mergeCell ref="BG5:BG6"/>
    <mergeCell ref="BU5:BU8"/>
    <mergeCell ref="BX5:BX6"/>
    <mergeCell ref="BY5:BY6"/>
    <mergeCell ref="AC5:AC6"/>
    <mergeCell ref="AD5:AD6"/>
    <mergeCell ref="U5:U6"/>
    <mergeCell ref="DA2:DH2"/>
    <mergeCell ref="DI2:DP2"/>
    <mergeCell ref="CC3:CJ3"/>
    <mergeCell ref="CK3:CR3"/>
    <mergeCell ref="CS3:CZ3"/>
    <mergeCell ref="DA3:DH3"/>
    <mergeCell ref="DI3:DP3"/>
    <mergeCell ref="BV5:BV8"/>
    <mergeCell ref="AO5:AO8"/>
    <mergeCell ref="AP5:AP8"/>
    <mergeCell ref="BH5:BH6"/>
    <mergeCell ref="BI5:BI6"/>
    <mergeCell ref="BJ5:BJ6"/>
    <mergeCell ref="BK5:BK6"/>
    <mergeCell ref="BL5:BL6"/>
    <mergeCell ref="AY5:AY6"/>
    <mergeCell ref="AZ5:AZ6"/>
    <mergeCell ref="DN5:DN6"/>
    <mergeCell ref="CA7:CB7"/>
    <mergeCell ref="CA8:CB8"/>
    <mergeCell ref="CG5:CG6"/>
    <mergeCell ref="CH5:CH6"/>
    <mergeCell ref="CI5:CI6"/>
    <mergeCell ref="CJ5:CJ6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55" orientation="portrait" useFirstPageNumber="1" r:id="rId1"/>
  <headerFooter>
    <oddFooter>&amp;C&amp;P</oddFooter>
  </headerFooter>
  <colBreaks count="14" manualBreakCount="14">
    <brk id="8" max="127" man="1"/>
    <brk id="16" max="127" man="1"/>
    <brk id="24" max="127" man="1"/>
    <brk id="32" max="127" man="1"/>
    <brk id="40" max="127" man="1"/>
    <brk id="48" max="127" man="1"/>
    <brk id="56" max="127" man="1"/>
    <brk id="64" max="127" man="1"/>
    <brk id="72" max="127" man="1"/>
    <brk id="80" max="127" man="1"/>
    <brk id="88" max="127" man="1"/>
    <brk id="96" max="127" man="1"/>
    <brk id="104" max="127" man="1"/>
    <brk id="112" max="12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H334"/>
  <sheetViews>
    <sheetView view="pageBreakPreview" zoomScale="85" zoomScaleSheetLayoutView="85" workbookViewId="0">
      <selection activeCell="A19" sqref="A19:BH19"/>
    </sheetView>
  </sheetViews>
  <sheetFormatPr defaultColWidth="13.5703125" defaultRowHeight="15" x14ac:dyDescent="0.25"/>
  <cols>
    <col min="1" max="1" width="7.85546875" style="49" customWidth="1"/>
    <col min="2" max="2" width="10.7109375" style="49" customWidth="1"/>
    <col min="3" max="3" width="11" style="327" customWidth="1"/>
    <col min="4" max="4" width="13.42578125" style="47" customWidth="1"/>
    <col min="5" max="5" width="11" style="327" customWidth="1"/>
    <col min="6" max="6" width="13.42578125" style="47" customWidth="1"/>
    <col min="7" max="7" width="11" style="47" customWidth="1"/>
    <col min="8" max="8" width="13.42578125" style="47" customWidth="1"/>
    <col min="9" max="9" width="11" style="47" customWidth="1"/>
    <col min="10" max="10" width="13.42578125" style="47" customWidth="1"/>
    <col min="11" max="11" width="9.140625" style="49" customWidth="1"/>
    <col min="12" max="12" width="11.140625" style="49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12.140625" style="47" customWidth="1"/>
    <col min="18" max="18" width="14.5703125" style="47" customWidth="1"/>
    <col min="19" max="19" width="9.140625" style="49" customWidth="1"/>
    <col min="20" max="20" width="11.140625" style="49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12.140625" style="47" customWidth="1"/>
    <col min="26" max="26" width="14.5703125" style="47" customWidth="1"/>
    <col min="27" max="27" width="9.140625" style="49" customWidth="1"/>
    <col min="28" max="28" width="11.140625" style="49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12.140625" style="47" customWidth="1"/>
    <col min="34" max="34" width="14.5703125" style="47" customWidth="1"/>
    <col min="35" max="35" width="9.140625" style="49" customWidth="1"/>
    <col min="36" max="36" width="11.140625" style="49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12.140625" style="47" customWidth="1"/>
    <col min="42" max="42" width="14.5703125" style="47" customWidth="1"/>
    <col min="43" max="43" width="9.140625" style="49" customWidth="1"/>
    <col min="44" max="44" width="11.140625" style="49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12.140625" style="46" customWidth="1"/>
    <col min="50" max="50" width="14.5703125" style="46" customWidth="1"/>
    <col min="51" max="51" width="7.85546875" style="49" customWidth="1"/>
    <col min="52" max="52" width="10.7109375" style="49" customWidth="1"/>
    <col min="53" max="53" width="11" style="47" customWidth="1"/>
    <col min="54" max="54" width="13.42578125" style="47" customWidth="1"/>
    <col min="55" max="55" width="11" style="47" customWidth="1"/>
    <col min="56" max="56" width="13.42578125" style="47" customWidth="1"/>
    <col min="57" max="57" width="11" style="47" customWidth="1"/>
    <col min="58" max="58" width="13.42578125" style="47" customWidth="1"/>
    <col min="59" max="59" width="11" style="47" customWidth="1"/>
    <col min="60" max="60" width="13.42578125" style="47" customWidth="1"/>
    <col min="61" max="16384" width="13.5703125" style="44"/>
  </cols>
  <sheetData>
    <row r="1" spans="1:368" ht="15" customHeight="1" x14ac:dyDescent="0.25">
      <c r="A1" s="18"/>
      <c r="B1" s="18"/>
      <c r="C1" s="325"/>
      <c r="D1" s="46"/>
      <c r="E1" s="325"/>
      <c r="F1" s="46"/>
      <c r="G1" s="46"/>
      <c r="H1" s="46"/>
      <c r="I1" s="46"/>
      <c r="J1" s="46"/>
      <c r="K1" s="18"/>
      <c r="L1" s="18"/>
      <c r="M1" s="46"/>
      <c r="N1" s="46"/>
      <c r="O1" s="46"/>
      <c r="P1" s="46"/>
      <c r="Q1" s="46"/>
      <c r="R1" s="46"/>
      <c r="S1" s="18"/>
      <c r="T1" s="18"/>
      <c r="U1" s="46"/>
      <c r="V1" s="46"/>
      <c r="W1" s="46"/>
      <c r="X1" s="46"/>
      <c r="Y1" s="46"/>
      <c r="Z1" s="46"/>
      <c r="AA1" s="18"/>
      <c r="AB1" s="18"/>
      <c r="AC1" s="46"/>
      <c r="AD1" s="46"/>
      <c r="AE1" s="46"/>
      <c r="AF1" s="46"/>
      <c r="AG1" s="46"/>
      <c r="AH1" s="46"/>
      <c r="AI1" s="18"/>
      <c r="AJ1" s="18"/>
      <c r="AK1" s="46"/>
      <c r="AL1" s="46"/>
      <c r="AM1" s="46"/>
      <c r="AN1" s="46"/>
      <c r="AO1" s="46"/>
      <c r="AP1" s="46"/>
      <c r="AQ1" s="18"/>
      <c r="AR1" s="18"/>
      <c r="AS1" s="46"/>
      <c r="AT1" s="46"/>
      <c r="AU1" s="46"/>
      <c r="AV1" s="46"/>
      <c r="AY1" s="18"/>
      <c r="AZ1" s="18"/>
      <c r="BA1" s="46"/>
      <c r="BB1" s="46"/>
      <c r="BC1" s="46"/>
      <c r="BD1" s="46"/>
      <c r="BE1" s="46"/>
      <c r="BF1" s="46"/>
      <c r="BG1" s="46"/>
      <c r="BH1" s="46"/>
    </row>
    <row r="2" spans="1:368" ht="15" customHeight="1" x14ac:dyDescent="0.25">
      <c r="A2" s="565" t="s">
        <v>650</v>
      </c>
      <c r="B2" s="565"/>
      <c r="C2" s="565"/>
      <c r="D2" s="565"/>
      <c r="E2" s="565"/>
      <c r="F2" s="565"/>
      <c r="G2" s="565"/>
      <c r="H2" s="565"/>
      <c r="I2" s="565"/>
      <c r="J2" s="565"/>
      <c r="K2" s="565" t="s">
        <v>650</v>
      </c>
      <c r="L2" s="565"/>
      <c r="M2" s="565"/>
      <c r="N2" s="565"/>
      <c r="O2" s="565"/>
      <c r="P2" s="565"/>
      <c r="Q2" s="565"/>
      <c r="R2" s="565"/>
      <c r="S2" s="565" t="s">
        <v>650</v>
      </c>
      <c r="T2" s="565"/>
      <c r="U2" s="565"/>
      <c r="V2" s="565"/>
      <c r="W2" s="565"/>
      <c r="X2" s="565"/>
      <c r="Y2" s="565"/>
      <c r="Z2" s="565"/>
      <c r="AA2" s="565" t="s">
        <v>650</v>
      </c>
      <c r="AB2" s="565"/>
      <c r="AC2" s="565"/>
      <c r="AD2" s="565"/>
      <c r="AE2" s="565"/>
      <c r="AF2" s="565"/>
      <c r="AG2" s="565"/>
      <c r="AH2" s="565"/>
      <c r="AI2" s="565" t="s">
        <v>650</v>
      </c>
      <c r="AJ2" s="565"/>
      <c r="AK2" s="565"/>
      <c r="AL2" s="565"/>
      <c r="AM2" s="565"/>
      <c r="AN2" s="565"/>
      <c r="AO2" s="565"/>
      <c r="AP2" s="565"/>
      <c r="AQ2" s="565" t="s">
        <v>650</v>
      </c>
      <c r="AR2" s="565"/>
      <c r="AS2" s="565"/>
      <c r="AT2" s="565"/>
      <c r="AU2" s="565"/>
      <c r="AV2" s="565"/>
      <c r="AW2" s="565"/>
      <c r="AX2" s="565"/>
      <c r="AY2" s="565" t="s">
        <v>650</v>
      </c>
      <c r="AZ2" s="565"/>
      <c r="BA2" s="565"/>
      <c r="BB2" s="565"/>
      <c r="BC2" s="565"/>
      <c r="BD2" s="565"/>
      <c r="BE2" s="565"/>
      <c r="BF2" s="565"/>
      <c r="BG2" s="565"/>
      <c r="BH2" s="565"/>
    </row>
    <row r="3" spans="1:368" ht="15" customHeight="1" x14ac:dyDescent="0.25">
      <c r="A3" s="583" t="s">
        <v>651</v>
      </c>
      <c r="B3" s="583"/>
      <c r="C3" s="583"/>
      <c r="D3" s="583"/>
      <c r="E3" s="583"/>
      <c r="F3" s="583"/>
      <c r="G3" s="583"/>
      <c r="H3" s="583"/>
      <c r="I3" s="583"/>
      <c r="J3" s="583"/>
      <c r="K3" s="583" t="s">
        <v>651</v>
      </c>
      <c r="L3" s="583"/>
      <c r="M3" s="583"/>
      <c r="N3" s="583"/>
      <c r="O3" s="583"/>
      <c r="P3" s="583"/>
      <c r="Q3" s="583"/>
      <c r="R3" s="583"/>
      <c r="S3" s="583" t="s">
        <v>651</v>
      </c>
      <c r="T3" s="583"/>
      <c r="U3" s="583"/>
      <c r="V3" s="583"/>
      <c r="W3" s="583"/>
      <c r="X3" s="583"/>
      <c r="Y3" s="583"/>
      <c r="Z3" s="583"/>
      <c r="AA3" s="583" t="s">
        <v>651</v>
      </c>
      <c r="AB3" s="583"/>
      <c r="AC3" s="583"/>
      <c r="AD3" s="583"/>
      <c r="AE3" s="583"/>
      <c r="AF3" s="583"/>
      <c r="AG3" s="583"/>
      <c r="AH3" s="583"/>
      <c r="AI3" s="583" t="s">
        <v>651</v>
      </c>
      <c r="AJ3" s="583"/>
      <c r="AK3" s="583"/>
      <c r="AL3" s="583"/>
      <c r="AM3" s="583"/>
      <c r="AN3" s="583"/>
      <c r="AO3" s="583"/>
      <c r="AP3" s="583"/>
      <c r="AQ3" s="583" t="s">
        <v>651</v>
      </c>
      <c r="AR3" s="583"/>
      <c r="AS3" s="583"/>
      <c r="AT3" s="583"/>
      <c r="AU3" s="583"/>
      <c r="AV3" s="583"/>
      <c r="AW3" s="583"/>
      <c r="AX3" s="583"/>
      <c r="AY3" s="583" t="s">
        <v>651</v>
      </c>
      <c r="AZ3" s="583"/>
      <c r="BA3" s="583"/>
      <c r="BB3" s="583"/>
      <c r="BC3" s="583"/>
      <c r="BD3" s="583"/>
      <c r="BE3" s="583"/>
      <c r="BF3" s="583"/>
      <c r="BG3" s="583"/>
      <c r="BH3" s="583"/>
    </row>
    <row r="4" spans="1:368" ht="15" customHeight="1" thickBot="1" x14ac:dyDescent="0.3">
      <c r="A4" s="20"/>
      <c r="B4" s="20"/>
      <c r="C4" s="326"/>
      <c r="D4" s="21"/>
      <c r="E4" s="326"/>
      <c r="F4" s="21"/>
      <c r="G4" s="21"/>
      <c r="H4" s="21"/>
      <c r="I4" s="21"/>
      <c r="J4" s="21"/>
      <c r="K4" s="20"/>
      <c r="L4" s="20"/>
      <c r="M4" s="21"/>
      <c r="N4" s="21"/>
      <c r="O4" s="21"/>
      <c r="P4" s="21"/>
      <c r="Q4" s="21"/>
      <c r="R4" s="21"/>
      <c r="S4" s="20"/>
      <c r="T4" s="20"/>
      <c r="U4" s="21"/>
      <c r="V4" s="21"/>
      <c r="W4" s="21"/>
      <c r="X4" s="21"/>
      <c r="Y4" s="21"/>
      <c r="Z4" s="21"/>
      <c r="AA4" s="20"/>
      <c r="AB4" s="20"/>
      <c r="AC4" s="21"/>
      <c r="AD4" s="21"/>
      <c r="AE4" s="21"/>
      <c r="AF4" s="21"/>
      <c r="AG4" s="21"/>
      <c r="AH4" s="21"/>
      <c r="AI4" s="20"/>
      <c r="AJ4" s="20"/>
      <c r="AK4" s="21"/>
      <c r="AL4" s="21"/>
      <c r="AM4" s="21"/>
      <c r="AN4" s="21"/>
      <c r="AO4" s="21"/>
      <c r="AP4" s="21"/>
      <c r="AQ4" s="20"/>
      <c r="AR4" s="20"/>
      <c r="AS4" s="21"/>
      <c r="AT4" s="21"/>
      <c r="AU4" s="21"/>
      <c r="AV4" s="21"/>
      <c r="AW4" s="21"/>
      <c r="AX4" s="21"/>
      <c r="AY4" s="20"/>
      <c r="AZ4" s="20"/>
      <c r="BA4" s="21"/>
      <c r="BB4" s="21"/>
      <c r="BC4" s="21"/>
      <c r="BD4" s="21"/>
      <c r="BE4" s="21"/>
      <c r="BF4" s="21"/>
      <c r="BG4" s="21"/>
      <c r="BH4" s="21"/>
    </row>
    <row r="5" spans="1:368" ht="33.75" customHeight="1" thickTop="1" x14ac:dyDescent="0.25">
      <c r="A5" s="567" t="s">
        <v>2</v>
      </c>
      <c r="B5" s="567" t="s">
        <v>3</v>
      </c>
      <c r="C5" s="548" t="s">
        <v>36</v>
      </c>
      <c r="D5" s="548" t="s">
        <v>37</v>
      </c>
      <c r="E5" s="548" t="s">
        <v>36</v>
      </c>
      <c r="F5" s="548" t="s">
        <v>37</v>
      </c>
      <c r="G5" s="548" t="s">
        <v>36</v>
      </c>
      <c r="H5" s="548" t="s">
        <v>37</v>
      </c>
      <c r="I5" s="548" t="s">
        <v>36</v>
      </c>
      <c r="J5" s="548" t="s">
        <v>37</v>
      </c>
      <c r="K5" s="567" t="s">
        <v>2</v>
      </c>
      <c r="L5" s="567" t="s">
        <v>3</v>
      </c>
      <c r="M5" s="548" t="s">
        <v>36</v>
      </c>
      <c r="N5" s="548" t="s">
        <v>37</v>
      </c>
      <c r="O5" s="548" t="s">
        <v>36</v>
      </c>
      <c r="P5" s="548" t="s">
        <v>37</v>
      </c>
      <c r="Q5" s="548" t="s">
        <v>36</v>
      </c>
      <c r="R5" s="548" t="s">
        <v>37</v>
      </c>
      <c r="S5" s="567" t="s">
        <v>2</v>
      </c>
      <c r="T5" s="567" t="s">
        <v>3</v>
      </c>
      <c r="U5" s="548" t="s">
        <v>36</v>
      </c>
      <c r="V5" s="548" t="s">
        <v>37</v>
      </c>
      <c r="W5" s="548" t="s">
        <v>36</v>
      </c>
      <c r="X5" s="548" t="s">
        <v>37</v>
      </c>
      <c r="Y5" s="548" t="s">
        <v>36</v>
      </c>
      <c r="Z5" s="548" t="s">
        <v>37</v>
      </c>
      <c r="AA5" s="567" t="s">
        <v>2</v>
      </c>
      <c r="AB5" s="567" t="s">
        <v>3</v>
      </c>
      <c r="AC5" s="548" t="s">
        <v>36</v>
      </c>
      <c r="AD5" s="548" t="s">
        <v>37</v>
      </c>
      <c r="AE5" s="548" t="s">
        <v>36</v>
      </c>
      <c r="AF5" s="548" t="s">
        <v>37</v>
      </c>
      <c r="AG5" s="548" t="s">
        <v>36</v>
      </c>
      <c r="AH5" s="548" t="s">
        <v>37</v>
      </c>
      <c r="AI5" s="567" t="s">
        <v>2</v>
      </c>
      <c r="AJ5" s="567" t="s">
        <v>3</v>
      </c>
      <c r="AK5" s="548" t="s">
        <v>36</v>
      </c>
      <c r="AL5" s="548" t="s">
        <v>37</v>
      </c>
      <c r="AM5" s="548" t="s">
        <v>36</v>
      </c>
      <c r="AN5" s="548" t="s">
        <v>37</v>
      </c>
      <c r="AO5" s="548" t="s">
        <v>36</v>
      </c>
      <c r="AP5" s="548" t="s">
        <v>37</v>
      </c>
      <c r="AQ5" s="567" t="s">
        <v>2</v>
      </c>
      <c r="AR5" s="567" t="s">
        <v>3</v>
      </c>
      <c r="AS5" s="548" t="s">
        <v>36</v>
      </c>
      <c r="AT5" s="548" t="s">
        <v>37</v>
      </c>
      <c r="AU5" s="548" t="s">
        <v>36</v>
      </c>
      <c r="AV5" s="548" t="s">
        <v>37</v>
      </c>
      <c r="AW5" s="548" t="s">
        <v>36</v>
      </c>
      <c r="AX5" s="548" t="s">
        <v>37</v>
      </c>
      <c r="AY5" s="567" t="s">
        <v>2</v>
      </c>
      <c r="AZ5" s="567" t="s">
        <v>3</v>
      </c>
      <c r="BA5" s="548" t="s">
        <v>36</v>
      </c>
      <c r="BB5" s="548" t="s">
        <v>37</v>
      </c>
      <c r="BC5" s="548" t="s">
        <v>36</v>
      </c>
      <c r="BD5" s="548" t="s">
        <v>37</v>
      </c>
      <c r="BE5" s="548" t="s">
        <v>36</v>
      </c>
      <c r="BF5" s="548" t="s">
        <v>37</v>
      </c>
      <c r="BG5" s="548" t="s">
        <v>36</v>
      </c>
      <c r="BH5" s="548" t="s">
        <v>37</v>
      </c>
    </row>
    <row r="6" spans="1:368" ht="33.75" customHeight="1" x14ac:dyDescent="0.25">
      <c r="A6" s="563"/>
      <c r="B6" s="563"/>
      <c r="C6" s="550"/>
      <c r="D6" s="550"/>
      <c r="E6" s="550"/>
      <c r="F6" s="550"/>
      <c r="G6" s="550"/>
      <c r="H6" s="550"/>
      <c r="I6" s="550"/>
      <c r="J6" s="550"/>
      <c r="K6" s="563"/>
      <c r="L6" s="563"/>
      <c r="M6" s="550"/>
      <c r="N6" s="550"/>
      <c r="O6" s="550"/>
      <c r="P6" s="550"/>
      <c r="Q6" s="550"/>
      <c r="R6" s="550"/>
      <c r="S6" s="563"/>
      <c r="T6" s="563"/>
      <c r="U6" s="550"/>
      <c r="V6" s="550"/>
      <c r="W6" s="550"/>
      <c r="X6" s="550"/>
      <c r="Y6" s="550"/>
      <c r="Z6" s="550"/>
      <c r="AA6" s="563"/>
      <c r="AB6" s="563"/>
      <c r="AC6" s="550"/>
      <c r="AD6" s="550"/>
      <c r="AE6" s="550"/>
      <c r="AF6" s="550"/>
      <c r="AG6" s="550"/>
      <c r="AH6" s="550"/>
      <c r="AI6" s="563"/>
      <c r="AJ6" s="563"/>
      <c r="AK6" s="550"/>
      <c r="AL6" s="550"/>
      <c r="AM6" s="550"/>
      <c r="AN6" s="550"/>
      <c r="AO6" s="550"/>
      <c r="AP6" s="550"/>
      <c r="AQ6" s="563"/>
      <c r="AR6" s="563"/>
      <c r="AS6" s="550"/>
      <c r="AT6" s="550"/>
      <c r="AU6" s="550"/>
      <c r="AV6" s="550"/>
      <c r="AW6" s="550"/>
      <c r="AX6" s="550"/>
      <c r="AY6" s="563"/>
      <c r="AZ6" s="563"/>
      <c r="BA6" s="550"/>
      <c r="BB6" s="550"/>
      <c r="BC6" s="550"/>
      <c r="BD6" s="550"/>
      <c r="BE6" s="550"/>
      <c r="BF6" s="550"/>
      <c r="BG6" s="550"/>
      <c r="BH6" s="550"/>
      <c r="BL6" s="10"/>
    </row>
    <row r="7" spans="1:368" s="69" customFormat="1" ht="64.5" customHeight="1" x14ac:dyDescent="0.25">
      <c r="A7" s="563"/>
      <c r="B7" s="563"/>
      <c r="C7" s="585" t="s">
        <v>596</v>
      </c>
      <c r="D7" s="585"/>
      <c r="E7" s="585" t="s">
        <v>597</v>
      </c>
      <c r="F7" s="585"/>
      <c r="G7" s="585" t="s">
        <v>598</v>
      </c>
      <c r="H7" s="585"/>
      <c r="I7" s="585" t="s">
        <v>599</v>
      </c>
      <c r="J7" s="585"/>
      <c r="K7" s="563"/>
      <c r="L7" s="563"/>
      <c r="M7" s="585" t="s">
        <v>600</v>
      </c>
      <c r="N7" s="585"/>
      <c r="O7" s="585" t="s">
        <v>601</v>
      </c>
      <c r="P7" s="585"/>
      <c r="Q7" s="585" t="s">
        <v>602</v>
      </c>
      <c r="R7" s="585"/>
      <c r="S7" s="563"/>
      <c r="T7" s="563"/>
      <c r="U7" s="585" t="s">
        <v>603</v>
      </c>
      <c r="V7" s="585"/>
      <c r="W7" s="585" t="s">
        <v>604</v>
      </c>
      <c r="X7" s="585"/>
      <c r="Y7" s="585" t="s">
        <v>605</v>
      </c>
      <c r="Z7" s="585"/>
      <c r="AA7" s="563"/>
      <c r="AB7" s="563"/>
      <c r="AC7" s="585" t="s">
        <v>606</v>
      </c>
      <c r="AD7" s="585"/>
      <c r="AE7" s="585" t="s">
        <v>607</v>
      </c>
      <c r="AF7" s="585"/>
      <c r="AG7" s="585" t="s">
        <v>608</v>
      </c>
      <c r="AH7" s="585"/>
      <c r="AI7" s="563"/>
      <c r="AJ7" s="563"/>
      <c r="AK7" s="585" t="s">
        <v>609</v>
      </c>
      <c r="AL7" s="585"/>
      <c r="AM7" s="585" t="s">
        <v>610</v>
      </c>
      <c r="AN7" s="585"/>
      <c r="AO7" s="585" t="s">
        <v>611</v>
      </c>
      <c r="AP7" s="585"/>
      <c r="AQ7" s="563"/>
      <c r="AR7" s="563"/>
      <c r="AS7" s="585" t="s">
        <v>612</v>
      </c>
      <c r="AT7" s="585"/>
      <c r="AU7" s="585" t="s">
        <v>613</v>
      </c>
      <c r="AV7" s="585"/>
      <c r="AW7" s="585" t="s">
        <v>614</v>
      </c>
      <c r="AX7" s="585"/>
      <c r="AY7" s="563"/>
      <c r="AZ7" s="563"/>
      <c r="BA7" s="585" t="s">
        <v>615</v>
      </c>
      <c r="BB7" s="585"/>
      <c r="BC7" s="585" t="s">
        <v>616</v>
      </c>
      <c r="BD7" s="585"/>
      <c r="BE7" s="585" t="s">
        <v>617</v>
      </c>
      <c r="BF7" s="585"/>
      <c r="BG7" s="585" t="s">
        <v>618</v>
      </c>
      <c r="BH7" s="585"/>
    </row>
    <row r="8" spans="1:368" ht="55.5" customHeight="1" x14ac:dyDescent="0.25">
      <c r="A8" s="564"/>
      <c r="B8" s="564"/>
      <c r="C8" s="586" t="s">
        <v>619</v>
      </c>
      <c r="D8" s="586"/>
      <c r="E8" s="586" t="s">
        <v>620</v>
      </c>
      <c r="F8" s="586"/>
      <c r="G8" s="586" t="s">
        <v>621</v>
      </c>
      <c r="H8" s="586"/>
      <c r="I8" s="586" t="s">
        <v>622</v>
      </c>
      <c r="J8" s="586"/>
      <c r="K8" s="564"/>
      <c r="L8" s="564"/>
      <c r="M8" s="586" t="s">
        <v>623</v>
      </c>
      <c r="N8" s="586"/>
      <c r="O8" s="586" t="s">
        <v>624</v>
      </c>
      <c r="P8" s="586"/>
      <c r="Q8" s="586" t="s">
        <v>625</v>
      </c>
      <c r="R8" s="586"/>
      <c r="S8" s="564"/>
      <c r="T8" s="564"/>
      <c r="U8" s="586" t="s">
        <v>626</v>
      </c>
      <c r="V8" s="586"/>
      <c r="W8" s="586" t="s">
        <v>627</v>
      </c>
      <c r="X8" s="586"/>
      <c r="Y8" s="586" t="s">
        <v>628</v>
      </c>
      <c r="Z8" s="586"/>
      <c r="AA8" s="564"/>
      <c r="AB8" s="564"/>
      <c r="AC8" s="586" t="s">
        <v>629</v>
      </c>
      <c r="AD8" s="586"/>
      <c r="AE8" s="586" t="s">
        <v>630</v>
      </c>
      <c r="AF8" s="586"/>
      <c r="AG8" s="586" t="s">
        <v>631</v>
      </c>
      <c r="AH8" s="586"/>
      <c r="AI8" s="564"/>
      <c r="AJ8" s="564"/>
      <c r="AK8" s="586" t="s">
        <v>632</v>
      </c>
      <c r="AL8" s="586"/>
      <c r="AM8" s="586" t="s">
        <v>633</v>
      </c>
      <c r="AN8" s="586"/>
      <c r="AO8" s="586" t="s">
        <v>634</v>
      </c>
      <c r="AP8" s="586"/>
      <c r="AQ8" s="564"/>
      <c r="AR8" s="564"/>
      <c r="AS8" s="586" t="s">
        <v>635</v>
      </c>
      <c r="AT8" s="586"/>
      <c r="AU8" s="586" t="s">
        <v>636</v>
      </c>
      <c r="AV8" s="586"/>
      <c r="AW8" s="586" t="s">
        <v>637</v>
      </c>
      <c r="AX8" s="586"/>
      <c r="AY8" s="564"/>
      <c r="AZ8" s="564"/>
      <c r="BA8" s="586" t="s">
        <v>638</v>
      </c>
      <c r="BB8" s="586"/>
      <c r="BC8" s="586" t="s">
        <v>639</v>
      </c>
      <c r="BD8" s="586"/>
      <c r="BE8" s="586" t="s">
        <v>640</v>
      </c>
      <c r="BF8" s="586"/>
      <c r="BG8" s="586" t="s">
        <v>641</v>
      </c>
      <c r="BH8" s="586"/>
    </row>
    <row r="9" spans="1:368" s="220" customFormat="1" ht="15" customHeight="1" x14ac:dyDescent="0.25">
      <c r="A9" s="593" t="s">
        <v>717</v>
      </c>
      <c r="B9" s="593"/>
      <c r="C9" s="589">
        <v>101</v>
      </c>
      <c r="D9" s="589"/>
      <c r="E9" s="589">
        <v>102</v>
      </c>
      <c r="F9" s="589"/>
      <c r="G9" s="589">
        <v>103</v>
      </c>
      <c r="H9" s="589"/>
      <c r="I9" s="589">
        <v>108</v>
      </c>
      <c r="J9" s="589"/>
      <c r="K9" s="593" t="s">
        <v>717</v>
      </c>
      <c r="L9" s="593"/>
      <c r="M9" s="589">
        <v>139</v>
      </c>
      <c r="N9" s="589"/>
      <c r="O9" s="589">
        <v>142</v>
      </c>
      <c r="P9" s="589"/>
      <c r="Q9" s="589">
        <v>143</v>
      </c>
      <c r="R9" s="589"/>
      <c r="S9" s="593" t="s">
        <v>717</v>
      </c>
      <c r="T9" s="593"/>
      <c r="U9" s="589">
        <v>182</v>
      </c>
      <c r="V9" s="589"/>
      <c r="W9" s="589">
        <v>203</v>
      </c>
      <c r="X9" s="589"/>
      <c r="Y9" s="589">
        <v>243</v>
      </c>
      <c r="Z9" s="589"/>
      <c r="AA9" s="593" t="s">
        <v>717</v>
      </c>
      <c r="AB9" s="593"/>
      <c r="AC9" s="589">
        <v>268</v>
      </c>
      <c r="AD9" s="589"/>
      <c r="AE9" s="589">
        <v>272</v>
      </c>
      <c r="AF9" s="589"/>
      <c r="AG9" s="589">
        <v>274</v>
      </c>
      <c r="AH9" s="589"/>
      <c r="AI9" s="593" t="s">
        <v>717</v>
      </c>
      <c r="AJ9" s="593"/>
      <c r="AK9" s="589">
        <v>279</v>
      </c>
      <c r="AL9" s="589"/>
      <c r="AM9" s="589">
        <v>292</v>
      </c>
      <c r="AN9" s="589"/>
      <c r="AO9" s="589" t="s">
        <v>594</v>
      </c>
      <c r="AP9" s="589"/>
      <c r="AQ9" s="593" t="s">
        <v>717</v>
      </c>
      <c r="AR9" s="593"/>
      <c r="AS9" s="589">
        <v>321</v>
      </c>
      <c r="AT9" s="589"/>
      <c r="AU9" s="589">
        <v>322</v>
      </c>
      <c r="AV9" s="589"/>
      <c r="AW9" s="589">
        <v>323</v>
      </c>
      <c r="AX9" s="589"/>
      <c r="AY9" s="593" t="s">
        <v>717</v>
      </c>
      <c r="AZ9" s="593"/>
      <c r="BA9" s="589">
        <v>324</v>
      </c>
      <c r="BB9" s="589"/>
      <c r="BC9" s="589">
        <v>325</v>
      </c>
      <c r="BD9" s="589"/>
      <c r="BE9" s="589">
        <v>329</v>
      </c>
      <c r="BF9" s="589"/>
      <c r="BG9" s="589">
        <v>332</v>
      </c>
      <c r="BH9" s="58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19"/>
      <c r="ET9" s="219"/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19"/>
      <c r="FL9" s="219"/>
      <c r="FM9" s="219"/>
      <c r="FN9" s="219"/>
      <c r="FO9" s="219"/>
      <c r="FP9" s="219"/>
      <c r="FQ9" s="219"/>
      <c r="FR9" s="219"/>
      <c r="FS9" s="219"/>
      <c r="FT9" s="219"/>
      <c r="FU9" s="219"/>
      <c r="FV9" s="219"/>
      <c r="FW9" s="219"/>
      <c r="FX9" s="219"/>
      <c r="FY9" s="219"/>
      <c r="FZ9" s="219"/>
      <c r="GA9" s="219"/>
      <c r="GB9" s="219"/>
      <c r="GC9" s="219"/>
      <c r="GD9" s="219"/>
      <c r="GE9" s="219"/>
      <c r="GF9" s="219"/>
      <c r="GG9" s="219"/>
      <c r="GH9" s="219"/>
      <c r="GI9" s="219"/>
      <c r="GJ9" s="219"/>
      <c r="GK9" s="219"/>
      <c r="GL9" s="219"/>
      <c r="GM9" s="219"/>
      <c r="GN9" s="219"/>
      <c r="GO9" s="219"/>
      <c r="GP9" s="219"/>
      <c r="GQ9" s="219"/>
      <c r="GR9" s="219"/>
      <c r="GS9" s="219"/>
      <c r="GT9" s="219"/>
      <c r="GU9" s="219"/>
      <c r="GV9" s="219"/>
      <c r="GW9" s="219"/>
      <c r="GX9" s="219"/>
      <c r="GY9" s="219"/>
      <c r="GZ9" s="219"/>
      <c r="HA9" s="219"/>
      <c r="HB9" s="219"/>
      <c r="HC9" s="219"/>
      <c r="HD9" s="219"/>
      <c r="HE9" s="219"/>
      <c r="HF9" s="219"/>
      <c r="HG9" s="219"/>
      <c r="HH9" s="219"/>
      <c r="HI9" s="219"/>
      <c r="HJ9" s="219"/>
      <c r="HK9" s="219"/>
      <c r="HL9" s="219"/>
      <c r="HM9" s="219"/>
      <c r="HN9" s="219"/>
      <c r="HO9" s="219"/>
      <c r="HP9" s="219"/>
      <c r="HQ9" s="219"/>
      <c r="HR9" s="219"/>
      <c r="HS9" s="219"/>
      <c r="HT9" s="219"/>
      <c r="HU9" s="219"/>
      <c r="HV9" s="219"/>
      <c r="HW9" s="219"/>
      <c r="HX9" s="219"/>
      <c r="HY9" s="219"/>
      <c r="HZ9" s="219"/>
      <c r="IA9" s="219"/>
      <c r="IB9" s="219"/>
      <c r="IC9" s="219"/>
      <c r="ID9" s="219"/>
      <c r="IE9" s="219"/>
      <c r="IF9" s="219"/>
      <c r="IG9" s="219"/>
      <c r="IH9" s="219"/>
      <c r="II9" s="219"/>
      <c r="IJ9" s="219"/>
      <c r="IK9" s="219"/>
      <c r="IL9" s="219"/>
      <c r="IM9" s="219"/>
      <c r="IN9" s="219"/>
      <c r="IO9" s="219"/>
      <c r="IP9" s="219"/>
      <c r="IQ9" s="219"/>
      <c r="IR9" s="219"/>
      <c r="IS9" s="219"/>
      <c r="IT9" s="219"/>
      <c r="IU9" s="219"/>
      <c r="IV9" s="219"/>
      <c r="IW9" s="219"/>
      <c r="IX9" s="219"/>
      <c r="IY9" s="219"/>
      <c r="IZ9" s="219"/>
      <c r="JA9" s="219"/>
      <c r="JB9" s="219"/>
      <c r="JC9" s="219"/>
      <c r="JD9" s="219"/>
      <c r="JE9" s="219"/>
      <c r="JF9" s="219"/>
      <c r="JG9" s="219"/>
      <c r="JH9" s="219"/>
      <c r="JI9" s="219"/>
      <c r="JJ9" s="219"/>
      <c r="JK9" s="219"/>
      <c r="JL9" s="219"/>
      <c r="JM9" s="219"/>
      <c r="JN9" s="219"/>
      <c r="JO9" s="219"/>
      <c r="JP9" s="219"/>
      <c r="JQ9" s="219"/>
      <c r="JR9" s="219"/>
      <c r="JS9" s="219"/>
      <c r="JT9" s="219"/>
      <c r="JU9" s="219"/>
      <c r="JV9" s="219"/>
      <c r="JW9" s="219"/>
      <c r="JX9" s="219"/>
      <c r="JY9" s="219"/>
      <c r="JZ9" s="219"/>
      <c r="KA9" s="219"/>
      <c r="KB9" s="219"/>
      <c r="KC9" s="219"/>
      <c r="KD9" s="219"/>
      <c r="KE9" s="219"/>
      <c r="KF9" s="219"/>
      <c r="KG9" s="219"/>
      <c r="KH9" s="219"/>
      <c r="KI9" s="219"/>
      <c r="KJ9" s="219"/>
      <c r="KK9" s="219"/>
      <c r="KL9" s="219"/>
      <c r="KM9" s="219"/>
      <c r="KN9" s="219"/>
      <c r="KO9" s="219"/>
      <c r="KP9" s="219"/>
      <c r="KQ9" s="219"/>
      <c r="KR9" s="219"/>
      <c r="KS9" s="219"/>
      <c r="KT9" s="219"/>
      <c r="KU9" s="219"/>
      <c r="KV9" s="219"/>
      <c r="KW9" s="219"/>
      <c r="KX9" s="219"/>
      <c r="KY9" s="219"/>
      <c r="KZ9" s="219"/>
      <c r="LA9" s="219"/>
      <c r="LB9" s="219"/>
      <c r="LC9" s="219"/>
      <c r="LD9" s="219"/>
      <c r="LE9" s="219"/>
      <c r="LF9" s="219"/>
      <c r="LG9" s="219"/>
      <c r="LH9" s="219"/>
      <c r="LI9" s="219"/>
      <c r="LJ9" s="219"/>
      <c r="LK9" s="219"/>
      <c r="LL9" s="219"/>
      <c r="LM9" s="219"/>
      <c r="LN9" s="219"/>
      <c r="LO9" s="219"/>
      <c r="LP9" s="219"/>
      <c r="LQ9" s="219"/>
      <c r="LR9" s="219"/>
      <c r="LS9" s="219"/>
      <c r="LT9" s="219"/>
      <c r="LU9" s="219"/>
      <c r="LV9" s="219"/>
      <c r="LW9" s="219"/>
      <c r="LX9" s="219"/>
      <c r="LY9" s="219"/>
      <c r="LZ9" s="219"/>
      <c r="MA9" s="219"/>
      <c r="MB9" s="219"/>
      <c r="MC9" s="219"/>
      <c r="MD9" s="219"/>
      <c r="ME9" s="219"/>
      <c r="MF9" s="219"/>
      <c r="MG9" s="219"/>
      <c r="MH9" s="219"/>
      <c r="MI9" s="219"/>
      <c r="MJ9" s="219"/>
      <c r="MK9" s="219"/>
      <c r="ML9" s="219"/>
      <c r="MM9" s="219"/>
      <c r="MN9" s="219"/>
      <c r="MO9" s="219"/>
      <c r="MP9" s="219"/>
      <c r="MQ9" s="219"/>
      <c r="MR9" s="219"/>
      <c r="MS9" s="219"/>
      <c r="MT9" s="219"/>
      <c r="MU9" s="219"/>
      <c r="MV9" s="219"/>
      <c r="MW9" s="219"/>
      <c r="MX9" s="219"/>
      <c r="MY9" s="219"/>
      <c r="MZ9" s="219"/>
      <c r="NA9" s="219"/>
      <c r="NB9" s="219"/>
      <c r="NC9" s="219"/>
      <c r="ND9" s="219"/>
    </row>
    <row r="10" spans="1:368" s="37" customFormat="1" ht="15" hidden="1" customHeight="1" x14ac:dyDescent="0.25">
      <c r="A10" s="568" t="s">
        <v>585</v>
      </c>
      <c r="B10" s="568"/>
      <c r="C10" s="584"/>
      <c r="D10" s="584"/>
      <c r="E10" s="584"/>
      <c r="F10" s="584"/>
      <c r="G10" s="584"/>
      <c r="H10" s="584"/>
      <c r="I10" s="584"/>
      <c r="J10" s="584"/>
      <c r="K10" s="568" t="s">
        <v>585</v>
      </c>
      <c r="L10" s="568"/>
      <c r="M10" s="584"/>
      <c r="N10" s="584"/>
      <c r="O10" s="584"/>
      <c r="P10" s="584"/>
      <c r="Q10" s="584"/>
      <c r="R10" s="584"/>
      <c r="S10" s="568" t="s">
        <v>585</v>
      </c>
      <c r="T10" s="568"/>
      <c r="U10" s="584"/>
      <c r="V10" s="584"/>
      <c r="W10" s="584"/>
      <c r="X10" s="584"/>
      <c r="Y10" s="584"/>
      <c r="Z10" s="584"/>
      <c r="AA10" s="568" t="s">
        <v>585</v>
      </c>
      <c r="AB10" s="568"/>
      <c r="AC10" s="584"/>
      <c r="AD10" s="584"/>
      <c r="AE10" s="584"/>
      <c r="AF10" s="584"/>
      <c r="AG10" s="584"/>
      <c r="AH10" s="584"/>
      <c r="AI10" s="568" t="s">
        <v>585</v>
      </c>
      <c r="AJ10" s="568"/>
      <c r="AK10" s="584"/>
      <c r="AL10" s="584"/>
      <c r="AM10" s="584"/>
      <c r="AN10" s="584"/>
      <c r="AO10" s="584"/>
      <c r="AP10" s="584"/>
      <c r="AQ10" s="568" t="s">
        <v>585</v>
      </c>
      <c r="AR10" s="568"/>
      <c r="AS10" s="584"/>
      <c r="AT10" s="584"/>
      <c r="AU10" s="584"/>
      <c r="AV10" s="584"/>
      <c r="AW10" s="584"/>
      <c r="AX10" s="584"/>
      <c r="AY10" s="568" t="s">
        <v>585</v>
      </c>
      <c r="AZ10" s="568"/>
      <c r="BA10" s="584"/>
      <c r="BB10" s="584"/>
      <c r="BC10" s="584"/>
      <c r="BD10" s="584"/>
      <c r="BE10" s="584"/>
      <c r="BF10" s="584"/>
      <c r="BG10" s="584"/>
      <c r="BH10" s="584"/>
      <c r="FD10" s="10"/>
    </row>
    <row r="11" spans="1:368" s="37" customFormat="1" ht="15" customHeight="1" x14ac:dyDescent="0.25">
      <c r="A11" s="568" t="s">
        <v>586</v>
      </c>
      <c r="B11" s="568"/>
      <c r="C11" s="584">
        <v>0.3415836753586563</v>
      </c>
      <c r="D11" s="584"/>
      <c r="E11" s="584">
        <v>0.19966980949257435</v>
      </c>
      <c r="F11" s="584"/>
      <c r="G11" s="584">
        <v>0.1007001742370103</v>
      </c>
      <c r="H11" s="584"/>
      <c r="I11" s="584">
        <v>0.47199720375431681</v>
      </c>
      <c r="J11" s="584"/>
      <c r="K11" s="568" t="s">
        <v>586</v>
      </c>
      <c r="L11" s="568"/>
      <c r="M11" s="584">
        <v>0.17288050840360039</v>
      </c>
      <c r="N11" s="584"/>
      <c r="O11" s="584">
        <v>4.1401536759824919E-3</v>
      </c>
      <c r="P11" s="584"/>
      <c r="Q11" s="584">
        <v>1.3937181789059516E-2</v>
      </c>
      <c r="R11" s="584"/>
      <c r="S11" s="568" t="s">
        <v>586</v>
      </c>
      <c r="T11" s="568"/>
      <c r="U11" s="584">
        <v>3.8563874494977161E-3</v>
      </c>
      <c r="V11" s="584"/>
      <c r="W11" s="584">
        <v>2.4097017115518791E-2</v>
      </c>
      <c r="X11" s="584"/>
      <c r="Y11" s="584">
        <v>0.16862760071435651</v>
      </c>
      <c r="Z11" s="584"/>
      <c r="AA11" s="568" t="s">
        <v>586</v>
      </c>
      <c r="AB11" s="568"/>
      <c r="AC11" s="584">
        <v>6.6825008156078869E-3</v>
      </c>
      <c r="AD11" s="584"/>
      <c r="AE11" s="584">
        <v>0.1768252092820525</v>
      </c>
      <c r="AF11" s="584"/>
      <c r="AG11" s="584">
        <v>6.3907583325848019E-2</v>
      </c>
      <c r="AH11" s="584"/>
      <c r="AI11" s="568" t="s">
        <v>586</v>
      </c>
      <c r="AJ11" s="568"/>
      <c r="AK11" s="584">
        <v>0.3352708612040059</v>
      </c>
      <c r="AL11" s="584"/>
      <c r="AM11" s="584">
        <v>9.3474198865861058E-2</v>
      </c>
      <c r="AN11" s="584"/>
      <c r="AO11" s="584">
        <v>0.127448923753123</v>
      </c>
      <c r="AP11" s="584"/>
      <c r="AQ11" s="568" t="s">
        <v>586</v>
      </c>
      <c r="AR11" s="568"/>
      <c r="AS11" s="584">
        <v>0.21572841960285699</v>
      </c>
      <c r="AT11" s="584"/>
      <c r="AU11" s="584">
        <v>1.6512814291323101E-4</v>
      </c>
      <c r="AV11" s="584"/>
      <c r="AW11" s="584">
        <v>1.8891168130964399E-2</v>
      </c>
      <c r="AX11" s="584"/>
      <c r="AY11" s="568" t="s">
        <v>586</v>
      </c>
      <c r="AZ11" s="568"/>
      <c r="BA11" s="584">
        <v>7.0639437748845596E-2</v>
      </c>
      <c r="BB11" s="584"/>
      <c r="BC11" s="584">
        <v>0.13246838939029401</v>
      </c>
      <c r="BD11" s="584"/>
      <c r="BE11" s="584">
        <v>0.305947242719317</v>
      </c>
      <c r="BF11" s="584"/>
      <c r="BG11" s="584">
        <v>7.6862024801177306E-2</v>
      </c>
      <c r="BH11" s="584"/>
    </row>
    <row r="12" spans="1:36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3"/>
      <c r="L12" s="24"/>
      <c r="M12" s="25"/>
      <c r="N12" s="25"/>
      <c r="O12" s="25"/>
      <c r="P12" s="25"/>
      <c r="Q12" s="25"/>
      <c r="R12" s="25"/>
      <c r="S12" s="23"/>
      <c r="T12" s="24"/>
      <c r="U12" s="25"/>
      <c r="V12" s="25"/>
      <c r="W12" s="25"/>
      <c r="X12" s="25"/>
      <c r="Y12" s="25"/>
      <c r="Z12" s="25"/>
      <c r="AA12" s="23"/>
      <c r="AB12" s="24"/>
      <c r="AC12" s="25"/>
      <c r="AD12" s="25"/>
      <c r="AE12" s="25"/>
      <c r="AF12" s="25"/>
      <c r="AG12" s="25"/>
      <c r="AH12" s="25"/>
      <c r="AI12" s="23"/>
      <c r="AJ12" s="24"/>
      <c r="AK12" s="25"/>
      <c r="AL12" s="25"/>
      <c r="AM12" s="25"/>
      <c r="AN12" s="25"/>
      <c r="AO12" s="25"/>
      <c r="AP12" s="25"/>
      <c r="AQ12" s="23"/>
      <c r="AR12" s="24"/>
      <c r="AS12" s="25"/>
      <c r="AT12" s="25"/>
      <c r="AU12" s="25"/>
      <c r="AV12" s="25"/>
      <c r="AW12" s="25"/>
      <c r="AX12" s="25"/>
      <c r="AY12" s="23"/>
      <c r="AZ12" s="24"/>
      <c r="BA12" s="25"/>
      <c r="BB12" s="25"/>
      <c r="BC12" s="25"/>
      <c r="BD12" s="25"/>
      <c r="BE12" s="25"/>
      <c r="BF12" s="25"/>
      <c r="BG12" s="25"/>
      <c r="BH12" s="25"/>
    </row>
    <row r="13" spans="1:368" ht="15" hidden="1" customHeight="1" x14ac:dyDescent="0.25">
      <c r="A13" s="23">
        <v>2015</v>
      </c>
      <c r="B13" s="24"/>
      <c r="C13" s="25">
        <v>100</v>
      </c>
      <c r="D13" s="48"/>
      <c r="E13" s="25">
        <v>100.00000000000001</v>
      </c>
      <c r="F13" s="25"/>
      <c r="G13" s="25">
        <v>100.00000000000001</v>
      </c>
      <c r="H13" s="25"/>
      <c r="I13" s="25">
        <v>99.999999999999986</v>
      </c>
      <c r="J13" s="48"/>
      <c r="K13" s="23">
        <v>2015</v>
      </c>
      <c r="L13" s="24"/>
      <c r="M13" s="25">
        <v>99.999999999999986</v>
      </c>
      <c r="N13" s="25"/>
      <c r="O13" s="25">
        <v>100.00000000000001</v>
      </c>
      <c r="P13" s="25"/>
      <c r="Q13" s="25">
        <v>100.00000000000001</v>
      </c>
      <c r="R13" s="48"/>
      <c r="S13" s="23">
        <v>2015</v>
      </c>
      <c r="T13" s="24"/>
      <c r="U13" s="25">
        <v>100.00000000000001</v>
      </c>
      <c r="V13" s="25"/>
      <c r="W13" s="25">
        <v>100</v>
      </c>
      <c r="X13" s="25"/>
      <c r="Y13" s="25">
        <v>100</v>
      </c>
      <c r="Z13" s="48"/>
      <c r="AA13" s="23">
        <v>2015</v>
      </c>
      <c r="AB13" s="24"/>
      <c r="AC13" s="25">
        <v>100.00000000000001</v>
      </c>
      <c r="AD13" s="25"/>
      <c r="AE13" s="25">
        <v>100</v>
      </c>
      <c r="AF13" s="48"/>
      <c r="AG13" s="25">
        <v>100</v>
      </c>
      <c r="AH13" s="25"/>
      <c r="AI13" s="23">
        <v>2015</v>
      </c>
      <c r="AJ13" s="24"/>
      <c r="AK13" s="25">
        <v>99.999999999999986</v>
      </c>
      <c r="AL13" s="25"/>
      <c r="AM13" s="25">
        <v>100</v>
      </c>
      <c r="AN13" s="48"/>
      <c r="AO13" s="25">
        <v>99.999999999999986</v>
      </c>
      <c r="AP13" s="25"/>
      <c r="AQ13" s="23">
        <v>2015</v>
      </c>
      <c r="AR13" s="24"/>
      <c r="AS13" s="25">
        <v>100</v>
      </c>
      <c r="AT13" s="25"/>
      <c r="AU13" s="25">
        <v>100</v>
      </c>
      <c r="AV13" s="48"/>
      <c r="AW13" s="25">
        <v>100</v>
      </c>
      <c r="AX13" s="25"/>
      <c r="AY13" s="23">
        <v>2015</v>
      </c>
      <c r="AZ13" s="24"/>
      <c r="BA13" s="25">
        <v>100</v>
      </c>
      <c r="BB13" s="25"/>
      <c r="BC13" s="25">
        <v>100</v>
      </c>
      <c r="BD13" s="48"/>
      <c r="BE13" s="25">
        <v>99.999999999999986</v>
      </c>
      <c r="BF13" s="25"/>
      <c r="BG13" s="25">
        <v>99.999999999999986</v>
      </c>
      <c r="BH13" s="25"/>
      <c r="BI13" s="43"/>
    </row>
    <row r="14" spans="1:368" ht="15" hidden="1" customHeight="1" x14ac:dyDescent="0.25">
      <c r="A14" s="23">
        <v>2016</v>
      </c>
      <c r="B14" s="24"/>
      <c r="C14" s="25">
        <v>100.71130977640809</v>
      </c>
      <c r="D14" s="48">
        <v>0.71130977640807203</v>
      </c>
      <c r="E14" s="25">
        <v>99.888742489200823</v>
      </c>
      <c r="F14" s="48">
        <v>-0.11125751079919155</v>
      </c>
      <c r="G14" s="25">
        <v>100.8479601343934</v>
      </c>
      <c r="H14" s="48">
        <v>0.84796013439338935</v>
      </c>
      <c r="I14" s="25">
        <v>100.04475295300243</v>
      </c>
      <c r="J14" s="48">
        <v>4.4752953002429763E-2</v>
      </c>
      <c r="K14" s="23">
        <v>2016</v>
      </c>
      <c r="L14" s="24"/>
      <c r="M14" s="25">
        <v>104.285252408072</v>
      </c>
      <c r="N14" s="48">
        <v>4.2852524080720116</v>
      </c>
      <c r="O14" s="25">
        <v>108.8678025448109</v>
      </c>
      <c r="P14" s="48">
        <v>8.8678025448108713</v>
      </c>
      <c r="Q14" s="25">
        <v>108.33710792451255</v>
      </c>
      <c r="R14" s="48">
        <v>8.3371079245125372</v>
      </c>
      <c r="S14" s="23">
        <v>2016</v>
      </c>
      <c r="T14" s="24"/>
      <c r="U14" s="25">
        <v>105.51571415758782</v>
      </c>
      <c r="V14" s="48">
        <v>5.5157141575878086</v>
      </c>
      <c r="W14" s="25">
        <v>105.87986458819792</v>
      </c>
      <c r="X14" s="48">
        <v>5.8798645881979184</v>
      </c>
      <c r="Y14" s="25">
        <v>102.21596651964272</v>
      </c>
      <c r="Z14" s="48">
        <v>2.2159665196427056</v>
      </c>
      <c r="AA14" s="23">
        <v>2016</v>
      </c>
      <c r="AB14" s="24"/>
      <c r="AC14" s="25">
        <v>107.14750038759784</v>
      </c>
      <c r="AD14" s="48">
        <v>7.1475003875978445</v>
      </c>
      <c r="AE14" s="25">
        <v>106.17757360988647</v>
      </c>
      <c r="AF14" s="48">
        <v>6.1775736098864655</v>
      </c>
      <c r="AG14" s="25">
        <v>106.19953592386243</v>
      </c>
      <c r="AH14" s="48">
        <v>6.1995359238624133</v>
      </c>
      <c r="AI14" s="23">
        <v>2016</v>
      </c>
      <c r="AJ14" s="24"/>
      <c r="AK14" s="25">
        <v>106.13456025728181</v>
      </c>
      <c r="AL14" s="48">
        <v>6.1345602572818336</v>
      </c>
      <c r="AM14" s="25">
        <v>79.54982680155517</v>
      </c>
      <c r="AN14" s="48">
        <v>-20.45017319844483</v>
      </c>
      <c r="AO14" s="25">
        <v>97.432119323807726</v>
      </c>
      <c r="AP14" s="48">
        <v>-2.5678806761922601</v>
      </c>
      <c r="AQ14" s="23">
        <v>2016</v>
      </c>
      <c r="AR14" s="24"/>
      <c r="AS14" s="25">
        <v>97.101379146447627</v>
      </c>
      <c r="AT14" s="48">
        <v>-2.898620853552373</v>
      </c>
      <c r="AU14" s="25">
        <v>96.933023961250612</v>
      </c>
      <c r="AV14" s="48">
        <v>-3.0669760387493881</v>
      </c>
      <c r="AW14" s="25">
        <v>97.261979082477751</v>
      </c>
      <c r="AX14" s="48">
        <v>-2.738020917522249</v>
      </c>
      <c r="AY14" s="23">
        <v>2016</v>
      </c>
      <c r="AZ14" s="24"/>
      <c r="BA14" s="25">
        <v>97.201265293235096</v>
      </c>
      <c r="BB14" s="48">
        <v>-2.798734706764904</v>
      </c>
      <c r="BC14" s="25">
        <v>97.22765872422157</v>
      </c>
      <c r="BD14" s="48">
        <v>-2.7723412757784303</v>
      </c>
      <c r="BE14" s="25">
        <v>97.142946537831463</v>
      </c>
      <c r="BF14" s="48">
        <v>-2.8570534621685226</v>
      </c>
      <c r="BG14" s="25">
        <v>97.069518565274507</v>
      </c>
      <c r="BH14" s="48">
        <v>-2.9304814347254791</v>
      </c>
      <c r="BI14" s="43"/>
    </row>
    <row r="15" spans="1:368" ht="15" hidden="1" customHeight="1" x14ac:dyDescent="0.25">
      <c r="A15" s="23">
        <v>2017</v>
      </c>
      <c r="B15" s="24"/>
      <c r="C15" s="25">
        <v>112.62996554346729</v>
      </c>
      <c r="D15" s="48">
        <v>11.834475982409657</v>
      </c>
      <c r="E15" s="25">
        <v>111.90485427945571</v>
      </c>
      <c r="F15" s="48">
        <v>12.029495507518234</v>
      </c>
      <c r="G15" s="25">
        <v>112.59547479888856</v>
      </c>
      <c r="H15" s="48">
        <v>11.648738010010334</v>
      </c>
      <c r="I15" s="25">
        <v>111.42375970290009</v>
      </c>
      <c r="J15" s="48">
        <v>11.373916586353232</v>
      </c>
      <c r="K15" s="23">
        <v>2017</v>
      </c>
      <c r="L15" s="24"/>
      <c r="M15" s="25">
        <v>108.36149093914992</v>
      </c>
      <c r="N15" s="48">
        <v>3.9087391907797695</v>
      </c>
      <c r="O15" s="25">
        <v>121.58078776354871</v>
      </c>
      <c r="P15" s="48">
        <v>11.677451846706504</v>
      </c>
      <c r="Q15" s="25">
        <v>120.97225293335005</v>
      </c>
      <c r="R15" s="48">
        <v>11.662804417523716</v>
      </c>
      <c r="S15" s="23">
        <v>2017</v>
      </c>
      <c r="T15" s="24"/>
      <c r="U15" s="25">
        <v>110.42897938328559</v>
      </c>
      <c r="V15" s="48">
        <v>4.6564298644274089</v>
      </c>
      <c r="W15" s="25">
        <v>110.47289030836701</v>
      </c>
      <c r="X15" s="48">
        <v>4.337959571475551</v>
      </c>
      <c r="Y15" s="25">
        <v>106.32734947376633</v>
      </c>
      <c r="Z15" s="48">
        <v>4.0222512138879267</v>
      </c>
      <c r="AA15" s="23">
        <v>2017</v>
      </c>
      <c r="AB15" s="24"/>
      <c r="AC15" s="25">
        <v>116.07309269350723</v>
      </c>
      <c r="AD15" s="48">
        <v>8.3301918137350413</v>
      </c>
      <c r="AE15" s="25">
        <v>113.70909540391584</v>
      </c>
      <c r="AF15" s="48">
        <v>7.0933263381035516</v>
      </c>
      <c r="AG15" s="25">
        <v>113.69763284800992</v>
      </c>
      <c r="AH15" s="48">
        <v>7.0603857718578809</v>
      </c>
      <c r="AI15" s="23">
        <v>2017</v>
      </c>
      <c r="AJ15" s="24"/>
      <c r="AK15" s="25">
        <v>113.81243031375014</v>
      </c>
      <c r="AL15" s="48">
        <v>7.2340904205532581</v>
      </c>
      <c r="AM15" s="25">
        <v>75.991042472958739</v>
      </c>
      <c r="AN15" s="48">
        <v>-4.4736544021323397</v>
      </c>
      <c r="AO15" s="25">
        <v>102.54782780647584</v>
      </c>
      <c r="AP15" s="48">
        <v>5.250535981534469</v>
      </c>
      <c r="AQ15" s="23">
        <v>2017</v>
      </c>
      <c r="AR15" s="24"/>
      <c r="AS15" s="25">
        <v>102.16992488643272</v>
      </c>
      <c r="AT15" s="48">
        <v>5.2198493827165322</v>
      </c>
      <c r="AU15" s="25">
        <v>102.15624616038896</v>
      </c>
      <c r="AV15" s="48">
        <v>5.3884857664466779</v>
      </c>
      <c r="AW15" s="25">
        <v>102.44509537871168</v>
      </c>
      <c r="AX15" s="48">
        <v>5.3290261468344795</v>
      </c>
      <c r="AY15" s="23">
        <v>2017</v>
      </c>
      <c r="AZ15" s="24"/>
      <c r="BA15" s="25">
        <v>102.3598347844336</v>
      </c>
      <c r="BB15" s="48">
        <v>5.3071011736691105</v>
      </c>
      <c r="BC15" s="25">
        <v>102.39887695218727</v>
      </c>
      <c r="BD15" s="48">
        <v>5.3186699091803007</v>
      </c>
      <c r="BE15" s="25">
        <v>102.25436220455664</v>
      </c>
      <c r="BF15" s="48">
        <v>5.2617465795466529</v>
      </c>
      <c r="BG15" s="25">
        <v>102.22957837120657</v>
      </c>
      <c r="BH15" s="48">
        <v>5.3158394954459141</v>
      </c>
      <c r="BI15" s="43"/>
    </row>
    <row r="16" spans="1:368" ht="15" hidden="1" customHeight="1" x14ac:dyDescent="0.25">
      <c r="A16" s="23">
        <v>2018</v>
      </c>
      <c r="B16" s="24"/>
      <c r="C16" s="25">
        <v>124.69385073258606</v>
      </c>
      <c r="D16" s="48">
        <v>10.711079534569294</v>
      </c>
      <c r="E16" s="25">
        <v>119.59556913988473</v>
      </c>
      <c r="F16" s="48">
        <v>6.8725480319408661</v>
      </c>
      <c r="G16" s="25">
        <v>118.77608331827463</v>
      </c>
      <c r="H16" s="48">
        <v>5.4892157348468231</v>
      </c>
      <c r="I16" s="25">
        <v>128.68932364666099</v>
      </c>
      <c r="J16" s="48">
        <v>15.495405997605658</v>
      </c>
      <c r="K16" s="23">
        <v>2018</v>
      </c>
      <c r="L16" s="24"/>
      <c r="M16" s="25">
        <v>115.10815725463965</v>
      </c>
      <c r="N16" s="48">
        <v>6.2260737251006475</v>
      </c>
      <c r="O16" s="25">
        <v>135.88290270413677</v>
      </c>
      <c r="P16" s="48">
        <v>11.763466254555709</v>
      </c>
      <c r="Q16" s="25">
        <v>132.96418581703247</v>
      </c>
      <c r="R16" s="48">
        <v>9.9129615204317929</v>
      </c>
      <c r="S16" s="23">
        <v>2018</v>
      </c>
      <c r="T16" s="24"/>
      <c r="U16" s="25">
        <v>113.98976065014772</v>
      </c>
      <c r="V16" s="48">
        <v>3.2244989374601545</v>
      </c>
      <c r="W16" s="25">
        <v>118.76415560777561</v>
      </c>
      <c r="X16" s="48">
        <v>7.505248822824214</v>
      </c>
      <c r="Y16" s="25">
        <v>116.46998230284498</v>
      </c>
      <c r="Z16" s="48">
        <v>9.5390629779416258</v>
      </c>
      <c r="AA16" s="23">
        <v>2018</v>
      </c>
      <c r="AB16" s="24"/>
      <c r="AC16" s="25">
        <v>118.99751561768629</v>
      </c>
      <c r="AD16" s="48">
        <v>2.5194667052604842</v>
      </c>
      <c r="AE16" s="25">
        <v>114.18443742828684</v>
      </c>
      <c r="AF16" s="48">
        <v>0.41803342352034178</v>
      </c>
      <c r="AG16" s="25">
        <v>123.42719883664017</v>
      </c>
      <c r="AH16" s="48">
        <v>8.5574041824042695</v>
      </c>
      <c r="AI16" s="23">
        <v>2018</v>
      </c>
      <c r="AJ16" s="24"/>
      <c r="AK16" s="25">
        <v>112.27460372099775</v>
      </c>
      <c r="AL16" s="48">
        <v>-1.3511938797133354</v>
      </c>
      <c r="AM16" s="25">
        <v>75.615160141446083</v>
      </c>
      <c r="AN16" s="48">
        <v>-0.49464031454287749</v>
      </c>
      <c r="AO16" s="25">
        <v>113.23825024005941</v>
      </c>
      <c r="AP16" s="48">
        <v>10.424816070953852</v>
      </c>
      <c r="AQ16" s="23">
        <v>2018</v>
      </c>
      <c r="AR16" s="24"/>
      <c r="AS16" s="25">
        <v>109.1697283812906</v>
      </c>
      <c r="AT16" s="48">
        <v>6.8511389262921938</v>
      </c>
      <c r="AU16" s="25">
        <v>106.78103308307901</v>
      </c>
      <c r="AV16" s="48">
        <v>4.5271699935302649</v>
      </c>
      <c r="AW16" s="25">
        <v>108.2326422673317</v>
      </c>
      <c r="AX16" s="48">
        <v>5.6494133440210277</v>
      </c>
      <c r="AY16" s="23">
        <v>2018</v>
      </c>
      <c r="AZ16" s="24"/>
      <c r="BA16" s="25">
        <v>105.92792540856146</v>
      </c>
      <c r="BB16" s="48">
        <v>3.485830776927429</v>
      </c>
      <c r="BC16" s="25">
        <v>108.99548849704134</v>
      </c>
      <c r="BD16" s="48">
        <v>6.4420741136977426</v>
      </c>
      <c r="BE16" s="25">
        <v>106.21925950920901</v>
      </c>
      <c r="BF16" s="48">
        <v>3.8774847538735884</v>
      </c>
      <c r="BG16" s="25">
        <v>112.70414478242162</v>
      </c>
      <c r="BH16" s="48">
        <v>10.246121111035777</v>
      </c>
      <c r="BI16" s="43"/>
    </row>
    <row r="17" spans="1:61" ht="15" customHeight="1" x14ac:dyDescent="0.25">
      <c r="A17" s="23">
        <v>2019</v>
      </c>
      <c r="B17" s="24"/>
      <c r="C17" s="25">
        <v>136.0303883306639</v>
      </c>
      <c r="D17" s="48">
        <v>9.0914969194349169</v>
      </c>
      <c r="E17" s="25">
        <v>125.37090826554913</v>
      </c>
      <c r="F17" s="48">
        <v>4.8290577712868981</v>
      </c>
      <c r="G17" s="25">
        <v>126.59616589160369</v>
      </c>
      <c r="H17" s="48">
        <v>6.5838865492594323</v>
      </c>
      <c r="I17" s="25">
        <v>140.93370083711275</v>
      </c>
      <c r="J17" s="48">
        <v>9.5146798844563278</v>
      </c>
      <c r="K17" s="23">
        <v>2019</v>
      </c>
      <c r="L17" s="24"/>
      <c r="M17" s="25">
        <v>119.69399185081397</v>
      </c>
      <c r="N17" s="48">
        <v>3.9839353748228632</v>
      </c>
      <c r="O17" s="25">
        <v>143.12144288475494</v>
      </c>
      <c r="P17" s="48">
        <v>5.3270426496399921</v>
      </c>
      <c r="Q17" s="25">
        <v>142.31096807970906</v>
      </c>
      <c r="R17" s="48">
        <v>7.0295487504720882</v>
      </c>
      <c r="S17" s="23">
        <v>2019</v>
      </c>
      <c r="T17" s="24"/>
      <c r="U17" s="25">
        <v>125.0736408225177</v>
      </c>
      <c r="V17" s="48">
        <v>9.723575266017221</v>
      </c>
      <c r="W17" s="25">
        <v>124.0618956619273</v>
      </c>
      <c r="X17" s="48">
        <v>4.4607230414265047</v>
      </c>
      <c r="Y17" s="25">
        <v>118.36314172848319</v>
      </c>
      <c r="Z17" s="48">
        <v>1.6254483672158813</v>
      </c>
      <c r="AA17" s="23">
        <v>2019</v>
      </c>
      <c r="AB17" s="24"/>
      <c r="AC17" s="25">
        <v>116.89774644244856</v>
      </c>
      <c r="AD17" s="48">
        <v>-1.7645487507351305</v>
      </c>
      <c r="AE17" s="25">
        <v>118.4504298447992</v>
      </c>
      <c r="AF17" s="48">
        <v>3.7360541529064335</v>
      </c>
      <c r="AG17" s="25">
        <v>109.5250730115623</v>
      </c>
      <c r="AH17" s="48">
        <v>-11.263421641349709</v>
      </c>
      <c r="AI17" s="23">
        <v>2019</v>
      </c>
      <c r="AJ17" s="24"/>
      <c r="AK17" s="25">
        <v>128.62727536169578</v>
      </c>
      <c r="AL17" s="48">
        <v>14.564889208012175</v>
      </c>
      <c r="AM17" s="25">
        <v>71.669778757433662</v>
      </c>
      <c r="AN17" s="48">
        <v>-5.2177121315780823</v>
      </c>
      <c r="AO17" s="25">
        <v>109.82435391963251</v>
      </c>
      <c r="AP17" s="48">
        <v>-3.0147907736031101</v>
      </c>
      <c r="AQ17" s="23">
        <v>2019</v>
      </c>
      <c r="AR17" s="24"/>
      <c r="AS17" s="25">
        <v>117.66226657834004</v>
      </c>
      <c r="AT17" s="48">
        <v>7.7792061251522568</v>
      </c>
      <c r="AU17" s="25">
        <v>99.854431766167139</v>
      </c>
      <c r="AV17" s="48">
        <v>-6.4867337549757167</v>
      </c>
      <c r="AW17" s="25">
        <v>107.4833935065252</v>
      </c>
      <c r="AX17" s="48">
        <v>-0.69225766377934406</v>
      </c>
      <c r="AY17" s="23">
        <v>2019</v>
      </c>
      <c r="AZ17" s="24"/>
      <c r="BA17" s="25">
        <v>101.467619729004</v>
      </c>
      <c r="BB17" s="48">
        <v>-4.2106986069576777</v>
      </c>
      <c r="BC17" s="25">
        <v>119.23769281753171</v>
      </c>
      <c r="BD17" s="48">
        <v>9.396906662580264</v>
      </c>
      <c r="BE17" s="25">
        <v>110.83954079228567</v>
      </c>
      <c r="BF17" s="48">
        <v>4.3497585131217136</v>
      </c>
      <c r="BG17" s="25">
        <v>103.92704498441969</v>
      </c>
      <c r="BH17" s="48">
        <v>-7.7877347057167725</v>
      </c>
      <c r="BI17" s="43"/>
    </row>
    <row r="18" spans="1:61" ht="15" customHeight="1" x14ac:dyDescent="0.25">
      <c r="A18" s="23">
        <v>2020</v>
      </c>
      <c r="B18" s="24"/>
      <c r="C18" s="25">
        <v>149.91632859339492</v>
      </c>
      <c r="D18" s="48">
        <v>10.207969287698376</v>
      </c>
      <c r="E18" s="25">
        <v>131.90875492969585</v>
      </c>
      <c r="F18" s="48">
        <v>5.2148036211868742</v>
      </c>
      <c r="G18" s="25">
        <v>111.84766492576513</v>
      </c>
      <c r="H18" s="48">
        <v>-11.650037631050196</v>
      </c>
      <c r="I18" s="25">
        <v>153.64739927474869</v>
      </c>
      <c r="J18" s="48">
        <v>9.0210491614990644</v>
      </c>
      <c r="K18" s="23">
        <v>2020</v>
      </c>
      <c r="L18" s="24"/>
      <c r="M18" s="25">
        <v>113.70074589299753</v>
      </c>
      <c r="N18" s="48">
        <v>-5.0071401790044661</v>
      </c>
      <c r="O18" s="25">
        <v>130.27847303877346</v>
      </c>
      <c r="P18" s="48">
        <v>-8.9734770605429048</v>
      </c>
      <c r="Q18" s="25">
        <v>123.93227322227972</v>
      </c>
      <c r="R18" s="48">
        <v>-12.914461271274149</v>
      </c>
      <c r="S18" s="23">
        <v>2020</v>
      </c>
      <c r="T18" s="24"/>
      <c r="U18" s="25">
        <v>115.35856651902976</v>
      </c>
      <c r="V18" s="48">
        <v>-7.7674834118516145</v>
      </c>
      <c r="W18" s="25">
        <v>74.464519223739202</v>
      </c>
      <c r="X18" s="48">
        <v>-39.977928898767232</v>
      </c>
      <c r="Y18" s="25">
        <v>109.50286093252255</v>
      </c>
      <c r="Z18" s="48">
        <v>-7.4856755798908239</v>
      </c>
      <c r="AA18" s="23">
        <v>2020</v>
      </c>
      <c r="AB18" s="24"/>
      <c r="AC18" s="25">
        <v>94.330395396685006</v>
      </c>
      <c r="AD18" s="48">
        <v>-19.3052062443941</v>
      </c>
      <c r="AE18" s="25">
        <v>119.77252118504585</v>
      </c>
      <c r="AF18" s="48">
        <v>1.1161557978125671</v>
      </c>
      <c r="AG18" s="25">
        <v>96.855898858155172</v>
      </c>
      <c r="AH18" s="48">
        <v>-11.567373392273083</v>
      </c>
      <c r="AI18" s="23">
        <v>2020</v>
      </c>
      <c r="AJ18" s="24"/>
      <c r="AK18" s="25">
        <v>119.91664756915107</v>
      </c>
      <c r="AL18" s="48">
        <v>-6.7719912188536284</v>
      </c>
      <c r="AM18" s="25">
        <v>59.56522663155453</v>
      </c>
      <c r="AN18" s="48">
        <v>-16.889339322292301</v>
      </c>
      <c r="AO18" s="25">
        <v>108.6865803297614</v>
      </c>
      <c r="AP18" s="48">
        <v>-1.0359938841103684</v>
      </c>
      <c r="AQ18" s="23">
        <v>2020</v>
      </c>
      <c r="AR18" s="24"/>
      <c r="AS18" s="25">
        <v>125.00536796559749</v>
      </c>
      <c r="AT18" s="48">
        <v>6.2408294526337045</v>
      </c>
      <c r="AU18" s="25">
        <v>99.139965915022074</v>
      </c>
      <c r="AV18" s="48">
        <v>-0.71550740263401735</v>
      </c>
      <c r="AW18" s="25">
        <v>104.93668466827472</v>
      </c>
      <c r="AX18" s="48">
        <v>-2.3693974996201348</v>
      </c>
      <c r="AY18" s="23">
        <v>2020</v>
      </c>
      <c r="AZ18" s="24"/>
      <c r="BA18" s="25">
        <v>86.546083699080384</v>
      </c>
      <c r="BB18" s="48">
        <v>-14.705712097884543</v>
      </c>
      <c r="BC18" s="25">
        <v>114.19091256683072</v>
      </c>
      <c r="BD18" s="48">
        <v>-4.2325376577220624</v>
      </c>
      <c r="BE18" s="25">
        <v>90.488427838093301</v>
      </c>
      <c r="BF18" s="48">
        <v>-18.360878084410828</v>
      </c>
      <c r="BG18" s="25">
        <v>100.50918589259516</v>
      </c>
      <c r="BH18" s="48">
        <v>-3.2887099718239199</v>
      </c>
      <c r="BI18" s="43"/>
    </row>
    <row r="19" spans="1:61" ht="15" customHeight="1" x14ac:dyDescent="0.25">
      <c r="A19" s="23">
        <v>2021</v>
      </c>
      <c r="B19" s="24"/>
      <c r="C19" s="25">
        <v>185.10996652621256</v>
      </c>
      <c r="D19" s="48">
        <v>23.475520153825457</v>
      </c>
      <c r="E19" s="25">
        <v>117.19989265264458</v>
      </c>
      <c r="F19" s="48">
        <v>-11.150785469009037</v>
      </c>
      <c r="G19" s="25">
        <v>118.14436111547586</v>
      </c>
      <c r="H19" s="48">
        <v>5.6297073290621995</v>
      </c>
      <c r="I19" s="25">
        <v>188.22626225340287</v>
      </c>
      <c r="J19" s="48">
        <v>22.505335685390321</v>
      </c>
      <c r="K19" s="23">
        <v>2021</v>
      </c>
      <c r="L19" s="24"/>
      <c r="M19" s="25">
        <v>119.15046763328354</v>
      </c>
      <c r="N19" s="48">
        <v>4.793039568460415</v>
      </c>
      <c r="O19" s="25">
        <v>116.40262774060737</v>
      </c>
      <c r="P19" s="48">
        <v>-10.650911831025496</v>
      </c>
      <c r="Q19" s="25">
        <v>138.87883159297587</v>
      </c>
      <c r="R19" s="48">
        <v>12.060263224486036</v>
      </c>
      <c r="S19" s="23">
        <v>2021</v>
      </c>
      <c r="T19" s="24"/>
      <c r="U19" s="25">
        <v>117.77221111577778</v>
      </c>
      <c r="V19" s="48">
        <v>2.0922976676811089</v>
      </c>
      <c r="W19" s="25">
        <v>95.387328325007786</v>
      </c>
      <c r="X19" s="48">
        <v>28.097689099963219</v>
      </c>
      <c r="Y19" s="25">
        <v>117.19132217508651</v>
      </c>
      <c r="Z19" s="48">
        <v>7.021242346628469</v>
      </c>
      <c r="AA19" s="23">
        <v>2021</v>
      </c>
      <c r="AB19" s="24"/>
      <c r="AC19" s="25">
        <v>130.51865130887919</v>
      </c>
      <c r="AD19" s="48">
        <v>38.363303535422176</v>
      </c>
      <c r="AE19" s="25">
        <v>147.19929086413529</v>
      </c>
      <c r="AF19" s="48">
        <v>22.899050139151456</v>
      </c>
      <c r="AG19" s="25">
        <v>94.59863073521295</v>
      </c>
      <c r="AH19" s="48">
        <v>-2.3305427439664612</v>
      </c>
      <c r="AI19" s="23">
        <v>2021</v>
      </c>
      <c r="AJ19" s="24"/>
      <c r="AK19" s="25">
        <v>155.62850731956621</v>
      </c>
      <c r="AL19" s="48">
        <v>29.780568815369492</v>
      </c>
      <c r="AM19" s="25">
        <v>63.422533253273109</v>
      </c>
      <c r="AN19" s="48">
        <v>6.4757692362664017</v>
      </c>
      <c r="AO19" s="25">
        <v>122.08078186175167</v>
      </c>
      <c r="AP19" s="48">
        <v>12.323693956835797</v>
      </c>
      <c r="AQ19" s="23">
        <v>2021</v>
      </c>
      <c r="AR19" s="24"/>
      <c r="AS19" s="25">
        <v>146.01955122753364</v>
      </c>
      <c r="AT19" s="48">
        <v>16.810624698708494</v>
      </c>
      <c r="AU19" s="25">
        <v>90.368314101715555</v>
      </c>
      <c r="AV19" s="48">
        <v>-8.8477454398412334</v>
      </c>
      <c r="AW19" s="25">
        <v>107.32223421231022</v>
      </c>
      <c r="AX19" s="48">
        <v>2.2733227675113739</v>
      </c>
      <c r="AY19" s="23">
        <v>2021</v>
      </c>
      <c r="AZ19" s="24"/>
      <c r="BA19" s="25">
        <v>82.346870298834233</v>
      </c>
      <c r="BB19" s="48">
        <v>-4.8519970179664824</v>
      </c>
      <c r="BC19" s="25">
        <v>113.41718576718802</v>
      </c>
      <c r="BD19" s="48">
        <v>-0.67757300668726828</v>
      </c>
      <c r="BE19" s="25">
        <v>83.572816693538186</v>
      </c>
      <c r="BF19" s="48">
        <v>-7.6425365207238372</v>
      </c>
      <c r="BG19" s="25">
        <v>96.638067671042293</v>
      </c>
      <c r="BH19" s="48">
        <v>-3.8515068918074462</v>
      </c>
      <c r="BI19" s="43"/>
    </row>
    <row r="20" spans="1:61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43"/>
    </row>
    <row r="21" spans="1:61" ht="15" hidden="1" customHeight="1" x14ac:dyDescent="0.25">
      <c r="A21" s="23">
        <v>2015</v>
      </c>
      <c r="B21" s="24" t="s">
        <v>13</v>
      </c>
      <c r="C21" s="28">
        <v>109.68173859778828</v>
      </c>
      <c r="D21" s="48"/>
      <c r="E21" s="28">
        <v>90.295677195918969</v>
      </c>
      <c r="F21" s="48"/>
      <c r="G21" s="28">
        <v>104.73074425577663</v>
      </c>
      <c r="H21" s="48"/>
      <c r="I21" s="28">
        <v>94.341384226988893</v>
      </c>
      <c r="J21" s="48"/>
      <c r="K21" s="23">
        <v>2015</v>
      </c>
      <c r="L21" s="24" t="s">
        <v>13</v>
      </c>
      <c r="M21" s="28">
        <v>98.320884605635612</v>
      </c>
      <c r="N21" s="48"/>
      <c r="O21" s="28">
        <v>104.25483388594277</v>
      </c>
      <c r="P21" s="48"/>
      <c r="Q21" s="28">
        <v>100.33661662165015</v>
      </c>
      <c r="R21" s="48"/>
      <c r="S21" s="23">
        <v>2015</v>
      </c>
      <c r="T21" s="24" t="s">
        <v>13</v>
      </c>
      <c r="U21" s="28">
        <v>92.476755707237018</v>
      </c>
      <c r="V21" s="48"/>
      <c r="W21" s="28">
        <v>102.8997924366645</v>
      </c>
      <c r="X21" s="48"/>
      <c r="Y21" s="28">
        <v>102.69766723035627</v>
      </c>
      <c r="Z21" s="48"/>
      <c r="AA21" s="23">
        <v>2015</v>
      </c>
      <c r="AB21" s="24" t="s">
        <v>13</v>
      </c>
      <c r="AC21" s="28">
        <v>98.857748833776938</v>
      </c>
      <c r="AD21" s="48"/>
      <c r="AE21" s="28">
        <v>92.528904392647334</v>
      </c>
      <c r="AF21" s="48"/>
      <c r="AG21" s="28">
        <v>103.41690240590015</v>
      </c>
      <c r="AH21" s="48"/>
      <c r="AI21" s="23">
        <v>2015</v>
      </c>
      <c r="AJ21" s="24" t="s">
        <v>13</v>
      </c>
      <c r="AK21" s="28">
        <v>96.088769328749478</v>
      </c>
      <c r="AL21" s="48"/>
      <c r="AM21" s="28">
        <v>97.253604082436411</v>
      </c>
      <c r="AN21" s="48"/>
      <c r="AO21" s="28">
        <v>121.78612042210979</v>
      </c>
      <c r="AP21" s="48"/>
      <c r="AQ21" s="23">
        <v>2015</v>
      </c>
      <c r="AR21" s="24" t="s">
        <v>13</v>
      </c>
      <c r="AS21" s="28">
        <v>93.771870161572963</v>
      </c>
      <c r="AT21" s="48"/>
      <c r="AU21" s="28">
        <v>87.741935483870975</v>
      </c>
      <c r="AV21" s="48"/>
      <c r="AW21" s="28">
        <v>103.03791966136241</v>
      </c>
      <c r="AX21" s="48"/>
      <c r="AY21" s="23">
        <v>2015</v>
      </c>
      <c r="AZ21" s="24" t="s">
        <v>13</v>
      </c>
      <c r="BA21" s="28">
        <v>98.789828632376626</v>
      </c>
      <c r="BB21" s="48"/>
      <c r="BC21" s="28">
        <v>103.01579189117395</v>
      </c>
      <c r="BD21" s="48"/>
      <c r="BE21" s="28">
        <v>101.20331777258792</v>
      </c>
      <c r="BF21" s="48"/>
      <c r="BG21" s="28">
        <v>98.018935476171535</v>
      </c>
      <c r="BH21" s="48"/>
      <c r="BI21" s="43"/>
    </row>
    <row r="22" spans="1:61" ht="15" hidden="1" customHeight="1" x14ac:dyDescent="0.25">
      <c r="A22" s="23"/>
      <c r="B22" s="24" t="s">
        <v>14</v>
      </c>
      <c r="C22" s="28">
        <v>93.027841152089692</v>
      </c>
      <c r="D22" s="48"/>
      <c r="E22" s="28">
        <v>115.16456852528226</v>
      </c>
      <c r="F22" s="48"/>
      <c r="G22" s="28">
        <v>92.041950775693195</v>
      </c>
      <c r="H22" s="48"/>
      <c r="I22" s="28">
        <v>107.59743570583389</v>
      </c>
      <c r="J22" s="48"/>
      <c r="K22" s="23"/>
      <c r="L22" s="24" t="s">
        <v>14</v>
      </c>
      <c r="M22" s="28">
        <v>99.611779446669445</v>
      </c>
      <c r="N22" s="48"/>
      <c r="O22" s="28">
        <v>114.00412562418273</v>
      </c>
      <c r="P22" s="48"/>
      <c r="Q22" s="28">
        <v>92.993713756342245</v>
      </c>
      <c r="R22" s="48"/>
      <c r="S22" s="23"/>
      <c r="T22" s="24" t="s">
        <v>14</v>
      </c>
      <c r="U22" s="28">
        <v>99.10225487154338</v>
      </c>
      <c r="V22" s="48"/>
      <c r="W22" s="28">
        <v>95.64107435834012</v>
      </c>
      <c r="X22" s="48"/>
      <c r="Y22" s="28">
        <v>100.01169552517007</v>
      </c>
      <c r="Z22" s="48"/>
      <c r="AA22" s="23"/>
      <c r="AB22" s="24" t="s">
        <v>14</v>
      </c>
      <c r="AC22" s="28">
        <v>88.068429438267415</v>
      </c>
      <c r="AD22" s="48"/>
      <c r="AE22" s="28">
        <v>100.81088135096206</v>
      </c>
      <c r="AF22" s="48"/>
      <c r="AG22" s="28">
        <v>87.815511323758258</v>
      </c>
      <c r="AH22" s="48"/>
      <c r="AI22" s="23"/>
      <c r="AJ22" s="24" t="s">
        <v>14</v>
      </c>
      <c r="AK22" s="28">
        <v>105.57266079603944</v>
      </c>
      <c r="AL22" s="48"/>
      <c r="AM22" s="28">
        <v>95.959862399671877</v>
      </c>
      <c r="AN22" s="48"/>
      <c r="AO22" s="28">
        <v>103.03123553123282</v>
      </c>
      <c r="AP22" s="48"/>
      <c r="AQ22" s="23"/>
      <c r="AR22" s="24" t="s">
        <v>14</v>
      </c>
      <c r="AS22" s="28">
        <v>105.07544490275011</v>
      </c>
      <c r="AT22" s="48"/>
      <c r="AU22" s="28">
        <v>110.96774193548386</v>
      </c>
      <c r="AV22" s="48"/>
      <c r="AW22" s="28">
        <v>105.18155932704691</v>
      </c>
      <c r="AX22" s="48"/>
      <c r="AY22" s="23"/>
      <c r="AZ22" s="24" t="s">
        <v>14</v>
      </c>
      <c r="BA22" s="28">
        <v>100.22210021401018</v>
      </c>
      <c r="BB22" s="48"/>
      <c r="BC22" s="28">
        <v>94.800483853402554</v>
      </c>
      <c r="BD22" s="48"/>
      <c r="BE22" s="28">
        <v>101.17089678605772</v>
      </c>
      <c r="BF22" s="48"/>
      <c r="BG22" s="28">
        <v>98.782719388972865</v>
      </c>
      <c r="BH22" s="48"/>
      <c r="BI22" s="43"/>
    </row>
    <row r="23" spans="1:61" ht="15" hidden="1" customHeight="1" x14ac:dyDescent="0.25">
      <c r="A23" s="23"/>
      <c r="B23" s="24" t="s">
        <v>15</v>
      </c>
      <c r="C23" s="28">
        <v>97.950827355157585</v>
      </c>
      <c r="D23" s="48"/>
      <c r="E23" s="28">
        <v>103.54910176089932</v>
      </c>
      <c r="F23" s="48"/>
      <c r="G23" s="28">
        <v>103.25300095165272</v>
      </c>
      <c r="H23" s="48"/>
      <c r="I23" s="28">
        <v>103.71337299970089</v>
      </c>
      <c r="J23" s="48"/>
      <c r="K23" s="23"/>
      <c r="L23" s="24" t="s">
        <v>15</v>
      </c>
      <c r="M23" s="28">
        <v>103.03070461045274</v>
      </c>
      <c r="N23" s="48"/>
      <c r="O23" s="28">
        <v>89.762639481033446</v>
      </c>
      <c r="P23" s="48"/>
      <c r="Q23" s="28">
        <v>91.932164504266837</v>
      </c>
      <c r="R23" s="48"/>
      <c r="S23" s="23"/>
      <c r="T23" s="24" t="s">
        <v>15</v>
      </c>
      <c r="U23" s="28">
        <v>112.59945754976633</v>
      </c>
      <c r="V23" s="48"/>
      <c r="W23" s="28">
        <v>99.043440126282633</v>
      </c>
      <c r="X23" s="48"/>
      <c r="Y23" s="28">
        <v>98.692756961854229</v>
      </c>
      <c r="Z23" s="48"/>
      <c r="AA23" s="23"/>
      <c r="AB23" s="24" t="s">
        <v>15</v>
      </c>
      <c r="AC23" s="28">
        <v>139.63666459349074</v>
      </c>
      <c r="AD23" s="48"/>
      <c r="AE23" s="28">
        <v>104.71958790022097</v>
      </c>
      <c r="AF23" s="48"/>
      <c r="AG23" s="28">
        <v>110.29149358908312</v>
      </c>
      <c r="AH23" s="48"/>
      <c r="AI23" s="23"/>
      <c r="AJ23" s="24" t="s">
        <v>15</v>
      </c>
      <c r="AK23" s="28">
        <v>103.74982377264456</v>
      </c>
      <c r="AL23" s="48"/>
      <c r="AM23" s="28">
        <v>109.47430450378847</v>
      </c>
      <c r="AN23" s="48"/>
      <c r="AO23" s="28">
        <v>89.045438462001627</v>
      </c>
      <c r="AP23" s="48"/>
      <c r="AQ23" s="23"/>
      <c r="AR23" s="24" t="s">
        <v>15</v>
      </c>
      <c r="AS23" s="28">
        <v>99.24901460501809</v>
      </c>
      <c r="AT23" s="48"/>
      <c r="AU23" s="28">
        <v>109.6774193548387</v>
      </c>
      <c r="AV23" s="48"/>
      <c r="AW23" s="28">
        <v>101.86040383365868</v>
      </c>
      <c r="AX23" s="48"/>
      <c r="AY23" s="23"/>
      <c r="AZ23" s="24" t="s">
        <v>15</v>
      </c>
      <c r="BA23" s="28">
        <v>101.71048626426979</v>
      </c>
      <c r="BB23" s="48"/>
      <c r="BC23" s="28">
        <v>97.584528115478847</v>
      </c>
      <c r="BD23" s="48"/>
      <c r="BE23" s="28">
        <v>102.64682633095401</v>
      </c>
      <c r="BF23" s="48"/>
      <c r="BG23" s="28">
        <v>102.85623359057998</v>
      </c>
      <c r="BH23" s="48"/>
      <c r="BI23" s="43"/>
    </row>
    <row r="24" spans="1:61" ht="15" hidden="1" customHeight="1" x14ac:dyDescent="0.25">
      <c r="A24" s="23"/>
      <c r="B24" s="24" t="s">
        <v>16</v>
      </c>
      <c r="C24" s="28">
        <v>99.339592894964426</v>
      </c>
      <c r="D24" s="48"/>
      <c r="E24" s="28">
        <v>90.990652517899534</v>
      </c>
      <c r="F24" s="48"/>
      <c r="G24" s="28">
        <v>99.974304016877468</v>
      </c>
      <c r="H24" s="48"/>
      <c r="I24" s="28">
        <v>94.347807067476211</v>
      </c>
      <c r="J24" s="48"/>
      <c r="K24" s="23"/>
      <c r="L24" s="24" t="s">
        <v>16</v>
      </c>
      <c r="M24" s="28">
        <v>99.03663133724217</v>
      </c>
      <c r="N24" s="48"/>
      <c r="O24" s="28">
        <v>91.978401008841118</v>
      </c>
      <c r="P24" s="48"/>
      <c r="Q24" s="28">
        <v>114.7375051177408</v>
      </c>
      <c r="R24" s="48"/>
      <c r="S24" s="23"/>
      <c r="T24" s="24" t="s">
        <v>16</v>
      </c>
      <c r="U24" s="28">
        <v>95.821531871453317</v>
      </c>
      <c r="V24" s="48"/>
      <c r="W24" s="28">
        <v>102.41569307871276</v>
      </c>
      <c r="X24" s="48"/>
      <c r="Y24" s="28">
        <v>98.597880282619386</v>
      </c>
      <c r="Z24" s="48"/>
      <c r="AA24" s="23"/>
      <c r="AB24" s="24" t="s">
        <v>16</v>
      </c>
      <c r="AC24" s="28">
        <v>73.437157134464982</v>
      </c>
      <c r="AD24" s="48"/>
      <c r="AE24" s="28">
        <v>101.94062635616966</v>
      </c>
      <c r="AF24" s="48"/>
      <c r="AG24" s="28">
        <v>98.476092681258436</v>
      </c>
      <c r="AH24" s="48"/>
      <c r="AI24" s="23"/>
      <c r="AJ24" s="24" t="s">
        <v>16</v>
      </c>
      <c r="AK24" s="28">
        <v>94.588746102566418</v>
      </c>
      <c r="AL24" s="48"/>
      <c r="AM24" s="28">
        <v>97.312229014103295</v>
      </c>
      <c r="AN24" s="48"/>
      <c r="AO24" s="28">
        <v>86.137205584655717</v>
      </c>
      <c r="AP24" s="48"/>
      <c r="AQ24" s="23"/>
      <c r="AR24" s="24" t="s">
        <v>16</v>
      </c>
      <c r="AS24" s="28">
        <v>101.90367033065888</v>
      </c>
      <c r="AT24" s="48"/>
      <c r="AU24" s="28">
        <v>91.612903225806463</v>
      </c>
      <c r="AV24" s="48"/>
      <c r="AW24" s="28">
        <v>89.920117177932013</v>
      </c>
      <c r="AX24" s="48"/>
      <c r="AY24" s="23"/>
      <c r="AZ24" s="24" t="s">
        <v>16</v>
      </c>
      <c r="BA24" s="28">
        <v>99.277584889343416</v>
      </c>
      <c r="BB24" s="48"/>
      <c r="BC24" s="28">
        <v>104.59919613994468</v>
      </c>
      <c r="BD24" s="48"/>
      <c r="BE24" s="28">
        <v>94.978959110400311</v>
      </c>
      <c r="BF24" s="48"/>
      <c r="BG24" s="28">
        <v>100.3421115442756</v>
      </c>
      <c r="BH24" s="48"/>
      <c r="BI24" s="43"/>
    </row>
    <row r="25" spans="1:61" s="171" customFormat="1" ht="15" hidden="1" customHeight="1" x14ac:dyDescent="0.25">
      <c r="A25" s="221"/>
      <c r="B25" s="211"/>
      <c r="C25" s="48"/>
      <c r="D25" s="222"/>
      <c r="E25" s="48"/>
      <c r="F25" s="222"/>
      <c r="G25" s="48"/>
      <c r="H25" s="222"/>
      <c r="I25" s="48"/>
      <c r="J25" s="222"/>
      <c r="K25" s="221"/>
      <c r="L25" s="211"/>
      <c r="M25" s="48"/>
      <c r="N25" s="222"/>
      <c r="O25" s="48"/>
      <c r="P25" s="222"/>
      <c r="Q25" s="48"/>
      <c r="R25" s="222"/>
      <c r="S25" s="221"/>
      <c r="T25" s="211"/>
      <c r="U25" s="48"/>
      <c r="V25" s="222"/>
      <c r="W25" s="48"/>
      <c r="X25" s="222"/>
      <c r="Y25" s="48"/>
      <c r="Z25" s="222"/>
      <c r="AA25" s="221"/>
      <c r="AB25" s="211"/>
      <c r="AC25" s="48"/>
      <c r="AD25" s="222"/>
      <c r="AE25" s="48"/>
      <c r="AF25" s="222"/>
      <c r="AG25" s="48"/>
      <c r="AH25" s="222"/>
      <c r="AI25" s="221"/>
      <c r="AJ25" s="211"/>
      <c r="AK25" s="48"/>
      <c r="AL25" s="222"/>
      <c r="AM25" s="48"/>
      <c r="AN25" s="222"/>
      <c r="AO25" s="48"/>
      <c r="AP25" s="222"/>
      <c r="AQ25" s="221"/>
      <c r="AR25" s="211"/>
      <c r="AS25" s="48"/>
      <c r="AT25" s="222"/>
      <c r="AU25" s="48"/>
      <c r="AV25" s="222"/>
      <c r="AW25" s="48"/>
      <c r="AX25" s="222"/>
      <c r="AY25" s="221"/>
      <c r="AZ25" s="211"/>
      <c r="BA25" s="48"/>
      <c r="BB25" s="222"/>
      <c r="BC25" s="48"/>
      <c r="BD25" s="222"/>
      <c r="BE25" s="48"/>
      <c r="BF25" s="222"/>
      <c r="BG25" s="48"/>
      <c r="BH25" s="222"/>
      <c r="BI25" s="223"/>
    </row>
    <row r="26" spans="1:61" ht="15" hidden="1" customHeight="1" x14ac:dyDescent="0.25">
      <c r="A26" s="23">
        <v>2016</v>
      </c>
      <c r="B26" s="24" t="s">
        <v>13</v>
      </c>
      <c r="C26" s="28">
        <v>114.77232857908614</v>
      </c>
      <c r="D26" s="48">
        <v>4.6412374989472482</v>
      </c>
      <c r="E26" s="28">
        <v>94.548502576144998</v>
      </c>
      <c r="F26" s="48">
        <v>4.7098881278651419</v>
      </c>
      <c r="G26" s="28">
        <v>109.80714161637935</v>
      </c>
      <c r="H26" s="48">
        <v>4.847093751386879</v>
      </c>
      <c r="I26" s="28">
        <v>98.756678478676349</v>
      </c>
      <c r="J26" s="48">
        <v>4.6801245157311939</v>
      </c>
      <c r="K26" s="23">
        <v>2016</v>
      </c>
      <c r="L26" s="24" t="s">
        <v>13</v>
      </c>
      <c r="M26" s="28">
        <v>101.94136359659781</v>
      </c>
      <c r="N26" s="48">
        <v>3.6823092118057161</v>
      </c>
      <c r="O26" s="28">
        <v>114.13354351257688</v>
      </c>
      <c r="P26" s="48">
        <v>9.4755410933191371</v>
      </c>
      <c r="Q26" s="28">
        <v>109.22709836471687</v>
      </c>
      <c r="R26" s="48">
        <v>8.8606553045245562</v>
      </c>
      <c r="S26" s="23">
        <v>2016</v>
      </c>
      <c r="T26" s="24" t="s">
        <v>13</v>
      </c>
      <c r="U26" s="28">
        <v>98.474856630351397</v>
      </c>
      <c r="V26" s="48">
        <v>6.4860633109828996</v>
      </c>
      <c r="W26" s="28">
        <v>106.59579168612497</v>
      </c>
      <c r="X26" s="48">
        <v>3.5918432505443292</v>
      </c>
      <c r="Y26" s="28">
        <v>104.64156936584226</v>
      </c>
      <c r="Z26" s="48">
        <v>1.8928396212990037</v>
      </c>
      <c r="AA26" s="23">
        <v>2016</v>
      </c>
      <c r="AB26" s="24" t="s">
        <v>13</v>
      </c>
      <c r="AC26" s="28">
        <v>105.12800155039133</v>
      </c>
      <c r="AD26" s="48">
        <v>6.3427023076940969</v>
      </c>
      <c r="AE26" s="28">
        <v>95.956294439545857</v>
      </c>
      <c r="AF26" s="48">
        <v>3.7041290712298576</v>
      </c>
      <c r="AG26" s="28">
        <v>107.20047702878303</v>
      </c>
      <c r="AH26" s="48">
        <v>3.6585650264719476</v>
      </c>
      <c r="AI26" s="23">
        <v>2016</v>
      </c>
      <c r="AJ26" s="24" t="s">
        <v>13</v>
      </c>
      <c r="AK26" s="28">
        <v>99.652574362460555</v>
      </c>
      <c r="AL26" s="48">
        <v>3.7088673927315909</v>
      </c>
      <c r="AM26" s="28">
        <v>77.688640539554044</v>
      </c>
      <c r="AN26" s="48">
        <v>-20.117468887115223</v>
      </c>
      <c r="AO26" s="28">
        <v>124.14119545332233</v>
      </c>
      <c r="AP26" s="48">
        <v>1.9337795005291696</v>
      </c>
      <c r="AQ26" s="23">
        <v>2016</v>
      </c>
      <c r="AR26" s="24" t="s">
        <v>13</v>
      </c>
      <c r="AS26" s="28">
        <v>95.590842059022677</v>
      </c>
      <c r="AT26" s="48">
        <v>1.93978417441771</v>
      </c>
      <c r="AU26" s="28">
        <v>89.430095845002413</v>
      </c>
      <c r="AV26" s="48">
        <v>1.9240062939365714</v>
      </c>
      <c r="AW26" s="28">
        <v>105.12424966324433</v>
      </c>
      <c r="AX26" s="48">
        <v>2.0248176678437488</v>
      </c>
      <c r="AY26" s="23">
        <v>2016</v>
      </c>
      <c r="AZ26" s="24" t="s">
        <v>13</v>
      </c>
      <c r="BA26" s="28">
        <v>100.73539450627372</v>
      </c>
      <c r="BB26" s="48">
        <v>1.9693989764240598</v>
      </c>
      <c r="BC26" s="28">
        <v>104.99696823021969</v>
      </c>
      <c r="BD26" s="48">
        <v>1.9231773135701928</v>
      </c>
      <c r="BE26" s="28">
        <v>103.06473915670756</v>
      </c>
      <c r="BF26" s="48">
        <v>1.8392888939692682</v>
      </c>
      <c r="BG26" s="28">
        <v>99.878407594431394</v>
      </c>
      <c r="BH26" s="48">
        <v>1.897053981688984</v>
      </c>
      <c r="BI26" s="43"/>
    </row>
    <row r="27" spans="1:61" ht="15" hidden="1" customHeight="1" x14ac:dyDescent="0.25">
      <c r="A27" s="23"/>
      <c r="B27" s="24" t="s">
        <v>14</v>
      </c>
      <c r="C27" s="28">
        <v>85.146185942256153</v>
      </c>
      <c r="D27" s="48">
        <v>-8.4723617276552261</v>
      </c>
      <c r="E27" s="28">
        <v>105.39773160273934</v>
      </c>
      <c r="F27" s="48">
        <v>-8.4807654364621641</v>
      </c>
      <c r="G27" s="28">
        <v>84.175844571183617</v>
      </c>
      <c r="H27" s="48">
        <v>-8.5462184777888126</v>
      </c>
      <c r="I27" s="28">
        <v>98.465333333333319</v>
      </c>
      <c r="J27" s="48">
        <v>-8.4872862560287103</v>
      </c>
      <c r="K27" s="23"/>
      <c r="L27" s="24" t="s">
        <v>14</v>
      </c>
      <c r="M27" s="28">
        <v>103.61829186386814</v>
      </c>
      <c r="N27" s="48">
        <v>4.0221271414428514</v>
      </c>
      <c r="O27" s="28">
        <v>126.32433333333334</v>
      </c>
      <c r="P27" s="48">
        <v>10.806808649859278</v>
      </c>
      <c r="Q27" s="28">
        <v>102.38666666666666</v>
      </c>
      <c r="R27" s="48">
        <v>10.100632108246984</v>
      </c>
      <c r="S27" s="23"/>
      <c r="T27" s="24" t="s">
        <v>14</v>
      </c>
      <c r="U27" s="28">
        <v>102.12266666666666</v>
      </c>
      <c r="V27" s="48">
        <v>3.047773029017705</v>
      </c>
      <c r="W27" s="28">
        <v>100.79433333333333</v>
      </c>
      <c r="X27" s="48">
        <v>5.3881232614403842</v>
      </c>
      <c r="Y27" s="28">
        <v>102.60059746382888</v>
      </c>
      <c r="Z27" s="48">
        <v>2.5885991883891819</v>
      </c>
      <c r="AA27" s="23"/>
      <c r="AB27" s="24" t="s">
        <v>14</v>
      </c>
      <c r="AC27" s="28">
        <v>96.037666666666667</v>
      </c>
      <c r="AD27" s="48">
        <v>9.0489148940544766</v>
      </c>
      <c r="AE27" s="28">
        <v>107.13066666666667</v>
      </c>
      <c r="AF27" s="48">
        <v>6.2689515566310376</v>
      </c>
      <c r="AG27" s="28">
        <v>93.75366666666666</v>
      </c>
      <c r="AH27" s="48">
        <v>6.7620802445886881</v>
      </c>
      <c r="AI27" s="23"/>
      <c r="AJ27" s="24" t="s">
        <v>14</v>
      </c>
      <c r="AK27" s="28">
        <v>112.15766666666667</v>
      </c>
      <c r="AL27" s="48">
        <v>6.2374158432447757</v>
      </c>
      <c r="AM27" s="28">
        <v>72.662999999999997</v>
      </c>
      <c r="AN27" s="48">
        <v>-24.277715512597013</v>
      </c>
      <c r="AO27" s="28">
        <v>95.249122135884079</v>
      </c>
      <c r="AP27" s="48">
        <v>-7.5531593455362156</v>
      </c>
      <c r="AQ27" s="23"/>
      <c r="AR27" s="24" t="s">
        <v>14</v>
      </c>
      <c r="AS27" s="28">
        <v>97.581980650454582</v>
      </c>
      <c r="AT27" s="48">
        <v>-7.1315084692060111</v>
      </c>
      <c r="AU27" s="28">
        <v>102.70966666666668</v>
      </c>
      <c r="AV27" s="48">
        <v>-7.4418701550387425</v>
      </c>
      <c r="AW27" s="28">
        <v>97.563000000000002</v>
      </c>
      <c r="AX27" s="48">
        <v>-7.2432462266109781</v>
      </c>
      <c r="AY27" s="23"/>
      <c r="AZ27" s="24" t="s">
        <v>14</v>
      </c>
      <c r="BA27" s="28">
        <v>93.014999999999986</v>
      </c>
      <c r="BB27" s="48">
        <v>-7.1911287017738061</v>
      </c>
      <c r="BC27" s="28">
        <v>87.694333333333347</v>
      </c>
      <c r="BD27" s="48">
        <v>-7.4959011085407639</v>
      </c>
      <c r="BE27" s="28">
        <v>93.822976468850243</v>
      </c>
      <c r="BF27" s="48">
        <v>-7.2628794946296154</v>
      </c>
      <c r="BG27" s="28">
        <v>91.521333333333317</v>
      </c>
      <c r="BH27" s="48">
        <v>-7.3508667310996714</v>
      </c>
      <c r="BI27" s="43"/>
    </row>
    <row r="28" spans="1:61" ht="15" hidden="1" customHeight="1" x14ac:dyDescent="0.25">
      <c r="A28" s="23"/>
      <c r="B28" s="24" t="s">
        <v>15</v>
      </c>
      <c r="C28" s="28">
        <v>96.683813871869276</v>
      </c>
      <c r="D28" s="48">
        <v>-1.2935199400555035</v>
      </c>
      <c r="E28" s="28">
        <v>102.17029790722671</v>
      </c>
      <c r="F28" s="48">
        <v>-1.3315459334995836</v>
      </c>
      <c r="G28" s="28">
        <v>101.9108400025289</v>
      </c>
      <c r="H28" s="48">
        <v>-1.2998759714037504</v>
      </c>
      <c r="I28" s="28">
        <v>102.324</v>
      </c>
      <c r="J28" s="48">
        <v>-1.339627629028044</v>
      </c>
      <c r="K28" s="23"/>
      <c r="L28" s="24" t="s">
        <v>15</v>
      </c>
      <c r="M28" s="28">
        <v>107.53974938069486</v>
      </c>
      <c r="N28" s="48">
        <v>4.3764087485282062</v>
      </c>
      <c r="O28" s="28">
        <v>97.040666666666667</v>
      </c>
      <c r="P28" s="48">
        <v>8.1080806309968665</v>
      </c>
      <c r="Q28" s="28">
        <v>99.413999999999987</v>
      </c>
      <c r="R28" s="48">
        <v>8.1384306962400501</v>
      </c>
      <c r="S28" s="23"/>
      <c r="T28" s="24" t="s">
        <v>15</v>
      </c>
      <c r="U28" s="28">
        <v>119.01333333333332</v>
      </c>
      <c r="V28" s="48">
        <v>5.6961871070579662</v>
      </c>
      <c r="W28" s="28">
        <v>105.98066666666666</v>
      </c>
      <c r="X28" s="48">
        <v>7.0042261572688744</v>
      </c>
      <c r="Y28" s="28">
        <v>99.40827844512792</v>
      </c>
      <c r="Z28" s="48">
        <v>0.72499898199241386</v>
      </c>
      <c r="AA28" s="23"/>
      <c r="AB28" s="24" t="s">
        <v>15</v>
      </c>
      <c r="AC28" s="28">
        <v>148.41966666666667</v>
      </c>
      <c r="AD28" s="48">
        <v>6.2898967822992375</v>
      </c>
      <c r="AE28" s="28">
        <v>111.964</v>
      </c>
      <c r="AF28" s="48">
        <v>6.9179150195679284</v>
      </c>
      <c r="AG28" s="28">
        <v>118.00399999999998</v>
      </c>
      <c r="AH28" s="48">
        <v>6.992838849069912</v>
      </c>
      <c r="AI28" s="23"/>
      <c r="AJ28" s="24" t="s">
        <v>15</v>
      </c>
      <c r="AK28" s="28">
        <v>110.98799999999999</v>
      </c>
      <c r="AL28" s="48">
        <v>6.9765672500967639</v>
      </c>
      <c r="AM28" s="28">
        <v>89.412333333333336</v>
      </c>
      <c r="AN28" s="48">
        <v>-18.325735213746768</v>
      </c>
      <c r="AO28" s="28">
        <v>87.68194883612756</v>
      </c>
      <c r="AP28" s="48">
        <v>-1.5312290549907317</v>
      </c>
      <c r="AQ28" s="23"/>
      <c r="AR28" s="24" t="s">
        <v>15</v>
      </c>
      <c r="AS28" s="28">
        <v>97.379944658919953</v>
      </c>
      <c r="AT28" s="48">
        <v>-1.8832125976630465</v>
      </c>
      <c r="AU28" s="28">
        <v>107.84466666666667</v>
      </c>
      <c r="AV28" s="48">
        <v>-1.6710392156862639</v>
      </c>
      <c r="AW28" s="28">
        <v>100.15166666666666</v>
      </c>
      <c r="AX28" s="48">
        <v>-1.6775283649792385</v>
      </c>
      <c r="AY28" s="23"/>
      <c r="AZ28" s="24" t="s">
        <v>15</v>
      </c>
      <c r="BA28" s="28">
        <v>99.918666666666653</v>
      </c>
      <c r="BB28" s="48">
        <v>-1.761686197180822</v>
      </c>
      <c r="BC28" s="28">
        <v>95.927666666666667</v>
      </c>
      <c r="BD28" s="48">
        <v>-1.6978730960829154</v>
      </c>
      <c r="BE28" s="28">
        <v>100.77992031123638</v>
      </c>
      <c r="BF28" s="48">
        <v>-1.8187664309253506</v>
      </c>
      <c r="BG28" s="28">
        <v>100.78566666666667</v>
      </c>
      <c r="BH28" s="48">
        <v>-2.0130689717408927</v>
      </c>
      <c r="BI28" s="43"/>
    </row>
    <row r="29" spans="1:61" ht="15" hidden="1" customHeight="1" x14ac:dyDescent="0.25">
      <c r="A29" s="23"/>
      <c r="B29" s="24" t="s">
        <v>16</v>
      </c>
      <c r="C29" s="28">
        <v>106.24291071242078</v>
      </c>
      <c r="D29" s="48">
        <v>6.9492108999837541</v>
      </c>
      <c r="E29" s="28">
        <v>97.438437870692269</v>
      </c>
      <c r="F29" s="48">
        <v>7.0862063018224148</v>
      </c>
      <c r="G29" s="28">
        <v>107.49801434748174</v>
      </c>
      <c r="H29" s="48">
        <v>7.5256441188469125</v>
      </c>
      <c r="I29" s="28">
        <v>100.633</v>
      </c>
      <c r="J29" s="48">
        <v>6.6617265709511457</v>
      </c>
      <c r="K29" s="23"/>
      <c r="L29" s="24" t="s">
        <v>16</v>
      </c>
      <c r="M29" s="28">
        <v>104.0416047911272</v>
      </c>
      <c r="N29" s="48">
        <v>5.0536588192725986</v>
      </c>
      <c r="O29" s="28">
        <v>97.972666666666669</v>
      </c>
      <c r="P29" s="48">
        <v>6.5170361650985598</v>
      </c>
      <c r="Q29" s="28">
        <v>122.32066666666667</v>
      </c>
      <c r="R29" s="48">
        <v>6.609139305534157</v>
      </c>
      <c r="S29" s="23"/>
      <c r="T29" s="24" t="s">
        <v>16</v>
      </c>
      <c r="U29" s="28">
        <v>102.452</v>
      </c>
      <c r="V29" s="48">
        <v>6.919601470618943</v>
      </c>
      <c r="W29" s="28">
        <v>110.14866666666667</v>
      </c>
      <c r="X29" s="48">
        <v>7.5505748733357052</v>
      </c>
      <c r="Y29" s="28">
        <v>102.21342080377178</v>
      </c>
      <c r="Z29" s="48">
        <v>3.6669556290549679</v>
      </c>
      <c r="AA29" s="23"/>
      <c r="AB29" s="24" t="s">
        <v>16</v>
      </c>
      <c r="AC29" s="28">
        <v>79.004666666666665</v>
      </c>
      <c r="AD29" s="48">
        <v>7.5813249715092468</v>
      </c>
      <c r="AE29" s="28">
        <v>109.65933333333332</v>
      </c>
      <c r="AF29" s="48">
        <v>7.5717672659723689</v>
      </c>
      <c r="AG29" s="28">
        <v>105.83999999999999</v>
      </c>
      <c r="AH29" s="48">
        <v>7.4778630205979226</v>
      </c>
      <c r="AI29" s="23"/>
      <c r="AJ29" s="24" t="s">
        <v>16</v>
      </c>
      <c r="AK29" s="28">
        <v>101.74000000000001</v>
      </c>
      <c r="AL29" s="48">
        <v>7.5603644113002559</v>
      </c>
      <c r="AM29" s="28">
        <v>78.435333333333332</v>
      </c>
      <c r="AN29" s="48">
        <v>-19.398276940130685</v>
      </c>
      <c r="AO29" s="28">
        <v>82.656210869896924</v>
      </c>
      <c r="AP29" s="48">
        <v>-4.0412208535574905</v>
      </c>
      <c r="AQ29" s="23"/>
      <c r="AR29" s="24" t="s">
        <v>16</v>
      </c>
      <c r="AS29" s="28">
        <v>97.85274921739331</v>
      </c>
      <c r="AT29" s="48">
        <v>-3.9752455432871727</v>
      </c>
      <c r="AU29" s="28">
        <v>87.74766666666666</v>
      </c>
      <c r="AV29" s="48">
        <v>-4.2190962441314639</v>
      </c>
      <c r="AW29" s="28">
        <v>86.209000000000003</v>
      </c>
      <c r="AX29" s="48">
        <v>-4.1271267146911441</v>
      </c>
      <c r="AY29" s="23"/>
      <c r="AZ29" s="24" t="s">
        <v>16</v>
      </c>
      <c r="BA29" s="28">
        <v>95.13600000000001</v>
      </c>
      <c r="BB29" s="48">
        <v>-4.1717220397330266</v>
      </c>
      <c r="BC29" s="28">
        <v>100.29166666666667</v>
      </c>
      <c r="BD29" s="48">
        <v>-4.1181286589572892</v>
      </c>
      <c r="BE29" s="28">
        <v>90.904150214531683</v>
      </c>
      <c r="BF29" s="48">
        <v>-4.2902227335763996</v>
      </c>
      <c r="BG29" s="28">
        <v>96.092666666666673</v>
      </c>
      <c r="BH29" s="48">
        <v>-4.2349566021778031</v>
      </c>
      <c r="BI29" s="43"/>
    </row>
    <row r="30" spans="1:61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28"/>
      <c r="J30" s="48"/>
      <c r="K30" s="48"/>
      <c r="L30" s="48"/>
      <c r="M30" s="28"/>
      <c r="N30" s="48"/>
      <c r="O30" s="28"/>
      <c r="P30" s="48"/>
      <c r="Q30" s="28"/>
      <c r="R30" s="48"/>
      <c r="S30" s="48"/>
      <c r="T30" s="48"/>
      <c r="U30" s="28"/>
      <c r="V30" s="48"/>
      <c r="W30" s="28"/>
      <c r="X30" s="48"/>
      <c r="Y30" s="28"/>
      <c r="Z30" s="48"/>
      <c r="AA30" s="48"/>
      <c r="AB30" s="48"/>
      <c r="AC30" s="28"/>
      <c r="AD30" s="48"/>
      <c r="AE30" s="28"/>
      <c r="AF30" s="48"/>
      <c r="AG30" s="28"/>
      <c r="AH30" s="48"/>
      <c r="AI30" s="48"/>
      <c r="AJ30" s="48"/>
      <c r="AK30" s="28"/>
      <c r="AL30" s="48"/>
      <c r="AM30" s="28"/>
      <c r="AN30" s="48"/>
      <c r="AO30" s="28"/>
      <c r="AP30" s="48"/>
      <c r="AQ30" s="48"/>
      <c r="AR30" s="48"/>
      <c r="AS30" s="28"/>
      <c r="AT30" s="48"/>
      <c r="AU30" s="28"/>
      <c r="AV30" s="48"/>
      <c r="AW30" s="28"/>
      <c r="AX30" s="48"/>
      <c r="AY30" s="48"/>
      <c r="AZ30" s="48"/>
      <c r="BA30" s="28"/>
      <c r="BB30" s="48"/>
      <c r="BC30" s="28"/>
      <c r="BD30" s="48"/>
      <c r="BE30" s="28"/>
      <c r="BF30" s="48"/>
      <c r="BG30" s="28"/>
      <c r="BH30" s="48"/>
      <c r="BI30" s="43"/>
    </row>
    <row r="31" spans="1:61" ht="15" hidden="1" customHeight="1" x14ac:dyDescent="0.25">
      <c r="A31" s="23">
        <v>2017</v>
      </c>
      <c r="B31" s="24" t="s">
        <v>13</v>
      </c>
      <c r="C31" s="28">
        <v>125.72323736429125</v>
      </c>
      <c r="D31" s="48">
        <v>9.5414190169184963</v>
      </c>
      <c r="E31" s="28">
        <v>103.84716561450868</v>
      </c>
      <c r="F31" s="48">
        <v>9.8348073052505214</v>
      </c>
      <c r="G31" s="28">
        <v>119.76794715340584</v>
      </c>
      <c r="H31" s="48">
        <v>9.0711818834383422</v>
      </c>
      <c r="I31" s="28">
        <v>110.61166666666666</v>
      </c>
      <c r="J31" s="48">
        <v>12.004239480927922</v>
      </c>
      <c r="K31" s="23">
        <v>2017</v>
      </c>
      <c r="L31" s="24" t="s">
        <v>13</v>
      </c>
      <c r="M31" s="28">
        <v>106.25647736981534</v>
      </c>
      <c r="N31" s="48">
        <v>4.2329370737998744</v>
      </c>
      <c r="O31" s="28">
        <v>124.91233333333332</v>
      </c>
      <c r="P31" s="48">
        <v>9.444015745965757</v>
      </c>
      <c r="Q31" s="28">
        <v>119.312</v>
      </c>
      <c r="R31" s="48">
        <v>9.2329667145500309</v>
      </c>
      <c r="S31" s="23">
        <v>2017</v>
      </c>
      <c r="T31" s="24" t="s">
        <v>13</v>
      </c>
      <c r="U31" s="28">
        <v>113.04733333333333</v>
      </c>
      <c r="V31" s="48">
        <v>14.798170011745398</v>
      </c>
      <c r="W31" s="28">
        <v>110.53833333333334</v>
      </c>
      <c r="X31" s="48">
        <v>3.6985903334883403</v>
      </c>
      <c r="Y31" s="28">
        <v>107.84412388032372</v>
      </c>
      <c r="Z31" s="48">
        <v>3.0604993157975997</v>
      </c>
      <c r="AA31" s="23">
        <v>2017</v>
      </c>
      <c r="AB31" s="24" t="s">
        <v>13</v>
      </c>
      <c r="AC31" s="28">
        <v>113.02966666666667</v>
      </c>
      <c r="AD31" s="48">
        <v>7.5162325924057427</v>
      </c>
      <c r="AE31" s="28">
        <v>105.26933333333334</v>
      </c>
      <c r="AF31" s="48">
        <v>9.7055007680135503</v>
      </c>
      <c r="AG31" s="28">
        <v>117.47199999999999</v>
      </c>
      <c r="AH31" s="48">
        <v>9.5816019255763933</v>
      </c>
      <c r="AI31" s="23">
        <v>2017</v>
      </c>
      <c r="AJ31" s="24" t="s">
        <v>13</v>
      </c>
      <c r="AK31" s="28">
        <v>109.32466666666666</v>
      </c>
      <c r="AL31" s="48">
        <v>9.705812786156784</v>
      </c>
      <c r="AM31" s="28">
        <v>81.946333333333328</v>
      </c>
      <c r="AN31" s="48">
        <v>5.4804573283935127</v>
      </c>
      <c r="AO31" s="28">
        <v>128.8726474463426</v>
      </c>
      <c r="AP31" s="48">
        <v>3.8113472129397366</v>
      </c>
      <c r="AQ31" s="23">
        <v>2017</v>
      </c>
      <c r="AR31" s="24" t="s">
        <v>13</v>
      </c>
      <c r="AS31" s="28">
        <v>99.176557751521173</v>
      </c>
      <c r="AT31" s="48">
        <v>3.751107967313942</v>
      </c>
      <c r="AU31" s="28">
        <v>92.725999999999999</v>
      </c>
      <c r="AV31" s="48">
        <v>3.6854530053394399</v>
      </c>
      <c r="AW31" s="28">
        <v>109.17066666666666</v>
      </c>
      <c r="AX31" s="48">
        <v>3.8491756339613943</v>
      </c>
      <c r="AY31" s="23">
        <v>2017</v>
      </c>
      <c r="AZ31" s="24" t="s">
        <v>13</v>
      </c>
      <c r="BA31" s="28">
        <v>104.54766666666667</v>
      </c>
      <c r="BB31" s="48">
        <v>3.7844415848845756</v>
      </c>
      <c r="BC31" s="28">
        <v>108.82233333333333</v>
      </c>
      <c r="BD31" s="48">
        <v>3.6433100570351939</v>
      </c>
      <c r="BE31" s="28">
        <v>106.77602097273341</v>
      </c>
      <c r="BF31" s="48">
        <v>3.6009229212552611</v>
      </c>
      <c r="BG31" s="28">
        <v>103.48766666666666</v>
      </c>
      <c r="BH31" s="48">
        <v>3.6136529998466784</v>
      </c>
      <c r="BI31" s="43"/>
    </row>
    <row r="32" spans="1:61" ht="15" hidden="1" customHeight="1" x14ac:dyDescent="0.25">
      <c r="A32" s="23"/>
      <c r="B32" s="24" t="s">
        <v>14</v>
      </c>
      <c r="C32" s="28">
        <v>96.062676040337792</v>
      </c>
      <c r="D32" s="48">
        <v>12.820879734395746</v>
      </c>
      <c r="E32" s="28">
        <v>118.88077960411887</v>
      </c>
      <c r="F32" s="48">
        <v>12.7925409744104</v>
      </c>
      <c r="G32" s="28">
        <v>94.635319677293822</v>
      </c>
      <c r="H32" s="48">
        <v>12.425744178028552</v>
      </c>
      <c r="I32" s="28">
        <v>110.38200000000001</v>
      </c>
      <c r="J32" s="48">
        <v>12.102398136738501</v>
      </c>
      <c r="K32" s="23"/>
      <c r="L32" s="24" t="s">
        <v>14</v>
      </c>
      <c r="M32" s="28">
        <v>107.69396738583971</v>
      </c>
      <c r="N32" s="48">
        <v>3.9333552490192716</v>
      </c>
      <c r="O32" s="28">
        <v>140.25933333333333</v>
      </c>
      <c r="P32" s="48">
        <v>11.031128866700257</v>
      </c>
      <c r="Q32" s="28">
        <v>113.27733333333333</v>
      </c>
      <c r="R32" s="48">
        <v>10.636801666883727</v>
      </c>
      <c r="S32" s="23"/>
      <c r="T32" s="24" t="s">
        <v>14</v>
      </c>
      <c r="U32" s="28">
        <v>104.54333333333334</v>
      </c>
      <c r="V32" s="48">
        <v>2.3703519949864358</v>
      </c>
      <c r="W32" s="28">
        <v>104.71033333333334</v>
      </c>
      <c r="X32" s="48">
        <v>3.8851390455151318</v>
      </c>
      <c r="Y32" s="28">
        <v>106.40437335238546</v>
      </c>
      <c r="Z32" s="48">
        <v>3.7073623181362052</v>
      </c>
      <c r="AA32" s="23"/>
      <c r="AB32" s="24" t="s">
        <v>14</v>
      </c>
      <c r="AC32" s="28">
        <v>105.87033333333333</v>
      </c>
      <c r="AD32" s="48">
        <v>10.238343983089962</v>
      </c>
      <c r="AE32" s="28">
        <v>116.69866666666667</v>
      </c>
      <c r="AF32" s="48">
        <v>8.9311494996764225</v>
      </c>
      <c r="AG32" s="28">
        <v>101.95166666666667</v>
      </c>
      <c r="AH32" s="48">
        <v>8.7441913382943426</v>
      </c>
      <c r="AI32" s="23"/>
      <c r="AJ32" s="24" t="s">
        <v>14</v>
      </c>
      <c r="AK32" s="28">
        <v>122.08199999999999</v>
      </c>
      <c r="AL32" s="48">
        <v>8.8485554561584365</v>
      </c>
      <c r="AM32" s="28">
        <v>65.105000000000004</v>
      </c>
      <c r="AN32" s="48">
        <v>-10.401442274610176</v>
      </c>
      <c r="AO32" s="28">
        <v>98.864167455943914</v>
      </c>
      <c r="AP32" s="48">
        <v>3.795358150285665</v>
      </c>
      <c r="AQ32" s="23"/>
      <c r="AR32" s="24" t="s">
        <v>14</v>
      </c>
      <c r="AS32" s="28">
        <v>100.77451394150087</v>
      </c>
      <c r="AT32" s="48">
        <v>3.2716422332952533</v>
      </c>
      <c r="AU32" s="28">
        <v>106.31966666666666</v>
      </c>
      <c r="AV32" s="48">
        <v>3.5147616744934567</v>
      </c>
      <c r="AW32" s="28">
        <v>100.95299999999999</v>
      </c>
      <c r="AX32" s="48">
        <v>3.474677900433548</v>
      </c>
      <c r="AY32" s="23"/>
      <c r="AZ32" s="24" t="s">
        <v>14</v>
      </c>
      <c r="BA32" s="28">
        <v>96.103666666666683</v>
      </c>
      <c r="BB32" s="48">
        <v>3.3206113709258744</v>
      </c>
      <c r="BC32" s="28">
        <v>90.89266666666667</v>
      </c>
      <c r="BD32" s="48">
        <v>3.6471379754678139</v>
      </c>
      <c r="BE32" s="28">
        <v>97.011801960604998</v>
      </c>
      <c r="BF32" s="48">
        <v>3.3987682034511693</v>
      </c>
      <c r="BG32" s="28">
        <v>94.633333333333326</v>
      </c>
      <c r="BH32" s="48">
        <v>3.4003001121778738</v>
      </c>
      <c r="BI32" s="43"/>
    </row>
    <row r="33" spans="1:61" ht="15" hidden="1" customHeight="1" x14ac:dyDescent="0.25">
      <c r="A33" s="23"/>
      <c r="B33" s="24" t="s">
        <v>15</v>
      </c>
      <c r="C33" s="28">
        <v>109.87085498247484</v>
      </c>
      <c r="D33" s="48">
        <v>13.639347252148909</v>
      </c>
      <c r="E33" s="28">
        <v>115.96049235080233</v>
      </c>
      <c r="F33" s="48">
        <v>13.497263613831748</v>
      </c>
      <c r="G33" s="28">
        <v>115.74715582969309</v>
      </c>
      <c r="H33" s="48">
        <v>13.576883309784151</v>
      </c>
      <c r="I33" s="28">
        <v>116.11597001400763</v>
      </c>
      <c r="J33" s="48">
        <v>13.478724457612714</v>
      </c>
      <c r="K33" s="23"/>
      <c r="L33" s="24" t="s">
        <v>15</v>
      </c>
      <c r="M33" s="28">
        <v>112.03615579742059</v>
      </c>
      <c r="N33" s="48">
        <v>4.1811576115992892</v>
      </c>
      <c r="O33" s="28">
        <v>110.45296312902741</v>
      </c>
      <c r="P33" s="48">
        <v>13.821315251709663</v>
      </c>
      <c r="Q33" s="28">
        <v>113.13831380313094</v>
      </c>
      <c r="R33" s="48">
        <v>13.805212347487242</v>
      </c>
      <c r="S33" s="23"/>
      <c r="T33" s="24" t="s">
        <v>15</v>
      </c>
      <c r="U33" s="28">
        <v>120.91884856493023</v>
      </c>
      <c r="V33" s="48">
        <v>1.6010939095873624</v>
      </c>
      <c r="W33" s="28">
        <v>110.29116722866395</v>
      </c>
      <c r="X33" s="48">
        <v>4.0672517899465532</v>
      </c>
      <c r="Y33" s="28">
        <v>104.79573549851985</v>
      </c>
      <c r="Z33" s="48">
        <v>5.4195255542683185</v>
      </c>
      <c r="AA33" s="23"/>
      <c r="AB33" s="24" t="s">
        <v>15</v>
      </c>
      <c r="AC33" s="28">
        <v>161.58749710030793</v>
      </c>
      <c r="AD33" s="48">
        <v>8.8720253382691396</v>
      </c>
      <c r="AE33" s="28">
        <v>120.18124376737659</v>
      </c>
      <c r="AF33" s="48">
        <v>7.3391838156698412</v>
      </c>
      <c r="AG33" s="28">
        <v>126.55465121923919</v>
      </c>
      <c r="AH33" s="48">
        <v>7.2460689631192281</v>
      </c>
      <c r="AI33" s="23"/>
      <c r="AJ33" s="24" t="s">
        <v>15</v>
      </c>
      <c r="AK33" s="28">
        <v>119.30064771693294</v>
      </c>
      <c r="AL33" s="48">
        <v>7.4896815123553608</v>
      </c>
      <c r="AM33" s="28">
        <v>86.497056747730156</v>
      </c>
      <c r="AN33" s="48">
        <v>-3.2604859720357524</v>
      </c>
      <c r="AO33" s="28">
        <v>95.1217690043826</v>
      </c>
      <c r="AP33" s="48">
        <v>8.4850077661476746</v>
      </c>
      <c r="AQ33" s="23"/>
      <c r="AR33" s="24" t="s">
        <v>15</v>
      </c>
      <c r="AS33" s="28">
        <v>105.38606693493023</v>
      </c>
      <c r="AT33" s="48">
        <v>8.2215309364287208</v>
      </c>
      <c r="AU33" s="28">
        <v>116.86735557180164</v>
      </c>
      <c r="AV33" s="48">
        <v>8.3663746979930806</v>
      </c>
      <c r="AW33" s="28">
        <v>108.54855379593256</v>
      </c>
      <c r="AX33" s="48">
        <v>8.384171136375727</v>
      </c>
      <c r="AY33" s="23"/>
      <c r="AZ33" s="24" t="s">
        <v>15</v>
      </c>
      <c r="BA33" s="28">
        <v>108.21985812398786</v>
      </c>
      <c r="BB33" s="48">
        <v>8.3079485888401479</v>
      </c>
      <c r="BC33" s="28">
        <v>103.83357824619581</v>
      </c>
      <c r="BD33" s="48">
        <v>8.2415343291950762</v>
      </c>
      <c r="BE33" s="28">
        <v>109.12645847987669</v>
      </c>
      <c r="BF33" s="48">
        <v>8.2819455927965322</v>
      </c>
      <c r="BG33" s="28">
        <v>109.11805967901444</v>
      </c>
      <c r="BH33" s="48">
        <v>8.2674385038359617</v>
      </c>
      <c r="BI33" s="43"/>
    </row>
    <row r="34" spans="1:61" ht="15" hidden="1" customHeight="1" x14ac:dyDescent="0.25">
      <c r="A34" s="23"/>
      <c r="B34" s="24" t="s">
        <v>16</v>
      </c>
      <c r="C34" s="28">
        <v>118.86309378676532</v>
      </c>
      <c r="D34" s="48">
        <v>11.878611937228413</v>
      </c>
      <c r="E34" s="28">
        <v>108.93097954839288</v>
      </c>
      <c r="F34" s="48">
        <v>11.794669463966613</v>
      </c>
      <c r="G34" s="28">
        <v>120.23147653516143</v>
      </c>
      <c r="H34" s="48">
        <v>11.845299901558576</v>
      </c>
      <c r="I34" s="28">
        <v>108.58540213092606</v>
      </c>
      <c r="J34" s="48">
        <v>7.9023800651139027</v>
      </c>
      <c r="K34" s="23"/>
      <c r="L34" s="24" t="s">
        <v>16</v>
      </c>
      <c r="M34" s="28">
        <v>107.45936320352401</v>
      </c>
      <c r="N34" s="48">
        <v>3.2849920176243614</v>
      </c>
      <c r="O34" s="28">
        <v>110.69852125850075</v>
      </c>
      <c r="P34" s="48">
        <v>12.989188744990869</v>
      </c>
      <c r="Q34" s="28">
        <v>138.1613645969359</v>
      </c>
      <c r="R34" s="48">
        <v>12.950140284500208</v>
      </c>
      <c r="S34" s="23"/>
      <c r="T34" s="24" t="s">
        <v>16</v>
      </c>
      <c r="U34" s="28">
        <v>103.20640230154545</v>
      </c>
      <c r="V34" s="48">
        <v>0.73634707135580868</v>
      </c>
      <c r="W34" s="28">
        <v>116.35172733813738</v>
      </c>
      <c r="X34" s="48">
        <v>5.631534960148457</v>
      </c>
      <c r="Y34" s="28">
        <v>106.26516516383639</v>
      </c>
      <c r="Z34" s="48">
        <v>3.9640042650006819</v>
      </c>
      <c r="AA34" s="23"/>
      <c r="AB34" s="24" t="s">
        <v>16</v>
      </c>
      <c r="AC34" s="28">
        <v>83.804873673721005</v>
      </c>
      <c r="AD34" s="48">
        <v>6.075852490217045</v>
      </c>
      <c r="AE34" s="28">
        <v>112.68713784828675</v>
      </c>
      <c r="AF34" s="48">
        <v>2.761100603949302</v>
      </c>
      <c r="AG34" s="28">
        <v>108.8122135061338</v>
      </c>
      <c r="AH34" s="48">
        <v>2.8082138190984551</v>
      </c>
      <c r="AI34" s="23"/>
      <c r="AJ34" s="24" t="s">
        <v>16</v>
      </c>
      <c r="AK34" s="28">
        <v>104.54240687140106</v>
      </c>
      <c r="AL34" s="48">
        <v>2.754478937881899</v>
      </c>
      <c r="AM34" s="28">
        <v>70.415779810771497</v>
      </c>
      <c r="AN34" s="48">
        <v>-10.224414408338717</v>
      </c>
      <c r="AO34" s="28">
        <v>87.332727319234309</v>
      </c>
      <c r="AP34" s="48">
        <v>5.6577919555232654</v>
      </c>
      <c r="AQ34" s="23"/>
      <c r="AR34" s="24" t="s">
        <v>16</v>
      </c>
      <c r="AS34" s="28">
        <v>103.34256091777854</v>
      </c>
      <c r="AT34" s="48">
        <v>5.610278448272183</v>
      </c>
      <c r="AU34" s="28">
        <v>92.711962403087497</v>
      </c>
      <c r="AV34" s="48">
        <v>5.657467514525564</v>
      </c>
      <c r="AW34" s="28">
        <v>91.108161052247453</v>
      </c>
      <c r="AX34" s="48">
        <v>5.6828881581359809</v>
      </c>
      <c r="AY34" s="23"/>
      <c r="AZ34" s="24" t="s">
        <v>16</v>
      </c>
      <c r="BA34" s="28">
        <v>100.56814768041325</v>
      </c>
      <c r="BB34" s="48">
        <v>5.7098760515611673</v>
      </c>
      <c r="BC34" s="28">
        <v>106.0469295625533</v>
      </c>
      <c r="BD34" s="48">
        <v>5.7385255297581779</v>
      </c>
      <c r="BE34" s="28">
        <v>96.103167405011604</v>
      </c>
      <c r="BF34" s="48">
        <v>5.7192297361675628</v>
      </c>
      <c r="BG34" s="28">
        <v>101.67925380581183</v>
      </c>
      <c r="BH34" s="48">
        <v>5.8137497198660526</v>
      </c>
      <c r="BI34" s="43"/>
    </row>
    <row r="35" spans="1:61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48"/>
      <c r="J35" s="48"/>
      <c r="K35" s="23"/>
      <c r="L35" s="24"/>
      <c r="M35" s="48"/>
      <c r="N35" s="48"/>
      <c r="O35" s="48"/>
      <c r="P35" s="48"/>
      <c r="Q35" s="48"/>
      <c r="R35" s="48"/>
      <c r="S35" s="23"/>
      <c r="T35" s="24"/>
      <c r="U35" s="48"/>
      <c r="V35" s="48"/>
      <c r="W35" s="48"/>
      <c r="X35" s="48"/>
      <c r="Y35" s="48"/>
      <c r="Z35" s="48"/>
      <c r="AA35" s="23"/>
      <c r="AB35" s="24"/>
      <c r="AC35" s="48"/>
      <c r="AD35" s="48"/>
      <c r="AE35" s="48"/>
      <c r="AF35" s="48"/>
      <c r="AG35" s="48"/>
      <c r="AH35" s="48"/>
      <c r="AI35" s="23"/>
      <c r="AJ35" s="24"/>
      <c r="AK35" s="48"/>
      <c r="AL35" s="48"/>
      <c r="AM35" s="48"/>
      <c r="AN35" s="48"/>
      <c r="AO35" s="48"/>
      <c r="AP35" s="48"/>
      <c r="AQ35" s="23"/>
      <c r="AR35" s="24"/>
      <c r="AS35" s="48"/>
      <c r="AT35" s="48"/>
      <c r="AU35" s="48"/>
      <c r="AV35" s="48"/>
      <c r="AW35" s="48"/>
      <c r="AX35" s="48"/>
      <c r="AY35" s="23"/>
      <c r="AZ35" s="24"/>
      <c r="BA35" s="48"/>
      <c r="BB35" s="48"/>
      <c r="BC35" s="48"/>
      <c r="BD35" s="48"/>
      <c r="BE35" s="48"/>
      <c r="BF35" s="48"/>
      <c r="BG35" s="48"/>
      <c r="BH35" s="48"/>
      <c r="BI35" s="43"/>
    </row>
    <row r="36" spans="1:61" ht="15" hidden="1" customHeight="1" x14ac:dyDescent="0.25">
      <c r="A36" s="23">
        <v>2018</v>
      </c>
      <c r="B36" s="24" t="s">
        <v>13</v>
      </c>
      <c r="C36" s="28">
        <v>133.95070882996711</v>
      </c>
      <c r="D36" s="48">
        <v>6.5441135928087988</v>
      </c>
      <c r="E36" s="28">
        <v>108.93237602423073</v>
      </c>
      <c r="F36" s="48">
        <v>4.8968215739261183</v>
      </c>
      <c r="G36" s="28">
        <v>119.88852682876973</v>
      </c>
      <c r="H36" s="48">
        <v>0.10067775079207308</v>
      </c>
      <c r="I36" s="28">
        <v>118.95086286571096</v>
      </c>
      <c r="J36" s="48">
        <v>7.5391651263829544</v>
      </c>
      <c r="K36" s="23">
        <v>2018</v>
      </c>
      <c r="L36" s="24" t="s">
        <v>13</v>
      </c>
      <c r="M36" s="28">
        <v>111.56564562476956</v>
      </c>
      <c r="N36" s="48">
        <v>4.9965596322906265</v>
      </c>
      <c r="O36" s="28">
        <v>136.32680251800093</v>
      </c>
      <c r="P36" s="48">
        <v>9.1379841205973378</v>
      </c>
      <c r="Q36" s="28">
        <v>132.20439347409226</v>
      </c>
      <c r="R36" s="48">
        <v>10.805613411972189</v>
      </c>
      <c r="S36" s="23">
        <v>2018</v>
      </c>
      <c r="T36" s="24" t="s">
        <v>13</v>
      </c>
      <c r="U36" s="28">
        <v>110.32179394971418</v>
      </c>
      <c r="V36" s="48">
        <v>-2.4109718498025785</v>
      </c>
      <c r="W36" s="28">
        <v>119.65067147937116</v>
      </c>
      <c r="X36" s="48">
        <v>8.2436000898974555</v>
      </c>
      <c r="Y36" s="28">
        <v>110.86146497568002</v>
      </c>
      <c r="Z36" s="48">
        <v>2.7978725096832164</v>
      </c>
      <c r="AA36" s="23">
        <v>2018</v>
      </c>
      <c r="AB36" s="24" t="s">
        <v>13</v>
      </c>
      <c r="AC36" s="28">
        <v>113.41331491978902</v>
      </c>
      <c r="AD36" s="48">
        <v>0.33942261747419877</v>
      </c>
      <c r="AE36" s="28">
        <v>102.67454876722587</v>
      </c>
      <c r="AF36" s="48">
        <v>-2.4649007302925838</v>
      </c>
      <c r="AG36" s="28">
        <v>118.0435305720497</v>
      </c>
      <c r="AH36" s="48">
        <v>0.48652493534603991</v>
      </c>
      <c r="AI36" s="23">
        <v>2018</v>
      </c>
      <c r="AJ36" s="24" t="s">
        <v>13</v>
      </c>
      <c r="AK36" s="28">
        <v>110.70919349438189</v>
      </c>
      <c r="AL36" s="48">
        <v>1.266435901365881</v>
      </c>
      <c r="AM36" s="28">
        <v>82.860387435425977</v>
      </c>
      <c r="AN36" s="48">
        <v>1.115430141791137</v>
      </c>
      <c r="AO36" s="28">
        <v>122.48922516717232</v>
      </c>
      <c r="AP36" s="48">
        <v>-4.9532793852381047</v>
      </c>
      <c r="AQ36" s="23">
        <v>2018</v>
      </c>
      <c r="AR36" s="24" t="s">
        <v>13</v>
      </c>
      <c r="AS36" s="28">
        <v>107.9482179829336</v>
      </c>
      <c r="AT36" s="48">
        <v>8.8444894945730113</v>
      </c>
      <c r="AU36" s="28">
        <v>92.910618798528276</v>
      </c>
      <c r="AV36" s="48">
        <v>0.19910143706000838</v>
      </c>
      <c r="AW36" s="28">
        <v>105.19281570879446</v>
      </c>
      <c r="AX36" s="48">
        <v>-3.6436994289114892</v>
      </c>
      <c r="AY36" s="23">
        <v>2018</v>
      </c>
      <c r="AZ36" s="24" t="s">
        <v>13</v>
      </c>
      <c r="BA36" s="28">
        <v>107.46407647210499</v>
      </c>
      <c r="BB36" s="48">
        <v>2.7895503538465647</v>
      </c>
      <c r="BC36" s="28">
        <v>107.49261549209028</v>
      </c>
      <c r="BD36" s="48">
        <v>-1.2219163112134339</v>
      </c>
      <c r="BE36" s="28">
        <v>108.27442612951016</v>
      </c>
      <c r="BF36" s="48">
        <v>1.4033161594955885</v>
      </c>
      <c r="BG36" s="28">
        <v>106.01846503631693</v>
      </c>
      <c r="BH36" s="48">
        <v>2.445507229187001</v>
      </c>
      <c r="BI36" s="43"/>
    </row>
    <row r="37" spans="1:61" ht="15" hidden="1" customHeight="1" x14ac:dyDescent="0.25">
      <c r="A37" s="23"/>
      <c r="B37" s="24" t="s">
        <v>14</v>
      </c>
      <c r="C37" s="28">
        <v>120.83555601810799</v>
      </c>
      <c r="D37" s="48">
        <v>25.788246797713384</v>
      </c>
      <c r="E37" s="28">
        <v>120.70762423822153</v>
      </c>
      <c r="F37" s="48">
        <v>1.5367031072526487</v>
      </c>
      <c r="G37" s="28">
        <v>105.22343805838052</v>
      </c>
      <c r="H37" s="48">
        <v>11.188336888586804</v>
      </c>
      <c r="I37" s="28">
        <v>129.64474293738709</v>
      </c>
      <c r="J37" s="48">
        <v>17.450981987450035</v>
      </c>
      <c r="K37" s="23"/>
      <c r="L37" s="24" t="s">
        <v>14</v>
      </c>
      <c r="M37" s="28">
        <v>113.12918536536021</v>
      </c>
      <c r="N37" s="48">
        <v>5.0469103436848286</v>
      </c>
      <c r="O37" s="28">
        <v>168.39185278413933</v>
      </c>
      <c r="P37" s="48">
        <v>20.057502614779764</v>
      </c>
      <c r="Q37" s="28">
        <v>129.73414887970651</v>
      </c>
      <c r="R37" s="48">
        <v>14.527898090562246</v>
      </c>
      <c r="S37" s="23"/>
      <c r="T37" s="24" t="s">
        <v>14</v>
      </c>
      <c r="U37" s="28">
        <v>111.39986101871874</v>
      </c>
      <c r="V37" s="48">
        <v>6.5585508580672212</v>
      </c>
      <c r="W37" s="28">
        <v>116.54338336601529</v>
      </c>
      <c r="X37" s="48">
        <v>11.300747171735949</v>
      </c>
      <c r="Y37" s="28">
        <v>127.26645376333822</v>
      </c>
      <c r="Z37" s="48">
        <v>19.606412550227233</v>
      </c>
      <c r="AA37" s="23"/>
      <c r="AB37" s="24" t="s">
        <v>14</v>
      </c>
      <c r="AC37" s="28">
        <v>110.74949622298119</v>
      </c>
      <c r="AD37" s="48">
        <v>4.6086214485466854</v>
      </c>
      <c r="AE37" s="28">
        <v>116.08056255323582</v>
      </c>
      <c r="AF37" s="48">
        <v>-0.52965824810695494</v>
      </c>
      <c r="AG37" s="28">
        <v>112.54648114465203</v>
      </c>
      <c r="AH37" s="48">
        <v>10.391997330093062</v>
      </c>
      <c r="AI37" s="23"/>
      <c r="AJ37" s="24" t="s">
        <v>14</v>
      </c>
      <c r="AK37" s="28">
        <v>117.42730564827343</v>
      </c>
      <c r="AL37" s="48">
        <v>-3.8127605639869557</v>
      </c>
      <c r="AM37" s="28">
        <v>68.037007867642444</v>
      </c>
      <c r="AN37" s="48">
        <v>4.5035064398163627</v>
      </c>
      <c r="AO37" s="28">
        <v>123.5274713844115</v>
      </c>
      <c r="AP37" s="48">
        <v>24.9466561678761</v>
      </c>
      <c r="AQ37" s="23"/>
      <c r="AR37" s="24" t="s">
        <v>14</v>
      </c>
      <c r="AS37" s="28">
        <v>98.155898122296051</v>
      </c>
      <c r="AT37" s="48">
        <v>-2.5984901507189733</v>
      </c>
      <c r="AU37" s="28">
        <v>112.80973971098858</v>
      </c>
      <c r="AV37" s="48">
        <v>6.1043015349827812</v>
      </c>
      <c r="AW37" s="28">
        <v>117.33670594320783</v>
      </c>
      <c r="AX37" s="48">
        <v>16.229043161875168</v>
      </c>
      <c r="AY37" s="23"/>
      <c r="AZ37" s="24" t="s">
        <v>14</v>
      </c>
      <c r="BA37" s="28">
        <v>99.722787051258749</v>
      </c>
      <c r="BB37" s="48">
        <v>3.7658504718086476</v>
      </c>
      <c r="BC37" s="28">
        <v>101.34430858022291</v>
      </c>
      <c r="BD37" s="48">
        <v>11.498883569876824</v>
      </c>
      <c r="BE37" s="28">
        <v>104.57090880423827</v>
      </c>
      <c r="BF37" s="48">
        <v>7.7919456095691544</v>
      </c>
      <c r="BG37" s="28">
        <v>120.60035417459464</v>
      </c>
      <c r="BH37" s="48">
        <v>27.439613428595976</v>
      </c>
      <c r="BI37" s="43"/>
    </row>
    <row r="38" spans="1:61" ht="15" hidden="1" customHeight="1" x14ac:dyDescent="0.25">
      <c r="A38" s="23"/>
      <c r="B38" s="24" t="s">
        <v>15</v>
      </c>
      <c r="C38" s="28">
        <v>122.82990792986455</v>
      </c>
      <c r="D38" s="48">
        <v>11.794804863816495</v>
      </c>
      <c r="E38" s="28">
        <v>126.50712422910043</v>
      </c>
      <c r="F38" s="48">
        <v>9.0950216444343397</v>
      </c>
      <c r="G38" s="28">
        <v>122.66636369659369</v>
      </c>
      <c r="H38" s="48">
        <v>5.977864265694194</v>
      </c>
      <c r="I38" s="28">
        <v>141.14909070836964</v>
      </c>
      <c r="J38" s="48">
        <v>21.558723310275198</v>
      </c>
      <c r="K38" s="23"/>
      <c r="L38" s="24" t="s">
        <v>15</v>
      </c>
      <c r="M38" s="28">
        <v>116.8482495785554</v>
      </c>
      <c r="N38" s="48">
        <v>4.2951257537217344</v>
      </c>
      <c r="O38" s="28">
        <v>102.09890813694739</v>
      </c>
      <c r="P38" s="48">
        <v>-7.5634503189571376</v>
      </c>
      <c r="Q38" s="28">
        <v>128.2732288307929</v>
      </c>
      <c r="R38" s="48">
        <v>13.377356015750635</v>
      </c>
      <c r="S38" s="23"/>
      <c r="T38" s="24" t="s">
        <v>15</v>
      </c>
      <c r="U38" s="28">
        <v>119.10425566627623</v>
      </c>
      <c r="V38" s="48">
        <v>-1.5006700114908966</v>
      </c>
      <c r="W38" s="28">
        <v>117.97187797617978</v>
      </c>
      <c r="X38" s="48">
        <v>6.9640307021065411</v>
      </c>
      <c r="Y38" s="28">
        <v>120.41210651209424</v>
      </c>
      <c r="Z38" s="48">
        <v>14.901723757447144</v>
      </c>
      <c r="AA38" s="23"/>
      <c r="AB38" s="24" t="s">
        <v>15</v>
      </c>
      <c r="AC38" s="28">
        <v>156.82626556998937</v>
      </c>
      <c r="AD38" s="48">
        <v>-2.9465346117484188</v>
      </c>
      <c r="AE38" s="28">
        <v>120.08464399072528</v>
      </c>
      <c r="AF38" s="48">
        <v>-8.0378413155941075E-2</v>
      </c>
      <c r="AG38" s="28">
        <v>134.52172826666708</v>
      </c>
      <c r="AH38" s="48">
        <v>6.2953648646433322</v>
      </c>
      <c r="AI38" s="23"/>
      <c r="AJ38" s="24" t="s">
        <v>15</v>
      </c>
      <c r="AK38" s="28">
        <v>113.00567334641413</v>
      </c>
      <c r="AL38" s="48">
        <v>-5.2765634478825518</v>
      </c>
      <c r="AM38" s="28">
        <v>74.590428678928717</v>
      </c>
      <c r="AN38" s="48">
        <v>-13.76535632134545</v>
      </c>
      <c r="AO38" s="28">
        <v>105.13332962740914</v>
      </c>
      <c r="AP38" s="48">
        <v>10.524994149935623</v>
      </c>
      <c r="AQ38" s="23"/>
      <c r="AR38" s="24" t="s">
        <v>15</v>
      </c>
      <c r="AS38" s="28">
        <v>114.25287691241788</v>
      </c>
      <c r="AT38" s="48">
        <v>8.4136454043421054</v>
      </c>
      <c r="AU38" s="28">
        <v>114.30699962925075</v>
      </c>
      <c r="AV38" s="48">
        <v>-2.1908221761532332</v>
      </c>
      <c r="AW38" s="28">
        <v>114.99422906118161</v>
      </c>
      <c r="AX38" s="48">
        <v>5.9380572470515602</v>
      </c>
      <c r="AY38" s="23"/>
      <c r="AZ38" s="24" t="s">
        <v>15</v>
      </c>
      <c r="BA38" s="28">
        <v>115.26973904920915</v>
      </c>
      <c r="BB38" s="48">
        <v>6.5144059948260207</v>
      </c>
      <c r="BC38" s="28">
        <v>116.24998425768815</v>
      </c>
      <c r="BD38" s="48">
        <v>11.957987214937617</v>
      </c>
      <c r="BE38" s="28">
        <v>112.79856154263361</v>
      </c>
      <c r="BF38" s="48">
        <v>3.3649979243430437</v>
      </c>
      <c r="BG38" s="28">
        <v>117.02158973629373</v>
      </c>
      <c r="BH38" s="48">
        <v>7.2430998869743632</v>
      </c>
      <c r="BI38" s="43"/>
    </row>
    <row r="39" spans="1:61" ht="15" hidden="1" customHeight="1" x14ac:dyDescent="0.25">
      <c r="A39" s="23"/>
      <c r="B39" s="24" t="s">
        <v>16</v>
      </c>
      <c r="C39" s="28">
        <v>121.15923015240458</v>
      </c>
      <c r="D39" s="48">
        <v>1.9317487812982677</v>
      </c>
      <c r="E39" s="28">
        <v>122.23515206798618</v>
      </c>
      <c r="F39" s="48">
        <v>12.213396569781949</v>
      </c>
      <c r="G39" s="28">
        <v>127.32600468935453</v>
      </c>
      <c r="H39" s="48">
        <v>5.9007244680375521</v>
      </c>
      <c r="I39" s="28">
        <v>125.01259807517636</v>
      </c>
      <c r="J39" s="48">
        <v>15.128364975287695</v>
      </c>
      <c r="K39" s="23"/>
      <c r="L39" s="24" t="s">
        <v>16</v>
      </c>
      <c r="M39" s="28">
        <v>118.88954844987354</v>
      </c>
      <c r="N39" s="48">
        <v>10.636751331478848</v>
      </c>
      <c r="O39" s="28">
        <v>136.71404737745942</v>
      </c>
      <c r="P39" s="48">
        <v>23.501240868618112</v>
      </c>
      <c r="Q39" s="28">
        <v>141.64497208353819</v>
      </c>
      <c r="R39" s="48">
        <v>2.5214049504832019</v>
      </c>
      <c r="S39" s="23"/>
      <c r="T39" s="24" t="s">
        <v>16</v>
      </c>
      <c r="U39" s="28">
        <v>115.13313196588167</v>
      </c>
      <c r="V39" s="48">
        <v>11.556191668700009</v>
      </c>
      <c r="W39" s="28">
        <v>120.89068960953621</v>
      </c>
      <c r="X39" s="48">
        <v>3.9010699499181953</v>
      </c>
      <c r="Y39" s="28">
        <v>107.33990396026748</v>
      </c>
      <c r="Z39" s="48">
        <v>1.0113745127804634</v>
      </c>
      <c r="AA39" s="23"/>
      <c r="AB39" s="24" t="s">
        <v>16</v>
      </c>
      <c r="AC39" s="28">
        <v>95.000985757985504</v>
      </c>
      <c r="AD39" s="48">
        <v>13.359738632689215</v>
      </c>
      <c r="AE39" s="28">
        <v>117.8979944019603</v>
      </c>
      <c r="AF39" s="48">
        <v>4.6241804106241773</v>
      </c>
      <c r="AG39" s="28">
        <v>128.59705536319191</v>
      </c>
      <c r="AH39" s="48">
        <v>18.182556185149963</v>
      </c>
      <c r="AI39" s="23"/>
      <c r="AJ39" s="24" t="s">
        <v>16</v>
      </c>
      <c r="AK39" s="28">
        <v>107.9562423949215</v>
      </c>
      <c r="AL39" s="48">
        <v>3.2655030869146202</v>
      </c>
      <c r="AM39" s="28">
        <v>76.972816583787122</v>
      </c>
      <c r="AN39" s="48">
        <v>9.3118854760060259</v>
      </c>
      <c r="AO39" s="28">
        <v>101.80297478124474</v>
      </c>
      <c r="AP39" s="48">
        <v>16.569100618049148</v>
      </c>
      <c r="AQ39" s="23"/>
      <c r="AR39" s="24" t="s">
        <v>16</v>
      </c>
      <c r="AS39" s="28">
        <v>116.32192050751483</v>
      </c>
      <c r="AT39" s="48">
        <v>12.559549012979204</v>
      </c>
      <c r="AU39" s="28">
        <v>107.09677419354837</v>
      </c>
      <c r="AV39" s="48">
        <v>15.515594123571091</v>
      </c>
      <c r="AW39" s="28">
        <v>95.406818356142921</v>
      </c>
      <c r="AX39" s="48">
        <v>4.7181912731509641</v>
      </c>
      <c r="AY39" s="23"/>
      <c r="AZ39" s="24" t="s">
        <v>16</v>
      </c>
      <c r="BA39" s="28">
        <v>101.25509906167294</v>
      </c>
      <c r="BB39" s="48">
        <v>0.68307053187723454</v>
      </c>
      <c r="BC39" s="28">
        <v>110.89504565816405</v>
      </c>
      <c r="BD39" s="48">
        <v>4.5716704063091527</v>
      </c>
      <c r="BE39" s="28">
        <v>99.233141560454058</v>
      </c>
      <c r="BF39" s="48">
        <v>3.2568896946462331</v>
      </c>
      <c r="BG39" s="28">
        <v>107.17617018248124</v>
      </c>
      <c r="BH39" s="48">
        <v>5.4061336712477157</v>
      </c>
      <c r="BI39" s="43"/>
    </row>
    <row r="40" spans="1:61" ht="15" hidden="1" customHeight="1" x14ac:dyDescent="0.25">
      <c r="A40" s="23"/>
      <c r="B40" s="24"/>
      <c r="C40" s="28"/>
      <c r="D40" s="48"/>
      <c r="E40" s="28"/>
      <c r="F40" s="48"/>
      <c r="G40" s="28"/>
      <c r="H40" s="48"/>
      <c r="I40" s="28"/>
      <c r="J40" s="48"/>
      <c r="K40" s="23"/>
      <c r="L40" s="24"/>
      <c r="M40" s="28"/>
      <c r="N40" s="48"/>
      <c r="O40" s="28"/>
      <c r="P40" s="48"/>
      <c r="Q40" s="28"/>
      <c r="R40" s="48"/>
      <c r="S40" s="23"/>
      <c r="T40" s="24"/>
      <c r="U40" s="28"/>
      <c r="V40" s="48"/>
      <c r="W40" s="28"/>
      <c r="X40" s="48"/>
      <c r="Y40" s="28"/>
      <c r="Z40" s="48"/>
      <c r="AA40" s="23"/>
      <c r="AB40" s="24"/>
      <c r="AC40" s="28"/>
      <c r="AD40" s="48"/>
      <c r="AE40" s="28"/>
      <c r="AF40" s="48"/>
      <c r="AG40" s="28"/>
      <c r="AH40" s="48"/>
      <c r="AI40" s="23"/>
      <c r="AJ40" s="24"/>
      <c r="AK40" s="28"/>
      <c r="AL40" s="48"/>
      <c r="AM40" s="28"/>
      <c r="AN40" s="48"/>
      <c r="AO40" s="28"/>
      <c r="AP40" s="48"/>
      <c r="AQ40" s="23"/>
      <c r="AR40" s="24"/>
      <c r="AS40" s="28"/>
      <c r="AT40" s="48"/>
      <c r="AU40" s="28"/>
      <c r="AV40" s="48"/>
      <c r="AW40" s="28"/>
      <c r="AX40" s="48"/>
      <c r="AY40" s="23"/>
      <c r="AZ40" s="24"/>
      <c r="BA40" s="28"/>
      <c r="BB40" s="48"/>
      <c r="BC40" s="28"/>
      <c r="BD40" s="48"/>
      <c r="BE40" s="28"/>
      <c r="BF40" s="48"/>
      <c r="BG40" s="28"/>
      <c r="BH40" s="48"/>
      <c r="BI40" s="43"/>
    </row>
    <row r="41" spans="1:61" ht="15" hidden="1" customHeight="1" x14ac:dyDescent="0.25">
      <c r="A41" s="23">
        <v>2019</v>
      </c>
      <c r="B41" s="24" t="s">
        <v>13</v>
      </c>
      <c r="C41" s="28">
        <v>122.57065120123787</v>
      </c>
      <c r="D41" s="48">
        <v>-8.4957054189050467</v>
      </c>
      <c r="E41" s="28">
        <v>117.10048571214577</v>
      </c>
      <c r="F41" s="48">
        <v>7.4983306029220671</v>
      </c>
      <c r="G41" s="28">
        <v>113.85120684431946</v>
      </c>
      <c r="H41" s="48">
        <v>-5.0357779381783843</v>
      </c>
      <c r="I41" s="28">
        <v>126.27029407663387</v>
      </c>
      <c r="J41" s="48">
        <v>6.1533233425857077</v>
      </c>
      <c r="K41" s="23">
        <v>2019</v>
      </c>
      <c r="L41" s="24" t="s">
        <v>13</v>
      </c>
      <c r="M41" s="28">
        <v>116.27097592211241</v>
      </c>
      <c r="N41" s="48">
        <v>4.2175440934285149</v>
      </c>
      <c r="O41" s="28">
        <v>127.74330922532714</v>
      </c>
      <c r="P41" s="48">
        <v>-6.2962624620645755</v>
      </c>
      <c r="Q41" s="28">
        <v>140.48926702422807</v>
      </c>
      <c r="R41" s="48">
        <v>6.2667157515906382</v>
      </c>
      <c r="S41" s="23">
        <v>2019</v>
      </c>
      <c r="T41" s="24" t="s">
        <v>13</v>
      </c>
      <c r="U41" s="28">
        <v>112.30732374967971</v>
      </c>
      <c r="V41" s="48">
        <v>1.7997620677475226</v>
      </c>
      <c r="W41" s="28">
        <v>122.51026553746709</v>
      </c>
      <c r="X41" s="48">
        <v>2.3899523694599196</v>
      </c>
      <c r="Y41" s="28">
        <v>113.3152659632907</v>
      </c>
      <c r="Z41" s="48">
        <v>2.2133939761205284</v>
      </c>
      <c r="AA41" s="23">
        <v>2019</v>
      </c>
      <c r="AB41" s="24" t="s">
        <v>13</v>
      </c>
      <c r="AC41" s="28">
        <v>120.54327126082781</v>
      </c>
      <c r="AD41" s="48">
        <v>6.2867012978867791</v>
      </c>
      <c r="AE41" s="28">
        <v>103.24578780009706</v>
      </c>
      <c r="AF41" s="48">
        <v>0.55635894165577326</v>
      </c>
      <c r="AG41" s="28">
        <v>131.20425600644725</v>
      </c>
      <c r="AH41" s="48">
        <v>11.149044230225471</v>
      </c>
      <c r="AI41" s="23">
        <v>2019</v>
      </c>
      <c r="AJ41" s="24" t="s">
        <v>13</v>
      </c>
      <c r="AK41" s="28">
        <v>118.1174238287352</v>
      </c>
      <c r="AL41" s="48">
        <v>6.6916125937899267</v>
      </c>
      <c r="AM41" s="28">
        <v>81.711207380874058</v>
      </c>
      <c r="AN41" s="48">
        <v>-1.3868871364468305</v>
      </c>
      <c r="AO41" s="28">
        <v>111.30622992806968</v>
      </c>
      <c r="AP41" s="48">
        <v>-9.1297787408159223</v>
      </c>
      <c r="AQ41" s="23">
        <v>2019</v>
      </c>
      <c r="AR41" s="24" t="s">
        <v>13</v>
      </c>
      <c r="AS41" s="28">
        <v>119.01744790895452</v>
      </c>
      <c r="AT41" s="48">
        <v>10.254203480942081</v>
      </c>
      <c r="AU41" s="28">
        <v>96.151400623747051</v>
      </c>
      <c r="AV41" s="48">
        <v>3.4880639771071031</v>
      </c>
      <c r="AW41" s="28">
        <v>95.89453080795397</v>
      </c>
      <c r="AX41" s="48">
        <v>-8.8392775097692464</v>
      </c>
      <c r="AY41" s="23">
        <v>2019</v>
      </c>
      <c r="AZ41" s="24" t="s">
        <v>13</v>
      </c>
      <c r="BA41" s="28">
        <v>111.81991862100732</v>
      </c>
      <c r="BB41" s="48">
        <v>4.0533006860511165</v>
      </c>
      <c r="BC41" s="28">
        <v>114.69563371711274</v>
      </c>
      <c r="BD41" s="48">
        <v>6.7009423782720177</v>
      </c>
      <c r="BE41" s="28">
        <v>109.9146657823328</v>
      </c>
      <c r="BF41" s="48">
        <v>1.5148911072137281</v>
      </c>
      <c r="BG41" s="28">
        <v>109.20273205362957</v>
      </c>
      <c r="BH41" s="48">
        <v>3.0035022825711337</v>
      </c>
      <c r="BI41" s="43"/>
    </row>
    <row r="42" spans="1:61" ht="15" hidden="1" customHeight="1" x14ac:dyDescent="0.25">
      <c r="A42" s="23"/>
      <c r="B42" s="24" t="s">
        <v>14</v>
      </c>
      <c r="C42" s="28">
        <v>142.96652460516574</v>
      </c>
      <c r="D42" s="48">
        <v>18.314947451180075</v>
      </c>
      <c r="E42" s="28">
        <v>122.40702273852666</v>
      </c>
      <c r="F42" s="48">
        <v>1.4078634311875078</v>
      </c>
      <c r="G42" s="28">
        <v>117.8275113698818</v>
      </c>
      <c r="H42" s="48">
        <v>11.978389552818285</v>
      </c>
      <c r="I42" s="28">
        <v>145.99271445356942</v>
      </c>
      <c r="J42" s="48">
        <v>12.609822153820545</v>
      </c>
      <c r="K42" s="23"/>
      <c r="L42" s="24" t="s">
        <v>14</v>
      </c>
      <c r="M42" s="28">
        <v>118.30913166921147</v>
      </c>
      <c r="N42" s="48">
        <v>4.5787886539818885</v>
      </c>
      <c r="O42" s="28">
        <v>153.78354491002256</v>
      </c>
      <c r="P42" s="48">
        <v>-8.6751868529192393</v>
      </c>
      <c r="Q42" s="28">
        <v>143.03508388840498</v>
      </c>
      <c r="R42" s="48">
        <v>10.252454826702177</v>
      </c>
      <c r="S42" s="28"/>
      <c r="T42" s="24" t="s">
        <v>14</v>
      </c>
      <c r="U42" s="28">
        <v>128.52842829978349</v>
      </c>
      <c r="V42" s="48">
        <v>15.37575282808173</v>
      </c>
      <c r="W42" s="28">
        <v>125.33813589203531</v>
      </c>
      <c r="X42" s="48">
        <v>7.5463336244489199</v>
      </c>
      <c r="Y42" s="28">
        <v>127.7987448527533</v>
      </c>
      <c r="Z42" s="48">
        <v>0.41824932939901771</v>
      </c>
      <c r="AA42" s="28"/>
      <c r="AB42" s="24" t="s">
        <v>14</v>
      </c>
      <c r="AC42" s="28">
        <v>117.27924990803145</v>
      </c>
      <c r="AD42" s="48">
        <v>5.8959669413785463</v>
      </c>
      <c r="AE42" s="28">
        <v>109.45311433622754</v>
      </c>
      <c r="AF42" s="48">
        <v>-5.7093522560841024</v>
      </c>
      <c r="AG42" s="28">
        <v>135.68672056436412</v>
      </c>
      <c r="AH42" s="48">
        <v>20.560606768301142</v>
      </c>
      <c r="AI42" s="28"/>
      <c r="AJ42" s="24" t="s">
        <v>14</v>
      </c>
      <c r="AK42" s="28">
        <v>130.4200813881111</v>
      </c>
      <c r="AL42" s="48">
        <v>11.064526830543613</v>
      </c>
      <c r="AM42" s="28">
        <v>69.6645946739078</v>
      </c>
      <c r="AN42" s="48">
        <v>2.3922080897966964</v>
      </c>
      <c r="AO42" s="28">
        <v>113.7689959352258</v>
      </c>
      <c r="AP42" s="48">
        <v>-7.899842310232188</v>
      </c>
      <c r="AQ42" s="28"/>
      <c r="AR42" s="24" t="s">
        <v>14</v>
      </c>
      <c r="AS42" s="28">
        <v>97.753008312132195</v>
      </c>
      <c r="AT42" s="48">
        <v>-0.41045909402396319</v>
      </c>
      <c r="AU42" s="28">
        <v>92.467504058727741</v>
      </c>
      <c r="AV42" s="48">
        <v>-18.032339853257668</v>
      </c>
      <c r="AW42" s="28">
        <v>114.97995229175665</v>
      </c>
      <c r="AX42" s="48">
        <v>-2.0085391289166381</v>
      </c>
      <c r="AY42" s="28"/>
      <c r="AZ42" s="24" t="s">
        <v>14</v>
      </c>
      <c r="BA42" s="28">
        <v>88.563109031654903</v>
      </c>
      <c r="BB42" s="48">
        <v>-11.190700089306205</v>
      </c>
      <c r="BC42" s="28">
        <v>132.93516873689933</v>
      </c>
      <c r="BD42" s="48">
        <v>31.171814776031027</v>
      </c>
      <c r="BE42" s="28">
        <v>104.92353057775811</v>
      </c>
      <c r="BF42" s="48">
        <v>0.33720829009908471</v>
      </c>
      <c r="BG42" s="28">
        <v>116.09210067907833</v>
      </c>
      <c r="BH42" s="48">
        <v>-3.7381759998728228</v>
      </c>
      <c r="BI42" s="43"/>
    </row>
    <row r="43" spans="1:61" ht="15" hidden="1" customHeight="1" x14ac:dyDescent="0.25">
      <c r="A43" s="23"/>
      <c r="B43" s="24" t="s">
        <v>15</v>
      </c>
      <c r="C43" s="28">
        <v>141.95059515921466</v>
      </c>
      <c r="D43" s="48">
        <v>15.566800913233564</v>
      </c>
      <c r="E43" s="28">
        <v>137.29044651729726</v>
      </c>
      <c r="F43" s="48">
        <v>8.5238853968955652</v>
      </c>
      <c r="G43" s="28">
        <v>134.1437209874955</v>
      </c>
      <c r="H43" s="48">
        <v>9.3565643792052242</v>
      </c>
      <c r="I43" s="28">
        <v>157.93095706277884</v>
      </c>
      <c r="J43" s="48">
        <v>11.889461186174046</v>
      </c>
      <c r="K43" s="23"/>
      <c r="L43" s="24" t="s">
        <v>15</v>
      </c>
      <c r="M43" s="28">
        <v>122.14854316314931</v>
      </c>
      <c r="N43" s="48">
        <v>4.5360487672779328</v>
      </c>
      <c r="O43" s="28">
        <v>130.29542703390311</v>
      </c>
      <c r="P43" s="48">
        <v>27.616866244186625</v>
      </c>
      <c r="Q43" s="28">
        <v>142.03543620536388</v>
      </c>
      <c r="R43" s="48">
        <v>10.728822763731088</v>
      </c>
      <c r="S43" s="23"/>
      <c r="T43" s="24" t="s">
        <v>15</v>
      </c>
      <c r="U43" s="28">
        <v>129.02725538902155</v>
      </c>
      <c r="V43" s="48">
        <v>8.3313561444429354</v>
      </c>
      <c r="W43" s="28">
        <v>123.87035715950113</v>
      </c>
      <c r="X43" s="48">
        <v>4.9999027603106612</v>
      </c>
      <c r="Y43" s="28">
        <v>122.8099591526322</v>
      </c>
      <c r="Z43" s="48">
        <v>1.9913717233218051</v>
      </c>
      <c r="AA43" s="23"/>
      <c r="AB43" s="24" t="s">
        <v>15</v>
      </c>
      <c r="AC43" s="28">
        <v>117.58817377271889</v>
      </c>
      <c r="AD43" s="48">
        <v>-25.020102120431517</v>
      </c>
      <c r="AE43" s="28">
        <v>132.78767837651446</v>
      </c>
      <c r="AF43" s="48">
        <v>10.578400337990175</v>
      </c>
      <c r="AG43" s="28">
        <v>83.060138413497171</v>
      </c>
      <c r="AH43" s="48">
        <v>-38.255225022946348</v>
      </c>
      <c r="AI43" s="23"/>
      <c r="AJ43" s="24" t="s">
        <v>15</v>
      </c>
      <c r="AK43" s="28">
        <v>142.24653252796273</v>
      </c>
      <c r="AL43" s="48">
        <v>25.875567407940636</v>
      </c>
      <c r="AM43" s="28">
        <v>70.567467797701795</v>
      </c>
      <c r="AN43" s="48">
        <v>-5.393400939607929</v>
      </c>
      <c r="AO43" s="28">
        <v>109.53866282050465</v>
      </c>
      <c r="AP43" s="48">
        <v>4.1902346370156209</v>
      </c>
      <c r="AQ43" s="23"/>
      <c r="AR43" s="24" t="s">
        <v>15</v>
      </c>
      <c r="AS43" s="28">
        <v>129.66372169283625</v>
      </c>
      <c r="AT43" s="48">
        <v>13.488364754466332</v>
      </c>
      <c r="AU43" s="28">
        <v>99.86139331574914</v>
      </c>
      <c r="AV43" s="48">
        <v>-12.63755182128412</v>
      </c>
      <c r="AW43" s="28">
        <v>112.86613558377844</v>
      </c>
      <c r="AX43" s="48">
        <v>-1.8506089347065711</v>
      </c>
      <c r="AY43" s="23"/>
      <c r="AZ43" s="24" t="s">
        <v>15</v>
      </c>
      <c r="BA43" s="28">
        <v>107.45107055715766</v>
      </c>
      <c r="BB43" s="48">
        <v>-6.7829324127416157</v>
      </c>
      <c r="BC43" s="28">
        <v>125.58971000815008</v>
      </c>
      <c r="BD43" s="48">
        <v>8.0341737765390349</v>
      </c>
      <c r="BE43" s="28">
        <v>110.32949320043157</v>
      </c>
      <c r="BF43" s="48">
        <v>-2.1889182879950368</v>
      </c>
      <c r="BG43" s="28">
        <v>102.54091677680663</v>
      </c>
      <c r="BH43" s="48">
        <v>-12.374360143388131</v>
      </c>
      <c r="BI43" s="43"/>
    </row>
    <row r="44" spans="1:61" ht="15" hidden="1" customHeight="1" x14ac:dyDescent="0.25">
      <c r="A44" s="23"/>
      <c r="B44" s="24" t="s">
        <v>16</v>
      </c>
      <c r="C44" s="28">
        <v>136.63378235703735</v>
      </c>
      <c r="D44" s="48">
        <v>12.772078681225963</v>
      </c>
      <c r="E44" s="28">
        <v>124.68567809422689</v>
      </c>
      <c r="F44" s="48">
        <v>2.0047637564010614</v>
      </c>
      <c r="G44" s="28">
        <v>140.56222436471796</v>
      </c>
      <c r="H44" s="48">
        <v>10.395535230730516</v>
      </c>
      <c r="I44" s="28">
        <v>133.54083775546886</v>
      </c>
      <c r="J44" s="48">
        <v>6.8219042013382136</v>
      </c>
      <c r="K44" s="23"/>
      <c r="L44" s="24" t="s">
        <v>16</v>
      </c>
      <c r="M44" s="28">
        <v>122.0473166487826</v>
      </c>
      <c r="N44" s="48">
        <v>2.6560519743587463</v>
      </c>
      <c r="O44" s="28">
        <v>160.66349036976703</v>
      </c>
      <c r="P44" s="48">
        <v>17.51790942607721</v>
      </c>
      <c r="Q44" s="28">
        <v>143.68408520083938</v>
      </c>
      <c r="R44" s="48">
        <v>1.4395944221010382</v>
      </c>
      <c r="S44" s="23"/>
      <c r="T44" s="24" t="s">
        <v>16</v>
      </c>
      <c r="U44" s="28">
        <v>130.43155585158601</v>
      </c>
      <c r="V44" s="48">
        <v>13.287594651935493</v>
      </c>
      <c r="W44" s="28">
        <v>124.52882405870564</v>
      </c>
      <c r="X44" s="48">
        <v>3.0094413895066765</v>
      </c>
      <c r="Y44" s="28">
        <v>109.52859694525648</v>
      </c>
      <c r="Z44" s="48">
        <v>2.0390301316080723</v>
      </c>
      <c r="AA44" s="23"/>
      <c r="AB44" s="24" t="s">
        <v>16</v>
      </c>
      <c r="AC44" s="28">
        <v>112.180290828216</v>
      </c>
      <c r="AD44" s="48">
        <v>18.083291381833334</v>
      </c>
      <c r="AE44" s="28">
        <v>128.31513886635776</v>
      </c>
      <c r="AF44" s="48">
        <v>8.8357266103113972</v>
      </c>
      <c r="AG44" s="28">
        <v>88.149177061940577</v>
      </c>
      <c r="AH44" s="48">
        <v>-31.453191666804415</v>
      </c>
      <c r="AI44" s="23"/>
      <c r="AJ44" s="24" t="s">
        <v>16</v>
      </c>
      <c r="AK44" s="28">
        <v>123.72506370197414</v>
      </c>
      <c r="AL44" s="48">
        <v>14.606678555342569</v>
      </c>
      <c r="AM44" s="28">
        <v>64.735845177251022</v>
      </c>
      <c r="AN44" s="48">
        <v>-15.897783074126963</v>
      </c>
      <c r="AO44" s="28">
        <v>104.68352699472986</v>
      </c>
      <c r="AP44" s="48">
        <v>2.8295363860190577</v>
      </c>
      <c r="AQ44" s="23"/>
      <c r="AR44" s="24" t="s">
        <v>16</v>
      </c>
      <c r="AS44" s="28">
        <v>124.2148883994372</v>
      </c>
      <c r="AT44" s="48">
        <v>6.7854518370099157</v>
      </c>
      <c r="AU44" s="28">
        <v>110.93742906644469</v>
      </c>
      <c r="AV44" s="48">
        <v>3.5861536463790884</v>
      </c>
      <c r="AW44" s="28">
        <v>106.19295534261177</v>
      </c>
      <c r="AX44" s="48">
        <v>11.30541524422857</v>
      </c>
      <c r="AY44" s="23"/>
      <c r="AZ44" s="24" t="s">
        <v>16</v>
      </c>
      <c r="BA44" s="28">
        <v>98.036380706196098</v>
      </c>
      <c r="BB44" s="48">
        <v>-3.1788210028972088</v>
      </c>
      <c r="BC44" s="28">
        <v>103.73025880796463</v>
      </c>
      <c r="BD44" s="48">
        <v>-6.4608719061129136</v>
      </c>
      <c r="BE44" s="28">
        <v>118.19047360862014</v>
      </c>
      <c r="BF44" s="48">
        <v>19.103831391468191</v>
      </c>
      <c r="BG44" s="28">
        <v>87.872430428164265</v>
      </c>
      <c r="BH44" s="48">
        <v>-18.011223690350079</v>
      </c>
      <c r="BI44" s="43"/>
    </row>
    <row r="45" spans="1:61" ht="15" hidden="1" customHeight="1" x14ac:dyDescent="0.25">
      <c r="A45" s="23"/>
      <c r="B45" s="24"/>
      <c r="C45" s="28"/>
      <c r="D45" s="48"/>
      <c r="E45" s="28"/>
      <c r="F45" s="48"/>
      <c r="G45" s="28"/>
      <c r="H45" s="48"/>
      <c r="I45" s="28"/>
      <c r="J45" s="48"/>
      <c r="K45" s="23"/>
      <c r="L45" s="24"/>
      <c r="M45" s="28"/>
      <c r="N45" s="48"/>
      <c r="O45" s="28"/>
      <c r="P45" s="48"/>
      <c r="Q45" s="28"/>
      <c r="R45" s="48"/>
      <c r="S45" s="23"/>
      <c r="T45" s="24"/>
      <c r="U45" s="28"/>
      <c r="V45" s="48"/>
      <c r="W45" s="28"/>
      <c r="X45" s="48"/>
      <c r="Y45" s="28"/>
      <c r="Z45" s="48"/>
      <c r="AA45" s="23"/>
      <c r="AB45" s="24"/>
      <c r="AC45" s="28"/>
      <c r="AD45" s="48"/>
      <c r="AE45" s="28"/>
      <c r="AF45" s="48"/>
      <c r="AG45" s="28"/>
      <c r="AH45" s="48"/>
      <c r="AI45" s="23"/>
      <c r="AJ45" s="24"/>
      <c r="AK45" s="28"/>
      <c r="AL45" s="48"/>
      <c r="AM45" s="28"/>
      <c r="AN45" s="48"/>
      <c r="AO45" s="28"/>
      <c r="AP45" s="48"/>
      <c r="AQ45" s="23"/>
      <c r="AR45" s="24"/>
      <c r="AS45" s="28"/>
      <c r="AT45" s="48"/>
      <c r="AU45" s="28"/>
      <c r="AV45" s="48"/>
      <c r="AW45" s="28"/>
      <c r="AX45" s="48"/>
      <c r="AY45" s="23"/>
      <c r="AZ45" s="24"/>
      <c r="BA45" s="28"/>
      <c r="BB45" s="48"/>
      <c r="BC45" s="28"/>
      <c r="BD45" s="48"/>
      <c r="BE45" s="28"/>
      <c r="BF45" s="48"/>
      <c r="BG45" s="28"/>
      <c r="BH45" s="48"/>
      <c r="BI45" s="43"/>
    </row>
    <row r="46" spans="1:61" ht="15" customHeight="1" x14ac:dyDescent="0.25">
      <c r="A46" s="23">
        <v>2020</v>
      </c>
      <c r="B46" s="24" t="s">
        <v>13</v>
      </c>
      <c r="C46" s="28">
        <v>127.18494957236935</v>
      </c>
      <c r="D46" s="48">
        <v>3.7646029664602878</v>
      </c>
      <c r="E46" s="28">
        <v>134.80540465698286</v>
      </c>
      <c r="F46" s="48">
        <v>15.119424003380317</v>
      </c>
      <c r="G46" s="28">
        <v>121.62278525785105</v>
      </c>
      <c r="H46" s="48">
        <v>6.826083472403127</v>
      </c>
      <c r="I46" s="28">
        <v>125.95976176866058</v>
      </c>
      <c r="J46" s="48">
        <v>-0.24592665301375405</v>
      </c>
      <c r="K46" s="23">
        <v>2020</v>
      </c>
      <c r="L46" s="24" t="s">
        <v>13</v>
      </c>
      <c r="M46" s="28">
        <v>116.64059085128513</v>
      </c>
      <c r="N46" s="48">
        <v>0.31789096654723892</v>
      </c>
      <c r="O46" s="28">
        <v>132.13199003670996</v>
      </c>
      <c r="P46" s="48">
        <v>3.435546517463095</v>
      </c>
      <c r="Q46" s="28">
        <v>144.38151393386855</v>
      </c>
      <c r="R46" s="48">
        <v>2.7704941395766838</v>
      </c>
      <c r="S46" s="23">
        <v>2020</v>
      </c>
      <c r="T46" s="24" t="s">
        <v>13</v>
      </c>
      <c r="U46" s="28">
        <v>114.70466095404744</v>
      </c>
      <c r="V46" s="48">
        <v>2.1346223241069424</v>
      </c>
      <c r="W46" s="28">
        <v>127.45492936035362</v>
      </c>
      <c r="X46" s="48">
        <v>4.0361220353198206</v>
      </c>
      <c r="Y46" s="28">
        <v>117.22952390563199</v>
      </c>
      <c r="Z46" s="48">
        <v>3.4543076866707025</v>
      </c>
      <c r="AA46" s="23">
        <v>2020</v>
      </c>
      <c r="AB46" s="24" t="s">
        <v>13</v>
      </c>
      <c r="AC46" s="28">
        <v>112.67161483417159</v>
      </c>
      <c r="AD46" s="48">
        <v>-6.5301499986870084</v>
      </c>
      <c r="AE46" s="28">
        <v>109.83000757718951</v>
      </c>
      <c r="AF46" s="48">
        <v>6.3772284733210682</v>
      </c>
      <c r="AG46" s="28">
        <v>119.17174971819354</v>
      </c>
      <c r="AH46" s="48">
        <v>-9.1708201048466265</v>
      </c>
      <c r="AI46" s="23">
        <v>2020</v>
      </c>
      <c r="AJ46" s="24" t="s">
        <v>13</v>
      </c>
      <c r="AK46" s="28">
        <v>121.09867333694758</v>
      </c>
      <c r="AL46" s="48">
        <v>2.523970987155181</v>
      </c>
      <c r="AM46" s="28">
        <v>73.681854390020021</v>
      </c>
      <c r="AN46" s="48">
        <v>-9.8265014656159053</v>
      </c>
      <c r="AO46" s="28">
        <v>109.11155772842051</v>
      </c>
      <c r="AP46" s="48">
        <v>-1.9717424631734133</v>
      </c>
      <c r="AQ46" s="23">
        <v>2020</v>
      </c>
      <c r="AR46" s="24" t="s">
        <v>13</v>
      </c>
      <c r="AS46" s="28">
        <v>146.04514637839725</v>
      </c>
      <c r="AT46" s="48">
        <v>22.709022033574655</v>
      </c>
      <c r="AU46" s="28">
        <v>98.380500383384444</v>
      </c>
      <c r="AV46" s="48">
        <v>2.3183227131138295</v>
      </c>
      <c r="AW46" s="28">
        <v>97.052161181650263</v>
      </c>
      <c r="AX46" s="48">
        <v>1.2071912380640981</v>
      </c>
      <c r="AY46" s="23">
        <v>2020</v>
      </c>
      <c r="AZ46" s="24" t="s">
        <v>13</v>
      </c>
      <c r="BA46" s="28">
        <v>94.121703483992235</v>
      </c>
      <c r="BB46" s="48">
        <v>-15.827426236107243</v>
      </c>
      <c r="BC46" s="28">
        <v>106.30976277594471</v>
      </c>
      <c r="BD46" s="48">
        <v>-7.3114125354162098</v>
      </c>
      <c r="BE46" s="28">
        <v>99.643518749403029</v>
      </c>
      <c r="BF46" s="48">
        <v>-9.3446556561160179</v>
      </c>
      <c r="BG46" s="28">
        <v>112.20288193053277</v>
      </c>
      <c r="BH46" s="48">
        <v>2.7473212624660448</v>
      </c>
      <c r="BI46" s="43"/>
    </row>
    <row r="47" spans="1:61" ht="15" customHeight="1" x14ac:dyDescent="0.25">
      <c r="A47" s="23"/>
      <c r="B47" s="24" t="s">
        <v>14</v>
      </c>
      <c r="C47" s="28">
        <v>156.83762841011506</v>
      </c>
      <c r="D47" s="48">
        <v>9.7023438481543138</v>
      </c>
      <c r="E47" s="28">
        <v>136.45007882508835</v>
      </c>
      <c r="F47" s="48">
        <v>11.472426803941644</v>
      </c>
      <c r="G47" s="28">
        <v>100.55966368455665</v>
      </c>
      <c r="H47" s="48">
        <v>-14.655191715895839</v>
      </c>
      <c r="I47" s="28">
        <v>138.28685219154985</v>
      </c>
      <c r="J47" s="48">
        <v>-5.2782512407290625</v>
      </c>
      <c r="K47" s="23"/>
      <c r="L47" s="24" t="s">
        <v>14</v>
      </c>
      <c r="M47" s="28">
        <v>83.455544052062137</v>
      </c>
      <c r="N47" s="48">
        <v>-29.459761157404856</v>
      </c>
      <c r="O47" s="28">
        <v>112.30374786698464</v>
      </c>
      <c r="P47" s="48">
        <v>-26.972844895276282</v>
      </c>
      <c r="Q47" s="28">
        <v>102.97717455471336</v>
      </c>
      <c r="R47" s="48">
        <v>-28.005653050089819</v>
      </c>
      <c r="S47" s="23"/>
      <c r="T47" s="24" t="s">
        <v>14</v>
      </c>
      <c r="U47" s="28">
        <v>93.905013381501249</v>
      </c>
      <c r="V47" s="48">
        <v>-26.93833214666374</v>
      </c>
      <c r="W47" s="28">
        <v>37.038146972159744</v>
      </c>
      <c r="X47" s="48">
        <v>-70.449419317944916</v>
      </c>
      <c r="Y47" s="28">
        <v>71.361876407495132</v>
      </c>
      <c r="Z47" s="48">
        <v>-44.160737658482795</v>
      </c>
      <c r="AA47" s="23"/>
      <c r="AB47" s="24" t="s">
        <v>14</v>
      </c>
      <c r="AC47" s="28">
        <v>46.537404962476103</v>
      </c>
      <c r="AD47" s="48">
        <v>-60.319148528857397</v>
      </c>
      <c r="AE47" s="28">
        <v>81.918788670060437</v>
      </c>
      <c r="AF47" s="48">
        <v>-25.156274294383977</v>
      </c>
      <c r="AG47" s="28">
        <v>113.62173439496773</v>
      </c>
      <c r="AH47" s="48">
        <v>-16.261713804874276</v>
      </c>
      <c r="AI47" s="23"/>
      <c r="AJ47" s="24" t="s">
        <v>14</v>
      </c>
      <c r="AK47" s="28">
        <v>105.07999776311284</v>
      </c>
      <c r="AL47" s="48">
        <v>-19.429587342143932</v>
      </c>
      <c r="AM47" s="28">
        <v>41.245808073994084</v>
      </c>
      <c r="AN47" s="48">
        <v>-40.793729918244537</v>
      </c>
      <c r="AO47" s="28">
        <v>69.608002465094785</v>
      </c>
      <c r="AP47" s="48">
        <v>-38.816369176075007</v>
      </c>
      <c r="AQ47" s="23"/>
      <c r="AR47" s="24" t="s">
        <v>14</v>
      </c>
      <c r="AS47" s="28">
        <v>51.836997116811908</v>
      </c>
      <c r="AT47" s="48">
        <v>-46.971455905180179</v>
      </c>
      <c r="AU47" s="28">
        <v>97.92931151717903</v>
      </c>
      <c r="AV47" s="48">
        <v>5.906731790859638</v>
      </c>
      <c r="AW47" s="28">
        <v>63.581357009485487</v>
      </c>
      <c r="AX47" s="48">
        <v>-44.702223524888453</v>
      </c>
      <c r="AY47" s="23"/>
      <c r="AZ47" s="24" t="s">
        <v>14</v>
      </c>
      <c r="BA47" s="28">
        <v>48.288456630703372</v>
      </c>
      <c r="BB47" s="48">
        <v>-45.47565328420918</v>
      </c>
      <c r="BC47" s="28">
        <v>123.75385873827997</v>
      </c>
      <c r="BD47" s="48">
        <v>-6.9066072476205846</v>
      </c>
      <c r="BE47" s="28">
        <v>48.48903895924618</v>
      </c>
      <c r="BF47" s="48">
        <v>-53.786306377375205</v>
      </c>
      <c r="BG47" s="28">
        <v>98.737222037551703</v>
      </c>
      <c r="BH47" s="48">
        <v>-14.949233014141043</v>
      </c>
      <c r="BI47" s="43"/>
    </row>
    <row r="48" spans="1:61" ht="15" customHeight="1" x14ac:dyDescent="0.25">
      <c r="A48" s="23"/>
      <c r="B48" s="24" t="s">
        <v>15</v>
      </c>
      <c r="C48" s="28">
        <v>161.50232840997887</v>
      </c>
      <c r="D48" s="48">
        <v>13.773618369711386</v>
      </c>
      <c r="E48" s="28">
        <v>129.24541362222973</v>
      </c>
      <c r="F48" s="48">
        <v>-5.8598635951365452</v>
      </c>
      <c r="G48" s="28">
        <v>105.19360111616216</v>
      </c>
      <c r="H48" s="48">
        <v>-21.581420030857785</v>
      </c>
      <c r="I48" s="28">
        <v>190.04167161235623</v>
      </c>
      <c r="J48" s="48">
        <v>20.332121799789448</v>
      </c>
      <c r="K48" s="23"/>
      <c r="L48" s="24" t="s">
        <v>15</v>
      </c>
      <c r="M48" s="28">
        <v>125.30011856431464</v>
      </c>
      <c r="N48" s="48">
        <v>2.5801170603859731</v>
      </c>
      <c r="O48" s="28">
        <v>153.50515230124304</v>
      </c>
      <c r="P48" s="48">
        <v>17.81315414953184</v>
      </c>
      <c r="Q48" s="28">
        <v>122.26774143353542</v>
      </c>
      <c r="R48" s="48">
        <v>-13.917438703991493</v>
      </c>
      <c r="S48" s="23"/>
      <c r="T48" s="24" t="s">
        <v>15</v>
      </c>
      <c r="U48" s="28">
        <v>121.79939885709484</v>
      </c>
      <c r="V48" s="48">
        <v>-5.6018059983795467</v>
      </c>
      <c r="W48" s="28">
        <v>62.878403285133366</v>
      </c>
      <c r="X48" s="48">
        <v>-49.238538802170183</v>
      </c>
      <c r="Y48" s="28">
        <v>132.2888182553034</v>
      </c>
      <c r="Z48" s="48">
        <v>7.7183146774689106</v>
      </c>
      <c r="AA48" s="23"/>
      <c r="AB48" s="24" t="s">
        <v>15</v>
      </c>
      <c r="AC48" s="28">
        <v>102.78023785232511</v>
      </c>
      <c r="AD48" s="48">
        <v>-12.593048641962412</v>
      </c>
      <c r="AE48" s="28">
        <v>141.5463740713142</v>
      </c>
      <c r="AF48" s="48">
        <v>6.5960153847744749</v>
      </c>
      <c r="AG48" s="28">
        <v>76.212656328131416</v>
      </c>
      <c r="AH48" s="48">
        <v>-8.2440051463399016</v>
      </c>
      <c r="AI48" s="23"/>
      <c r="AJ48" s="24" t="s">
        <v>15</v>
      </c>
      <c r="AK48" s="28">
        <v>148.66537509739965</v>
      </c>
      <c r="AL48" s="48">
        <v>4.5124773555904341</v>
      </c>
      <c r="AM48" s="28">
        <v>69.159202357580725</v>
      </c>
      <c r="AN48" s="48">
        <v>-1.9956298335065696</v>
      </c>
      <c r="AO48" s="28">
        <v>119.55141173304746</v>
      </c>
      <c r="AP48" s="48">
        <v>9.1408354408618209</v>
      </c>
      <c r="AQ48" s="23"/>
      <c r="AR48" s="24" t="s">
        <v>15</v>
      </c>
      <c r="AS48" s="28">
        <v>157.0272352815758</v>
      </c>
      <c r="AT48" s="48">
        <v>21.103446076892411</v>
      </c>
      <c r="AU48" s="28">
        <v>98.793344643054454</v>
      </c>
      <c r="AV48" s="48">
        <v>-1.0695311143092567</v>
      </c>
      <c r="AW48" s="28">
        <v>133.2846692328032</v>
      </c>
      <c r="AX48" s="48">
        <v>18.090930059236811</v>
      </c>
      <c r="AY48" s="23"/>
      <c r="AZ48" s="24" t="s">
        <v>15</v>
      </c>
      <c r="BA48" s="28">
        <v>107.61055703261279</v>
      </c>
      <c r="BB48" s="48">
        <v>0.14842706976128284</v>
      </c>
      <c r="BC48" s="28">
        <v>128.60512269324181</v>
      </c>
      <c r="BD48" s="48">
        <v>2.4010029841585236</v>
      </c>
      <c r="BE48" s="28">
        <v>105.56416306853203</v>
      </c>
      <c r="BF48" s="48">
        <v>-4.3191806593750499</v>
      </c>
      <c r="BG48" s="28">
        <v>106.86817222492583</v>
      </c>
      <c r="BH48" s="48">
        <v>4.220028047474969</v>
      </c>
      <c r="BI48" s="43"/>
    </row>
    <row r="49" spans="1:61" ht="15" customHeight="1" x14ac:dyDescent="0.25">
      <c r="A49" s="23"/>
      <c r="B49" s="24" t="s">
        <v>16</v>
      </c>
      <c r="C49" s="28">
        <v>154.14040798111637</v>
      </c>
      <c r="D49" s="48">
        <v>12.812809044788438</v>
      </c>
      <c r="E49" s="28">
        <v>127.13412261448242</v>
      </c>
      <c r="F49" s="48">
        <v>1.9636934711981979</v>
      </c>
      <c r="G49" s="28">
        <v>120.01460964449065</v>
      </c>
      <c r="H49" s="48">
        <v>-14.61816274827315</v>
      </c>
      <c r="I49" s="28">
        <v>160.30131152642812</v>
      </c>
      <c r="J49" s="48">
        <v>20.039168707299311</v>
      </c>
      <c r="K49" s="23"/>
      <c r="L49" s="24" t="s">
        <v>16</v>
      </c>
      <c r="M49" s="28">
        <v>129.40673010432826</v>
      </c>
      <c r="N49" s="48">
        <v>6.0299674401887557</v>
      </c>
      <c r="O49" s="28">
        <v>123.17300195015609</v>
      </c>
      <c r="P49" s="48">
        <v>-23.334790208607188</v>
      </c>
      <c r="Q49" s="28">
        <v>126.10266296700151</v>
      </c>
      <c r="R49" s="48">
        <v>-12.236165340972065</v>
      </c>
      <c r="S49" s="23"/>
      <c r="T49" s="24" t="s">
        <v>16</v>
      </c>
      <c r="U49" s="28">
        <v>131.02519288347557</v>
      </c>
      <c r="V49" s="48">
        <v>0.45513298374287103</v>
      </c>
      <c r="W49" s="28">
        <v>70.486597277310082</v>
      </c>
      <c r="X49" s="48">
        <v>-43.397363774927214</v>
      </c>
      <c r="Y49" s="28">
        <v>117.1312251616596</v>
      </c>
      <c r="Z49" s="48">
        <v>6.9412267010075794</v>
      </c>
      <c r="AA49" s="23"/>
      <c r="AB49" s="24" t="s">
        <v>16</v>
      </c>
      <c r="AC49" s="28">
        <v>115.33232393776727</v>
      </c>
      <c r="AD49" s="48">
        <v>2.8097922427193964</v>
      </c>
      <c r="AE49" s="28">
        <v>145.79491442161921</v>
      </c>
      <c r="AF49" s="48">
        <v>13.622535664686382</v>
      </c>
      <c r="AG49" s="28">
        <v>78.417454991328</v>
      </c>
      <c r="AH49" s="48">
        <v>-11.040060037967564</v>
      </c>
      <c r="AI49" s="23"/>
      <c r="AJ49" s="24" t="s">
        <v>16</v>
      </c>
      <c r="AK49" s="28">
        <v>104.82254407914418</v>
      </c>
      <c r="AL49" s="48">
        <v>-15.277841899812543</v>
      </c>
      <c r="AM49" s="28">
        <v>54.174041704623306</v>
      </c>
      <c r="AN49" s="48">
        <v>-16.315232223675764</v>
      </c>
      <c r="AO49" s="28">
        <v>136.47534939248274</v>
      </c>
      <c r="AP49" s="48">
        <v>30.369460516317332</v>
      </c>
      <c r="AQ49" s="23"/>
      <c r="AR49" s="24" t="s">
        <v>16</v>
      </c>
      <c r="AS49" s="28">
        <v>145.11209308560487</v>
      </c>
      <c r="AT49" s="48">
        <v>16.823429908795333</v>
      </c>
      <c r="AU49" s="28">
        <v>101.45670711647038</v>
      </c>
      <c r="AV49" s="48">
        <v>-8.5460083488107017</v>
      </c>
      <c r="AW49" s="28">
        <v>125.8285512491599</v>
      </c>
      <c r="AX49" s="48">
        <v>18.490488227959716</v>
      </c>
      <c r="AY49" s="23"/>
      <c r="AZ49" s="24" t="s">
        <v>16</v>
      </c>
      <c r="BA49" s="28">
        <v>96.163617649013148</v>
      </c>
      <c r="BB49" s="48">
        <v>-1.9102735573189022</v>
      </c>
      <c r="BC49" s="28">
        <v>98.094906059856385</v>
      </c>
      <c r="BD49" s="48">
        <v>-5.432699014605717</v>
      </c>
      <c r="BE49" s="28">
        <v>108.25699057519201</v>
      </c>
      <c r="BF49" s="48">
        <v>-8.4046393335576255</v>
      </c>
      <c r="BG49" s="28">
        <v>84.228467377370293</v>
      </c>
      <c r="BH49" s="48">
        <v>-4.1468786433225091</v>
      </c>
      <c r="BI49" s="43"/>
    </row>
    <row r="50" spans="1:61" ht="15" customHeight="1" x14ac:dyDescent="0.25">
      <c r="A50" s="23"/>
      <c r="B50" s="24"/>
      <c r="C50" s="28"/>
      <c r="D50" s="48"/>
      <c r="E50" s="28"/>
      <c r="F50" s="48"/>
      <c r="G50" s="28"/>
      <c r="H50" s="48"/>
      <c r="I50" s="28"/>
      <c r="J50" s="48"/>
      <c r="K50" s="23"/>
      <c r="L50" s="24"/>
      <c r="M50" s="28"/>
      <c r="N50" s="48"/>
      <c r="O50" s="28"/>
      <c r="P50" s="48"/>
      <c r="Q50" s="28"/>
      <c r="R50" s="48"/>
      <c r="S50" s="23"/>
      <c r="T50" s="24"/>
      <c r="U50" s="28"/>
      <c r="V50" s="48"/>
      <c r="W50" s="28"/>
      <c r="X50" s="48"/>
      <c r="Y50" s="28"/>
      <c r="Z50" s="48"/>
      <c r="AA50" s="23"/>
      <c r="AB50" s="24"/>
      <c r="AC50" s="28"/>
      <c r="AD50" s="48"/>
      <c r="AE50" s="28"/>
      <c r="AF50" s="48"/>
      <c r="AG50" s="28"/>
      <c r="AH50" s="48"/>
      <c r="AI50" s="23"/>
      <c r="AJ50" s="24"/>
      <c r="AK50" s="28"/>
      <c r="AL50" s="48"/>
      <c r="AM50" s="28"/>
      <c r="AN50" s="48"/>
      <c r="AO50" s="28"/>
      <c r="AP50" s="48"/>
      <c r="AQ50" s="23"/>
      <c r="AR50" s="24"/>
      <c r="AS50" s="28"/>
      <c r="AT50" s="48"/>
      <c r="AU50" s="28"/>
      <c r="AV50" s="48"/>
      <c r="AW50" s="28"/>
      <c r="AX50" s="48"/>
      <c r="AY50" s="23"/>
      <c r="AZ50" s="24"/>
      <c r="BA50" s="28"/>
      <c r="BB50" s="48"/>
      <c r="BC50" s="28"/>
      <c r="BD50" s="48"/>
      <c r="BE50" s="28"/>
      <c r="BF50" s="48"/>
      <c r="BG50" s="28"/>
      <c r="BH50" s="48"/>
      <c r="BI50" s="43"/>
    </row>
    <row r="51" spans="1:61" ht="15" customHeight="1" x14ac:dyDescent="0.25">
      <c r="A51" s="23">
        <v>2021</v>
      </c>
      <c r="B51" s="24" t="s">
        <v>13</v>
      </c>
      <c r="C51" s="28">
        <v>147.55432116712143</v>
      </c>
      <c r="D51" s="48">
        <v>16.015551889779005</v>
      </c>
      <c r="E51" s="28">
        <v>129.70490690035146</v>
      </c>
      <c r="F51" s="48">
        <v>-3.7836003457055796</v>
      </c>
      <c r="G51" s="28">
        <v>121.09250435346389</v>
      </c>
      <c r="H51" s="48">
        <v>-0.43600457205687349</v>
      </c>
      <c r="I51" s="28">
        <v>161.97392823596519</v>
      </c>
      <c r="J51" s="48">
        <v>28.59180262141868</v>
      </c>
      <c r="K51" s="23">
        <v>2021</v>
      </c>
      <c r="L51" s="24" t="s">
        <v>13</v>
      </c>
      <c r="M51" s="28">
        <v>120.86328782662561</v>
      </c>
      <c r="N51" s="48">
        <v>3.6202637045317658</v>
      </c>
      <c r="O51" s="28">
        <v>114.60848373671575</v>
      </c>
      <c r="P51" s="48">
        <v>-13.262122439180473</v>
      </c>
      <c r="Q51" s="28">
        <v>132.71328854713829</v>
      </c>
      <c r="R51" s="48">
        <v>-8.0815230903276785</v>
      </c>
      <c r="S51" s="23">
        <v>2021</v>
      </c>
      <c r="T51" s="24" t="s">
        <v>13</v>
      </c>
      <c r="U51" s="28">
        <v>128.41562212000795</v>
      </c>
      <c r="V51" s="48">
        <v>11.953272911423667</v>
      </c>
      <c r="W51" s="28">
        <v>92.611151540354172</v>
      </c>
      <c r="X51" s="48">
        <v>-27.338117085676259</v>
      </c>
      <c r="Y51" s="28">
        <v>118.01271057057295</v>
      </c>
      <c r="Z51" s="48">
        <v>0.66807971136300637</v>
      </c>
      <c r="AA51" s="23">
        <v>2021</v>
      </c>
      <c r="AB51" s="24" t="s">
        <v>13</v>
      </c>
      <c r="AC51" s="28">
        <v>120.78150013100604</v>
      </c>
      <c r="AD51" s="48">
        <v>7.197806926589692</v>
      </c>
      <c r="AE51" s="28">
        <v>130.58003019626929</v>
      </c>
      <c r="AF51" s="48">
        <v>18.892853671612912</v>
      </c>
      <c r="AG51" s="28">
        <v>121.75836472865767</v>
      </c>
      <c r="AH51" s="48">
        <v>2.1704934404174878</v>
      </c>
      <c r="AI51" s="23">
        <v>2021</v>
      </c>
      <c r="AJ51" s="24" t="s">
        <v>13</v>
      </c>
      <c r="AK51" s="28">
        <v>135.30293669325545</v>
      </c>
      <c r="AL51" s="48">
        <v>11.729495431205606</v>
      </c>
      <c r="AM51" s="28">
        <v>54.881158630215054</v>
      </c>
      <c r="AN51" s="48">
        <v>-25.516045864273835</v>
      </c>
      <c r="AO51" s="28">
        <v>124.04700845707019</v>
      </c>
      <c r="AP51" s="48">
        <v>13.688238935992587</v>
      </c>
      <c r="AQ51" s="23">
        <v>2021</v>
      </c>
      <c r="AR51" s="24" t="s">
        <v>13</v>
      </c>
      <c r="AS51" s="28">
        <v>149.56835499628903</v>
      </c>
      <c r="AT51" s="48">
        <v>2.4124106177163043</v>
      </c>
      <c r="AU51" s="28">
        <v>104.31030891580001</v>
      </c>
      <c r="AV51" s="48">
        <v>6.0274226186158444</v>
      </c>
      <c r="AW51" s="28">
        <v>107.0599171220522</v>
      </c>
      <c r="AX51" s="48">
        <v>10.311729093462077</v>
      </c>
      <c r="AY51" s="23">
        <v>2021</v>
      </c>
      <c r="AZ51" s="24" t="s">
        <v>13</v>
      </c>
      <c r="BA51" s="28">
        <v>99.857559769613587</v>
      </c>
      <c r="BB51" s="48">
        <v>6.0940846513651223</v>
      </c>
      <c r="BC51" s="28">
        <v>108.06845354580345</v>
      </c>
      <c r="BD51" s="48">
        <v>1.6543078678157741</v>
      </c>
      <c r="BE51" s="28">
        <v>97.864620831277691</v>
      </c>
      <c r="BF51" s="48">
        <v>-1.7852620425811665</v>
      </c>
      <c r="BG51" s="28">
        <v>77.235235775636667</v>
      </c>
      <c r="BH51" s="48">
        <v>-31.164659546396791</v>
      </c>
      <c r="BI51" s="43"/>
    </row>
    <row r="52" spans="1:61" ht="15" customHeight="1" x14ac:dyDescent="0.25">
      <c r="A52" s="23"/>
      <c r="B52" s="24" t="s">
        <v>14</v>
      </c>
      <c r="C52" s="28">
        <v>192.78488821001977</v>
      </c>
      <c r="D52" s="48">
        <v>22.920048054989792</v>
      </c>
      <c r="E52" s="28">
        <v>120.28803232470646</v>
      </c>
      <c r="F52" s="48">
        <v>-11.844658969453263</v>
      </c>
      <c r="G52" s="28">
        <v>118.34417719443543</v>
      </c>
      <c r="H52" s="48">
        <v>17.685533998668305</v>
      </c>
      <c r="I52" s="28">
        <v>169.08854920390741</v>
      </c>
      <c r="J52" s="48">
        <v>22.273771167841886</v>
      </c>
      <c r="K52" s="23"/>
      <c r="L52" s="24" t="s">
        <v>14</v>
      </c>
      <c r="M52" s="28">
        <v>100.07778675017653</v>
      </c>
      <c r="N52" s="48">
        <v>19.917481680719646</v>
      </c>
      <c r="O52" s="28">
        <v>123.02623528437056</v>
      </c>
      <c r="P52" s="48">
        <v>9.5477556368696668</v>
      </c>
      <c r="Q52" s="28">
        <v>140.69867456115946</v>
      </c>
      <c r="R52" s="48">
        <v>36.630933184522462</v>
      </c>
      <c r="S52" s="23"/>
      <c r="T52" s="24" t="s">
        <v>14</v>
      </c>
      <c r="U52" s="28">
        <v>120.17529307227244</v>
      </c>
      <c r="V52" s="48">
        <v>27.975375056968232</v>
      </c>
      <c r="W52" s="28">
        <v>94.290208703133771</v>
      </c>
      <c r="X52" s="48">
        <v>154.57593430364741</v>
      </c>
      <c r="Y52" s="28">
        <v>107.34977195916377</v>
      </c>
      <c r="Z52" s="48">
        <v>50.430141923634778</v>
      </c>
      <c r="AA52" s="23"/>
      <c r="AB52" s="24" t="s">
        <v>14</v>
      </c>
      <c r="AC52" s="28">
        <v>130.7319866268632</v>
      </c>
      <c r="AD52" s="48">
        <v>180.91808456503884</v>
      </c>
      <c r="AE52" s="28">
        <v>131.97402154158942</v>
      </c>
      <c r="AF52" s="48">
        <v>61.103482710338341</v>
      </c>
      <c r="AG52" s="28">
        <v>104.65704854196845</v>
      </c>
      <c r="AH52" s="48">
        <v>-7.8899392803110686</v>
      </c>
      <c r="AI52" s="23"/>
      <c r="AJ52" s="24" t="s">
        <v>14</v>
      </c>
      <c r="AK52" s="28">
        <v>209.07009715513573</v>
      </c>
      <c r="AL52" s="48">
        <v>98.96279178312605</v>
      </c>
      <c r="AM52" s="28">
        <v>49.869366526466052</v>
      </c>
      <c r="AN52" s="48">
        <v>20.907720942214269</v>
      </c>
      <c r="AO52" s="28">
        <v>109.4817443621575</v>
      </c>
      <c r="AP52" s="48">
        <v>57.283272734420962</v>
      </c>
      <c r="AQ52" s="23"/>
      <c r="AR52" s="24" t="s">
        <v>14</v>
      </c>
      <c r="AS52" s="28">
        <v>142.96261855513194</v>
      </c>
      <c r="AT52" s="48">
        <v>175.792631723966</v>
      </c>
      <c r="AU52" s="28">
        <v>94.038747122033215</v>
      </c>
      <c r="AV52" s="48">
        <v>-3.9728293141970283</v>
      </c>
      <c r="AW52" s="28">
        <v>95.848280704735814</v>
      </c>
      <c r="AX52" s="48">
        <v>50.7490327556811</v>
      </c>
      <c r="AY52" s="23"/>
      <c r="AZ52" s="24" t="s">
        <v>14</v>
      </c>
      <c r="BA52" s="28">
        <v>80.097799240231609</v>
      </c>
      <c r="BB52" s="48">
        <v>65.873595531945057</v>
      </c>
      <c r="BC52" s="28">
        <v>92.994540527518339</v>
      </c>
      <c r="BD52" s="48">
        <v>-24.855239686556175</v>
      </c>
      <c r="BE52" s="28">
        <v>76.631477571600257</v>
      </c>
      <c r="BF52" s="48">
        <v>58.038763432715371</v>
      </c>
      <c r="BG52" s="28">
        <v>93.960205934594626</v>
      </c>
      <c r="BH52" s="48">
        <v>-4.8381106986585962</v>
      </c>
      <c r="BI52" s="43"/>
    </row>
    <row r="53" spans="1:61" ht="15" customHeight="1" x14ac:dyDescent="0.25">
      <c r="A53" s="23"/>
      <c r="B53" s="24" t="s">
        <v>15</v>
      </c>
      <c r="C53" s="28">
        <v>206.26300055256169</v>
      </c>
      <c r="D53" s="48">
        <v>27.715186885080939</v>
      </c>
      <c r="E53" s="28">
        <v>109.77081071391569</v>
      </c>
      <c r="F53" s="48">
        <v>-15.067925710103864</v>
      </c>
      <c r="G53" s="28">
        <v>114.97966883571421</v>
      </c>
      <c r="H53" s="48">
        <v>9.302911598915216</v>
      </c>
      <c r="I53" s="28">
        <v>228.7669395831922</v>
      </c>
      <c r="J53" s="48">
        <v>20.377250758889943</v>
      </c>
      <c r="K53" s="23"/>
      <c r="L53" s="24" t="s">
        <v>15</v>
      </c>
      <c r="M53" s="28">
        <v>111.83776714362612</v>
      </c>
      <c r="N53" s="48">
        <v>-10.744085141290995</v>
      </c>
      <c r="O53" s="28">
        <v>98.89230813947843</v>
      </c>
      <c r="P53" s="48">
        <v>-35.577205939375091</v>
      </c>
      <c r="Q53" s="28">
        <v>137.83255266133429</v>
      </c>
      <c r="R53" s="48">
        <v>12.730104478342625</v>
      </c>
      <c r="S53" s="23"/>
      <c r="T53" s="24" t="s">
        <v>15</v>
      </c>
      <c r="U53" s="28">
        <v>113.23278299639615</v>
      </c>
      <c r="V53" s="48">
        <v>-7.0333810684482501</v>
      </c>
      <c r="W53" s="28">
        <v>99.385833581797144</v>
      </c>
      <c r="X53" s="48">
        <v>58.060364750539719</v>
      </c>
      <c r="Y53" s="28">
        <v>115.9911203473203</v>
      </c>
      <c r="Z53" s="48">
        <v>-12.319784939442329</v>
      </c>
      <c r="AA53" s="23"/>
      <c r="AB53" s="24" t="s">
        <v>15</v>
      </c>
      <c r="AC53" s="28">
        <v>136.71587536930534</v>
      </c>
      <c r="AD53" s="48">
        <v>33.01766781833976</v>
      </c>
      <c r="AE53" s="28">
        <v>147.15785784249735</v>
      </c>
      <c r="AF53" s="48">
        <v>3.9644136474707352</v>
      </c>
      <c r="AG53" s="28">
        <v>78.540819563250281</v>
      </c>
      <c r="AH53" s="48">
        <v>3.0548249428481</v>
      </c>
      <c r="AI53" s="23"/>
      <c r="AJ53" s="24" t="s">
        <v>15</v>
      </c>
      <c r="AK53" s="28">
        <v>147.80424232940467</v>
      </c>
      <c r="AL53" s="48">
        <v>-0.57924232016418387</v>
      </c>
      <c r="AM53" s="28">
        <v>70.391512965880509</v>
      </c>
      <c r="AN53" s="48">
        <v>1.7818461842984448</v>
      </c>
      <c r="AO53" s="28">
        <v>127.09377306684409</v>
      </c>
      <c r="AP53" s="48">
        <v>6.3088852105221065</v>
      </c>
      <c r="AQ53" s="23"/>
      <c r="AR53" s="24" t="s">
        <v>15</v>
      </c>
      <c r="AS53" s="28">
        <v>113.53561676558859</v>
      </c>
      <c r="AT53" s="48">
        <v>-27.696863183001057</v>
      </c>
      <c r="AU53" s="28">
        <v>81.669686232982215</v>
      </c>
      <c r="AV53" s="48">
        <v>-17.332805637809827</v>
      </c>
      <c r="AW53" s="28">
        <v>112.34344350884305</v>
      </c>
      <c r="AX53" s="48">
        <v>-15.711653744199879</v>
      </c>
      <c r="AY53" s="23"/>
      <c r="AZ53" s="24" t="s">
        <v>15</v>
      </c>
      <c r="BA53" s="28">
        <v>69.016870456944602</v>
      </c>
      <c r="BB53" s="48">
        <v>-35.864219682434936</v>
      </c>
      <c r="BC53" s="28">
        <v>117.64278271961037</v>
      </c>
      <c r="BD53" s="48">
        <v>-8.5240305705237063</v>
      </c>
      <c r="BE53" s="28">
        <v>71.519096138670605</v>
      </c>
      <c r="BF53" s="48">
        <v>-32.250591432017927</v>
      </c>
      <c r="BG53" s="28">
        <v>109.85262032846026</v>
      </c>
      <c r="BH53" s="48">
        <v>2.7926444715953949</v>
      </c>
      <c r="BI53" s="43"/>
    </row>
    <row r="54" spans="1:61" ht="15" customHeight="1" x14ac:dyDescent="0.25">
      <c r="A54" s="23"/>
      <c r="B54" s="24" t="s">
        <v>16</v>
      </c>
      <c r="C54" s="28">
        <v>193.83765617514734</v>
      </c>
      <c r="D54" s="48">
        <v>25.753952979606922</v>
      </c>
      <c r="E54" s="28">
        <v>109.03582067160478</v>
      </c>
      <c r="F54" s="48">
        <v>-14.235597470364723</v>
      </c>
      <c r="G54" s="28">
        <v>118.16109407828985</v>
      </c>
      <c r="H54" s="48">
        <v>-1.5444082780349078</v>
      </c>
      <c r="I54" s="28">
        <v>193.07563199054684</v>
      </c>
      <c r="J54" s="48">
        <v>20.445447483887477</v>
      </c>
      <c r="K54" s="23"/>
      <c r="L54" s="24" t="s">
        <v>16</v>
      </c>
      <c r="M54" s="28">
        <v>143.82302881270584</v>
      </c>
      <c r="N54" s="48">
        <v>11.140300583095723</v>
      </c>
      <c r="O54" s="28">
        <v>129.08348380186479</v>
      </c>
      <c r="P54" s="48">
        <v>4.7985205833502818</v>
      </c>
      <c r="Q54" s="28">
        <v>144.27081060227155</v>
      </c>
      <c r="R54" s="48">
        <v>14.407425828925028</v>
      </c>
      <c r="S54" s="23"/>
      <c r="T54" s="24" t="s">
        <v>16</v>
      </c>
      <c r="U54" s="28">
        <v>109.26514627443454</v>
      </c>
      <c r="V54" s="48">
        <v>-16.607528773793035</v>
      </c>
      <c r="W54" s="28">
        <v>95.262119474746058</v>
      </c>
      <c r="X54" s="48">
        <v>35.149266888233399</v>
      </c>
      <c r="Y54" s="28">
        <v>127.41168582328912</v>
      </c>
      <c r="Z54" s="48">
        <v>8.776874524654616</v>
      </c>
      <c r="AA54" s="23"/>
      <c r="AB54" s="24" t="s">
        <v>16</v>
      </c>
      <c r="AC54" s="28">
        <v>133.84524310834217</v>
      </c>
      <c r="AD54" s="48">
        <v>16.05180450587676</v>
      </c>
      <c r="AE54" s="28">
        <v>179.08525387618508</v>
      </c>
      <c r="AF54" s="48">
        <v>22.833676734631965</v>
      </c>
      <c r="AG54" s="28">
        <v>73.438290106975387</v>
      </c>
      <c r="AH54" s="48">
        <v>-6.3495619500827303</v>
      </c>
      <c r="AI54" s="23"/>
      <c r="AJ54" s="24" t="s">
        <v>16</v>
      </c>
      <c r="AK54" s="28">
        <v>130.33675310046908</v>
      </c>
      <c r="AL54" s="48">
        <v>24.340383307297813</v>
      </c>
      <c r="AM54" s="28">
        <v>78.548094890530862</v>
      </c>
      <c r="AN54" s="48">
        <v>44.992126152971593</v>
      </c>
      <c r="AO54" s="28">
        <v>127.70060156093486</v>
      </c>
      <c r="AP54" s="48">
        <v>-6.4295478052325876</v>
      </c>
      <c r="AQ54" s="23"/>
      <c r="AR54" s="24" t="s">
        <v>16</v>
      </c>
      <c r="AS54" s="28">
        <v>178.01161459312505</v>
      </c>
      <c r="AT54" s="48">
        <v>22.671798613029466</v>
      </c>
      <c r="AU54" s="28">
        <v>81.454514136046839</v>
      </c>
      <c r="AV54" s="48">
        <v>-19.715003126862186</v>
      </c>
      <c r="AW54" s="28">
        <v>114.03729551360983</v>
      </c>
      <c r="AX54" s="48">
        <v>-9.3708904843079353</v>
      </c>
      <c r="AY54" s="23"/>
      <c r="AZ54" s="24" t="s">
        <v>16</v>
      </c>
      <c r="BA54" s="28">
        <v>80.415251728547162</v>
      </c>
      <c r="BB54" s="48">
        <v>-16.376636305370525</v>
      </c>
      <c r="BC54" s="28">
        <v>134.96296627581984</v>
      </c>
      <c r="BD54" s="48">
        <v>37.584072095922068</v>
      </c>
      <c r="BE54" s="28">
        <v>88.276072232604236</v>
      </c>
      <c r="BF54" s="48">
        <v>-18.45693126737126</v>
      </c>
      <c r="BG54" s="28">
        <v>105.50420864547759</v>
      </c>
      <c r="BH54" s="48">
        <v>25.259561203678587</v>
      </c>
      <c r="BI54" s="43"/>
    </row>
    <row r="55" spans="1:61" ht="15" customHeight="1" x14ac:dyDescent="0.25">
      <c r="A55" s="23"/>
      <c r="B55" s="24"/>
      <c r="C55" s="28"/>
      <c r="D55" s="48"/>
      <c r="E55" s="28"/>
      <c r="F55" s="48"/>
      <c r="G55" s="28"/>
      <c r="H55" s="48"/>
      <c r="I55" s="28"/>
      <c r="J55" s="48"/>
      <c r="K55" s="23"/>
      <c r="L55" s="24"/>
      <c r="M55" s="28"/>
      <c r="N55" s="48"/>
      <c r="O55" s="28"/>
      <c r="P55" s="48"/>
      <c r="Q55" s="28"/>
      <c r="R55" s="48"/>
      <c r="S55" s="23"/>
      <c r="T55" s="24"/>
      <c r="U55" s="28"/>
      <c r="V55" s="48"/>
      <c r="W55" s="28"/>
      <c r="X55" s="48"/>
      <c r="Y55" s="28"/>
      <c r="Z55" s="48"/>
      <c r="AA55" s="23"/>
      <c r="AB55" s="24"/>
      <c r="AC55" s="28"/>
      <c r="AD55" s="48"/>
      <c r="AE55" s="28"/>
      <c r="AF55" s="48"/>
      <c r="AG55" s="28"/>
      <c r="AH55" s="48"/>
      <c r="AI55" s="23"/>
      <c r="AJ55" s="24"/>
      <c r="AK55" s="28"/>
      <c r="AL55" s="48"/>
      <c r="AM55" s="28"/>
      <c r="AN55" s="48"/>
      <c r="AO55" s="28"/>
      <c r="AP55" s="48"/>
      <c r="AQ55" s="23"/>
      <c r="AR55" s="24"/>
      <c r="AS55" s="28"/>
      <c r="AT55" s="48"/>
      <c r="AU55" s="28"/>
      <c r="AV55" s="48"/>
      <c r="AW55" s="28"/>
      <c r="AX55" s="48"/>
      <c r="AY55" s="23"/>
      <c r="AZ55" s="24"/>
      <c r="BA55" s="28"/>
      <c r="BB55" s="48"/>
      <c r="BC55" s="28"/>
      <c r="BD55" s="48"/>
      <c r="BE55" s="28"/>
      <c r="BF55" s="48"/>
      <c r="BG55" s="28"/>
      <c r="BH55" s="48"/>
      <c r="BI55" s="43"/>
    </row>
    <row r="56" spans="1:61" ht="15" hidden="1" customHeight="1" x14ac:dyDescent="0.25">
      <c r="A56" s="23">
        <v>2015</v>
      </c>
      <c r="B56" s="24" t="s">
        <v>17</v>
      </c>
      <c r="C56" s="5">
        <v>117.49529152364659</v>
      </c>
      <c r="D56" s="45"/>
      <c r="E56" s="5">
        <v>89.193763185410006</v>
      </c>
      <c r="F56" s="45"/>
      <c r="G56" s="5">
        <v>96.323805624975478</v>
      </c>
      <c r="H56" s="45"/>
      <c r="I56" s="5">
        <v>99.161411166355009</v>
      </c>
      <c r="J56" s="45"/>
      <c r="K56" s="23">
        <v>2015</v>
      </c>
      <c r="L56" s="24" t="s">
        <v>17</v>
      </c>
      <c r="M56" s="5">
        <v>95.630113168200111</v>
      </c>
      <c r="N56" s="45"/>
      <c r="O56" s="5">
        <v>91.345105272369594</v>
      </c>
      <c r="P56" s="45"/>
      <c r="Q56" s="5">
        <v>121.86824777182255</v>
      </c>
      <c r="R56" s="45"/>
      <c r="S56" s="23">
        <v>2015</v>
      </c>
      <c r="T56" s="24" t="s">
        <v>17</v>
      </c>
      <c r="U56" s="5">
        <v>85.805218331214917</v>
      </c>
      <c r="V56" s="45"/>
      <c r="W56" s="5">
        <v>118.12282443870072</v>
      </c>
      <c r="X56" s="45"/>
      <c r="Y56" s="5">
        <v>93.348484152986316</v>
      </c>
      <c r="Z56" s="45"/>
      <c r="AA56" s="23">
        <v>2015</v>
      </c>
      <c r="AB56" s="24" t="s">
        <v>17</v>
      </c>
      <c r="AC56" s="5">
        <v>136.40072143473637</v>
      </c>
      <c r="AD56" s="45"/>
      <c r="AE56" s="5">
        <v>100.73021232619219</v>
      </c>
      <c r="AF56" s="45"/>
      <c r="AG56" s="5">
        <v>110.22155290423869</v>
      </c>
      <c r="AH56" s="45"/>
      <c r="AI56" s="23">
        <v>2015</v>
      </c>
      <c r="AJ56" s="24" t="s">
        <v>17</v>
      </c>
      <c r="AK56" s="5">
        <v>103.72848753370967</v>
      </c>
      <c r="AL56" s="45"/>
      <c r="AM56" s="5">
        <v>94.665217251442769</v>
      </c>
      <c r="AN56" s="45"/>
      <c r="AO56" s="369">
        <v>143.54117378290141</v>
      </c>
      <c r="AP56" s="45"/>
      <c r="AQ56" s="23">
        <v>2015</v>
      </c>
      <c r="AR56" s="24" t="s">
        <v>17</v>
      </c>
      <c r="AS56" s="5">
        <v>100.07497573747301</v>
      </c>
      <c r="AT56" s="45"/>
      <c r="AU56" s="5">
        <v>89.032258064516128</v>
      </c>
      <c r="AV56" s="45"/>
      <c r="AW56" s="5">
        <v>99.319454980712379</v>
      </c>
      <c r="AX56" s="45"/>
      <c r="AY56" s="23">
        <v>2015</v>
      </c>
      <c r="AZ56" s="24" t="s">
        <v>17</v>
      </c>
      <c r="BA56" s="5">
        <v>101.72428193192249</v>
      </c>
      <c r="BB56" s="45"/>
      <c r="BC56" s="5">
        <v>98.375272105970794</v>
      </c>
      <c r="BD56" s="45"/>
      <c r="BE56" s="5">
        <v>115.09220723477425</v>
      </c>
      <c r="BF56" s="45"/>
      <c r="BG56" s="5">
        <v>96.809610947569411</v>
      </c>
      <c r="BH56" s="45"/>
      <c r="BI56" s="43"/>
    </row>
    <row r="57" spans="1:61" ht="15" hidden="1" customHeight="1" x14ac:dyDescent="0.25">
      <c r="A57" s="23"/>
      <c r="B57" s="24" t="s">
        <v>18</v>
      </c>
      <c r="C57" s="5">
        <v>110.62254882723765</v>
      </c>
      <c r="D57" s="45"/>
      <c r="E57" s="5">
        <v>99.42605638012202</v>
      </c>
      <c r="F57" s="45"/>
      <c r="G57" s="5">
        <v>112.53199775483532</v>
      </c>
      <c r="H57" s="45"/>
      <c r="I57" s="5">
        <v>94.579707981847775</v>
      </c>
      <c r="J57" s="45"/>
      <c r="K57" s="23"/>
      <c r="L57" s="24" t="s">
        <v>18</v>
      </c>
      <c r="M57" s="5">
        <v>102.69986433437735</v>
      </c>
      <c r="N57" s="45"/>
      <c r="O57" s="5">
        <v>108.25028578517033</v>
      </c>
      <c r="P57" s="45"/>
      <c r="Q57" s="5">
        <v>95.767187672190047</v>
      </c>
      <c r="R57" s="45"/>
      <c r="S57" s="23"/>
      <c r="T57" s="24" t="s">
        <v>18</v>
      </c>
      <c r="U57" s="5">
        <v>94.896764314380945</v>
      </c>
      <c r="V57" s="45"/>
      <c r="W57" s="5">
        <v>98.123899896397575</v>
      </c>
      <c r="X57" s="45"/>
      <c r="Y57" s="5">
        <v>109.08224893792159</v>
      </c>
      <c r="Z57" s="45"/>
      <c r="AA57" s="23"/>
      <c r="AB57" s="24" t="s">
        <v>18</v>
      </c>
      <c r="AC57" s="5">
        <v>80.344627831830181</v>
      </c>
      <c r="AD57" s="45"/>
      <c r="AE57" s="5">
        <v>86.126868370523624</v>
      </c>
      <c r="AF57" s="45"/>
      <c r="AG57" s="5">
        <v>83.359490998539727</v>
      </c>
      <c r="AH57" s="45"/>
      <c r="AI57" s="23"/>
      <c r="AJ57" s="24" t="s">
        <v>18</v>
      </c>
      <c r="AK57" s="5">
        <v>89.623883098958103</v>
      </c>
      <c r="AL57" s="45"/>
      <c r="AM57" s="5">
        <v>96.08827075419228</v>
      </c>
      <c r="AN57" s="45"/>
      <c r="AO57" s="369">
        <v>100.13894020711983</v>
      </c>
      <c r="AP57" s="45"/>
      <c r="AQ57" s="23"/>
      <c r="AR57" s="24" t="s">
        <v>18</v>
      </c>
      <c r="AS57" s="5">
        <v>87.78051755619677</v>
      </c>
      <c r="AT57" s="45"/>
      <c r="AU57" s="5">
        <v>89.032258064516128</v>
      </c>
      <c r="AV57" s="45"/>
      <c r="AW57" s="5">
        <v>96.731304256313891</v>
      </c>
      <c r="AX57" s="45"/>
      <c r="AY57" s="23"/>
      <c r="AZ57" s="24" t="s">
        <v>18</v>
      </c>
      <c r="BA57" s="5">
        <v>92.741113636408357</v>
      </c>
      <c r="BB57" s="45"/>
      <c r="BC57" s="5">
        <v>111.47969570104956</v>
      </c>
      <c r="BD57" s="45"/>
      <c r="BE57" s="5">
        <v>100.22378232511085</v>
      </c>
      <c r="BF57" s="45"/>
      <c r="BG57" s="5">
        <v>105.87954491208529</v>
      </c>
      <c r="BH57" s="45"/>
      <c r="BI57" s="43"/>
    </row>
    <row r="58" spans="1:61" ht="15" hidden="1" customHeight="1" x14ac:dyDescent="0.25">
      <c r="A58" s="23"/>
      <c r="B58" s="24" t="s">
        <v>19</v>
      </c>
      <c r="C58" s="5">
        <v>100.9273754424806</v>
      </c>
      <c r="D58" s="45"/>
      <c r="E58" s="5">
        <v>82.267212022224854</v>
      </c>
      <c r="F58" s="45"/>
      <c r="G58" s="5">
        <v>105.33642938751906</v>
      </c>
      <c r="H58" s="45"/>
      <c r="I58" s="5">
        <v>89.283033532763881</v>
      </c>
      <c r="J58" s="45"/>
      <c r="K58" s="23"/>
      <c r="L58" s="24" t="s">
        <v>19</v>
      </c>
      <c r="M58" s="5">
        <v>96.632676314329387</v>
      </c>
      <c r="N58" s="45"/>
      <c r="O58" s="5">
        <v>113.16911060028838</v>
      </c>
      <c r="P58" s="45"/>
      <c r="Q58" s="5">
        <v>83.374414420937839</v>
      </c>
      <c r="R58" s="45"/>
      <c r="S58" s="23"/>
      <c r="T58" s="24" t="s">
        <v>19</v>
      </c>
      <c r="U58" s="5">
        <v>96.728284476115178</v>
      </c>
      <c r="V58" s="45"/>
      <c r="W58" s="5">
        <v>92.45265297489523</v>
      </c>
      <c r="X58" s="45"/>
      <c r="Y58" s="5">
        <v>105.66226860016094</v>
      </c>
      <c r="Z58" s="45"/>
      <c r="AA58" s="23"/>
      <c r="AB58" s="24" t="s">
        <v>19</v>
      </c>
      <c r="AC58" s="5">
        <v>79.827897234764265</v>
      </c>
      <c r="AD58" s="45"/>
      <c r="AE58" s="5">
        <v>90.729632481226204</v>
      </c>
      <c r="AF58" s="45"/>
      <c r="AG58" s="5">
        <v>116.66966331492202</v>
      </c>
      <c r="AH58" s="45"/>
      <c r="AI58" s="23"/>
      <c r="AJ58" s="24" t="s">
        <v>19</v>
      </c>
      <c r="AK58" s="5">
        <v>94.913937353580664</v>
      </c>
      <c r="AL58" s="45"/>
      <c r="AM58" s="5">
        <v>101.00732424167417</v>
      </c>
      <c r="AN58" s="45"/>
      <c r="AO58" s="369">
        <v>121.67824727630814</v>
      </c>
      <c r="AP58" s="45"/>
      <c r="AQ58" s="23"/>
      <c r="AR58" s="24" t="s">
        <v>19</v>
      </c>
      <c r="AS58" s="5">
        <v>93.460117191049122</v>
      </c>
      <c r="AT58" s="45"/>
      <c r="AU58" s="5">
        <v>85.161290322580655</v>
      </c>
      <c r="AV58" s="45"/>
      <c r="AW58" s="5">
        <v>113.06299974706096</v>
      </c>
      <c r="AX58" s="45"/>
      <c r="AY58" s="23"/>
      <c r="AZ58" s="24" t="s">
        <v>19</v>
      </c>
      <c r="BA58" s="5">
        <v>101.90409032879903</v>
      </c>
      <c r="BB58" s="45"/>
      <c r="BC58" s="5">
        <v>99.192407866501483</v>
      </c>
      <c r="BD58" s="45"/>
      <c r="BE58" s="5">
        <v>88.293963757878643</v>
      </c>
      <c r="BF58" s="45"/>
      <c r="BG58" s="5">
        <v>91.367650568859887</v>
      </c>
      <c r="BH58" s="45"/>
      <c r="BI58" s="43"/>
    </row>
    <row r="59" spans="1:61" ht="15" hidden="1" customHeight="1" x14ac:dyDescent="0.25">
      <c r="A59" s="23"/>
      <c r="B59" s="24" t="s">
        <v>20</v>
      </c>
      <c r="C59" s="5">
        <v>104.41479707023949</v>
      </c>
      <c r="D59" s="45"/>
      <c r="E59" s="5">
        <v>129.00378677762009</v>
      </c>
      <c r="F59" s="45"/>
      <c r="G59" s="5">
        <v>96.968447317901564</v>
      </c>
      <c r="H59" s="45"/>
      <c r="I59" s="5">
        <v>93.214317284377927</v>
      </c>
      <c r="J59" s="45"/>
      <c r="K59" s="23"/>
      <c r="L59" s="24" t="s">
        <v>20</v>
      </c>
      <c r="M59" s="5">
        <v>101.37782854889841</v>
      </c>
      <c r="N59" s="45"/>
      <c r="O59" s="5">
        <v>101.59088988045748</v>
      </c>
      <c r="P59" s="45"/>
      <c r="Q59" s="5">
        <v>89.774955812941897</v>
      </c>
      <c r="R59" s="45"/>
      <c r="S59" s="23"/>
      <c r="T59" s="24" t="s">
        <v>20</v>
      </c>
      <c r="U59" s="5">
        <v>100.58348429196234</v>
      </c>
      <c r="V59" s="45"/>
      <c r="W59" s="5">
        <v>103.28265537675077</v>
      </c>
      <c r="X59" s="45"/>
      <c r="Y59" s="5">
        <v>96.697198724845862</v>
      </c>
      <c r="Z59" s="45"/>
      <c r="AA59" s="23"/>
      <c r="AB59" s="24" t="s">
        <v>20</v>
      </c>
      <c r="AC59" s="5">
        <v>108.84337532111167</v>
      </c>
      <c r="AD59" s="45"/>
      <c r="AE59" s="5">
        <v>105.80591848775362</v>
      </c>
      <c r="AF59" s="45"/>
      <c r="AG59" s="5">
        <v>78.770739525024638</v>
      </c>
      <c r="AH59" s="45"/>
      <c r="AI59" s="23"/>
      <c r="AJ59" s="24" t="s">
        <v>20</v>
      </c>
      <c r="AK59" s="5">
        <v>120.22472651130958</v>
      </c>
      <c r="AL59" s="45"/>
      <c r="AM59" s="5">
        <v>77.142522937720216</v>
      </c>
      <c r="AN59" s="45"/>
      <c r="AO59" s="369">
        <v>119.01932801006157</v>
      </c>
      <c r="AP59" s="45"/>
      <c r="AQ59" s="23"/>
      <c r="AR59" s="24" t="s">
        <v>20</v>
      </c>
      <c r="AS59" s="5">
        <v>100.51131172889717</v>
      </c>
      <c r="AT59" s="45"/>
      <c r="AU59" s="5">
        <v>100.64516129032259</v>
      </c>
      <c r="AV59" s="45"/>
      <c r="AW59" s="5">
        <v>115.5243476051842</v>
      </c>
      <c r="AX59" s="45"/>
      <c r="AY59" s="23"/>
      <c r="AZ59" s="24" t="s">
        <v>20</v>
      </c>
      <c r="BA59" s="5">
        <v>95.228730827795587</v>
      </c>
      <c r="BB59" s="45"/>
      <c r="BC59" s="5">
        <v>96.915211123797292</v>
      </c>
      <c r="BD59" s="45"/>
      <c r="BE59" s="5">
        <v>98.057566621483147</v>
      </c>
      <c r="BF59" s="45"/>
      <c r="BG59" s="5">
        <v>85.161906277349033</v>
      </c>
      <c r="BH59" s="45"/>
      <c r="BI59" s="43"/>
    </row>
    <row r="60" spans="1:61" ht="15" hidden="1" customHeight="1" x14ac:dyDescent="0.25">
      <c r="A60" s="23"/>
      <c r="B60" s="24" t="s">
        <v>21</v>
      </c>
      <c r="C60" s="5">
        <v>91.082711459173908</v>
      </c>
      <c r="D60" s="45"/>
      <c r="E60" s="5">
        <v>111.6584681039437</v>
      </c>
      <c r="F60" s="45"/>
      <c r="G60" s="5">
        <v>83.320849904842248</v>
      </c>
      <c r="H60" s="45"/>
      <c r="I60" s="5">
        <v>111.23738114955289</v>
      </c>
      <c r="J60" s="45"/>
      <c r="K60" s="23"/>
      <c r="L60" s="24" t="s">
        <v>21</v>
      </c>
      <c r="M60" s="5">
        <v>98.793577906451645</v>
      </c>
      <c r="N60" s="45"/>
      <c r="O60" s="5">
        <v>90.880672268657108</v>
      </c>
      <c r="P60" s="45"/>
      <c r="Q60" s="5">
        <v>89.184626740231451</v>
      </c>
      <c r="R60" s="45"/>
      <c r="S60" s="23"/>
      <c r="T60" s="24" t="s">
        <v>21</v>
      </c>
      <c r="U60" s="5">
        <v>97.983326160713403</v>
      </c>
      <c r="V60" s="45"/>
      <c r="W60" s="5">
        <v>96.105194102189998</v>
      </c>
      <c r="X60" s="45"/>
      <c r="Y60" s="5">
        <v>100.3395202675807</v>
      </c>
      <c r="Z60" s="45"/>
      <c r="AA60" s="23"/>
      <c r="AB60" s="24" t="s">
        <v>21</v>
      </c>
      <c r="AC60" s="5">
        <v>75.845902777692928</v>
      </c>
      <c r="AD60" s="45"/>
      <c r="AE60" s="5">
        <v>98.041166155818601</v>
      </c>
      <c r="AF60" s="45"/>
      <c r="AG60" s="5">
        <v>76.800421221068376</v>
      </c>
      <c r="AH60" s="45"/>
      <c r="AI60" s="23"/>
      <c r="AJ60" s="24" t="s">
        <v>21</v>
      </c>
      <c r="AK60" s="5">
        <v>93.581876641156583</v>
      </c>
      <c r="AL60" s="45"/>
      <c r="AM60" s="5">
        <v>98.189232172388301</v>
      </c>
      <c r="AN60" s="45"/>
      <c r="AO60" s="369">
        <v>102.01457074373286</v>
      </c>
      <c r="AP60" s="45"/>
      <c r="AQ60" s="23"/>
      <c r="AR60" s="24" t="s">
        <v>21</v>
      </c>
      <c r="AS60" s="5">
        <v>99.846252244485513</v>
      </c>
      <c r="AT60" s="45"/>
      <c r="AU60" s="5">
        <v>120</v>
      </c>
      <c r="AV60" s="45"/>
      <c r="AW60" s="5">
        <v>96.185748406825653</v>
      </c>
      <c r="AX60" s="45"/>
      <c r="AY60" s="23"/>
      <c r="AZ60" s="24" t="s">
        <v>21</v>
      </c>
      <c r="BA60" s="5">
        <v>97.593710953610369</v>
      </c>
      <c r="BB60" s="45"/>
      <c r="BC60" s="5">
        <v>98.582357936875951</v>
      </c>
      <c r="BD60" s="45"/>
      <c r="BE60" s="5">
        <v>99.985859183283395</v>
      </c>
      <c r="BF60" s="45"/>
      <c r="BG60" s="5">
        <v>106.07049089028563</v>
      </c>
      <c r="BH60" s="45"/>
      <c r="BI60" s="43"/>
    </row>
    <row r="61" spans="1:61" ht="15" hidden="1" customHeight="1" x14ac:dyDescent="0.25">
      <c r="A61" s="23"/>
      <c r="B61" s="24" t="s">
        <v>22</v>
      </c>
      <c r="C61" s="5">
        <v>83.586014926855697</v>
      </c>
      <c r="D61" s="45"/>
      <c r="E61" s="5">
        <v>104.83145069428298</v>
      </c>
      <c r="F61" s="45"/>
      <c r="G61" s="5">
        <v>95.836555104335801</v>
      </c>
      <c r="H61" s="45"/>
      <c r="I61" s="5">
        <v>118.34060868357084</v>
      </c>
      <c r="J61" s="45"/>
      <c r="K61" s="23"/>
      <c r="L61" s="24" t="s">
        <v>22</v>
      </c>
      <c r="M61" s="5">
        <v>98.663931884658268</v>
      </c>
      <c r="N61" s="45"/>
      <c r="O61" s="5">
        <v>149.54081472343361</v>
      </c>
      <c r="P61" s="45"/>
      <c r="Q61" s="5">
        <v>100.02155871585342</v>
      </c>
      <c r="R61" s="45"/>
      <c r="S61" s="23"/>
      <c r="T61" s="24" t="s">
        <v>22</v>
      </c>
      <c r="U61" s="5">
        <v>98.739954161954429</v>
      </c>
      <c r="V61" s="45"/>
      <c r="W61" s="5">
        <v>87.535373596079609</v>
      </c>
      <c r="X61" s="45"/>
      <c r="Y61" s="5">
        <v>102.99836758308366</v>
      </c>
      <c r="Z61" s="45"/>
      <c r="AA61" s="23"/>
      <c r="AB61" s="24" t="s">
        <v>22</v>
      </c>
      <c r="AC61" s="5">
        <v>79.516010215997653</v>
      </c>
      <c r="AD61" s="45"/>
      <c r="AE61" s="5">
        <v>98.585559409313959</v>
      </c>
      <c r="AF61" s="45"/>
      <c r="AG61" s="5">
        <v>107.87537322518175</v>
      </c>
      <c r="AH61" s="45"/>
      <c r="AI61" s="23"/>
      <c r="AJ61" s="24" t="s">
        <v>22</v>
      </c>
      <c r="AK61" s="5">
        <v>102.91137923565216</v>
      </c>
      <c r="AL61" s="45"/>
      <c r="AM61" s="5">
        <v>112.54783208890709</v>
      </c>
      <c r="AN61" s="45"/>
      <c r="AO61" s="369">
        <v>88.059807839904053</v>
      </c>
      <c r="AP61" s="45"/>
      <c r="AQ61" s="23"/>
      <c r="AR61" s="24" t="s">
        <v>22</v>
      </c>
      <c r="AS61" s="5">
        <v>114.86877073486758</v>
      </c>
      <c r="AT61" s="45"/>
      <c r="AU61" s="5">
        <v>112.25806451612901</v>
      </c>
      <c r="AV61" s="45"/>
      <c r="AW61" s="5">
        <v>103.83458196913092</v>
      </c>
      <c r="AX61" s="45"/>
      <c r="AY61" s="23"/>
      <c r="AZ61" s="24" t="s">
        <v>22</v>
      </c>
      <c r="BA61" s="5">
        <v>107.84385886062459</v>
      </c>
      <c r="BB61" s="45"/>
      <c r="BC61" s="5">
        <v>88.903882499534376</v>
      </c>
      <c r="BD61" s="45"/>
      <c r="BE61" s="5">
        <v>105.46926455340666</v>
      </c>
      <c r="BF61" s="45"/>
      <c r="BG61" s="5">
        <v>105.11576099928395</v>
      </c>
      <c r="BH61" s="45"/>
      <c r="BI61" s="43"/>
    </row>
    <row r="62" spans="1:61" ht="15" hidden="1" customHeight="1" x14ac:dyDescent="0.25">
      <c r="A62" s="23"/>
      <c r="B62" s="24" t="s">
        <v>23</v>
      </c>
      <c r="C62" s="5">
        <v>99.685397876150574</v>
      </c>
      <c r="D62" s="45"/>
      <c r="E62" s="5">
        <v>102.20341036191985</v>
      </c>
      <c r="F62" s="45"/>
      <c r="G62" s="5">
        <v>103.90984769272853</v>
      </c>
      <c r="H62" s="45"/>
      <c r="I62" s="5">
        <v>101.87766783823686</v>
      </c>
      <c r="J62" s="45"/>
      <c r="K62" s="23"/>
      <c r="L62" s="24" t="s">
        <v>23</v>
      </c>
      <c r="M62" s="5">
        <v>99.226050708524895</v>
      </c>
      <c r="N62" s="45"/>
      <c r="O62" s="5">
        <v>90.578218600190112</v>
      </c>
      <c r="P62" s="45"/>
      <c r="Q62" s="5">
        <v>88.871188386982865</v>
      </c>
      <c r="R62" s="45"/>
      <c r="S62" s="23"/>
      <c r="T62" s="24" t="s">
        <v>23</v>
      </c>
      <c r="U62" s="5">
        <v>113.007796471071</v>
      </c>
      <c r="V62" s="45"/>
      <c r="W62" s="5">
        <v>98.982258532860612</v>
      </c>
      <c r="X62" s="45"/>
      <c r="Y62" s="5">
        <v>101.83098571678779</v>
      </c>
      <c r="Z62" s="45"/>
      <c r="AA62" s="23"/>
      <c r="AB62" s="24" t="s">
        <v>23</v>
      </c>
      <c r="AC62" s="5">
        <v>135.62016230018023</v>
      </c>
      <c r="AD62" s="45"/>
      <c r="AE62" s="5">
        <v>98.35528859662432</v>
      </c>
      <c r="AF62" s="45"/>
      <c r="AG62" s="5">
        <v>94.736845406449305</v>
      </c>
      <c r="AH62" s="45"/>
      <c r="AI62" s="23"/>
      <c r="AJ62" s="24" t="s">
        <v>23</v>
      </c>
      <c r="AK62" s="5">
        <v>99.02765806314477</v>
      </c>
      <c r="AL62" s="45"/>
      <c r="AM62" s="5">
        <v>133.03110701389474</v>
      </c>
      <c r="AN62" s="45"/>
      <c r="AO62" s="369">
        <v>73.281511452690395</v>
      </c>
      <c r="AP62" s="45"/>
      <c r="AQ62" s="23"/>
      <c r="AR62" s="24" t="s">
        <v>23</v>
      </c>
      <c r="AS62" s="5">
        <v>104.5376510877237</v>
      </c>
      <c r="AT62" s="45"/>
      <c r="AU62" s="5">
        <v>100.64516129032259</v>
      </c>
      <c r="AV62" s="45"/>
      <c r="AW62" s="5">
        <v>93.387677841552488</v>
      </c>
      <c r="AX62" s="45"/>
      <c r="AY62" s="23"/>
      <c r="AZ62" s="24" t="s">
        <v>23</v>
      </c>
      <c r="BA62" s="5">
        <v>99.156796345244899</v>
      </c>
      <c r="BB62" s="45"/>
      <c r="BC62" s="5">
        <v>93.527124984133366</v>
      </c>
      <c r="BD62" s="45"/>
      <c r="BE62" s="5">
        <v>103.51162335985865</v>
      </c>
      <c r="BF62" s="45"/>
      <c r="BG62" s="5">
        <v>113.80380300739914</v>
      </c>
      <c r="BH62" s="45"/>
      <c r="BI62" s="43"/>
    </row>
    <row r="63" spans="1:61" ht="15" hidden="1" customHeight="1" x14ac:dyDescent="0.25">
      <c r="A63" s="23"/>
      <c r="B63" s="24" t="s">
        <v>24</v>
      </c>
      <c r="C63" s="5">
        <v>101.78658892092891</v>
      </c>
      <c r="D63" s="45"/>
      <c r="E63" s="5">
        <v>104.04631919877644</v>
      </c>
      <c r="F63" s="45"/>
      <c r="G63" s="5">
        <v>102.72948117867227</v>
      </c>
      <c r="H63" s="45"/>
      <c r="I63" s="5">
        <v>104.76095218074697</v>
      </c>
      <c r="J63" s="45"/>
      <c r="K63" s="23"/>
      <c r="L63" s="24" t="s">
        <v>24</v>
      </c>
      <c r="M63" s="5">
        <v>98.24683145501902</v>
      </c>
      <c r="N63" s="45"/>
      <c r="O63" s="5">
        <v>85.605623526913902</v>
      </c>
      <c r="P63" s="45"/>
      <c r="Q63" s="5">
        <v>89.970968780057106</v>
      </c>
      <c r="R63" s="45"/>
      <c r="S63" s="23"/>
      <c r="T63" s="24" t="s">
        <v>24</v>
      </c>
      <c r="U63" s="5">
        <v>109.63900037030736</v>
      </c>
      <c r="V63" s="45"/>
      <c r="W63" s="5">
        <v>96.545127997390225</v>
      </c>
      <c r="X63" s="45"/>
      <c r="Y63" s="5">
        <v>95.006146563258142</v>
      </c>
      <c r="Z63" s="45"/>
      <c r="AA63" s="23"/>
      <c r="AB63" s="24" t="s">
        <v>24</v>
      </c>
      <c r="AC63" s="5">
        <v>140.36328604921312</v>
      </c>
      <c r="AD63" s="45"/>
      <c r="AE63" s="5">
        <v>91.220010906529936</v>
      </c>
      <c r="AF63" s="45"/>
      <c r="AG63" s="5">
        <v>99.81524932659093</v>
      </c>
      <c r="AH63" s="45"/>
      <c r="AI63" s="23"/>
      <c r="AJ63" s="24" t="s">
        <v>24</v>
      </c>
      <c r="AK63" s="5">
        <v>100.56914768151222</v>
      </c>
      <c r="AL63" s="45"/>
      <c r="AM63" s="5">
        <v>115.57240067491546</v>
      </c>
      <c r="AN63" s="45"/>
      <c r="AO63" s="369">
        <v>106.12663354436197</v>
      </c>
      <c r="AP63" s="45"/>
      <c r="AQ63" s="23"/>
      <c r="AR63" s="24" t="s">
        <v>24</v>
      </c>
      <c r="AS63" s="5">
        <v>90.528959013719316</v>
      </c>
      <c r="AT63" s="45"/>
      <c r="AU63" s="5">
        <v>116.12903225806451</v>
      </c>
      <c r="AV63" s="45"/>
      <c r="AW63" s="5">
        <v>110.86711629101124</v>
      </c>
      <c r="AX63" s="45"/>
      <c r="AY63" s="23"/>
      <c r="AZ63" s="24" t="s">
        <v>24</v>
      </c>
      <c r="BA63" s="5">
        <v>101.87860165498179</v>
      </c>
      <c r="BB63" s="45"/>
      <c r="BC63" s="5">
        <v>85.249960558170017</v>
      </c>
      <c r="BD63" s="45"/>
      <c r="BE63" s="5">
        <v>100.86214112122967</v>
      </c>
      <c r="BF63" s="45"/>
      <c r="BG63" s="5">
        <v>106.3569098575861</v>
      </c>
      <c r="BH63" s="45"/>
      <c r="BI63" s="43"/>
    </row>
    <row r="64" spans="1:61" ht="15" hidden="1" customHeight="1" x14ac:dyDescent="0.25">
      <c r="A64" s="23"/>
      <c r="B64" s="24" t="s">
        <v>25</v>
      </c>
      <c r="C64" s="5">
        <v>92.380495268393304</v>
      </c>
      <c r="D64" s="45"/>
      <c r="E64" s="5">
        <v>104.39757572200166</v>
      </c>
      <c r="F64" s="45"/>
      <c r="G64" s="5">
        <v>103.11967398355738</v>
      </c>
      <c r="H64" s="45"/>
      <c r="I64" s="5">
        <v>104.50149898011888</v>
      </c>
      <c r="J64" s="45"/>
      <c r="K64" s="23"/>
      <c r="L64" s="24" t="s">
        <v>25</v>
      </c>
      <c r="M64" s="5">
        <v>111.6192316678143</v>
      </c>
      <c r="N64" s="45"/>
      <c r="O64" s="5">
        <v>93.104076315996338</v>
      </c>
      <c r="P64" s="45"/>
      <c r="Q64" s="5">
        <v>96.954336345760524</v>
      </c>
      <c r="R64" s="45"/>
      <c r="S64" s="23"/>
      <c r="T64" s="24" t="s">
        <v>25</v>
      </c>
      <c r="U64" s="5">
        <v>115.15157580792059</v>
      </c>
      <c r="V64" s="45"/>
      <c r="W64" s="5">
        <v>101.60293384859706</v>
      </c>
      <c r="X64" s="45"/>
      <c r="Y64" s="5">
        <v>99.241138605516781</v>
      </c>
      <c r="Z64" s="45"/>
      <c r="AA64" s="23"/>
      <c r="AB64" s="24" t="s">
        <v>25</v>
      </c>
      <c r="AC64" s="5">
        <v>142.92654543107884</v>
      </c>
      <c r="AD64" s="45"/>
      <c r="AE64" s="5">
        <v>124.58346419750866</v>
      </c>
      <c r="AF64" s="45"/>
      <c r="AG64" s="5">
        <v>136.32238603420913</v>
      </c>
      <c r="AH64" s="45"/>
      <c r="AI64" s="23"/>
      <c r="AJ64" s="24" t="s">
        <v>25</v>
      </c>
      <c r="AK64" s="5">
        <v>111.65266557327671</v>
      </c>
      <c r="AL64" s="45"/>
      <c r="AM64" s="5">
        <v>79.819405822555254</v>
      </c>
      <c r="AN64" s="45"/>
      <c r="AO64" s="369">
        <v>87.728170388952478</v>
      </c>
      <c r="AP64" s="45"/>
      <c r="AQ64" s="23"/>
      <c r="AR64" s="24" t="s">
        <v>25</v>
      </c>
      <c r="AS64" s="5">
        <v>102.68043371361124</v>
      </c>
      <c r="AT64" s="45"/>
      <c r="AU64" s="5">
        <v>112.25806451612901</v>
      </c>
      <c r="AV64" s="45"/>
      <c r="AW64" s="5">
        <v>101.32641736841229</v>
      </c>
      <c r="AX64" s="45"/>
      <c r="AY64" s="23"/>
      <c r="AZ64" s="24" t="s">
        <v>25</v>
      </c>
      <c r="BA64" s="5">
        <v>104.0960607925827</v>
      </c>
      <c r="BB64" s="45"/>
      <c r="BC64" s="5">
        <v>113.97649880413314</v>
      </c>
      <c r="BD64" s="45"/>
      <c r="BE64" s="5">
        <v>103.56671451177371</v>
      </c>
      <c r="BF64" s="45"/>
      <c r="BG64" s="5">
        <v>88.407987906754698</v>
      </c>
      <c r="BH64" s="45"/>
      <c r="BI64" s="43"/>
    </row>
    <row r="65" spans="1:61" ht="15" hidden="1" customHeight="1" x14ac:dyDescent="0.25">
      <c r="A65" s="23"/>
      <c r="B65" s="24" t="s">
        <v>26</v>
      </c>
      <c r="C65" s="5">
        <v>92.739787600361979</v>
      </c>
      <c r="D65" s="45"/>
      <c r="E65" s="5">
        <v>97.191543611720675</v>
      </c>
      <c r="F65" s="45"/>
      <c r="G65" s="5">
        <v>91.777496488693004</v>
      </c>
      <c r="H65" s="45"/>
      <c r="I65" s="5">
        <v>88.287512744431055</v>
      </c>
      <c r="J65" s="45"/>
      <c r="K65" s="23"/>
      <c r="L65" s="24" t="s">
        <v>26</v>
      </c>
      <c r="M65" s="5">
        <v>97.226938611023016</v>
      </c>
      <c r="N65" s="45"/>
      <c r="O65" s="5">
        <v>84.033490897167823</v>
      </c>
      <c r="P65" s="45"/>
      <c r="Q65" s="5">
        <v>93.040092749005098</v>
      </c>
      <c r="R65" s="45"/>
      <c r="S65" s="23"/>
      <c r="T65" s="24" t="s">
        <v>26</v>
      </c>
      <c r="U65" s="5">
        <v>97.574987239408713</v>
      </c>
      <c r="V65" s="45"/>
      <c r="W65" s="5">
        <v>99.552681295281246</v>
      </c>
      <c r="X65" s="45"/>
      <c r="Y65" s="5">
        <v>96.647419677297407</v>
      </c>
      <c r="Z65" s="45"/>
      <c r="AA65" s="23"/>
      <c r="AB65" s="24" t="s">
        <v>26</v>
      </c>
      <c r="AC65" s="5">
        <v>74.317187089911329</v>
      </c>
      <c r="AD65" s="45"/>
      <c r="AE65" s="5">
        <v>117.59929887013347</v>
      </c>
      <c r="AF65" s="45"/>
      <c r="AG65" s="5">
        <v>128.68013521049014</v>
      </c>
      <c r="AH65" s="45"/>
      <c r="AI65" s="23"/>
      <c r="AJ65" s="24" t="s">
        <v>26</v>
      </c>
      <c r="AK65" s="5">
        <v>109.33248844143525</v>
      </c>
      <c r="AL65" s="45"/>
      <c r="AM65" s="5">
        <v>78.164451947571962</v>
      </c>
      <c r="AN65" s="45"/>
      <c r="AO65" s="369">
        <v>87.306078477122384</v>
      </c>
      <c r="AP65" s="45"/>
      <c r="AQ65" s="23"/>
      <c r="AR65" s="24" t="s">
        <v>26</v>
      </c>
      <c r="AS65" s="5">
        <v>107.95597916880084</v>
      </c>
      <c r="AT65" s="45"/>
      <c r="AU65" s="5">
        <v>100.64516129032259</v>
      </c>
      <c r="AV65" s="45"/>
      <c r="AW65" s="5">
        <v>91.09860048388478</v>
      </c>
      <c r="AX65" s="45"/>
      <c r="AY65" s="23"/>
      <c r="AZ65" s="24" t="s">
        <v>26</v>
      </c>
      <c r="BA65" s="5">
        <v>98.410101346162904</v>
      </c>
      <c r="BB65" s="45"/>
      <c r="BC65" s="5">
        <v>96.146995079198177</v>
      </c>
      <c r="BD65" s="45"/>
      <c r="BE65" s="5">
        <v>98.108030393519641</v>
      </c>
      <c r="BF65" s="45"/>
      <c r="BG65" s="5">
        <v>85.543798233749698</v>
      </c>
      <c r="BH65" s="45"/>
      <c r="BI65" s="43"/>
    </row>
    <row r="66" spans="1:61" ht="15" hidden="1" customHeight="1" x14ac:dyDescent="0.25">
      <c r="A66" s="23"/>
      <c r="B66" s="24" t="s">
        <v>27</v>
      </c>
      <c r="C66" s="5">
        <v>98.775165590889046</v>
      </c>
      <c r="D66" s="45"/>
      <c r="E66" s="5">
        <v>83.886403560657655</v>
      </c>
      <c r="F66" s="45"/>
      <c r="G66" s="5">
        <v>106.53074928347969</v>
      </c>
      <c r="H66" s="45"/>
      <c r="I66" s="5">
        <v>94.937836991845785</v>
      </c>
      <c r="J66" s="45"/>
      <c r="K66" s="23"/>
      <c r="L66" s="24" t="s">
        <v>27</v>
      </c>
      <c r="M66" s="5">
        <v>108.02960087252048</v>
      </c>
      <c r="N66" s="45"/>
      <c r="O66" s="5">
        <v>94.234866102625958</v>
      </c>
      <c r="P66" s="45"/>
      <c r="Q66" s="5">
        <v>127.27755733103322</v>
      </c>
      <c r="R66" s="45"/>
      <c r="S66" s="23"/>
      <c r="T66" s="24" t="s">
        <v>27</v>
      </c>
      <c r="U66" s="5">
        <v>95.491257743927477</v>
      </c>
      <c r="V66" s="45"/>
      <c r="W66" s="5">
        <v>106.50874167864608</v>
      </c>
      <c r="X66" s="45"/>
      <c r="Y66" s="5">
        <v>95.891831459567214</v>
      </c>
      <c r="Z66" s="45"/>
      <c r="AA66" s="23"/>
      <c r="AB66" s="24" t="s">
        <v>27</v>
      </c>
      <c r="AC66" s="5">
        <v>73.520074457824791</v>
      </c>
      <c r="AD66" s="45"/>
      <c r="AE66" s="5">
        <v>96.731928477624351</v>
      </c>
      <c r="AF66" s="45"/>
      <c r="AG66" s="5">
        <v>79.724462134352891</v>
      </c>
      <c r="AH66" s="45"/>
      <c r="AI66" s="23"/>
      <c r="AJ66" s="24" t="s">
        <v>27</v>
      </c>
      <c r="AK66" s="5">
        <v>88.52029319608603</v>
      </c>
      <c r="AL66" s="45"/>
      <c r="AM66" s="5">
        <v>94.932958968028643</v>
      </c>
      <c r="AN66" s="45"/>
      <c r="AO66" s="369">
        <v>81.174598413776891</v>
      </c>
      <c r="AP66" s="45"/>
      <c r="AQ66" s="23"/>
      <c r="AR66" s="24" t="s">
        <v>27</v>
      </c>
      <c r="AS66" s="5">
        <v>88.132624790619744</v>
      </c>
      <c r="AT66" s="45"/>
      <c r="AU66" s="5">
        <v>89.032258064516128</v>
      </c>
      <c r="AV66" s="45"/>
      <c r="AW66" s="5">
        <v>89.244435977698586</v>
      </c>
      <c r="AX66" s="45"/>
      <c r="AY66" s="23"/>
      <c r="AZ66" s="24" t="s">
        <v>27</v>
      </c>
      <c r="BA66" s="5">
        <v>102.93043975305906</v>
      </c>
      <c r="BB66" s="45"/>
      <c r="BC66" s="5">
        <v>111.72149036582775</v>
      </c>
      <c r="BD66" s="45"/>
      <c r="BE66" s="5">
        <v>101.56541744566205</v>
      </c>
      <c r="BF66" s="45"/>
      <c r="BG66" s="5">
        <v>119.7231283316095</v>
      </c>
      <c r="BH66" s="45"/>
      <c r="BI66" s="43"/>
    </row>
    <row r="67" spans="1:61" ht="15" hidden="1" customHeight="1" x14ac:dyDescent="0.25">
      <c r="A67" s="23"/>
      <c r="B67" s="24" t="s">
        <v>28</v>
      </c>
      <c r="C67" s="5">
        <v>106.50382549364224</v>
      </c>
      <c r="D67" s="45"/>
      <c r="E67" s="5">
        <v>91.894010381320228</v>
      </c>
      <c r="F67" s="45"/>
      <c r="G67" s="5">
        <v>101.61466627845971</v>
      </c>
      <c r="H67" s="45"/>
      <c r="I67" s="5">
        <v>99.818071466151821</v>
      </c>
      <c r="J67" s="45"/>
      <c r="K67" s="23"/>
      <c r="L67" s="24" t="s">
        <v>28</v>
      </c>
      <c r="M67" s="5">
        <v>91.853354528183047</v>
      </c>
      <c r="N67" s="45"/>
      <c r="O67" s="5">
        <v>97.666846026729615</v>
      </c>
      <c r="P67" s="45"/>
      <c r="Q67" s="5">
        <v>123.89486527318407</v>
      </c>
      <c r="R67" s="45"/>
      <c r="S67" s="23"/>
      <c r="T67" s="24" t="s">
        <v>28</v>
      </c>
      <c r="U67" s="5">
        <v>94.39835063102376</v>
      </c>
      <c r="V67" s="45"/>
      <c r="W67" s="5">
        <v>101.18565626221094</v>
      </c>
      <c r="X67" s="45"/>
      <c r="Y67" s="5">
        <v>103.25438971099355</v>
      </c>
      <c r="Z67" s="45"/>
      <c r="AA67" s="23"/>
      <c r="AB67" s="24" t="s">
        <v>28</v>
      </c>
      <c r="AC67" s="5">
        <v>72.474209855658799</v>
      </c>
      <c r="AD67" s="45"/>
      <c r="AE67" s="5">
        <v>91.490651720751131</v>
      </c>
      <c r="AF67" s="45"/>
      <c r="AG67" s="5">
        <v>87.023680698932296</v>
      </c>
      <c r="AH67" s="45"/>
      <c r="AI67" s="23"/>
      <c r="AJ67" s="24" t="s">
        <v>28</v>
      </c>
      <c r="AK67" s="5">
        <v>85.913456670178007</v>
      </c>
      <c r="AL67" s="45"/>
      <c r="AM67" s="5">
        <v>118.83927612670925</v>
      </c>
      <c r="AN67" s="45"/>
      <c r="AO67" s="369">
        <v>89.930939863067877</v>
      </c>
      <c r="AP67" s="45"/>
      <c r="AQ67" s="23"/>
      <c r="AR67" s="24" t="s">
        <v>28</v>
      </c>
      <c r="AS67" s="5">
        <v>109.62240703255605</v>
      </c>
      <c r="AT67" s="45"/>
      <c r="AU67" s="5">
        <v>85.161290322580655</v>
      </c>
      <c r="AV67" s="45"/>
      <c r="AW67" s="5">
        <v>89.417315072212673</v>
      </c>
      <c r="AX67" s="45"/>
      <c r="AY67" s="23"/>
      <c r="AZ67" s="24" t="s">
        <v>28</v>
      </c>
      <c r="BA67" s="5">
        <v>96.492213568808282</v>
      </c>
      <c r="BB67" s="45"/>
      <c r="BC67" s="5">
        <v>105.92910297480813</v>
      </c>
      <c r="BD67" s="45"/>
      <c r="BE67" s="5">
        <v>85.263429492019284</v>
      </c>
      <c r="BF67" s="45"/>
      <c r="BG67" s="5">
        <v>95.759408067467575</v>
      </c>
      <c r="BH67" s="45"/>
      <c r="BI67" s="43"/>
    </row>
    <row r="68" spans="1:61" ht="15" hidden="1" customHeight="1" x14ac:dyDescent="0.25">
      <c r="C68" s="5"/>
      <c r="D68" s="369"/>
      <c r="E68" s="5"/>
      <c r="F68" s="369"/>
      <c r="G68" s="5"/>
      <c r="H68" s="369"/>
      <c r="I68" s="5"/>
      <c r="J68" s="369"/>
      <c r="M68" s="5"/>
      <c r="N68" s="369"/>
      <c r="O68" s="5"/>
      <c r="P68" s="369"/>
      <c r="Q68" s="5"/>
      <c r="R68" s="369"/>
      <c r="U68" s="5"/>
      <c r="V68" s="369"/>
      <c r="W68" s="5"/>
      <c r="X68" s="369"/>
      <c r="Y68" s="5"/>
      <c r="Z68" s="369"/>
      <c r="AC68" s="5"/>
      <c r="AD68" s="369"/>
      <c r="AE68" s="5"/>
      <c r="AF68" s="369"/>
      <c r="AG68" s="5"/>
      <c r="AH68" s="369"/>
      <c r="AK68" s="5"/>
      <c r="AL68" s="369"/>
      <c r="AM68" s="5"/>
      <c r="AN68" s="369"/>
      <c r="AO68" s="369"/>
      <c r="AP68" s="369"/>
      <c r="AS68" s="5"/>
      <c r="AT68" s="369"/>
      <c r="AU68" s="5"/>
      <c r="AV68" s="369"/>
      <c r="AW68" s="5"/>
      <c r="AX68" s="369"/>
      <c r="BA68" s="5"/>
      <c r="BB68" s="369"/>
      <c r="BC68" s="5"/>
      <c r="BD68" s="369"/>
      <c r="BE68" s="5"/>
      <c r="BF68" s="369"/>
      <c r="BG68" s="5"/>
      <c r="BH68" s="369"/>
    </row>
    <row r="69" spans="1:61" ht="15" hidden="1" customHeight="1" x14ac:dyDescent="0.25">
      <c r="A69" s="23">
        <v>2016</v>
      </c>
      <c r="B69" s="24" t="s">
        <v>17</v>
      </c>
      <c r="C69" s="5">
        <v>120.02576979335741</v>
      </c>
      <c r="D69" s="45">
        <v>2.1536848301717271</v>
      </c>
      <c r="E69" s="5">
        <v>91.114715732593481</v>
      </c>
      <c r="F69" s="45">
        <v>2.1536848301717271</v>
      </c>
      <c r="G69" s="5">
        <v>98.398316814564694</v>
      </c>
      <c r="H69" s="45">
        <v>2.1536848301717555</v>
      </c>
      <c r="I69" s="5">
        <v>101.29703543602903</v>
      </c>
      <c r="J69" s="45">
        <v>2.1536848301717555</v>
      </c>
      <c r="K69" s="23">
        <v>2016</v>
      </c>
      <c r="L69" s="24" t="s">
        <v>17</v>
      </c>
      <c r="M69" s="5">
        <v>99.311796499090605</v>
      </c>
      <c r="N69" s="45">
        <v>3.8499204998481105</v>
      </c>
      <c r="O69" s="5">
        <v>97.062630537730627</v>
      </c>
      <c r="P69" s="45">
        <v>6.2592574044473679</v>
      </c>
      <c r="Q69" s="5">
        <v>129.49629509415058</v>
      </c>
      <c r="R69" s="45">
        <v>6.2592574044473253</v>
      </c>
      <c r="S69" s="23">
        <v>2016</v>
      </c>
      <c r="T69" s="24" t="s">
        <v>17</v>
      </c>
      <c r="U69" s="5">
        <v>93.856569891054178</v>
      </c>
      <c r="V69" s="45">
        <v>9.3832889379296347</v>
      </c>
      <c r="W69" s="5">
        <v>121.57937505837486</v>
      </c>
      <c r="X69" s="45">
        <v>2.9262343125463559</v>
      </c>
      <c r="Y69" s="5">
        <v>96.688302009068735</v>
      </c>
      <c r="Z69" s="45">
        <v>3.5777954900787563</v>
      </c>
      <c r="AA69" s="23">
        <v>2016</v>
      </c>
      <c r="AB69" s="24" t="s">
        <v>17</v>
      </c>
      <c r="AC69" s="5">
        <v>145.82200465117401</v>
      </c>
      <c r="AD69" s="45">
        <v>6.907062600065089</v>
      </c>
      <c r="AE69" s="5">
        <v>103.26888331863759</v>
      </c>
      <c r="AF69" s="45">
        <v>2.5202676871408585</v>
      </c>
      <c r="AG69" s="5">
        <v>112.99943108634906</v>
      </c>
      <c r="AH69" s="45">
        <v>2.5202676871408443</v>
      </c>
      <c r="AI69" s="23">
        <v>2016</v>
      </c>
      <c r="AJ69" s="24" t="s">
        <v>17</v>
      </c>
      <c r="AK69" s="5">
        <v>106.34272308738166</v>
      </c>
      <c r="AL69" s="45">
        <v>2.5202676871408158</v>
      </c>
      <c r="AM69" s="5">
        <v>76.364921618662123</v>
      </c>
      <c r="AN69" s="45">
        <v>-19.331594184348361</v>
      </c>
      <c r="AO69" s="369">
        <v>145.0099699517051</v>
      </c>
      <c r="AP69" s="45">
        <v>1.023257738595035</v>
      </c>
      <c r="AQ69" s="23">
        <v>2016</v>
      </c>
      <c r="AR69" s="24" t="s">
        <v>17</v>
      </c>
      <c r="AS69" s="5">
        <v>101.09900067110384</v>
      </c>
      <c r="AT69" s="45">
        <v>1.0232577385950634</v>
      </c>
      <c r="AU69" s="5">
        <v>89.943287535007215</v>
      </c>
      <c r="AV69" s="45">
        <v>1.0232577385950634</v>
      </c>
      <c r="AW69" s="5">
        <v>100.33574898973296</v>
      </c>
      <c r="AX69" s="45">
        <v>1.0232577385950634</v>
      </c>
      <c r="AY69" s="23">
        <v>2016</v>
      </c>
      <c r="AZ69" s="24" t="s">
        <v>17</v>
      </c>
      <c r="BA69" s="5">
        <v>102.76518351882113</v>
      </c>
      <c r="BB69" s="45">
        <v>1.023257738595035</v>
      </c>
      <c r="BC69" s="5">
        <v>99.381904690659084</v>
      </c>
      <c r="BD69" s="45">
        <v>1.0232577385950634</v>
      </c>
      <c r="BE69" s="5">
        <v>116.26989715182395</v>
      </c>
      <c r="BF69" s="45">
        <v>1.0232577385950634</v>
      </c>
      <c r="BG69" s="5">
        <v>97.800222783294174</v>
      </c>
      <c r="BH69" s="45">
        <v>1.023257738595035</v>
      </c>
      <c r="BI69" s="43"/>
    </row>
    <row r="70" spans="1:61" ht="15" hidden="1" customHeight="1" x14ac:dyDescent="0.25">
      <c r="A70" s="23"/>
      <c r="B70" s="24" t="s">
        <v>18</v>
      </c>
      <c r="C70" s="5">
        <v>116.02923978391425</v>
      </c>
      <c r="D70" s="45">
        <v>4.8875125496523992</v>
      </c>
      <c r="E70" s="5">
        <v>104.28545856572208</v>
      </c>
      <c r="F70" s="45">
        <v>4.8874534126363898</v>
      </c>
      <c r="G70" s="5">
        <v>118.03200512620053</v>
      </c>
      <c r="H70" s="45">
        <v>4.88750531501951</v>
      </c>
      <c r="I70" s="5">
        <v>99.201999999999998</v>
      </c>
      <c r="J70" s="45">
        <v>4.8871921015439739</v>
      </c>
      <c r="K70" s="23"/>
      <c r="L70" s="24" t="s">
        <v>18</v>
      </c>
      <c r="M70" s="5">
        <v>106.77104499852067</v>
      </c>
      <c r="N70" s="45">
        <v>3.9641538871834143</v>
      </c>
      <c r="O70" s="5">
        <v>117.857</v>
      </c>
      <c r="P70" s="45">
        <v>8.8745393558542673</v>
      </c>
      <c r="Q70" s="5">
        <v>104.26600000000001</v>
      </c>
      <c r="R70" s="45">
        <v>8.8744511918855693</v>
      </c>
      <c r="S70" s="23"/>
      <c r="T70" s="24" t="s">
        <v>18</v>
      </c>
      <c r="U70" s="5">
        <v>103.36199999999999</v>
      </c>
      <c r="V70" s="45">
        <v>8.920468202240059</v>
      </c>
      <c r="W70" s="5">
        <v>101.75000000000001</v>
      </c>
      <c r="X70" s="45">
        <v>3.6954300709928845</v>
      </c>
      <c r="Y70" s="5">
        <v>110.24311980010867</v>
      </c>
      <c r="Z70" s="45">
        <v>1.0642161061858388</v>
      </c>
      <c r="AA70" s="23"/>
      <c r="AB70" s="24" t="s">
        <v>18</v>
      </c>
      <c r="AC70" s="5">
        <v>84.986000000000004</v>
      </c>
      <c r="AD70" s="45">
        <v>5.7768295073626064</v>
      </c>
      <c r="AE70" s="5">
        <v>90.481999999999999</v>
      </c>
      <c r="AF70" s="45">
        <v>5.0566469115541395</v>
      </c>
      <c r="AG70" s="5">
        <v>87.575000000000003</v>
      </c>
      <c r="AH70" s="45">
        <v>5.0570234426384957</v>
      </c>
      <c r="AI70" s="23"/>
      <c r="AJ70" s="24" t="s">
        <v>18</v>
      </c>
      <c r="AK70" s="5">
        <v>94.156000000000006</v>
      </c>
      <c r="AL70" s="45">
        <v>5.0568182769293486</v>
      </c>
      <c r="AM70" s="5">
        <v>78.994</v>
      </c>
      <c r="AN70" s="45">
        <v>-17.790174201304865</v>
      </c>
      <c r="AO70" s="369">
        <v>101.41051121963524</v>
      </c>
      <c r="AP70" s="45">
        <v>1.26980674040027</v>
      </c>
      <c r="AQ70" s="23"/>
      <c r="AR70" s="24" t="s">
        <v>18</v>
      </c>
      <c r="AS70" s="5">
        <v>88.891347954230625</v>
      </c>
      <c r="AT70" s="45">
        <v>1.2654634866133136</v>
      </c>
      <c r="AU70" s="5">
        <v>90.159000000000006</v>
      </c>
      <c r="AV70" s="45">
        <v>1.2655434782608666</v>
      </c>
      <c r="AW70" s="5">
        <v>97.956000000000003</v>
      </c>
      <c r="AX70" s="45">
        <v>1.2660800483377983</v>
      </c>
      <c r="AY70" s="23"/>
      <c r="AZ70" s="24" t="s">
        <v>18</v>
      </c>
      <c r="BA70" s="5">
        <v>93.915000000000006</v>
      </c>
      <c r="BB70" s="45">
        <v>1.2657669479729066</v>
      </c>
      <c r="BC70" s="5">
        <v>112.89100000000001</v>
      </c>
      <c r="BD70" s="45">
        <v>1.2659743014863238</v>
      </c>
      <c r="BE70" s="5">
        <v>101.49251895997432</v>
      </c>
      <c r="BF70" s="45">
        <v>1.2659037659823014</v>
      </c>
      <c r="BG70" s="5">
        <v>107.22</v>
      </c>
      <c r="BH70" s="45">
        <v>1.2660189359783516</v>
      </c>
      <c r="BI70" s="43"/>
    </row>
    <row r="71" spans="1:61" ht="15" hidden="1" customHeight="1" x14ac:dyDescent="0.25">
      <c r="A71" s="23"/>
      <c r="B71" s="24" t="s">
        <v>19</v>
      </c>
      <c r="C71" s="5">
        <v>108.26197615998669</v>
      </c>
      <c r="D71" s="45">
        <v>7.2672064297224779</v>
      </c>
      <c r="E71" s="5">
        <v>88.245333430119445</v>
      </c>
      <c r="F71" s="45">
        <v>7.2667120483912413</v>
      </c>
      <c r="G71" s="5">
        <v>112.99110290837287</v>
      </c>
      <c r="H71" s="45">
        <v>7.2668815198712053</v>
      </c>
      <c r="I71" s="5">
        <v>95.771000000000001</v>
      </c>
      <c r="J71" s="45">
        <v>7.2667406230717546</v>
      </c>
      <c r="K71" s="23"/>
      <c r="L71" s="24" t="s">
        <v>19</v>
      </c>
      <c r="M71" s="5">
        <v>99.741249292182147</v>
      </c>
      <c r="N71" s="45">
        <v>3.2168962885195356</v>
      </c>
      <c r="O71" s="5">
        <v>127.48099999999999</v>
      </c>
      <c r="P71" s="45">
        <v>12.646462735101821</v>
      </c>
      <c r="Q71" s="5">
        <v>93.918999999999997</v>
      </c>
      <c r="R71" s="45">
        <v>12.647267932611811</v>
      </c>
      <c r="S71" s="23"/>
      <c r="T71" s="24" t="s">
        <v>19</v>
      </c>
      <c r="U71" s="5">
        <v>98.206000000000003</v>
      </c>
      <c r="V71" s="45">
        <v>1.5276974381259691</v>
      </c>
      <c r="W71" s="5">
        <v>96.457999999999998</v>
      </c>
      <c r="X71" s="45">
        <v>4.3323224333999093</v>
      </c>
      <c r="Y71" s="5">
        <v>106.99328628834938</v>
      </c>
      <c r="Z71" s="45">
        <v>1.2596906216590753</v>
      </c>
      <c r="AA71" s="23"/>
      <c r="AB71" s="24" t="s">
        <v>19</v>
      </c>
      <c r="AC71" s="5">
        <v>84.575999999999993</v>
      </c>
      <c r="AD71" s="45">
        <v>5.9479241339304423</v>
      </c>
      <c r="AE71" s="5">
        <v>94.117999999999995</v>
      </c>
      <c r="AF71" s="45">
        <v>3.7345764841215612</v>
      </c>
      <c r="AG71" s="5">
        <v>121.027</v>
      </c>
      <c r="AH71" s="45">
        <v>3.7347640862872851</v>
      </c>
      <c r="AI71" s="23"/>
      <c r="AJ71" s="24" t="s">
        <v>19</v>
      </c>
      <c r="AK71" s="5">
        <v>98.459000000000003</v>
      </c>
      <c r="AL71" s="45">
        <v>3.7350285377088568</v>
      </c>
      <c r="AM71" s="5">
        <v>77.706999999999994</v>
      </c>
      <c r="AN71" s="45">
        <v>-23.067955137515455</v>
      </c>
      <c r="AO71" s="369">
        <v>126.00310518862668</v>
      </c>
      <c r="AP71" s="45">
        <v>3.5543394231325465</v>
      </c>
      <c r="AQ71" s="23"/>
      <c r="AR71" s="24" t="s">
        <v>19</v>
      </c>
      <c r="AS71" s="5">
        <v>96.782177551733568</v>
      </c>
      <c r="AT71" s="45">
        <v>3.5545219292776835</v>
      </c>
      <c r="AU71" s="5">
        <v>88.188000000000002</v>
      </c>
      <c r="AV71" s="45">
        <v>3.5540909090908883</v>
      </c>
      <c r="AW71" s="5">
        <v>117.081</v>
      </c>
      <c r="AX71" s="45">
        <v>3.5537711381512338</v>
      </c>
      <c r="AY71" s="23"/>
      <c r="AZ71" s="24" t="s">
        <v>19</v>
      </c>
      <c r="BA71" s="5">
        <v>105.526</v>
      </c>
      <c r="BB71" s="45">
        <v>3.5542338482338351</v>
      </c>
      <c r="BC71" s="5">
        <v>102.718</v>
      </c>
      <c r="BD71" s="45">
        <v>3.5542963512322956</v>
      </c>
      <c r="BE71" s="5">
        <v>91.431801358324435</v>
      </c>
      <c r="BF71" s="45">
        <v>3.5538529100929566</v>
      </c>
      <c r="BG71" s="5">
        <v>94.614999999999995</v>
      </c>
      <c r="BH71" s="45">
        <v>3.5541566527342354</v>
      </c>
      <c r="BI71" s="43"/>
    </row>
    <row r="72" spans="1:61" ht="15" hidden="1" customHeight="1" x14ac:dyDescent="0.25">
      <c r="A72" s="23"/>
      <c r="B72" s="24" t="s">
        <v>20</v>
      </c>
      <c r="C72" s="5">
        <v>95.203913575992203</v>
      </c>
      <c r="D72" s="45">
        <v>-8.821435038609664</v>
      </c>
      <c r="E72" s="5">
        <v>117.62311455859205</v>
      </c>
      <c r="F72" s="45">
        <v>-8.8219675587092041</v>
      </c>
      <c r="G72" s="5">
        <v>88.414055625157943</v>
      </c>
      <c r="H72" s="45">
        <v>-8.8218301203678067</v>
      </c>
      <c r="I72" s="5">
        <v>84.991</v>
      </c>
      <c r="J72" s="45">
        <v>-8.8219465892672417</v>
      </c>
      <c r="K72" s="23"/>
      <c r="L72" s="24" t="s">
        <v>20</v>
      </c>
      <c r="M72" s="5">
        <v>104.10703766173228</v>
      </c>
      <c r="N72" s="45">
        <v>2.6921163649875126</v>
      </c>
      <c r="O72" s="5">
        <v>108.227</v>
      </c>
      <c r="P72" s="45">
        <v>6.532190167200298</v>
      </c>
      <c r="Q72" s="5">
        <v>95.638999999999982</v>
      </c>
      <c r="R72" s="45">
        <v>6.5319377035134352</v>
      </c>
      <c r="S72" s="23"/>
      <c r="T72" s="24" t="s">
        <v>20</v>
      </c>
      <c r="U72" s="5">
        <v>101.49</v>
      </c>
      <c r="V72" s="45">
        <v>0.90125701492536336</v>
      </c>
      <c r="W72" s="5">
        <v>107.51899999999999</v>
      </c>
      <c r="X72" s="45">
        <v>4.1016999493245407</v>
      </c>
      <c r="Y72" s="5">
        <v>97.74057147380914</v>
      </c>
      <c r="Z72" s="45">
        <v>1.079010315420021</v>
      </c>
      <c r="AA72" s="23"/>
      <c r="AB72" s="24" t="s">
        <v>20</v>
      </c>
      <c r="AC72" s="5">
        <v>118.352</v>
      </c>
      <c r="AD72" s="45">
        <v>8.7360619337978278</v>
      </c>
      <c r="AE72" s="5">
        <v>109.979</v>
      </c>
      <c r="AF72" s="45">
        <v>3.944090814475004</v>
      </c>
      <c r="AG72" s="5">
        <v>81.878</v>
      </c>
      <c r="AH72" s="45">
        <v>3.9446887178052066</v>
      </c>
      <c r="AI72" s="23"/>
      <c r="AJ72" s="24" t="s">
        <v>20</v>
      </c>
      <c r="AK72" s="5">
        <v>124.967</v>
      </c>
      <c r="AL72" s="45">
        <v>3.9445076119547764</v>
      </c>
      <c r="AM72" s="5">
        <v>51.134</v>
      </c>
      <c r="AN72" s="45">
        <v>-33.714898018979468</v>
      </c>
      <c r="AO72" s="369">
        <v>110.14080601270123</v>
      </c>
      <c r="AP72" s="45">
        <v>-7.4597312434916176</v>
      </c>
      <c r="AQ72" s="23"/>
      <c r="AR72" s="24" t="s">
        <v>20</v>
      </c>
      <c r="AS72" s="5">
        <v>93.013834437653273</v>
      </c>
      <c r="AT72" s="45">
        <v>-7.4593368271487464</v>
      </c>
      <c r="AU72" s="5">
        <v>93.137</v>
      </c>
      <c r="AV72" s="45">
        <v>-7.4600320512820559</v>
      </c>
      <c r="AW72" s="5">
        <v>106.90600000000001</v>
      </c>
      <c r="AX72" s="45">
        <v>-7.460200194887264</v>
      </c>
      <c r="AY72" s="23"/>
      <c r="AZ72" s="24" t="s">
        <v>20</v>
      </c>
      <c r="BA72" s="5">
        <v>88.125</v>
      </c>
      <c r="BB72" s="45">
        <v>-7.4596508491134159</v>
      </c>
      <c r="BC72" s="5">
        <v>89.686000000000007</v>
      </c>
      <c r="BD72" s="45">
        <v>-7.4593152508978733</v>
      </c>
      <c r="BE72" s="5">
        <v>90.742682577420453</v>
      </c>
      <c r="BF72" s="45">
        <v>-7.459785405749713</v>
      </c>
      <c r="BG72" s="5">
        <v>78.808999999999997</v>
      </c>
      <c r="BH72" s="45">
        <v>-7.4597981128550117</v>
      </c>
      <c r="BI72" s="43"/>
    </row>
    <row r="73" spans="1:61" ht="15" hidden="1" customHeight="1" x14ac:dyDescent="0.25">
      <c r="A73" s="23"/>
      <c r="B73" s="24" t="s">
        <v>21</v>
      </c>
      <c r="C73" s="5">
        <v>84.586133781699615</v>
      </c>
      <c r="D73" s="45">
        <v>-7.132613394350102</v>
      </c>
      <c r="E73" s="5">
        <v>103.69440149005781</v>
      </c>
      <c r="F73" s="45">
        <v>-7.1325236223660937</v>
      </c>
      <c r="G73" s="5">
        <v>77.377951967107194</v>
      </c>
      <c r="H73" s="45">
        <v>-7.1325459888157923</v>
      </c>
      <c r="I73" s="5">
        <v>103.303</v>
      </c>
      <c r="J73" s="45">
        <v>-7.1328370621073276</v>
      </c>
      <c r="K73" s="23"/>
      <c r="L73" s="24" t="s">
        <v>21</v>
      </c>
      <c r="M73" s="5">
        <v>101.54050351833828</v>
      </c>
      <c r="N73" s="45">
        <v>2.7804698140275121</v>
      </c>
      <c r="O73" s="5">
        <v>97.385999999999996</v>
      </c>
      <c r="P73" s="45">
        <v>7.1580981620736281</v>
      </c>
      <c r="Q73" s="5">
        <v>95.567999999999998</v>
      </c>
      <c r="R73" s="45">
        <v>7.1574816121184597</v>
      </c>
      <c r="S73" s="23"/>
      <c r="T73" s="24" t="s">
        <v>21</v>
      </c>
      <c r="U73" s="5">
        <v>98.573999999999998</v>
      </c>
      <c r="V73" s="45">
        <v>0.60283097383096163</v>
      </c>
      <c r="W73" s="5">
        <v>102.446</v>
      </c>
      <c r="X73" s="45">
        <v>6.5977764854912238</v>
      </c>
      <c r="Y73" s="5">
        <v>103.94623508643342</v>
      </c>
      <c r="Z73" s="45">
        <v>3.5945107264161607</v>
      </c>
      <c r="AA73" s="23"/>
      <c r="AB73" s="24" t="s">
        <v>21</v>
      </c>
      <c r="AC73" s="5">
        <v>82.784000000000006</v>
      </c>
      <c r="AD73" s="45">
        <v>9.1476229673775435</v>
      </c>
      <c r="AE73" s="5">
        <v>102.779</v>
      </c>
      <c r="AF73" s="45">
        <v>4.8324943796073114</v>
      </c>
      <c r="AG73" s="5">
        <v>80.512</v>
      </c>
      <c r="AH73" s="45">
        <v>4.8327583624156603</v>
      </c>
      <c r="AI73" s="23"/>
      <c r="AJ73" s="24" t="s">
        <v>21</v>
      </c>
      <c r="AK73" s="5">
        <v>98.105000000000004</v>
      </c>
      <c r="AL73" s="45">
        <v>4.8333326079658718</v>
      </c>
      <c r="AM73" s="5">
        <v>70.802000000000007</v>
      </c>
      <c r="AN73" s="45">
        <v>-27.892296911238944</v>
      </c>
      <c r="AO73" s="369">
        <v>90.073890477008348</v>
      </c>
      <c r="AP73" s="45">
        <v>-11.704877234371025</v>
      </c>
      <c r="AQ73" s="23"/>
      <c r="AR73" s="24" t="s">
        <v>21</v>
      </c>
      <c r="AS73" s="5">
        <v>88.159603908650467</v>
      </c>
      <c r="AT73" s="45">
        <v>-11.704643963219453</v>
      </c>
      <c r="AU73" s="5">
        <v>105.955</v>
      </c>
      <c r="AV73" s="45">
        <v>-11.704166666666666</v>
      </c>
      <c r="AW73" s="5">
        <v>84.927999999999997</v>
      </c>
      <c r="AX73" s="45">
        <v>-11.70417509172988</v>
      </c>
      <c r="AY73" s="23"/>
      <c r="AZ73" s="24" t="s">
        <v>21</v>
      </c>
      <c r="BA73" s="5">
        <v>86.171000000000006</v>
      </c>
      <c r="BB73" s="45">
        <v>-11.704351481254733</v>
      </c>
      <c r="BC73" s="5">
        <v>87.043999999999997</v>
      </c>
      <c r="BD73" s="45">
        <v>-11.704282772647986</v>
      </c>
      <c r="BE73" s="5">
        <v>88.28331126464154</v>
      </c>
      <c r="BF73" s="45">
        <v>-11.704202988534604</v>
      </c>
      <c r="BG73" s="5">
        <v>93.655000000000001</v>
      </c>
      <c r="BH73" s="45">
        <v>-11.704943369336945</v>
      </c>
      <c r="BI73" s="43"/>
    </row>
    <row r="74" spans="1:61" ht="15" hidden="1" customHeight="1" x14ac:dyDescent="0.25">
      <c r="A74" s="23"/>
      <c r="B74" s="24" t="s">
        <v>22</v>
      </c>
      <c r="C74" s="5">
        <v>75.648510469076626</v>
      </c>
      <c r="D74" s="45">
        <v>-9.4962111361870853</v>
      </c>
      <c r="E74" s="5">
        <v>94.875678759568174</v>
      </c>
      <c r="F74" s="45">
        <v>-9.4969323316420997</v>
      </c>
      <c r="G74" s="5">
        <v>86.735526121285702</v>
      </c>
      <c r="H74" s="45">
        <v>-9.496406640599659</v>
      </c>
      <c r="I74" s="5">
        <v>107.102</v>
      </c>
      <c r="J74" s="45">
        <v>-9.4968319062998745</v>
      </c>
      <c r="K74" s="23"/>
      <c r="L74" s="24" t="s">
        <v>22</v>
      </c>
      <c r="M74" s="5">
        <v>105.20733441153386</v>
      </c>
      <c r="N74" s="45">
        <v>6.6320107073424452</v>
      </c>
      <c r="O74" s="5">
        <v>173.36</v>
      </c>
      <c r="P74" s="45">
        <v>15.928216868831768</v>
      </c>
      <c r="Q74" s="5">
        <v>115.953</v>
      </c>
      <c r="R74" s="45">
        <v>15.928007410287876</v>
      </c>
      <c r="S74" s="23"/>
      <c r="T74" s="24" t="s">
        <v>22</v>
      </c>
      <c r="U74" s="5">
        <v>106.304</v>
      </c>
      <c r="V74" s="45">
        <v>7.6605725638062836</v>
      </c>
      <c r="W74" s="5">
        <v>92.418000000000006</v>
      </c>
      <c r="X74" s="45">
        <v>5.5778894900827538</v>
      </c>
      <c r="Y74" s="5">
        <v>106.1149858312441</v>
      </c>
      <c r="Z74" s="45">
        <v>3.0258909158404066</v>
      </c>
      <c r="AA74" s="23"/>
      <c r="AB74" s="24" t="s">
        <v>22</v>
      </c>
      <c r="AC74" s="5">
        <v>86.97699999999999</v>
      </c>
      <c r="AD74" s="45">
        <v>9.3830032011607045</v>
      </c>
      <c r="AE74" s="5">
        <v>108.634</v>
      </c>
      <c r="AF74" s="45">
        <v>10.192608989483205</v>
      </c>
      <c r="AG74" s="5">
        <v>118.871</v>
      </c>
      <c r="AH74" s="45">
        <v>10.192898013771583</v>
      </c>
      <c r="AI74" s="23"/>
      <c r="AJ74" s="24" t="s">
        <v>22</v>
      </c>
      <c r="AK74" s="5">
        <v>113.401</v>
      </c>
      <c r="AL74" s="45">
        <v>10.192867729746496</v>
      </c>
      <c r="AM74" s="5">
        <v>96.052999999999997</v>
      </c>
      <c r="AN74" s="45">
        <v>-14.655841683273835</v>
      </c>
      <c r="AO74" s="369">
        <v>85.53266991794267</v>
      </c>
      <c r="AP74" s="45">
        <v>-2.8697972252628716</v>
      </c>
      <c r="AQ74" s="23"/>
      <c r="AR74" s="24" t="s">
        <v>22</v>
      </c>
      <c r="AS74" s="5">
        <v>111.57250360506006</v>
      </c>
      <c r="AT74" s="45">
        <v>-2.8695938058010029</v>
      </c>
      <c r="AU74" s="5">
        <v>109.03700000000001</v>
      </c>
      <c r="AV74" s="45">
        <v>-2.8693390804597385</v>
      </c>
      <c r="AW74" s="5">
        <v>100.855</v>
      </c>
      <c r="AX74" s="45">
        <v>-2.8695468432826345</v>
      </c>
      <c r="AY74" s="23"/>
      <c r="AZ74" s="24" t="s">
        <v>22</v>
      </c>
      <c r="BA74" s="5">
        <v>104.749</v>
      </c>
      <c r="BB74" s="45">
        <v>-2.8697590139317413</v>
      </c>
      <c r="BC74" s="5">
        <v>86.352999999999994</v>
      </c>
      <c r="BD74" s="45">
        <v>-2.8692588307914946</v>
      </c>
      <c r="BE74" s="5">
        <v>102.44293556448869</v>
      </c>
      <c r="BF74" s="45">
        <v>-2.8693942275339595</v>
      </c>
      <c r="BG74" s="5">
        <v>102.1</v>
      </c>
      <c r="BH74" s="45">
        <v>-2.8689903118377202</v>
      </c>
    </row>
    <row r="75" spans="1:61" ht="15" hidden="1" customHeight="1" x14ac:dyDescent="0.25">
      <c r="A75" s="23"/>
      <c r="B75" s="24" t="s">
        <v>23</v>
      </c>
      <c r="C75" s="5">
        <v>101.63849103264147</v>
      </c>
      <c r="D75" s="45">
        <v>1.9592570206896482</v>
      </c>
      <c r="E75" s="5">
        <v>104.20601621674781</v>
      </c>
      <c r="F75" s="45">
        <v>1.959431537300361</v>
      </c>
      <c r="G75" s="5">
        <v>105.9455586144751</v>
      </c>
      <c r="H75" s="45">
        <v>1.9591126028462185</v>
      </c>
      <c r="I75" s="5">
        <v>103.874</v>
      </c>
      <c r="J75" s="45">
        <v>1.9595385368783127</v>
      </c>
      <c r="K75" s="23"/>
      <c r="L75" s="24" t="s">
        <v>23</v>
      </c>
      <c r="M75" s="5">
        <v>102.25226581286543</v>
      </c>
      <c r="N75" s="45">
        <v>3.0498191581059615</v>
      </c>
      <c r="O75" s="5">
        <v>96.843999999999994</v>
      </c>
      <c r="P75" s="45">
        <v>6.9175365740707235</v>
      </c>
      <c r="Q75" s="5">
        <v>95.019000000000005</v>
      </c>
      <c r="R75" s="45">
        <v>6.9176655838638652</v>
      </c>
      <c r="S75" s="23"/>
      <c r="T75" s="24" t="s">
        <v>23</v>
      </c>
      <c r="U75" s="5">
        <v>120.604</v>
      </c>
      <c r="V75" s="45">
        <v>6.7218402323892406</v>
      </c>
      <c r="W75" s="5">
        <v>103.59399999999999</v>
      </c>
      <c r="X75" s="45">
        <v>4.6591596670916005</v>
      </c>
      <c r="Y75" s="5">
        <v>102.94651650229662</v>
      </c>
      <c r="Z75" s="45">
        <v>1.0954728343800326</v>
      </c>
      <c r="AA75" s="23"/>
      <c r="AB75" s="24" t="s">
        <v>23</v>
      </c>
      <c r="AC75" s="5">
        <v>141.34899999999999</v>
      </c>
      <c r="AD75" s="45">
        <v>4.2241784721799718</v>
      </c>
      <c r="AE75" s="5">
        <v>103.256</v>
      </c>
      <c r="AF75" s="45">
        <v>4.9826618103623588</v>
      </c>
      <c r="AG75" s="5">
        <v>99.456999999999994</v>
      </c>
      <c r="AH75" s="45">
        <v>4.9823852306880383</v>
      </c>
      <c r="AI75" s="23"/>
      <c r="AJ75" s="24" t="s">
        <v>23</v>
      </c>
      <c r="AK75" s="5">
        <v>103.96199999999999</v>
      </c>
      <c r="AL75" s="45">
        <v>4.9827917102804236</v>
      </c>
      <c r="AM75" s="5">
        <v>113.259</v>
      </c>
      <c r="AN75" s="45">
        <v>-14.862769661707461</v>
      </c>
      <c r="AO75" s="369">
        <v>69.44520108656117</v>
      </c>
      <c r="AP75" s="45">
        <v>-5.2350317154769641</v>
      </c>
      <c r="AQ75" s="23"/>
      <c r="AR75" s="24" t="s">
        <v>23</v>
      </c>
      <c r="AS75" s="5">
        <v>99.065033782381462</v>
      </c>
      <c r="AT75" s="45">
        <v>-5.2350681772539929</v>
      </c>
      <c r="AU75" s="5">
        <v>95.376999999999981</v>
      </c>
      <c r="AV75" s="45">
        <v>-5.2343910256410453</v>
      </c>
      <c r="AW75" s="5">
        <v>88.498999999999995</v>
      </c>
      <c r="AX75" s="45">
        <v>-5.2348210754816478</v>
      </c>
      <c r="AY75" s="23"/>
      <c r="AZ75" s="24" t="s">
        <v>23</v>
      </c>
      <c r="BA75" s="5">
        <v>93.965999999999994</v>
      </c>
      <c r="BB75" s="45">
        <v>-5.234937529820499</v>
      </c>
      <c r="BC75" s="5">
        <v>88.631</v>
      </c>
      <c r="BD75" s="45">
        <v>-5.234978606435277</v>
      </c>
      <c r="BE75" s="5">
        <v>98.093049477169103</v>
      </c>
      <c r="BF75" s="45">
        <v>-5.2347492067164723</v>
      </c>
      <c r="BG75" s="5">
        <v>107.84600000000002</v>
      </c>
      <c r="BH75" s="45">
        <v>-5.2351528243847554</v>
      </c>
    </row>
    <row r="76" spans="1:61" ht="15" hidden="1" customHeight="1" x14ac:dyDescent="0.25">
      <c r="A76" s="23"/>
      <c r="B76" s="24" t="s">
        <v>24</v>
      </c>
      <c r="C76" s="5">
        <v>98.409109288672568</v>
      </c>
      <c r="D76" s="45">
        <v>-3.3181970906600213</v>
      </c>
      <c r="E76" s="5">
        <v>100.59374720836749</v>
      </c>
      <c r="F76" s="45">
        <v>-3.3183028645280075</v>
      </c>
      <c r="G76" s="5">
        <v>99.320691269223303</v>
      </c>
      <c r="H76" s="45">
        <v>-3.3182197265459195</v>
      </c>
      <c r="I76" s="5">
        <v>101.285</v>
      </c>
      <c r="J76" s="45">
        <v>-3.3179845241859027</v>
      </c>
      <c r="K76" s="23"/>
      <c r="L76" s="24" t="s">
        <v>24</v>
      </c>
      <c r="M76" s="5">
        <v>103.17019988780802</v>
      </c>
      <c r="N76" s="45">
        <v>5.0112236291743386</v>
      </c>
      <c r="O76" s="5">
        <v>94.54</v>
      </c>
      <c r="P76" s="45">
        <v>10.43667005156172</v>
      </c>
      <c r="Q76" s="5">
        <v>99.361000000000004</v>
      </c>
      <c r="R76" s="45">
        <v>10.436734590351861</v>
      </c>
      <c r="S76" s="23"/>
      <c r="T76" s="24" t="s">
        <v>24</v>
      </c>
      <c r="U76" s="5">
        <v>117.44499999999999</v>
      </c>
      <c r="V76" s="45">
        <v>7.1197289316098846</v>
      </c>
      <c r="W76" s="5">
        <v>105.17099999999999</v>
      </c>
      <c r="X76" s="45">
        <v>8.934549242964323</v>
      </c>
      <c r="Y76" s="5">
        <v>95.773400198890926</v>
      </c>
      <c r="Z76" s="45">
        <v>0.80758315476138876</v>
      </c>
      <c r="AA76" s="23"/>
      <c r="AB76" s="24" t="s">
        <v>24</v>
      </c>
      <c r="AC76" s="5">
        <v>151.66999999999999</v>
      </c>
      <c r="AD76" s="45">
        <v>8.0553214939856872</v>
      </c>
      <c r="AE76" s="5">
        <v>99.436999999999998</v>
      </c>
      <c r="AF76" s="45">
        <v>9.0078799726188663</v>
      </c>
      <c r="AG76" s="5">
        <v>108.806</v>
      </c>
      <c r="AH76" s="45">
        <v>9.0073918905835058</v>
      </c>
      <c r="AI76" s="23"/>
      <c r="AJ76" s="24" t="s">
        <v>24</v>
      </c>
      <c r="AK76" s="5">
        <v>109.628</v>
      </c>
      <c r="AL76" s="45">
        <v>9.0075858524483436</v>
      </c>
      <c r="AM76" s="5">
        <v>89.325000000000003</v>
      </c>
      <c r="AN76" s="45">
        <v>-22.710786071446847</v>
      </c>
      <c r="AO76" s="369">
        <v>105.61210137923491</v>
      </c>
      <c r="AP76" s="45">
        <v>-0.48482849963573926</v>
      </c>
      <c r="AQ76" s="23"/>
      <c r="AR76" s="24" t="s">
        <v>24</v>
      </c>
      <c r="AS76" s="5">
        <v>90.089502103692155</v>
      </c>
      <c r="AT76" s="45">
        <v>-0.48543241280457039</v>
      </c>
      <c r="AU76" s="5">
        <v>115.566</v>
      </c>
      <c r="AV76" s="45">
        <v>-0.48483333333332723</v>
      </c>
      <c r="AW76" s="5">
        <v>110.32899999999999</v>
      </c>
      <c r="AX76" s="45">
        <v>-0.4853705129289807</v>
      </c>
      <c r="AY76" s="23"/>
      <c r="AZ76" s="24" t="s">
        <v>24</v>
      </c>
      <c r="BA76" s="5">
        <v>101.38500000000001</v>
      </c>
      <c r="BB76" s="45">
        <v>-0.48449983309880906</v>
      </c>
      <c r="BC76" s="5">
        <v>84.837000000000003</v>
      </c>
      <c r="BD76" s="45">
        <v>-0.48441143604779313</v>
      </c>
      <c r="BE76" s="5">
        <v>100.37287613610393</v>
      </c>
      <c r="BF76" s="45">
        <v>-0.48508288609269812</v>
      </c>
      <c r="BG76" s="5">
        <v>105.84099999999999</v>
      </c>
      <c r="BH76" s="45">
        <v>-0.4850741322561305</v>
      </c>
    </row>
    <row r="77" spans="1:61" ht="15" hidden="1" customHeight="1" x14ac:dyDescent="0.25">
      <c r="A77" s="23"/>
      <c r="B77" s="24" t="s">
        <v>25</v>
      </c>
      <c r="C77" s="5">
        <v>90.003841294293764</v>
      </c>
      <c r="D77" s="45">
        <v>-2.5726794029352646</v>
      </c>
      <c r="E77" s="5">
        <v>101.7111302965648</v>
      </c>
      <c r="F77" s="45">
        <v>-2.5732833419336743</v>
      </c>
      <c r="G77" s="5">
        <v>100.46627012388826</v>
      </c>
      <c r="H77" s="45">
        <v>-2.5731305745712518</v>
      </c>
      <c r="I77" s="5">
        <v>101.813</v>
      </c>
      <c r="J77" s="45">
        <v>-2.5726893933170913</v>
      </c>
      <c r="K77" s="23"/>
      <c r="L77" s="24" t="s">
        <v>25</v>
      </c>
      <c r="M77" s="5">
        <v>117.19678244141113</v>
      </c>
      <c r="N77" s="45">
        <v>4.9969442454110151</v>
      </c>
      <c r="O77" s="5">
        <v>99.738</v>
      </c>
      <c r="P77" s="45">
        <v>7.1252773739874016</v>
      </c>
      <c r="Q77" s="5">
        <v>103.86199999999999</v>
      </c>
      <c r="R77" s="45">
        <v>7.1246567349037662</v>
      </c>
      <c r="S77" s="23"/>
      <c r="T77" s="24" t="s">
        <v>25</v>
      </c>
      <c r="U77" s="5">
        <v>118.991</v>
      </c>
      <c r="V77" s="45">
        <v>3.334235042066453</v>
      </c>
      <c r="W77" s="5">
        <v>109.17700000000001</v>
      </c>
      <c r="X77" s="45">
        <v>7.4545742573628644</v>
      </c>
      <c r="Y77" s="5">
        <v>99.50491863419623</v>
      </c>
      <c r="Z77" s="45">
        <v>0.26579705995510494</v>
      </c>
      <c r="AA77" s="23"/>
      <c r="AB77" s="24" t="s">
        <v>25</v>
      </c>
      <c r="AC77" s="5">
        <v>152.24</v>
      </c>
      <c r="AD77" s="45">
        <v>6.5162524853805053</v>
      </c>
      <c r="AE77" s="5">
        <v>133.19900000000001</v>
      </c>
      <c r="AF77" s="45">
        <v>6.9154729786873474</v>
      </c>
      <c r="AG77" s="5">
        <v>145.749</v>
      </c>
      <c r="AH77" s="45">
        <v>6.9149420282486318</v>
      </c>
      <c r="AI77" s="23"/>
      <c r="AJ77" s="24" t="s">
        <v>25</v>
      </c>
      <c r="AK77" s="5">
        <v>119.37399999999998</v>
      </c>
      <c r="AL77" s="45">
        <v>6.9154949298150257</v>
      </c>
      <c r="AM77" s="5">
        <v>65.653000000000006</v>
      </c>
      <c r="AN77" s="45">
        <v>-17.748072259580923</v>
      </c>
      <c r="AO77" s="369">
        <v>87.988544042586597</v>
      </c>
      <c r="AP77" s="45">
        <v>0.29679594647843999</v>
      </c>
      <c r="AQ77" s="23"/>
      <c r="AR77" s="24" t="s">
        <v>25</v>
      </c>
      <c r="AS77" s="5">
        <v>102.98529809068626</v>
      </c>
      <c r="AT77" s="45">
        <v>0.29690600833001213</v>
      </c>
      <c r="AU77" s="5">
        <v>112.59099999999999</v>
      </c>
      <c r="AV77" s="45">
        <v>0.29658045977012648</v>
      </c>
      <c r="AW77" s="5">
        <v>101.627</v>
      </c>
      <c r="AX77" s="45">
        <v>0.29664784307415459</v>
      </c>
      <c r="AY77" s="23"/>
      <c r="AZ77" s="24" t="s">
        <v>25</v>
      </c>
      <c r="BA77" s="5">
        <v>104.405</v>
      </c>
      <c r="BB77" s="45">
        <v>0.29678280336935359</v>
      </c>
      <c r="BC77" s="5">
        <v>114.315</v>
      </c>
      <c r="BD77" s="45">
        <v>0.29699209873832899</v>
      </c>
      <c r="BE77" s="5">
        <v>103.87383532043611</v>
      </c>
      <c r="BF77" s="45">
        <v>0.29654393316445748</v>
      </c>
      <c r="BG77" s="5">
        <v>88.67</v>
      </c>
      <c r="BH77" s="45">
        <v>0.29636699064077732</v>
      </c>
    </row>
    <row r="78" spans="1:61" ht="15" hidden="1" customHeight="1" x14ac:dyDescent="0.25">
      <c r="A78" s="23"/>
      <c r="B78" s="24" t="s">
        <v>26</v>
      </c>
      <c r="C78" s="5">
        <v>94.555842961583522</v>
      </c>
      <c r="D78" s="45">
        <v>1.9582267850853441</v>
      </c>
      <c r="E78" s="5">
        <v>99.094635317871109</v>
      </c>
      <c r="F78" s="45">
        <v>1.9580836309723111</v>
      </c>
      <c r="G78" s="5">
        <v>93.574978335648424</v>
      </c>
      <c r="H78" s="45">
        <v>1.9585213322711041</v>
      </c>
      <c r="I78" s="5">
        <v>90.016999999999996</v>
      </c>
      <c r="J78" s="45">
        <v>1.9589262420103921</v>
      </c>
      <c r="K78" s="23"/>
      <c r="L78" s="24" t="s">
        <v>26</v>
      </c>
      <c r="M78" s="5">
        <v>102.45556348567271</v>
      </c>
      <c r="N78" s="45">
        <v>5.3777532742935676</v>
      </c>
      <c r="O78" s="5">
        <v>87.953000000000003</v>
      </c>
      <c r="P78" s="45">
        <v>4.6642226343167152</v>
      </c>
      <c r="Q78" s="5">
        <v>97.38</v>
      </c>
      <c r="R78" s="45">
        <v>4.6645560239312118</v>
      </c>
      <c r="S78" s="23"/>
      <c r="T78" s="24" t="s">
        <v>26</v>
      </c>
      <c r="U78" s="5">
        <v>99.436999999999998</v>
      </c>
      <c r="V78" s="45">
        <v>1.9082890126571783</v>
      </c>
      <c r="W78" s="5">
        <v>106.568</v>
      </c>
      <c r="X78" s="45">
        <v>7.0468405405483452</v>
      </c>
      <c r="Y78" s="5">
        <v>98.025341732708782</v>
      </c>
      <c r="Z78" s="45">
        <v>1.4257204796695078</v>
      </c>
      <c r="AA78" s="23"/>
      <c r="AB78" s="24" t="s">
        <v>26</v>
      </c>
      <c r="AC78" s="5">
        <v>80.499999999999986</v>
      </c>
      <c r="AD78" s="45">
        <v>8.3194926398498978</v>
      </c>
      <c r="AE78" s="5">
        <v>125.961</v>
      </c>
      <c r="AF78" s="45">
        <v>7.1103324681386795</v>
      </c>
      <c r="AG78" s="5">
        <v>137.83000000000001</v>
      </c>
      <c r="AH78" s="45">
        <v>7.1105495611602123</v>
      </c>
      <c r="AI78" s="23"/>
      <c r="AJ78" s="24" t="s">
        <v>26</v>
      </c>
      <c r="AK78" s="5">
        <v>117.107</v>
      </c>
      <c r="AL78" s="45">
        <v>7.1108886931895228</v>
      </c>
      <c r="AM78" s="5">
        <v>61.835999999999999</v>
      </c>
      <c r="AN78" s="45">
        <v>-20.889869423666028</v>
      </c>
      <c r="AO78" s="369">
        <v>82.609599695202647</v>
      </c>
      <c r="AP78" s="45">
        <v>-5.3793262323085571</v>
      </c>
      <c r="AQ78" s="23"/>
      <c r="AR78" s="24" t="s">
        <v>26</v>
      </c>
      <c r="AS78" s="5">
        <v>102.14841644232011</v>
      </c>
      <c r="AT78" s="45">
        <v>-5.3795656073851887</v>
      </c>
      <c r="AU78" s="5">
        <v>95.230999999999995</v>
      </c>
      <c r="AV78" s="45">
        <v>-5.3794551282051515</v>
      </c>
      <c r="AW78" s="5">
        <v>86.197999999999993</v>
      </c>
      <c r="AX78" s="45">
        <v>-5.3794465094463106</v>
      </c>
      <c r="AY78" s="23"/>
      <c r="AZ78" s="24" t="s">
        <v>26</v>
      </c>
      <c r="BA78" s="5">
        <v>93.116</v>
      </c>
      <c r="BB78" s="45">
        <v>-5.3796320436055822</v>
      </c>
      <c r="BC78" s="5">
        <v>90.974000000000004</v>
      </c>
      <c r="BD78" s="45">
        <v>-5.3802982349443909</v>
      </c>
      <c r="BE78" s="5">
        <v>92.829855450464123</v>
      </c>
      <c r="BF78" s="45">
        <v>-5.3799621925792565</v>
      </c>
      <c r="BG78" s="5">
        <v>80.941999999999993</v>
      </c>
      <c r="BH78" s="45">
        <v>-5.3794644717261946</v>
      </c>
    </row>
    <row r="79" spans="1:61" ht="15" hidden="1" customHeight="1" x14ac:dyDescent="0.25">
      <c r="A79" s="23"/>
      <c r="B79" s="24" t="s">
        <v>27</v>
      </c>
      <c r="C79" s="5">
        <v>109.45307018767772</v>
      </c>
      <c r="D79" s="45">
        <v>10.810313030519097</v>
      </c>
      <c r="E79" s="5">
        <v>92.955076158963678</v>
      </c>
      <c r="F79" s="45">
        <v>10.810658477864692</v>
      </c>
      <c r="G79" s="5">
        <v>118.04747943444671</v>
      </c>
      <c r="H79" s="45">
        <v>10.810709798276989</v>
      </c>
      <c r="I79" s="5">
        <v>105.20099999999999</v>
      </c>
      <c r="J79" s="45">
        <v>10.810403242108535</v>
      </c>
      <c r="K79" s="23"/>
      <c r="L79" s="24" t="s">
        <v>27</v>
      </c>
      <c r="M79" s="5">
        <v>114.12843299685869</v>
      </c>
      <c r="N79" s="45">
        <v>5.6455194456703595</v>
      </c>
      <c r="O79" s="5">
        <v>101.188</v>
      </c>
      <c r="P79" s="45">
        <v>7.3785151769640862</v>
      </c>
      <c r="Q79" s="5">
        <v>136.66800000000001</v>
      </c>
      <c r="R79" s="45">
        <v>7.3779249585560507</v>
      </c>
      <c r="S79" s="23"/>
      <c r="T79" s="24" t="s">
        <v>27</v>
      </c>
      <c r="U79" s="5">
        <v>103.271</v>
      </c>
      <c r="V79" s="45">
        <v>8.1470727686244686</v>
      </c>
      <c r="W79" s="5">
        <v>116.54000000000002</v>
      </c>
      <c r="X79" s="45">
        <v>9.4182488340908748</v>
      </c>
      <c r="Y79" s="5">
        <v>101.96708048127462</v>
      </c>
      <c r="Z79" s="45">
        <v>6.3355229837997626</v>
      </c>
      <c r="AA79" s="23"/>
      <c r="AB79" s="24" t="s">
        <v>27</v>
      </c>
      <c r="AC79" s="5">
        <v>80.221000000000004</v>
      </c>
      <c r="AD79" s="45">
        <v>9.1144161531273085</v>
      </c>
      <c r="AE79" s="5">
        <v>105.631</v>
      </c>
      <c r="AF79" s="45">
        <v>9.1997251191308038</v>
      </c>
      <c r="AG79" s="5">
        <v>87.058999999999997</v>
      </c>
      <c r="AH79" s="45">
        <v>9.199858699939341</v>
      </c>
      <c r="AI79" s="23"/>
      <c r="AJ79" s="24" t="s">
        <v>27</v>
      </c>
      <c r="AK79" s="5">
        <v>96.664000000000016</v>
      </c>
      <c r="AL79" s="45">
        <v>9.1998190582970949</v>
      </c>
      <c r="AM79" s="5">
        <v>71.781000000000006</v>
      </c>
      <c r="AN79" s="45">
        <v>-24.387693399323737</v>
      </c>
      <c r="AO79" s="369">
        <v>76.23034957880904</v>
      </c>
      <c r="AP79" s="45">
        <v>-6.0908817925592729</v>
      </c>
      <c r="AQ79" s="23"/>
      <c r="AR79" s="24" t="s">
        <v>27</v>
      </c>
      <c r="AS79" s="5">
        <v>82.765070501995893</v>
      </c>
      <c r="AT79" s="45">
        <v>-6.0903147970184364</v>
      </c>
      <c r="AU79" s="5">
        <v>83.61</v>
      </c>
      <c r="AV79" s="45">
        <v>-6.0902173913043356</v>
      </c>
      <c r="AW79" s="5">
        <v>83.808999999999997</v>
      </c>
      <c r="AX79" s="45">
        <v>-6.0905040388813347</v>
      </c>
      <c r="AY79" s="23"/>
      <c r="AZ79" s="24" t="s">
        <v>27</v>
      </c>
      <c r="BA79" s="5">
        <v>96.661000000000001</v>
      </c>
      <c r="BB79" s="45">
        <v>-6.0909481860760621</v>
      </c>
      <c r="BC79" s="5">
        <v>104.917</v>
      </c>
      <c r="BD79" s="45">
        <v>-6.0905832383247827</v>
      </c>
      <c r="BE79" s="5">
        <v>95.379654216531563</v>
      </c>
      <c r="BF79" s="45">
        <v>-6.0904226898293388</v>
      </c>
      <c r="BG79" s="5">
        <v>112.43099999999998</v>
      </c>
      <c r="BH79" s="45">
        <v>-6.0908267543859722</v>
      </c>
    </row>
    <row r="80" spans="1:61" ht="15" hidden="1" customHeight="1" x14ac:dyDescent="0.25">
      <c r="A80" s="23"/>
      <c r="B80" s="24" t="s">
        <v>28</v>
      </c>
      <c r="C80" s="5">
        <v>114.71981898800111</v>
      </c>
      <c r="D80" s="45">
        <v>7.7142707844323581</v>
      </c>
      <c r="E80" s="5">
        <v>100.26560213524203</v>
      </c>
      <c r="F80" s="45">
        <v>9.1100515900691903</v>
      </c>
      <c r="G80" s="5">
        <v>110.8715852723501</v>
      </c>
      <c r="H80" s="45">
        <v>9.1098257101225926</v>
      </c>
      <c r="I80" s="5">
        <v>106.681</v>
      </c>
      <c r="J80" s="45">
        <v>6.8754369154240749</v>
      </c>
      <c r="K80" s="23"/>
      <c r="L80" s="24" t="s">
        <v>28</v>
      </c>
      <c r="M80" s="5">
        <v>95.540817890850192</v>
      </c>
      <c r="N80" s="45">
        <v>4.0145113715315972</v>
      </c>
      <c r="O80" s="5">
        <v>104.777</v>
      </c>
      <c r="P80" s="45">
        <v>7.2800077636626668</v>
      </c>
      <c r="Q80" s="5">
        <v>132.91399999999999</v>
      </c>
      <c r="R80" s="45">
        <v>7.279667891747593</v>
      </c>
      <c r="S80" s="23"/>
      <c r="T80" s="24" t="s">
        <v>28</v>
      </c>
      <c r="U80" s="5">
        <v>104.648</v>
      </c>
      <c r="V80" s="45">
        <v>10.857869126378276</v>
      </c>
      <c r="W80" s="5">
        <v>107.33800000000001</v>
      </c>
      <c r="X80" s="45">
        <v>6.0802528392423341</v>
      </c>
      <c r="Y80" s="5">
        <v>106.64784019733197</v>
      </c>
      <c r="Z80" s="45">
        <v>3.2864951270707365</v>
      </c>
      <c r="AA80" s="23"/>
      <c r="AB80" s="24" t="s">
        <v>28</v>
      </c>
      <c r="AC80" s="5">
        <v>76.293000000000006</v>
      </c>
      <c r="AD80" s="45">
        <v>5.2691711326646953</v>
      </c>
      <c r="AE80" s="5">
        <v>97.385999999999996</v>
      </c>
      <c r="AF80" s="45">
        <v>6.4436619133971362</v>
      </c>
      <c r="AG80" s="5">
        <v>92.631</v>
      </c>
      <c r="AH80" s="45">
        <v>6.4434407462801175</v>
      </c>
      <c r="AI80" s="23"/>
      <c r="AJ80" s="24" t="s">
        <v>28</v>
      </c>
      <c r="AK80" s="5">
        <v>91.448999999999998</v>
      </c>
      <c r="AL80" s="45">
        <v>6.4431621591864996</v>
      </c>
      <c r="AM80" s="5">
        <v>101.68899999999999</v>
      </c>
      <c r="AN80" s="45">
        <v>-14.431488213057804</v>
      </c>
      <c r="AO80" s="369">
        <v>89.128683335679071</v>
      </c>
      <c r="AP80" s="45">
        <v>-0.89208066613153392</v>
      </c>
      <c r="AQ80" s="23"/>
      <c r="AR80" s="24" t="s">
        <v>28</v>
      </c>
      <c r="AS80" s="5">
        <v>108.64476070786397</v>
      </c>
      <c r="AT80" s="45">
        <v>-0.89183074077341473</v>
      </c>
      <c r="AU80" s="5">
        <v>84.402000000000001</v>
      </c>
      <c r="AV80" s="45">
        <v>-0.89159090909092242</v>
      </c>
      <c r="AW80" s="5">
        <v>88.62</v>
      </c>
      <c r="AX80" s="45">
        <v>-0.89167861008661475</v>
      </c>
      <c r="AY80" s="23"/>
      <c r="AZ80" s="24" t="s">
        <v>28</v>
      </c>
      <c r="BA80" s="5">
        <v>95.631</v>
      </c>
      <c r="BB80" s="45">
        <v>-0.89252131022379899</v>
      </c>
      <c r="BC80" s="5">
        <v>104.98399999999999</v>
      </c>
      <c r="BD80" s="45">
        <v>-0.89220332115235124</v>
      </c>
      <c r="BE80" s="5">
        <v>84.502940976599319</v>
      </c>
      <c r="BF80" s="45">
        <v>-0.89192813372719115</v>
      </c>
      <c r="BG80" s="5">
        <v>94.905000000000001</v>
      </c>
      <c r="BH80" s="45">
        <v>-0.89224451645064562</v>
      </c>
    </row>
    <row r="81" spans="1:61" ht="15" hidden="1" customHeight="1" x14ac:dyDescent="0.25">
      <c r="A81" s="23"/>
      <c r="B81" s="24"/>
      <c r="C81" s="5"/>
      <c r="D81" s="477"/>
      <c r="E81" s="5"/>
      <c r="F81" s="477"/>
      <c r="G81" s="5"/>
      <c r="H81" s="477"/>
      <c r="I81" s="5"/>
      <c r="J81" s="477"/>
      <c r="K81" s="23"/>
      <c r="L81" s="24"/>
      <c r="M81" s="5"/>
      <c r="N81" s="477"/>
      <c r="O81" s="5"/>
      <c r="P81" s="477"/>
      <c r="Q81" s="5"/>
      <c r="R81" s="477"/>
      <c r="S81" s="23"/>
      <c r="T81" s="24"/>
      <c r="U81" s="5"/>
      <c r="V81" s="477"/>
      <c r="W81" s="5"/>
      <c r="X81" s="477"/>
      <c r="Y81" s="5"/>
      <c r="Z81" s="477"/>
      <c r="AA81" s="23"/>
      <c r="AB81" s="24"/>
      <c r="AC81" s="5"/>
      <c r="AD81" s="477"/>
      <c r="AE81" s="5"/>
      <c r="AF81" s="477"/>
      <c r="AG81" s="5"/>
      <c r="AH81" s="477"/>
      <c r="AI81" s="23"/>
      <c r="AJ81" s="24"/>
      <c r="AK81" s="5"/>
      <c r="AL81" s="477"/>
      <c r="AM81" s="5"/>
      <c r="AN81" s="477"/>
      <c r="AO81" s="369"/>
      <c r="AP81" s="477"/>
      <c r="AQ81" s="23"/>
      <c r="AR81" s="24"/>
      <c r="AS81" s="5"/>
      <c r="AT81" s="477"/>
      <c r="AU81" s="5"/>
      <c r="AV81" s="477"/>
      <c r="AW81" s="5"/>
      <c r="AX81" s="477"/>
      <c r="AY81" s="23"/>
      <c r="AZ81" s="24"/>
      <c r="BA81" s="5"/>
      <c r="BB81" s="477"/>
      <c r="BC81" s="5"/>
      <c r="BD81" s="477"/>
      <c r="BE81" s="5"/>
      <c r="BF81" s="477"/>
      <c r="BG81" s="5"/>
      <c r="BH81" s="477"/>
    </row>
    <row r="82" spans="1:61" ht="15" hidden="1" customHeight="1" x14ac:dyDescent="0.25">
      <c r="A82" s="23">
        <v>2017</v>
      </c>
      <c r="B82" s="24" t="s">
        <v>17</v>
      </c>
      <c r="C82" s="5">
        <v>128.93025293301585</v>
      </c>
      <c r="D82" s="45">
        <v>7.41880943983017</v>
      </c>
      <c r="E82" s="5">
        <v>97.874471651702066</v>
      </c>
      <c r="F82" s="45">
        <v>7.4189507861137827</v>
      </c>
      <c r="G82" s="5">
        <v>106.43024337204319</v>
      </c>
      <c r="H82" s="45">
        <v>8.1626666161525492</v>
      </c>
      <c r="I82" s="5">
        <v>116.248</v>
      </c>
      <c r="J82" s="45">
        <v>14.759528252347295</v>
      </c>
      <c r="K82" s="23">
        <v>2017</v>
      </c>
      <c r="L82" s="24" t="s">
        <v>17</v>
      </c>
      <c r="M82" s="5">
        <v>103.23152353034425</v>
      </c>
      <c r="N82" s="45">
        <v>3.9468896640989897</v>
      </c>
      <c r="O82" s="5">
        <v>104.97</v>
      </c>
      <c r="P82" s="45">
        <v>8.1466671760926488</v>
      </c>
      <c r="Q82" s="5">
        <v>140.04599999999999</v>
      </c>
      <c r="R82" s="45">
        <v>8.1467233469337543</v>
      </c>
      <c r="S82" s="23">
        <v>2017</v>
      </c>
      <c r="T82" s="24" t="s">
        <v>17</v>
      </c>
      <c r="U82" s="5">
        <v>105.232</v>
      </c>
      <c r="V82" s="45">
        <v>12.120014743933297</v>
      </c>
      <c r="W82" s="5">
        <v>124.627</v>
      </c>
      <c r="X82" s="45">
        <v>2.5066956793961594</v>
      </c>
      <c r="Y82" s="5">
        <v>99.785431200347972</v>
      </c>
      <c r="Z82" s="45">
        <v>3.2032098267572735</v>
      </c>
      <c r="AA82" s="23">
        <v>2017</v>
      </c>
      <c r="AB82" s="24" t="s">
        <v>17</v>
      </c>
      <c r="AC82" s="5">
        <v>155.49299999999999</v>
      </c>
      <c r="AD82" s="45">
        <v>6.6320548616515964</v>
      </c>
      <c r="AE82" s="5">
        <v>112.62199999999999</v>
      </c>
      <c r="AF82" s="45">
        <v>9.0570522124299799</v>
      </c>
      <c r="AG82" s="5">
        <v>123.23399999999999</v>
      </c>
      <c r="AH82" s="45">
        <v>9.057186231167961</v>
      </c>
      <c r="AI82" s="23">
        <v>2017</v>
      </c>
      <c r="AJ82" s="24" t="s">
        <v>17</v>
      </c>
      <c r="AK82" s="5">
        <v>115.97499999999998</v>
      </c>
      <c r="AL82" s="45">
        <v>9.0577677841703377</v>
      </c>
      <c r="AM82" s="5">
        <v>77.902000000000001</v>
      </c>
      <c r="AN82" s="45">
        <v>2.0128068604764167</v>
      </c>
      <c r="AO82" s="369">
        <v>149.70417524708824</v>
      </c>
      <c r="AP82" s="45">
        <v>3.2371603807286817</v>
      </c>
      <c r="AQ82" s="23">
        <v>2017</v>
      </c>
      <c r="AR82" s="24" t="s">
        <v>17</v>
      </c>
      <c r="AS82" s="5">
        <v>104.37230183871695</v>
      </c>
      <c r="AT82" s="45">
        <v>3.2377186182698665</v>
      </c>
      <c r="AU82" s="5">
        <v>92.855000000000004</v>
      </c>
      <c r="AV82" s="45">
        <v>3.2372760044594884</v>
      </c>
      <c r="AW82" s="5">
        <v>103.584</v>
      </c>
      <c r="AX82" s="45">
        <v>3.2373815344712682</v>
      </c>
      <c r="AY82" s="23">
        <v>2017</v>
      </c>
      <c r="AZ82" s="24" t="s">
        <v>17</v>
      </c>
      <c r="BA82" s="5">
        <v>106.092</v>
      </c>
      <c r="BB82" s="45">
        <v>3.2372992167815084</v>
      </c>
      <c r="BC82" s="5">
        <v>102.599</v>
      </c>
      <c r="BD82" s="45">
        <v>3.2371036954409504</v>
      </c>
      <c r="BE82" s="5">
        <v>120.03422127526684</v>
      </c>
      <c r="BF82" s="45">
        <v>3.237574140559758</v>
      </c>
      <c r="BG82" s="5">
        <v>100.96599999999999</v>
      </c>
      <c r="BH82" s="45">
        <v>3.2369836454468413</v>
      </c>
      <c r="BI82" s="43"/>
    </row>
    <row r="83" spans="1:61" ht="15" hidden="1" customHeight="1" x14ac:dyDescent="0.25">
      <c r="A83" s="23"/>
      <c r="B83" s="24" t="s">
        <v>18</v>
      </c>
      <c r="C83" s="5">
        <v>135.33595103983356</v>
      </c>
      <c r="D83" s="45">
        <v>16.63952232374784</v>
      </c>
      <c r="E83" s="5">
        <v>121.63792610300904</v>
      </c>
      <c r="F83" s="45">
        <v>16.639393234629352</v>
      </c>
      <c r="G83" s="5">
        <v>135.03750590512908</v>
      </c>
      <c r="H83" s="45">
        <v>14.407533584425806</v>
      </c>
      <c r="I83" s="5">
        <v>115.709</v>
      </c>
      <c r="J83" s="45">
        <v>16.639785488195798</v>
      </c>
      <c r="K83" s="23"/>
      <c r="L83" s="24" t="s">
        <v>18</v>
      </c>
      <c r="M83" s="5">
        <v>112.35486814935686</v>
      </c>
      <c r="N83" s="45">
        <v>5.2297166810660656</v>
      </c>
      <c r="O83" s="5">
        <v>129.39699999999999</v>
      </c>
      <c r="P83" s="45">
        <v>9.7915270200327456</v>
      </c>
      <c r="Q83" s="5">
        <v>114.476</v>
      </c>
      <c r="R83" s="45">
        <v>9.7922620988625226</v>
      </c>
      <c r="S83" s="23"/>
      <c r="T83" s="24" t="s">
        <v>18</v>
      </c>
      <c r="U83" s="5">
        <v>122.46599999999999</v>
      </c>
      <c r="V83" s="45">
        <v>18.482614500493426</v>
      </c>
      <c r="W83" s="5">
        <v>106.681</v>
      </c>
      <c r="X83" s="45">
        <v>4.8461916461916275</v>
      </c>
      <c r="Y83" s="5">
        <v>112.51098439841127</v>
      </c>
      <c r="Z83" s="45">
        <v>2.0571484210666853</v>
      </c>
      <c r="AA83" s="23"/>
      <c r="AB83" s="24" t="s">
        <v>18</v>
      </c>
      <c r="AC83" s="5">
        <v>91.841999999999999</v>
      </c>
      <c r="AD83" s="45">
        <v>8.0672110700585904</v>
      </c>
      <c r="AE83" s="5">
        <v>100.91800000000001</v>
      </c>
      <c r="AF83" s="45">
        <v>11.533785725337651</v>
      </c>
      <c r="AG83" s="5">
        <v>97.674999999999997</v>
      </c>
      <c r="AH83" s="45">
        <v>11.532971738509843</v>
      </c>
      <c r="AI83" s="23"/>
      <c r="AJ83" s="24" t="s">
        <v>18</v>
      </c>
      <c r="AK83" s="5">
        <v>105.01500000000001</v>
      </c>
      <c r="AL83" s="45">
        <v>11.532987807468473</v>
      </c>
      <c r="AM83" s="5">
        <v>89.683999999999997</v>
      </c>
      <c r="AN83" s="45">
        <v>13.532673367597539</v>
      </c>
      <c r="AO83" s="369">
        <v>103.13694135637074</v>
      </c>
      <c r="AP83" s="45">
        <v>1.7024173490225252</v>
      </c>
      <c r="AQ83" s="23"/>
      <c r="AR83" s="24" t="s">
        <v>18</v>
      </c>
      <c r="AS83" s="5">
        <v>90.404851326534384</v>
      </c>
      <c r="AT83" s="45">
        <v>1.702644191066895</v>
      </c>
      <c r="AU83" s="5">
        <v>91.694000000000003</v>
      </c>
      <c r="AV83" s="45">
        <v>1.7025477212480098</v>
      </c>
      <c r="AW83" s="5">
        <v>99.623000000000005</v>
      </c>
      <c r="AX83" s="45">
        <v>1.7017844746620909</v>
      </c>
      <c r="AY83" s="23"/>
      <c r="AZ83" s="24" t="s">
        <v>18</v>
      </c>
      <c r="BA83" s="5">
        <v>95.513999999999996</v>
      </c>
      <c r="BB83" s="45">
        <v>1.702603417984335</v>
      </c>
      <c r="BC83" s="5">
        <v>114.813</v>
      </c>
      <c r="BD83" s="45">
        <v>1.7025272165185754</v>
      </c>
      <c r="BE83" s="5">
        <v>103.22041446745072</v>
      </c>
      <c r="BF83" s="45">
        <v>1.7024855872952003</v>
      </c>
      <c r="BG83" s="5">
        <v>109.04499999999999</v>
      </c>
      <c r="BH83" s="45">
        <v>1.7021078157060145</v>
      </c>
      <c r="BI83" s="43"/>
    </row>
    <row r="84" spans="1:61" ht="15" hidden="1" customHeight="1" x14ac:dyDescent="0.25">
      <c r="A84" s="23"/>
      <c r="B84" s="24" t="s">
        <v>19</v>
      </c>
      <c r="C84" s="5">
        <v>112.90350812002427</v>
      </c>
      <c r="D84" s="45">
        <v>4.2873150155493533</v>
      </c>
      <c r="E84" s="5">
        <v>92.029099088814917</v>
      </c>
      <c r="F84" s="45">
        <v>4.2877798877510003</v>
      </c>
      <c r="G84" s="5">
        <v>117.83609218304527</v>
      </c>
      <c r="H84" s="45">
        <v>4.2879387402752656</v>
      </c>
      <c r="I84" s="5">
        <v>99.878</v>
      </c>
      <c r="J84" s="45">
        <v>4.2883545123262792</v>
      </c>
      <c r="K84" s="23"/>
      <c r="L84" s="24" t="s">
        <v>19</v>
      </c>
      <c r="M84" s="5">
        <v>103.18304042974493</v>
      </c>
      <c r="N84" s="45">
        <v>3.4507198997281421</v>
      </c>
      <c r="O84" s="5">
        <v>140.37</v>
      </c>
      <c r="P84" s="45">
        <v>10.110526274503655</v>
      </c>
      <c r="Q84" s="5">
        <v>103.414</v>
      </c>
      <c r="R84" s="45">
        <v>10.109775444798188</v>
      </c>
      <c r="S84" s="23"/>
      <c r="T84" s="24" t="s">
        <v>19</v>
      </c>
      <c r="U84" s="5">
        <v>111.444</v>
      </c>
      <c r="V84" s="45">
        <v>13.479828116408356</v>
      </c>
      <c r="W84" s="5">
        <v>100.307</v>
      </c>
      <c r="X84" s="45">
        <v>3.9903377635862398</v>
      </c>
      <c r="Y84" s="5">
        <v>111.23595604221191</v>
      </c>
      <c r="Z84" s="45">
        <v>3.965360725932328</v>
      </c>
      <c r="AA84" s="23"/>
      <c r="AB84" s="24" t="s">
        <v>19</v>
      </c>
      <c r="AC84" s="5">
        <v>91.754000000000005</v>
      </c>
      <c r="AD84" s="45">
        <v>8.4870412410139977</v>
      </c>
      <c r="AE84" s="5">
        <v>102.26799999999999</v>
      </c>
      <c r="AF84" s="45">
        <v>8.659342527465526</v>
      </c>
      <c r="AG84" s="5">
        <v>131.50700000000001</v>
      </c>
      <c r="AH84" s="45">
        <v>8.6592248010774568</v>
      </c>
      <c r="AI84" s="23"/>
      <c r="AJ84" s="24" t="s">
        <v>19</v>
      </c>
      <c r="AK84" s="5">
        <v>106.98399999999998</v>
      </c>
      <c r="AL84" s="45">
        <v>8.658426350054313</v>
      </c>
      <c r="AM84" s="5">
        <v>78.253</v>
      </c>
      <c r="AN84" s="45">
        <v>0.7026394018556914</v>
      </c>
      <c r="AO84" s="369">
        <v>133.77682573556874</v>
      </c>
      <c r="AP84" s="45">
        <v>6.1694674391593765</v>
      </c>
      <c r="AQ84" s="23"/>
      <c r="AR84" s="24" t="s">
        <v>19</v>
      </c>
      <c r="AS84" s="5">
        <v>102.7525200893122</v>
      </c>
      <c r="AT84" s="45">
        <v>6.1688450173455323</v>
      </c>
      <c r="AU84" s="5">
        <v>93.629000000000005</v>
      </c>
      <c r="AV84" s="45">
        <v>6.1697736653513005</v>
      </c>
      <c r="AW84" s="5">
        <v>124.30500000000002</v>
      </c>
      <c r="AX84" s="45">
        <v>6.17008737540678</v>
      </c>
      <c r="AY84" s="23"/>
      <c r="AZ84" s="24" t="s">
        <v>19</v>
      </c>
      <c r="BA84" s="5">
        <v>112.03700000000001</v>
      </c>
      <c r="BB84" s="45">
        <v>6.1700434016261454</v>
      </c>
      <c r="BC84" s="5">
        <v>109.05500000000001</v>
      </c>
      <c r="BD84" s="45">
        <v>6.1693179384333803</v>
      </c>
      <c r="BE84" s="5">
        <v>97.073427175482649</v>
      </c>
      <c r="BF84" s="45">
        <v>6.1703102567655748</v>
      </c>
      <c r="BG84" s="5">
        <v>100.452</v>
      </c>
      <c r="BH84" s="45">
        <v>6.1692120699677702</v>
      </c>
      <c r="BI84" s="43"/>
    </row>
    <row r="85" spans="1:61" ht="15" hidden="1" customHeight="1" x14ac:dyDescent="0.25">
      <c r="A85" s="23"/>
      <c r="B85" s="24" t="s">
        <v>20</v>
      </c>
      <c r="C85" s="5">
        <v>111.18860212470229</v>
      </c>
      <c r="D85" s="45">
        <v>16.789949013966776</v>
      </c>
      <c r="E85" s="5">
        <v>137.37289077038179</v>
      </c>
      <c r="F85" s="45">
        <v>16.790727133782624</v>
      </c>
      <c r="G85" s="5">
        <v>103.25909538821081</v>
      </c>
      <c r="H85" s="45">
        <v>16.79036173387432</v>
      </c>
      <c r="I85" s="5">
        <v>99.260999999999996</v>
      </c>
      <c r="J85" s="45">
        <v>16.790013060206377</v>
      </c>
      <c r="K85" s="23"/>
      <c r="L85" s="24" t="s">
        <v>20</v>
      </c>
      <c r="M85" s="5">
        <v>107.28928889841444</v>
      </c>
      <c r="N85" s="45">
        <v>3.0567109660943714</v>
      </c>
      <c r="O85" s="5">
        <v>117.148</v>
      </c>
      <c r="P85" s="45">
        <v>8.2428599148086903</v>
      </c>
      <c r="Q85" s="5">
        <v>103.52200000000001</v>
      </c>
      <c r="R85" s="45">
        <v>8.2424533924445313</v>
      </c>
      <c r="S85" s="23"/>
      <c r="T85" s="24" t="s">
        <v>20</v>
      </c>
      <c r="U85" s="5">
        <v>105.526</v>
      </c>
      <c r="V85" s="45">
        <v>3.9767464774854773</v>
      </c>
      <c r="W85" s="5">
        <v>112.21500000000002</v>
      </c>
      <c r="X85" s="45">
        <v>4.3676001450906483</v>
      </c>
      <c r="Y85" s="5">
        <v>101.4315522864115</v>
      </c>
      <c r="Z85" s="45">
        <v>3.7763036955348781</v>
      </c>
      <c r="AA85" s="23"/>
      <c r="AB85" s="24" t="s">
        <v>20</v>
      </c>
      <c r="AC85" s="5">
        <v>130.285</v>
      </c>
      <c r="AD85" s="45">
        <v>10.082634851967015</v>
      </c>
      <c r="AE85" s="5">
        <v>119.151</v>
      </c>
      <c r="AF85" s="45">
        <v>8.339773956846301</v>
      </c>
      <c r="AG85" s="5">
        <v>88.706000000000003</v>
      </c>
      <c r="AH85" s="45">
        <v>8.3392364249248914</v>
      </c>
      <c r="AI85" s="23"/>
      <c r="AJ85" s="24" t="s">
        <v>20</v>
      </c>
      <c r="AK85" s="5">
        <v>135.38800000000001</v>
      </c>
      <c r="AL85" s="45">
        <v>8.3390014963950563</v>
      </c>
      <c r="AM85" s="5">
        <v>47.558</v>
      </c>
      <c r="AN85" s="45">
        <v>-6.9933899166894804</v>
      </c>
      <c r="AO85" s="369">
        <v>115.70209642290777</v>
      </c>
      <c r="AP85" s="45">
        <v>5.0492552320392718</v>
      </c>
      <c r="AQ85" s="23"/>
      <c r="AR85" s="24" t="s">
        <v>20</v>
      </c>
      <c r="AS85" s="5">
        <v>97.71036207929123</v>
      </c>
      <c r="AT85" s="45">
        <v>5.0492786046639253</v>
      </c>
      <c r="AU85" s="5">
        <v>97.84</v>
      </c>
      <c r="AV85" s="45">
        <v>5.0495506619281372</v>
      </c>
      <c r="AW85" s="5">
        <v>112.30500000000001</v>
      </c>
      <c r="AX85" s="45">
        <v>5.050231044094815</v>
      </c>
      <c r="AY85" s="23"/>
      <c r="AZ85" s="24" t="s">
        <v>20</v>
      </c>
      <c r="BA85" s="5">
        <v>92.575000000000003</v>
      </c>
      <c r="BB85" s="45">
        <v>5.0496453900709355</v>
      </c>
      <c r="BC85" s="5">
        <v>94.213999999999999</v>
      </c>
      <c r="BD85" s="45">
        <v>5.0487255535981035</v>
      </c>
      <c r="BE85" s="5">
        <v>95.325050918614608</v>
      </c>
      <c r="BF85" s="45">
        <v>5.0498488815167377</v>
      </c>
      <c r="BG85" s="5">
        <v>82.787999999999997</v>
      </c>
      <c r="BH85" s="45">
        <v>5.0489157329746632</v>
      </c>
      <c r="BI85" s="43"/>
    </row>
    <row r="86" spans="1:61" ht="15" hidden="1" customHeight="1" x14ac:dyDescent="0.25">
      <c r="A86" s="23"/>
      <c r="B86" s="24" t="s">
        <v>21</v>
      </c>
      <c r="C86" s="5">
        <v>96.187046530233403</v>
      </c>
      <c r="D86" s="45">
        <v>13.714910742313265</v>
      </c>
      <c r="E86" s="5">
        <v>117.91583963608281</v>
      </c>
      <c r="F86" s="45">
        <v>13.714759853634462</v>
      </c>
      <c r="G86" s="5">
        <v>87.990181571831812</v>
      </c>
      <c r="H86" s="45">
        <v>13.714797736228277</v>
      </c>
      <c r="I86" s="5">
        <v>117.471</v>
      </c>
      <c r="J86" s="45">
        <v>13.714993756231664</v>
      </c>
      <c r="K86" s="23"/>
      <c r="L86" s="24" t="s">
        <v>21</v>
      </c>
      <c r="M86" s="5">
        <v>106.5321727090724</v>
      </c>
      <c r="N86" s="45">
        <v>4.915938977821412</v>
      </c>
      <c r="O86" s="5">
        <v>106.325</v>
      </c>
      <c r="P86" s="45">
        <v>9.1789374242704298</v>
      </c>
      <c r="Q86" s="5">
        <v>104.34099999999999</v>
      </c>
      <c r="R86" s="45">
        <v>9.1798509961493266</v>
      </c>
      <c r="S86" s="23"/>
      <c r="T86" s="24" t="s">
        <v>21</v>
      </c>
      <c r="U86" s="5">
        <v>101.633</v>
      </c>
      <c r="V86" s="45">
        <v>3.1032523789234432</v>
      </c>
      <c r="W86" s="5">
        <v>106.012</v>
      </c>
      <c r="X86" s="45">
        <v>3.4808582082267634</v>
      </c>
      <c r="Y86" s="5">
        <v>108.14443061871935</v>
      </c>
      <c r="Z86" s="45">
        <v>4.0388144205464158</v>
      </c>
      <c r="AA86" s="23"/>
      <c r="AB86" s="24" t="s">
        <v>21</v>
      </c>
      <c r="AC86" s="5">
        <v>92.805999999999997</v>
      </c>
      <c r="AD86" s="45">
        <v>12.106204097410128</v>
      </c>
      <c r="AE86" s="5">
        <v>114.37699999999998</v>
      </c>
      <c r="AF86" s="45">
        <v>11.284406347600168</v>
      </c>
      <c r="AG86" s="5">
        <v>89.596999999999994</v>
      </c>
      <c r="AH86" s="45">
        <v>11.284032193958666</v>
      </c>
      <c r="AI86" s="23"/>
      <c r="AJ86" s="24" t="s">
        <v>21</v>
      </c>
      <c r="AK86" s="5">
        <v>109.17499999999998</v>
      </c>
      <c r="AL86" s="45">
        <v>11.28382855104222</v>
      </c>
      <c r="AM86" s="5">
        <v>69.456999999999994</v>
      </c>
      <c r="AN86" s="45">
        <v>-1.8996638513036572</v>
      </c>
      <c r="AO86" s="369">
        <v>96.246679049808535</v>
      </c>
      <c r="AP86" s="45">
        <v>6.8530275977985156</v>
      </c>
      <c r="AQ86" s="23"/>
      <c r="AR86" s="24" t="s">
        <v>21</v>
      </c>
      <c r="AS86" s="5">
        <v>94.201006283714136</v>
      </c>
      <c r="AT86" s="45">
        <v>6.8528011778769695</v>
      </c>
      <c r="AU86" s="5">
        <v>113.21599999999998</v>
      </c>
      <c r="AV86" s="45">
        <v>6.8529092539285443</v>
      </c>
      <c r="AW86" s="5">
        <v>90.748000000000005</v>
      </c>
      <c r="AX86" s="45">
        <v>6.852863602110034</v>
      </c>
      <c r="AY86" s="23"/>
      <c r="AZ86" s="24" t="s">
        <v>21</v>
      </c>
      <c r="BA86" s="5">
        <v>92.075999999999993</v>
      </c>
      <c r="BB86" s="45">
        <v>6.852653444894429</v>
      </c>
      <c r="BC86" s="5">
        <v>93.009</v>
      </c>
      <c r="BD86" s="45">
        <v>6.8528560268370029</v>
      </c>
      <c r="BE86" s="5">
        <v>94.33299877332297</v>
      </c>
      <c r="BF86" s="45">
        <v>6.852583372803764</v>
      </c>
      <c r="BG86" s="5">
        <v>100.074</v>
      </c>
      <c r="BH86" s="45">
        <v>6.8538785969782623</v>
      </c>
      <c r="BI86" s="43"/>
    </row>
    <row r="87" spans="1:61" ht="15" hidden="1" customHeight="1" x14ac:dyDescent="0.25">
      <c r="A87" s="23"/>
      <c r="B87" s="24" t="s">
        <v>22</v>
      </c>
      <c r="C87" s="5">
        <v>80.812379466077701</v>
      </c>
      <c r="D87" s="45">
        <v>6.8261344010361427</v>
      </c>
      <c r="E87" s="5">
        <v>101.35360840589205</v>
      </c>
      <c r="F87" s="45">
        <v>6.8278084868726978</v>
      </c>
      <c r="G87" s="5">
        <v>92.656682071838858</v>
      </c>
      <c r="H87" s="45">
        <v>6.8266790037952489</v>
      </c>
      <c r="I87" s="5">
        <v>114.414</v>
      </c>
      <c r="J87" s="45">
        <v>6.8271367481466285</v>
      </c>
      <c r="K87" s="23"/>
      <c r="L87" s="24" t="s">
        <v>22</v>
      </c>
      <c r="M87" s="5">
        <v>109.26044055003233</v>
      </c>
      <c r="N87" s="45">
        <v>3.8524938980434058</v>
      </c>
      <c r="O87" s="5">
        <v>197.30500000000001</v>
      </c>
      <c r="P87" s="45">
        <v>13.812298107983395</v>
      </c>
      <c r="Q87" s="5">
        <v>131.96899999999999</v>
      </c>
      <c r="R87" s="45">
        <v>13.812492992850551</v>
      </c>
      <c r="S87" s="23"/>
      <c r="T87" s="24" t="s">
        <v>22</v>
      </c>
      <c r="U87" s="5">
        <v>106.471</v>
      </c>
      <c r="V87" s="45">
        <v>0.157096628537019</v>
      </c>
      <c r="W87" s="5">
        <v>95.903999999999982</v>
      </c>
      <c r="X87" s="45">
        <v>3.7719924689995281</v>
      </c>
      <c r="Y87" s="5">
        <v>109.63713715202553</v>
      </c>
      <c r="Z87" s="45">
        <v>3.3191837073632087</v>
      </c>
      <c r="AA87" s="23"/>
      <c r="AB87" s="24" t="s">
        <v>22</v>
      </c>
      <c r="AC87" s="5">
        <v>94.52</v>
      </c>
      <c r="AD87" s="45">
        <v>8.6724076479989094</v>
      </c>
      <c r="AE87" s="5">
        <v>116.56800000000001</v>
      </c>
      <c r="AF87" s="45">
        <v>7.3034225012427214</v>
      </c>
      <c r="AG87" s="5">
        <v>127.55200000000002</v>
      </c>
      <c r="AH87" s="45">
        <v>7.3028745446745091</v>
      </c>
      <c r="AI87" s="23"/>
      <c r="AJ87" s="24" t="s">
        <v>22</v>
      </c>
      <c r="AK87" s="5">
        <v>121.68300000000001</v>
      </c>
      <c r="AL87" s="45">
        <v>7.3032865671378602</v>
      </c>
      <c r="AM87" s="5">
        <v>78.3</v>
      </c>
      <c r="AN87" s="45">
        <v>-18.482504450667861</v>
      </c>
      <c r="AO87" s="369">
        <v>84.643726895115435</v>
      </c>
      <c r="AP87" s="45">
        <v>-1.0393023200141727</v>
      </c>
      <c r="AQ87" s="23"/>
      <c r="AR87" s="24" t="s">
        <v>22</v>
      </c>
      <c r="AS87" s="5">
        <v>110.4121734614973</v>
      </c>
      <c r="AT87" s="45">
        <v>-1.0399785843921308</v>
      </c>
      <c r="AU87" s="5">
        <v>107.90300000000002</v>
      </c>
      <c r="AV87" s="45">
        <v>-1.0400139402221242</v>
      </c>
      <c r="AW87" s="5">
        <v>99.805999999999997</v>
      </c>
      <c r="AX87" s="45">
        <v>-1.0401070844281435</v>
      </c>
      <c r="AY87" s="23"/>
      <c r="AZ87" s="24" t="s">
        <v>22</v>
      </c>
      <c r="BA87" s="5">
        <v>103.66</v>
      </c>
      <c r="BB87" s="45">
        <v>-1.0396280632750603</v>
      </c>
      <c r="BC87" s="5">
        <v>85.454999999999998</v>
      </c>
      <c r="BD87" s="45">
        <v>-1.0399175477400888</v>
      </c>
      <c r="BE87" s="5">
        <v>101.37735618987743</v>
      </c>
      <c r="BF87" s="45">
        <v>-1.0401687229476835</v>
      </c>
      <c r="BG87" s="5">
        <v>101.038</v>
      </c>
      <c r="BH87" s="45">
        <v>-1.0401567091087145</v>
      </c>
    </row>
    <row r="88" spans="1:61" ht="15" hidden="1" customHeight="1" x14ac:dyDescent="0.25">
      <c r="A88" s="23"/>
      <c r="B88" s="24" t="s">
        <v>23</v>
      </c>
      <c r="C88" s="5">
        <v>123.49196212888235</v>
      </c>
      <c r="D88" s="45">
        <v>21.501176251448456</v>
      </c>
      <c r="E88" s="5">
        <v>126.61094997465452</v>
      </c>
      <c r="F88" s="45">
        <v>21.500614428349891</v>
      </c>
      <c r="G88" s="5">
        <v>128.72531109776921</v>
      </c>
      <c r="H88" s="45">
        <v>21.501375594410007</v>
      </c>
      <c r="I88" s="5">
        <v>126.208</v>
      </c>
      <c r="J88" s="45">
        <v>21.501049348248841</v>
      </c>
      <c r="K88" s="23"/>
      <c r="L88" s="24" t="s">
        <v>23</v>
      </c>
      <c r="M88" s="5">
        <v>106.5792688591475</v>
      </c>
      <c r="N88" s="45">
        <v>4.2316940479353491</v>
      </c>
      <c r="O88" s="5">
        <v>111</v>
      </c>
      <c r="P88" s="45">
        <v>14.617322704555775</v>
      </c>
      <c r="Q88" s="5">
        <v>108.908</v>
      </c>
      <c r="R88" s="45">
        <v>14.617076584683048</v>
      </c>
      <c r="S88" s="23"/>
      <c r="T88" s="24" t="s">
        <v>23</v>
      </c>
      <c r="U88" s="5">
        <v>123.45099999999999</v>
      </c>
      <c r="V88" s="45">
        <v>2.3606182216178553</v>
      </c>
      <c r="W88" s="5">
        <v>106.91800000000001</v>
      </c>
      <c r="X88" s="45">
        <v>3.2086800393845323</v>
      </c>
      <c r="Y88" s="5">
        <v>109.805087756879</v>
      </c>
      <c r="Z88" s="45">
        <v>6.6622664735133412</v>
      </c>
      <c r="AA88" s="23"/>
      <c r="AB88" s="24" t="s">
        <v>23</v>
      </c>
      <c r="AC88" s="5">
        <v>156.68899999999999</v>
      </c>
      <c r="AD88" s="45">
        <v>10.852570587694288</v>
      </c>
      <c r="AE88" s="5">
        <v>113.363</v>
      </c>
      <c r="AF88" s="45">
        <v>9.7882931742465473</v>
      </c>
      <c r="AG88" s="5">
        <v>109.19199999999999</v>
      </c>
      <c r="AH88" s="45">
        <v>9.7881496526136971</v>
      </c>
      <c r="AI88" s="23"/>
      <c r="AJ88" s="24" t="s">
        <v>23</v>
      </c>
      <c r="AK88" s="5">
        <v>114.13800000000001</v>
      </c>
      <c r="AL88" s="45">
        <v>9.7881918393259326</v>
      </c>
      <c r="AM88" s="5">
        <v>109.4</v>
      </c>
      <c r="AN88" s="45">
        <v>-3.4072347451416647</v>
      </c>
      <c r="AO88" s="369">
        <v>74.145347387379303</v>
      </c>
      <c r="AP88" s="45">
        <v>6.7681369299507992</v>
      </c>
      <c r="AQ88" s="23"/>
      <c r="AR88" s="24" t="s">
        <v>23</v>
      </c>
      <c r="AS88" s="5">
        <v>105.77020424422244</v>
      </c>
      <c r="AT88" s="45">
        <v>6.7684532128363202</v>
      </c>
      <c r="AU88" s="5">
        <v>101.83199999999999</v>
      </c>
      <c r="AV88" s="45">
        <v>6.7678790484079201</v>
      </c>
      <c r="AW88" s="5">
        <v>94.489000000000004</v>
      </c>
      <c r="AX88" s="45">
        <v>6.7684380614470285</v>
      </c>
      <c r="AY88" s="23"/>
      <c r="AZ88" s="24" t="s">
        <v>23</v>
      </c>
      <c r="BA88" s="5">
        <v>100.32599999999999</v>
      </c>
      <c r="BB88" s="45">
        <v>6.7684055935125542</v>
      </c>
      <c r="BC88" s="5">
        <v>94.63</v>
      </c>
      <c r="BD88" s="45">
        <v>6.7685121458631841</v>
      </c>
      <c r="BE88" s="5">
        <v>104.73194399839332</v>
      </c>
      <c r="BF88" s="45">
        <v>6.7679560953698399</v>
      </c>
      <c r="BG88" s="5">
        <v>115.14499999999998</v>
      </c>
      <c r="BH88" s="45">
        <v>6.7679839771525678</v>
      </c>
    </row>
    <row r="89" spans="1:61" ht="15" hidden="1" customHeight="1" x14ac:dyDescent="0.25">
      <c r="A89" s="23"/>
      <c r="B89" s="24" t="s">
        <v>24</v>
      </c>
      <c r="C89" s="5">
        <v>108.10685862057126</v>
      </c>
      <c r="D89" s="45">
        <v>9.8545240394884388</v>
      </c>
      <c r="E89" s="5">
        <v>110.50690310833441</v>
      </c>
      <c r="F89" s="45">
        <v>9.8546442249865152</v>
      </c>
      <c r="G89" s="5">
        <v>109.10829821180738</v>
      </c>
      <c r="H89" s="45">
        <v>9.8545497594789424</v>
      </c>
      <c r="I89" s="5">
        <v>111.26591004202288</v>
      </c>
      <c r="J89" s="45">
        <v>9.8542825117469306</v>
      </c>
      <c r="K89" s="23"/>
      <c r="L89" s="24" t="s">
        <v>24</v>
      </c>
      <c r="M89" s="5">
        <v>107.68854930546861</v>
      </c>
      <c r="N89" s="45">
        <v>4.3795101905143667</v>
      </c>
      <c r="O89" s="5">
        <v>107.38688938708223</v>
      </c>
      <c r="P89" s="45">
        <v>13.588840054032403</v>
      </c>
      <c r="Q89" s="5">
        <v>112.86294140939283</v>
      </c>
      <c r="R89" s="45">
        <v>13.588773673164354</v>
      </c>
      <c r="S89" s="23"/>
      <c r="T89" s="24" t="s">
        <v>24</v>
      </c>
      <c r="U89" s="5">
        <v>119.06254569479071</v>
      </c>
      <c r="V89" s="45">
        <v>1.3772793178004292</v>
      </c>
      <c r="W89" s="5">
        <v>108.95450168599186</v>
      </c>
      <c r="X89" s="45">
        <v>3.5974761920984406</v>
      </c>
      <c r="Y89" s="5">
        <v>101.44319062054684</v>
      </c>
      <c r="Z89" s="45">
        <v>5.9200053562696695</v>
      </c>
      <c r="AA89" s="23"/>
      <c r="AB89" s="24" t="s">
        <v>24</v>
      </c>
      <c r="AC89" s="5">
        <v>165.22249130092379</v>
      </c>
      <c r="AD89" s="45">
        <v>8.9355121651769025</v>
      </c>
      <c r="AE89" s="5">
        <v>107.80773130212975</v>
      </c>
      <c r="AF89" s="45">
        <v>8.4181253478380853</v>
      </c>
      <c r="AG89" s="5">
        <v>117.96595365771756</v>
      </c>
      <c r="AH89" s="45">
        <v>8.4186107914246975</v>
      </c>
      <c r="AI89" s="23"/>
      <c r="AJ89" s="24" t="s">
        <v>24</v>
      </c>
      <c r="AK89" s="5">
        <v>118.85694315079883</v>
      </c>
      <c r="AL89" s="45">
        <v>8.4184178775484639</v>
      </c>
      <c r="AM89" s="5">
        <v>88.424170243190432</v>
      </c>
      <c r="AN89" s="45">
        <v>-1.008485593965375</v>
      </c>
      <c r="AO89" s="369">
        <v>116.0393937604214</v>
      </c>
      <c r="AP89" s="45">
        <v>9.8731984734816223</v>
      </c>
      <c r="AQ89" s="23"/>
      <c r="AR89" s="24" t="s">
        <v>24</v>
      </c>
      <c r="AS89" s="5">
        <v>98.984818144852071</v>
      </c>
      <c r="AT89" s="45">
        <v>9.873865248940433</v>
      </c>
      <c r="AU89" s="5">
        <v>126.9760667154049</v>
      </c>
      <c r="AV89" s="45">
        <v>9.8732038102944557</v>
      </c>
      <c r="AW89" s="5">
        <v>121.22266138779773</v>
      </c>
      <c r="AX89" s="45">
        <v>9.8737969054353272</v>
      </c>
      <c r="AY89" s="23"/>
      <c r="AZ89" s="24" t="s">
        <v>24</v>
      </c>
      <c r="BA89" s="5">
        <v>111.39457437196359</v>
      </c>
      <c r="BB89" s="45">
        <v>9.8728355989185559</v>
      </c>
      <c r="BC89" s="5">
        <v>93.212734738587415</v>
      </c>
      <c r="BD89" s="45">
        <v>9.8727380018003998</v>
      </c>
      <c r="BE89" s="5">
        <v>110.28317132280642</v>
      </c>
      <c r="BF89" s="45">
        <v>9.8734793384462876</v>
      </c>
      <c r="BG89" s="5">
        <v>116.29117903704329</v>
      </c>
      <c r="BH89" s="45">
        <v>9.87346967341891</v>
      </c>
    </row>
    <row r="90" spans="1:61" ht="15" hidden="1" customHeight="1" x14ac:dyDescent="0.25">
      <c r="A90" s="23"/>
      <c r="B90" s="24" t="s">
        <v>25</v>
      </c>
      <c r="C90" s="5">
        <v>98.013744197970894</v>
      </c>
      <c r="D90" s="45">
        <v>8.8995122746888313</v>
      </c>
      <c r="E90" s="5">
        <v>110.76362396941806</v>
      </c>
      <c r="F90" s="45">
        <v>8.9001996600159572</v>
      </c>
      <c r="G90" s="5">
        <v>109.40785817950268</v>
      </c>
      <c r="H90" s="45">
        <v>8.9000895968251399</v>
      </c>
      <c r="I90" s="5">
        <v>110.874</v>
      </c>
      <c r="J90" s="45">
        <v>8.8996493571547717</v>
      </c>
      <c r="K90" s="23"/>
      <c r="L90" s="24" t="s">
        <v>25</v>
      </c>
      <c r="M90" s="5">
        <v>121.84064922764568</v>
      </c>
      <c r="N90" s="45">
        <v>3.9624524577337468</v>
      </c>
      <c r="O90" s="5">
        <v>112.97199999999999</v>
      </c>
      <c r="P90" s="45">
        <v>13.268764162104716</v>
      </c>
      <c r="Q90" s="5">
        <v>117.64399999999999</v>
      </c>
      <c r="R90" s="45">
        <v>13.26953072345998</v>
      </c>
      <c r="S90" s="23"/>
      <c r="T90" s="24" t="s">
        <v>25</v>
      </c>
      <c r="U90" s="5">
        <v>120.24299999999999</v>
      </c>
      <c r="V90" s="45">
        <v>1.0521804170063263</v>
      </c>
      <c r="W90" s="5">
        <v>115.00100000000002</v>
      </c>
      <c r="X90" s="45">
        <v>5.3344568911034571</v>
      </c>
      <c r="Y90" s="5">
        <v>103.13892811813371</v>
      </c>
      <c r="Z90" s="45">
        <v>3.6520903024874087</v>
      </c>
      <c r="AA90" s="23"/>
      <c r="AB90" s="24" t="s">
        <v>25</v>
      </c>
      <c r="AC90" s="5">
        <v>162.851</v>
      </c>
      <c r="AD90" s="45">
        <v>6.9699159222280684</v>
      </c>
      <c r="AE90" s="5">
        <v>139.37299999999999</v>
      </c>
      <c r="AF90" s="45">
        <v>4.6351699337081982</v>
      </c>
      <c r="AG90" s="5">
        <v>152.506</v>
      </c>
      <c r="AH90" s="45">
        <v>4.6360523914400886</v>
      </c>
      <c r="AI90" s="23"/>
      <c r="AJ90" s="24" t="s">
        <v>25</v>
      </c>
      <c r="AK90" s="5">
        <v>124.907</v>
      </c>
      <c r="AL90" s="45">
        <v>4.6350126493206432</v>
      </c>
      <c r="AM90" s="5">
        <v>61.667000000000002</v>
      </c>
      <c r="AN90" s="45">
        <v>-6.0713143344554084</v>
      </c>
      <c r="AO90" s="369">
        <v>95.180565865347077</v>
      </c>
      <c r="AP90" s="45">
        <v>8.1738161496109427</v>
      </c>
      <c r="AQ90" s="23"/>
      <c r="AR90" s="24" t="s">
        <v>25</v>
      </c>
      <c r="AS90" s="5">
        <v>111.40317841571617</v>
      </c>
      <c r="AT90" s="45">
        <v>8.1738660576748998</v>
      </c>
      <c r="AU90" s="5">
        <v>121.79400000000001</v>
      </c>
      <c r="AV90" s="45">
        <v>8.1738327219760265</v>
      </c>
      <c r="AW90" s="5">
        <v>109.93399999999998</v>
      </c>
      <c r="AX90" s="45">
        <v>8.174008875594069</v>
      </c>
      <c r="AY90" s="23"/>
      <c r="AZ90" s="24" t="s">
        <v>25</v>
      </c>
      <c r="BA90" s="5">
        <v>112.93899999999999</v>
      </c>
      <c r="BB90" s="45">
        <v>8.1739380297878341</v>
      </c>
      <c r="BC90" s="5">
        <v>123.65799999999999</v>
      </c>
      <c r="BD90" s="45">
        <v>8.1730306608931471</v>
      </c>
      <c r="BE90" s="5">
        <v>112.36426011843028</v>
      </c>
      <c r="BF90" s="45">
        <v>8.1737857967816581</v>
      </c>
      <c r="BG90" s="5">
        <v>95.918000000000006</v>
      </c>
      <c r="BH90" s="45">
        <v>8.1741287921506682</v>
      </c>
    </row>
    <row r="91" spans="1:61" ht="15" hidden="1" customHeight="1" x14ac:dyDescent="0.25">
      <c r="A91" s="23"/>
      <c r="B91" s="24" t="s">
        <v>26</v>
      </c>
      <c r="C91" s="5">
        <v>101.53648983682447</v>
      </c>
      <c r="D91" s="45">
        <v>7.3825653249975005</v>
      </c>
      <c r="E91" s="5">
        <v>106.41051090910889</v>
      </c>
      <c r="F91" s="45">
        <v>7.3827160953469075</v>
      </c>
      <c r="G91" s="5">
        <v>100.48292195395322</v>
      </c>
      <c r="H91" s="45">
        <v>7.3822551083328847</v>
      </c>
      <c r="I91" s="5">
        <v>96.661900705695004</v>
      </c>
      <c r="J91" s="45">
        <v>7.3818286609140529</v>
      </c>
      <c r="K91" s="23"/>
      <c r="L91" s="24" t="s">
        <v>26</v>
      </c>
      <c r="M91" s="5">
        <v>106.84453823056684</v>
      </c>
      <c r="N91" s="45">
        <v>4.2837837161550283</v>
      </c>
      <c r="O91" s="5">
        <v>100.22077346520355</v>
      </c>
      <c r="P91" s="45">
        <v>13.948101219064199</v>
      </c>
      <c r="Q91" s="5">
        <v>110.96230751606002</v>
      </c>
      <c r="R91" s="45">
        <v>13.947738258430917</v>
      </c>
      <c r="S91" s="23"/>
      <c r="T91" s="24" t="s">
        <v>26</v>
      </c>
      <c r="U91" s="5">
        <v>96.120988726412719</v>
      </c>
      <c r="V91" s="45">
        <v>-3.3347861194397268</v>
      </c>
      <c r="W91" s="5">
        <v>108.53370923848885</v>
      </c>
      <c r="X91" s="45">
        <v>1.844558627814024</v>
      </c>
      <c r="Y91" s="5">
        <v>102.14968552115204</v>
      </c>
      <c r="Z91" s="45">
        <v>4.207426075278903</v>
      </c>
      <c r="AA91" s="23"/>
      <c r="AB91" s="24" t="s">
        <v>26</v>
      </c>
      <c r="AC91" s="5">
        <v>85.504410914131398</v>
      </c>
      <c r="AD91" s="45">
        <v>6.2166595206601443</v>
      </c>
      <c r="AE91" s="5">
        <v>130.7740498468963</v>
      </c>
      <c r="AF91" s="45">
        <v>3.8210635410137286</v>
      </c>
      <c r="AG91" s="5">
        <v>143.09628184863087</v>
      </c>
      <c r="AH91" s="45">
        <v>3.8208531151642262</v>
      </c>
      <c r="AI91" s="23"/>
      <c r="AJ91" s="24" t="s">
        <v>26</v>
      </c>
      <c r="AK91" s="5">
        <v>121.58110150907262</v>
      </c>
      <c r="AL91" s="45">
        <v>3.8205243999697842</v>
      </c>
      <c r="AM91" s="5">
        <v>55.841977183935391</v>
      </c>
      <c r="AN91" s="45">
        <v>-9.6934193933382033</v>
      </c>
      <c r="AO91" s="369">
        <v>86.591492555318453</v>
      </c>
      <c r="AP91" s="45">
        <v>4.8201333438334615</v>
      </c>
      <c r="AQ91" s="23"/>
      <c r="AR91" s="24" t="s">
        <v>26</v>
      </c>
      <c r="AS91" s="5">
        <v>107.07237719933661</v>
      </c>
      <c r="AT91" s="45">
        <v>4.820398522572205</v>
      </c>
      <c r="AU91" s="5">
        <v>99.821397165186724</v>
      </c>
      <c r="AV91" s="45">
        <v>4.8202761340180587</v>
      </c>
      <c r="AW91" s="5">
        <v>90.352973391964909</v>
      </c>
      <c r="AX91" s="45">
        <v>4.8202665861909963</v>
      </c>
      <c r="AY91" s="23"/>
      <c r="AZ91" s="24" t="s">
        <v>26</v>
      </c>
      <c r="BA91" s="5">
        <v>97.604630819804385</v>
      </c>
      <c r="BB91" s="45">
        <v>4.8204721205854923</v>
      </c>
      <c r="BC91" s="5">
        <v>95.360047706165602</v>
      </c>
      <c r="BD91" s="45">
        <v>4.8212101327473675</v>
      </c>
      <c r="BE91" s="5">
        <v>97.305032268326201</v>
      </c>
      <c r="BF91" s="45">
        <v>4.8208378609941036</v>
      </c>
      <c r="BG91" s="5">
        <v>84.843636286474847</v>
      </c>
      <c r="BH91" s="45">
        <v>4.8202864847358029</v>
      </c>
    </row>
    <row r="92" spans="1:61" ht="15" hidden="1" customHeight="1" x14ac:dyDescent="0.25">
      <c r="A92" s="23"/>
      <c r="B92" s="24" t="s">
        <v>27</v>
      </c>
      <c r="C92" s="5">
        <v>118.470792111702</v>
      </c>
      <c r="D92" s="45">
        <v>8.2388935354318562</v>
      </c>
      <c r="E92" s="5">
        <v>100.61323226118381</v>
      </c>
      <c r="F92" s="45">
        <v>8.2385561054501437</v>
      </c>
      <c r="G92" s="5">
        <v>127.77282808251857</v>
      </c>
      <c r="H92" s="45">
        <v>8.2385059762944479</v>
      </c>
      <c r="I92" s="5">
        <v>113.86830568708315</v>
      </c>
      <c r="J92" s="45">
        <v>8.2388054173279386</v>
      </c>
      <c r="K92" s="23"/>
      <c r="L92" s="24" t="s">
        <v>27</v>
      </c>
      <c r="M92" s="5">
        <v>117.58227186212419</v>
      </c>
      <c r="N92" s="45">
        <v>3.0262737992385951</v>
      </c>
      <c r="O92" s="5">
        <v>114.22479031029869</v>
      </c>
      <c r="P92" s="45">
        <v>12.883731579138512</v>
      </c>
      <c r="Q92" s="5">
        <v>154.27678627474771</v>
      </c>
      <c r="R92" s="45">
        <v>12.884352061014795</v>
      </c>
      <c r="S92" s="23"/>
      <c r="T92" s="24" t="s">
        <v>27</v>
      </c>
      <c r="U92" s="5">
        <v>106.32121817822366</v>
      </c>
      <c r="V92" s="45">
        <v>2.9536057346434745</v>
      </c>
      <c r="W92" s="5">
        <v>125.2604727759233</v>
      </c>
      <c r="X92" s="45">
        <v>7.4828151500972098</v>
      </c>
      <c r="Y92" s="5">
        <v>105.76222446226905</v>
      </c>
      <c r="Z92" s="45">
        <v>3.7219306104300642</v>
      </c>
      <c r="AA92" s="23"/>
      <c r="AB92" s="24" t="s">
        <v>27</v>
      </c>
      <c r="AC92" s="5">
        <v>86.209210107031637</v>
      </c>
      <c r="AD92" s="45">
        <v>7.4646415614759718</v>
      </c>
      <c r="AE92" s="5">
        <v>108.87236369796396</v>
      </c>
      <c r="AF92" s="45">
        <v>3.0685723868598984</v>
      </c>
      <c r="AG92" s="5">
        <v>89.730358669770567</v>
      </c>
      <c r="AH92" s="45">
        <v>3.0684463062642209</v>
      </c>
      <c r="AI92" s="23"/>
      <c r="AJ92" s="24" t="s">
        <v>27</v>
      </c>
      <c r="AK92" s="5">
        <v>99.630119105130561</v>
      </c>
      <c r="AL92" s="45">
        <v>3.0684837220997991</v>
      </c>
      <c r="AM92" s="5">
        <v>66.293362248379097</v>
      </c>
      <c r="AN92" s="45">
        <v>-7.6449725576697318</v>
      </c>
      <c r="AO92" s="369">
        <v>81.496655437949869</v>
      </c>
      <c r="AP92" s="45">
        <v>6.9084110045912581</v>
      </c>
      <c r="AQ92" s="23"/>
      <c r="AR92" s="24" t="s">
        <v>27</v>
      </c>
      <c r="AS92" s="5">
        <v>88.482287510574835</v>
      </c>
      <c r="AT92" s="45">
        <v>6.9077655270541669</v>
      </c>
      <c r="AU92" s="5">
        <v>89.385490044075794</v>
      </c>
      <c r="AV92" s="45">
        <v>6.9076546394878591</v>
      </c>
      <c r="AW92" s="5">
        <v>89.598509764777475</v>
      </c>
      <c r="AX92" s="45">
        <v>6.9079809623995914</v>
      </c>
      <c r="AY92" s="23"/>
      <c r="AZ92" s="24" t="s">
        <v>27</v>
      </c>
      <c r="BA92" s="5">
        <v>103.33881222143535</v>
      </c>
      <c r="BB92" s="45">
        <v>6.9084865886296853</v>
      </c>
      <c r="BC92" s="5">
        <v>112.16474098149428</v>
      </c>
      <c r="BD92" s="45">
        <v>6.90807112431186</v>
      </c>
      <c r="BE92" s="5">
        <v>101.96837424176103</v>
      </c>
      <c r="BF92" s="45">
        <v>6.9078883534969577</v>
      </c>
      <c r="BG92" s="5">
        <v>120.19812513096065</v>
      </c>
      <c r="BH92" s="45">
        <v>6.9083483478406009</v>
      </c>
    </row>
    <row r="93" spans="1:61" ht="15" hidden="1" customHeight="1" x14ac:dyDescent="0.25">
      <c r="A93" s="23"/>
      <c r="B93" s="24" t="s">
        <v>28</v>
      </c>
      <c r="C93" s="5">
        <v>136.58199941176949</v>
      </c>
      <c r="D93" s="45">
        <v>19.0570213731378</v>
      </c>
      <c r="E93" s="5">
        <v>119.76919547488592</v>
      </c>
      <c r="F93" s="45">
        <v>19.451928601931385</v>
      </c>
      <c r="G93" s="5">
        <v>132.43867956901249</v>
      </c>
      <c r="H93" s="45">
        <v>19.45231886392169</v>
      </c>
      <c r="I93" s="5">
        <v>115.226</v>
      </c>
      <c r="J93" s="45">
        <v>8.0098611749046285</v>
      </c>
      <c r="K93" s="23"/>
      <c r="L93" s="24" t="s">
        <v>28</v>
      </c>
      <c r="M93" s="5">
        <v>97.951279517880991</v>
      </c>
      <c r="N93" s="45">
        <v>2.5229652417091586</v>
      </c>
      <c r="O93" s="5">
        <v>117.65</v>
      </c>
      <c r="P93" s="45">
        <v>12.286093322007702</v>
      </c>
      <c r="Q93" s="5">
        <v>149.245</v>
      </c>
      <c r="R93" s="45">
        <v>12.28689227620869</v>
      </c>
      <c r="S93" s="23"/>
      <c r="T93" s="24" t="s">
        <v>28</v>
      </c>
      <c r="U93" s="5">
        <v>107.17700000000001</v>
      </c>
      <c r="V93" s="45">
        <v>2.4166730372295859</v>
      </c>
      <c r="W93" s="5">
        <v>115.261</v>
      </c>
      <c r="X93" s="45">
        <v>7.3813560901078858</v>
      </c>
      <c r="Y93" s="5">
        <v>110.88358550808806</v>
      </c>
      <c r="Z93" s="45">
        <v>3.971712228694571</v>
      </c>
      <c r="AA93" s="23"/>
      <c r="AB93" s="24" t="s">
        <v>28</v>
      </c>
      <c r="AC93" s="5">
        <v>79.700999999999993</v>
      </c>
      <c r="AD93" s="45">
        <v>4.4669891077818278</v>
      </c>
      <c r="AE93" s="5">
        <v>98.415000000000006</v>
      </c>
      <c r="AF93" s="45">
        <v>1.0566200480562031</v>
      </c>
      <c r="AG93" s="5">
        <v>93.61</v>
      </c>
      <c r="AH93" s="45">
        <v>1.0568816055100285</v>
      </c>
      <c r="AI93" s="23"/>
      <c r="AJ93" s="24" t="s">
        <v>28</v>
      </c>
      <c r="AK93" s="5">
        <v>92.415999999999997</v>
      </c>
      <c r="AL93" s="45">
        <v>1.0574199827226209</v>
      </c>
      <c r="AM93" s="5">
        <v>89.111999999999995</v>
      </c>
      <c r="AN93" s="45">
        <v>-12.368102744642982</v>
      </c>
      <c r="AO93" s="369">
        <v>93.910033964434604</v>
      </c>
      <c r="AP93" s="45">
        <v>5.3645475842472194</v>
      </c>
      <c r="AQ93" s="23"/>
      <c r="AR93" s="24" t="s">
        <v>28</v>
      </c>
      <c r="AS93" s="5">
        <v>114.47301804342419</v>
      </c>
      <c r="AT93" s="45">
        <v>5.3645084195379553</v>
      </c>
      <c r="AU93" s="5">
        <v>88.929000000000002</v>
      </c>
      <c r="AV93" s="45">
        <v>5.3636169759010386</v>
      </c>
      <c r="AW93" s="5">
        <v>93.373000000000005</v>
      </c>
      <c r="AX93" s="45">
        <v>5.3633491311216375</v>
      </c>
      <c r="AY93" s="23"/>
      <c r="AZ93" s="24" t="s">
        <v>28</v>
      </c>
      <c r="BA93" s="5">
        <v>100.761</v>
      </c>
      <c r="BB93" s="45">
        <v>5.3643692944756367</v>
      </c>
      <c r="BC93" s="5">
        <v>110.616</v>
      </c>
      <c r="BD93" s="45">
        <v>5.3646269907795556</v>
      </c>
      <c r="BE93" s="5">
        <v>89.036095704947556</v>
      </c>
      <c r="BF93" s="45">
        <v>5.3644934436111242</v>
      </c>
      <c r="BG93" s="5">
        <v>99.995999999999995</v>
      </c>
      <c r="BH93" s="45">
        <v>5.3643116801011388</v>
      </c>
    </row>
    <row r="94" spans="1:61" ht="15" hidden="1" customHeight="1" x14ac:dyDescent="0.25">
      <c r="A94" s="23"/>
      <c r="B94" s="24"/>
      <c r="C94" s="5"/>
      <c r="D94" s="45"/>
      <c r="E94" s="5"/>
      <c r="F94" s="45"/>
      <c r="G94" s="5"/>
      <c r="H94" s="45"/>
      <c r="I94" s="5"/>
      <c r="J94" s="45"/>
      <c r="K94" s="23"/>
      <c r="L94" s="24"/>
      <c r="M94" s="5"/>
      <c r="N94" s="45"/>
      <c r="O94" s="5"/>
      <c r="P94" s="45"/>
      <c r="Q94" s="5"/>
      <c r="R94" s="45"/>
      <c r="S94" s="23"/>
      <c r="T94" s="24"/>
      <c r="U94" s="5"/>
      <c r="V94" s="45"/>
      <c r="W94" s="5"/>
      <c r="X94" s="45"/>
      <c r="Y94" s="5"/>
      <c r="Z94" s="45"/>
      <c r="AA94" s="23"/>
      <c r="AB94" s="24"/>
      <c r="AC94" s="5"/>
      <c r="AD94" s="45"/>
      <c r="AE94" s="5"/>
      <c r="AF94" s="45"/>
      <c r="AG94" s="5"/>
      <c r="AH94" s="45"/>
      <c r="AI94" s="23"/>
      <c r="AJ94" s="24"/>
      <c r="AK94" s="5"/>
      <c r="AL94" s="45"/>
      <c r="AM94" s="5"/>
      <c r="AN94" s="45"/>
      <c r="AO94" s="493"/>
      <c r="AP94" s="45"/>
      <c r="AQ94" s="23"/>
      <c r="AR94" s="24"/>
      <c r="AS94" s="5"/>
      <c r="AT94" s="45"/>
      <c r="AU94" s="5"/>
      <c r="AV94" s="45"/>
      <c r="AW94" s="5"/>
      <c r="AX94" s="45"/>
      <c r="AY94" s="23"/>
      <c r="AZ94" s="24"/>
      <c r="BA94" s="5"/>
      <c r="BB94" s="45"/>
      <c r="BC94" s="5"/>
      <c r="BD94" s="45"/>
      <c r="BE94" s="5"/>
      <c r="BF94" s="45"/>
      <c r="BG94" s="5"/>
      <c r="BH94" s="45"/>
    </row>
    <row r="95" spans="1:61" s="330" customFormat="1" ht="15" hidden="1" customHeight="1" x14ac:dyDescent="0.25">
      <c r="A95" s="444">
        <v>2018</v>
      </c>
      <c r="B95" s="24" t="s">
        <v>17</v>
      </c>
      <c r="C95" s="5">
        <v>144.76696595841406</v>
      </c>
      <c r="D95" s="45">
        <v>12.28316292346527</v>
      </c>
      <c r="E95" s="5">
        <v>108.93216746070087</v>
      </c>
      <c r="F95" s="45">
        <v>11.297834483693478</v>
      </c>
      <c r="G95" s="5">
        <v>127.66708718157059</v>
      </c>
      <c r="H95" s="45">
        <v>19.953767967334969</v>
      </c>
      <c r="I95" s="5">
        <v>121.95758106782242</v>
      </c>
      <c r="J95" s="45">
        <v>4.9115520850443914</v>
      </c>
      <c r="K95" s="444">
        <v>2018</v>
      </c>
      <c r="L95" s="24" t="s">
        <v>17</v>
      </c>
      <c r="M95" s="5">
        <v>112.4092378379472</v>
      </c>
      <c r="N95" s="45">
        <v>8.8904183467807059</v>
      </c>
      <c r="O95" s="5">
        <v>136.45232636509428</v>
      </c>
      <c r="P95" s="45">
        <v>29.991737034480593</v>
      </c>
      <c r="Q95" s="5">
        <v>143.8524393037693</v>
      </c>
      <c r="R95" s="45">
        <v>2.7179921624104253</v>
      </c>
      <c r="S95" s="444">
        <v>2018</v>
      </c>
      <c r="T95" s="24" t="s">
        <v>17</v>
      </c>
      <c r="U95" s="5">
        <v>113.04751628470075</v>
      </c>
      <c r="V95" s="45">
        <v>7.4269388443636473</v>
      </c>
      <c r="W95" s="5">
        <v>124.87767065138679</v>
      </c>
      <c r="X95" s="45">
        <v>0.20113671306121716</v>
      </c>
      <c r="Y95" s="5">
        <v>107.84421159721686</v>
      </c>
      <c r="Z95" s="45">
        <v>8.0761092074538965</v>
      </c>
      <c r="AA95" s="444">
        <v>2018</v>
      </c>
      <c r="AB95" s="24" t="s">
        <v>17</v>
      </c>
      <c r="AC95" s="5">
        <v>136.15950762882147</v>
      </c>
      <c r="AD95" s="45">
        <v>-12.433673780284977</v>
      </c>
      <c r="AE95" s="5">
        <v>105.2693185425595</v>
      </c>
      <c r="AF95" s="45">
        <v>-6.5286369070345813</v>
      </c>
      <c r="AG95" s="5">
        <v>127.27002841370614</v>
      </c>
      <c r="AH95" s="45">
        <v>3.2750932483779991</v>
      </c>
      <c r="AI95" s="444">
        <v>2018</v>
      </c>
      <c r="AJ95" s="24" t="s">
        <v>17</v>
      </c>
      <c r="AK95" s="5">
        <v>115.64861865580562</v>
      </c>
      <c r="AL95" s="45">
        <v>-0.28142387945192127</v>
      </c>
      <c r="AM95" s="5">
        <v>81.946524827348426</v>
      </c>
      <c r="AN95" s="45">
        <v>5.1918112851382858</v>
      </c>
      <c r="AO95" s="369">
        <v>138.04917333529542</v>
      </c>
      <c r="AP95" s="45">
        <v>-7.7853552798752048</v>
      </c>
      <c r="AQ95" s="444">
        <v>2018</v>
      </c>
      <c r="AR95" s="24" t="s">
        <v>17</v>
      </c>
      <c r="AS95" s="5">
        <v>108.2967311923161</v>
      </c>
      <c r="AT95" s="45">
        <v>3.7600295140212978</v>
      </c>
      <c r="AU95" s="5">
        <v>92.726018242751678</v>
      </c>
      <c r="AV95" s="45">
        <v>-0.13890663642057177</v>
      </c>
      <c r="AW95" s="5">
        <v>114.72983587409769</v>
      </c>
      <c r="AX95" s="45">
        <v>10.760190641506114</v>
      </c>
      <c r="AY95" s="444">
        <v>2018</v>
      </c>
      <c r="AZ95" s="24" t="s">
        <v>17</v>
      </c>
      <c r="BA95" s="5">
        <v>109.37221353429433</v>
      </c>
      <c r="BB95" s="45">
        <v>3.0918575710650487</v>
      </c>
      <c r="BC95" s="5">
        <v>108.9812443809024</v>
      </c>
      <c r="BD95" s="45">
        <v>6.2205717218514707</v>
      </c>
      <c r="BE95" s="5">
        <v>121.22705995327784</v>
      </c>
      <c r="BF95" s="45">
        <v>0.99374883707166362</v>
      </c>
      <c r="BG95" s="5">
        <v>101.57846516985822</v>
      </c>
      <c r="BH95" s="45">
        <v>0.60660536206071924</v>
      </c>
      <c r="BI95" s="329"/>
    </row>
    <row r="96" spans="1:61" s="330" customFormat="1" ht="15" hidden="1" customHeight="1" x14ac:dyDescent="0.25">
      <c r="A96" s="24"/>
      <c r="B96" s="24" t="s">
        <v>18</v>
      </c>
      <c r="C96" s="5">
        <v>128.72195768218265</v>
      </c>
      <c r="D96" s="45">
        <v>-4.8870926807203006</v>
      </c>
      <c r="E96" s="5">
        <v>108.68541597720973</v>
      </c>
      <c r="F96" s="45">
        <v>-10.64841414250229</v>
      </c>
      <c r="G96" s="5">
        <v>122.22760546118386</v>
      </c>
      <c r="H96" s="45">
        <v>-9.4861796788107569</v>
      </c>
      <c r="I96" s="5">
        <v>112.61260647238535</v>
      </c>
      <c r="J96" s="45">
        <v>-2.6760178790022024</v>
      </c>
      <c r="K96" s="24"/>
      <c r="L96" s="24" t="s">
        <v>18</v>
      </c>
      <c r="M96" s="5">
        <v>108.69684796024212</v>
      </c>
      <c r="N96" s="45">
        <v>-3.2557736476999111</v>
      </c>
      <c r="O96" s="5">
        <v>128.6768836184896</v>
      </c>
      <c r="P96" s="45">
        <v>-0.55651706106817755</v>
      </c>
      <c r="Q96" s="5">
        <v>133.44890137097761</v>
      </c>
      <c r="R96" s="45">
        <v>16.573693499928027</v>
      </c>
      <c r="S96" s="24"/>
      <c r="T96" s="24" t="s">
        <v>18</v>
      </c>
      <c r="U96" s="5">
        <v>105.66669709461185</v>
      </c>
      <c r="V96" s="45">
        <v>-13.717523970235121</v>
      </c>
      <c r="W96" s="5">
        <v>118.483290160821</v>
      </c>
      <c r="X96" s="45">
        <v>11.063160413589117</v>
      </c>
      <c r="Y96" s="5">
        <v>106.65987994079182</v>
      </c>
      <c r="Z96" s="45">
        <v>-5.2004739705237739</v>
      </c>
      <c r="AA96" s="24"/>
      <c r="AB96" s="24" t="s">
        <v>18</v>
      </c>
      <c r="AC96" s="5">
        <v>96.89356147489049</v>
      </c>
      <c r="AD96" s="45">
        <v>5.500273812515502</v>
      </c>
      <c r="AE96" s="5">
        <v>100.8052481617348</v>
      </c>
      <c r="AF96" s="45">
        <v>-0.11172619182427468</v>
      </c>
      <c r="AG96" s="5">
        <v>113.42670898649976</v>
      </c>
      <c r="AH96" s="45">
        <v>16.126653684668298</v>
      </c>
      <c r="AI96" s="24"/>
      <c r="AJ96" s="24" t="s">
        <v>18</v>
      </c>
      <c r="AK96" s="5">
        <v>91.509229846117861</v>
      </c>
      <c r="AL96" s="45">
        <v>-12.860800984509027</v>
      </c>
      <c r="AM96" s="5">
        <v>81.144023022957057</v>
      </c>
      <c r="AN96" s="45">
        <v>-9.5222971511562093</v>
      </c>
      <c r="AO96" s="369">
        <v>100.01178888538882</v>
      </c>
      <c r="AP96" s="45">
        <v>-3.0301000106097007</v>
      </c>
      <c r="AQ96" s="24"/>
      <c r="AR96" s="24" t="s">
        <v>18</v>
      </c>
      <c r="AS96" s="5">
        <v>104.58098108373727</v>
      </c>
      <c r="AT96" s="45">
        <v>15.680717958375865</v>
      </c>
      <c r="AU96" s="5">
        <v>92.715515572187982</v>
      </c>
      <c r="AV96" s="45">
        <v>1.1140484352171143</v>
      </c>
      <c r="AW96" s="5">
        <v>97.013700923929761</v>
      </c>
      <c r="AX96" s="45">
        <v>-2.6191733596360791</v>
      </c>
      <c r="AY96" s="24"/>
      <c r="AZ96" s="24" t="s">
        <v>18</v>
      </c>
      <c r="BA96" s="5">
        <v>102.67599252634921</v>
      </c>
      <c r="BB96" s="45">
        <v>7.4983693765827013</v>
      </c>
      <c r="BC96" s="5">
        <v>106.52621724930756</v>
      </c>
      <c r="BD96" s="45">
        <v>-7.217634545471725</v>
      </c>
      <c r="BE96" s="5">
        <v>102.32184116519858</v>
      </c>
      <c r="BF96" s="45">
        <v>-0.8705383589943807</v>
      </c>
      <c r="BG96" s="5">
        <v>102.13146571896947</v>
      </c>
      <c r="BH96" s="45">
        <v>-6.3400745389798061</v>
      </c>
      <c r="BI96" s="329"/>
    </row>
    <row r="97" spans="1:61" s="330" customFormat="1" ht="15" hidden="1" customHeight="1" x14ac:dyDescent="0.25">
      <c r="A97" s="24"/>
      <c r="B97" s="24" t="s">
        <v>19</v>
      </c>
      <c r="C97" s="5">
        <v>128.36320284930468</v>
      </c>
      <c r="D97" s="45">
        <v>13.692838235677925</v>
      </c>
      <c r="E97" s="5">
        <v>109.17954463478161</v>
      </c>
      <c r="F97" s="45">
        <v>18.63589420713032</v>
      </c>
      <c r="G97" s="5">
        <v>109.77088784355473</v>
      </c>
      <c r="H97" s="45">
        <v>-6.8444261771360715</v>
      </c>
      <c r="I97" s="5">
        <v>122.28240105692508</v>
      </c>
      <c r="J97" s="45">
        <v>22.431767813657743</v>
      </c>
      <c r="K97" s="24"/>
      <c r="L97" s="24" t="s">
        <v>19</v>
      </c>
      <c r="M97" s="5">
        <v>113.59085107611938</v>
      </c>
      <c r="N97" s="45">
        <v>10.086745460326767</v>
      </c>
      <c r="O97" s="5">
        <v>143.85119757041886</v>
      </c>
      <c r="P97" s="45">
        <v>2.4800153668297185</v>
      </c>
      <c r="Q97" s="5">
        <v>119.31183974752987</v>
      </c>
      <c r="R97" s="45">
        <v>15.373005345049862</v>
      </c>
      <c r="S97" s="24"/>
      <c r="T97" s="24" t="s">
        <v>19</v>
      </c>
      <c r="U97" s="5">
        <v>112.25116846982996</v>
      </c>
      <c r="V97" s="45">
        <v>0.724281674948827</v>
      </c>
      <c r="W97" s="5">
        <v>115.59105362590563</v>
      </c>
      <c r="X97" s="45">
        <v>15.23727519106906</v>
      </c>
      <c r="Y97" s="5">
        <v>118.08030338903141</v>
      </c>
      <c r="Z97" s="45">
        <v>6.152999075426834</v>
      </c>
      <c r="AA97" s="24"/>
      <c r="AB97" s="24" t="s">
        <v>19</v>
      </c>
      <c r="AC97" s="5">
        <v>107.18687565565509</v>
      </c>
      <c r="AD97" s="45">
        <v>16.81983963168372</v>
      </c>
      <c r="AE97" s="5">
        <v>101.94907959738333</v>
      </c>
      <c r="AF97" s="45">
        <v>-0.31184769685205538</v>
      </c>
      <c r="AG97" s="5">
        <v>113.43385431594324</v>
      </c>
      <c r="AH97" s="45">
        <v>-13.743105449943172</v>
      </c>
      <c r="AI97" s="24"/>
      <c r="AJ97" s="24" t="s">
        <v>19</v>
      </c>
      <c r="AK97" s="5">
        <v>124.96973198122221</v>
      </c>
      <c r="AL97" s="45">
        <v>16.811609195040589</v>
      </c>
      <c r="AM97" s="5">
        <v>85.490614455972462</v>
      </c>
      <c r="AN97" s="45">
        <v>9.2489929535895783</v>
      </c>
      <c r="AO97" s="369">
        <v>129.40671328083269</v>
      </c>
      <c r="AP97" s="45">
        <v>-3.2667186044422039</v>
      </c>
      <c r="AQ97" s="24"/>
      <c r="AR97" s="24" t="s">
        <v>19</v>
      </c>
      <c r="AS97" s="5">
        <v>110.96694167274737</v>
      </c>
      <c r="AT97" s="45">
        <v>7.9943748107542518</v>
      </c>
      <c r="AU97" s="5">
        <v>93.290322580645167</v>
      </c>
      <c r="AV97" s="45">
        <v>-0.36172277750999626</v>
      </c>
      <c r="AW97" s="5">
        <v>103.83491032835595</v>
      </c>
      <c r="AX97" s="45">
        <v>-16.467631769956213</v>
      </c>
      <c r="AY97" s="24"/>
      <c r="AZ97" s="24" t="s">
        <v>19</v>
      </c>
      <c r="BA97" s="5">
        <v>110.34402335567144</v>
      </c>
      <c r="BB97" s="45">
        <v>-1.5110870911650238</v>
      </c>
      <c r="BC97" s="5">
        <v>106.97038484606088</v>
      </c>
      <c r="BD97" s="45">
        <v>-1.9115264352291206</v>
      </c>
      <c r="BE97" s="5">
        <v>101.27437727005406</v>
      </c>
      <c r="BF97" s="45">
        <v>4.3276004739970944</v>
      </c>
      <c r="BG97" s="5">
        <v>114.34546422012313</v>
      </c>
      <c r="BH97" s="45">
        <v>13.830948333655016</v>
      </c>
      <c r="BI97" s="329"/>
    </row>
    <row r="98" spans="1:61" s="330" customFormat="1" ht="15" hidden="1" customHeight="1" x14ac:dyDescent="0.25">
      <c r="A98" s="24"/>
      <c r="B98" s="24" t="s">
        <v>20</v>
      </c>
      <c r="C98" s="5">
        <v>131.1621715505363</v>
      </c>
      <c r="D98" s="45">
        <v>17.963684266335946</v>
      </c>
      <c r="E98" s="5">
        <v>126.05935559394537</v>
      </c>
      <c r="F98" s="45">
        <v>-8.2356388607610569</v>
      </c>
      <c r="G98" s="5">
        <v>109.05020085280277</v>
      </c>
      <c r="H98" s="45">
        <v>5.6083248093737836</v>
      </c>
      <c r="I98" s="5">
        <v>127.49425837445617</v>
      </c>
      <c r="J98" s="45">
        <v>28.44345551068011</v>
      </c>
      <c r="K98" s="24"/>
      <c r="L98" s="24" t="s">
        <v>20</v>
      </c>
      <c r="M98" s="5">
        <v>112.86416641060345</v>
      </c>
      <c r="N98" s="45">
        <v>5.1961174963770276</v>
      </c>
      <c r="O98" s="5">
        <v>182.36254180186958</v>
      </c>
      <c r="P98" s="45">
        <v>55.668506335464173</v>
      </c>
      <c r="Q98" s="5">
        <v>132.20439347409223</v>
      </c>
      <c r="R98" s="45">
        <v>27.70656814405848</v>
      </c>
      <c r="S98" s="24"/>
      <c r="T98" s="24" t="s">
        <v>20</v>
      </c>
      <c r="U98" s="5">
        <v>113.47018024960718</v>
      </c>
      <c r="V98" s="45">
        <v>7.5281733881765547</v>
      </c>
      <c r="W98" s="5">
        <v>116.06712289972074</v>
      </c>
      <c r="X98" s="45">
        <v>3.4328056852655351</v>
      </c>
      <c r="Y98" s="5">
        <v>119.08319598598628</v>
      </c>
      <c r="Z98" s="45">
        <v>17.402517561529535</v>
      </c>
      <c r="AA98" s="24"/>
      <c r="AB98" s="24" t="s">
        <v>20</v>
      </c>
      <c r="AC98" s="5">
        <v>113.4789390826173</v>
      </c>
      <c r="AD98" s="45">
        <v>-12.899459582747582</v>
      </c>
      <c r="AE98" s="5">
        <v>115.52977985813841</v>
      </c>
      <c r="AF98" s="45">
        <v>-3.0391856903102621</v>
      </c>
      <c r="AG98" s="5">
        <v>107.17251566271545</v>
      </c>
      <c r="AH98" s="45">
        <v>20.817662461068537</v>
      </c>
      <c r="AI98" s="24"/>
      <c r="AJ98" s="24" t="s">
        <v>20</v>
      </c>
      <c r="AK98" s="5">
        <v>124.38528902736168</v>
      </c>
      <c r="AL98" s="45">
        <v>-8.1267992529901676</v>
      </c>
      <c r="AM98" s="5">
        <v>61.701277953745929</v>
      </c>
      <c r="AN98" s="45">
        <v>29.739009112548729</v>
      </c>
      <c r="AO98" s="369">
        <v>130.71385179882088</v>
      </c>
      <c r="AP98" s="45">
        <v>12.974488656664434</v>
      </c>
      <c r="AQ98" s="24"/>
      <c r="AR98" s="24" t="s">
        <v>20</v>
      </c>
      <c r="AS98" s="5">
        <v>97.127025611794039</v>
      </c>
      <c r="AT98" s="45">
        <v>-0.59700573724597916</v>
      </c>
      <c r="AU98" s="5">
        <v>111.94838709677421</v>
      </c>
      <c r="AV98" s="45">
        <v>14.419855986073401</v>
      </c>
      <c r="AW98" s="5">
        <v>118.83822371885107</v>
      </c>
      <c r="AX98" s="45">
        <v>5.8173934542995056</v>
      </c>
      <c r="AY98" s="24"/>
      <c r="AZ98" s="24" t="s">
        <v>20</v>
      </c>
      <c r="BA98" s="5">
        <v>95.836356812434786</v>
      </c>
      <c r="BB98" s="45">
        <v>3.5229347150254284</v>
      </c>
      <c r="BC98" s="5">
        <v>102.86844061049514</v>
      </c>
      <c r="BD98" s="45">
        <v>9.1859390435552513</v>
      </c>
      <c r="BE98" s="5">
        <v>106.18433504903362</v>
      </c>
      <c r="BF98" s="45">
        <v>11.391847185783632</v>
      </c>
      <c r="BG98" s="5">
        <v>115.60360208966728</v>
      </c>
      <c r="BH98" s="45">
        <v>39.638114327761599</v>
      </c>
      <c r="BI98" s="329"/>
    </row>
    <row r="99" spans="1:61" s="330" customFormat="1" ht="15" hidden="1" customHeight="1" x14ac:dyDescent="0.25">
      <c r="A99" s="24"/>
      <c r="B99" s="24" t="s">
        <v>21</v>
      </c>
      <c r="C99" s="5">
        <v>126.8921074187012</v>
      </c>
      <c r="D99" s="45">
        <v>31.922241087646483</v>
      </c>
      <c r="E99" s="5">
        <v>124.67384051970593</v>
      </c>
      <c r="F99" s="45">
        <v>5.7312070239926811</v>
      </c>
      <c r="G99" s="5">
        <v>101.16613273897829</v>
      </c>
      <c r="H99" s="45">
        <v>14.974342513874845</v>
      </c>
      <c r="I99" s="5">
        <v>131.88519438745533</v>
      </c>
      <c r="J99" s="45">
        <v>12.270427924726363</v>
      </c>
      <c r="K99" s="24"/>
      <c r="L99" s="24" t="s">
        <v>21</v>
      </c>
      <c r="M99" s="5">
        <v>112.40533854074508</v>
      </c>
      <c r="N99" s="45">
        <v>5.5130442591381694</v>
      </c>
      <c r="O99" s="5">
        <v>143.96835218749854</v>
      </c>
      <c r="P99" s="45">
        <v>35.404046261461133</v>
      </c>
      <c r="Q99" s="5">
        <v>122.83736001162217</v>
      </c>
      <c r="R99" s="45">
        <v>17.726837975122109</v>
      </c>
      <c r="S99" s="24"/>
      <c r="T99" s="24" t="s">
        <v>21</v>
      </c>
      <c r="U99" s="5">
        <v>109.84917481509653</v>
      </c>
      <c r="V99" s="45">
        <v>8.0841604745471898</v>
      </c>
      <c r="W99" s="5">
        <v>116.54347896225502</v>
      </c>
      <c r="X99" s="45">
        <v>9.9342328814238385</v>
      </c>
      <c r="Y99" s="5">
        <v>131.23221471781895</v>
      </c>
      <c r="Z99" s="45">
        <v>21.349027376637906</v>
      </c>
      <c r="AA99" s="24"/>
      <c r="AB99" s="24" t="s">
        <v>21</v>
      </c>
      <c r="AC99" s="5">
        <v>106.68291942649246</v>
      </c>
      <c r="AD99" s="45">
        <v>14.95261020461227</v>
      </c>
      <c r="AE99" s="5">
        <v>115.83562988614959</v>
      </c>
      <c r="AF99" s="45">
        <v>1.2752825184692824</v>
      </c>
      <c r="AG99" s="5">
        <v>102.19429786024563</v>
      </c>
      <c r="AH99" s="45">
        <v>14.059954976445226</v>
      </c>
      <c r="AI99" s="24"/>
      <c r="AJ99" s="24" t="s">
        <v>21</v>
      </c>
      <c r="AK99" s="5">
        <v>113.50365962310487</v>
      </c>
      <c r="AL99" s="45">
        <v>3.9648817248499029</v>
      </c>
      <c r="AM99" s="5">
        <v>64.444420296556984</v>
      </c>
      <c r="AN99" s="45">
        <v>-7.2168099737146889</v>
      </c>
      <c r="AO99" s="369">
        <v>114.87128049589676</v>
      </c>
      <c r="AP99" s="45">
        <v>19.35090294019372</v>
      </c>
      <c r="AQ99" s="24"/>
      <c r="AR99" s="24" t="s">
        <v>21</v>
      </c>
      <c r="AS99" s="5">
        <v>94.203580282613743</v>
      </c>
      <c r="AT99" s="45">
        <v>2.7324537190622777E-3</v>
      </c>
      <c r="AU99" s="5">
        <v>118.55094660778879</v>
      </c>
      <c r="AV99" s="45">
        <v>4.712184327117015</v>
      </c>
      <c r="AW99" s="5">
        <v>119.21063707127743</v>
      </c>
      <c r="AX99" s="45">
        <v>31.364478634545577</v>
      </c>
      <c r="AY99" s="24"/>
      <c r="AZ99" s="24" t="s">
        <v>21</v>
      </c>
      <c r="BA99" s="5">
        <v>98.068285280337591</v>
      </c>
      <c r="BB99" s="45">
        <v>6.5079774103323302</v>
      </c>
      <c r="BC99" s="5">
        <v>98.413657483491207</v>
      </c>
      <c r="BD99" s="45">
        <v>5.8108973147665353</v>
      </c>
      <c r="BE99" s="5">
        <v>100.88252138965942</v>
      </c>
      <c r="BF99" s="45">
        <v>6.9429814608932219</v>
      </c>
      <c r="BG99" s="5">
        <v>121.98710161479924</v>
      </c>
      <c r="BH99" s="45">
        <v>21.896897910345587</v>
      </c>
      <c r="BI99" s="329"/>
    </row>
    <row r="100" spans="1:61" s="330" customFormat="1" ht="15" hidden="1" customHeight="1" x14ac:dyDescent="0.25">
      <c r="A100" s="24"/>
      <c r="B100" s="24" t="s">
        <v>22</v>
      </c>
      <c r="C100" s="5">
        <v>104.45238908508651</v>
      </c>
      <c r="D100" s="45">
        <v>29.252955766426936</v>
      </c>
      <c r="E100" s="5">
        <v>111.38967660101332</v>
      </c>
      <c r="F100" s="45">
        <v>9.9020334381482655</v>
      </c>
      <c r="G100" s="5">
        <v>105.45398058336053</v>
      </c>
      <c r="H100" s="45">
        <v>13.811522520954966</v>
      </c>
      <c r="I100" s="5">
        <v>129.55477605024981</v>
      </c>
      <c r="J100" s="45">
        <v>13.233324637063475</v>
      </c>
      <c r="K100" s="24"/>
      <c r="L100" s="24" t="s">
        <v>22</v>
      </c>
      <c r="M100" s="5">
        <v>114.11805114473209</v>
      </c>
      <c r="N100" s="45">
        <v>4.4459006116448734</v>
      </c>
      <c r="O100" s="5">
        <v>178.84466436304982</v>
      </c>
      <c r="P100" s="45">
        <v>-9.3562431955349297</v>
      </c>
      <c r="Q100" s="5">
        <v>134.16069315340511</v>
      </c>
      <c r="R100" s="45">
        <v>1.6607636288864143</v>
      </c>
      <c r="S100" s="24"/>
      <c r="T100" s="24" t="s">
        <v>22</v>
      </c>
      <c r="U100" s="5">
        <v>110.88022799145251</v>
      </c>
      <c r="V100" s="45">
        <v>4.1412478434996558</v>
      </c>
      <c r="W100" s="5">
        <v>117.01954823607012</v>
      </c>
      <c r="X100" s="45">
        <v>22.017380126032421</v>
      </c>
      <c r="Y100" s="5">
        <v>131.4839505862094</v>
      </c>
      <c r="Z100" s="45">
        <v>19.926471998161134</v>
      </c>
      <c r="AA100" s="24"/>
      <c r="AB100" s="24" t="s">
        <v>22</v>
      </c>
      <c r="AC100" s="5">
        <v>112.08663015983382</v>
      </c>
      <c r="AD100" s="45">
        <v>18.585093271089519</v>
      </c>
      <c r="AE100" s="5">
        <v>116.87627791541945</v>
      </c>
      <c r="AF100" s="45">
        <v>0.26446187240016172</v>
      </c>
      <c r="AG100" s="5">
        <v>128.27262991099499</v>
      </c>
      <c r="AH100" s="45">
        <v>0.56496951125421901</v>
      </c>
      <c r="AI100" s="24"/>
      <c r="AJ100" s="24" t="s">
        <v>22</v>
      </c>
      <c r="AK100" s="5">
        <v>114.39296829435376</v>
      </c>
      <c r="AL100" s="45">
        <v>-5.9910026097698506</v>
      </c>
      <c r="AM100" s="5">
        <v>77.965325352624419</v>
      </c>
      <c r="AN100" s="45">
        <v>-0.42742611414506371</v>
      </c>
      <c r="AO100" s="369">
        <v>124.9972818585168</v>
      </c>
      <c r="AP100" s="45">
        <v>47.674596149818228</v>
      </c>
      <c r="AQ100" s="24"/>
      <c r="AR100" s="24" t="s">
        <v>22</v>
      </c>
      <c r="AS100" s="5">
        <v>103.13708847248043</v>
      </c>
      <c r="AT100" s="45">
        <v>-6.5890243448145043</v>
      </c>
      <c r="AU100" s="5">
        <v>107.92988542840271</v>
      </c>
      <c r="AV100" s="45">
        <v>2.4916293710731452E-2</v>
      </c>
      <c r="AW100" s="5">
        <v>113.96125703949498</v>
      </c>
      <c r="AX100" s="45">
        <v>14.18277161643087</v>
      </c>
      <c r="AY100" s="24"/>
      <c r="AZ100" s="24" t="s">
        <v>22</v>
      </c>
      <c r="BA100" s="5">
        <v>105.26371906100387</v>
      </c>
      <c r="BB100" s="45">
        <v>1.5470953704455752</v>
      </c>
      <c r="BC100" s="5">
        <v>102.75082764668241</v>
      </c>
      <c r="BD100" s="45">
        <v>20.239690652018496</v>
      </c>
      <c r="BE100" s="5">
        <v>106.64586997402175</v>
      </c>
      <c r="BF100" s="45">
        <v>5.1969334989132108</v>
      </c>
      <c r="BG100" s="5">
        <v>124.21035881931738</v>
      </c>
      <c r="BH100" s="45">
        <v>22.934300777249533</v>
      </c>
      <c r="BI100" s="329"/>
    </row>
    <row r="101" spans="1:61" s="330" customFormat="1" ht="15" hidden="1" customHeight="1" x14ac:dyDescent="0.25">
      <c r="A101" s="24"/>
      <c r="B101" s="24" t="s">
        <v>23</v>
      </c>
      <c r="C101" s="5">
        <v>149.5964667324545</v>
      </c>
      <c r="D101" s="45">
        <v>21.13862647702382</v>
      </c>
      <c r="E101" s="5">
        <v>142.36363160001548</v>
      </c>
      <c r="F101" s="45">
        <v>12.441800356536618</v>
      </c>
      <c r="G101" s="5">
        <v>131.14422681224676</v>
      </c>
      <c r="H101" s="45">
        <v>1.8791298260218099</v>
      </c>
      <c r="I101" s="5">
        <v>153.24292120323625</v>
      </c>
      <c r="J101" s="45">
        <v>21.420925142016543</v>
      </c>
      <c r="K101" s="24"/>
      <c r="L101" s="24" t="s">
        <v>23</v>
      </c>
      <c r="M101" s="5">
        <v>113.02537822855201</v>
      </c>
      <c r="N101" s="45">
        <v>6.0481831395592849</v>
      </c>
      <c r="O101" s="5">
        <v>87.599074503257143</v>
      </c>
      <c r="P101" s="45">
        <v>-21.0819148619305</v>
      </c>
      <c r="Q101" s="5">
        <v>129.73414887970648</v>
      </c>
      <c r="R101" s="45">
        <v>19.122698864827626</v>
      </c>
      <c r="S101" s="24"/>
      <c r="T101" s="24" t="s">
        <v>23</v>
      </c>
      <c r="U101" s="5">
        <v>112.80182291523926</v>
      </c>
      <c r="V101" s="45">
        <v>-8.626238009218838</v>
      </c>
      <c r="W101" s="5">
        <v>117.49561750988524</v>
      </c>
      <c r="X101" s="45">
        <v>9.8932055499403475</v>
      </c>
      <c r="Y101" s="5">
        <v>135.87202124503611</v>
      </c>
      <c r="Z101" s="45">
        <v>23.739276586046969</v>
      </c>
      <c r="AA101" s="24"/>
      <c r="AB101" s="24" t="s">
        <v>23</v>
      </c>
      <c r="AC101" s="5">
        <v>158.92460343701319</v>
      </c>
      <c r="AD101" s="45">
        <v>1.4267775255526516</v>
      </c>
      <c r="AE101" s="5">
        <v>115.77396679466149</v>
      </c>
      <c r="AF101" s="45">
        <v>2.1267669298285199</v>
      </c>
      <c r="AG101" s="5">
        <v>137.05636341954514</v>
      </c>
      <c r="AH101" s="45">
        <v>25.518685819057382</v>
      </c>
      <c r="AI101" s="24"/>
      <c r="AJ101" s="24" t="s">
        <v>23</v>
      </c>
      <c r="AK101" s="5">
        <v>115.03206695050443</v>
      </c>
      <c r="AL101" s="45">
        <v>0.78332102411505389</v>
      </c>
      <c r="AM101" s="5">
        <v>75.977430654134281</v>
      </c>
      <c r="AN101" s="45">
        <v>-30.550794648871772</v>
      </c>
      <c r="AO101" s="369">
        <v>104.6070509441912</v>
      </c>
      <c r="AP101" s="45">
        <v>41.083769420705352</v>
      </c>
      <c r="AQ101" s="24"/>
      <c r="AR101" s="24" t="s">
        <v>23</v>
      </c>
      <c r="AS101" s="5">
        <v>107.83319337088926</v>
      </c>
      <c r="AT101" s="45">
        <v>1.9504444956004932</v>
      </c>
      <c r="AU101" s="5">
        <v>107.92988542840271</v>
      </c>
      <c r="AV101" s="45">
        <v>5.988181935347157</v>
      </c>
      <c r="AW101" s="5">
        <v>111.8616906967378</v>
      </c>
      <c r="AX101" s="45">
        <v>18.385939841397175</v>
      </c>
      <c r="AY101" s="24"/>
      <c r="AZ101" s="24" t="s">
        <v>23</v>
      </c>
      <c r="BA101" s="5">
        <v>114.95369140670597</v>
      </c>
      <c r="BB101" s="45">
        <v>14.58016008482943</v>
      </c>
      <c r="BC101" s="5">
        <v>111.89249210263758</v>
      </c>
      <c r="BD101" s="45">
        <v>18.242092468178782</v>
      </c>
      <c r="BE101" s="5">
        <v>108.85023697258978</v>
      </c>
      <c r="BF101" s="45">
        <v>3.9322224117788238</v>
      </c>
      <c r="BG101" s="5">
        <v>124.21035881931738</v>
      </c>
      <c r="BH101" s="45">
        <v>7.8729938940617501</v>
      </c>
      <c r="BI101" s="329"/>
    </row>
    <row r="102" spans="1:61" s="330" customFormat="1" ht="15" hidden="1" customHeight="1" x14ac:dyDescent="0.25">
      <c r="A102" s="24"/>
      <c r="B102" s="24" t="s">
        <v>24</v>
      </c>
      <c r="C102" s="5">
        <v>113.64785739216448</v>
      </c>
      <c r="D102" s="45">
        <v>5.1254831028258536</v>
      </c>
      <c r="E102" s="5">
        <v>115.52121531950019</v>
      </c>
      <c r="F102" s="45">
        <v>4.5375556369089907</v>
      </c>
      <c r="G102" s="5">
        <v>120.69495144826747</v>
      </c>
      <c r="H102" s="45">
        <v>10.619406063842547</v>
      </c>
      <c r="I102" s="5">
        <v>143.57735549245081</v>
      </c>
      <c r="J102" s="45">
        <v>29.039842875706086</v>
      </c>
      <c r="K102" s="24"/>
      <c r="L102" s="24" t="s">
        <v>24</v>
      </c>
      <c r="M102" s="5">
        <v>112.80395273065092</v>
      </c>
      <c r="N102" s="45">
        <v>4.750183244341045</v>
      </c>
      <c r="O102" s="5">
        <v>113.86956496652483</v>
      </c>
      <c r="P102" s="45">
        <v>6.0367477039728925</v>
      </c>
      <c r="Q102" s="5">
        <v>128.879846072026</v>
      </c>
      <c r="R102" s="45">
        <v>14.191464853405094</v>
      </c>
      <c r="S102" s="24"/>
      <c r="T102" s="24" t="s">
        <v>24</v>
      </c>
      <c r="U102" s="5">
        <v>119.25297997337792</v>
      </c>
      <c r="V102" s="45">
        <v>0.1599447395282283</v>
      </c>
      <c r="W102" s="5">
        <v>117.97197357241953</v>
      </c>
      <c r="X102" s="45">
        <v>8.2763646723070963</v>
      </c>
      <c r="Y102" s="5">
        <v>108.41982151296573</v>
      </c>
      <c r="Z102" s="45">
        <v>6.877377229305921</v>
      </c>
      <c r="AA102" s="24"/>
      <c r="AB102" s="24" t="s">
        <v>24</v>
      </c>
      <c r="AC102" s="5">
        <v>159.27508120371286</v>
      </c>
      <c r="AD102" s="45">
        <v>-3.599637101693844</v>
      </c>
      <c r="AE102" s="5">
        <v>111.40264310044252</v>
      </c>
      <c r="AF102" s="45">
        <v>3.3345584355523243</v>
      </c>
      <c r="AG102" s="5">
        <v>124.07851894713369</v>
      </c>
      <c r="AH102" s="45">
        <v>5.1816351242765819</v>
      </c>
      <c r="AI102" s="24"/>
      <c r="AJ102" s="24" t="s">
        <v>24</v>
      </c>
      <c r="AK102" s="5">
        <v>105.76196152791326</v>
      </c>
      <c r="AL102" s="45">
        <v>-11.017430934826763</v>
      </c>
      <c r="AM102" s="5">
        <v>71.661390041514821</v>
      </c>
      <c r="AN102" s="45">
        <v>-18.957237772854896</v>
      </c>
      <c r="AO102" s="369">
        <v>111.10947522670723</v>
      </c>
      <c r="AP102" s="45">
        <v>-4.2484869783899768</v>
      </c>
      <c r="AQ102" s="24"/>
      <c r="AR102" s="24" t="s">
        <v>24</v>
      </c>
      <c r="AS102" s="5">
        <v>108.27006546485525</v>
      </c>
      <c r="AT102" s="45">
        <v>9.3804762124383103</v>
      </c>
      <c r="AU102" s="5">
        <v>116.12903225806451</v>
      </c>
      <c r="AV102" s="45">
        <v>-8.5425818722611382</v>
      </c>
      <c r="AW102" s="5">
        <v>120.61495410881466</v>
      </c>
      <c r="AX102" s="45">
        <v>-0.50131491259624283</v>
      </c>
      <c r="AY102" s="24"/>
      <c r="AZ102" s="24" t="s">
        <v>24</v>
      </c>
      <c r="BA102" s="5">
        <v>115.19028992129046</v>
      </c>
      <c r="BB102" s="45">
        <v>3.4074510098242285</v>
      </c>
      <c r="BC102" s="5">
        <v>114.25182472900102</v>
      </c>
      <c r="BD102" s="45">
        <v>22.571046809663045</v>
      </c>
      <c r="BE102" s="5">
        <v>109.56729144948616</v>
      </c>
      <c r="BF102" s="45">
        <v>-0.64912884235512536</v>
      </c>
      <c r="BG102" s="5">
        <v>112.87139089365263</v>
      </c>
      <c r="BH102" s="45">
        <v>-2.9407115584418619</v>
      </c>
      <c r="BI102" s="329"/>
    </row>
    <row r="103" spans="1:61" s="330" customFormat="1" ht="15" hidden="1" customHeight="1" x14ac:dyDescent="0.25">
      <c r="A103" s="24"/>
      <c r="B103" s="24" t="s">
        <v>25</v>
      </c>
      <c r="C103" s="5">
        <v>105.24539966497471</v>
      </c>
      <c r="D103" s="45">
        <v>7.3782055018703403</v>
      </c>
      <c r="E103" s="5">
        <v>121.6365257677856</v>
      </c>
      <c r="F103" s="45">
        <v>9.8163109951779433</v>
      </c>
      <c r="G103" s="5">
        <v>116.15991282926684</v>
      </c>
      <c r="H103" s="45">
        <v>6.1714530949744386</v>
      </c>
      <c r="I103" s="5">
        <v>126.62699542942187</v>
      </c>
      <c r="J103" s="45">
        <v>14.208015792180205</v>
      </c>
      <c r="K103" s="24"/>
      <c r="L103" s="24" t="s">
        <v>25</v>
      </c>
      <c r="M103" s="5">
        <v>124.71541777646324</v>
      </c>
      <c r="N103" s="45">
        <v>2.3594494670217756</v>
      </c>
      <c r="O103" s="5">
        <v>104.8280849410602</v>
      </c>
      <c r="P103" s="45">
        <v>-7.2087907259673187</v>
      </c>
      <c r="Q103" s="5">
        <v>126.20569154064624</v>
      </c>
      <c r="R103" s="45">
        <v>7.2776270278520343</v>
      </c>
      <c r="S103" s="24"/>
      <c r="T103" s="24" t="s">
        <v>25</v>
      </c>
      <c r="U103" s="5">
        <v>125.25796411021149</v>
      </c>
      <c r="V103" s="45">
        <v>4.1706911090138306</v>
      </c>
      <c r="W103" s="5">
        <v>118.44804284623464</v>
      </c>
      <c r="X103" s="45">
        <v>2.9974024975736029</v>
      </c>
      <c r="Y103" s="5">
        <v>116.94447677828087</v>
      </c>
      <c r="Z103" s="45">
        <v>13.38539086263772</v>
      </c>
      <c r="AA103" s="24"/>
      <c r="AB103" s="24" t="s">
        <v>25</v>
      </c>
      <c r="AC103" s="5">
        <v>152.2791120692421</v>
      </c>
      <c r="AD103" s="45">
        <v>-6.4917549973643958</v>
      </c>
      <c r="AE103" s="5">
        <v>133.07732207707184</v>
      </c>
      <c r="AF103" s="45">
        <v>-4.5171431503434292</v>
      </c>
      <c r="AG103" s="5">
        <v>142.43030243332245</v>
      </c>
      <c r="AH103" s="45">
        <v>-6.6067548599252177</v>
      </c>
      <c r="AI103" s="24"/>
      <c r="AJ103" s="24" t="s">
        <v>25</v>
      </c>
      <c r="AK103" s="5">
        <v>118.2229915608247</v>
      </c>
      <c r="AL103" s="45">
        <v>-5.3511880352384651</v>
      </c>
      <c r="AM103" s="5">
        <v>76.132465341137035</v>
      </c>
      <c r="AN103" s="45">
        <v>23.457384567332667</v>
      </c>
      <c r="AO103" s="369">
        <v>99.683462711329014</v>
      </c>
      <c r="AP103" s="45">
        <v>4.7308994278855607</v>
      </c>
      <c r="AQ103" s="24"/>
      <c r="AR103" s="24" t="s">
        <v>25</v>
      </c>
      <c r="AS103" s="5">
        <v>126.65537190150913</v>
      </c>
      <c r="AT103" s="45">
        <v>13.690985932984162</v>
      </c>
      <c r="AU103" s="5">
        <v>118.86208120128504</v>
      </c>
      <c r="AV103" s="45">
        <v>-2.4072768762951995</v>
      </c>
      <c r="AW103" s="5">
        <v>112.50604237799242</v>
      </c>
      <c r="AX103" s="45">
        <v>2.3396241181003319</v>
      </c>
      <c r="AY103" s="24"/>
      <c r="AZ103" s="24" t="s">
        <v>25</v>
      </c>
      <c r="BA103" s="5">
        <v>115.66523581963106</v>
      </c>
      <c r="BB103" s="45">
        <v>2.4139011498517675</v>
      </c>
      <c r="BC103" s="5">
        <v>122.60563594142586</v>
      </c>
      <c r="BD103" s="45">
        <v>-0.85102788220262937</v>
      </c>
      <c r="BE103" s="5">
        <v>119.9781562058249</v>
      </c>
      <c r="BF103" s="45">
        <v>6.7760834978752911</v>
      </c>
      <c r="BG103" s="5">
        <v>113.98301949591118</v>
      </c>
      <c r="BH103" s="45">
        <v>18.83381585928727</v>
      </c>
      <c r="BI103" s="329"/>
    </row>
    <row r="104" spans="1:61" s="432" customFormat="1" ht="15" hidden="1" customHeight="1" x14ac:dyDescent="0.25">
      <c r="A104" s="24"/>
      <c r="B104" s="24" t="s">
        <v>26</v>
      </c>
      <c r="C104" s="294">
        <v>110.97461833355378</v>
      </c>
      <c r="D104" s="249">
        <v>9.2953070486255598</v>
      </c>
      <c r="E104" s="294">
        <v>119.56682211309062</v>
      </c>
      <c r="F104" s="249">
        <v>12.363732766229504</v>
      </c>
      <c r="G104" s="294">
        <v>116.00499514649995</v>
      </c>
      <c r="H104" s="249">
        <v>15.447473949513309</v>
      </c>
      <c r="I104" s="294">
        <v>123.25679895119076</v>
      </c>
      <c r="J104" s="249">
        <v>27.513320192687729</v>
      </c>
      <c r="K104" s="24"/>
      <c r="L104" s="24" t="s">
        <v>26</v>
      </c>
      <c r="M104" s="294">
        <v>122.39234141587336</v>
      </c>
      <c r="N104" s="249">
        <v>14.551799692142325</v>
      </c>
      <c r="O104" s="294">
        <v>126.27029813227374</v>
      </c>
      <c r="P104" s="249">
        <v>25.992140916887394</v>
      </c>
      <c r="Q104" s="294">
        <v>133.23248167896185</v>
      </c>
      <c r="R104" s="249">
        <v>20.07003518710944</v>
      </c>
      <c r="S104" s="24"/>
      <c r="T104" s="24" t="s">
        <v>26</v>
      </c>
      <c r="U104" s="294">
        <v>119.10285536995708</v>
      </c>
      <c r="V104" s="249">
        <v>23.909311533360537</v>
      </c>
      <c r="W104" s="294">
        <v>117.97197357241953</v>
      </c>
      <c r="X104" s="249">
        <v>8.6961593777204342</v>
      </c>
      <c r="Y104" s="294">
        <v>103.12413628511479</v>
      </c>
      <c r="Z104" s="249">
        <v>0.95394396859008168</v>
      </c>
      <c r="AA104" s="24"/>
      <c r="AB104" s="24" t="s">
        <v>26</v>
      </c>
      <c r="AC104" s="294">
        <v>100.91217468130441</v>
      </c>
      <c r="AD104" s="249">
        <v>18.019846698489502</v>
      </c>
      <c r="AE104" s="294">
        <v>133.07595141309517</v>
      </c>
      <c r="AF104" s="249">
        <v>1.760212801311738</v>
      </c>
      <c r="AG104" s="294">
        <v>169.62314224980437</v>
      </c>
      <c r="AH104" s="249">
        <v>18.537770554537516</v>
      </c>
      <c r="AI104" s="24"/>
      <c r="AJ104" s="24" t="s">
        <v>26</v>
      </c>
      <c r="AK104" s="294">
        <v>118.92287639588758</v>
      </c>
      <c r="AL104" s="249">
        <v>-2.1863801858931708</v>
      </c>
      <c r="AM104" s="294">
        <v>73.797537184520877</v>
      </c>
      <c r="AN104" s="249">
        <v>32.154233976068696</v>
      </c>
      <c r="AO104" s="369">
        <v>104.9273103779795</v>
      </c>
      <c r="AP104" s="249">
        <v>21.175080001014308</v>
      </c>
      <c r="AQ104" s="24"/>
      <c r="AR104" s="24" t="s">
        <v>26</v>
      </c>
      <c r="AS104" s="294">
        <v>119.15802587691786</v>
      </c>
      <c r="AT104" s="249">
        <v>11.287363738157595</v>
      </c>
      <c r="AU104" s="294">
        <v>116.12903225806451</v>
      </c>
      <c r="AV104" s="249">
        <v>16.336813104200033</v>
      </c>
      <c r="AW104" s="294">
        <v>103.152689179245</v>
      </c>
      <c r="AX104" s="249">
        <v>14.166347057282749</v>
      </c>
      <c r="AY104" s="24"/>
      <c r="AZ104" s="24" t="s">
        <v>26</v>
      </c>
      <c r="BA104" s="294">
        <v>101.89436212525408</v>
      </c>
      <c r="BB104" s="249">
        <v>4.3950079718751311</v>
      </c>
      <c r="BC104" s="294">
        <v>111.35685998311889</v>
      </c>
      <c r="BD104" s="249">
        <v>16.775172267367694</v>
      </c>
      <c r="BE104" s="294">
        <v>102.84177866080807</v>
      </c>
      <c r="BF104" s="249">
        <v>5.6900925506235609</v>
      </c>
      <c r="BG104" s="294">
        <v>113.89927599649931</v>
      </c>
      <c r="BH104" s="249">
        <v>34.246103752458225</v>
      </c>
      <c r="BI104" s="329"/>
    </row>
    <row r="105" spans="1:61" s="217" customFormat="1" ht="15" hidden="1" customHeight="1" x14ac:dyDescent="0.2">
      <c r="A105" s="340"/>
      <c r="B105" s="340" t="s">
        <v>27</v>
      </c>
      <c r="C105" s="5">
        <v>110.51205699635646</v>
      </c>
      <c r="D105" s="45">
        <v>-6.7178879903508317</v>
      </c>
      <c r="E105" s="5">
        <v>115.91514408618578</v>
      </c>
      <c r="F105" s="45">
        <v>15.208647492090748</v>
      </c>
      <c r="G105" s="5">
        <v>119.30772228705274</v>
      </c>
      <c r="H105" s="45">
        <v>-6.6251220408136078</v>
      </c>
      <c r="I105" s="5">
        <v>118.32809544190356</v>
      </c>
      <c r="J105" s="45">
        <v>3.9166208084944856</v>
      </c>
      <c r="K105" s="340"/>
      <c r="L105" s="340" t="s">
        <v>27</v>
      </c>
      <c r="M105" s="5">
        <v>126.96963009926961</v>
      </c>
      <c r="N105" s="45">
        <v>7.9836510117383455</v>
      </c>
      <c r="O105" s="5">
        <v>136.43508031266106</v>
      </c>
      <c r="P105" s="45">
        <v>19.444369249465694</v>
      </c>
      <c r="Q105" s="5">
        <v>158.73824875462029</v>
      </c>
      <c r="R105" s="45">
        <v>2.8918559866338427</v>
      </c>
      <c r="S105" s="340"/>
      <c r="T105" s="340" t="s">
        <v>27</v>
      </c>
      <c r="U105" s="5">
        <v>119.11160332122903</v>
      </c>
      <c r="V105" s="45">
        <v>12.029946009050761</v>
      </c>
      <c r="W105" s="5">
        <v>124.47023409777781</v>
      </c>
      <c r="X105" s="45">
        <v>-0.63087633363730333</v>
      </c>
      <c r="Y105" s="5">
        <v>110.42178846644751</v>
      </c>
      <c r="Z105" s="45">
        <v>4.4056978073875257</v>
      </c>
      <c r="AA105" s="340"/>
      <c r="AB105" s="340" t="s">
        <v>27</v>
      </c>
      <c r="AC105" s="5">
        <v>92.727844715080437</v>
      </c>
      <c r="AD105" s="45">
        <v>7.5614132178635032</v>
      </c>
      <c r="AE105" s="5">
        <v>110.26394946630447</v>
      </c>
      <c r="AF105" s="45">
        <v>1.278180909345437</v>
      </c>
      <c r="AG105" s="5">
        <v>107.05766799226568</v>
      </c>
      <c r="AH105" s="45">
        <v>19.310420218271716</v>
      </c>
      <c r="AI105" s="340"/>
      <c r="AJ105" s="340" t="s">
        <v>27</v>
      </c>
      <c r="AK105" s="5">
        <v>100.29019876359956</v>
      </c>
      <c r="AL105" s="45">
        <v>0.66253023121700494</v>
      </c>
      <c r="AM105" s="5">
        <v>67.359233661106444</v>
      </c>
      <c r="AN105" s="45">
        <v>1.6078101586307838</v>
      </c>
      <c r="AO105" s="369">
        <v>105.13148915105866</v>
      </c>
      <c r="AP105" s="45">
        <v>29.000986097035508</v>
      </c>
      <c r="AQ105" s="340"/>
      <c r="AR105" s="340" t="s">
        <v>27</v>
      </c>
      <c r="AS105" s="5">
        <v>112.51431974768251</v>
      </c>
      <c r="AT105" s="45">
        <v>27.160274573863745</v>
      </c>
      <c r="AU105" s="5">
        <v>112.25806451612901</v>
      </c>
      <c r="AV105" s="45">
        <v>25.588688343907734</v>
      </c>
      <c r="AW105" s="5">
        <v>93.809280559815363</v>
      </c>
      <c r="AX105" s="45">
        <v>4.6995991407584796</v>
      </c>
      <c r="AY105" s="340"/>
      <c r="AZ105" s="340" t="s">
        <v>27</v>
      </c>
      <c r="BA105" s="5">
        <v>103.11753971524054</v>
      </c>
      <c r="BB105" s="45">
        <v>-0.2141233302746457</v>
      </c>
      <c r="BC105" s="5">
        <v>101.43148777990064</v>
      </c>
      <c r="BD105" s="45">
        <v>-9.5691864552733961</v>
      </c>
      <c r="BE105" s="5">
        <v>99.392050084238022</v>
      </c>
      <c r="BF105" s="45">
        <v>-2.5265913835349494</v>
      </c>
      <c r="BG105" s="5">
        <v>110.56251647388018</v>
      </c>
      <c r="BH105" s="45">
        <v>-8.0164383983378258</v>
      </c>
      <c r="BI105" s="341"/>
    </row>
    <row r="106" spans="1:61" s="330" customFormat="1" ht="15" hidden="1" customHeight="1" x14ac:dyDescent="0.25">
      <c r="A106" s="24"/>
      <c r="B106" s="24" t="s">
        <v>28</v>
      </c>
      <c r="C106" s="5">
        <v>141.99101512730346</v>
      </c>
      <c r="D106" s="45">
        <v>3.9602698297209571</v>
      </c>
      <c r="E106" s="5">
        <v>131.22349000468213</v>
      </c>
      <c r="F106" s="45">
        <v>9.5636398694838363</v>
      </c>
      <c r="G106" s="5">
        <v>146.66529663451092</v>
      </c>
      <c r="H106" s="45">
        <v>10.742040853771172</v>
      </c>
      <c r="I106" s="5">
        <v>133.45289983243478</v>
      </c>
      <c r="J106" s="45">
        <v>15.818391537009674</v>
      </c>
      <c r="K106" s="24"/>
      <c r="L106" s="24" t="s">
        <v>28</v>
      </c>
      <c r="M106" s="5">
        <v>107.30667383447768</v>
      </c>
      <c r="N106" s="45">
        <v>9.5510690239517118</v>
      </c>
      <c r="O106" s="5">
        <v>147.43676368744346</v>
      </c>
      <c r="P106" s="45">
        <v>25.318116181422397</v>
      </c>
      <c r="Q106" s="5">
        <v>132.96418581703247</v>
      </c>
      <c r="R106" s="45">
        <v>-10.908783666432726</v>
      </c>
      <c r="S106" s="24"/>
      <c r="T106" s="24" t="s">
        <v>28</v>
      </c>
      <c r="U106" s="5">
        <v>107.1849372064589</v>
      </c>
      <c r="V106" s="45">
        <v>7.4056994120894615E-3</v>
      </c>
      <c r="W106" s="5">
        <v>120.22986115841134</v>
      </c>
      <c r="X106" s="45">
        <v>4.3109648175977355</v>
      </c>
      <c r="Y106" s="5">
        <v>108.47378712924015</v>
      </c>
      <c r="Z106" s="45">
        <v>-2.1732688096310966</v>
      </c>
      <c r="AA106" s="24"/>
      <c r="AB106" s="24" t="s">
        <v>28</v>
      </c>
      <c r="AC106" s="5">
        <v>91.362937877571667</v>
      </c>
      <c r="AD106" s="45">
        <v>14.632109857557211</v>
      </c>
      <c r="AE106" s="5">
        <v>110.35408232648128</v>
      </c>
      <c r="AF106" s="45">
        <v>12.131364453062304</v>
      </c>
      <c r="AG106" s="5">
        <v>109.1103558475057</v>
      </c>
      <c r="AH106" s="45">
        <v>16.558440174666927</v>
      </c>
      <c r="AI106" s="24"/>
      <c r="AJ106" s="24" t="s">
        <v>28</v>
      </c>
      <c r="AK106" s="5">
        <v>104.65565202527738</v>
      </c>
      <c r="AL106" s="45">
        <v>13.244083302975</v>
      </c>
      <c r="AM106" s="5">
        <v>89.761678905734072</v>
      </c>
      <c r="AN106" s="45">
        <v>0.7290588312843056</v>
      </c>
      <c r="AO106" s="369">
        <v>95.350124814696059</v>
      </c>
      <c r="AP106" s="45">
        <v>1.5334792135277553</v>
      </c>
      <c r="AQ106" s="24"/>
      <c r="AR106" s="24" t="s">
        <v>28</v>
      </c>
      <c r="AS106" s="5">
        <v>117.29341589794409</v>
      </c>
      <c r="AT106" s="45">
        <v>2.4638101648110791</v>
      </c>
      <c r="AU106" s="5">
        <v>92.903225806451616</v>
      </c>
      <c r="AV106" s="45">
        <v>4.468987401693056</v>
      </c>
      <c r="AW106" s="5">
        <v>89.258485329368412</v>
      </c>
      <c r="AX106" s="45">
        <v>-4.4065357979625759</v>
      </c>
      <c r="AY106" s="24"/>
      <c r="AZ106" s="24" t="s">
        <v>28</v>
      </c>
      <c r="BA106" s="5">
        <v>98.753395344524236</v>
      </c>
      <c r="BB106" s="45">
        <v>-1.9924421705578226</v>
      </c>
      <c r="BC106" s="5">
        <v>119.89678921147258</v>
      </c>
      <c r="BD106" s="45">
        <v>8.3900965605993463</v>
      </c>
      <c r="BE106" s="5">
        <v>95.465595936316134</v>
      </c>
      <c r="BF106" s="45">
        <v>7.221228851582822</v>
      </c>
      <c r="BG106" s="5">
        <v>97.066718077064195</v>
      </c>
      <c r="BH106" s="45">
        <v>-2.9293990988997507</v>
      </c>
      <c r="BI106" s="329"/>
    </row>
    <row r="107" spans="1:61" s="330" customFormat="1" ht="15" hidden="1" customHeight="1" x14ac:dyDescent="0.25">
      <c r="A107" s="24"/>
      <c r="B107" s="24"/>
      <c r="C107" s="5"/>
      <c r="D107" s="45"/>
      <c r="E107" s="5"/>
      <c r="F107" s="45"/>
      <c r="G107" s="5"/>
      <c r="H107" s="45"/>
      <c r="I107" s="5"/>
      <c r="J107" s="45"/>
      <c r="K107" s="24"/>
      <c r="L107" s="24"/>
      <c r="M107" s="5"/>
      <c r="N107" s="45"/>
      <c r="O107" s="5"/>
      <c r="P107" s="45"/>
      <c r="Q107" s="5"/>
      <c r="R107" s="45"/>
      <c r="S107" s="24"/>
      <c r="T107" s="24"/>
      <c r="U107" s="5"/>
      <c r="V107" s="45"/>
      <c r="W107" s="5"/>
      <c r="X107" s="45"/>
      <c r="Y107" s="5"/>
      <c r="Z107" s="45"/>
      <c r="AA107" s="24"/>
      <c r="AB107" s="24"/>
      <c r="AC107" s="5"/>
      <c r="AD107" s="45"/>
      <c r="AE107" s="5"/>
      <c r="AF107" s="45"/>
      <c r="AG107" s="5"/>
      <c r="AH107" s="45"/>
      <c r="AI107" s="24"/>
      <c r="AJ107" s="24"/>
      <c r="AK107" s="5"/>
      <c r="AL107" s="45"/>
      <c r="AM107" s="5"/>
      <c r="AN107" s="45"/>
      <c r="AO107" s="47"/>
      <c r="AP107" s="45"/>
      <c r="AQ107" s="24"/>
      <c r="AR107" s="24"/>
      <c r="AS107" s="5"/>
      <c r="AT107" s="45"/>
      <c r="AU107" s="5"/>
      <c r="AV107" s="45"/>
      <c r="AW107" s="5"/>
      <c r="AX107" s="45"/>
      <c r="AY107" s="24"/>
      <c r="AZ107" s="24"/>
      <c r="BA107" s="5"/>
      <c r="BB107" s="45"/>
      <c r="BC107" s="5"/>
      <c r="BD107" s="45"/>
      <c r="BE107" s="5"/>
      <c r="BF107" s="45"/>
      <c r="BG107" s="5"/>
      <c r="BH107" s="45"/>
      <c r="BI107" s="329"/>
    </row>
    <row r="108" spans="1:61" s="330" customFormat="1" ht="15" hidden="1" customHeight="1" x14ac:dyDescent="0.25">
      <c r="A108" s="444">
        <v>2019</v>
      </c>
      <c r="B108" s="24" t="s">
        <v>17</v>
      </c>
      <c r="C108" s="5">
        <v>108.77267571983965</v>
      </c>
      <c r="D108" s="45">
        <v>-24.86360752280612</v>
      </c>
      <c r="E108" s="5">
        <v>124.63140726136248</v>
      </c>
      <c r="F108" s="45">
        <v>14.4119410883157</v>
      </c>
      <c r="G108" s="5">
        <v>117.97279572071201</v>
      </c>
      <c r="H108" s="45">
        <v>-7.5934147750008378</v>
      </c>
      <c r="I108" s="5">
        <v>129.35457026668266</v>
      </c>
      <c r="J108" s="45">
        <v>6.0652147526168818</v>
      </c>
      <c r="K108" s="444">
        <v>2019</v>
      </c>
      <c r="L108" s="24" t="s">
        <v>17</v>
      </c>
      <c r="M108" s="5">
        <v>113.89177854616801</v>
      </c>
      <c r="N108" s="45">
        <v>1.3188780003633696</v>
      </c>
      <c r="O108" s="5">
        <v>132.6930873186991</v>
      </c>
      <c r="P108" s="45">
        <v>-2.7549834777729529</v>
      </c>
      <c r="Q108" s="5">
        <v>131.69599493843342</v>
      </c>
      <c r="R108" s="45">
        <v>-8.4506348478842597</v>
      </c>
      <c r="S108" s="444">
        <v>2019</v>
      </c>
      <c r="T108" s="24" t="s">
        <v>17</v>
      </c>
      <c r="U108" s="5">
        <v>101.1799530696254</v>
      </c>
      <c r="V108" s="45">
        <v>-10.497854004317858</v>
      </c>
      <c r="W108" s="5">
        <v>120.51664987757705</v>
      </c>
      <c r="X108" s="45">
        <v>-3.492234240967008</v>
      </c>
      <c r="Y108" s="5">
        <v>109.09017342729507</v>
      </c>
      <c r="Z108" s="45">
        <v>1.155334914711716</v>
      </c>
      <c r="AA108" s="444">
        <v>2019</v>
      </c>
      <c r="AB108" s="24" t="s">
        <v>17</v>
      </c>
      <c r="AC108" s="5">
        <v>114.95424451091922</v>
      </c>
      <c r="AD108" s="45">
        <v>-15.573839452848929</v>
      </c>
      <c r="AE108" s="5">
        <v>109.53349003208064</v>
      </c>
      <c r="AF108" s="45">
        <v>4.0507258416393626</v>
      </c>
      <c r="AG108" s="5">
        <v>135.58906026559828</v>
      </c>
      <c r="AH108" s="45">
        <v>6.5365207783643768</v>
      </c>
      <c r="AI108" s="444">
        <v>2019</v>
      </c>
      <c r="AJ108" s="24" t="s">
        <v>17</v>
      </c>
      <c r="AK108" s="5">
        <v>122.51575109352122</v>
      </c>
      <c r="AL108" s="45">
        <v>5.9379286303052226</v>
      </c>
      <c r="AM108" s="5">
        <v>78.288020004266002</v>
      </c>
      <c r="AN108" s="45">
        <v>-4.4645027117262828</v>
      </c>
      <c r="AO108" s="369">
        <v>97.515073343741747</v>
      </c>
      <c r="AP108" s="45">
        <v>-29.362073681603277</v>
      </c>
      <c r="AQ108" s="444">
        <v>2019</v>
      </c>
      <c r="AR108" s="24" t="s">
        <v>17</v>
      </c>
      <c r="AS108" s="5">
        <v>127.82793896484276</v>
      </c>
      <c r="AT108" s="45">
        <v>18.034900552854765</v>
      </c>
      <c r="AU108" s="5">
        <v>96.596985984687109</v>
      </c>
      <c r="AV108" s="45">
        <v>4.1746295325670673</v>
      </c>
      <c r="AW108" s="5">
        <v>93.257848434300882</v>
      </c>
      <c r="AX108" s="45">
        <v>-18.715260312373971</v>
      </c>
      <c r="AY108" s="444">
        <v>2019</v>
      </c>
      <c r="AZ108" s="24" t="s">
        <v>17</v>
      </c>
      <c r="BA108" s="5">
        <v>114.83799302410196</v>
      </c>
      <c r="BB108" s="45">
        <v>4.9974114203090494</v>
      </c>
      <c r="BC108" s="5">
        <v>116.68200340935604</v>
      </c>
      <c r="BD108" s="45">
        <v>7.0661324085625097</v>
      </c>
      <c r="BE108" s="5">
        <v>118.1997032015792</v>
      </c>
      <c r="BF108" s="45">
        <v>-2.4972615461147285</v>
      </c>
      <c r="BG108" s="5">
        <v>107.59805871588827</v>
      </c>
      <c r="BH108" s="45">
        <v>5.9260528655991749</v>
      </c>
      <c r="BI108" s="329"/>
    </row>
    <row r="109" spans="1:61" s="330" customFormat="1" ht="15" hidden="1" customHeight="1" x14ac:dyDescent="0.25">
      <c r="A109" s="24"/>
      <c r="B109" s="24" t="s">
        <v>18</v>
      </c>
      <c r="C109" s="5">
        <v>113.35305087929542</v>
      </c>
      <c r="D109" s="45">
        <v>-11.939615493444705</v>
      </c>
      <c r="E109" s="5">
        <v>108.24070600897559</v>
      </c>
      <c r="F109" s="45">
        <v>-0.40917170370620681</v>
      </c>
      <c r="G109" s="5">
        <v>109.54752761181882</v>
      </c>
      <c r="H109" s="45">
        <v>-10.3741522232405</v>
      </c>
      <c r="I109" s="5">
        <v>121.87959729207563</v>
      </c>
      <c r="J109" s="45">
        <v>8.2290882965777996</v>
      </c>
      <c r="K109" s="24"/>
      <c r="L109" s="24" t="s">
        <v>18</v>
      </c>
      <c r="M109" s="5">
        <v>116.05602749330509</v>
      </c>
      <c r="N109" s="45">
        <v>6.7703706879841832</v>
      </c>
      <c r="O109" s="5">
        <v>120.60035472422919</v>
      </c>
      <c r="P109" s="45">
        <v>-6.2765965938421999</v>
      </c>
      <c r="Q109" s="5">
        <v>144.86559443227679</v>
      </c>
      <c r="R109" s="45">
        <v>8.5551045711209355</v>
      </c>
      <c r="S109" s="24"/>
      <c r="T109" s="24" t="s">
        <v>18</v>
      </c>
      <c r="U109" s="5">
        <v>111.75673989757141</v>
      </c>
      <c r="V109" s="45">
        <v>5.763445787944562</v>
      </c>
      <c r="W109" s="5">
        <v>121.88646375806123</v>
      </c>
      <c r="X109" s="45">
        <v>2.8722814775155285</v>
      </c>
      <c r="Y109" s="5">
        <v>109.62820555950653</v>
      </c>
      <c r="Z109" s="45">
        <v>2.7829823363409503</v>
      </c>
      <c r="AA109" s="24"/>
      <c r="AB109" s="24" t="s">
        <v>18</v>
      </c>
      <c r="AC109" s="5">
        <v>113.59296246169457</v>
      </c>
      <c r="AD109" s="45">
        <v>17.234789115612841</v>
      </c>
      <c r="AE109" s="5">
        <v>100.05566094092011</v>
      </c>
      <c r="AF109" s="45">
        <v>-0.74359940031300198</v>
      </c>
      <c r="AG109" s="5">
        <v>126.5896488221755</v>
      </c>
      <c r="AH109" s="45">
        <v>11.604797453166356</v>
      </c>
      <c r="AI109" s="24"/>
      <c r="AJ109" s="24" t="s">
        <v>18</v>
      </c>
      <c r="AK109" s="5">
        <v>100.21323136524656</v>
      </c>
      <c r="AL109" s="45">
        <v>9.5116105050445441</v>
      </c>
      <c r="AM109" s="5">
        <v>81.618825465179896</v>
      </c>
      <c r="AN109" s="45">
        <v>0.58513544748515756</v>
      </c>
      <c r="AO109" s="369">
        <v>102.22461967337682</v>
      </c>
      <c r="AP109" s="45">
        <v>2.2125699506523802</v>
      </c>
      <c r="AQ109" s="24"/>
      <c r="AR109" s="24" t="s">
        <v>18</v>
      </c>
      <c r="AS109" s="5">
        <v>111.00139502472331</v>
      </c>
      <c r="AT109" s="45">
        <v>6.1391792986195526</v>
      </c>
      <c r="AU109" s="5">
        <v>95.6299034123805</v>
      </c>
      <c r="AV109" s="45">
        <v>3.1433658349484972</v>
      </c>
      <c r="AW109" s="5">
        <v>91.603886824094971</v>
      </c>
      <c r="AX109" s="45">
        <v>-5.5763402986519708</v>
      </c>
      <c r="AY109" s="24"/>
      <c r="AZ109" s="24" t="s">
        <v>18</v>
      </c>
      <c r="BA109" s="5">
        <v>111.81996991462886</v>
      </c>
      <c r="BB109" s="45">
        <v>8.9056625246968935</v>
      </c>
      <c r="BC109" s="5">
        <v>111.97052283040645</v>
      </c>
      <c r="BD109" s="45">
        <v>5.1107658956455424</v>
      </c>
      <c r="BE109" s="5">
        <v>104.96135211658419</v>
      </c>
      <c r="BF109" s="45">
        <v>2.5796163569067545</v>
      </c>
      <c r="BG109" s="5">
        <v>106.52189912680173</v>
      </c>
      <c r="BH109" s="45">
        <v>4.2988058351313754</v>
      </c>
      <c r="BI109" s="329"/>
    </row>
    <row r="110" spans="1:61" s="330" customFormat="1" ht="15" hidden="1" customHeight="1" x14ac:dyDescent="0.25">
      <c r="A110" s="24"/>
      <c r="B110" s="24" t="s">
        <v>19</v>
      </c>
      <c r="C110" s="5">
        <v>145.58622700457849</v>
      </c>
      <c r="D110" s="45">
        <v>13.417415406417703</v>
      </c>
      <c r="E110" s="5">
        <v>118.42934386609923</v>
      </c>
      <c r="F110" s="45">
        <v>8.4720991118430504</v>
      </c>
      <c r="G110" s="5">
        <v>114.03329720042755</v>
      </c>
      <c r="H110" s="45">
        <v>3.8830052672504536</v>
      </c>
      <c r="I110" s="5">
        <v>127.57671467114335</v>
      </c>
      <c r="J110" s="45">
        <v>4.3295793740210087</v>
      </c>
      <c r="K110" s="24"/>
      <c r="L110" s="24" t="s">
        <v>19</v>
      </c>
      <c r="M110" s="5">
        <v>118.86512172686415</v>
      </c>
      <c r="N110" s="45">
        <v>4.6432178302901974</v>
      </c>
      <c r="O110" s="5">
        <v>129.93648563305311</v>
      </c>
      <c r="P110" s="45">
        <v>-9.6729899871387204</v>
      </c>
      <c r="Q110" s="5">
        <v>144.906211701974</v>
      </c>
      <c r="R110" s="45">
        <v>21.45166146847049</v>
      </c>
      <c r="S110" s="24"/>
      <c r="T110" s="24" t="s">
        <v>19</v>
      </c>
      <c r="U110" s="5">
        <v>123.98527828184234</v>
      </c>
      <c r="V110" s="45">
        <v>10.453441128469137</v>
      </c>
      <c r="W110" s="5">
        <v>125.127682976763</v>
      </c>
      <c r="X110" s="45">
        <v>8.2503178677835649</v>
      </c>
      <c r="Y110" s="5">
        <v>121.2274189030705</v>
      </c>
      <c r="Z110" s="45">
        <v>2.6652332554316871</v>
      </c>
      <c r="AA110" s="24"/>
      <c r="AB110" s="24" t="s">
        <v>19</v>
      </c>
      <c r="AC110" s="5">
        <v>133.08260680986962</v>
      </c>
      <c r="AD110" s="45">
        <v>24.159423432964203</v>
      </c>
      <c r="AE110" s="5">
        <v>100.14821242729046</v>
      </c>
      <c r="AF110" s="45">
        <v>-1.7664378895864985</v>
      </c>
      <c r="AG110" s="5">
        <v>131.43405893156793</v>
      </c>
      <c r="AH110" s="45">
        <v>15.868458957137577</v>
      </c>
      <c r="AI110" s="24"/>
      <c r="AJ110" s="24" t="s">
        <v>19</v>
      </c>
      <c r="AK110" s="5">
        <v>131.62328902743786</v>
      </c>
      <c r="AL110" s="45">
        <v>5.3241348450802519</v>
      </c>
      <c r="AM110" s="5">
        <v>85.226776673176303</v>
      </c>
      <c r="AN110" s="45">
        <v>-0.30861607964233428</v>
      </c>
      <c r="AO110" s="369">
        <v>134.17899676709052</v>
      </c>
      <c r="AP110" s="45">
        <v>3.6878175523252992</v>
      </c>
      <c r="AQ110" s="24"/>
      <c r="AR110" s="24" t="s">
        <v>19</v>
      </c>
      <c r="AS110" s="5">
        <v>118.22300973729752</v>
      </c>
      <c r="AT110" s="45">
        <v>6.5389457032609073</v>
      </c>
      <c r="AU110" s="5">
        <v>96.227312474173544</v>
      </c>
      <c r="AV110" s="45">
        <v>3.1482256811680429</v>
      </c>
      <c r="AW110" s="5">
        <v>102.82185716546603</v>
      </c>
      <c r="AX110" s="45">
        <v>-0.97563830862506506</v>
      </c>
      <c r="AY110" s="24"/>
      <c r="AZ110" s="24" t="s">
        <v>19</v>
      </c>
      <c r="BA110" s="5">
        <v>108.80179292429112</v>
      </c>
      <c r="BB110" s="45">
        <v>-1.3976565150332192</v>
      </c>
      <c r="BC110" s="5">
        <v>115.43437491157572</v>
      </c>
      <c r="BD110" s="45">
        <v>7.9124610776106152</v>
      </c>
      <c r="BE110" s="5">
        <v>106.58294202883501</v>
      </c>
      <c r="BF110" s="45">
        <v>5.2417648983664975</v>
      </c>
      <c r="BG110" s="5">
        <v>113.48823831819874</v>
      </c>
      <c r="BH110" s="45">
        <v>-0.74968072216154269</v>
      </c>
      <c r="BI110" s="329"/>
    </row>
    <row r="111" spans="1:61" s="330" customFormat="1" ht="15" hidden="1" customHeight="1" x14ac:dyDescent="0.25">
      <c r="A111" s="24"/>
      <c r="B111" s="24" t="s">
        <v>20</v>
      </c>
      <c r="C111" s="5">
        <v>154.19061643297314</v>
      </c>
      <c r="D111" s="45">
        <v>17.557230572051068</v>
      </c>
      <c r="E111" s="5">
        <v>121.07063475440627</v>
      </c>
      <c r="F111" s="45">
        <v>-3.9574379989760189</v>
      </c>
      <c r="G111" s="5">
        <v>115.33669043205735</v>
      </c>
      <c r="H111" s="45">
        <v>5.7647666213289597</v>
      </c>
      <c r="I111" s="5">
        <v>140.33271326414274</v>
      </c>
      <c r="J111" s="45">
        <v>10.069829852242805</v>
      </c>
      <c r="K111" s="24"/>
      <c r="L111" s="24" t="s">
        <v>20</v>
      </c>
      <c r="M111" s="5">
        <v>115.84303418516079</v>
      </c>
      <c r="N111" s="45">
        <v>2.6393388347193678</v>
      </c>
      <c r="O111" s="5">
        <v>117.11520108858846</v>
      </c>
      <c r="P111" s="45">
        <v>-35.7789160364797</v>
      </c>
      <c r="Q111" s="5">
        <v>140.81886425858806</v>
      </c>
      <c r="R111" s="45">
        <v>6.5160245874763518</v>
      </c>
      <c r="S111" s="24"/>
      <c r="T111" s="24" t="s">
        <v>20</v>
      </c>
      <c r="U111" s="5">
        <v>123.98527828184234</v>
      </c>
      <c r="V111" s="45">
        <v>9.2668382204949893</v>
      </c>
      <c r="W111" s="5">
        <v>124.6754544051639</v>
      </c>
      <c r="X111" s="45">
        <v>7.4166838036302067</v>
      </c>
      <c r="Y111" s="5">
        <v>127.63099479323019</v>
      </c>
      <c r="Z111" s="45">
        <v>7.1780058777141136</v>
      </c>
      <c r="AA111" s="24"/>
      <c r="AB111" s="24" t="s">
        <v>20</v>
      </c>
      <c r="AC111" s="5">
        <v>114.86718666656888</v>
      </c>
      <c r="AD111" s="45">
        <v>1.2233526284034753</v>
      </c>
      <c r="AE111" s="5">
        <v>110.92619715922704</v>
      </c>
      <c r="AF111" s="45">
        <v>-3.9847584792113366</v>
      </c>
      <c r="AG111" s="5">
        <v>135.31492782669363</v>
      </c>
      <c r="AH111" s="45">
        <v>26.258982529201489</v>
      </c>
      <c r="AI111" s="24"/>
      <c r="AJ111" s="24" t="s">
        <v>20</v>
      </c>
      <c r="AK111" s="5">
        <v>130.2449419525951</v>
      </c>
      <c r="AL111" s="45">
        <v>4.7108890215662456</v>
      </c>
      <c r="AM111" s="5">
        <v>67.500639158044649</v>
      </c>
      <c r="AN111" s="45">
        <v>9.3990941462285207</v>
      </c>
      <c r="AO111" s="369">
        <v>115.99859230237483</v>
      </c>
      <c r="AP111" s="45">
        <v>-11.257612941506778</v>
      </c>
      <c r="AQ111" s="24"/>
      <c r="AR111" s="24" t="s">
        <v>20</v>
      </c>
      <c r="AS111" s="5">
        <v>106.78579547794152</v>
      </c>
      <c r="AT111" s="45">
        <v>9.9444719997424045</v>
      </c>
      <c r="AU111" s="5">
        <v>92.903225806451616</v>
      </c>
      <c r="AV111" s="45">
        <v>-17.012448132780094</v>
      </c>
      <c r="AW111" s="5">
        <v>120.33693193730019</v>
      </c>
      <c r="AX111" s="45">
        <v>1.2611331367547081</v>
      </c>
      <c r="AY111" s="24"/>
      <c r="AZ111" s="24" t="s">
        <v>20</v>
      </c>
      <c r="BA111" s="5">
        <v>100.27986055308598</v>
      </c>
      <c r="BB111" s="45">
        <v>4.6365532752332683</v>
      </c>
      <c r="BC111" s="5">
        <v>118.58808464574732</v>
      </c>
      <c r="BD111" s="45">
        <v>15.281308768715178</v>
      </c>
      <c r="BE111" s="5">
        <v>103.96802995355044</v>
      </c>
      <c r="BF111" s="45">
        <v>-2.0872241601924912</v>
      </c>
      <c r="BG111" s="5">
        <v>109.20273205362956</v>
      </c>
      <c r="BH111" s="45">
        <v>-5.5369122763777909</v>
      </c>
      <c r="BI111" s="329"/>
    </row>
    <row r="112" spans="1:61" s="330" customFormat="1" ht="15" hidden="1" customHeight="1" x14ac:dyDescent="0.25">
      <c r="A112" s="24"/>
      <c r="B112" s="24" t="s">
        <v>21</v>
      </c>
      <c r="C112" s="5">
        <v>148.86081309105779</v>
      </c>
      <c r="D112" s="45">
        <v>17.312901581709312</v>
      </c>
      <c r="E112" s="5">
        <v>128.26076300743784</v>
      </c>
      <c r="F112" s="45">
        <v>2.8770449941862211</v>
      </c>
      <c r="G112" s="5">
        <v>118.46916372443275</v>
      </c>
      <c r="H112" s="45">
        <v>17.10358053331791</v>
      </c>
      <c r="I112" s="5">
        <v>143.67929519936476</v>
      </c>
      <c r="J112" s="45">
        <v>8.9427026791653645</v>
      </c>
      <c r="K112" s="24"/>
      <c r="L112" s="24" t="s">
        <v>21</v>
      </c>
      <c r="M112" s="5">
        <v>121.1644544226331</v>
      </c>
      <c r="N112" s="45">
        <v>7.7924376151520534</v>
      </c>
      <c r="O112" s="5">
        <v>145.07682540478677</v>
      </c>
      <c r="P112" s="45">
        <v>0.76994228276268473</v>
      </c>
      <c r="Q112" s="5">
        <v>143.71396099694567</v>
      </c>
      <c r="R112" s="45">
        <v>16.995318837321392</v>
      </c>
      <c r="S112" s="24"/>
      <c r="T112" s="24" t="s">
        <v>21</v>
      </c>
      <c r="U112" s="5">
        <v>125.19988961695969</v>
      </c>
      <c r="V112" s="45">
        <v>13.974356045643702</v>
      </c>
      <c r="W112" s="5">
        <v>123.89653371332936</v>
      </c>
      <c r="X112" s="45">
        <v>6.3092802931134173</v>
      </c>
      <c r="Y112" s="5">
        <v>117.81729059566079</v>
      </c>
      <c r="Z112" s="45">
        <v>-10.222279758825607</v>
      </c>
      <c r="AA112" s="24"/>
      <c r="AB112" s="24" t="s">
        <v>21</v>
      </c>
      <c r="AC112" s="5">
        <v>115.69313400292252</v>
      </c>
      <c r="AD112" s="45">
        <v>8.4457892836709902</v>
      </c>
      <c r="AE112" s="5">
        <v>109.78190275709166</v>
      </c>
      <c r="AF112" s="45">
        <v>-5.2261356328859279</v>
      </c>
      <c r="AG112" s="5">
        <v>137.12167871023368</v>
      </c>
      <c r="AH112" s="45">
        <v>34.177426315656561</v>
      </c>
      <c r="AI112" s="24"/>
      <c r="AJ112" s="24" t="s">
        <v>21</v>
      </c>
      <c r="AK112" s="5">
        <v>129.45312694713013</v>
      </c>
      <c r="AL112" s="45">
        <v>14.051941036074396</v>
      </c>
      <c r="AM112" s="5">
        <v>78.201709201010345</v>
      </c>
      <c r="AN112" s="45">
        <v>21.347525264632353</v>
      </c>
      <c r="AO112" s="369">
        <v>118.32636967738763</v>
      </c>
      <c r="AP112" s="45">
        <v>3.0077919968989164</v>
      </c>
      <c r="AQ112" s="24"/>
      <c r="AR112" s="24" t="s">
        <v>21</v>
      </c>
      <c r="AS112" s="5">
        <v>89.835976714941282</v>
      </c>
      <c r="AT112" s="45">
        <v>-4.6363456193166996</v>
      </c>
      <c r="AU112" s="5">
        <v>94.920147231001877</v>
      </c>
      <c r="AV112" s="45">
        <v>-19.933033057059006</v>
      </c>
      <c r="AW112" s="5">
        <v>129.61189667921096</v>
      </c>
      <c r="AX112" s="45">
        <v>8.7251103286315725</v>
      </c>
      <c r="AY112" s="24"/>
      <c r="AZ112" s="24" t="s">
        <v>21</v>
      </c>
      <c r="BA112" s="5">
        <v>89.291188527485986</v>
      </c>
      <c r="BB112" s="45">
        <v>-8.9499849291352831</v>
      </c>
      <c r="BC112" s="5">
        <v>121.31454336183522</v>
      </c>
      <c r="BD112" s="45">
        <v>23.270028229756235</v>
      </c>
      <c r="BE112" s="5">
        <v>108.92560803811671</v>
      </c>
      <c r="BF112" s="45">
        <v>7.9727256393511681</v>
      </c>
      <c r="BG112" s="5">
        <v>119.28492207622628</v>
      </c>
      <c r="BH112" s="45">
        <v>-2.2151354551448179</v>
      </c>
      <c r="BI112" s="329"/>
    </row>
    <row r="113" spans="1:61" s="330" customFormat="1" ht="15" hidden="1" customHeight="1" x14ac:dyDescent="0.25">
      <c r="A113" s="24"/>
      <c r="B113" s="24" t="s">
        <v>22</v>
      </c>
      <c r="C113" s="5">
        <v>125.84814429146626</v>
      </c>
      <c r="D113" s="45">
        <v>20.483739427875449</v>
      </c>
      <c r="E113" s="5">
        <v>117.88967045373586</v>
      </c>
      <c r="F113" s="45">
        <v>5.8353646864465389</v>
      </c>
      <c r="G113" s="5">
        <v>119.67667995315533</v>
      </c>
      <c r="H113" s="45">
        <v>13.487114750070404</v>
      </c>
      <c r="I113" s="5">
        <v>153.96613489720073</v>
      </c>
      <c r="J113" s="45">
        <v>18.842500130973633</v>
      </c>
      <c r="K113" s="24"/>
      <c r="L113" s="24" t="s">
        <v>22</v>
      </c>
      <c r="M113" s="5">
        <v>117.9199063998405</v>
      </c>
      <c r="N113" s="45">
        <v>3.33151084948571</v>
      </c>
      <c r="O113" s="5">
        <v>199.15860823669246</v>
      </c>
      <c r="P113" s="45">
        <v>11.358428805237324</v>
      </c>
      <c r="Q113" s="5">
        <v>144.57242640968124</v>
      </c>
      <c r="R113" s="45">
        <v>7.7606436069698219</v>
      </c>
      <c r="S113" s="24"/>
      <c r="T113" s="24" t="s">
        <v>22</v>
      </c>
      <c r="U113" s="5">
        <v>136.40011700054845</v>
      </c>
      <c r="V113" s="45">
        <v>23.015725590917071</v>
      </c>
      <c r="W113" s="5">
        <v>127.44241955761267</v>
      </c>
      <c r="X113" s="45">
        <v>8.9069488633778633</v>
      </c>
      <c r="Y113" s="5">
        <v>137.94794916936891</v>
      </c>
      <c r="Z113" s="45">
        <v>4.9161882909209567</v>
      </c>
      <c r="AA113" s="24"/>
      <c r="AB113" s="24" t="s">
        <v>22</v>
      </c>
      <c r="AC113" s="5">
        <v>121.27742905460293</v>
      </c>
      <c r="AD113" s="45">
        <v>8.1997280868049813</v>
      </c>
      <c r="AE113" s="5">
        <v>107.65124309236391</v>
      </c>
      <c r="AF113" s="45">
        <v>-7.892991621218016</v>
      </c>
      <c r="AG113" s="5">
        <v>134.62355515616505</v>
      </c>
      <c r="AH113" s="45">
        <v>4.9511148633787343</v>
      </c>
      <c r="AI113" s="24"/>
      <c r="AJ113" s="24" t="s">
        <v>22</v>
      </c>
      <c r="AK113" s="5">
        <v>131.56217526460807</v>
      </c>
      <c r="AL113" s="45">
        <v>15.008970591684317</v>
      </c>
      <c r="AM113" s="5">
        <v>63.291435662668398</v>
      </c>
      <c r="AN113" s="45">
        <v>-18.821045924695895</v>
      </c>
      <c r="AO113" s="369">
        <v>106.98202582591492</v>
      </c>
      <c r="AP113" s="45">
        <v>-14.412518228190891</v>
      </c>
      <c r="AQ113" s="24"/>
      <c r="AR113" s="24" t="s">
        <v>22</v>
      </c>
      <c r="AS113" s="5">
        <v>96.637252743513798</v>
      </c>
      <c r="AT113" s="45">
        <v>-6.3021322641863691</v>
      </c>
      <c r="AU113" s="5">
        <v>89.579139138729687</v>
      </c>
      <c r="AV113" s="45">
        <v>-17.002469906119131</v>
      </c>
      <c r="AW113" s="5">
        <v>94.991028258758746</v>
      </c>
      <c r="AX113" s="45">
        <v>-16.646208784939802</v>
      </c>
      <c r="AY113" s="24"/>
      <c r="AZ113" s="24" t="s">
        <v>22</v>
      </c>
      <c r="BA113" s="5">
        <v>76.1182780143927</v>
      </c>
      <c r="BB113" s="45">
        <v>-27.68802138723639</v>
      </c>
      <c r="BC113" s="5">
        <v>158.90287820311545</v>
      </c>
      <c r="BD113" s="45">
        <v>54.648757428520895</v>
      </c>
      <c r="BE113" s="5">
        <v>101.87695374160718</v>
      </c>
      <c r="BF113" s="45">
        <v>-4.4717308167454064</v>
      </c>
      <c r="BG113" s="5">
        <v>119.78864790737912</v>
      </c>
      <c r="BH113" s="45">
        <v>-3.5598568058001518</v>
      </c>
      <c r="BI113" s="329"/>
    </row>
    <row r="114" spans="1:61" s="330" customFormat="1" ht="15" hidden="1" customHeight="1" x14ac:dyDescent="0.25">
      <c r="A114" s="24"/>
      <c r="B114" s="24" t="s">
        <v>23</v>
      </c>
      <c r="C114" s="5">
        <v>140.8322136985316</v>
      </c>
      <c r="D114" s="45">
        <v>-5.858596279280647</v>
      </c>
      <c r="E114" s="5">
        <v>135.4690665519974</v>
      </c>
      <c r="F114" s="45">
        <v>-4.8429258024191455</v>
      </c>
      <c r="G114" s="5">
        <v>134.09571959750596</v>
      </c>
      <c r="H114" s="45">
        <v>2.2505701219198215</v>
      </c>
      <c r="I114" s="5">
        <v>158.26630124548683</v>
      </c>
      <c r="J114" s="45">
        <v>3.2780503026227166</v>
      </c>
      <c r="K114" s="24"/>
      <c r="L114" s="24" t="s">
        <v>23</v>
      </c>
      <c r="M114" s="5">
        <v>118.27589415007145</v>
      </c>
      <c r="N114" s="45">
        <v>4.6454309676382763</v>
      </c>
      <c r="O114" s="5">
        <v>126.68708436090735</v>
      </c>
      <c r="P114" s="45">
        <v>44.621487246645302</v>
      </c>
      <c r="Q114" s="5">
        <v>141.68541515995494</v>
      </c>
      <c r="R114" s="45">
        <v>9.2121206200921364</v>
      </c>
      <c r="S114" s="24"/>
      <c r="T114" s="24" t="s">
        <v>23</v>
      </c>
      <c r="U114" s="5">
        <v>126.83727493819872</v>
      </c>
      <c r="V114" s="45">
        <v>12.442575536661209</v>
      </c>
      <c r="W114" s="5">
        <v>124.48637932826911</v>
      </c>
      <c r="X114" s="45">
        <v>5.9498064409046805</v>
      </c>
      <c r="Y114" s="5">
        <v>143.49409626343783</v>
      </c>
      <c r="Z114" s="45">
        <v>5.6097458097394508</v>
      </c>
      <c r="AA114" s="24"/>
      <c r="AB114" s="24" t="s">
        <v>23</v>
      </c>
      <c r="AC114" s="5">
        <v>112.05626663735531</v>
      </c>
      <c r="AD114" s="45">
        <v>-29.49092575098561</v>
      </c>
      <c r="AE114" s="5">
        <v>137.71469617543877</v>
      </c>
      <c r="AF114" s="45">
        <v>18.95134976215482</v>
      </c>
      <c r="AG114" s="5">
        <v>72.379185042486071</v>
      </c>
      <c r="AH114" s="45">
        <v>-47.190204645277831</v>
      </c>
      <c r="AI114" s="24"/>
      <c r="AJ114" s="24" t="s">
        <v>23</v>
      </c>
      <c r="AK114" s="5">
        <v>153.93769614468141</v>
      </c>
      <c r="AL114" s="45">
        <v>33.821551003614644</v>
      </c>
      <c r="AM114" s="5">
        <v>71.082015958857824</v>
      </c>
      <c r="AN114" s="45">
        <v>-6.4432485451652752</v>
      </c>
      <c r="AO114" s="369">
        <v>89.767598482578663</v>
      </c>
      <c r="AP114" s="45">
        <v>-14.18590078553072</v>
      </c>
      <c r="AQ114" s="24"/>
      <c r="AR114" s="24" t="s">
        <v>23</v>
      </c>
      <c r="AS114" s="5">
        <v>138.26320554424487</v>
      </c>
      <c r="AT114" s="45">
        <v>28.219522414301906</v>
      </c>
      <c r="AU114" s="5">
        <v>96.745470269828061</v>
      </c>
      <c r="AV114" s="45">
        <v>-10.362667498608658</v>
      </c>
      <c r="AW114" s="5">
        <v>106.30044783182605</v>
      </c>
      <c r="AX114" s="45">
        <v>-4.9715347857458454</v>
      </c>
      <c r="AY114" s="24"/>
      <c r="AZ114" s="24" t="s">
        <v>23</v>
      </c>
      <c r="BA114" s="5">
        <v>103.3232886259415</v>
      </c>
      <c r="BB114" s="45">
        <v>-10.117467858962542</v>
      </c>
      <c r="BC114" s="5">
        <v>120.73521792598825</v>
      </c>
      <c r="BD114" s="45">
        <v>7.9028768214755303</v>
      </c>
      <c r="BE114" s="5">
        <v>101.37079379417769</v>
      </c>
      <c r="BF114" s="45">
        <v>-6.8713154756801771</v>
      </c>
      <c r="BG114" s="5">
        <v>95.940558738986709</v>
      </c>
      <c r="BH114" s="45">
        <v>-22.759615501516535</v>
      </c>
      <c r="BI114" s="329"/>
    </row>
    <row r="115" spans="1:61" s="330" customFormat="1" ht="15" hidden="1" customHeight="1" x14ac:dyDescent="0.25">
      <c r="A115" s="24"/>
      <c r="B115" s="24" t="s">
        <v>24</v>
      </c>
      <c r="C115" s="5">
        <v>157.56157378170184</v>
      </c>
      <c r="D115" s="45">
        <v>38.640162161618576</v>
      </c>
      <c r="E115" s="5">
        <v>139.29848295885321</v>
      </c>
      <c r="F115" s="45">
        <v>20.582598247076604</v>
      </c>
      <c r="G115" s="5">
        <v>134.62512343889421</v>
      </c>
      <c r="H115" s="45">
        <v>11.541636019960208</v>
      </c>
      <c r="I115" s="5">
        <v>156.03017752494011</v>
      </c>
      <c r="J115" s="45">
        <v>8.67324933641369</v>
      </c>
      <c r="K115" s="24"/>
      <c r="L115" s="24" t="s">
        <v>24</v>
      </c>
      <c r="M115" s="5">
        <v>123.08777561267958</v>
      </c>
      <c r="N115" s="45">
        <v>9.1165447957165071</v>
      </c>
      <c r="O115" s="5">
        <v>116.68797440620156</v>
      </c>
      <c r="P115" s="45">
        <v>2.4751209337677551</v>
      </c>
      <c r="Q115" s="5">
        <v>141.75120969969348</v>
      </c>
      <c r="R115" s="45">
        <v>9.9871035076144921</v>
      </c>
      <c r="S115" s="24"/>
      <c r="T115" s="24" t="s">
        <v>24</v>
      </c>
      <c r="U115" s="5">
        <v>129.3740204369627</v>
      </c>
      <c r="V115" s="45">
        <v>8.4870335867868363</v>
      </c>
      <c r="W115" s="5">
        <v>123.56234607511713</v>
      </c>
      <c r="X115" s="45">
        <v>4.7387293213890587</v>
      </c>
      <c r="Y115" s="5">
        <v>115.80257950700985</v>
      </c>
      <c r="Z115" s="45">
        <v>6.8094172181986607</v>
      </c>
      <c r="AA115" s="24"/>
      <c r="AB115" s="24" t="s">
        <v>24</v>
      </c>
      <c r="AC115" s="5">
        <v>121.65591205945917</v>
      </c>
      <c r="AD115" s="45">
        <v>-23.618992286771316</v>
      </c>
      <c r="AE115" s="5">
        <v>125.65671581100221</v>
      </c>
      <c r="AF115" s="45">
        <v>12.795093827089872</v>
      </c>
      <c r="AG115" s="5">
        <v>92.41244269905097</v>
      </c>
      <c r="AH115" s="45">
        <v>-25.520997926784347</v>
      </c>
      <c r="AI115" s="24"/>
      <c r="AJ115" s="24" t="s">
        <v>24</v>
      </c>
      <c r="AK115" s="5">
        <v>131.66532686495043</v>
      </c>
      <c r="AL115" s="45">
        <v>24.492137780747015</v>
      </c>
      <c r="AM115" s="5">
        <v>73.257860955092028</v>
      </c>
      <c r="AN115" s="45">
        <v>2.2277978597014823</v>
      </c>
      <c r="AO115" s="369">
        <v>123.37807921061909</v>
      </c>
      <c r="AP115" s="45">
        <v>11.041906155059294</v>
      </c>
      <c r="AQ115" s="24"/>
      <c r="AR115" s="24" t="s">
        <v>24</v>
      </c>
      <c r="AS115" s="5">
        <v>120.58893136594948</v>
      </c>
      <c r="AT115" s="45">
        <v>11.377905654904168</v>
      </c>
      <c r="AU115" s="5">
        <v>100.64516129032259</v>
      </c>
      <c r="AV115" s="45">
        <v>-13.333333333333314</v>
      </c>
      <c r="AW115" s="5">
        <v>118.53042372471806</v>
      </c>
      <c r="AX115" s="45">
        <v>-1.7282520227268066</v>
      </c>
      <c r="AY115" s="24"/>
      <c r="AZ115" s="24" t="s">
        <v>24</v>
      </c>
      <c r="BA115" s="5">
        <v>106.95931381260665</v>
      </c>
      <c r="BB115" s="45">
        <v>-7.145546828910696</v>
      </c>
      <c r="BC115" s="5">
        <v>129.61099473830544</v>
      </c>
      <c r="BD115" s="45">
        <v>13.443260136751007</v>
      </c>
      <c r="BE115" s="5">
        <v>111.9562764875345</v>
      </c>
      <c r="BF115" s="45">
        <v>2.1803815777902287</v>
      </c>
      <c r="BG115" s="5">
        <v>104.82934203198343</v>
      </c>
      <c r="BH115" s="45">
        <v>-7.1249665641547892</v>
      </c>
      <c r="BI115" s="329"/>
    </row>
    <row r="116" spans="1:61" s="330" customFormat="1" ht="15" hidden="1" customHeight="1" x14ac:dyDescent="0.25">
      <c r="A116" s="24"/>
      <c r="B116" s="24" t="s">
        <v>25</v>
      </c>
      <c r="C116" s="5">
        <v>127.4579979974105</v>
      </c>
      <c r="D116" s="45">
        <v>21.105528985727304</v>
      </c>
      <c r="E116" s="5">
        <v>137.10379004104115</v>
      </c>
      <c r="F116" s="45">
        <v>12.715970121330059</v>
      </c>
      <c r="G116" s="5">
        <v>133.71031992608633</v>
      </c>
      <c r="H116" s="45">
        <v>15.108832874741623</v>
      </c>
      <c r="I116" s="5">
        <v>159.49639241790968</v>
      </c>
      <c r="J116" s="45">
        <v>25.957653719114134</v>
      </c>
      <c r="K116" s="24"/>
      <c r="L116" s="24" t="s">
        <v>25</v>
      </c>
      <c r="M116" s="5">
        <v>125.08195972669691</v>
      </c>
      <c r="N116" s="45">
        <v>0.29390267600327036</v>
      </c>
      <c r="O116" s="5">
        <v>147.51122233460046</v>
      </c>
      <c r="P116" s="45">
        <v>40.717272873523285</v>
      </c>
      <c r="Q116" s="5">
        <v>142.66968375644322</v>
      </c>
      <c r="R116" s="45">
        <v>13.045364289687782</v>
      </c>
      <c r="S116" s="24"/>
      <c r="T116" s="24" t="s">
        <v>25</v>
      </c>
      <c r="U116" s="5">
        <v>130.87047079190327</v>
      </c>
      <c r="V116" s="45">
        <v>4.4807583466337348</v>
      </c>
      <c r="W116" s="5">
        <v>123.56234607511713</v>
      </c>
      <c r="X116" s="45">
        <v>4.3177608561432379</v>
      </c>
      <c r="Y116" s="5">
        <v>109.13320168744893</v>
      </c>
      <c r="Z116" s="45">
        <v>-6.679473290253469</v>
      </c>
      <c r="AA116" s="24"/>
      <c r="AB116" s="24" t="s">
        <v>25</v>
      </c>
      <c r="AC116" s="5">
        <v>119.05234262134219</v>
      </c>
      <c r="AD116" s="45">
        <v>-21.819650112479991</v>
      </c>
      <c r="AE116" s="5">
        <v>134.9916231431024</v>
      </c>
      <c r="AF116" s="45">
        <v>1.4384878175726357</v>
      </c>
      <c r="AG116" s="5">
        <v>84.388787498954485</v>
      </c>
      <c r="AH116" s="45">
        <v>-40.750819132424162</v>
      </c>
      <c r="AI116" s="24"/>
      <c r="AJ116" s="24" t="s">
        <v>25</v>
      </c>
      <c r="AK116" s="5">
        <v>141.13657457425631</v>
      </c>
      <c r="AL116" s="45">
        <v>19.381664015533545</v>
      </c>
      <c r="AM116" s="5">
        <v>67.362526479155505</v>
      </c>
      <c r="AN116" s="45">
        <v>-11.519315475579148</v>
      </c>
      <c r="AO116" s="369">
        <v>115.4703107683162</v>
      </c>
      <c r="AP116" s="45">
        <v>15.836977997748676</v>
      </c>
      <c r="AQ116" s="24"/>
      <c r="AR116" s="24" t="s">
        <v>25</v>
      </c>
      <c r="AS116" s="5">
        <v>130.13902816831441</v>
      </c>
      <c r="AT116" s="45">
        <v>2.7505002073771294</v>
      </c>
      <c r="AU116" s="5">
        <v>102.19354838709678</v>
      </c>
      <c r="AV116" s="45">
        <v>-14.02342332031121</v>
      </c>
      <c r="AW116" s="5">
        <v>113.76753519479122</v>
      </c>
      <c r="AX116" s="45">
        <v>1.1212667249999981</v>
      </c>
      <c r="AY116" s="24"/>
      <c r="AZ116" s="24" t="s">
        <v>25</v>
      </c>
      <c r="BA116" s="5">
        <v>112.07060923292484</v>
      </c>
      <c r="BB116" s="45">
        <v>-3.1077847732154424</v>
      </c>
      <c r="BC116" s="5">
        <v>126.42291736015656</v>
      </c>
      <c r="BD116" s="45">
        <v>3.1134632510322575</v>
      </c>
      <c r="BE116" s="5">
        <v>117.66140931958256</v>
      </c>
      <c r="BF116" s="45">
        <v>-1.9309739035061568</v>
      </c>
      <c r="BG116" s="5">
        <v>106.85284955944977</v>
      </c>
      <c r="BH116" s="45">
        <v>-6.2554667949616771</v>
      </c>
      <c r="BI116" s="329"/>
    </row>
    <row r="117" spans="1:61" s="432" customFormat="1" ht="15" hidden="1" customHeight="1" x14ac:dyDescent="0.25">
      <c r="A117" s="24"/>
      <c r="B117" s="24" t="s">
        <v>26</v>
      </c>
      <c r="C117" s="5">
        <v>124.5144899925358</v>
      </c>
      <c r="D117" s="45">
        <v>12.200872471834543</v>
      </c>
      <c r="E117" s="5">
        <v>119.60350554111358</v>
      </c>
      <c r="F117" s="45">
        <v>3.0680273486112242E-2</v>
      </c>
      <c r="G117" s="5">
        <v>131.87701949915564</v>
      </c>
      <c r="H117" s="45">
        <v>13.682190437240465</v>
      </c>
      <c r="I117" s="5">
        <v>132.99979522424778</v>
      </c>
      <c r="J117" s="45">
        <v>7.904631919668148</v>
      </c>
      <c r="K117" s="24"/>
      <c r="L117" s="24" t="s">
        <v>26</v>
      </c>
      <c r="M117" s="5">
        <v>120.76754380052913</v>
      </c>
      <c r="N117" s="45">
        <v>-1.3275320960021304</v>
      </c>
      <c r="O117" s="5">
        <v>139.96664343468538</v>
      </c>
      <c r="P117" s="45">
        <v>10.846846412023297</v>
      </c>
      <c r="Q117" s="5">
        <v>145.81221296447049</v>
      </c>
      <c r="R117" s="45">
        <v>9.4419402288256293</v>
      </c>
      <c r="S117" s="24"/>
      <c r="T117" s="24" t="s">
        <v>26</v>
      </c>
      <c r="U117" s="5">
        <v>131.11282364362421</v>
      </c>
      <c r="V117" s="45">
        <v>10.083694665725488</v>
      </c>
      <c r="W117" s="5">
        <v>123.87035715950113</v>
      </c>
      <c r="X117" s="45">
        <v>4.9998176757302133</v>
      </c>
      <c r="Y117" s="5">
        <v>111.41836573869273</v>
      </c>
      <c r="Z117" s="45">
        <v>8.0429565302212893</v>
      </c>
      <c r="AA117" s="24"/>
      <c r="AB117" s="24" t="s">
        <v>26</v>
      </c>
      <c r="AC117" s="5">
        <v>120.98626373537965</v>
      </c>
      <c r="AD117" s="45">
        <v>19.892633487953447</v>
      </c>
      <c r="AE117" s="5">
        <v>137.08630746726396</v>
      </c>
      <c r="AF117" s="45">
        <v>3.0135843565903428</v>
      </c>
      <c r="AG117" s="5">
        <v>116.35732136902301</v>
      </c>
      <c r="AH117" s="45">
        <v>-31.402449084651835</v>
      </c>
      <c r="AI117" s="24"/>
      <c r="AJ117" s="24" t="s">
        <v>26</v>
      </c>
      <c r="AK117" s="5">
        <v>134.9851602552429</v>
      </c>
      <c r="AL117" s="45">
        <v>13.506471039167337</v>
      </c>
      <c r="AM117" s="5">
        <v>57.516423234053171</v>
      </c>
      <c r="AN117" s="45">
        <v>-22.061866251388523</v>
      </c>
      <c r="AO117" s="369">
        <v>103.4323732503987</v>
      </c>
      <c r="AP117" s="45">
        <v>-1.4247359645411564</v>
      </c>
      <c r="AQ117" s="24"/>
      <c r="AR117" s="24" t="s">
        <v>26</v>
      </c>
      <c r="AS117" s="5">
        <v>117.52810212040683</v>
      </c>
      <c r="AT117" s="45">
        <v>-1.367867371514393</v>
      </c>
      <c r="AU117" s="5">
        <v>116.94675378037134</v>
      </c>
      <c r="AV117" s="45">
        <v>0.70414908865311077</v>
      </c>
      <c r="AW117" s="5">
        <v>112.86613558377846</v>
      </c>
      <c r="AX117" s="45">
        <v>9.4165711837669335</v>
      </c>
      <c r="AY117" s="24"/>
      <c r="AZ117" s="24" t="s">
        <v>26</v>
      </c>
      <c r="BA117" s="5">
        <v>107.62636077830679</v>
      </c>
      <c r="BB117" s="45">
        <v>5.6254325887104812</v>
      </c>
      <c r="BC117" s="5">
        <v>104.09871560841447</v>
      </c>
      <c r="BD117" s="45">
        <v>-6.5179140070981845</v>
      </c>
      <c r="BE117" s="5">
        <v>122.7407150166356</v>
      </c>
      <c r="BF117" s="45">
        <v>19.349078375489825</v>
      </c>
      <c r="BG117" s="5">
        <v>85.648970078030857</v>
      </c>
      <c r="BH117" s="45">
        <v>-24.802884541019139</v>
      </c>
      <c r="BI117" s="329"/>
    </row>
    <row r="118" spans="1:61" s="217" customFormat="1" ht="15" hidden="1" customHeight="1" x14ac:dyDescent="0.2">
      <c r="A118" s="340"/>
      <c r="B118" s="340" t="s">
        <v>27</v>
      </c>
      <c r="C118" s="5">
        <v>124.96330324297995</v>
      </c>
      <c r="D118" s="45">
        <v>13.076624071073013</v>
      </c>
      <c r="E118" s="5">
        <v>120.20975860308224</v>
      </c>
      <c r="F118" s="45">
        <v>3.704964136267904</v>
      </c>
      <c r="G118" s="5">
        <v>122.93103022279689</v>
      </c>
      <c r="H118" s="45">
        <v>3.0369433480814649</v>
      </c>
      <c r="I118" s="5">
        <v>129.53426954429827</v>
      </c>
      <c r="J118" s="45">
        <v>9.4704254814079007</v>
      </c>
      <c r="K118" s="340"/>
      <c r="L118" s="340" t="s">
        <v>27</v>
      </c>
      <c r="M118" s="5">
        <v>134.22733459873086</v>
      </c>
      <c r="N118" s="45">
        <v>5.7160948596817178</v>
      </c>
      <c r="O118" s="5">
        <v>190.07262856807003</v>
      </c>
      <c r="P118" s="45">
        <v>39.313604780010138</v>
      </c>
      <c r="Q118" s="5">
        <v>143.29818959804868</v>
      </c>
      <c r="R118" s="45">
        <v>-9.726741524305865</v>
      </c>
      <c r="S118" s="340"/>
      <c r="T118" s="340" t="s">
        <v>27</v>
      </c>
      <c r="U118" s="5">
        <v>130.45243829083006</v>
      </c>
      <c r="V118" s="45">
        <v>9.5211840436873558</v>
      </c>
      <c r="W118" s="5">
        <v>123.93431104387508</v>
      </c>
      <c r="X118" s="45">
        <v>-0.43056322484436294</v>
      </c>
      <c r="Y118" s="5">
        <v>109.86575417341712</v>
      </c>
      <c r="Z118" s="45">
        <v>-0.5035548696979788</v>
      </c>
      <c r="AA118" s="340"/>
      <c r="AB118" s="340" t="s">
        <v>27</v>
      </c>
      <c r="AC118" s="5">
        <v>106.53785877549502</v>
      </c>
      <c r="AD118" s="45">
        <v>14.893060550310253</v>
      </c>
      <c r="AE118" s="5">
        <v>114.69304586636994</v>
      </c>
      <c r="AF118" s="45">
        <v>4.0168127674575516</v>
      </c>
      <c r="AG118" s="5">
        <v>68.631775054272566</v>
      </c>
      <c r="AH118" s="45">
        <v>-35.892704986595788</v>
      </c>
      <c r="AI118" s="340"/>
      <c r="AJ118" s="340" t="s">
        <v>27</v>
      </c>
      <c r="AK118" s="5">
        <v>115.86137487368784</v>
      </c>
      <c r="AL118" s="45">
        <v>15.526119503254847</v>
      </c>
      <c r="AM118" s="5">
        <v>60.674493563814032</v>
      </c>
      <c r="AN118" s="45">
        <v>-9.924014472795605</v>
      </c>
      <c r="AO118" s="369">
        <v>108.15442355142069</v>
      </c>
      <c r="AP118" s="45">
        <v>2.8753843636881555</v>
      </c>
      <c r="AQ118" s="340"/>
      <c r="AR118" s="340" t="s">
        <v>27</v>
      </c>
      <c r="AS118" s="5">
        <v>116.80260391897636</v>
      </c>
      <c r="AT118" s="45">
        <v>3.8113230217366834</v>
      </c>
      <c r="AU118" s="5">
        <v>110.46612222786581</v>
      </c>
      <c r="AV118" s="45">
        <v>-1.5962704291999756</v>
      </c>
      <c r="AW118" s="5">
        <v>103.07667184079159</v>
      </c>
      <c r="AX118" s="45">
        <v>9.8789706366707435</v>
      </c>
      <c r="AY118" s="340"/>
      <c r="AZ118" s="340" t="s">
        <v>27</v>
      </c>
      <c r="BA118" s="5">
        <v>102.39680983156136</v>
      </c>
      <c r="BB118" s="45">
        <v>-0.69894014701037577</v>
      </c>
      <c r="BC118" s="5">
        <v>104.31786817508804</v>
      </c>
      <c r="BD118" s="45">
        <v>2.8456453300287308</v>
      </c>
      <c r="BE118" s="5">
        <v>121.83850550601639</v>
      </c>
      <c r="BF118" s="45">
        <v>22.583753331130879</v>
      </c>
      <c r="BG118" s="5">
        <v>89.563088313137712</v>
      </c>
      <c r="BH118" s="45">
        <v>-18.993261758566689</v>
      </c>
      <c r="BI118" s="341"/>
    </row>
    <row r="119" spans="1:61" s="330" customFormat="1" ht="15" hidden="1" customHeight="1" x14ac:dyDescent="0.25">
      <c r="A119" s="24"/>
      <c r="B119" s="24" t="s">
        <v>28</v>
      </c>
      <c r="C119" s="5">
        <v>160.42355383559627</v>
      </c>
      <c r="D119" s="45">
        <v>12.981482449271127</v>
      </c>
      <c r="E119" s="5">
        <v>134.24377013848482</v>
      </c>
      <c r="F119" s="45">
        <v>2.3016307017096835</v>
      </c>
      <c r="G119" s="5">
        <v>166.87862337220139</v>
      </c>
      <c r="H119" s="45">
        <v>13.781942423681826</v>
      </c>
      <c r="I119" s="5">
        <v>138.0884484978605</v>
      </c>
      <c r="J119" s="45">
        <v>3.4735466005206206</v>
      </c>
      <c r="K119" s="24"/>
      <c r="L119" s="24" t="s">
        <v>28</v>
      </c>
      <c r="M119" s="5">
        <v>111.14707154708778</v>
      </c>
      <c r="N119" s="45">
        <v>3.5788992197577301</v>
      </c>
      <c r="O119" s="5">
        <v>151.95119910654566</v>
      </c>
      <c r="P119" s="45">
        <v>3.0619469026548245</v>
      </c>
      <c r="Q119" s="5">
        <v>141.94185303999896</v>
      </c>
      <c r="R119" s="45">
        <v>6.7519438921096651</v>
      </c>
      <c r="S119" s="24"/>
      <c r="T119" s="24" t="s">
        <v>28</v>
      </c>
      <c r="U119" s="5">
        <v>129.72940562030379</v>
      </c>
      <c r="V119" s="45">
        <v>21.033243104317819</v>
      </c>
      <c r="W119" s="5">
        <v>125.78180397274072</v>
      </c>
      <c r="X119" s="45">
        <v>4.617773621990878</v>
      </c>
      <c r="Y119" s="5">
        <v>107.30167092365959</v>
      </c>
      <c r="Z119" s="45">
        <v>-1.0805524879333888</v>
      </c>
      <c r="AA119" s="24"/>
      <c r="AB119" s="24" t="s">
        <v>28</v>
      </c>
      <c r="AC119" s="5">
        <v>109.01674997377329</v>
      </c>
      <c r="AD119" s="45">
        <v>19.322728128399419</v>
      </c>
      <c r="AE119" s="5">
        <v>133.16606326543936</v>
      </c>
      <c r="AF119" s="45">
        <v>20.67162397442543</v>
      </c>
      <c r="AG119" s="5">
        <v>79.458434762526181</v>
      </c>
      <c r="AH119" s="45">
        <v>-27.176083200041518</v>
      </c>
      <c r="AI119" s="24"/>
      <c r="AJ119" s="24" t="s">
        <v>28</v>
      </c>
      <c r="AK119" s="5">
        <v>120.3286559769917</v>
      </c>
      <c r="AL119" s="45">
        <v>14.975783580163295</v>
      </c>
      <c r="AM119" s="5">
        <v>76.016618733885863</v>
      </c>
      <c r="AN119" s="45">
        <v>-15.31283766013668</v>
      </c>
      <c r="AO119" s="369">
        <v>102.4637841823702</v>
      </c>
      <c r="AP119" s="45">
        <v>7.4605663930685608</v>
      </c>
      <c r="AQ119" s="24"/>
      <c r="AR119" s="24" t="s">
        <v>28</v>
      </c>
      <c r="AS119" s="5">
        <v>138.31395915892841</v>
      </c>
      <c r="AT119" s="45">
        <v>17.921332668215669</v>
      </c>
      <c r="AU119" s="5">
        <v>105.39941119109693</v>
      </c>
      <c r="AV119" s="45">
        <v>13.450755101527932</v>
      </c>
      <c r="AW119" s="5">
        <v>102.63605860326527</v>
      </c>
      <c r="AX119" s="45">
        <v>14.987452704953412</v>
      </c>
      <c r="AY119" s="24"/>
      <c r="AZ119" s="24" t="s">
        <v>28</v>
      </c>
      <c r="BA119" s="5">
        <v>84.085971508720164</v>
      </c>
      <c r="BB119" s="45">
        <v>-14.852576749015412</v>
      </c>
      <c r="BC119" s="5">
        <v>102.77419264039142</v>
      </c>
      <c r="BD119" s="45">
        <v>-14.281113517460852</v>
      </c>
      <c r="BE119" s="5">
        <v>109.99220030320836</v>
      </c>
      <c r="BF119" s="45">
        <v>15.216585854219915</v>
      </c>
      <c r="BG119" s="5">
        <v>88.405232893324211</v>
      </c>
      <c r="BH119" s="45">
        <v>-8.9232286362699256</v>
      </c>
      <c r="BI119" s="329"/>
    </row>
    <row r="120" spans="1:61" s="330" customFormat="1" ht="15" hidden="1" customHeight="1" x14ac:dyDescent="0.25">
      <c r="A120" s="24"/>
      <c r="B120" s="24"/>
      <c r="C120" s="5"/>
      <c r="D120" s="45"/>
      <c r="E120" s="5"/>
      <c r="F120" s="45"/>
      <c r="G120" s="5"/>
      <c r="H120" s="45"/>
      <c r="I120" s="5"/>
      <c r="J120" s="45"/>
      <c r="K120" s="24"/>
      <c r="L120" s="24"/>
      <c r="M120" s="5"/>
      <c r="N120" s="45"/>
      <c r="O120" s="5"/>
      <c r="P120" s="45"/>
      <c r="Q120" s="5"/>
      <c r="R120" s="45"/>
      <c r="S120" s="24"/>
      <c r="T120" s="24"/>
      <c r="U120" s="5"/>
      <c r="V120" s="45"/>
      <c r="W120" s="5"/>
      <c r="X120" s="45"/>
      <c r="Y120" s="5"/>
      <c r="Z120" s="45"/>
      <c r="AA120" s="24"/>
      <c r="AB120" s="24"/>
      <c r="AC120" s="5"/>
      <c r="AD120" s="45"/>
      <c r="AE120" s="5"/>
      <c r="AF120" s="45"/>
      <c r="AG120" s="5"/>
      <c r="AH120" s="45"/>
      <c r="AI120" s="24"/>
      <c r="AJ120" s="24"/>
      <c r="AK120" s="5"/>
      <c r="AL120" s="45"/>
      <c r="AM120" s="5"/>
      <c r="AN120" s="45"/>
      <c r="AO120" s="534"/>
      <c r="AP120" s="45"/>
      <c r="AQ120" s="24"/>
      <c r="AR120" s="24"/>
      <c r="AS120" s="5"/>
      <c r="AT120" s="45"/>
      <c r="AU120" s="5"/>
      <c r="AV120" s="45"/>
      <c r="AW120" s="5"/>
      <c r="AX120" s="45"/>
      <c r="AY120" s="24"/>
      <c r="AZ120" s="24"/>
      <c r="BA120" s="5"/>
      <c r="BB120" s="45"/>
      <c r="BC120" s="5"/>
      <c r="BD120" s="45"/>
      <c r="BE120" s="5"/>
      <c r="BF120" s="45"/>
      <c r="BG120" s="5"/>
      <c r="BH120" s="45"/>
      <c r="BI120" s="329"/>
    </row>
    <row r="121" spans="1:61" s="330" customFormat="1" ht="15" customHeight="1" x14ac:dyDescent="0.25">
      <c r="A121" s="444">
        <v>2020</v>
      </c>
      <c r="B121" s="24" t="s">
        <v>17</v>
      </c>
      <c r="C121" s="5">
        <v>129.01952508068393</v>
      </c>
      <c r="D121" s="45">
        <v>18.613911285029957</v>
      </c>
      <c r="E121" s="5">
        <v>147.8852279787703</v>
      </c>
      <c r="F121" s="45">
        <v>18.658074419911358</v>
      </c>
      <c r="G121" s="5">
        <v>146.3415082201885</v>
      </c>
      <c r="H121" s="45">
        <v>24.046825648377762</v>
      </c>
      <c r="I121" s="5">
        <v>140.05015224277321</v>
      </c>
      <c r="J121" s="45">
        <v>8.2684221779254443</v>
      </c>
      <c r="K121" s="444">
        <v>2020</v>
      </c>
      <c r="L121" s="24" t="s">
        <v>17</v>
      </c>
      <c r="M121" s="5">
        <v>112.98606058717399</v>
      </c>
      <c r="N121" s="45">
        <v>-0.79524437194284303</v>
      </c>
      <c r="O121" s="5">
        <v>145.4187807437321</v>
      </c>
      <c r="P121" s="45">
        <v>9.5903213062401136</v>
      </c>
      <c r="Q121" s="5">
        <v>145.08996666233131</v>
      </c>
      <c r="R121" s="45">
        <v>10.170371339052082</v>
      </c>
      <c r="S121" s="444">
        <v>2020</v>
      </c>
      <c r="T121" s="24" t="s">
        <v>17</v>
      </c>
      <c r="U121" s="5">
        <v>120.76023099172315</v>
      </c>
      <c r="V121" s="45">
        <v>19.351934180700695</v>
      </c>
      <c r="W121" s="5">
        <v>126.95276231309442</v>
      </c>
      <c r="X121" s="45">
        <v>5.3404342404599561</v>
      </c>
      <c r="Y121" s="5">
        <v>106.08569025464615</v>
      </c>
      <c r="Z121" s="45">
        <v>-2.7541281476202784</v>
      </c>
      <c r="AA121" s="444">
        <v>2020</v>
      </c>
      <c r="AB121" s="24" t="s">
        <v>17</v>
      </c>
      <c r="AC121" s="5">
        <v>123.90767369695577</v>
      </c>
      <c r="AD121" s="45">
        <v>7.7886895121876734</v>
      </c>
      <c r="AE121" s="5">
        <v>128.03252161733752</v>
      </c>
      <c r="AF121" s="45">
        <v>16.888927377223922</v>
      </c>
      <c r="AG121" s="5">
        <v>111.91712955948236</v>
      </c>
      <c r="AH121" s="45">
        <v>-17.458584534582826</v>
      </c>
      <c r="AI121" s="444">
        <v>2020</v>
      </c>
      <c r="AJ121" s="24" t="s">
        <v>17</v>
      </c>
      <c r="AK121" s="5">
        <v>127.51209470374467</v>
      </c>
      <c r="AL121" s="45">
        <v>4.078123478514641</v>
      </c>
      <c r="AM121" s="5">
        <v>80.734899788187064</v>
      </c>
      <c r="AN121" s="45">
        <v>3.125484312654379</v>
      </c>
      <c r="AO121" s="369">
        <v>113.00246825511657</v>
      </c>
      <c r="AP121" s="45">
        <v>15.882052261583794</v>
      </c>
      <c r="AQ121" s="444">
        <v>2020</v>
      </c>
      <c r="AR121" s="24" t="s">
        <v>17</v>
      </c>
      <c r="AS121" s="5">
        <v>160.53977271261519</v>
      </c>
      <c r="AT121" s="45">
        <v>25.590519578641846</v>
      </c>
      <c r="AU121" s="5">
        <v>100.15056320084716</v>
      </c>
      <c r="AV121" s="45">
        <v>3.6787661436179491</v>
      </c>
      <c r="AW121" s="5">
        <v>95.229024887724862</v>
      </c>
      <c r="AX121" s="45">
        <v>2.1136842491199559</v>
      </c>
      <c r="AY121" s="444">
        <v>2020</v>
      </c>
      <c r="AZ121" s="24" t="s">
        <v>17</v>
      </c>
      <c r="BA121" s="5">
        <v>92.528758378331361</v>
      </c>
      <c r="BB121" s="45">
        <v>-19.426701963598731</v>
      </c>
      <c r="BC121" s="5">
        <v>111.318855125876</v>
      </c>
      <c r="BD121" s="45">
        <v>-4.5963800130037811</v>
      </c>
      <c r="BE121" s="5">
        <v>112.19016395179365</v>
      </c>
      <c r="BF121" s="45">
        <v>-5.0842253296836191</v>
      </c>
      <c r="BG121" s="5">
        <v>110.74866735619379</v>
      </c>
      <c r="BH121" s="45">
        <v>2.9281277728482706</v>
      </c>
      <c r="BI121" s="329"/>
    </row>
    <row r="122" spans="1:61" s="330" customFormat="1" ht="15" customHeight="1" x14ac:dyDescent="0.25">
      <c r="A122" s="24"/>
      <c r="B122" s="24" t="s">
        <v>18</v>
      </c>
      <c r="C122" s="5">
        <v>118.88778708362595</v>
      </c>
      <c r="D122" s="45">
        <v>4.8827412772720464</v>
      </c>
      <c r="E122" s="5">
        <v>135.15593878544169</v>
      </c>
      <c r="F122" s="45">
        <v>24.866091296775366</v>
      </c>
      <c r="G122" s="5">
        <v>123.18571716860768</v>
      </c>
      <c r="H122" s="45">
        <v>12.449563996656977</v>
      </c>
      <c r="I122" s="5">
        <v>119.28228667370344</v>
      </c>
      <c r="J122" s="45">
        <v>-2.1310462752415589</v>
      </c>
      <c r="K122" s="24"/>
      <c r="L122" s="24" t="s">
        <v>18</v>
      </c>
      <c r="M122" s="5">
        <v>119.47117210456345</v>
      </c>
      <c r="N122" s="45">
        <v>2.9426688859011279</v>
      </c>
      <c r="O122" s="5">
        <v>127.40713226885657</v>
      </c>
      <c r="P122" s="45">
        <v>5.6440775486872354</v>
      </c>
      <c r="Q122" s="5">
        <v>143.42718595349766</v>
      </c>
      <c r="R122" s="45">
        <v>-0.99292622545485187</v>
      </c>
      <c r="S122" s="24"/>
      <c r="T122" s="24" t="s">
        <v>18</v>
      </c>
      <c r="U122" s="5">
        <v>128.5850738676769</v>
      </c>
      <c r="V122" s="45">
        <v>15.058003647501877</v>
      </c>
      <c r="W122" s="5">
        <v>127.46984237375023</v>
      </c>
      <c r="X122" s="45">
        <v>4.5808028582827234</v>
      </c>
      <c r="Y122" s="5">
        <v>118.72099842553229</v>
      </c>
      <c r="Z122" s="45">
        <v>8.2942093411263187</v>
      </c>
      <c r="AA122" s="24"/>
      <c r="AB122" s="24" t="s">
        <v>18</v>
      </c>
      <c r="AC122" s="5">
        <v>119.47318112420594</v>
      </c>
      <c r="AD122" s="45">
        <v>5.1765695119486708</v>
      </c>
      <c r="AE122" s="5">
        <v>111.29066899917142</v>
      </c>
      <c r="AF122" s="45">
        <v>11.228758025880452</v>
      </c>
      <c r="AG122" s="5">
        <v>140.32894135311983</v>
      </c>
      <c r="AH122" s="45">
        <v>10.853409152152977</v>
      </c>
      <c r="AI122" s="24"/>
      <c r="AJ122" s="24" t="s">
        <v>18</v>
      </c>
      <c r="AK122" s="5">
        <v>108.9413433654165</v>
      </c>
      <c r="AL122" s="45">
        <v>8.7095405279954008</v>
      </c>
      <c r="AM122" s="5">
        <v>80.281732597450983</v>
      </c>
      <c r="AN122" s="45">
        <v>-1.6382162572277394</v>
      </c>
      <c r="AO122" s="369">
        <v>101.63172846932181</v>
      </c>
      <c r="AP122" s="45">
        <v>-0.57998866217295131</v>
      </c>
      <c r="AQ122" s="24"/>
      <c r="AR122" s="24" t="s">
        <v>18</v>
      </c>
      <c r="AS122" s="5">
        <v>146.88897571487496</v>
      </c>
      <c r="AT122" s="45">
        <v>32.33074744885721</v>
      </c>
      <c r="AU122" s="5">
        <v>94.855709863993567</v>
      </c>
      <c r="AV122" s="45">
        <v>-0.80957265537372791</v>
      </c>
      <c r="AW122" s="5">
        <v>108.96893248956988</v>
      </c>
      <c r="AX122" s="45">
        <v>18.956669053596656</v>
      </c>
      <c r="AY122" s="24"/>
      <c r="AZ122" s="24" t="s">
        <v>18</v>
      </c>
      <c r="BA122" s="5">
        <v>102.8563471242373</v>
      </c>
      <c r="BB122" s="45">
        <v>-8.0161198373018721</v>
      </c>
      <c r="BC122" s="5">
        <v>114.2862705389004</v>
      </c>
      <c r="BD122" s="45">
        <v>2.0681762038402098</v>
      </c>
      <c r="BE122" s="5">
        <v>94.413555531876654</v>
      </c>
      <c r="BF122" s="45">
        <v>-10.049219424109296</v>
      </c>
      <c r="BG122" s="5">
        <v>109.04924517690469</v>
      </c>
      <c r="BH122" s="45">
        <v>2.3726070139760083</v>
      </c>
      <c r="BI122" s="329"/>
    </row>
    <row r="123" spans="1:61" s="330" customFormat="1" ht="15" customHeight="1" x14ac:dyDescent="0.25">
      <c r="A123" s="24"/>
      <c r="B123" s="24" t="s">
        <v>19</v>
      </c>
      <c r="C123" s="5">
        <v>133.64753655279813</v>
      </c>
      <c r="D123" s="45">
        <v>-8.2004257527773632</v>
      </c>
      <c r="E123" s="5">
        <v>121.37504720673661</v>
      </c>
      <c r="F123" s="45">
        <v>2.4873086723911086</v>
      </c>
      <c r="G123" s="5">
        <v>95.341130384756994</v>
      </c>
      <c r="H123" s="45">
        <v>-16.391849814547385</v>
      </c>
      <c r="I123" s="5">
        <v>118.54684638950509</v>
      </c>
      <c r="J123" s="45">
        <v>-7.0779909209252736</v>
      </c>
      <c r="K123" s="24"/>
      <c r="L123" s="24" t="s">
        <v>19</v>
      </c>
      <c r="M123" s="5">
        <v>117.46453986211795</v>
      </c>
      <c r="N123" s="45">
        <v>-1.1782950662049956</v>
      </c>
      <c r="O123" s="5">
        <v>123.57005709754121</v>
      </c>
      <c r="P123" s="45">
        <v>-4.8996465500005968</v>
      </c>
      <c r="Q123" s="5">
        <v>144.62738918577662</v>
      </c>
      <c r="R123" s="45">
        <v>-0.19241584810100676</v>
      </c>
      <c r="S123" s="24"/>
      <c r="T123" s="24" t="s">
        <v>19</v>
      </c>
      <c r="U123" s="5">
        <v>94.768678002742277</v>
      </c>
      <c r="V123" s="45">
        <v>-23.564572087893467</v>
      </c>
      <c r="W123" s="5">
        <v>127.94218339421619</v>
      </c>
      <c r="X123" s="45">
        <v>2.2493027525938061</v>
      </c>
      <c r="Y123" s="5">
        <v>126.88188303671753</v>
      </c>
      <c r="Z123" s="45">
        <v>4.6643442422610377</v>
      </c>
      <c r="AA123" s="24"/>
      <c r="AB123" s="24" t="s">
        <v>19</v>
      </c>
      <c r="AC123" s="5">
        <v>94.633989681353071</v>
      </c>
      <c r="AD123" s="45">
        <v>-28.890790502358215</v>
      </c>
      <c r="AE123" s="5">
        <v>90.166832115059577</v>
      </c>
      <c r="AF123" s="45">
        <v>-9.9666085597659162</v>
      </c>
      <c r="AG123" s="5">
        <v>105.26917824197839</v>
      </c>
      <c r="AH123" s="45">
        <v>-19.90723021284191</v>
      </c>
      <c r="AI123" s="24"/>
      <c r="AJ123" s="24" t="s">
        <v>19</v>
      </c>
      <c r="AK123" s="5">
        <v>126.84258194168163</v>
      </c>
      <c r="AL123" s="45">
        <v>-3.6321133752854706</v>
      </c>
      <c r="AM123" s="5">
        <v>60.028930784422023</v>
      </c>
      <c r="AN123" s="45">
        <v>-29.565644592405278</v>
      </c>
      <c r="AO123" s="369">
        <v>112.70047646082315</v>
      </c>
      <c r="AP123" s="45">
        <v>-16.007363912214984</v>
      </c>
      <c r="AQ123" s="24"/>
      <c r="AR123" s="24" t="s">
        <v>19</v>
      </c>
      <c r="AS123" s="5">
        <v>130.7066907077016</v>
      </c>
      <c r="AT123" s="45">
        <v>10.559434240545883</v>
      </c>
      <c r="AU123" s="5">
        <v>100.13522808531255</v>
      </c>
      <c r="AV123" s="45">
        <v>4.0611293308101608</v>
      </c>
      <c r="AW123" s="5">
        <v>86.958526167656032</v>
      </c>
      <c r="AX123" s="45">
        <v>-15.427975563874455</v>
      </c>
      <c r="AY123" s="24"/>
      <c r="AZ123" s="24" t="s">
        <v>19</v>
      </c>
      <c r="BA123" s="5">
        <v>86.98000494940807</v>
      </c>
      <c r="BB123" s="45">
        <v>-20.056459906012364</v>
      </c>
      <c r="BC123" s="5">
        <v>93.324162663057734</v>
      </c>
      <c r="BD123" s="45">
        <v>-19.153923833740777</v>
      </c>
      <c r="BE123" s="5">
        <v>92.326836764538783</v>
      </c>
      <c r="BF123" s="45">
        <v>-13.375597438884142</v>
      </c>
      <c r="BG123" s="5">
        <v>116.81073325849978</v>
      </c>
      <c r="BH123" s="45">
        <v>2.927611697509505</v>
      </c>
      <c r="BI123" s="329"/>
    </row>
    <row r="124" spans="1:61" s="330" customFormat="1" ht="15" customHeight="1" x14ac:dyDescent="0.25">
      <c r="A124" s="24"/>
      <c r="B124" s="24" t="s">
        <v>20</v>
      </c>
      <c r="C124" s="5">
        <v>166.76493037607477</v>
      </c>
      <c r="D124" s="45">
        <v>8.1550448619989169</v>
      </c>
      <c r="E124" s="5">
        <v>124.41474980429591</v>
      </c>
      <c r="F124" s="45">
        <v>2.762119036274342</v>
      </c>
      <c r="G124" s="5">
        <v>90.429654040139937</v>
      </c>
      <c r="H124" s="45">
        <v>-21.595067708822185</v>
      </c>
      <c r="I124" s="5">
        <v>121.04087271616821</v>
      </c>
      <c r="J124" s="45">
        <v>-13.747215527474523</v>
      </c>
      <c r="K124" s="24"/>
      <c r="L124" s="24" t="s">
        <v>20</v>
      </c>
      <c r="M124" s="5">
        <v>52.749381349191601</v>
      </c>
      <c r="N124" s="45">
        <v>-54.464779241815933</v>
      </c>
      <c r="O124" s="5">
        <v>27.030967213335472</v>
      </c>
      <c r="P124" s="45">
        <v>-76.919335011952313</v>
      </c>
      <c r="Q124" s="5">
        <v>82.436207698885667</v>
      </c>
      <c r="R124" s="45">
        <v>-41.459400249453324</v>
      </c>
      <c r="S124" s="24"/>
      <c r="T124" s="24" t="s">
        <v>20</v>
      </c>
      <c r="U124" s="5">
        <v>75.326521012440324</v>
      </c>
      <c r="V124" s="45">
        <v>-39.245592657211546</v>
      </c>
      <c r="W124" s="5">
        <v>5.128069087402447</v>
      </c>
      <c r="X124" s="45">
        <v>-95.886865532699389</v>
      </c>
      <c r="Y124" s="5">
        <v>53.738965539867579</v>
      </c>
      <c r="Z124" s="45">
        <v>-57.895050785330085</v>
      </c>
      <c r="AA124" s="24"/>
      <c r="AB124" s="24" t="s">
        <v>20</v>
      </c>
      <c r="AC124" s="5">
        <v>0</v>
      </c>
      <c r="AD124" s="45">
        <v>-100</v>
      </c>
      <c r="AE124" s="5">
        <v>27.043229206926444</v>
      </c>
      <c r="AF124" s="45">
        <v>-75.620520761107741</v>
      </c>
      <c r="AG124" s="5">
        <v>95.119751179381765</v>
      </c>
      <c r="AH124" s="45">
        <v>-29.704909349537829</v>
      </c>
      <c r="AI124" s="24"/>
      <c r="AJ124" s="24" t="s">
        <v>20</v>
      </c>
      <c r="AK124" s="5">
        <v>43.010698638861697</v>
      </c>
      <c r="AL124" s="45">
        <v>-66.977067981253214</v>
      </c>
      <c r="AM124" s="5">
        <v>12.725684324144449</v>
      </c>
      <c r="AN124" s="45">
        <v>-81.147312850847555</v>
      </c>
      <c r="AO124" s="369">
        <v>31.711260781828084</v>
      </c>
      <c r="AP124" s="45">
        <v>-72.662374471609112</v>
      </c>
      <c r="AQ124" s="24"/>
      <c r="AR124" s="24" t="s">
        <v>20</v>
      </c>
      <c r="AS124" s="5">
        <v>1.3190523086136583</v>
      </c>
      <c r="AT124" s="45">
        <v>-98.764768008038928</v>
      </c>
      <c r="AU124" s="5">
        <v>98.380500383384415</v>
      </c>
      <c r="AV124" s="45">
        <v>5.8956774960040548</v>
      </c>
      <c r="AW124" s="5">
        <v>23.382422526437431</v>
      </c>
      <c r="AX124" s="45">
        <v>-80.569205022926383</v>
      </c>
      <c r="AY124" s="24"/>
      <c r="AZ124" s="24" t="s">
        <v>20</v>
      </c>
      <c r="BA124" s="5">
        <v>17.53362760477809</v>
      </c>
      <c r="BB124" s="45">
        <v>-82.515305158909584</v>
      </c>
      <c r="BC124" s="5">
        <v>91.328574218783942</v>
      </c>
      <c r="BD124" s="45">
        <v>-22.986719541338786</v>
      </c>
      <c r="BE124" s="5">
        <v>4.3488435096956239</v>
      </c>
      <c r="BF124" s="45">
        <v>-95.81713387121161</v>
      </c>
      <c r="BG124" s="5">
        <v>69.632272687024411</v>
      </c>
      <c r="BH124" s="45">
        <v>-36.235777825752621</v>
      </c>
      <c r="BI124" s="329"/>
    </row>
    <row r="125" spans="1:61" s="330" customFormat="1" ht="15" customHeight="1" x14ac:dyDescent="0.25">
      <c r="A125" s="24"/>
      <c r="B125" s="24" t="s">
        <v>21</v>
      </c>
      <c r="C125" s="5">
        <v>156.86728014208163</v>
      </c>
      <c r="D125" s="45">
        <v>5.3784920858428222</v>
      </c>
      <c r="E125" s="5">
        <v>145.70141708902733</v>
      </c>
      <c r="F125" s="45">
        <v>13.597809394427273</v>
      </c>
      <c r="G125" s="5">
        <v>110.28354765509238</v>
      </c>
      <c r="H125" s="45">
        <v>-6.9094908852236614</v>
      </c>
      <c r="I125" s="5">
        <v>141.26087896710783</v>
      </c>
      <c r="J125" s="45">
        <v>-1.6832044094462049</v>
      </c>
      <c r="K125" s="24"/>
      <c r="L125" s="24" t="s">
        <v>21</v>
      </c>
      <c r="M125" s="5">
        <v>82.556171303106325</v>
      </c>
      <c r="N125" s="45">
        <v>-31.864364267145078</v>
      </c>
      <c r="O125" s="5">
        <v>109.21943253773767</v>
      </c>
      <c r="P125" s="45">
        <v>-24.716141097657356</v>
      </c>
      <c r="Q125" s="5">
        <v>126.9068833247391</v>
      </c>
      <c r="R125" s="45">
        <v>-11.694812080618789</v>
      </c>
      <c r="S125" s="24"/>
      <c r="T125" s="24" t="s">
        <v>21</v>
      </c>
      <c r="U125" s="5">
        <v>104.86012596864566</v>
      </c>
      <c r="V125" s="45">
        <v>-16.245831933671923</v>
      </c>
      <c r="W125" s="5">
        <v>52.199353921896531</v>
      </c>
      <c r="X125" s="45">
        <v>-57.868592157166468</v>
      </c>
      <c r="Y125" s="5">
        <v>57.475403564759709</v>
      </c>
      <c r="Z125" s="45">
        <v>-51.216495240914554</v>
      </c>
      <c r="AA125" s="24"/>
      <c r="AB125" s="24" t="s">
        <v>21</v>
      </c>
      <c r="AC125" s="5">
        <v>69.239281346978373</v>
      </c>
      <c r="AD125" s="45">
        <v>-40.152644369345794</v>
      </c>
      <c r="AE125" s="5">
        <v>98.138146480491528</v>
      </c>
      <c r="AF125" s="45">
        <v>-10.606262037891284</v>
      </c>
      <c r="AG125" s="5">
        <v>114.09288442501371</v>
      </c>
      <c r="AH125" s="45">
        <v>-16.794422663016363</v>
      </c>
      <c r="AI125" s="24"/>
      <c r="AJ125" s="24" t="s">
        <v>21</v>
      </c>
      <c r="AK125" s="5">
        <v>98.708889598889414</v>
      </c>
      <c r="AL125" s="45">
        <v>-23.749319984210928</v>
      </c>
      <c r="AM125" s="5">
        <v>57.463271310414882</v>
      </c>
      <c r="AN125" s="45">
        <v>-26.519161924311916</v>
      </c>
      <c r="AO125" s="369">
        <v>64.487533106238317</v>
      </c>
      <c r="AP125" s="45">
        <v>-45.500285961564501</v>
      </c>
      <c r="AQ125" s="24"/>
      <c r="AR125" s="24" t="s">
        <v>21</v>
      </c>
      <c r="AS125" s="5">
        <v>50.263297916706705</v>
      </c>
      <c r="AT125" s="45">
        <v>-44.049923254914589</v>
      </c>
      <c r="AU125" s="5">
        <v>97.296179999999978</v>
      </c>
      <c r="AV125" s="45">
        <v>2.5031911962964983</v>
      </c>
      <c r="AW125" s="5">
        <v>61.408938073966588</v>
      </c>
      <c r="AX125" s="45">
        <v>-52.620909309001533</v>
      </c>
      <c r="AY125" s="24"/>
      <c r="AZ125" s="24" t="s">
        <v>21</v>
      </c>
      <c r="BA125" s="5">
        <v>43.287974643712786</v>
      </c>
      <c r="BB125" s="45">
        <v>-51.520440753918621</v>
      </c>
      <c r="BC125" s="5">
        <v>113.62536200980604</v>
      </c>
      <c r="BD125" s="45">
        <v>-6.3382189298568079</v>
      </c>
      <c r="BE125" s="5">
        <v>37.650563129608258</v>
      </c>
      <c r="BF125" s="45">
        <v>-65.434608254439979</v>
      </c>
      <c r="BG125" s="5">
        <v>97.44033540769928</v>
      </c>
      <c r="BH125" s="45">
        <v>-18.312948768636261</v>
      </c>
      <c r="BI125" s="329"/>
    </row>
    <row r="126" spans="1:61" s="330" customFormat="1" ht="15" customHeight="1" x14ac:dyDescent="0.25">
      <c r="A126" s="24"/>
      <c r="B126" s="24" t="s">
        <v>22</v>
      </c>
      <c r="C126" s="5">
        <v>146.88067471218883</v>
      </c>
      <c r="D126" s="45">
        <v>16.712626585904133</v>
      </c>
      <c r="E126" s="5">
        <v>139.2340695819419</v>
      </c>
      <c r="F126" s="45">
        <v>18.105402319011787</v>
      </c>
      <c r="G126" s="5">
        <v>100.96578935843765</v>
      </c>
      <c r="H126" s="45">
        <v>-15.63453347974027</v>
      </c>
      <c r="I126" s="5">
        <v>152.55880489137354</v>
      </c>
      <c r="J126" s="45">
        <v>-0.91405165607802985</v>
      </c>
      <c r="K126" s="24"/>
      <c r="L126" s="24" t="s">
        <v>22</v>
      </c>
      <c r="M126" s="5">
        <v>115.06107950388848</v>
      </c>
      <c r="N126" s="45">
        <v>-2.4243802282698255</v>
      </c>
      <c r="O126" s="5">
        <v>200.66084384988079</v>
      </c>
      <c r="P126" s="45">
        <v>0.75429107809539175</v>
      </c>
      <c r="Q126" s="5">
        <v>99.588432640515322</v>
      </c>
      <c r="R126" s="45">
        <v>-31.115195951469204</v>
      </c>
      <c r="S126" s="24"/>
      <c r="T126" s="24" t="s">
        <v>22</v>
      </c>
      <c r="U126" s="5">
        <v>101.5283931634178</v>
      </c>
      <c r="V126" s="45">
        <v>-25.565758009570061</v>
      </c>
      <c r="W126" s="5">
        <v>53.78701790718025</v>
      </c>
      <c r="X126" s="45">
        <v>-57.795043366337808</v>
      </c>
      <c r="Y126" s="5">
        <v>102.87126011785813</v>
      </c>
      <c r="Z126" s="45">
        <v>-25.427481352727128</v>
      </c>
      <c r="AA126" s="24"/>
      <c r="AB126" s="24" t="s">
        <v>22</v>
      </c>
      <c r="AC126" s="5">
        <v>70.372933540449921</v>
      </c>
      <c r="AD126" s="45">
        <v>-41.973593859113059</v>
      </c>
      <c r="AE126" s="5">
        <v>120.57499032276336</v>
      </c>
      <c r="AF126" s="45">
        <v>12.005200180838571</v>
      </c>
      <c r="AG126" s="5">
        <v>131.65256758050771</v>
      </c>
      <c r="AH126" s="45">
        <v>-2.20688539402407</v>
      </c>
      <c r="AI126" s="24"/>
      <c r="AJ126" s="24" t="s">
        <v>22</v>
      </c>
      <c r="AK126" s="5">
        <v>173.52040505158743</v>
      </c>
      <c r="AL126" s="45">
        <v>31.892319887984286</v>
      </c>
      <c r="AM126" s="5">
        <v>53.548468587422924</v>
      </c>
      <c r="AN126" s="45">
        <v>-15.393815882410493</v>
      </c>
      <c r="AO126" s="369">
        <v>112.62521350721796</v>
      </c>
      <c r="AP126" s="45">
        <v>5.2748932708433216</v>
      </c>
      <c r="AQ126" s="24"/>
      <c r="AR126" s="24" t="s">
        <v>22</v>
      </c>
      <c r="AS126" s="5">
        <v>103.92864112511536</v>
      </c>
      <c r="AT126" s="45">
        <v>7.5451114084893618</v>
      </c>
      <c r="AU126" s="5">
        <v>98.111254168152669</v>
      </c>
      <c r="AV126" s="45">
        <v>9.5246673627991072</v>
      </c>
      <c r="AW126" s="5">
        <v>105.95271042805244</v>
      </c>
      <c r="AX126" s="45">
        <v>11.539702612160056</v>
      </c>
      <c r="AY126" s="24"/>
      <c r="AZ126" s="24" t="s">
        <v>22</v>
      </c>
      <c r="BA126" s="5">
        <v>84.043767643619248</v>
      </c>
      <c r="BB126" s="45">
        <v>10.41207162848319</v>
      </c>
      <c r="BC126" s="5">
        <v>166.30763998624997</v>
      </c>
      <c r="BD126" s="45">
        <v>4.6599293020164652</v>
      </c>
      <c r="BE126" s="5">
        <v>103.46771023843463</v>
      </c>
      <c r="BF126" s="45">
        <v>1.5614488246891653</v>
      </c>
      <c r="BG126" s="5">
        <v>129.1390580179314</v>
      </c>
      <c r="BH126" s="45">
        <v>7.8057564501287686</v>
      </c>
      <c r="BI126" s="329"/>
    </row>
    <row r="127" spans="1:61" s="330" customFormat="1" ht="15" customHeight="1" x14ac:dyDescent="0.25">
      <c r="A127" s="24"/>
      <c r="B127" s="24" t="s">
        <v>23</v>
      </c>
      <c r="C127" s="5">
        <v>164.04653195427724</v>
      </c>
      <c r="D127" s="45">
        <v>16.48367063620735</v>
      </c>
      <c r="E127" s="5">
        <v>126.94804572569069</v>
      </c>
      <c r="F127" s="45">
        <v>-6.2900122095667257</v>
      </c>
      <c r="G127" s="5">
        <v>101.06934012160563</v>
      </c>
      <c r="H127" s="45">
        <v>-24.628958757990503</v>
      </c>
      <c r="I127" s="5">
        <v>175.60397648253482</v>
      </c>
      <c r="J127" s="45">
        <v>10.954748484426588</v>
      </c>
      <c r="K127" s="24"/>
      <c r="L127" s="24" t="s">
        <v>23</v>
      </c>
      <c r="M127" s="5">
        <v>127.45192310689677</v>
      </c>
      <c r="N127" s="45">
        <v>7.7581564889144232</v>
      </c>
      <c r="O127" s="5">
        <v>157.18571597460118</v>
      </c>
      <c r="P127" s="45">
        <v>24.073986521632349</v>
      </c>
      <c r="Q127" s="5">
        <v>119.64403180173993</v>
      </c>
      <c r="R127" s="45">
        <v>-15.556564755328921</v>
      </c>
      <c r="S127" s="24"/>
      <c r="T127" s="24" t="s">
        <v>23</v>
      </c>
      <c r="U127" s="5">
        <v>119.78277709784714</v>
      </c>
      <c r="V127" s="45">
        <v>-5.5618491045229916</v>
      </c>
      <c r="W127" s="5">
        <v>59.853479759203886</v>
      </c>
      <c r="X127" s="45">
        <v>-51.919655722839394</v>
      </c>
      <c r="Y127" s="5">
        <v>138.58051382545702</v>
      </c>
      <c r="Z127" s="45">
        <v>-3.4242401366534665</v>
      </c>
      <c r="AA127" s="24"/>
      <c r="AB127" s="24" t="s">
        <v>23</v>
      </c>
      <c r="AC127" s="5">
        <v>93.596397444712295</v>
      </c>
      <c r="AD127" s="45">
        <v>-16.473749970971454</v>
      </c>
      <c r="AE127" s="5">
        <v>124.43736119527486</v>
      </c>
      <c r="AF127" s="45">
        <v>-9.6411896107656787</v>
      </c>
      <c r="AG127" s="5">
        <v>75.307116507857941</v>
      </c>
      <c r="AH127" s="45">
        <v>4.0452672458983727</v>
      </c>
      <c r="AI127" s="24"/>
      <c r="AJ127" s="24" t="s">
        <v>23</v>
      </c>
      <c r="AK127" s="5">
        <v>191.62012181169476</v>
      </c>
      <c r="AL127" s="45">
        <v>24.479011061460071</v>
      </c>
      <c r="AM127" s="5">
        <v>77.047860313248634</v>
      </c>
      <c r="AN127" s="45">
        <v>8.3929025843102636</v>
      </c>
      <c r="AO127" s="369">
        <v>101.75082114434524</v>
      </c>
      <c r="AP127" s="45">
        <v>13.349162575728442</v>
      </c>
      <c r="AQ127" s="24"/>
      <c r="AR127" s="24" t="s">
        <v>23</v>
      </c>
      <c r="AS127" s="5">
        <v>138.66028359166535</v>
      </c>
      <c r="AT127" s="45">
        <v>0.28718996196961655</v>
      </c>
      <c r="AU127" s="5">
        <v>97.671882141921401</v>
      </c>
      <c r="AV127" s="45">
        <v>0.95757648343590063</v>
      </c>
      <c r="AW127" s="5">
        <v>133.80353541765814</v>
      </c>
      <c r="AX127" s="45">
        <v>25.872974335295069</v>
      </c>
      <c r="AY127" s="24"/>
      <c r="AZ127" s="24" t="s">
        <v>23</v>
      </c>
      <c r="BA127" s="5">
        <v>115.48915195639789</v>
      </c>
      <c r="BB127" s="45">
        <v>11.77456069415301</v>
      </c>
      <c r="BC127" s="5">
        <v>130.54374470153266</v>
      </c>
      <c r="BD127" s="45">
        <v>8.1239980711817879</v>
      </c>
      <c r="BE127" s="5">
        <v>104.38922419163376</v>
      </c>
      <c r="BF127" s="45">
        <v>2.9776134569732733</v>
      </c>
      <c r="BG127" s="5">
        <v>116.92928200946164</v>
      </c>
      <c r="BH127" s="45">
        <v>21.876799078871628</v>
      </c>
      <c r="BI127" s="329"/>
    </row>
    <row r="128" spans="1:61" s="330" customFormat="1" ht="15" customHeight="1" x14ac:dyDescent="0.25">
      <c r="A128" s="24"/>
      <c r="B128" s="24" t="s">
        <v>24</v>
      </c>
      <c r="C128" s="5">
        <v>180.43204272079637</v>
      </c>
      <c r="D128" s="45">
        <v>14.515257997347163</v>
      </c>
      <c r="E128" s="5">
        <v>134.88828053701718</v>
      </c>
      <c r="F128" s="45">
        <v>-3.1660089386176082</v>
      </c>
      <c r="G128" s="5">
        <v>109.13564360537262</v>
      </c>
      <c r="H128" s="45">
        <v>-18.933672395176032</v>
      </c>
      <c r="I128" s="5">
        <v>187.6399468848451</v>
      </c>
      <c r="J128" s="45">
        <v>20.25875369836865</v>
      </c>
      <c r="K128" s="24"/>
      <c r="L128" s="24" t="s">
        <v>24</v>
      </c>
      <c r="M128" s="5">
        <v>126.28580203816053</v>
      </c>
      <c r="N128" s="45">
        <v>2.5981673724807308</v>
      </c>
      <c r="O128" s="5">
        <v>123.12989835192842</v>
      </c>
      <c r="P128" s="45">
        <v>5.5206408188233098</v>
      </c>
      <c r="Q128" s="5">
        <v>128.16061270269375</v>
      </c>
      <c r="R128" s="45">
        <v>-9.5876409279271968</v>
      </c>
      <c r="S128" s="24"/>
      <c r="T128" s="24" t="s">
        <v>24</v>
      </c>
      <c r="U128" s="5">
        <v>133.00602998586953</v>
      </c>
      <c r="V128" s="45">
        <v>2.8073716319858306</v>
      </c>
      <c r="W128" s="5">
        <v>62.662017315098467</v>
      </c>
      <c r="X128" s="45">
        <v>-49.287125645053379</v>
      </c>
      <c r="Y128" s="5">
        <v>131.15973560389804</v>
      </c>
      <c r="Z128" s="45">
        <v>13.261497422826054</v>
      </c>
      <c r="AA128" s="24"/>
      <c r="AB128" s="24" t="s">
        <v>24</v>
      </c>
      <c r="AC128" s="5">
        <v>114.64952117032769</v>
      </c>
      <c r="AD128" s="45">
        <v>-5.7591865208384831</v>
      </c>
      <c r="AE128" s="5">
        <v>147.89625341942997</v>
      </c>
      <c r="AF128" s="45">
        <v>17.698646240188069</v>
      </c>
      <c r="AG128" s="5">
        <v>73.37405505154122</v>
      </c>
      <c r="AH128" s="45">
        <v>-20.601541406615439</v>
      </c>
      <c r="AI128" s="24"/>
      <c r="AJ128" s="24" t="s">
        <v>24</v>
      </c>
      <c r="AK128" s="5">
        <v>115.28368780866941</v>
      </c>
      <c r="AL128" s="45">
        <v>-12.441877786916308</v>
      </c>
      <c r="AM128" s="5">
        <v>65.48896618752174</v>
      </c>
      <c r="AN128" s="45">
        <v>-10.604861602951686</v>
      </c>
      <c r="AO128" s="369">
        <v>138.01223758220743</v>
      </c>
      <c r="AP128" s="45">
        <v>11.861230508059961</v>
      </c>
      <c r="AQ128" s="24"/>
      <c r="AR128" s="24" t="s">
        <v>24</v>
      </c>
      <c r="AS128" s="5">
        <v>156.20210062284994</v>
      </c>
      <c r="AT128" s="45">
        <v>29.53270159499607</v>
      </c>
      <c r="AU128" s="5">
        <v>97.54033856005897</v>
      </c>
      <c r="AV128" s="45">
        <v>-3.0849200204542342</v>
      </c>
      <c r="AW128" s="5">
        <v>134.54333122205284</v>
      </c>
      <c r="AX128" s="45">
        <v>13.509533665824122</v>
      </c>
      <c r="AY128" s="24"/>
      <c r="AZ128" s="24" t="s">
        <v>24</v>
      </c>
      <c r="BA128" s="5">
        <v>115.48206045471991</v>
      </c>
      <c r="BB128" s="45">
        <v>7.9682136490190771</v>
      </c>
      <c r="BC128" s="5">
        <v>126.1512263291561</v>
      </c>
      <c r="BD128" s="45">
        <v>-2.6693479331247119</v>
      </c>
      <c r="BE128" s="5">
        <v>103.79557994061189</v>
      </c>
      <c r="BF128" s="45">
        <v>-7.2891818153949117</v>
      </c>
      <c r="BG128" s="5">
        <v>92.004116670697641</v>
      </c>
      <c r="BH128" s="45">
        <v>-12.23438506117192</v>
      </c>
      <c r="BI128" s="329"/>
    </row>
    <row r="129" spans="1:61" s="330" customFormat="1" ht="15" customHeight="1" x14ac:dyDescent="0.25">
      <c r="A129" s="24"/>
      <c r="B129" s="24" t="s">
        <v>25</v>
      </c>
      <c r="C129" s="5">
        <v>140.02841055486303</v>
      </c>
      <c r="D129" s="45">
        <v>9.8623960480753112</v>
      </c>
      <c r="E129" s="5">
        <v>125.89991460398137</v>
      </c>
      <c r="F129" s="45">
        <v>-8.1718203659475535</v>
      </c>
      <c r="G129" s="5">
        <v>105.37581962150826</v>
      </c>
      <c r="H129" s="45">
        <v>-21.190959920102713</v>
      </c>
      <c r="I129" s="5">
        <v>206.8810914696887</v>
      </c>
      <c r="J129" s="45">
        <v>29.708947226607165</v>
      </c>
      <c r="K129" s="24"/>
      <c r="L129" s="24" t="s">
        <v>25</v>
      </c>
      <c r="M129" s="5">
        <v>122.16263054788662</v>
      </c>
      <c r="N129" s="45">
        <v>-2.3339330349388518</v>
      </c>
      <c r="O129" s="5">
        <v>180.19984257719958</v>
      </c>
      <c r="P129" s="45">
        <v>22.160090415664342</v>
      </c>
      <c r="Q129" s="5">
        <v>118.99857979617256</v>
      </c>
      <c r="R129" s="45">
        <v>-16.591544424168276</v>
      </c>
      <c r="S129" s="24"/>
      <c r="T129" s="24" t="s">
        <v>25</v>
      </c>
      <c r="U129" s="5">
        <v>112.60938948756787</v>
      </c>
      <c r="V129" s="45">
        <v>-13.953553612084349</v>
      </c>
      <c r="W129" s="5">
        <v>66.119712781097746</v>
      </c>
      <c r="X129" s="45">
        <v>-46.488784907902556</v>
      </c>
      <c r="Y129" s="5">
        <v>127.12620533655513</v>
      </c>
      <c r="Z129" s="45">
        <v>16.487194887434086</v>
      </c>
      <c r="AA129" s="24"/>
      <c r="AB129" s="24" t="s">
        <v>25</v>
      </c>
      <c r="AC129" s="5">
        <v>100.09479494193538</v>
      </c>
      <c r="AD129" s="45">
        <v>-15.923708229499681</v>
      </c>
      <c r="AE129" s="5">
        <v>152.30550759923773</v>
      </c>
      <c r="AF129" s="45">
        <v>12.825895454106188</v>
      </c>
      <c r="AG129" s="5">
        <v>79.956797424995102</v>
      </c>
      <c r="AH129" s="45">
        <v>-5.2518707820210011</v>
      </c>
      <c r="AI129" s="24"/>
      <c r="AJ129" s="24" t="s">
        <v>25</v>
      </c>
      <c r="AK129" s="5">
        <v>139.09231567183474</v>
      </c>
      <c r="AL129" s="45">
        <v>-1.4484260430637192</v>
      </c>
      <c r="AM129" s="5">
        <v>64.9407805719718</v>
      </c>
      <c r="AN129" s="45">
        <v>-3.5950936429515963</v>
      </c>
      <c r="AO129" s="369">
        <v>118.89117647258969</v>
      </c>
      <c r="AP129" s="45">
        <v>2.9625500109177381</v>
      </c>
      <c r="AQ129" s="24"/>
      <c r="AR129" s="24" t="s">
        <v>25</v>
      </c>
      <c r="AS129" s="5">
        <v>176.21932163021211</v>
      </c>
      <c r="AT129" s="45">
        <v>35.408512043212795</v>
      </c>
      <c r="AU129" s="5">
        <v>101.16781322718302</v>
      </c>
      <c r="AV129" s="45">
        <v>-1.0037181173398579</v>
      </c>
      <c r="AW129" s="5">
        <v>131.50714105869861</v>
      </c>
      <c r="AX129" s="45">
        <v>15.592854177190247</v>
      </c>
      <c r="AY129" s="24"/>
      <c r="AZ129" s="24" t="s">
        <v>25</v>
      </c>
      <c r="BA129" s="5">
        <v>91.860458686720534</v>
      </c>
      <c r="BB129" s="45">
        <v>-18.033408299048332</v>
      </c>
      <c r="BC129" s="5">
        <v>129.12039704903665</v>
      </c>
      <c r="BD129" s="45">
        <v>2.1336951758480893</v>
      </c>
      <c r="BE129" s="5">
        <v>108.50768507335043</v>
      </c>
      <c r="BF129" s="45">
        <v>-7.7797166455566611</v>
      </c>
      <c r="BG129" s="5">
        <v>111.67111799461817</v>
      </c>
      <c r="BH129" s="45">
        <v>4.5092559113153641</v>
      </c>
      <c r="BI129" s="329"/>
    </row>
    <row r="130" spans="1:61" s="432" customFormat="1" ht="15" customHeight="1" x14ac:dyDescent="0.25">
      <c r="A130" s="24"/>
      <c r="B130" s="24" t="s">
        <v>26</v>
      </c>
      <c r="C130" s="5">
        <v>129.79890625006874</v>
      </c>
      <c r="D130" s="45">
        <v>4.2440171082495795</v>
      </c>
      <c r="E130" s="5">
        <v>119.65409772566417</v>
      </c>
      <c r="F130" s="45">
        <v>4.2299917817388177E-2</v>
      </c>
      <c r="G130" s="5">
        <v>112.70708226919953</v>
      </c>
      <c r="H130" s="45">
        <v>-14.536222688956684</v>
      </c>
      <c r="I130" s="5">
        <v>161.47228097861503</v>
      </c>
      <c r="J130" s="45">
        <v>21.40791698691001</v>
      </c>
      <c r="K130" s="24"/>
      <c r="L130" s="24" t="s">
        <v>26</v>
      </c>
      <c r="M130" s="5">
        <v>124.89327050589499</v>
      </c>
      <c r="N130" s="45">
        <v>3.4162545461554572</v>
      </c>
      <c r="O130" s="5">
        <v>110.60659347712105</v>
      </c>
      <c r="P130" s="45">
        <v>-20.976462132040069</v>
      </c>
      <c r="Q130" s="5">
        <v>122.39747887312338</v>
      </c>
      <c r="R130" s="45">
        <v>-16.058143289446193</v>
      </c>
      <c r="S130" s="24"/>
      <c r="T130" s="24" t="s">
        <v>26</v>
      </c>
      <c r="U130" s="5">
        <v>128.293221210826</v>
      </c>
      <c r="V130" s="45">
        <v>-2.1505161390331438</v>
      </c>
      <c r="W130" s="5">
        <v>66.630398425121257</v>
      </c>
      <c r="X130" s="45">
        <v>-46.209569461945676</v>
      </c>
      <c r="Y130" s="5">
        <v>131.62650435966881</v>
      </c>
      <c r="Z130" s="45">
        <v>18.13717019361944</v>
      </c>
      <c r="AA130" s="24"/>
      <c r="AB130" s="24" t="s">
        <v>26</v>
      </c>
      <c r="AC130" s="5">
        <v>117.82534680052504</v>
      </c>
      <c r="AD130" s="45">
        <v>-2.6126246379243128</v>
      </c>
      <c r="AE130" s="5">
        <v>159.92487356925537</v>
      </c>
      <c r="AF130" s="45">
        <v>16.659990719675079</v>
      </c>
      <c r="AG130" s="5">
        <v>89.701777032492046</v>
      </c>
      <c r="AH130" s="45">
        <v>-22.908351638650984</v>
      </c>
      <c r="AI130" s="24"/>
      <c r="AJ130" s="24" t="s">
        <v>26</v>
      </c>
      <c r="AK130" s="5">
        <v>121.30873834337667</v>
      </c>
      <c r="AL130" s="45">
        <v>-10.131796625647979</v>
      </c>
      <c r="AM130" s="5">
        <v>51.270490175577166</v>
      </c>
      <c r="AN130" s="45">
        <v>-10.859390600592917</v>
      </c>
      <c r="AO130" s="369">
        <v>140.07645651384237</v>
      </c>
      <c r="AP130" s="45">
        <v>35.428060008574164</v>
      </c>
      <c r="AQ130" s="24"/>
      <c r="AR130" s="24" t="s">
        <v>26</v>
      </c>
      <c r="AS130" s="5">
        <v>156.47904886072291</v>
      </c>
      <c r="AT130" s="45">
        <v>33.141815478659794</v>
      </c>
      <c r="AU130" s="5">
        <v>100.50565340406102</v>
      </c>
      <c r="AV130" s="45">
        <v>-14.058620564352793</v>
      </c>
      <c r="AW130" s="5">
        <v>132.18868931338588</v>
      </c>
      <c r="AX130" s="45">
        <v>17.119885986762284</v>
      </c>
      <c r="AY130" s="24"/>
      <c r="AZ130" s="24" t="s">
        <v>26</v>
      </c>
      <c r="BA130" s="5">
        <v>97.587655448457866</v>
      </c>
      <c r="BB130" s="45">
        <v>-9.3273666946028726</v>
      </c>
      <c r="BC130" s="5">
        <v>102.40773154029327</v>
      </c>
      <c r="BD130" s="45">
        <v>-1.6244043533468044</v>
      </c>
      <c r="BE130" s="5">
        <v>111.14674044228148</v>
      </c>
      <c r="BF130" s="45">
        <v>-9.4459076377245594</v>
      </c>
      <c r="BG130" s="5">
        <v>94.104708582476889</v>
      </c>
      <c r="BH130" s="45">
        <v>9.8725512948286394</v>
      </c>
      <c r="BI130" s="329"/>
    </row>
    <row r="131" spans="1:61" s="217" customFormat="1" ht="15" customHeight="1" x14ac:dyDescent="0.2">
      <c r="A131" s="340"/>
      <c r="B131" s="340" t="s">
        <v>27</v>
      </c>
      <c r="C131" s="5">
        <v>143.3368480673584</v>
      </c>
      <c r="D131" s="45">
        <v>14.70315232356873</v>
      </c>
      <c r="E131" s="5">
        <v>120.31857143258276</v>
      </c>
      <c r="F131" s="45">
        <v>9.0519131528907337E-2</v>
      </c>
      <c r="G131" s="5">
        <v>115.5549992595696</v>
      </c>
      <c r="H131" s="45">
        <v>-6.0001375973659208</v>
      </c>
      <c r="I131" s="5">
        <v>134.43296986910093</v>
      </c>
      <c r="J131" s="45">
        <v>3.7817794024981026</v>
      </c>
      <c r="K131" s="340"/>
      <c r="L131" s="340" t="s">
        <v>27</v>
      </c>
      <c r="M131" s="5">
        <v>140.84412111979006</v>
      </c>
      <c r="N131" s="45">
        <v>4.9295372964380988</v>
      </c>
      <c r="O131" s="5">
        <v>143.09688329439572</v>
      </c>
      <c r="P131" s="45">
        <v>-24.714629153903161</v>
      </c>
      <c r="Q131" s="5">
        <v>124.65659700550415</v>
      </c>
      <c r="R131" s="45">
        <v>-13.008951923840897</v>
      </c>
      <c r="S131" s="340"/>
      <c r="T131" s="340" t="s">
        <v>27</v>
      </c>
      <c r="U131" s="5">
        <v>133.00951182408755</v>
      </c>
      <c r="V131" s="45">
        <v>1.9601577147655576</v>
      </c>
      <c r="W131" s="5">
        <v>71.418096485349679</v>
      </c>
      <c r="X131" s="45">
        <v>-42.374233669587809</v>
      </c>
      <c r="Y131" s="5">
        <v>110.44445395392422</v>
      </c>
      <c r="Z131" s="45">
        <v>0.52673354391548344</v>
      </c>
      <c r="AA131" s="340"/>
      <c r="AB131" s="340" t="s">
        <v>27</v>
      </c>
      <c r="AC131" s="5">
        <v>110.13966363026728</v>
      </c>
      <c r="AD131" s="45">
        <v>3.3807745867713237</v>
      </c>
      <c r="AE131" s="5">
        <v>128.67791830205866</v>
      </c>
      <c r="AF131" s="45">
        <v>12.1933045984171</v>
      </c>
      <c r="AG131" s="5">
        <v>67.887620303906942</v>
      </c>
      <c r="AH131" s="45">
        <v>-1.084271461399851</v>
      </c>
      <c r="AI131" s="340"/>
      <c r="AJ131" s="340" t="s">
        <v>27</v>
      </c>
      <c r="AK131" s="5">
        <v>106.97884007695326</v>
      </c>
      <c r="AL131" s="45">
        <v>-7.6665194128917591</v>
      </c>
      <c r="AM131" s="5">
        <v>55.363135231930379</v>
      </c>
      <c r="AN131" s="45">
        <v>-8.7538568843553008</v>
      </c>
      <c r="AO131" s="369">
        <v>140.49504246068375</v>
      </c>
      <c r="AP131" s="45">
        <v>29.902261828326516</v>
      </c>
      <c r="AQ131" s="340"/>
      <c r="AR131" s="340" t="s">
        <v>27</v>
      </c>
      <c r="AS131" s="5">
        <v>134.33345224060022</v>
      </c>
      <c r="AT131" s="45">
        <v>15.008953339588786</v>
      </c>
      <c r="AU131" s="5">
        <v>101.23265071107565</v>
      </c>
      <c r="AV131" s="45">
        <v>-8.3586454657507261</v>
      </c>
      <c r="AW131" s="5">
        <v>127.80371634928741</v>
      </c>
      <c r="AX131" s="45">
        <v>23.988982246815567</v>
      </c>
      <c r="AY131" s="340"/>
      <c r="AZ131" s="340" t="s">
        <v>27</v>
      </c>
      <c r="BA131" s="5">
        <v>100.78467837110531</v>
      </c>
      <c r="BB131" s="45">
        <v>-1.5743961780722771</v>
      </c>
      <c r="BC131" s="5">
        <v>99.674371152384168</v>
      </c>
      <c r="BD131" s="45">
        <v>-4.4512959322655803</v>
      </c>
      <c r="BE131" s="5">
        <v>112.26156507389935</v>
      </c>
      <c r="BF131" s="45">
        <v>-7.8603561266139508</v>
      </c>
      <c r="BG131" s="5">
        <v>80.545893212613592</v>
      </c>
      <c r="BH131" s="45">
        <v>-10.067981431142115</v>
      </c>
      <c r="BI131" s="341"/>
    </row>
    <row r="132" spans="1:61" s="330" customFormat="1" ht="15" customHeight="1" x14ac:dyDescent="0.25">
      <c r="A132" s="24"/>
      <c r="B132" s="24" t="s">
        <v>28</v>
      </c>
      <c r="C132" s="5">
        <v>189.28546962592199</v>
      </c>
      <c r="D132" s="45">
        <v>17.991071198873783</v>
      </c>
      <c r="E132" s="5">
        <v>141.42969868520035</v>
      </c>
      <c r="F132" s="45">
        <v>5.3528953628928662</v>
      </c>
      <c r="G132" s="5">
        <v>131.78174740470283</v>
      </c>
      <c r="H132" s="45">
        <v>-21.031379129500294</v>
      </c>
      <c r="I132" s="5">
        <v>184.99868373156841</v>
      </c>
      <c r="J132" s="45">
        <v>33.971150913781685</v>
      </c>
      <c r="K132" s="24"/>
      <c r="L132" s="24" t="s">
        <v>28</v>
      </c>
      <c r="M132" s="5">
        <v>122.48279868729968</v>
      </c>
      <c r="N132" s="45">
        <v>10.198853629184001</v>
      </c>
      <c r="O132" s="5">
        <v>115.81552907895151</v>
      </c>
      <c r="P132" s="45">
        <v>-23.781102248661043</v>
      </c>
      <c r="Q132" s="5">
        <v>131.25391302237699</v>
      </c>
      <c r="R132" s="45">
        <v>-7.5298016678774218</v>
      </c>
      <c r="S132" s="24"/>
      <c r="T132" s="24" t="s">
        <v>28</v>
      </c>
      <c r="U132" s="5">
        <v>131.77284561551309</v>
      </c>
      <c r="V132" s="45">
        <v>1.5751555982535592</v>
      </c>
      <c r="W132" s="5">
        <v>73.411296921459311</v>
      </c>
      <c r="X132" s="45">
        <v>-41.63599614347325</v>
      </c>
      <c r="Y132" s="5">
        <v>109.32271717138578</v>
      </c>
      <c r="Z132" s="45">
        <v>1.8835179641928192</v>
      </c>
      <c r="AA132" s="24"/>
      <c r="AB132" s="24" t="s">
        <v>28</v>
      </c>
      <c r="AC132" s="5">
        <v>118.03196138250945</v>
      </c>
      <c r="AD132" s="45">
        <v>8.2695653749584466</v>
      </c>
      <c r="AE132" s="5">
        <v>148.78195139354366</v>
      </c>
      <c r="AF132" s="45">
        <v>11.726627449350374</v>
      </c>
      <c r="AG132" s="5">
        <v>77.662967637585012</v>
      </c>
      <c r="AH132" s="45">
        <v>-2.2596306236174968</v>
      </c>
      <c r="AI132" s="24"/>
      <c r="AJ132" s="24" t="s">
        <v>28</v>
      </c>
      <c r="AK132" s="5">
        <v>86.180053817102618</v>
      </c>
      <c r="AL132" s="45">
        <v>-28.379442853927245</v>
      </c>
      <c r="AM132" s="5">
        <v>55.888499706362389</v>
      </c>
      <c r="AN132" s="45">
        <v>-26.478577135858558</v>
      </c>
      <c r="AO132" s="369">
        <v>128.85454920292219</v>
      </c>
      <c r="AP132" s="45">
        <v>25.756188131389294</v>
      </c>
      <c r="AQ132" s="24"/>
      <c r="AR132" s="24" t="s">
        <v>28</v>
      </c>
      <c r="AS132" s="5">
        <v>144.52377815549147</v>
      </c>
      <c r="AT132" s="45">
        <v>4.4896545759547877</v>
      </c>
      <c r="AU132" s="5">
        <v>102.63181723427448</v>
      </c>
      <c r="AV132" s="45">
        <v>-2.625815386961321</v>
      </c>
      <c r="AW132" s="5">
        <v>117.49324808480645</v>
      </c>
      <c r="AX132" s="45">
        <v>14.475604074948876</v>
      </c>
      <c r="AY132" s="24"/>
      <c r="AZ132" s="24" t="s">
        <v>28</v>
      </c>
      <c r="BA132" s="5">
        <v>90.118519127476247</v>
      </c>
      <c r="BB132" s="45">
        <v>7.1742616640047601</v>
      </c>
      <c r="BC132" s="5">
        <v>92.202615486891744</v>
      </c>
      <c r="BD132" s="45">
        <v>-10.286217660195874</v>
      </c>
      <c r="BE132" s="5">
        <v>101.36266620939519</v>
      </c>
      <c r="BF132" s="45">
        <v>-7.8455872962125568</v>
      </c>
      <c r="BG132" s="5">
        <v>78.0348003370204</v>
      </c>
      <c r="BH132" s="45">
        <v>-11.730564149768696</v>
      </c>
      <c r="BI132" s="329"/>
    </row>
    <row r="133" spans="1:61" s="330" customFormat="1" ht="15" customHeight="1" x14ac:dyDescent="0.25">
      <c r="A133" s="24"/>
      <c r="B133" s="24"/>
      <c r="C133" s="5"/>
      <c r="D133" s="45"/>
      <c r="E133" s="5"/>
      <c r="F133" s="45"/>
      <c r="G133" s="5"/>
      <c r="H133" s="45"/>
      <c r="I133" s="5"/>
      <c r="J133" s="45"/>
      <c r="K133" s="24"/>
      <c r="L133" s="24"/>
      <c r="M133" s="5"/>
      <c r="N133" s="45"/>
      <c r="O133" s="5"/>
      <c r="P133" s="45"/>
      <c r="Q133" s="5"/>
      <c r="R133" s="45"/>
      <c r="S133" s="24"/>
      <c r="T133" s="24"/>
      <c r="U133" s="5"/>
      <c r="V133" s="45"/>
      <c r="W133" s="5"/>
      <c r="X133" s="45"/>
      <c r="Y133" s="5"/>
      <c r="Z133" s="45"/>
      <c r="AA133" s="24"/>
      <c r="AB133" s="24"/>
      <c r="AC133" s="5"/>
      <c r="AD133" s="45"/>
      <c r="AE133" s="5"/>
      <c r="AF133" s="45"/>
      <c r="AG133" s="5"/>
      <c r="AH133" s="45"/>
      <c r="AI133" s="24"/>
      <c r="AJ133" s="24"/>
      <c r="AK133" s="5"/>
      <c r="AL133" s="45"/>
      <c r="AM133" s="5"/>
      <c r="AN133" s="45"/>
      <c r="AO133" s="32"/>
      <c r="AP133" s="45"/>
      <c r="AQ133" s="24"/>
      <c r="AR133" s="24"/>
      <c r="AS133" s="5"/>
      <c r="AT133" s="45"/>
      <c r="AU133" s="5"/>
      <c r="AV133" s="45"/>
      <c r="AW133" s="5"/>
      <c r="AX133" s="45"/>
      <c r="AY133" s="24"/>
      <c r="AZ133" s="24"/>
      <c r="BA133" s="5"/>
      <c r="BB133" s="45"/>
      <c r="BC133" s="5"/>
      <c r="BD133" s="45"/>
      <c r="BE133" s="5"/>
      <c r="BF133" s="45"/>
      <c r="BG133" s="5"/>
      <c r="BH133" s="45"/>
      <c r="BI133" s="329"/>
    </row>
    <row r="134" spans="1:61" s="330" customFormat="1" ht="15" customHeight="1" x14ac:dyDescent="0.25">
      <c r="A134" s="444">
        <v>2021</v>
      </c>
      <c r="B134" s="24" t="s">
        <v>17</v>
      </c>
      <c r="C134" s="5">
        <v>151.59015294905819</v>
      </c>
      <c r="D134" s="45">
        <v>17.493962913178791</v>
      </c>
      <c r="E134" s="5">
        <v>136.70045849523598</v>
      </c>
      <c r="F134" s="45">
        <v>-7.5631417934047818</v>
      </c>
      <c r="G134" s="5">
        <v>130.77754548403121</v>
      </c>
      <c r="H134" s="45">
        <v>-10.635371280128822</v>
      </c>
      <c r="I134" s="5">
        <v>174.10950508060634</v>
      </c>
      <c r="J134" s="45">
        <v>24.319397224782847</v>
      </c>
      <c r="K134" s="444">
        <v>2021</v>
      </c>
      <c r="L134" s="24" t="s">
        <v>17</v>
      </c>
      <c r="M134" s="5">
        <v>117.51456001122227</v>
      </c>
      <c r="N134" s="45">
        <v>4.0080160335834734</v>
      </c>
      <c r="O134" s="5">
        <v>118.63867898023103</v>
      </c>
      <c r="P134" s="45">
        <v>-18.415848095092329</v>
      </c>
      <c r="Q134" s="5">
        <v>128.62612973562912</v>
      </c>
      <c r="R134" s="45">
        <v>-11.34732973301908</v>
      </c>
      <c r="S134" s="444">
        <v>2021</v>
      </c>
      <c r="T134" s="24" t="s">
        <v>17</v>
      </c>
      <c r="U134" s="5">
        <v>133.08715451336016</v>
      </c>
      <c r="V134" s="45">
        <v>10.207767425090381</v>
      </c>
      <c r="W134" s="5">
        <v>82.912339443128005</v>
      </c>
      <c r="X134" s="45">
        <v>-34.690401427700095</v>
      </c>
      <c r="Y134" s="5">
        <v>118.58664836583942</v>
      </c>
      <c r="Z134" s="45">
        <v>11.783830676113055</v>
      </c>
      <c r="AA134" s="444">
        <v>2021</v>
      </c>
      <c r="AB134" s="24" t="s">
        <v>17</v>
      </c>
      <c r="AC134" s="5">
        <v>117.13817117486975</v>
      </c>
      <c r="AD134" s="45">
        <v>-5.4633440529618582</v>
      </c>
      <c r="AE134" s="5">
        <v>131.97312440522737</v>
      </c>
      <c r="AF134" s="45">
        <v>3.0778139320472633</v>
      </c>
      <c r="AG134" s="5">
        <v>108.1773226267054</v>
      </c>
      <c r="AH134" s="45">
        <v>-3.3415858211314315</v>
      </c>
      <c r="AI134" s="444">
        <v>2021</v>
      </c>
      <c r="AJ134" s="24" t="s">
        <v>17</v>
      </c>
      <c r="AK134" s="5">
        <v>126.83201687123534</v>
      </c>
      <c r="AL134" s="45">
        <v>-0.53334378522239945</v>
      </c>
      <c r="AM134" s="5">
        <v>52.514194275522286</v>
      </c>
      <c r="AN134" s="45">
        <v>-34.954778648023989</v>
      </c>
      <c r="AO134" s="369">
        <v>139.15878551966162</v>
      </c>
      <c r="AP134" s="45">
        <v>23.146677827863058</v>
      </c>
      <c r="AQ134" s="444">
        <v>2021</v>
      </c>
      <c r="AR134" s="24" t="s">
        <v>17</v>
      </c>
      <c r="AS134" s="5">
        <v>158.43837688723232</v>
      </c>
      <c r="AT134" s="45">
        <v>-1.3089565220355723</v>
      </c>
      <c r="AU134" s="5">
        <v>103.70574201510641</v>
      </c>
      <c r="AV134" s="45">
        <v>3.5498340704580187</v>
      </c>
      <c r="AW134" s="5">
        <v>107.91831908747859</v>
      </c>
      <c r="AX134" s="45">
        <v>13.325027967801233</v>
      </c>
      <c r="AY134" s="444">
        <v>2021</v>
      </c>
      <c r="AZ134" s="24" t="s">
        <v>17</v>
      </c>
      <c r="BA134" s="5">
        <v>89.699950278702758</v>
      </c>
      <c r="BB134" s="45">
        <v>-3.0572204244459584</v>
      </c>
      <c r="BC134" s="5">
        <v>110.7476074155411</v>
      </c>
      <c r="BD134" s="45">
        <v>-0.51316347952820252</v>
      </c>
      <c r="BE134" s="5">
        <v>108.29283003441532</v>
      </c>
      <c r="BF134" s="45">
        <v>-3.4738641785504143</v>
      </c>
      <c r="BG134" s="5">
        <v>73.543173179058911</v>
      </c>
      <c r="BH134" s="45">
        <v>-33.594529907500601</v>
      </c>
      <c r="BI134" s="329"/>
    </row>
    <row r="135" spans="1:61" s="330" customFormat="1" ht="15" customHeight="1" x14ac:dyDescent="0.25">
      <c r="A135" s="24"/>
      <c r="B135" s="24" t="s">
        <v>18</v>
      </c>
      <c r="C135" s="5">
        <v>132.80852704989061</v>
      </c>
      <c r="D135" s="45">
        <v>11.709142131203748</v>
      </c>
      <c r="E135" s="5">
        <v>137.32324622379534</v>
      </c>
      <c r="F135" s="45">
        <v>1.6035606410120096</v>
      </c>
      <c r="G135" s="5">
        <v>113.31596083522457</v>
      </c>
      <c r="H135" s="45">
        <v>-8.0120947137679082</v>
      </c>
      <c r="I135" s="5">
        <v>153.67339031075454</v>
      </c>
      <c r="J135" s="45">
        <v>28.831693787970323</v>
      </c>
      <c r="K135" s="24"/>
      <c r="L135" s="24" t="s">
        <v>18</v>
      </c>
      <c r="M135" s="5">
        <v>115.56094229224141</v>
      </c>
      <c r="N135" s="45">
        <v>-3.2729483970406932</v>
      </c>
      <c r="O135" s="5">
        <v>106.09732592085106</v>
      </c>
      <c r="P135" s="45">
        <v>-16.725756218291778</v>
      </c>
      <c r="Q135" s="5">
        <v>133.66799845524588</v>
      </c>
      <c r="R135" s="45">
        <v>-6.8042801184260355</v>
      </c>
      <c r="S135" s="24"/>
      <c r="T135" s="24" t="s">
        <v>18</v>
      </c>
      <c r="U135" s="5">
        <v>141.16393673170171</v>
      </c>
      <c r="V135" s="45">
        <v>9.7825217855140352</v>
      </c>
      <c r="W135" s="5">
        <v>95.979293854476254</v>
      </c>
      <c r="X135" s="45">
        <v>-24.704312747905931</v>
      </c>
      <c r="Y135" s="5">
        <v>113.34430721094948</v>
      </c>
      <c r="Z135" s="45">
        <v>-4.5288460220921536</v>
      </c>
      <c r="AA135" s="24"/>
      <c r="AB135" s="24" t="s">
        <v>18</v>
      </c>
      <c r="AC135" s="5">
        <v>122.96001300024676</v>
      </c>
      <c r="AD135" s="45">
        <v>2.9185059301433398</v>
      </c>
      <c r="AE135" s="5">
        <v>138.15633199922473</v>
      </c>
      <c r="AF135" s="45">
        <v>24.140085814609805</v>
      </c>
      <c r="AG135" s="5">
        <v>134.305894991732</v>
      </c>
      <c r="AH135" s="45">
        <v>-4.292091355718</v>
      </c>
      <c r="AI135" s="24"/>
      <c r="AJ135" s="24" t="s">
        <v>18</v>
      </c>
      <c r="AK135" s="5">
        <v>120.42723558321697</v>
      </c>
      <c r="AL135" s="45">
        <v>10.543189447622197</v>
      </c>
      <c r="AM135" s="5">
        <v>56.963519058827885</v>
      </c>
      <c r="AN135" s="45">
        <v>-29.045478696312372</v>
      </c>
      <c r="AO135" s="369">
        <v>115.90331037842594</v>
      </c>
      <c r="AP135" s="45">
        <v>14.042447298741067</v>
      </c>
      <c r="AQ135" s="24"/>
      <c r="AR135" s="24" t="s">
        <v>18</v>
      </c>
      <c r="AS135" s="5">
        <v>142.6254593926551</v>
      </c>
      <c r="AT135" s="45">
        <v>-2.9025434355916104</v>
      </c>
      <c r="AU135" s="5">
        <v>104.02857583903328</v>
      </c>
      <c r="AV135" s="45">
        <v>9.6703361222977549</v>
      </c>
      <c r="AW135" s="5">
        <v>110.53032632030815</v>
      </c>
      <c r="AX135" s="45">
        <v>1.4328798080936735</v>
      </c>
      <c r="AY135" s="24"/>
      <c r="AZ135" s="24" t="s">
        <v>18</v>
      </c>
      <c r="BA135" s="5">
        <v>105.28512234108581</v>
      </c>
      <c r="BB135" s="45">
        <v>2.3613275065221444</v>
      </c>
      <c r="BC135" s="5">
        <v>101.43630471522259</v>
      </c>
      <c r="BD135" s="45">
        <v>-11.243665370377073</v>
      </c>
      <c r="BE135" s="5">
        <v>90.585350795264702</v>
      </c>
      <c r="BF135" s="45">
        <v>-4.054719383298135</v>
      </c>
      <c r="BG135" s="5">
        <v>67.785822261118625</v>
      </c>
      <c r="BH135" s="45">
        <v>-37.839255878247158</v>
      </c>
      <c r="BI135" s="329"/>
    </row>
    <row r="136" spans="1:61" s="330" customFormat="1" ht="15" customHeight="1" x14ac:dyDescent="0.25">
      <c r="A136" s="24"/>
      <c r="B136" s="24" t="s">
        <v>19</v>
      </c>
      <c r="C136" s="5">
        <v>158.26428350241551</v>
      </c>
      <c r="D136" s="45">
        <v>18.419155028639381</v>
      </c>
      <c r="E136" s="5">
        <v>115.09101598202302</v>
      </c>
      <c r="F136" s="45">
        <v>-5.1773666575882515</v>
      </c>
      <c r="G136" s="5">
        <v>119.18400674113592</v>
      </c>
      <c r="H136" s="45">
        <v>25.007964831294771</v>
      </c>
      <c r="I136" s="5">
        <v>158.13888931653469</v>
      </c>
      <c r="J136" s="45">
        <v>33.397803596515303</v>
      </c>
      <c r="K136" s="24"/>
      <c r="L136" s="24" t="s">
        <v>19</v>
      </c>
      <c r="M136" s="5">
        <v>129.51436117641313</v>
      </c>
      <c r="N136" s="45">
        <v>10.258262900820526</v>
      </c>
      <c r="O136" s="5">
        <v>119.08944630906517</v>
      </c>
      <c r="P136" s="45">
        <v>-3.6259680489904014</v>
      </c>
      <c r="Q136" s="5">
        <v>135.84573745053987</v>
      </c>
      <c r="R136" s="45">
        <v>-6.07191472146161</v>
      </c>
      <c r="S136" s="24"/>
      <c r="T136" s="24" t="s">
        <v>19</v>
      </c>
      <c r="U136" s="5">
        <v>110.99577511496204</v>
      </c>
      <c r="V136" s="45">
        <v>17.122848449727471</v>
      </c>
      <c r="W136" s="5">
        <v>98.941821323458242</v>
      </c>
      <c r="X136" s="45">
        <v>-22.666771272303407</v>
      </c>
      <c r="Y136" s="5">
        <v>122.10717613492993</v>
      </c>
      <c r="Z136" s="45">
        <v>-3.7631116338381219</v>
      </c>
      <c r="AA136" s="24"/>
      <c r="AB136" s="24" t="s">
        <v>19</v>
      </c>
      <c r="AC136" s="5">
        <v>122.24631621790159</v>
      </c>
      <c r="AD136" s="45">
        <v>29.178022219631004</v>
      </c>
      <c r="AE136" s="5">
        <v>121.61063418435583</v>
      </c>
      <c r="AF136" s="45">
        <v>34.872914276473239</v>
      </c>
      <c r="AG136" s="5">
        <v>122.79187656753558</v>
      </c>
      <c r="AH136" s="45">
        <v>16.645611391853365</v>
      </c>
      <c r="AI136" s="24"/>
      <c r="AJ136" s="24" t="s">
        <v>19</v>
      </c>
      <c r="AK136" s="5">
        <v>158.64955762531406</v>
      </c>
      <c r="AL136" s="45">
        <v>25.075944684141092</v>
      </c>
      <c r="AM136" s="5">
        <v>55.165762556295</v>
      </c>
      <c r="AN136" s="45">
        <v>-8.1013740617699881</v>
      </c>
      <c r="AO136" s="369">
        <v>117.078929473123</v>
      </c>
      <c r="AP136" s="45">
        <v>3.8850350502483337</v>
      </c>
      <c r="AQ136" s="24"/>
      <c r="AR136" s="24" t="s">
        <v>19</v>
      </c>
      <c r="AS136" s="5">
        <v>147.6412287089797</v>
      </c>
      <c r="AT136" s="45">
        <v>12.95613706504794</v>
      </c>
      <c r="AU136" s="5">
        <v>105.1966088932603</v>
      </c>
      <c r="AV136" s="45">
        <v>5.0545456426539488</v>
      </c>
      <c r="AW136" s="5">
        <v>102.73110595836987</v>
      </c>
      <c r="AX136" s="45">
        <v>18.138048660466382</v>
      </c>
      <c r="AY136" s="24"/>
      <c r="AZ136" s="24" t="s">
        <v>19</v>
      </c>
      <c r="BA136" s="5">
        <v>104.58760668905218</v>
      </c>
      <c r="BB136" s="45">
        <v>20.243275164085787</v>
      </c>
      <c r="BC136" s="5">
        <v>112.02144850664668</v>
      </c>
      <c r="BD136" s="45">
        <v>20.03477482149458</v>
      </c>
      <c r="BE136" s="5">
        <v>94.71568166415301</v>
      </c>
      <c r="BF136" s="45">
        <v>2.5873786900189231</v>
      </c>
      <c r="BG136" s="5">
        <v>90.376711886732437</v>
      </c>
      <c r="BH136" s="45">
        <v>-22.629788063455948</v>
      </c>
      <c r="BI136" s="329"/>
    </row>
    <row r="137" spans="1:61" s="330" customFormat="1" ht="15" customHeight="1" x14ac:dyDescent="0.25">
      <c r="A137" s="24"/>
      <c r="B137" s="24" t="s">
        <v>20</v>
      </c>
      <c r="C137" s="5">
        <v>206.61452710134341</v>
      </c>
      <c r="D137" s="45">
        <v>23.89566957237534</v>
      </c>
      <c r="E137" s="5">
        <v>115.78479757022009</v>
      </c>
      <c r="F137" s="45">
        <v>-6.9364382017813</v>
      </c>
      <c r="G137" s="5">
        <v>119.34119128340799</v>
      </c>
      <c r="H137" s="45">
        <v>31.971301394600943</v>
      </c>
      <c r="I137" s="5">
        <v>167.79217939022641</v>
      </c>
      <c r="J137" s="45">
        <v>38.624396557092325</v>
      </c>
      <c r="K137" s="24"/>
      <c r="L137" s="24" t="s">
        <v>20</v>
      </c>
      <c r="M137" s="5">
        <v>97.854149070373509</v>
      </c>
      <c r="N137" s="45">
        <v>85.507671497787442</v>
      </c>
      <c r="O137" s="5">
        <v>115.49880431033795</v>
      </c>
      <c r="P137" s="45">
        <v>327.28328364572059</v>
      </c>
      <c r="Q137" s="5">
        <v>138.21495295527325</v>
      </c>
      <c r="R137" s="45">
        <v>67.662919987938238</v>
      </c>
      <c r="S137" s="24"/>
      <c r="T137" s="24" t="s">
        <v>20</v>
      </c>
      <c r="U137" s="5">
        <v>119.96134991458611</v>
      </c>
      <c r="V137" s="45">
        <v>59.255131263495173</v>
      </c>
      <c r="W137" s="5">
        <v>83.184057891207857</v>
      </c>
      <c r="X137" s="45">
        <v>1522.1321607299874</v>
      </c>
      <c r="Y137" s="5">
        <v>102.33730757669625</v>
      </c>
      <c r="Z137" s="45">
        <v>90.434085488256727</v>
      </c>
      <c r="AA137" s="24"/>
      <c r="AB137" s="24" t="s">
        <v>20</v>
      </c>
      <c r="AC137" s="5">
        <v>126.85259218976964</v>
      </c>
      <c r="AD137" s="45" t="e">
        <v>#DIV/0!</v>
      </c>
      <c r="AE137" s="5">
        <v>133.04393281225109</v>
      </c>
      <c r="AF137" s="45">
        <v>391.96762632982905</v>
      </c>
      <c r="AG137" s="5">
        <v>98.50809494589933</v>
      </c>
      <c r="AH137" s="45">
        <v>3.5621873738164567</v>
      </c>
      <c r="AI137" s="24"/>
      <c r="AJ137" s="24" t="s">
        <v>20</v>
      </c>
      <c r="AK137" s="5">
        <v>219.69278054197514</v>
      </c>
      <c r="AL137" s="45">
        <v>410.78635663796189</v>
      </c>
      <c r="AM137" s="5">
        <v>48.05834594780994</v>
      </c>
      <c r="AN137" s="45">
        <v>277.64842128473049</v>
      </c>
      <c r="AO137" s="369">
        <v>110.54140071418585</v>
      </c>
      <c r="AP137" s="45">
        <v>248.58721472698693</v>
      </c>
      <c r="AQ137" s="24"/>
      <c r="AR137" s="24" t="s">
        <v>20</v>
      </c>
      <c r="AS137" s="5">
        <v>177.72336042255034</v>
      </c>
      <c r="AT137" s="45">
        <v>13373.56425988443</v>
      </c>
      <c r="AU137" s="5">
        <v>106.14767306100732</v>
      </c>
      <c r="AV137" s="45">
        <v>7.8950327019628759</v>
      </c>
      <c r="AW137" s="5">
        <v>98.704388667056463</v>
      </c>
      <c r="AX137" s="45">
        <v>322.13072043949228</v>
      </c>
      <c r="AY137" s="24"/>
      <c r="AZ137" s="24" t="s">
        <v>20</v>
      </c>
      <c r="BA137" s="5">
        <v>84.489425654815065</v>
      </c>
      <c r="BB137" s="45">
        <v>381.87076604610246</v>
      </c>
      <c r="BC137" s="5">
        <v>83.295471101069751</v>
      </c>
      <c r="BD137" s="45">
        <v>-8.795826702024641</v>
      </c>
      <c r="BE137" s="5">
        <v>81.392664750871546</v>
      </c>
      <c r="BF137" s="45">
        <v>1771.593322900879</v>
      </c>
      <c r="BG137" s="5">
        <v>90.221974699657878</v>
      </c>
      <c r="BH137" s="45">
        <v>29.569194309049522</v>
      </c>
      <c r="BI137" s="329"/>
    </row>
    <row r="138" spans="1:61" s="330" customFormat="1" ht="15" customHeight="1" x14ac:dyDescent="0.25">
      <c r="A138" s="24"/>
      <c r="B138" s="24" t="s">
        <v>21</v>
      </c>
      <c r="C138" s="5">
        <v>183.46391245732943</v>
      </c>
      <c r="D138" s="45">
        <v>16.954862920526239</v>
      </c>
      <c r="E138" s="5">
        <v>123.62306424600193</v>
      </c>
      <c r="F138" s="45">
        <v>-15.153149011265242</v>
      </c>
      <c r="G138" s="5">
        <v>111.10017854608274</v>
      </c>
      <c r="H138" s="45">
        <v>0.74048297171609079</v>
      </c>
      <c r="I138" s="5">
        <v>174.11674472917053</v>
      </c>
      <c r="J138" s="45">
        <v>23.258998529743764</v>
      </c>
      <c r="K138" s="24"/>
      <c r="L138" s="24" t="s">
        <v>21</v>
      </c>
      <c r="M138" s="5">
        <v>94.783345500977646</v>
      </c>
      <c r="N138" s="45">
        <v>14.810733110404371</v>
      </c>
      <c r="O138" s="5">
        <v>147.97401578265027</v>
      </c>
      <c r="P138" s="45">
        <v>35.483230725926035</v>
      </c>
      <c r="Q138" s="5">
        <v>139.83519615165798</v>
      </c>
      <c r="R138" s="45">
        <v>10.187243188249241</v>
      </c>
      <c r="S138" s="24"/>
      <c r="T138" s="24" t="s">
        <v>21</v>
      </c>
      <c r="U138" s="5">
        <v>114.00336562804955</v>
      </c>
      <c r="V138" s="45">
        <v>8.7194627842978321</v>
      </c>
      <c r="W138" s="5">
        <v>97.612483992343414</v>
      </c>
      <c r="X138" s="45">
        <v>86.999410257828941</v>
      </c>
      <c r="Y138" s="5">
        <v>103.60508211092787</v>
      </c>
      <c r="Z138" s="45">
        <v>80.259860192529345</v>
      </c>
      <c r="AA138" s="24"/>
      <c r="AB138" s="24" t="s">
        <v>21</v>
      </c>
      <c r="AC138" s="5">
        <v>128.27948240469536</v>
      </c>
      <c r="AD138" s="45">
        <v>85.269806256147007</v>
      </c>
      <c r="AE138" s="5">
        <v>129.61800760317468</v>
      </c>
      <c r="AF138" s="45">
        <v>32.077089543300985</v>
      </c>
      <c r="AG138" s="5">
        <v>104.87687851477494</v>
      </c>
      <c r="AH138" s="45">
        <v>-8.0776342509737162</v>
      </c>
      <c r="AI138" s="24"/>
      <c r="AJ138" s="24" t="s">
        <v>21</v>
      </c>
      <c r="AK138" s="5">
        <v>185.69231976074525</v>
      </c>
      <c r="AL138" s="45">
        <v>88.121171776239407</v>
      </c>
      <c r="AM138" s="5">
        <v>52.726414072487962</v>
      </c>
      <c r="AN138" s="45">
        <v>-8.2432780625011048</v>
      </c>
      <c r="AO138" s="369">
        <v>104.79479362105268</v>
      </c>
      <c r="AP138" s="45">
        <v>62.503957855561339</v>
      </c>
      <c r="AQ138" s="24"/>
      <c r="AR138" s="24" t="s">
        <v>21</v>
      </c>
      <c r="AS138" s="5">
        <v>156.68656111620061</v>
      </c>
      <c r="AT138" s="45">
        <v>211.73155684263315</v>
      </c>
      <c r="AU138" s="5">
        <v>106.8921790670514</v>
      </c>
      <c r="AV138" s="45">
        <v>9.8626678529942495</v>
      </c>
      <c r="AW138" s="5">
        <v>92.388697961496206</v>
      </c>
      <c r="AX138" s="45">
        <v>50.448291175813409</v>
      </c>
      <c r="AY138" s="24"/>
      <c r="AZ138" s="24" t="s">
        <v>21</v>
      </c>
      <c r="BA138" s="5">
        <v>84.938807213138446</v>
      </c>
      <c r="BB138" s="45">
        <v>96.218021083772499</v>
      </c>
      <c r="BC138" s="5">
        <v>106.82226968027453</v>
      </c>
      <c r="BD138" s="45">
        <v>-5.987300906415939</v>
      </c>
      <c r="BE138" s="5">
        <v>84.042658062757965</v>
      </c>
      <c r="BF138" s="45">
        <v>123.21753269253799</v>
      </c>
      <c r="BG138" s="5">
        <v>91.654069536160392</v>
      </c>
      <c r="BH138" s="45">
        <v>-5.9382655522773291</v>
      </c>
      <c r="BI138" s="329"/>
    </row>
    <row r="139" spans="1:61" s="330" customFormat="1" ht="15" customHeight="1" x14ac:dyDescent="0.25">
      <c r="A139" s="24"/>
      <c r="B139" s="24" t="s">
        <v>22</v>
      </c>
      <c r="C139" s="5">
        <v>188.27622507138653</v>
      </c>
      <c r="D139" s="45">
        <v>28.183115607490151</v>
      </c>
      <c r="E139" s="5">
        <v>121.45623515789737</v>
      </c>
      <c r="F139" s="45">
        <v>-12.768307697550952</v>
      </c>
      <c r="G139" s="5">
        <v>124.59116175381561</v>
      </c>
      <c r="H139" s="45">
        <v>23.399383638259664</v>
      </c>
      <c r="I139" s="5">
        <v>165.35672349232524</v>
      </c>
      <c r="J139" s="45">
        <v>8.3888429842277503</v>
      </c>
      <c r="K139" s="24"/>
      <c r="L139" s="24" t="s">
        <v>22</v>
      </c>
      <c r="M139" s="5">
        <v>107.59586567917843</v>
      </c>
      <c r="N139" s="45">
        <v>-6.4880443125494622</v>
      </c>
      <c r="O139" s="5">
        <v>105.60588576012344</v>
      </c>
      <c r="P139" s="45">
        <v>-47.370955023427619</v>
      </c>
      <c r="Q139" s="5">
        <v>144.04587457654716</v>
      </c>
      <c r="R139" s="45">
        <v>44.641170422382288</v>
      </c>
      <c r="S139" s="24"/>
      <c r="T139" s="24" t="s">
        <v>22</v>
      </c>
      <c r="U139" s="5">
        <v>126.56116367418164</v>
      </c>
      <c r="V139" s="45">
        <v>24.655930947780931</v>
      </c>
      <c r="W139" s="5">
        <v>102.07408422585007</v>
      </c>
      <c r="X139" s="45">
        <v>89.774574232760699</v>
      </c>
      <c r="Y139" s="5">
        <v>116.1069261898672</v>
      </c>
      <c r="Z139" s="45">
        <v>12.86624277455644</v>
      </c>
      <c r="AA139" s="24"/>
      <c r="AB139" s="24" t="s">
        <v>22</v>
      </c>
      <c r="AC139" s="5">
        <v>137.06388528612462</v>
      </c>
      <c r="AD139" s="45">
        <v>94.767900655073817</v>
      </c>
      <c r="AE139" s="5">
        <v>133.26012420934248</v>
      </c>
      <c r="AF139" s="45">
        <v>10.520534857703652</v>
      </c>
      <c r="AG139" s="5">
        <v>110.58617216523108</v>
      </c>
      <c r="AH139" s="45">
        <v>-16.001507454379265</v>
      </c>
      <c r="AI139" s="24"/>
      <c r="AJ139" s="24" t="s">
        <v>22</v>
      </c>
      <c r="AK139" s="5">
        <v>221.82519116268682</v>
      </c>
      <c r="AL139" s="45">
        <v>27.838101286553837</v>
      </c>
      <c r="AM139" s="5">
        <v>48.823339559100248</v>
      </c>
      <c r="AN139" s="45">
        <v>-8.8240227087138123</v>
      </c>
      <c r="AO139" s="369">
        <v>113.10903875123397</v>
      </c>
      <c r="AP139" s="45">
        <v>0.42958874744773823</v>
      </c>
      <c r="AQ139" s="24"/>
      <c r="AR139" s="24" t="s">
        <v>22</v>
      </c>
      <c r="AS139" s="5">
        <v>94.477934126644868</v>
      </c>
      <c r="AT139" s="45">
        <v>-9.0934576803454803</v>
      </c>
      <c r="AU139" s="5">
        <v>69.076389238040903</v>
      </c>
      <c r="AV139" s="45">
        <v>-29.593816913550981</v>
      </c>
      <c r="AW139" s="5">
        <v>96.451755485654772</v>
      </c>
      <c r="AX139" s="45">
        <v>-8.9671655439615421</v>
      </c>
      <c r="AY139" s="24"/>
      <c r="AZ139" s="24" t="s">
        <v>22</v>
      </c>
      <c r="BA139" s="5">
        <v>70.86516485274133</v>
      </c>
      <c r="BB139" s="45">
        <v>-15.680642551343851</v>
      </c>
      <c r="BC139" s="5">
        <v>88.86588080121075</v>
      </c>
      <c r="BD139" s="45">
        <v>-46.565364761018778</v>
      </c>
      <c r="BE139" s="5">
        <v>64.459109901171274</v>
      </c>
      <c r="BF139" s="45">
        <v>-37.701230893551788</v>
      </c>
      <c r="BG139" s="5">
        <v>100.00457356796564</v>
      </c>
      <c r="BH139" s="45">
        <v>-22.560552087905378</v>
      </c>
      <c r="BI139" s="329"/>
    </row>
    <row r="140" spans="1:61" s="330" customFormat="1" ht="15" customHeight="1" x14ac:dyDescent="0.25">
      <c r="A140" s="24"/>
      <c r="B140" s="24" t="s">
        <v>23</v>
      </c>
      <c r="C140" s="5">
        <v>188.85868466309026</v>
      </c>
      <c r="D140" s="45">
        <v>15.125069950109406</v>
      </c>
      <c r="E140" s="5">
        <v>111.48266944273661</v>
      </c>
      <c r="F140" s="45">
        <v>-12.182445341751588</v>
      </c>
      <c r="G140" s="5">
        <v>113.99731808975082</v>
      </c>
      <c r="H140" s="45">
        <v>12.791196571176158</v>
      </c>
      <c r="I140" s="5">
        <v>209.31071251398524</v>
      </c>
      <c r="J140" s="45">
        <v>19.194745305100085</v>
      </c>
      <c r="K140" s="24"/>
      <c r="L140" s="24" t="s">
        <v>23</v>
      </c>
      <c r="M140" s="5">
        <v>108.78430691330895</v>
      </c>
      <c r="N140" s="45">
        <v>-14.646790521890267</v>
      </c>
      <c r="O140" s="5">
        <v>98.048327783056777</v>
      </c>
      <c r="P140" s="45">
        <v>-37.62262227510552</v>
      </c>
      <c r="Q140" s="5">
        <v>130.43090599704485</v>
      </c>
      <c r="R140" s="45">
        <v>9.0158063322202793</v>
      </c>
      <c r="S140" s="24"/>
      <c r="T140" s="24" t="s">
        <v>23</v>
      </c>
      <c r="U140" s="5">
        <v>113.97616467662739</v>
      </c>
      <c r="V140" s="45">
        <v>-4.8476187995511992</v>
      </c>
      <c r="W140" s="5">
        <v>99.132909843495369</v>
      </c>
      <c r="X140" s="45">
        <v>65.625975703194342</v>
      </c>
      <c r="Y140" s="5">
        <v>120.82062844646525</v>
      </c>
      <c r="Z140" s="45">
        <v>-12.815571893001092</v>
      </c>
      <c r="AA140" s="24"/>
      <c r="AB140" s="24" t="s">
        <v>23</v>
      </c>
      <c r="AC140" s="5">
        <v>137.8807740550607</v>
      </c>
      <c r="AD140" s="45">
        <v>47.314189241639696</v>
      </c>
      <c r="AE140" s="5">
        <v>124.19817747801075</v>
      </c>
      <c r="AF140" s="45">
        <v>-0.19221214188942781</v>
      </c>
      <c r="AG140" s="5">
        <v>72.537912614684288</v>
      </c>
      <c r="AH140" s="45">
        <v>-3.6772140822636601</v>
      </c>
      <c r="AI140" s="24"/>
      <c r="AJ140" s="24" t="s">
        <v>23</v>
      </c>
      <c r="AK140" s="5">
        <v>173.43918708326794</v>
      </c>
      <c r="AL140" s="45">
        <v>-9.4880091696702067</v>
      </c>
      <c r="AM140" s="5">
        <v>39.930942424203032</v>
      </c>
      <c r="AN140" s="45">
        <v>-48.173846409415766</v>
      </c>
      <c r="AO140" s="369">
        <v>99.686384518901548</v>
      </c>
      <c r="AP140" s="45">
        <v>-2.0289139706450641</v>
      </c>
      <c r="AQ140" s="24"/>
      <c r="AR140" s="24" t="s">
        <v>23</v>
      </c>
      <c r="AS140" s="5">
        <v>89.195648634033134</v>
      </c>
      <c r="AT140" s="45">
        <v>-35.673253852053605</v>
      </c>
      <c r="AU140" s="5">
        <v>82.571956964867795</v>
      </c>
      <c r="AV140" s="45">
        <v>-15.459848674885549</v>
      </c>
      <c r="AW140" s="5">
        <v>99.632782817255119</v>
      </c>
      <c r="AX140" s="45">
        <v>-25.538004278991195</v>
      </c>
      <c r="AY140" s="24"/>
      <c r="AZ140" s="24" t="s">
        <v>23</v>
      </c>
      <c r="BA140" s="5">
        <v>70.356115411385701</v>
      </c>
      <c r="BB140" s="45">
        <v>-39.079892596364239</v>
      </c>
      <c r="BC140" s="5">
        <v>90.497717348377478</v>
      </c>
      <c r="BD140" s="45">
        <v>-30.676328034494489</v>
      </c>
      <c r="BE140" s="5">
        <v>61.065897429616911</v>
      </c>
      <c r="BF140" s="45">
        <v>-41.501723092112975</v>
      </c>
      <c r="BG140" s="5">
        <v>105.96012051278952</v>
      </c>
      <c r="BH140" s="45">
        <v>-9.3810218519810462</v>
      </c>
      <c r="BI140" s="329"/>
    </row>
    <row r="141" spans="1:61" s="330" customFormat="1" ht="15" customHeight="1" x14ac:dyDescent="0.25">
      <c r="A141" s="24"/>
      <c r="B141" s="24" t="s">
        <v>24</v>
      </c>
      <c r="C141" s="5">
        <v>219.05321571760825</v>
      </c>
      <c r="D141" s="45">
        <v>21.404830546963851</v>
      </c>
      <c r="E141" s="5">
        <v>110.97846284993362</v>
      </c>
      <c r="F141" s="45">
        <v>-17.725644949949555</v>
      </c>
      <c r="G141" s="5">
        <v>114.25345111640759</v>
      </c>
      <c r="H141" s="45">
        <v>4.6894005862471602</v>
      </c>
      <c r="I141" s="5">
        <v>241.41490365989887</v>
      </c>
      <c r="J141" s="45">
        <v>28.658586653755322</v>
      </c>
      <c r="K141" s="24"/>
      <c r="L141" s="24" t="s">
        <v>24</v>
      </c>
      <c r="M141" s="5">
        <v>109.34685653910191</v>
      </c>
      <c r="N141" s="45">
        <v>-13.413182816814256</v>
      </c>
      <c r="O141" s="5">
        <v>88.829140162767359</v>
      </c>
      <c r="P141" s="45">
        <v>-27.857375542634685</v>
      </c>
      <c r="Q141" s="5">
        <v>140.14104040888697</v>
      </c>
      <c r="R141" s="45">
        <v>9.3479794248372912</v>
      </c>
      <c r="S141" s="24"/>
      <c r="T141" s="24" t="s">
        <v>24</v>
      </c>
      <c r="U141" s="5">
        <v>110.95350564823457</v>
      </c>
      <c r="V141" s="45">
        <v>-16.580093654383802</v>
      </c>
      <c r="W141" s="5">
        <v>104.50524072947323</v>
      </c>
      <c r="X141" s="45">
        <v>66.776055427587721</v>
      </c>
      <c r="Y141" s="5">
        <v>111.89286967717537</v>
      </c>
      <c r="Z141" s="45">
        <v>-14.689619369856416</v>
      </c>
      <c r="AA141" s="24"/>
      <c r="AB141" s="24" t="s">
        <v>24</v>
      </c>
      <c r="AC141" s="5">
        <v>141.43206493027137</v>
      </c>
      <c r="AD141" s="45">
        <v>23.360362508757902</v>
      </c>
      <c r="AE141" s="5">
        <v>151.67416238900853</v>
      </c>
      <c r="AF141" s="45">
        <v>2.5544318278736284</v>
      </c>
      <c r="AG141" s="5">
        <v>80.150957281227988</v>
      </c>
      <c r="AH141" s="45">
        <v>9.2361015415140599</v>
      </c>
      <c r="AI141" s="24"/>
      <c r="AJ141" s="24" t="s">
        <v>24</v>
      </c>
      <c r="AK141" s="5">
        <v>123.71673136279975</v>
      </c>
      <c r="AL141" s="45">
        <v>7.3150362505111985</v>
      </c>
      <c r="AM141" s="5">
        <v>45.421392762613706</v>
      </c>
      <c r="AN141" s="45">
        <v>-30.642678596339962</v>
      </c>
      <c r="AO141" s="369">
        <v>139.78687299873459</v>
      </c>
      <c r="AP141" s="45">
        <v>1.2858536660345692</v>
      </c>
      <c r="AQ141" s="24"/>
      <c r="AR141" s="24" t="s">
        <v>24</v>
      </c>
      <c r="AS141" s="5">
        <v>94.03722662320169</v>
      </c>
      <c r="AT141" s="45">
        <v>-39.797719590049162</v>
      </c>
      <c r="AU141" s="5">
        <v>77.708841663998697</v>
      </c>
      <c r="AV141" s="45">
        <v>-20.331585053756328</v>
      </c>
      <c r="AW141" s="5">
        <v>115.26059214555309</v>
      </c>
      <c r="AX141" s="45">
        <v>-14.331991709552042</v>
      </c>
      <c r="AY141" s="24"/>
      <c r="AZ141" s="24" t="s">
        <v>24</v>
      </c>
      <c r="BA141" s="5">
        <v>66.972656178523536</v>
      </c>
      <c r="BB141" s="45">
        <v>-42.006008626090228</v>
      </c>
      <c r="BC141" s="5">
        <v>112.36546922096282</v>
      </c>
      <c r="BD141" s="45">
        <v>-10.927961232991294</v>
      </c>
      <c r="BE141" s="5">
        <v>63.22093137987288</v>
      </c>
      <c r="BF141" s="45">
        <v>-39.090921389864931</v>
      </c>
      <c r="BG141" s="5">
        <v>99.38738165327392</v>
      </c>
      <c r="BH141" s="45">
        <v>8.0249289376936872</v>
      </c>
      <c r="BI141" s="329"/>
    </row>
    <row r="142" spans="1:61" s="330" customFormat="1" ht="15" customHeight="1" x14ac:dyDescent="0.25">
      <c r="A142" s="24"/>
      <c r="B142" s="24" t="s">
        <v>25</v>
      </c>
      <c r="C142" s="5">
        <v>210.87710127698648</v>
      </c>
      <c r="D142" s="45">
        <v>50.59594009628853</v>
      </c>
      <c r="E142" s="5">
        <v>106.85129984907685</v>
      </c>
      <c r="F142" s="45">
        <v>-15.129966382282305</v>
      </c>
      <c r="G142" s="5">
        <v>116.68823730098421</v>
      </c>
      <c r="H142" s="45">
        <v>10.735306942435386</v>
      </c>
      <c r="I142" s="5">
        <v>235.57520257569249</v>
      </c>
      <c r="J142" s="45">
        <v>13.869856786891475</v>
      </c>
      <c r="K142" s="24"/>
      <c r="L142" s="24" t="s">
        <v>25</v>
      </c>
      <c r="M142" s="5">
        <v>117.38213797846748</v>
      </c>
      <c r="N142" s="45">
        <v>-3.9132200640892592</v>
      </c>
      <c r="O142" s="5">
        <v>109.79945647261114</v>
      </c>
      <c r="P142" s="45">
        <v>-39.067950946976069</v>
      </c>
      <c r="Q142" s="5">
        <v>142.92571157807103</v>
      </c>
      <c r="R142" s="45">
        <v>20.107073397751634</v>
      </c>
      <c r="S142" s="24"/>
      <c r="T142" s="24" t="s">
        <v>25</v>
      </c>
      <c r="U142" s="5">
        <v>114.76867866432652</v>
      </c>
      <c r="V142" s="45">
        <v>1.9175036705061217</v>
      </c>
      <c r="W142" s="5">
        <v>94.519350172422833</v>
      </c>
      <c r="X142" s="45">
        <v>42.951846275176109</v>
      </c>
      <c r="Y142" s="5">
        <v>115.25986291832031</v>
      </c>
      <c r="Z142" s="45">
        <v>-9.3343008129753855</v>
      </c>
      <c r="AA142" s="24"/>
      <c r="AB142" s="24" t="s">
        <v>25</v>
      </c>
      <c r="AC142" s="5">
        <v>130.834787122584</v>
      </c>
      <c r="AD142" s="45">
        <v>30.710879819955466</v>
      </c>
      <c r="AE142" s="5">
        <v>165.60123366047276</v>
      </c>
      <c r="AF142" s="45">
        <v>8.7296423292978744</v>
      </c>
      <c r="AG142" s="5">
        <v>82.933588793838567</v>
      </c>
      <c r="AH142" s="45">
        <v>3.7229997507540276</v>
      </c>
      <c r="AI142" s="24"/>
      <c r="AJ142" s="24" t="s">
        <v>25</v>
      </c>
      <c r="AK142" s="5">
        <v>146.2568085421463</v>
      </c>
      <c r="AL142" s="45">
        <v>5.1508904972255891</v>
      </c>
      <c r="AM142" s="5">
        <v>125.82220371082481</v>
      </c>
      <c r="AN142" s="45">
        <v>93.749139758768479</v>
      </c>
      <c r="AO142" s="369">
        <v>141.80806168289612</v>
      </c>
      <c r="AP142" s="45">
        <v>19.275513869265069</v>
      </c>
      <c r="AQ142" s="24"/>
      <c r="AR142" s="24" t="s">
        <v>25</v>
      </c>
      <c r="AS142" s="5">
        <v>157.37397503953096</v>
      </c>
      <c r="AT142" s="45">
        <v>-10.694256688961275</v>
      </c>
      <c r="AU142" s="5">
        <v>84.728260070080168</v>
      </c>
      <c r="AV142" s="45">
        <v>-16.249786006727348</v>
      </c>
      <c r="AW142" s="5">
        <v>122.13695556372095</v>
      </c>
      <c r="AX142" s="45">
        <v>-7.1252294130515992</v>
      </c>
      <c r="AY142" s="24"/>
      <c r="AZ142" s="24" t="s">
        <v>25</v>
      </c>
      <c r="BA142" s="5">
        <v>69.721839780924526</v>
      </c>
      <c r="BB142" s="45">
        <v>-24.10027036910104</v>
      </c>
      <c r="BC142" s="5">
        <v>150.06516158949083</v>
      </c>
      <c r="BD142" s="45">
        <v>16.221112248051625</v>
      </c>
      <c r="BE142" s="5">
        <v>90.27045960652201</v>
      </c>
      <c r="BF142" s="45">
        <v>-16.807312269633428</v>
      </c>
      <c r="BG142" s="5">
        <v>124.21035881931738</v>
      </c>
      <c r="BH142" s="45">
        <v>11.228723281254787</v>
      </c>
      <c r="BI142" s="329"/>
    </row>
    <row r="143" spans="1:61" s="330" customFormat="1" ht="15" customHeight="1" x14ac:dyDescent="0.25">
      <c r="A143" s="24"/>
      <c r="B143" s="24" t="s">
        <v>26</v>
      </c>
      <c r="C143" s="5">
        <v>180.78766242497369</v>
      </c>
      <c r="D143" s="45">
        <v>39.282885848568498</v>
      </c>
      <c r="E143" s="5">
        <v>99.844638426665824</v>
      </c>
      <c r="F143" s="45">
        <v>-16.555604593180178</v>
      </c>
      <c r="G143" s="5">
        <v>117.75890388300543</v>
      </c>
      <c r="H143" s="45">
        <v>4.4822574696234909</v>
      </c>
      <c r="I143" s="5">
        <v>179.46297821928462</v>
      </c>
      <c r="J143" s="45">
        <v>11.141662910584785</v>
      </c>
      <c r="K143" s="24"/>
      <c r="L143" s="24" t="s">
        <v>26</v>
      </c>
      <c r="M143" s="5">
        <v>138.46369216977655</v>
      </c>
      <c r="N143" s="45">
        <v>10.865614783657236</v>
      </c>
      <c r="O143" s="5">
        <v>127.99006116963443</v>
      </c>
      <c r="P143" s="45">
        <v>15.716484113679115</v>
      </c>
      <c r="Q143" s="5">
        <v>143.06531347261131</v>
      </c>
      <c r="R143" s="45">
        <v>16.885833588869986</v>
      </c>
      <c r="S143" s="24"/>
      <c r="T143" s="24" t="s">
        <v>26</v>
      </c>
      <c r="U143" s="5">
        <v>114.07461744171682</v>
      </c>
      <c r="V143" s="45">
        <v>-11.082895600340066</v>
      </c>
      <c r="W143" s="5">
        <v>97.305984932218209</v>
      </c>
      <c r="X143" s="45">
        <v>46.038425751828498</v>
      </c>
      <c r="Y143" s="5">
        <v>136.67848072092812</v>
      </c>
      <c r="Z143" s="45">
        <v>3.8381148126936466</v>
      </c>
      <c r="AA143" s="24"/>
      <c r="AB143" s="24" t="s">
        <v>26</v>
      </c>
      <c r="AC143" s="5">
        <v>142.08030555466806</v>
      </c>
      <c r="AD143" s="45">
        <v>20.585518661961572</v>
      </c>
      <c r="AE143" s="5">
        <v>179.66784568320841</v>
      </c>
      <c r="AF143" s="45">
        <v>12.345154117257024</v>
      </c>
      <c r="AG143" s="5">
        <v>85.267667945014935</v>
      </c>
      <c r="AH143" s="45">
        <v>-4.9431674980875471</v>
      </c>
      <c r="AI143" s="24"/>
      <c r="AJ143" s="24" t="s">
        <v>26</v>
      </c>
      <c r="AK143" s="5">
        <v>155.32771666898432</v>
      </c>
      <c r="AL143" s="45">
        <v>28.043304044028133</v>
      </c>
      <c r="AM143" s="5">
        <v>88.904357139935456</v>
      </c>
      <c r="AN143" s="45">
        <v>73.40258857576768</v>
      </c>
      <c r="AO143" s="369">
        <v>129.32712070000403</v>
      </c>
      <c r="AP143" s="45">
        <v>-7.6739061519421625</v>
      </c>
      <c r="AQ143" s="24"/>
      <c r="AR143" s="24" t="s">
        <v>26</v>
      </c>
      <c r="AS143" s="5">
        <v>187.84690398343056</v>
      </c>
      <c r="AT143" s="45">
        <v>20.046041531494225</v>
      </c>
      <c r="AU143" s="5">
        <v>92.818728015994452</v>
      </c>
      <c r="AV143" s="45">
        <v>-7.6482517427780579</v>
      </c>
      <c r="AW143" s="5">
        <v>116.6294141755411</v>
      </c>
      <c r="AX143" s="45">
        <v>-11.770504132133183</v>
      </c>
      <c r="AY143" s="24"/>
      <c r="AZ143" s="24" t="s">
        <v>26</v>
      </c>
      <c r="BA143" s="5">
        <v>79.7532058157758</v>
      </c>
      <c r="BB143" s="45">
        <v>-18.27531315382565</v>
      </c>
      <c r="BC143" s="5">
        <v>135.67548225592947</v>
      </c>
      <c r="BD143" s="45">
        <v>32.485585038612726</v>
      </c>
      <c r="BE143" s="5">
        <v>94.26852358486579</v>
      </c>
      <c r="BF143" s="45">
        <v>-15.185525720550089</v>
      </c>
      <c r="BG143" s="5">
        <v>119.34123637520884</v>
      </c>
      <c r="BH143" s="45">
        <v>26.817497416310161</v>
      </c>
      <c r="BI143" s="329"/>
    </row>
    <row r="144" spans="1:61" s="330" customFormat="1" ht="15" customHeight="1" x14ac:dyDescent="0.25">
      <c r="A144" s="340"/>
      <c r="B144" s="340" t="s">
        <v>27</v>
      </c>
      <c r="C144" s="5">
        <v>186.7576060325527</v>
      </c>
      <c r="D144" s="45">
        <v>30.292809246642236</v>
      </c>
      <c r="E144" s="5">
        <v>111.76549899649243</v>
      </c>
      <c r="F144" s="45">
        <v>-7.1086884877807961</v>
      </c>
      <c r="G144" s="5">
        <v>116.4823457245797</v>
      </c>
      <c r="H144" s="45">
        <v>0.80251522733951219</v>
      </c>
      <c r="I144" s="5">
        <v>183.3014165718298</v>
      </c>
      <c r="J144" s="45">
        <v>36.351533965449619</v>
      </c>
      <c r="K144" s="340"/>
      <c r="L144" s="340" t="s">
        <v>27</v>
      </c>
      <c r="M144" s="5">
        <v>159.97218545440742</v>
      </c>
      <c r="N144" s="45">
        <v>13.581017214306485</v>
      </c>
      <c r="O144" s="5">
        <v>139.76656033562915</v>
      </c>
      <c r="P144" s="45">
        <v>-2.3273204014618898</v>
      </c>
      <c r="Q144" s="5">
        <v>144.28391383194167</v>
      </c>
      <c r="R144" s="45">
        <v>15.745108801238075</v>
      </c>
      <c r="S144" s="340"/>
      <c r="T144" s="340" t="s">
        <v>27</v>
      </c>
      <c r="U144" s="5">
        <v>107.93370253587375</v>
      </c>
      <c r="V144" s="45">
        <v>-18.852643652566698</v>
      </c>
      <c r="W144" s="5">
        <v>89.628931245989421</v>
      </c>
      <c r="X144" s="45">
        <v>25.498908059493601</v>
      </c>
      <c r="Y144" s="5">
        <v>123.44967908787457</v>
      </c>
      <c r="Z144" s="45">
        <v>11.775353735168935</v>
      </c>
      <c r="AA144" s="340"/>
      <c r="AB144" s="340" t="s">
        <v>27</v>
      </c>
      <c r="AC144" s="5">
        <v>127.73261597278845</v>
      </c>
      <c r="AD144" s="45">
        <v>15.973312213463558</v>
      </c>
      <c r="AE144" s="5">
        <v>173.21332662913196</v>
      </c>
      <c r="AF144" s="45">
        <v>34.609985081147215</v>
      </c>
      <c r="AG144" s="5">
        <v>69.40218827397878</v>
      </c>
      <c r="AH144" s="45">
        <v>2.2309928721786036</v>
      </c>
      <c r="AI144" s="340"/>
      <c r="AJ144" s="340" t="s">
        <v>27</v>
      </c>
      <c r="AK144" s="5">
        <v>119.49671098364871</v>
      </c>
      <c r="AL144" s="45">
        <v>11.701258770137102</v>
      </c>
      <c r="AM144" s="5">
        <v>76.524513046783511</v>
      </c>
      <c r="AN144" s="45">
        <v>38.222867484297439</v>
      </c>
      <c r="AO144" s="369">
        <v>125.85145847649177</v>
      </c>
      <c r="AP144" s="45">
        <v>-10.422847473988156</v>
      </c>
      <c r="AQ144" s="340"/>
      <c r="AR144" s="340" t="s">
        <v>27</v>
      </c>
      <c r="AS144" s="5">
        <v>179.34135867718567</v>
      </c>
      <c r="AT144" s="45">
        <v>33.504615332875744</v>
      </c>
      <c r="AU144" s="5">
        <v>77.208070170398415</v>
      </c>
      <c r="AV144" s="45">
        <v>-23.732047290992014</v>
      </c>
      <c r="AW144" s="5">
        <v>111.12605213154667</v>
      </c>
      <c r="AX144" s="45">
        <v>-13.049436036868215</v>
      </c>
      <c r="AY144" s="340"/>
      <c r="AZ144" s="340" t="s">
        <v>27</v>
      </c>
      <c r="BA144" s="5">
        <v>84.51170819080005</v>
      </c>
      <c r="BB144" s="45">
        <v>-16.146273861574073</v>
      </c>
      <c r="BC144" s="5">
        <v>140.77412406539926</v>
      </c>
      <c r="BD144" s="45">
        <v>41.234022786239564</v>
      </c>
      <c r="BE144" s="5">
        <v>85.614288788488949</v>
      </c>
      <c r="BF144" s="45">
        <v>-23.736776044293578</v>
      </c>
      <c r="BG144" s="5">
        <v>102.53799029357944</v>
      </c>
      <c r="BH144" s="45">
        <v>27.303809299021921</v>
      </c>
      <c r="BI144" s="329"/>
    </row>
    <row r="145" spans="1:291" s="330" customFormat="1" ht="15" customHeight="1" x14ac:dyDescent="0.25">
      <c r="A145" s="24"/>
      <c r="B145" s="24" t="s">
        <v>28</v>
      </c>
      <c r="C145" s="5">
        <v>213.96770006791562</v>
      </c>
      <c r="D145" s="45">
        <v>13.039685767096771</v>
      </c>
      <c r="E145" s="5">
        <v>115.4973245916561</v>
      </c>
      <c r="F145" s="45">
        <v>-18.335875940219267</v>
      </c>
      <c r="G145" s="5">
        <v>120.24203262728443</v>
      </c>
      <c r="H145" s="45">
        <v>-8.7566867223120397</v>
      </c>
      <c r="I145" s="5">
        <v>216.46250118052603</v>
      </c>
      <c r="J145" s="45">
        <v>17.007589899726725</v>
      </c>
      <c r="K145" s="24"/>
      <c r="L145" s="24" t="s">
        <v>28</v>
      </c>
      <c r="M145" s="5">
        <v>133.03320881393361</v>
      </c>
      <c r="N145" s="45">
        <v>8.6137892338411319</v>
      </c>
      <c r="O145" s="5">
        <v>119.49382990033084</v>
      </c>
      <c r="P145" s="45">
        <v>3.1759996700199196</v>
      </c>
      <c r="Q145" s="5">
        <v>145.46320450226162</v>
      </c>
      <c r="R145" s="45">
        <v>10.825804086665315</v>
      </c>
      <c r="S145" s="24"/>
      <c r="T145" s="24" t="s">
        <v>28</v>
      </c>
      <c r="U145" s="5">
        <v>105.78711884571304</v>
      </c>
      <c r="V145" s="45">
        <v>-19.720092290957453</v>
      </c>
      <c r="W145" s="5">
        <v>98.85144224603053</v>
      </c>
      <c r="X145" s="45">
        <v>34.654264931171184</v>
      </c>
      <c r="Y145" s="5">
        <v>122.10689766106466</v>
      </c>
      <c r="Z145" s="45">
        <v>11.693983483448434</v>
      </c>
      <c r="AA145" s="24"/>
      <c r="AB145" s="24" t="s">
        <v>28</v>
      </c>
      <c r="AC145" s="5">
        <v>131.72280779757003</v>
      </c>
      <c r="AD145" s="45">
        <v>11.599270447342874</v>
      </c>
      <c r="AE145" s="5">
        <v>184.37458931621487</v>
      </c>
      <c r="AF145" s="45">
        <v>23.922685237892182</v>
      </c>
      <c r="AG145" s="5">
        <v>65.645014101932446</v>
      </c>
      <c r="AH145" s="45">
        <v>-15.474496920764679</v>
      </c>
      <c r="AI145" s="24"/>
      <c r="AJ145" s="24" t="s">
        <v>28</v>
      </c>
      <c r="AK145" s="5">
        <v>116.18583164877415</v>
      </c>
      <c r="AL145" s="45">
        <v>34.817543622509106</v>
      </c>
      <c r="AM145" s="5">
        <v>70.215414484873591</v>
      </c>
      <c r="AN145" s="45">
        <v>25.634817276872113</v>
      </c>
      <c r="AO145" s="369">
        <v>127.92322550630875</v>
      </c>
      <c r="AP145" s="45">
        <v>-0.7227712970744733</v>
      </c>
      <c r="AQ145" s="24"/>
      <c r="AR145" s="24" t="s">
        <v>28</v>
      </c>
      <c r="AS145" s="5">
        <v>166.84658111875888</v>
      </c>
      <c r="AT145" s="45">
        <v>15.445764875625215</v>
      </c>
      <c r="AU145" s="5">
        <v>74.336744221747665</v>
      </c>
      <c r="AV145" s="45">
        <v>-27.569494309877143</v>
      </c>
      <c r="AW145" s="5">
        <v>114.35642023374174</v>
      </c>
      <c r="AX145" s="45">
        <v>-2.6697941389794266</v>
      </c>
      <c r="AY145" s="24"/>
      <c r="AZ145" s="24" t="s">
        <v>28</v>
      </c>
      <c r="BA145" s="5">
        <v>76.980841179065621</v>
      </c>
      <c r="BB145" s="45">
        <v>-14.578222185194647</v>
      </c>
      <c r="BC145" s="5">
        <v>128.43929250613081</v>
      </c>
      <c r="BD145" s="45">
        <v>39.301137855889522</v>
      </c>
      <c r="BE145" s="5">
        <v>84.945404324457954</v>
      </c>
      <c r="BF145" s="45">
        <v>-16.196556877284991</v>
      </c>
      <c r="BG145" s="5">
        <v>94.633399267644506</v>
      </c>
      <c r="BH145" s="45">
        <v>21.270764913778578</v>
      </c>
      <c r="BI145" s="329"/>
    </row>
    <row r="146" spans="1:291" s="330" customFormat="1" ht="15" customHeight="1" x14ac:dyDescent="0.25">
      <c r="A146" s="24"/>
      <c r="B146" s="24"/>
      <c r="C146" s="5"/>
      <c r="D146" s="45"/>
      <c r="E146" s="5"/>
      <c r="F146" s="45"/>
      <c r="G146" s="5"/>
      <c r="H146" s="45"/>
      <c r="I146" s="5"/>
      <c r="J146" s="45"/>
      <c r="K146" s="24"/>
      <c r="L146" s="24"/>
      <c r="M146" s="5"/>
      <c r="N146" s="45"/>
      <c r="O146" s="5"/>
      <c r="P146" s="45"/>
      <c r="Q146" s="5"/>
      <c r="R146" s="45"/>
      <c r="S146" s="24"/>
      <c r="T146" s="24"/>
      <c r="U146" s="5"/>
      <c r="V146" s="45"/>
      <c r="W146" s="5"/>
      <c r="X146" s="45"/>
      <c r="Y146" s="5"/>
      <c r="Z146" s="45"/>
      <c r="AA146" s="24"/>
      <c r="AB146" s="24"/>
      <c r="AC146" s="5"/>
      <c r="AD146" s="45"/>
      <c r="AE146" s="5"/>
      <c r="AF146" s="45"/>
      <c r="AG146" s="5"/>
      <c r="AH146" s="45"/>
      <c r="AI146" s="24"/>
      <c r="AJ146" s="24"/>
      <c r="AK146" s="5"/>
      <c r="AL146" s="45"/>
      <c r="AM146" s="5"/>
      <c r="AN146" s="45"/>
      <c r="AO146" s="369"/>
      <c r="AP146" s="45"/>
      <c r="AQ146" s="24"/>
      <c r="AR146" s="24"/>
      <c r="AS146" s="5"/>
      <c r="AT146" s="45"/>
      <c r="AU146" s="5"/>
      <c r="AV146" s="45"/>
      <c r="AW146" s="5"/>
      <c r="AX146" s="45"/>
      <c r="AY146" s="24"/>
      <c r="AZ146" s="24"/>
      <c r="BA146" s="5"/>
      <c r="BB146" s="45"/>
      <c r="BC146" s="5"/>
      <c r="BD146" s="45"/>
      <c r="BE146" s="5"/>
      <c r="BF146" s="45"/>
      <c r="BG146" s="5"/>
      <c r="BH146" s="45"/>
      <c r="BI146" s="329"/>
    </row>
    <row r="147" spans="1:291" s="330" customFormat="1" ht="15" customHeight="1" x14ac:dyDescent="0.25">
      <c r="A147" s="444">
        <v>2022</v>
      </c>
      <c r="B147" s="24" t="s">
        <v>17</v>
      </c>
      <c r="C147" s="5">
        <v>177.74521373763119</v>
      </c>
      <c r="D147" s="45">
        <v>17.25379932650533</v>
      </c>
      <c r="E147" s="5">
        <v>120.66676600095337</v>
      </c>
      <c r="F147" s="45">
        <v>-11.729070019791763</v>
      </c>
      <c r="G147" s="5">
        <v>134.33778301551163</v>
      </c>
      <c r="H147" s="45">
        <v>2.722361486678281</v>
      </c>
      <c r="I147" s="5">
        <v>217.23155273529062</v>
      </c>
      <c r="J147" s="45">
        <v>24.767199030702173</v>
      </c>
      <c r="K147" s="444">
        <v>2022</v>
      </c>
      <c r="L147" s="24" t="s">
        <v>17</v>
      </c>
      <c r="M147" s="5">
        <v>125.47032289215278</v>
      </c>
      <c r="N147" s="45">
        <v>6.7700231189826638</v>
      </c>
      <c r="O147" s="5">
        <v>134.38878572800439</v>
      </c>
      <c r="P147" s="45">
        <v>13.275692955412822</v>
      </c>
      <c r="Q147" s="5">
        <v>146.6818048615921</v>
      </c>
      <c r="R147" s="45">
        <v>14.037330644305015</v>
      </c>
      <c r="S147" s="444">
        <v>2022</v>
      </c>
      <c r="T147" s="24" t="s">
        <v>17</v>
      </c>
      <c r="U147" s="5">
        <v>103.56898236588003</v>
      </c>
      <c r="V147" s="45">
        <v>-22.179580182185731</v>
      </c>
      <c r="W147" s="5">
        <v>99.492561837383974</v>
      </c>
      <c r="X147" s="45">
        <v>19.99729172474845</v>
      </c>
      <c r="Y147" s="5">
        <v>123.01580844944269</v>
      </c>
      <c r="Z147" s="45">
        <v>3.7349567971086657</v>
      </c>
      <c r="AA147" s="444">
        <v>2022</v>
      </c>
      <c r="AB147" s="24" t="s">
        <v>17</v>
      </c>
      <c r="AC147" s="5">
        <v>139.67162253390495</v>
      </c>
      <c r="AD147" s="45">
        <v>19.236642618737946</v>
      </c>
      <c r="AE147" s="5">
        <v>163.25871190503443</v>
      </c>
      <c r="AF147" s="45">
        <v>23.70602926982599</v>
      </c>
      <c r="AG147" s="5">
        <v>76.342475348299359</v>
      </c>
      <c r="AH147" s="45">
        <v>-29.428392666234345</v>
      </c>
      <c r="AI147" s="444">
        <v>2022</v>
      </c>
      <c r="AJ147" s="24" t="s">
        <v>17</v>
      </c>
      <c r="AK147" s="5">
        <v>154.10608292102194</v>
      </c>
      <c r="AL147" s="45">
        <v>21.504086052243636</v>
      </c>
      <c r="AM147" s="5">
        <v>58.712602607421552</v>
      </c>
      <c r="AN147" s="45">
        <v>11.803300835919785</v>
      </c>
      <c r="AO147" s="369">
        <v>129.09513981932938</v>
      </c>
      <c r="AP147" s="45">
        <v>-7.2317717223181432</v>
      </c>
      <c r="AQ147" s="444">
        <v>2022</v>
      </c>
      <c r="AR147" s="24" t="s">
        <v>17</v>
      </c>
      <c r="AS147" s="5">
        <v>167.91080346682196</v>
      </c>
      <c r="AT147" s="45">
        <v>5.978618795326085</v>
      </c>
      <c r="AU147" s="5">
        <v>71.369707408140982</v>
      </c>
      <c r="AV147" s="45">
        <v>-31.180563369630164</v>
      </c>
      <c r="AW147" s="5">
        <v>102.28672596892422</v>
      </c>
      <c r="AX147" s="45">
        <v>-5.2183847618951518</v>
      </c>
      <c r="AY147" s="444">
        <v>2022</v>
      </c>
      <c r="AZ147" s="24" t="s">
        <v>17</v>
      </c>
      <c r="BA147" s="5">
        <v>78.925165911516359</v>
      </c>
      <c r="BB147" s="45">
        <v>-12.012029364239936</v>
      </c>
      <c r="BC147" s="5">
        <v>138.16204011013608</v>
      </c>
      <c r="BD147" s="45">
        <v>24.753972870702341</v>
      </c>
      <c r="BE147" s="5">
        <v>97.470134660179227</v>
      </c>
      <c r="BF147" s="45">
        <v>-9.9939168371503939</v>
      </c>
      <c r="BG147" s="5">
        <v>108.63290331547678</v>
      </c>
      <c r="BH147" s="45">
        <v>47.713103228471397</v>
      </c>
      <c r="BI147" s="329"/>
    </row>
    <row r="148" spans="1:291" s="330" customFormat="1" ht="15" customHeight="1" x14ac:dyDescent="0.25">
      <c r="A148" s="24"/>
      <c r="B148" s="24"/>
      <c r="C148" s="5"/>
      <c r="D148" s="45"/>
      <c r="E148" s="5"/>
      <c r="F148" s="45"/>
      <c r="G148" s="5"/>
      <c r="H148" s="45"/>
      <c r="I148" s="5"/>
      <c r="J148" s="45"/>
      <c r="K148" s="24"/>
      <c r="L148" s="24"/>
      <c r="M148" s="5"/>
      <c r="N148" s="45"/>
      <c r="O148" s="5"/>
      <c r="P148" s="45"/>
      <c r="Q148" s="5"/>
      <c r="R148" s="45"/>
      <c r="S148" s="24"/>
      <c r="T148" s="24"/>
      <c r="U148" s="5"/>
      <c r="V148" s="45"/>
      <c r="W148" s="5"/>
      <c r="X148" s="45"/>
      <c r="Y148" s="5"/>
      <c r="Z148" s="45"/>
      <c r="AA148" s="24"/>
      <c r="AB148" s="24"/>
      <c r="AC148" s="5"/>
      <c r="AD148" s="45"/>
      <c r="AE148" s="5"/>
      <c r="AF148" s="45"/>
      <c r="AG148" s="5"/>
      <c r="AH148" s="45"/>
      <c r="AI148" s="24"/>
      <c r="AJ148" s="24"/>
      <c r="AK148" s="5"/>
      <c r="AL148" s="45"/>
      <c r="AM148" s="5"/>
      <c r="AN148" s="45"/>
      <c r="AO148" s="5"/>
      <c r="AP148" s="45"/>
      <c r="AQ148" s="24"/>
      <c r="AR148" s="24"/>
      <c r="AS148" s="5"/>
      <c r="AT148" s="45"/>
      <c r="AU148" s="5"/>
      <c r="AV148" s="45"/>
      <c r="AW148" s="5"/>
      <c r="AX148" s="45"/>
      <c r="AY148" s="24"/>
      <c r="AZ148" s="24"/>
      <c r="BA148" s="5"/>
      <c r="BB148" s="45"/>
      <c r="BC148" s="5"/>
      <c r="BD148" s="45"/>
      <c r="BE148" s="5"/>
      <c r="BF148" s="45"/>
      <c r="BG148" s="5"/>
      <c r="BH148" s="45"/>
      <c r="BI148" s="329"/>
    </row>
    <row r="149" spans="1:291" s="330" customFormat="1" x14ac:dyDescent="0.25">
      <c r="A149" s="24"/>
      <c r="B149" s="24"/>
      <c r="C149" s="5"/>
      <c r="D149" s="45"/>
      <c r="E149" s="5"/>
      <c r="F149" s="45"/>
      <c r="G149" s="5"/>
      <c r="H149" s="45"/>
      <c r="I149" s="5"/>
      <c r="J149" s="45"/>
      <c r="K149" s="24"/>
      <c r="L149" s="24"/>
      <c r="M149" s="5"/>
      <c r="N149" s="45"/>
      <c r="O149" s="5"/>
      <c r="P149" s="45"/>
      <c r="Q149" s="5"/>
      <c r="R149" s="45"/>
      <c r="S149" s="24"/>
      <c r="T149" s="24"/>
      <c r="U149" s="5"/>
      <c r="V149" s="45"/>
      <c r="W149" s="5"/>
      <c r="X149" s="45"/>
      <c r="Y149" s="5"/>
      <c r="Z149" s="45"/>
      <c r="AA149" s="24"/>
      <c r="AB149" s="24"/>
      <c r="AC149" s="5"/>
      <c r="AD149" s="45"/>
      <c r="AE149" s="5"/>
      <c r="AF149" s="45"/>
      <c r="AG149" s="5"/>
      <c r="AH149" s="45"/>
      <c r="AI149" s="24"/>
      <c r="AJ149" s="24"/>
      <c r="AK149" s="5"/>
      <c r="AL149" s="45"/>
      <c r="AM149" s="5"/>
      <c r="AN149" s="45"/>
      <c r="AO149" s="5"/>
      <c r="AP149" s="45"/>
      <c r="AQ149" s="24"/>
      <c r="AR149" s="24"/>
      <c r="AS149" s="5"/>
      <c r="AT149" s="45"/>
      <c r="AU149" s="5"/>
      <c r="AV149" s="45"/>
      <c r="AW149" s="5"/>
      <c r="AX149" s="45"/>
      <c r="AY149" s="24"/>
      <c r="AZ149" s="24"/>
      <c r="BA149" s="5"/>
      <c r="BB149" s="45"/>
      <c r="BC149" s="5"/>
      <c r="BD149" s="45"/>
      <c r="BE149" s="5"/>
      <c r="BF149" s="45"/>
      <c r="BG149" s="5"/>
      <c r="BH149" s="45"/>
      <c r="BI149" s="329"/>
    </row>
    <row r="150" spans="1:291" x14ac:dyDescent="0.25">
      <c r="A150" s="30"/>
      <c r="E150" s="5"/>
      <c r="K150" s="44"/>
      <c r="S150" s="44"/>
      <c r="AA150" s="44"/>
      <c r="AI150" s="44"/>
      <c r="AQ150" s="44"/>
      <c r="AY150" s="44"/>
    </row>
    <row r="151" spans="1:291" x14ac:dyDescent="0.25">
      <c r="A151" s="30"/>
      <c r="C151"/>
      <c r="D151"/>
      <c r="E151" s="5"/>
      <c r="F151"/>
      <c r="G151"/>
      <c r="H151"/>
      <c r="I151"/>
      <c r="J151"/>
      <c r="K151"/>
      <c r="L151"/>
      <c r="M151"/>
      <c r="N151"/>
      <c r="O151"/>
    </row>
    <row r="152" spans="1:291" ht="15" customHeight="1" x14ac:dyDescent="0.25">
      <c r="A152" s="30"/>
      <c r="C152"/>
      <c r="D152"/>
      <c r="E152" s="5"/>
      <c r="F152"/>
      <c r="G152"/>
      <c r="H152"/>
      <c r="I152"/>
      <c r="J152"/>
      <c r="K152"/>
      <c r="L152"/>
      <c r="M152"/>
      <c r="N152"/>
      <c r="O152"/>
      <c r="Q152" s="31"/>
      <c r="U152" s="31"/>
      <c r="W152" s="31"/>
      <c r="Y152" s="31"/>
      <c r="AC152" s="31"/>
      <c r="AE152" s="31"/>
      <c r="AG152" s="31"/>
      <c r="AK152" s="31"/>
      <c r="AM152" s="31"/>
      <c r="AO152" s="31"/>
      <c r="AS152" s="31"/>
      <c r="AU152" s="31"/>
      <c r="AW152" s="31"/>
      <c r="AX152" s="47"/>
      <c r="BA152" s="31"/>
      <c r="BC152" s="31"/>
      <c r="BE152" s="31"/>
      <c r="BG152" s="31"/>
      <c r="BI152" s="49"/>
      <c r="BJ152" s="49"/>
      <c r="BK152" s="31"/>
      <c r="BL152" s="47"/>
      <c r="BM152" s="31"/>
      <c r="BN152" s="47"/>
      <c r="BO152" s="31"/>
      <c r="BP152" s="47"/>
      <c r="BQ152" s="49"/>
      <c r="BR152" s="49"/>
      <c r="BS152" s="31"/>
      <c r="BT152" s="47"/>
      <c r="BU152" s="31"/>
      <c r="BV152" s="47"/>
      <c r="BW152" s="31"/>
      <c r="BX152" s="47"/>
      <c r="BY152" s="49"/>
      <c r="BZ152" s="49"/>
      <c r="CA152" s="31"/>
      <c r="CB152" s="47"/>
      <c r="CC152" s="31"/>
      <c r="CD152" s="47"/>
      <c r="CE152" s="31"/>
      <c r="CF152" s="47"/>
      <c r="CG152" s="49"/>
      <c r="CH152" s="49"/>
      <c r="CI152" s="31"/>
      <c r="CJ152" s="47"/>
      <c r="CK152" s="31"/>
      <c r="CL152" s="47"/>
      <c r="CM152" s="31"/>
      <c r="CN152" s="47"/>
      <c r="CO152" s="49"/>
      <c r="CP152" s="49"/>
      <c r="CQ152" s="31"/>
      <c r="CR152" s="47"/>
      <c r="CS152" s="31"/>
      <c r="CT152" s="47"/>
      <c r="CU152" s="31"/>
      <c r="CV152" s="47"/>
      <c r="CW152" s="49"/>
      <c r="CX152" s="49"/>
      <c r="CY152" s="31"/>
      <c r="CZ152" s="47"/>
      <c r="DA152" s="31"/>
      <c r="DB152" s="47"/>
      <c r="DC152" s="31"/>
      <c r="DD152" s="47"/>
      <c r="DE152" s="49"/>
      <c r="DF152" s="49"/>
      <c r="DG152" s="31"/>
      <c r="DH152" s="47"/>
      <c r="DI152" s="31"/>
      <c r="DJ152" s="47"/>
      <c r="DK152" s="31"/>
      <c r="DL152" s="47"/>
      <c r="DM152" s="49"/>
      <c r="DN152" s="49"/>
      <c r="DO152" s="31"/>
      <c r="DP152" s="47"/>
      <c r="DQ152" s="31"/>
      <c r="DR152" s="47"/>
      <c r="DS152" s="31"/>
      <c r="DT152" s="47"/>
      <c r="DU152" s="49"/>
      <c r="DV152" s="49"/>
      <c r="DW152" s="31"/>
      <c r="DX152" s="47"/>
      <c r="DY152" s="31"/>
      <c r="DZ152" s="47"/>
      <c r="EA152" s="31"/>
      <c r="EB152" s="47"/>
      <c r="EC152" s="49"/>
      <c r="ED152" s="49"/>
      <c r="EE152" s="31"/>
      <c r="EF152" s="47"/>
      <c r="EG152" s="31"/>
      <c r="EH152" s="47"/>
      <c r="EI152" s="31"/>
      <c r="EJ152" s="47"/>
      <c r="EK152" s="49"/>
      <c r="EL152" s="49"/>
      <c r="EM152" s="31"/>
      <c r="EN152" s="47"/>
      <c r="EO152" s="31"/>
      <c r="EP152" s="47"/>
      <c r="EQ152" s="31"/>
      <c r="ER152" s="47"/>
      <c r="ES152" s="49"/>
      <c r="ET152" s="49"/>
      <c r="EU152" s="31"/>
      <c r="EV152" s="47"/>
      <c r="EW152" s="31"/>
      <c r="EX152" s="47"/>
      <c r="EY152" s="31"/>
      <c r="EZ152" s="47"/>
      <c r="FA152" s="49"/>
      <c r="FB152" s="49"/>
      <c r="FC152" s="31"/>
      <c r="FD152" s="47"/>
      <c r="FE152" s="31"/>
      <c r="FF152" s="47"/>
      <c r="FG152" s="31"/>
      <c r="FH152" s="47"/>
      <c r="FI152" s="49"/>
      <c r="FJ152" s="49"/>
      <c r="FK152" s="31"/>
      <c r="FL152" s="47"/>
      <c r="FM152" s="31"/>
      <c r="FN152" s="47"/>
      <c r="FO152" s="31"/>
      <c r="FP152" s="47"/>
      <c r="FQ152" s="49"/>
      <c r="FR152" s="49"/>
      <c r="FS152" s="31"/>
      <c r="FT152" s="47"/>
      <c r="FU152" s="31"/>
      <c r="FV152" s="47"/>
      <c r="FW152" s="31"/>
      <c r="FX152" s="47"/>
      <c r="FY152" s="49"/>
      <c r="FZ152" s="49"/>
      <c r="GA152" s="31"/>
      <c r="GB152" s="47"/>
      <c r="GC152" s="31"/>
      <c r="GD152" s="47"/>
      <c r="GE152" s="31"/>
      <c r="GF152" s="47"/>
      <c r="GG152" s="49"/>
      <c r="GH152" s="49"/>
      <c r="GI152" s="31"/>
      <c r="GJ152" s="47"/>
      <c r="GK152" s="31"/>
      <c r="GL152" s="47"/>
      <c r="GM152" s="31"/>
      <c r="GN152" s="47"/>
      <c r="GO152" s="49"/>
      <c r="GP152" s="49"/>
      <c r="GQ152" s="31"/>
      <c r="GR152" s="47"/>
      <c r="GS152" s="31"/>
      <c r="GT152" s="47"/>
      <c r="GU152" s="31"/>
      <c r="GV152" s="47"/>
      <c r="GW152" s="49"/>
      <c r="GX152" s="49"/>
      <c r="GY152" s="31"/>
      <c r="GZ152" s="47"/>
      <c r="HA152" s="31"/>
      <c r="HB152" s="47"/>
      <c r="HC152" s="31"/>
      <c r="HD152" s="47"/>
      <c r="HE152" s="49"/>
      <c r="HF152" s="49"/>
      <c r="HG152" s="31"/>
      <c r="HH152" s="47"/>
      <c r="HI152" s="31"/>
      <c r="HJ152" s="47"/>
      <c r="HK152" s="31"/>
      <c r="HL152" s="47"/>
      <c r="HM152" s="49"/>
      <c r="HN152" s="49"/>
      <c r="HO152" s="31"/>
      <c r="HP152" s="47"/>
      <c r="HQ152" s="31"/>
      <c r="HR152" s="47"/>
      <c r="HS152" s="31"/>
      <c r="HT152" s="47"/>
      <c r="HU152" s="49"/>
      <c r="HV152" s="49"/>
      <c r="HW152" s="31"/>
      <c r="HX152" s="47"/>
      <c r="HY152" s="31"/>
      <c r="HZ152" s="47"/>
      <c r="IA152" s="31"/>
      <c r="IB152" s="47"/>
      <c r="IC152" s="49"/>
      <c r="ID152" s="49"/>
      <c r="IE152" s="31"/>
      <c r="IF152" s="47"/>
      <c r="IG152" s="31"/>
      <c r="IH152" s="47"/>
      <c r="II152" s="31"/>
      <c r="IJ152" s="47"/>
      <c r="IK152" s="49"/>
      <c r="IL152" s="49"/>
      <c r="IM152" s="31"/>
      <c r="IN152" s="47"/>
      <c r="IO152" s="31"/>
      <c r="IP152" s="47"/>
      <c r="IQ152" s="31"/>
      <c r="IR152" s="47"/>
      <c r="IS152" s="49"/>
      <c r="IT152" s="49"/>
      <c r="IU152" s="31"/>
      <c r="IV152" s="47"/>
      <c r="IW152" s="31"/>
      <c r="IX152" s="47"/>
      <c r="IY152" s="31"/>
      <c r="IZ152" s="47"/>
      <c r="JA152" s="49"/>
      <c r="JB152" s="49"/>
      <c r="JC152" s="31"/>
      <c r="JD152" s="47"/>
      <c r="JE152" s="31"/>
      <c r="JF152" s="47"/>
      <c r="JG152" s="31"/>
      <c r="JH152" s="47"/>
      <c r="JI152" s="49"/>
      <c r="JJ152" s="49"/>
      <c r="JK152" s="31"/>
      <c r="JL152" s="47"/>
      <c r="JM152" s="31"/>
      <c r="JN152" s="47"/>
      <c r="JO152" s="31"/>
      <c r="JP152" s="47"/>
      <c r="JQ152" s="49"/>
      <c r="JR152" s="49"/>
      <c r="JS152" s="31"/>
      <c r="JT152" s="47"/>
      <c r="JU152" s="31"/>
      <c r="JV152" s="47"/>
      <c r="JW152" s="31"/>
      <c r="JX152" s="47"/>
      <c r="JY152" s="49"/>
      <c r="JZ152" s="49"/>
      <c r="KA152" s="31"/>
      <c r="KB152" s="47"/>
      <c r="KC152" s="31"/>
      <c r="KD152" s="47"/>
      <c r="KE152" s="31"/>
    </row>
    <row r="153" spans="1:291" x14ac:dyDescent="0.25">
      <c r="A153" s="30"/>
      <c r="C153"/>
      <c r="D153"/>
      <c r="E153" s="24"/>
      <c r="F153"/>
      <c r="G153"/>
      <c r="H153"/>
      <c r="I153"/>
      <c r="J153"/>
      <c r="K153"/>
      <c r="L153"/>
      <c r="M153"/>
      <c r="N153"/>
      <c r="O153"/>
      <c r="Q153" s="31"/>
      <c r="S153" s="44"/>
      <c r="U153" s="31"/>
      <c r="W153" s="31"/>
      <c r="Y153" s="31"/>
      <c r="AA153" s="44"/>
      <c r="AC153" s="31"/>
      <c r="AE153" s="31"/>
      <c r="AG153" s="31"/>
      <c r="AI153" s="44"/>
      <c r="AK153" s="31"/>
      <c r="AM153" s="31"/>
      <c r="AO153" s="31"/>
      <c r="AQ153" s="44"/>
      <c r="AS153" s="31"/>
      <c r="AU153" s="31"/>
      <c r="AW153" s="31"/>
      <c r="AX153" s="47"/>
      <c r="AY153" s="44"/>
      <c r="BA153" s="31"/>
      <c r="BC153" s="31"/>
      <c r="BE153" s="31"/>
      <c r="BG153" s="31"/>
      <c r="BJ153" s="49"/>
      <c r="BK153" s="31"/>
      <c r="BL153" s="47"/>
      <c r="BM153" s="31"/>
      <c r="BN153" s="47"/>
      <c r="BO153" s="31"/>
      <c r="BP153" s="47"/>
      <c r="BR153" s="49"/>
      <c r="BS153" s="31"/>
      <c r="BT153" s="47"/>
      <c r="BU153" s="31"/>
      <c r="BV153" s="47"/>
      <c r="BW153" s="31"/>
      <c r="BX153" s="47"/>
      <c r="BZ153" s="49"/>
      <c r="CA153" s="31"/>
      <c r="CB153" s="47"/>
      <c r="CC153" s="31"/>
      <c r="CD153" s="47"/>
      <c r="CE153" s="31"/>
      <c r="CF153" s="47"/>
      <c r="CH153" s="49"/>
      <c r="CI153" s="31"/>
      <c r="CJ153" s="47"/>
      <c r="CK153" s="31"/>
      <c r="CL153" s="47"/>
      <c r="CM153" s="31"/>
      <c r="CN153" s="47"/>
      <c r="CP153" s="49"/>
      <c r="CQ153" s="31"/>
      <c r="CR153" s="47"/>
      <c r="CS153" s="31"/>
      <c r="CT153" s="47"/>
      <c r="CU153" s="31"/>
      <c r="CV153" s="47"/>
      <c r="CX153" s="49"/>
      <c r="CY153" s="31"/>
      <c r="CZ153" s="47"/>
      <c r="DA153" s="31"/>
      <c r="DB153" s="47"/>
      <c r="DC153" s="31"/>
      <c r="DD153" s="47"/>
      <c r="DF153" s="49"/>
      <c r="DG153" s="31"/>
      <c r="DH153" s="47"/>
      <c r="DI153" s="31"/>
      <c r="DJ153" s="47"/>
      <c r="DK153" s="31"/>
      <c r="DL153" s="47"/>
      <c r="DN153" s="49"/>
      <c r="DO153" s="31"/>
      <c r="DP153" s="47"/>
      <c r="DQ153" s="31"/>
      <c r="DR153" s="47"/>
      <c r="DS153" s="31"/>
      <c r="DT153" s="47"/>
      <c r="DV153" s="49"/>
      <c r="DW153" s="31"/>
      <c r="DX153" s="47"/>
      <c r="DY153" s="31"/>
      <c r="DZ153" s="47"/>
      <c r="EA153" s="31"/>
      <c r="EB153" s="47"/>
      <c r="ED153" s="49"/>
      <c r="EE153" s="31"/>
      <c r="EF153" s="47"/>
      <c r="EG153" s="31"/>
      <c r="EH153" s="47"/>
      <c r="EI153" s="31"/>
      <c r="EJ153" s="47"/>
      <c r="EL153" s="49"/>
      <c r="EM153" s="31"/>
      <c r="EN153" s="47"/>
      <c r="EO153" s="31"/>
      <c r="EP153" s="47"/>
      <c r="EQ153" s="31"/>
      <c r="ER153" s="47"/>
      <c r="ET153" s="49"/>
      <c r="EU153" s="31"/>
      <c r="EV153" s="47"/>
      <c r="EW153" s="31"/>
      <c r="EX153" s="47"/>
      <c r="EY153" s="31"/>
      <c r="EZ153" s="47"/>
      <c r="FB153" s="49"/>
      <c r="FC153" s="31"/>
      <c r="FD153" s="47"/>
      <c r="FE153" s="31"/>
      <c r="FF153" s="47"/>
      <c r="FG153" s="31"/>
      <c r="FH153" s="47"/>
      <c r="FJ153" s="49"/>
      <c r="FK153" s="31"/>
      <c r="FL153" s="47"/>
      <c r="FM153" s="31"/>
      <c r="FN153" s="47"/>
      <c r="FO153" s="31"/>
      <c r="FP153" s="47"/>
      <c r="FR153" s="49"/>
      <c r="FS153" s="31"/>
      <c r="FT153" s="47"/>
      <c r="FU153" s="31"/>
      <c r="FV153" s="47"/>
      <c r="FW153" s="31"/>
      <c r="FX153" s="47"/>
      <c r="FZ153" s="49"/>
      <c r="GA153" s="31"/>
      <c r="GB153" s="47"/>
      <c r="GC153" s="31"/>
      <c r="GD153" s="47"/>
      <c r="GE153" s="31"/>
      <c r="GF153" s="47"/>
      <c r="GH153" s="49"/>
      <c r="GI153" s="31"/>
      <c r="GJ153" s="47"/>
      <c r="GK153" s="31"/>
      <c r="GL153" s="47"/>
      <c r="GM153" s="31"/>
      <c r="GN153" s="47"/>
      <c r="GP153" s="49"/>
      <c r="GQ153" s="31"/>
      <c r="GR153" s="47"/>
      <c r="GS153" s="31"/>
      <c r="GT153" s="47"/>
      <c r="GU153" s="31"/>
      <c r="GV153" s="47"/>
      <c r="GX153" s="49"/>
      <c r="GY153" s="31"/>
      <c r="GZ153" s="47"/>
      <c r="HA153" s="31"/>
      <c r="HB153" s="47"/>
      <c r="HC153" s="31"/>
      <c r="HD153" s="47"/>
      <c r="HF153" s="49"/>
      <c r="HG153" s="31"/>
      <c r="HH153" s="47"/>
      <c r="HI153" s="31"/>
      <c r="HJ153" s="47"/>
      <c r="HK153" s="31"/>
      <c r="HL153" s="47"/>
      <c r="HN153" s="49"/>
      <c r="HO153" s="31"/>
      <c r="HP153" s="47"/>
      <c r="HQ153" s="31"/>
      <c r="HR153" s="47"/>
      <c r="HS153" s="31"/>
      <c r="HT153" s="47"/>
      <c r="HV153" s="49"/>
      <c r="HW153" s="31"/>
      <c r="HX153" s="47"/>
      <c r="HY153" s="31"/>
      <c r="HZ153" s="47"/>
      <c r="IA153" s="31"/>
      <c r="IB153" s="47"/>
      <c r="ID153" s="49"/>
      <c r="IE153" s="31"/>
      <c r="IF153" s="47"/>
      <c r="IG153" s="31"/>
      <c r="IH153" s="47"/>
      <c r="II153" s="31"/>
      <c r="IJ153" s="47"/>
      <c r="IL153" s="49"/>
      <c r="IM153" s="31"/>
      <c r="IN153" s="47"/>
      <c r="IO153" s="31"/>
      <c r="IP153" s="47"/>
      <c r="IQ153" s="31"/>
      <c r="IR153" s="47"/>
      <c r="IT153" s="49"/>
      <c r="IU153" s="31"/>
      <c r="IV153" s="47"/>
      <c r="IW153" s="31"/>
      <c r="IX153" s="47"/>
      <c r="IY153" s="31"/>
      <c r="IZ153" s="47"/>
      <c r="JB153" s="49"/>
      <c r="JC153" s="31"/>
      <c r="JD153" s="47"/>
      <c r="JE153" s="31"/>
      <c r="JF153" s="47"/>
      <c r="JG153" s="31"/>
      <c r="JH153" s="47"/>
      <c r="JJ153" s="49"/>
      <c r="JK153" s="31"/>
      <c r="JL153" s="47"/>
      <c r="JM153" s="31"/>
      <c r="JN153" s="47"/>
      <c r="JO153" s="31"/>
      <c r="JP153" s="47"/>
      <c r="JR153" s="49"/>
      <c r="JS153" s="31"/>
      <c r="JT153" s="47"/>
      <c r="JU153" s="31"/>
      <c r="JV153" s="47"/>
      <c r="JW153" s="31"/>
      <c r="JX153" s="47"/>
      <c r="JZ153" s="49"/>
      <c r="KA153" s="31"/>
      <c r="KB153" s="47"/>
      <c r="KC153" s="31"/>
      <c r="KD153" s="47"/>
      <c r="KE153" s="31"/>
    </row>
    <row r="154" spans="1:291" ht="15" customHeight="1" x14ac:dyDescent="0.25">
      <c r="A154" s="30"/>
      <c r="C154"/>
      <c r="D154"/>
      <c r="F154"/>
      <c r="G154"/>
      <c r="H154"/>
      <c r="I154"/>
      <c r="J154"/>
      <c r="K154"/>
      <c r="L154"/>
      <c r="M154"/>
      <c r="N154"/>
      <c r="O154"/>
      <c r="Q154" s="31"/>
      <c r="S154" s="44"/>
      <c r="U154" s="31"/>
      <c r="W154" s="31"/>
      <c r="Y154" s="31"/>
      <c r="AA154" s="44"/>
      <c r="AC154" s="31"/>
      <c r="AE154" s="31"/>
      <c r="AG154" s="31"/>
      <c r="AI154" s="44"/>
      <c r="AK154" s="31"/>
      <c r="AM154" s="31"/>
      <c r="AO154" s="31"/>
      <c r="AQ154" s="44"/>
      <c r="AS154" s="31"/>
      <c r="AU154" s="31"/>
      <c r="AW154" s="31"/>
      <c r="AX154" s="47"/>
      <c r="AY154" s="44"/>
      <c r="BA154" s="31"/>
      <c r="BC154" s="31"/>
      <c r="BE154" s="31"/>
      <c r="BG154" s="31"/>
      <c r="BJ154" s="49"/>
      <c r="BK154" s="31"/>
      <c r="BL154" s="47"/>
      <c r="BM154" s="31"/>
      <c r="BN154" s="47"/>
      <c r="BO154" s="31"/>
      <c r="BP154" s="47"/>
      <c r="BR154" s="49"/>
      <c r="BS154" s="31"/>
      <c r="BT154" s="47"/>
      <c r="BU154" s="31"/>
      <c r="BV154" s="47"/>
      <c r="BW154" s="31"/>
      <c r="BX154" s="47"/>
      <c r="BZ154" s="49"/>
      <c r="CA154" s="31"/>
      <c r="CB154" s="47"/>
      <c r="CC154" s="31"/>
      <c r="CD154" s="47"/>
      <c r="CE154" s="31"/>
      <c r="CF154" s="47"/>
      <c r="CH154" s="49"/>
      <c r="CI154" s="31"/>
      <c r="CJ154" s="47"/>
      <c r="CK154" s="31"/>
      <c r="CL154" s="47"/>
      <c r="CM154" s="31"/>
      <c r="CN154" s="47"/>
      <c r="CP154" s="49"/>
      <c r="CQ154" s="31"/>
      <c r="CR154" s="47"/>
      <c r="CS154" s="31"/>
      <c r="CT154" s="47"/>
      <c r="CU154" s="31"/>
      <c r="CV154" s="47"/>
      <c r="CX154" s="49"/>
      <c r="CY154" s="31"/>
      <c r="CZ154" s="47"/>
      <c r="DA154" s="31"/>
      <c r="DB154" s="47"/>
      <c r="DC154" s="31"/>
      <c r="DD154" s="47"/>
      <c r="DF154" s="49"/>
      <c r="DG154" s="31"/>
      <c r="DH154" s="47"/>
      <c r="DI154" s="31"/>
      <c r="DJ154" s="47"/>
      <c r="DK154" s="31"/>
      <c r="DL154" s="47"/>
      <c r="DN154" s="49"/>
      <c r="DO154" s="31"/>
      <c r="DP154" s="47"/>
      <c r="DQ154" s="31"/>
      <c r="DR154" s="47"/>
      <c r="DS154" s="31"/>
      <c r="DT154" s="47"/>
      <c r="DV154" s="49"/>
      <c r="DW154" s="31"/>
      <c r="DX154" s="47"/>
      <c r="DY154" s="31"/>
      <c r="DZ154" s="47"/>
      <c r="EA154" s="31"/>
      <c r="EB154" s="47"/>
      <c r="ED154" s="49"/>
      <c r="EE154" s="31"/>
      <c r="EF154" s="47"/>
      <c r="EG154" s="31"/>
      <c r="EH154" s="47"/>
      <c r="EI154" s="31"/>
      <c r="EJ154" s="47"/>
      <c r="EL154" s="49"/>
      <c r="EM154" s="31"/>
      <c r="EN154" s="47"/>
      <c r="EO154" s="31"/>
      <c r="EP154" s="47"/>
      <c r="EQ154" s="31"/>
      <c r="ER154" s="47"/>
      <c r="ET154" s="49"/>
      <c r="EU154" s="31"/>
      <c r="EV154" s="47"/>
      <c r="EW154" s="31"/>
      <c r="EX154" s="47"/>
      <c r="EY154" s="31"/>
      <c r="EZ154" s="47"/>
      <c r="FB154" s="49"/>
      <c r="FC154" s="31"/>
      <c r="FD154" s="47"/>
      <c r="FE154" s="31"/>
      <c r="FF154" s="47"/>
      <c r="FG154" s="31"/>
      <c r="FH154" s="47"/>
      <c r="FJ154" s="49"/>
      <c r="FK154" s="31"/>
      <c r="FL154" s="47"/>
      <c r="FM154" s="31"/>
      <c r="FN154" s="47"/>
      <c r="FO154" s="31"/>
      <c r="FP154" s="47"/>
      <c r="FR154" s="49"/>
      <c r="FS154" s="31"/>
      <c r="FT154" s="47"/>
      <c r="FU154" s="31"/>
      <c r="FV154" s="47"/>
      <c r="FW154" s="31"/>
      <c r="FX154" s="47"/>
      <c r="FZ154" s="49"/>
      <c r="GA154" s="31"/>
      <c r="GB154" s="47"/>
      <c r="GC154" s="31"/>
      <c r="GD154" s="47"/>
      <c r="GE154" s="31"/>
      <c r="GF154" s="47"/>
      <c r="GH154" s="49"/>
      <c r="GI154" s="31"/>
      <c r="GJ154" s="47"/>
      <c r="GK154" s="31"/>
      <c r="GL154" s="47"/>
      <c r="GM154" s="31"/>
      <c r="GN154" s="47"/>
      <c r="GP154" s="49"/>
      <c r="GQ154" s="31"/>
      <c r="GR154" s="47"/>
      <c r="GS154" s="31"/>
      <c r="GT154" s="47"/>
      <c r="GU154" s="31"/>
      <c r="GV154" s="47"/>
      <c r="GX154" s="49"/>
      <c r="GY154" s="31"/>
      <c r="GZ154" s="47"/>
      <c r="HA154" s="31"/>
      <c r="HB154" s="47"/>
      <c r="HC154" s="31"/>
      <c r="HD154" s="47"/>
      <c r="HF154" s="49"/>
      <c r="HG154" s="31"/>
      <c r="HH154" s="47"/>
      <c r="HI154" s="31"/>
      <c r="HJ154" s="47"/>
      <c r="HK154" s="31"/>
      <c r="HL154" s="47"/>
      <c r="HN154" s="49"/>
      <c r="HO154" s="31"/>
      <c r="HP154" s="47"/>
      <c r="HQ154" s="31"/>
      <c r="HR154" s="47"/>
      <c r="HS154" s="31"/>
      <c r="HT154" s="47"/>
      <c r="HV154" s="49"/>
      <c r="HW154" s="31"/>
      <c r="HX154" s="47"/>
      <c r="HY154" s="31"/>
      <c r="HZ154" s="47"/>
      <c r="IA154" s="31"/>
      <c r="IB154" s="47"/>
      <c r="ID154" s="49"/>
      <c r="IE154" s="31"/>
      <c r="IF154" s="47"/>
      <c r="IG154" s="31"/>
      <c r="IH154" s="47"/>
      <c r="II154" s="31"/>
      <c r="IJ154" s="47"/>
      <c r="IL154" s="49"/>
      <c r="IM154" s="31"/>
      <c r="IN154" s="47"/>
      <c r="IO154" s="31"/>
      <c r="IP154" s="47"/>
      <c r="IQ154" s="31"/>
      <c r="IR154" s="47"/>
      <c r="IT154" s="49"/>
      <c r="IU154" s="31"/>
      <c r="IV154" s="47"/>
      <c r="IW154" s="31"/>
      <c r="IX154" s="47"/>
      <c r="IY154" s="31"/>
      <c r="IZ154" s="47"/>
      <c r="JB154" s="49"/>
      <c r="JC154" s="31"/>
      <c r="JD154" s="47"/>
      <c r="JE154" s="31"/>
      <c r="JF154" s="47"/>
      <c r="JG154" s="31"/>
      <c r="JH154" s="47"/>
      <c r="JJ154" s="49"/>
      <c r="JK154" s="31"/>
      <c r="JL154" s="47"/>
      <c r="JM154" s="31"/>
      <c r="JN154" s="47"/>
      <c r="JO154" s="31"/>
      <c r="JP154" s="47"/>
      <c r="JR154" s="49"/>
      <c r="JS154" s="31"/>
      <c r="JT154" s="47"/>
      <c r="JU154" s="31"/>
      <c r="JV154" s="47"/>
      <c r="JW154" s="31"/>
      <c r="JX154" s="47"/>
      <c r="JZ154" s="49"/>
      <c r="KA154" s="31"/>
      <c r="KB154" s="47"/>
      <c r="KC154" s="31"/>
      <c r="KD154" s="47"/>
      <c r="KE154" s="31"/>
    </row>
    <row r="155" spans="1:291" x14ac:dyDescent="0.25">
      <c r="A155" s="30"/>
      <c r="C155"/>
      <c r="D155"/>
      <c r="F155"/>
      <c r="G155"/>
      <c r="H155"/>
      <c r="I155"/>
      <c r="J155"/>
      <c r="K155"/>
      <c r="L155"/>
      <c r="M155"/>
      <c r="N155"/>
      <c r="O155"/>
      <c r="Q155" s="31"/>
      <c r="S155" s="44"/>
      <c r="U155" s="31"/>
      <c r="W155" s="31"/>
      <c r="Y155" s="31"/>
      <c r="AA155" s="44"/>
      <c r="AC155" s="31"/>
      <c r="AE155" s="31"/>
      <c r="AG155" s="31"/>
      <c r="AI155" s="44"/>
      <c r="AK155" s="31"/>
      <c r="AM155" s="31"/>
      <c r="AO155" s="31"/>
      <c r="AQ155" s="44"/>
      <c r="AS155" s="31"/>
      <c r="AU155" s="31"/>
      <c r="AW155" s="31"/>
      <c r="AX155" s="47"/>
      <c r="AY155" s="44"/>
      <c r="BA155" s="31"/>
      <c r="BC155" s="31"/>
      <c r="BE155" s="31"/>
      <c r="BG155" s="31"/>
      <c r="BJ155" s="49"/>
      <c r="BK155" s="31"/>
      <c r="BL155" s="47"/>
      <c r="BM155" s="31"/>
      <c r="BN155" s="47"/>
      <c r="BO155" s="31"/>
      <c r="BP155" s="47"/>
      <c r="BR155" s="49"/>
      <c r="BS155" s="31"/>
      <c r="BT155" s="47"/>
      <c r="BU155" s="31"/>
      <c r="BV155" s="47"/>
      <c r="BW155" s="31"/>
      <c r="BX155" s="47"/>
      <c r="BZ155" s="49"/>
      <c r="CA155" s="31"/>
      <c r="CB155" s="47"/>
      <c r="CC155" s="31"/>
      <c r="CD155" s="47"/>
      <c r="CE155" s="31"/>
      <c r="CF155" s="47"/>
      <c r="CH155" s="49"/>
      <c r="CI155" s="31"/>
      <c r="CJ155" s="47"/>
      <c r="CK155" s="31"/>
      <c r="CL155" s="47"/>
      <c r="CM155" s="31"/>
      <c r="CN155" s="47"/>
      <c r="CP155" s="49"/>
      <c r="CQ155" s="31"/>
      <c r="CR155" s="47"/>
      <c r="CS155" s="31"/>
      <c r="CT155" s="47"/>
      <c r="CU155" s="31"/>
      <c r="CV155" s="47"/>
      <c r="CX155" s="49"/>
      <c r="CY155" s="31"/>
      <c r="CZ155" s="47"/>
      <c r="DA155" s="31"/>
      <c r="DB155" s="47"/>
      <c r="DC155" s="31"/>
      <c r="DD155" s="47"/>
      <c r="DF155" s="49"/>
      <c r="DG155" s="31"/>
      <c r="DH155" s="47"/>
      <c r="DI155" s="31"/>
      <c r="DJ155" s="47"/>
      <c r="DK155" s="31"/>
      <c r="DL155" s="47"/>
      <c r="DN155" s="49"/>
      <c r="DO155" s="31"/>
      <c r="DP155" s="47"/>
      <c r="DQ155" s="31"/>
      <c r="DR155" s="47"/>
      <c r="DS155" s="31"/>
      <c r="DT155" s="47"/>
      <c r="DV155" s="49"/>
      <c r="DW155" s="31"/>
      <c r="DX155" s="47"/>
      <c r="DY155" s="31"/>
      <c r="DZ155" s="47"/>
      <c r="EA155" s="31"/>
      <c r="EB155" s="47"/>
      <c r="ED155" s="49"/>
      <c r="EE155" s="31"/>
      <c r="EF155" s="47"/>
      <c r="EG155" s="31"/>
      <c r="EH155" s="47"/>
      <c r="EI155" s="31"/>
      <c r="EJ155" s="47"/>
      <c r="EL155" s="49"/>
      <c r="EM155" s="31"/>
      <c r="EN155" s="47"/>
      <c r="EO155" s="31"/>
      <c r="EP155" s="47"/>
      <c r="EQ155" s="31"/>
      <c r="ER155" s="47"/>
      <c r="ET155" s="49"/>
      <c r="EU155" s="31"/>
      <c r="EV155" s="47"/>
      <c r="EW155" s="31"/>
      <c r="EX155" s="47"/>
      <c r="EY155" s="31"/>
      <c r="EZ155" s="47"/>
      <c r="FB155" s="49"/>
      <c r="FC155" s="31"/>
      <c r="FD155" s="47"/>
      <c r="FE155" s="31"/>
      <c r="FF155" s="47"/>
      <c r="FG155" s="31"/>
      <c r="FH155" s="47"/>
      <c r="FJ155" s="49"/>
      <c r="FK155" s="31"/>
      <c r="FL155" s="47"/>
      <c r="FM155" s="31"/>
      <c r="FN155" s="47"/>
      <c r="FO155" s="31"/>
      <c r="FP155" s="47"/>
      <c r="FR155" s="49"/>
      <c r="FS155" s="31"/>
      <c r="FT155" s="47"/>
      <c r="FU155" s="31"/>
      <c r="FV155" s="47"/>
      <c r="FW155" s="31"/>
      <c r="FX155" s="47"/>
      <c r="FZ155" s="49"/>
      <c r="GA155" s="31"/>
      <c r="GB155" s="47"/>
      <c r="GC155" s="31"/>
      <c r="GD155" s="47"/>
      <c r="GE155" s="31"/>
      <c r="GF155" s="47"/>
      <c r="GH155" s="49"/>
      <c r="GI155" s="31"/>
      <c r="GJ155" s="47"/>
      <c r="GK155" s="31"/>
      <c r="GL155" s="47"/>
      <c r="GM155" s="31"/>
      <c r="GN155" s="47"/>
      <c r="GP155" s="49"/>
      <c r="GQ155" s="31"/>
      <c r="GR155" s="47"/>
      <c r="GS155" s="31"/>
      <c r="GT155" s="47"/>
      <c r="GU155" s="31"/>
      <c r="GV155" s="47"/>
      <c r="GX155" s="49"/>
      <c r="GY155" s="31"/>
      <c r="GZ155" s="47"/>
      <c r="HA155" s="31"/>
      <c r="HB155" s="47"/>
      <c r="HC155" s="31"/>
      <c r="HD155" s="47"/>
      <c r="HF155" s="49"/>
      <c r="HG155" s="31"/>
      <c r="HH155" s="47"/>
      <c r="HI155" s="31"/>
      <c r="HJ155" s="47"/>
      <c r="HK155" s="31"/>
      <c r="HL155" s="47"/>
      <c r="HN155" s="49"/>
      <c r="HO155" s="31"/>
      <c r="HP155" s="47"/>
      <c r="HQ155" s="31"/>
      <c r="HR155" s="47"/>
      <c r="HS155" s="31"/>
      <c r="HT155" s="47"/>
      <c r="HV155" s="49"/>
      <c r="HW155" s="31"/>
      <c r="HX155" s="47"/>
      <c r="HY155" s="31"/>
      <c r="HZ155" s="47"/>
      <c r="IA155" s="31"/>
      <c r="IB155" s="47"/>
      <c r="ID155" s="49"/>
      <c r="IE155" s="31"/>
      <c r="IF155" s="47"/>
      <c r="IG155" s="31"/>
      <c r="IH155" s="47"/>
      <c r="II155" s="31"/>
      <c r="IJ155" s="47"/>
      <c r="IL155" s="49"/>
      <c r="IM155" s="31"/>
      <c r="IN155" s="47"/>
      <c r="IO155" s="31"/>
      <c r="IP155" s="47"/>
      <c r="IQ155" s="31"/>
      <c r="IR155" s="47"/>
      <c r="IT155" s="49"/>
      <c r="IU155" s="31"/>
      <c r="IV155" s="47"/>
      <c r="IW155" s="31"/>
      <c r="IX155" s="47"/>
      <c r="IY155" s="31"/>
      <c r="IZ155" s="47"/>
      <c r="JB155" s="49"/>
      <c r="JC155" s="31"/>
      <c r="JD155" s="47"/>
      <c r="JE155" s="31"/>
      <c r="JF155" s="47"/>
      <c r="JG155" s="31"/>
      <c r="JH155" s="47"/>
      <c r="JJ155" s="49"/>
      <c r="JK155" s="31"/>
      <c r="JL155" s="47"/>
      <c r="JM155" s="31"/>
      <c r="JN155" s="47"/>
      <c r="JO155" s="31"/>
      <c r="JP155" s="47"/>
      <c r="JR155" s="49"/>
      <c r="JS155" s="31"/>
      <c r="JT155" s="47"/>
      <c r="JU155" s="31"/>
      <c r="JV155" s="47"/>
      <c r="JW155" s="31"/>
      <c r="JX155" s="47"/>
      <c r="JZ155" s="49"/>
      <c r="KA155" s="31"/>
      <c r="KB155" s="47"/>
      <c r="KC155" s="31"/>
      <c r="KD155" s="47"/>
      <c r="KE155" s="31"/>
    </row>
    <row r="156" spans="1:291" ht="15" customHeight="1" x14ac:dyDescent="0.25">
      <c r="A156" s="30"/>
      <c r="C156"/>
      <c r="D156"/>
      <c r="F156"/>
      <c r="G156"/>
      <c r="H156"/>
      <c r="I156"/>
      <c r="J156"/>
      <c r="K156"/>
      <c r="L156" s="47"/>
      <c r="M156"/>
      <c r="N156"/>
      <c r="O156"/>
      <c r="S156" s="44"/>
      <c r="T156" s="44"/>
      <c r="AA156" s="44"/>
      <c r="AB156" s="44"/>
      <c r="AI156" s="44"/>
      <c r="AJ156" s="44"/>
      <c r="AQ156" s="44"/>
      <c r="AR156" s="44"/>
      <c r="AY156" s="44"/>
      <c r="AZ156" s="44"/>
    </row>
    <row r="157" spans="1:291" x14ac:dyDescent="0.25">
      <c r="A157" s="30"/>
      <c r="C157"/>
      <c r="D157"/>
      <c r="E157"/>
      <c r="F157"/>
      <c r="G157"/>
      <c r="H157"/>
      <c r="I157"/>
      <c r="J157"/>
      <c r="K157"/>
      <c r="L157" s="47"/>
      <c r="M157"/>
      <c r="N157"/>
      <c r="O157"/>
    </row>
    <row r="158" spans="1:291" x14ac:dyDescent="0.25">
      <c r="A158" s="30"/>
      <c r="C158"/>
      <c r="D158"/>
      <c r="F158"/>
      <c r="G158"/>
      <c r="H158"/>
      <c r="I158"/>
      <c r="J158"/>
      <c r="K158"/>
      <c r="M158"/>
      <c r="N158"/>
      <c r="O158"/>
      <c r="S158" s="44"/>
      <c r="AA158" s="44"/>
      <c r="AI158" s="44"/>
      <c r="AQ158" s="44"/>
      <c r="AY158" s="44"/>
    </row>
    <row r="159" spans="1:291" x14ac:dyDescent="0.25">
      <c r="A159" s="30"/>
      <c r="C159"/>
      <c r="D159"/>
      <c r="E159"/>
      <c r="F159"/>
      <c r="G159"/>
      <c r="H159"/>
      <c r="I159"/>
      <c r="J159"/>
      <c r="K159"/>
      <c r="M159"/>
      <c r="N159"/>
      <c r="O159"/>
      <c r="S159" s="44"/>
      <c r="AA159" s="44"/>
      <c r="AI159" s="44"/>
      <c r="AQ159" s="44"/>
      <c r="AY159" s="44"/>
    </row>
    <row r="160" spans="1:291" x14ac:dyDescent="0.25">
      <c r="A160" s="30"/>
      <c r="C160"/>
      <c r="D160"/>
      <c r="E160"/>
      <c r="F160"/>
      <c r="G160"/>
      <c r="H160"/>
      <c r="I160"/>
      <c r="J160"/>
      <c r="K160"/>
      <c r="M160"/>
      <c r="N160"/>
      <c r="O160"/>
      <c r="S160" s="44"/>
      <c r="AA160" s="44"/>
      <c r="AI160" s="44"/>
      <c r="AQ160" s="44"/>
      <c r="AY160" s="44"/>
    </row>
    <row r="161" spans="1:291" x14ac:dyDescent="0.25">
      <c r="A161" s="30"/>
      <c r="C161"/>
      <c r="D161"/>
      <c r="F161"/>
      <c r="G161"/>
      <c r="H161"/>
      <c r="I161"/>
      <c r="J161"/>
      <c r="K161"/>
      <c r="M161"/>
      <c r="N161"/>
      <c r="O161"/>
      <c r="S161" s="44"/>
      <c r="AA161" s="44"/>
      <c r="AI161" s="44"/>
      <c r="AQ161" s="44"/>
      <c r="AY161" s="44"/>
    </row>
    <row r="162" spans="1:291" x14ac:dyDescent="0.25">
      <c r="A162" s="30"/>
      <c r="C162"/>
      <c r="D162"/>
      <c r="F162"/>
      <c r="G162"/>
      <c r="H162"/>
      <c r="I162"/>
      <c r="J162"/>
      <c r="K162"/>
      <c r="L162" s="31"/>
      <c r="M162"/>
      <c r="N162"/>
      <c r="O162"/>
      <c r="S162" s="44"/>
      <c r="AA162" s="44"/>
      <c r="AI162" s="44"/>
      <c r="AQ162" s="44"/>
      <c r="AY162" s="44"/>
    </row>
    <row r="163" spans="1:291" x14ac:dyDescent="0.25">
      <c r="A163" s="30"/>
      <c r="C163"/>
      <c r="D163"/>
      <c r="E163"/>
      <c r="F163"/>
      <c r="G163"/>
      <c r="H163"/>
      <c r="I163"/>
      <c r="J163"/>
      <c r="K163"/>
      <c r="M163"/>
      <c r="N163"/>
      <c r="O163"/>
      <c r="S163" s="44"/>
      <c r="AA163" s="44"/>
      <c r="AI163" s="44"/>
      <c r="AQ163" s="44"/>
      <c r="AY163" s="44"/>
    </row>
    <row r="164" spans="1:291" x14ac:dyDescent="0.25">
      <c r="A164" s="30"/>
      <c r="C164"/>
      <c r="D164"/>
      <c r="E164"/>
      <c r="F164"/>
      <c r="G164"/>
      <c r="H164"/>
      <c r="I164"/>
      <c r="J164"/>
      <c r="K164"/>
      <c r="L164"/>
      <c r="M164"/>
      <c r="N164"/>
      <c r="O164"/>
      <c r="S164" s="44"/>
      <c r="AA164" s="44"/>
      <c r="AI164" s="44"/>
      <c r="AQ164" s="44"/>
      <c r="AY164" s="44"/>
    </row>
    <row r="165" spans="1:291" x14ac:dyDescent="0.25">
      <c r="A165" s="30"/>
      <c r="C165"/>
      <c r="D165"/>
      <c r="E165"/>
      <c r="F165"/>
      <c r="G165"/>
      <c r="H165"/>
      <c r="I165"/>
      <c r="J165"/>
      <c r="K165"/>
      <c r="L165"/>
      <c r="M165"/>
      <c r="N165"/>
      <c r="O165"/>
      <c r="S165" s="44"/>
      <c r="AA165" s="44"/>
      <c r="AI165" s="44"/>
      <c r="AQ165" s="44"/>
      <c r="AY165" s="44"/>
    </row>
    <row r="166" spans="1:291" x14ac:dyDescent="0.25">
      <c r="A166" s="30"/>
      <c r="C166"/>
      <c r="D166"/>
      <c r="E166"/>
      <c r="F166"/>
      <c r="G166"/>
      <c r="H166"/>
      <c r="I166"/>
      <c r="J166"/>
      <c r="K166"/>
      <c r="L166"/>
      <c r="M166"/>
      <c r="N166"/>
      <c r="O166"/>
      <c r="S166" s="44"/>
      <c r="AA166" s="44"/>
      <c r="AI166" s="44"/>
      <c r="AQ166" s="44"/>
      <c r="AY166" s="44"/>
    </row>
    <row r="167" spans="1:291" x14ac:dyDescent="0.25">
      <c r="A167" s="30"/>
      <c r="C167"/>
      <c r="D167"/>
      <c r="E167"/>
      <c r="F167"/>
      <c r="G167"/>
      <c r="H167"/>
      <c r="I167"/>
      <c r="J167"/>
      <c r="K167"/>
      <c r="L167"/>
      <c r="M167"/>
      <c r="N167"/>
      <c r="O167"/>
      <c r="S167" s="44"/>
      <c r="AA167" s="44"/>
      <c r="AI167" s="44"/>
      <c r="AQ167" s="44"/>
      <c r="AY167" s="44"/>
    </row>
    <row r="168" spans="1:291" x14ac:dyDescent="0.25">
      <c r="A168" s="30"/>
      <c r="K168" s="44"/>
      <c r="S168" s="44"/>
      <c r="AA168" s="44"/>
      <c r="AI168" s="44"/>
      <c r="AQ168" s="44"/>
      <c r="AY168" s="44"/>
    </row>
    <row r="169" spans="1:291" x14ac:dyDescent="0.25">
      <c r="A169" s="30"/>
    </row>
    <row r="170" spans="1:291" x14ac:dyDescent="0.25">
      <c r="A170" s="30"/>
      <c r="C170" s="212"/>
      <c r="E170" s="212"/>
      <c r="G170" s="31"/>
      <c r="I170" s="31"/>
      <c r="M170" s="31"/>
      <c r="O170" s="31"/>
      <c r="Q170" s="31"/>
      <c r="U170" s="31"/>
      <c r="W170" s="31"/>
      <c r="Y170" s="31"/>
      <c r="AC170" s="31"/>
      <c r="AE170" s="31"/>
      <c r="AG170" s="31"/>
      <c r="AK170" s="31"/>
      <c r="AM170" s="31"/>
      <c r="AO170" s="31"/>
      <c r="AS170" s="31"/>
      <c r="AU170" s="31"/>
      <c r="AW170" s="31"/>
      <c r="AX170" s="47"/>
      <c r="BA170" s="31"/>
      <c r="BC170" s="31"/>
      <c r="BE170" s="31"/>
      <c r="BG170" s="31"/>
      <c r="BI170" s="49"/>
      <c r="BJ170" s="49"/>
      <c r="BK170" s="31"/>
      <c r="BL170" s="47"/>
      <c r="BM170" s="31"/>
      <c r="BN170" s="47"/>
      <c r="BO170" s="31"/>
      <c r="BP170" s="47"/>
      <c r="BQ170" s="49"/>
      <c r="BR170" s="49"/>
      <c r="BS170" s="31"/>
      <c r="BT170" s="47"/>
      <c r="BU170" s="31"/>
      <c r="BV170" s="47"/>
      <c r="BW170" s="31"/>
      <c r="BX170" s="47"/>
      <c r="BY170" s="49"/>
      <c r="BZ170" s="49"/>
      <c r="CA170" s="31"/>
      <c r="CB170" s="47"/>
      <c r="CC170" s="31"/>
      <c r="CD170" s="47"/>
      <c r="CE170" s="31"/>
      <c r="CF170" s="47"/>
      <c r="CG170" s="49"/>
      <c r="CH170" s="49"/>
      <c r="CI170" s="31"/>
      <c r="CJ170" s="47"/>
      <c r="CK170" s="31"/>
      <c r="CL170" s="47"/>
      <c r="CM170" s="31"/>
      <c r="CN170" s="47"/>
      <c r="CO170" s="49"/>
      <c r="CP170" s="49"/>
      <c r="CQ170" s="31"/>
      <c r="CR170" s="47"/>
      <c r="CS170" s="31"/>
      <c r="CT170" s="47"/>
      <c r="CU170" s="31"/>
      <c r="CV170" s="47"/>
      <c r="CW170" s="49"/>
      <c r="CX170" s="49"/>
      <c r="CY170" s="31"/>
      <c r="CZ170" s="47"/>
      <c r="DA170" s="31"/>
      <c r="DB170" s="47"/>
      <c r="DC170" s="31"/>
      <c r="DD170" s="47"/>
      <c r="DE170" s="49"/>
      <c r="DF170" s="49"/>
      <c r="DG170" s="31"/>
      <c r="DH170" s="47"/>
      <c r="DI170" s="31"/>
      <c r="DJ170" s="47"/>
      <c r="DK170" s="31"/>
      <c r="DL170" s="47"/>
      <c r="DM170" s="49"/>
      <c r="DN170" s="49"/>
      <c r="DO170" s="31"/>
      <c r="DP170" s="47"/>
      <c r="DQ170" s="31"/>
      <c r="DR170" s="47"/>
      <c r="DS170" s="31"/>
      <c r="DT170" s="47"/>
      <c r="DU170" s="49"/>
      <c r="DV170" s="49"/>
      <c r="DW170" s="31"/>
      <c r="DX170" s="47"/>
      <c r="DY170" s="31"/>
      <c r="DZ170" s="47"/>
      <c r="EA170" s="31"/>
      <c r="EB170" s="47"/>
      <c r="EC170" s="49"/>
      <c r="ED170" s="49"/>
      <c r="EE170" s="31"/>
      <c r="EF170" s="47"/>
      <c r="EG170" s="31"/>
      <c r="EH170" s="47"/>
      <c r="EI170" s="31"/>
      <c r="EJ170" s="47"/>
      <c r="EK170" s="49"/>
      <c r="EL170" s="49"/>
      <c r="EM170" s="31"/>
      <c r="EN170" s="47"/>
      <c r="EO170" s="31"/>
      <c r="EP170" s="47"/>
      <c r="EQ170" s="31"/>
      <c r="ER170" s="47"/>
      <c r="ES170" s="49"/>
      <c r="ET170" s="49"/>
      <c r="EU170" s="31"/>
      <c r="EV170" s="47"/>
      <c r="EW170" s="31"/>
      <c r="EX170" s="47"/>
      <c r="EY170" s="31"/>
      <c r="EZ170" s="47"/>
      <c r="FA170" s="49"/>
      <c r="FB170" s="49"/>
      <c r="FC170" s="31"/>
      <c r="FD170" s="47"/>
      <c r="FE170" s="31"/>
      <c r="FF170" s="47"/>
      <c r="FG170" s="31"/>
      <c r="FH170" s="47"/>
      <c r="FI170" s="49"/>
      <c r="FJ170" s="49"/>
      <c r="FK170" s="31"/>
      <c r="FL170" s="47"/>
      <c r="FM170" s="31"/>
      <c r="FN170" s="47"/>
      <c r="FO170" s="31"/>
      <c r="FP170" s="47"/>
      <c r="FQ170" s="49"/>
      <c r="FR170" s="49"/>
      <c r="FS170" s="31"/>
      <c r="FT170" s="47"/>
      <c r="FU170" s="31"/>
      <c r="FV170" s="47"/>
      <c r="FW170" s="31"/>
      <c r="FX170" s="47"/>
      <c r="FY170" s="49"/>
      <c r="FZ170" s="49"/>
      <c r="GA170" s="31"/>
      <c r="GB170" s="47"/>
      <c r="GC170" s="31"/>
      <c r="GD170" s="47"/>
      <c r="GE170" s="31"/>
      <c r="GF170" s="47"/>
      <c r="GG170" s="49"/>
      <c r="GH170" s="49"/>
      <c r="GI170" s="31"/>
      <c r="GJ170" s="47"/>
      <c r="GK170" s="31"/>
      <c r="GL170" s="47"/>
      <c r="GM170" s="31"/>
      <c r="GN170" s="47"/>
      <c r="GO170" s="49"/>
      <c r="GP170" s="49"/>
      <c r="GQ170" s="31"/>
      <c r="GR170" s="47"/>
      <c r="GS170" s="31"/>
      <c r="GT170" s="47"/>
      <c r="GU170" s="31"/>
      <c r="GV170" s="47"/>
      <c r="GW170" s="49"/>
      <c r="GX170" s="49"/>
      <c r="GY170" s="31"/>
      <c r="GZ170" s="47"/>
      <c r="HA170" s="31"/>
      <c r="HB170" s="47"/>
      <c r="HC170" s="31"/>
      <c r="HD170" s="47"/>
      <c r="HE170" s="49"/>
      <c r="HF170" s="49"/>
      <c r="HG170" s="31"/>
      <c r="HH170" s="47"/>
      <c r="HI170" s="31"/>
      <c r="HJ170" s="47"/>
      <c r="HK170" s="31"/>
      <c r="HL170" s="47"/>
      <c r="HM170" s="49"/>
      <c r="HN170" s="49"/>
      <c r="HO170" s="31"/>
      <c r="HP170" s="47"/>
      <c r="HQ170" s="31"/>
      <c r="HR170" s="47"/>
      <c r="HS170" s="31"/>
      <c r="HT170" s="47"/>
      <c r="HU170" s="49"/>
      <c r="HV170" s="49"/>
      <c r="HW170" s="31"/>
      <c r="HX170" s="47"/>
      <c r="HY170" s="31"/>
      <c r="HZ170" s="47"/>
      <c r="IA170" s="31"/>
      <c r="IB170" s="47"/>
      <c r="IC170" s="49"/>
      <c r="ID170" s="49"/>
      <c r="IE170" s="31"/>
      <c r="IF170" s="47"/>
      <c r="IG170" s="31"/>
      <c r="IH170" s="47"/>
      <c r="II170" s="31"/>
      <c r="IJ170" s="47"/>
      <c r="IK170" s="49"/>
      <c r="IL170" s="49"/>
      <c r="IM170" s="31"/>
      <c r="IN170" s="47"/>
      <c r="IO170" s="31"/>
      <c r="IP170" s="47"/>
      <c r="IQ170" s="31"/>
      <c r="IR170" s="47"/>
      <c r="IS170" s="49"/>
      <c r="IT170" s="49"/>
      <c r="IU170" s="31"/>
      <c r="IV170" s="47"/>
      <c r="IW170" s="31"/>
      <c r="IX170" s="47"/>
      <c r="IY170" s="31"/>
      <c r="IZ170" s="47"/>
      <c r="JA170" s="49"/>
      <c r="JB170" s="49"/>
      <c r="JC170" s="31"/>
      <c r="JD170" s="47"/>
      <c r="JE170" s="31"/>
      <c r="JF170" s="47"/>
      <c r="JG170" s="31"/>
      <c r="JH170" s="47"/>
      <c r="JI170" s="49"/>
      <c r="JJ170" s="49"/>
      <c r="JK170" s="31"/>
      <c r="JL170" s="47"/>
      <c r="JM170" s="31"/>
      <c r="JN170" s="47"/>
      <c r="JO170" s="31"/>
      <c r="JP170" s="47"/>
      <c r="JQ170" s="49"/>
      <c r="JR170" s="49"/>
      <c r="JS170" s="31"/>
      <c r="JT170" s="47"/>
      <c r="JU170" s="31"/>
      <c r="JV170" s="47"/>
      <c r="JW170" s="31"/>
      <c r="JX170" s="47"/>
      <c r="JY170" s="49"/>
      <c r="JZ170" s="49"/>
      <c r="KA170" s="31"/>
      <c r="KB170" s="47"/>
      <c r="KC170" s="31"/>
      <c r="KD170" s="47"/>
      <c r="KE170" s="31"/>
    </row>
    <row r="171" spans="1:291" x14ac:dyDescent="0.25">
      <c r="A171" s="30"/>
      <c r="C171" s="212"/>
      <c r="E171" s="212"/>
      <c r="G171" s="31"/>
      <c r="I171" s="31"/>
      <c r="M171" s="31"/>
      <c r="O171" s="31"/>
      <c r="Q171" s="31"/>
      <c r="S171" s="44"/>
      <c r="U171" s="31"/>
      <c r="W171" s="31"/>
      <c r="Y171" s="31"/>
      <c r="AA171" s="44"/>
      <c r="AC171" s="31"/>
      <c r="AE171" s="31"/>
      <c r="AG171" s="31"/>
      <c r="AI171" s="44"/>
      <c r="AK171" s="31"/>
      <c r="AM171" s="31"/>
      <c r="AO171" s="31"/>
      <c r="AQ171" s="44"/>
      <c r="AS171" s="31"/>
      <c r="AU171" s="31"/>
      <c r="AW171" s="31"/>
      <c r="AX171" s="47"/>
      <c r="AY171" s="44"/>
      <c r="BA171" s="31"/>
      <c r="BC171" s="31"/>
      <c r="BE171" s="31"/>
      <c r="BG171" s="31"/>
      <c r="BJ171" s="49"/>
      <c r="BK171" s="31"/>
      <c r="BL171" s="47"/>
      <c r="BM171" s="31"/>
      <c r="BN171" s="47"/>
      <c r="BO171" s="31"/>
      <c r="BP171" s="47"/>
      <c r="BR171" s="49"/>
      <c r="BS171" s="31"/>
      <c r="BT171" s="47"/>
      <c r="BU171" s="31"/>
      <c r="BV171" s="47"/>
      <c r="BW171" s="31"/>
      <c r="BX171" s="47"/>
      <c r="BZ171" s="49"/>
      <c r="CA171" s="31"/>
      <c r="CB171" s="47"/>
      <c r="CC171" s="31"/>
      <c r="CD171" s="47"/>
      <c r="CE171" s="31"/>
      <c r="CF171" s="47"/>
      <c r="CH171" s="49"/>
      <c r="CI171" s="31"/>
      <c r="CJ171" s="47"/>
      <c r="CK171" s="31"/>
      <c r="CL171" s="47"/>
      <c r="CM171" s="31"/>
      <c r="CN171" s="47"/>
      <c r="CP171" s="49"/>
      <c r="CQ171" s="31"/>
      <c r="CR171" s="47"/>
      <c r="CS171" s="31"/>
      <c r="CT171" s="47"/>
      <c r="CU171" s="31"/>
      <c r="CV171" s="47"/>
      <c r="CX171" s="49"/>
      <c r="CY171" s="31"/>
      <c r="CZ171" s="47"/>
      <c r="DA171" s="31"/>
      <c r="DB171" s="47"/>
      <c r="DC171" s="31"/>
      <c r="DD171" s="47"/>
      <c r="DF171" s="49"/>
      <c r="DG171" s="31"/>
      <c r="DH171" s="47"/>
      <c r="DI171" s="31"/>
      <c r="DJ171" s="47"/>
      <c r="DK171" s="31"/>
      <c r="DL171" s="47"/>
      <c r="DN171" s="49"/>
      <c r="DO171" s="31"/>
      <c r="DP171" s="47"/>
      <c r="DQ171" s="31"/>
      <c r="DR171" s="47"/>
      <c r="DS171" s="31"/>
      <c r="DT171" s="47"/>
      <c r="DV171" s="49"/>
      <c r="DW171" s="31"/>
      <c r="DX171" s="47"/>
      <c r="DY171" s="31"/>
      <c r="DZ171" s="47"/>
      <c r="EA171" s="31"/>
      <c r="EB171" s="47"/>
      <c r="ED171" s="49"/>
      <c r="EE171" s="31"/>
      <c r="EF171" s="47"/>
      <c r="EG171" s="31"/>
      <c r="EH171" s="47"/>
      <c r="EI171" s="31"/>
      <c r="EJ171" s="47"/>
      <c r="EL171" s="49"/>
      <c r="EM171" s="31"/>
      <c r="EN171" s="47"/>
      <c r="EO171" s="31"/>
      <c r="EP171" s="47"/>
      <c r="EQ171" s="31"/>
      <c r="ER171" s="47"/>
      <c r="ET171" s="49"/>
      <c r="EU171" s="31"/>
      <c r="EV171" s="47"/>
      <c r="EW171" s="31"/>
      <c r="EX171" s="47"/>
      <c r="EY171" s="31"/>
      <c r="EZ171" s="47"/>
      <c r="FB171" s="49"/>
      <c r="FC171" s="31"/>
      <c r="FD171" s="47"/>
      <c r="FE171" s="31"/>
      <c r="FF171" s="47"/>
      <c r="FG171" s="31"/>
      <c r="FH171" s="47"/>
      <c r="FJ171" s="49"/>
      <c r="FK171" s="31"/>
      <c r="FL171" s="47"/>
      <c r="FM171" s="31"/>
      <c r="FN171" s="47"/>
      <c r="FO171" s="31"/>
      <c r="FP171" s="47"/>
      <c r="FR171" s="49"/>
      <c r="FS171" s="31"/>
      <c r="FT171" s="47"/>
      <c r="FU171" s="31"/>
      <c r="FV171" s="47"/>
      <c r="FW171" s="31"/>
      <c r="FX171" s="47"/>
      <c r="FZ171" s="49"/>
      <c r="GA171" s="31"/>
      <c r="GB171" s="47"/>
      <c r="GC171" s="31"/>
      <c r="GD171" s="47"/>
      <c r="GE171" s="31"/>
      <c r="GF171" s="47"/>
      <c r="GH171" s="49"/>
      <c r="GI171" s="31"/>
      <c r="GJ171" s="47"/>
      <c r="GK171" s="31"/>
      <c r="GL171" s="47"/>
      <c r="GM171" s="31"/>
      <c r="GN171" s="47"/>
      <c r="GP171" s="49"/>
      <c r="GQ171" s="31"/>
      <c r="GR171" s="47"/>
      <c r="GS171" s="31"/>
      <c r="GT171" s="47"/>
      <c r="GU171" s="31"/>
      <c r="GV171" s="47"/>
      <c r="GX171" s="49"/>
      <c r="GY171" s="31"/>
      <c r="GZ171" s="47"/>
      <c r="HA171" s="31"/>
      <c r="HB171" s="47"/>
      <c r="HC171" s="31"/>
      <c r="HD171" s="47"/>
      <c r="HF171" s="49"/>
      <c r="HG171" s="31"/>
      <c r="HH171" s="47"/>
      <c r="HI171" s="31"/>
      <c r="HJ171" s="47"/>
      <c r="HK171" s="31"/>
      <c r="HL171" s="47"/>
      <c r="HN171" s="49"/>
      <c r="HO171" s="31"/>
      <c r="HP171" s="47"/>
      <c r="HQ171" s="31"/>
      <c r="HR171" s="47"/>
      <c r="HS171" s="31"/>
      <c r="HT171" s="47"/>
      <c r="HV171" s="49"/>
      <c r="HW171" s="31"/>
      <c r="HX171" s="47"/>
      <c r="HY171" s="31"/>
      <c r="HZ171" s="47"/>
      <c r="IA171" s="31"/>
      <c r="IB171" s="47"/>
      <c r="ID171" s="49"/>
      <c r="IE171" s="31"/>
      <c r="IF171" s="47"/>
      <c r="IG171" s="31"/>
      <c r="IH171" s="47"/>
      <c r="II171" s="31"/>
      <c r="IJ171" s="47"/>
      <c r="IL171" s="49"/>
      <c r="IM171" s="31"/>
      <c r="IN171" s="47"/>
      <c r="IO171" s="31"/>
      <c r="IP171" s="47"/>
      <c r="IQ171" s="31"/>
      <c r="IR171" s="47"/>
      <c r="IT171" s="49"/>
      <c r="IU171" s="31"/>
      <c r="IV171" s="47"/>
      <c r="IW171" s="31"/>
      <c r="IX171" s="47"/>
      <c r="IY171" s="31"/>
      <c r="IZ171" s="47"/>
      <c r="JB171" s="49"/>
      <c r="JC171" s="31"/>
      <c r="JD171" s="47"/>
      <c r="JE171" s="31"/>
      <c r="JF171" s="47"/>
      <c r="JG171" s="31"/>
      <c r="JH171" s="47"/>
      <c r="JJ171" s="49"/>
      <c r="JK171" s="31"/>
      <c r="JL171" s="47"/>
      <c r="JM171" s="31"/>
      <c r="JN171" s="47"/>
      <c r="JO171" s="31"/>
      <c r="JP171" s="47"/>
      <c r="JR171" s="49"/>
      <c r="JS171" s="31"/>
      <c r="JT171" s="47"/>
      <c r="JU171" s="31"/>
      <c r="JV171" s="47"/>
      <c r="JW171" s="31"/>
      <c r="JX171" s="47"/>
      <c r="JZ171" s="49"/>
      <c r="KA171" s="31"/>
      <c r="KB171" s="47"/>
      <c r="KC171" s="31"/>
      <c r="KD171" s="47"/>
      <c r="KE171" s="31"/>
    </row>
    <row r="172" spans="1:291" x14ac:dyDescent="0.25">
      <c r="A172" s="30"/>
      <c r="C172" s="212"/>
      <c r="E172" s="212"/>
      <c r="G172" s="31"/>
      <c r="I172" s="31"/>
      <c r="M172" s="31"/>
      <c r="O172" s="31"/>
      <c r="Q172" s="31"/>
      <c r="S172" s="44"/>
      <c r="U172" s="31"/>
      <c r="W172" s="31"/>
      <c r="Y172" s="31"/>
      <c r="AA172" s="44"/>
      <c r="AC172" s="31"/>
      <c r="AE172" s="31"/>
      <c r="AG172" s="31"/>
      <c r="AI172" s="44"/>
      <c r="AK172" s="31"/>
      <c r="AM172" s="31"/>
      <c r="AO172" s="31"/>
      <c r="AQ172" s="44"/>
      <c r="AS172" s="31"/>
      <c r="AU172" s="31"/>
      <c r="AW172" s="31"/>
      <c r="AX172" s="47"/>
      <c r="AY172" s="44"/>
      <c r="BA172" s="31"/>
      <c r="BC172" s="31"/>
      <c r="BE172" s="31"/>
      <c r="BG172" s="31"/>
      <c r="BJ172" s="49"/>
      <c r="BK172" s="31"/>
      <c r="BL172" s="47"/>
      <c r="BM172" s="31"/>
      <c r="BN172" s="47"/>
      <c r="BO172" s="31"/>
      <c r="BP172" s="47"/>
      <c r="BR172" s="49"/>
      <c r="BS172" s="31"/>
      <c r="BT172" s="47"/>
      <c r="BU172" s="31"/>
      <c r="BV172" s="47"/>
      <c r="BW172" s="31"/>
      <c r="BX172" s="47"/>
      <c r="BZ172" s="49"/>
      <c r="CA172" s="31"/>
      <c r="CB172" s="47"/>
      <c r="CC172" s="31"/>
      <c r="CD172" s="47"/>
      <c r="CE172" s="31"/>
      <c r="CF172" s="47"/>
      <c r="CH172" s="49"/>
      <c r="CI172" s="31"/>
      <c r="CJ172" s="47"/>
      <c r="CK172" s="31"/>
      <c r="CL172" s="47"/>
      <c r="CM172" s="31"/>
      <c r="CN172" s="47"/>
      <c r="CP172" s="49"/>
      <c r="CQ172" s="31"/>
      <c r="CR172" s="47"/>
      <c r="CS172" s="31"/>
      <c r="CT172" s="47"/>
      <c r="CU172" s="31"/>
      <c r="CV172" s="47"/>
      <c r="CX172" s="49"/>
      <c r="CY172" s="31"/>
      <c r="CZ172" s="47"/>
      <c r="DA172" s="31"/>
      <c r="DB172" s="47"/>
      <c r="DC172" s="31"/>
      <c r="DD172" s="47"/>
      <c r="DF172" s="49"/>
      <c r="DG172" s="31"/>
      <c r="DH172" s="47"/>
      <c r="DI172" s="31"/>
      <c r="DJ172" s="47"/>
      <c r="DK172" s="31"/>
      <c r="DL172" s="47"/>
      <c r="DN172" s="49"/>
      <c r="DO172" s="31"/>
      <c r="DP172" s="47"/>
      <c r="DQ172" s="31"/>
      <c r="DR172" s="47"/>
      <c r="DS172" s="31"/>
      <c r="DT172" s="47"/>
      <c r="DV172" s="49"/>
      <c r="DW172" s="31"/>
      <c r="DX172" s="47"/>
      <c r="DY172" s="31"/>
      <c r="DZ172" s="47"/>
      <c r="EA172" s="31"/>
      <c r="EB172" s="47"/>
      <c r="ED172" s="49"/>
      <c r="EE172" s="31"/>
      <c r="EF172" s="47"/>
      <c r="EG172" s="31"/>
      <c r="EH172" s="47"/>
      <c r="EI172" s="31"/>
      <c r="EJ172" s="47"/>
      <c r="EL172" s="49"/>
      <c r="EM172" s="31"/>
      <c r="EN172" s="47"/>
      <c r="EO172" s="31"/>
      <c r="EP172" s="47"/>
      <c r="EQ172" s="31"/>
      <c r="ER172" s="47"/>
      <c r="ET172" s="49"/>
      <c r="EU172" s="31"/>
      <c r="EV172" s="47"/>
      <c r="EW172" s="31"/>
      <c r="EX172" s="47"/>
      <c r="EY172" s="31"/>
      <c r="EZ172" s="47"/>
      <c r="FB172" s="49"/>
      <c r="FC172" s="31"/>
      <c r="FD172" s="47"/>
      <c r="FE172" s="31"/>
      <c r="FF172" s="47"/>
      <c r="FG172" s="31"/>
      <c r="FH172" s="47"/>
      <c r="FJ172" s="49"/>
      <c r="FK172" s="31"/>
      <c r="FL172" s="47"/>
      <c r="FM172" s="31"/>
      <c r="FN172" s="47"/>
      <c r="FO172" s="31"/>
      <c r="FP172" s="47"/>
      <c r="FR172" s="49"/>
      <c r="FS172" s="31"/>
      <c r="FT172" s="47"/>
      <c r="FU172" s="31"/>
      <c r="FV172" s="47"/>
      <c r="FW172" s="31"/>
      <c r="FX172" s="47"/>
      <c r="FZ172" s="49"/>
      <c r="GA172" s="31"/>
      <c r="GB172" s="47"/>
      <c r="GC172" s="31"/>
      <c r="GD172" s="47"/>
      <c r="GE172" s="31"/>
      <c r="GF172" s="47"/>
      <c r="GH172" s="49"/>
      <c r="GI172" s="31"/>
      <c r="GJ172" s="47"/>
      <c r="GK172" s="31"/>
      <c r="GL172" s="47"/>
      <c r="GM172" s="31"/>
      <c r="GN172" s="47"/>
      <c r="GP172" s="49"/>
      <c r="GQ172" s="31"/>
      <c r="GR172" s="47"/>
      <c r="GS172" s="31"/>
      <c r="GT172" s="47"/>
      <c r="GU172" s="31"/>
      <c r="GV172" s="47"/>
      <c r="GX172" s="49"/>
      <c r="GY172" s="31"/>
      <c r="GZ172" s="47"/>
      <c r="HA172" s="31"/>
      <c r="HB172" s="47"/>
      <c r="HC172" s="31"/>
      <c r="HD172" s="47"/>
      <c r="HF172" s="49"/>
      <c r="HG172" s="31"/>
      <c r="HH172" s="47"/>
      <c r="HI172" s="31"/>
      <c r="HJ172" s="47"/>
      <c r="HK172" s="31"/>
      <c r="HL172" s="47"/>
      <c r="HN172" s="49"/>
      <c r="HO172" s="31"/>
      <c r="HP172" s="47"/>
      <c r="HQ172" s="31"/>
      <c r="HR172" s="47"/>
      <c r="HS172" s="31"/>
      <c r="HT172" s="47"/>
      <c r="HV172" s="49"/>
      <c r="HW172" s="31"/>
      <c r="HX172" s="47"/>
      <c r="HY172" s="31"/>
      <c r="HZ172" s="47"/>
      <c r="IA172" s="31"/>
      <c r="IB172" s="47"/>
      <c r="ID172" s="49"/>
      <c r="IE172" s="31"/>
      <c r="IF172" s="47"/>
      <c r="IG172" s="31"/>
      <c r="IH172" s="47"/>
      <c r="II172" s="31"/>
      <c r="IJ172" s="47"/>
      <c r="IL172" s="49"/>
      <c r="IM172" s="31"/>
      <c r="IN172" s="47"/>
      <c r="IO172" s="31"/>
      <c r="IP172" s="47"/>
      <c r="IQ172" s="31"/>
      <c r="IR172" s="47"/>
      <c r="IT172" s="49"/>
      <c r="IU172" s="31"/>
      <c r="IV172" s="47"/>
      <c r="IW172" s="31"/>
      <c r="IX172" s="47"/>
      <c r="IY172" s="31"/>
      <c r="IZ172" s="47"/>
      <c r="JB172" s="49"/>
      <c r="JC172" s="31"/>
      <c r="JD172" s="47"/>
      <c r="JE172" s="31"/>
      <c r="JF172" s="47"/>
      <c r="JG172" s="31"/>
      <c r="JH172" s="47"/>
      <c r="JJ172" s="49"/>
      <c r="JK172" s="31"/>
      <c r="JL172" s="47"/>
      <c r="JM172" s="31"/>
      <c r="JN172" s="47"/>
      <c r="JO172" s="31"/>
      <c r="JP172" s="47"/>
      <c r="JR172" s="49"/>
      <c r="JS172" s="31"/>
      <c r="JT172" s="47"/>
      <c r="JU172" s="31"/>
      <c r="JV172" s="47"/>
      <c r="JW172" s="31"/>
      <c r="JX172" s="47"/>
      <c r="JZ172" s="49"/>
      <c r="KA172" s="31"/>
      <c r="KB172" s="47"/>
      <c r="KC172" s="31"/>
      <c r="KD172" s="47"/>
      <c r="KE172" s="31"/>
    </row>
    <row r="173" spans="1:291" x14ac:dyDescent="0.25">
      <c r="A173" s="30"/>
      <c r="C173" s="212"/>
      <c r="E173" s="212"/>
      <c r="G173" s="31"/>
      <c r="I173" s="31"/>
      <c r="M173" s="31"/>
      <c r="O173" s="31"/>
      <c r="Q173" s="31"/>
      <c r="S173" s="44"/>
      <c r="U173" s="31"/>
      <c r="W173" s="31"/>
      <c r="Y173" s="31"/>
      <c r="AA173" s="44"/>
      <c r="AC173" s="31"/>
      <c r="AE173" s="31"/>
      <c r="AG173" s="31"/>
      <c r="AI173" s="44"/>
      <c r="AK173" s="31"/>
      <c r="AM173" s="31"/>
      <c r="AO173" s="31"/>
      <c r="AQ173" s="44"/>
      <c r="AS173" s="31"/>
      <c r="AU173" s="31"/>
      <c r="AW173" s="31"/>
      <c r="AX173" s="47"/>
      <c r="AY173" s="44"/>
      <c r="BA173" s="31"/>
      <c r="BC173" s="31"/>
      <c r="BE173" s="31"/>
      <c r="BG173" s="31"/>
      <c r="BJ173" s="49"/>
      <c r="BK173" s="31"/>
      <c r="BL173" s="47"/>
      <c r="BM173" s="31"/>
      <c r="BN173" s="47"/>
      <c r="BO173" s="31"/>
      <c r="BP173" s="47"/>
      <c r="BR173" s="49"/>
      <c r="BS173" s="31"/>
      <c r="BT173" s="47"/>
      <c r="BU173" s="31"/>
      <c r="BV173" s="47"/>
      <c r="BW173" s="31"/>
      <c r="BX173" s="47"/>
      <c r="BZ173" s="49"/>
      <c r="CA173" s="31"/>
      <c r="CB173" s="47"/>
      <c r="CC173" s="31"/>
      <c r="CD173" s="47"/>
      <c r="CE173" s="31"/>
      <c r="CF173" s="47"/>
      <c r="CH173" s="49"/>
      <c r="CI173" s="31"/>
      <c r="CJ173" s="47"/>
      <c r="CK173" s="31"/>
      <c r="CL173" s="47"/>
      <c r="CM173" s="31"/>
      <c r="CN173" s="47"/>
      <c r="CP173" s="49"/>
      <c r="CQ173" s="31"/>
      <c r="CR173" s="47"/>
      <c r="CS173" s="31"/>
      <c r="CT173" s="47"/>
      <c r="CU173" s="31"/>
      <c r="CV173" s="47"/>
      <c r="CX173" s="49"/>
      <c r="CY173" s="31"/>
      <c r="CZ173" s="47"/>
      <c r="DA173" s="31"/>
      <c r="DB173" s="47"/>
      <c r="DC173" s="31"/>
      <c r="DD173" s="47"/>
      <c r="DF173" s="49"/>
      <c r="DG173" s="31"/>
      <c r="DH173" s="47"/>
      <c r="DI173" s="31"/>
      <c r="DJ173" s="47"/>
      <c r="DK173" s="31"/>
      <c r="DL173" s="47"/>
      <c r="DN173" s="49"/>
      <c r="DO173" s="31"/>
      <c r="DP173" s="47"/>
      <c r="DQ173" s="31"/>
      <c r="DR173" s="47"/>
      <c r="DS173" s="31"/>
      <c r="DT173" s="47"/>
      <c r="DV173" s="49"/>
      <c r="DW173" s="31"/>
      <c r="DX173" s="47"/>
      <c r="DY173" s="31"/>
      <c r="DZ173" s="47"/>
      <c r="EA173" s="31"/>
      <c r="EB173" s="47"/>
      <c r="ED173" s="49"/>
      <c r="EE173" s="31"/>
      <c r="EF173" s="47"/>
      <c r="EG173" s="31"/>
      <c r="EH173" s="47"/>
      <c r="EI173" s="31"/>
      <c r="EJ173" s="47"/>
      <c r="EL173" s="49"/>
      <c r="EM173" s="31"/>
      <c r="EN173" s="47"/>
      <c r="EO173" s="31"/>
      <c r="EP173" s="47"/>
      <c r="EQ173" s="31"/>
      <c r="ER173" s="47"/>
      <c r="ET173" s="49"/>
      <c r="EU173" s="31"/>
      <c r="EV173" s="47"/>
      <c r="EW173" s="31"/>
      <c r="EX173" s="47"/>
      <c r="EY173" s="31"/>
      <c r="EZ173" s="47"/>
      <c r="FB173" s="49"/>
      <c r="FC173" s="31"/>
      <c r="FD173" s="47"/>
      <c r="FE173" s="31"/>
      <c r="FF173" s="47"/>
      <c r="FG173" s="31"/>
      <c r="FH173" s="47"/>
      <c r="FJ173" s="49"/>
      <c r="FK173" s="31"/>
      <c r="FL173" s="47"/>
      <c r="FM173" s="31"/>
      <c r="FN173" s="47"/>
      <c r="FO173" s="31"/>
      <c r="FP173" s="47"/>
      <c r="FR173" s="49"/>
      <c r="FS173" s="31"/>
      <c r="FT173" s="47"/>
      <c r="FU173" s="31"/>
      <c r="FV173" s="47"/>
      <c r="FW173" s="31"/>
      <c r="FX173" s="47"/>
      <c r="FZ173" s="49"/>
      <c r="GA173" s="31"/>
      <c r="GB173" s="47"/>
      <c r="GC173" s="31"/>
      <c r="GD173" s="47"/>
      <c r="GE173" s="31"/>
      <c r="GF173" s="47"/>
      <c r="GH173" s="49"/>
      <c r="GI173" s="31"/>
      <c r="GJ173" s="47"/>
      <c r="GK173" s="31"/>
      <c r="GL173" s="47"/>
      <c r="GM173" s="31"/>
      <c r="GN173" s="47"/>
      <c r="GP173" s="49"/>
      <c r="GQ173" s="31"/>
      <c r="GR173" s="47"/>
      <c r="GS173" s="31"/>
      <c r="GT173" s="47"/>
      <c r="GU173" s="31"/>
      <c r="GV173" s="47"/>
      <c r="GX173" s="49"/>
      <c r="GY173" s="31"/>
      <c r="GZ173" s="47"/>
      <c r="HA173" s="31"/>
      <c r="HB173" s="47"/>
      <c r="HC173" s="31"/>
      <c r="HD173" s="47"/>
      <c r="HF173" s="49"/>
      <c r="HG173" s="31"/>
      <c r="HH173" s="47"/>
      <c r="HI173" s="31"/>
      <c r="HJ173" s="47"/>
      <c r="HK173" s="31"/>
      <c r="HL173" s="47"/>
      <c r="HN173" s="49"/>
      <c r="HO173" s="31"/>
      <c r="HP173" s="47"/>
      <c r="HQ173" s="31"/>
      <c r="HR173" s="47"/>
      <c r="HS173" s="31"/>
      <c r="HT173" s="47"/>
      <c r="HV173" s="49"/>
      <c r="HW173" s="31"/>
      <c r="HX173" s="47"/>
      <c r="HY173" s="31"/>
      <c r="HZ173" s="47"/>
      <c r="IA173" s="31"/>
      <c r="IB173" s="47"/>
      <c r="ID173" s="49"/>
      <c r="IE173" s="31"/>
      <c r="IF173" s="47"/>
      <c r="IG173" s="31"/>
      <c r="IH173" s="47"/>
      <c r="II173" s="31"/>
      <c r="IJ173" s="47"/>
      <c r="IL173" s="49"/>
      <c r="IM173" s="31"/>
      <c r="IN173" s="47"/>
      <c r="IO173" s="31"/>
      <c r="IP173" s="47"/>
      <c r="IQ173" s="31"/>
      <c r="IR173" s="47"/>
      <c r="IT173" s="49"/>
      <c r="IU173" s="31"/>
      <c r="IV173" s="47"/>
      <c r="IW173" s="31"/>
      <c r="IX173" s="47"/>
      <c r="IY173" s="31"/>
      <c r="IZ173" s="47"/>
      <c r="JB173" s="49"/>
      <c r="JC173" s="31"/>
      <c r="JD173" s="47"/>
      <c r="JE173" s="31"/>
      <c r="JF173" s="47"/>
      <c r="JG173" s="31"/>
      <c r="JH173" s="47"/>
      <c r="JJ173" s="49"/>
      <c r="JK173" s="31"/>
      <c r="JL173" s="47"/>
      <c r="JM173" s="31"/>
      <c r="JN173" s="47"/>
      <c r="JO173" s="31"/>
      <c r="JP173" s="47"/>
      <c r="JR173" s="49"/>
      <c r="JS173" s="31"/>
      <c r="JT173" s="47"/>
      <c r="JU173" s="31"/>
      <c r="JV173" s="47"/>
      <c r="JW173" s="31"/>
      <c r="JX173" s="47"/>
      <c r="JZ173" s="49"/>
      <c r="KA173" s="31"/>
      <c r="KB173" s="47"/>
      <c r="KC173" s="31"/>
      <c r="KD173" s="47"/>
      <c r="KE173" s="31"/>
    </row>
    <row r="174" spans="1:291" x14ac:dyDescent="0.25">
      <c r="A174" s="30"/>
    </row>
    <row r="175" spans="1:291" x14ac:dyDescent="0.25">
      <c r="A175" s="30"/>
    </row>
    <row r="176" spans="1:291" x14ac:dyDescent="0.25">
      <c r="A176" s="30"/>
    </row>
    <row r="177" spans="1:424" x14ac:dyDescent="0.25">
      <c r="A177" s="30"/>
    </row>
    <row r="178" spans="1:424" x14ac:dyDescent="0.25">
      <c r="A178" s="30"/>
    </row>
    <row r="179" spans="1:424" x14ac:dyDescent="0.25">
      <c r="A179" s="30"/>
    </row>
    <row r="180" spans="1:424" x14ac:dyDescent="0.25">
      <c r="A180" s="30"/>
    </row>
    <row r="181" spans="1:424" x14ac:dyDescent="0.25">
      <c r="A181" s="30"/>
    </row>
    <row r="182" spans="1:424" x14ac:dyDescent="0.25">
      <c r="A182" s="30"/>
    </row>
    <row r="183" spans="1:424" x14ac:dyDescent="0.25">
      <c r="A183" s="30"/>
    </row>
    <row r="184" spans="1:424" x14ac:dyDescent="0.25">
      <c r="A184" s="30"/>
    </row>
    <row r="185" spans="1:424" s="49" customFormat="1" x14ac:dyDescent="0.25">
      <c r="A185" s="30"/>
      <c r="C185" s="327"/>
      <c r="D185" s="47"/>
      <c r="E185" s="327"/>
      <c r="F185" s="47"/>
      <c r="G185" s="47"/>
      <c r="H185" s="47"/>
      <c r="I185" s="47"/>
      <c r="J185" s="47"/>
      <c r="M185" s="47"/>
      <c r="N185" s="47"/>
      <c r="O185" s="47"/>
      <c r="P185" s="47"/>
      <c r="Q185" s="47"/>
      <c r="R185" s="47"/>
      <c r="U185" s="47"/>
      <c r="V185" s="47"/>
      <c r="W185" s="47"/>
      <c r="X185" s="47"/>
      <c r="Y185" s="47"/>
      <c r="Z185" s="47"/>
      <c r="AC185" s="47"/>
      <c r="AD185" s="47"/>
      <c r="AE185" s="47"/>
      <c r="AF185" s="47"/>
      <c r="AG185" s="47"/>
      <c r="AH185" s="47"/>
      <c r="AK185" s="47"/>
      <c r="AL185" s="47"/>
      <c r="AM185" s="47"/>
      <c r="AN185" s="47"/>
      <c r="AO185" s="47"/>
      <c r="AP185" s="47"/>
      <c r="AS185" s="47"/>
      <c r="AT185" s="47"/>
      <c r="AU185" s="47"/>
      <c r="AV185" s="47"/>
      <c r="AW185" s="46"/>
      <c r="AX185" s="46"/>
      <c r="BA185" s="47"/>
      <c r="BB185" s="47"/>
      <c r="BC185" s="47"/>
      <c r="BD185" s="47"/>
      <c r="BE185" s="47"/>
      <c r="BF185" s="47"/>
      <c r="BG185" s="47"/>
      <c r="BH185" s="47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  <c r="EP185" s="44"/>
      <c r="EQ185" s="44"/>
      <c r="ER185" s="44"/>
      <c r="ES185" s="44"/>
      <c r="ET185" s="44"/>
      <c r="EU185" s="44"/>
      <c r="EV185" s="44"/>
      <c r="EW185" s="44"/>
      <c r="EX185" s="44"/>
      <c r="EY185" s="44"/>
      <c r="EZ185" s="44"/>
      <c r="FA185" s="44"/>
      <c r="FB185" s="44"/>
      <c r="FC185" s="44"/>
      <c r="FD185" s="44"/>
      <c r="FE185" s="44"/>
      <c r="FF185" s="44"/>
      <c r="FG185" s="44"/>
      <c r="FH185" s="44"/>
      <c r="FI185" s="44"/>
      <c r="FJ185" s="44"/>
      <c r="FK185" s="44"/>
      <c r="FL185" s="44"/>
      <c r="FM185" s="44"/>
      <c r="FN185" s="44"/>
      <c r="FO185" s="44"/>
      <c r="FP185" s="44"/>
      <c r="FQ185" s="44"/>
      <c r="FR185" s="44"/>
      <c r="FS185" s="44"/>
      <c r="FT185" s="44"/>
      <c r="FU185" s="44"/>
      <c r="FV185" s="44"/>
      <c r="FW185" s="44"/>
      <c r="FX185" s="44"/>
      <c r="FY185" s="44"/>
      <c r="FZ185" s="44"/>
      <c r="GA185" s="44"/>
      <c r="GB185" s="44"/>
      <c r="GC185" s="44"/>
      <c r="GD185" s="44"/>
      <c r="GE185" s="44"/>
      <c r="GF185" s="44"/>
      <c r="GG185" s="44"/>
      <c r="GH185" s="44"/>
      <c r="GI185" s="44"/>
      <c r="GJ185" s="44"/>
      <c r="GK185" s="44"/>
      <c r="GL185" s="44"/>
      <c r="GM185" s="44"/>
      <c r="GN185" s="44"/>
      <c r="GO185" s="44"/>
      <c r="GP185" s="44"/>
      <c r="GQ185" s="44"/>
      <c r="GR185" s="44"/>
      <c r="GS185" s="44"/>
      <c r="GT185" s="44"/>
      <c r="GU185" s="44"/>
      <c r="GV185" s="44"/>
      <c r="GW185" s="44"/>
      <c r="GX185" s="44"/>
      <c r="GY185" s="44"/>
      <c r="GZ185" s="44"/>
      <c r="HA185" s="44"/>
      <c r="HB185" s="44"/>
      <c r="HC185" s="44"/>
      <c r="HD185" s="44"/>
      <c r="HE185" s="44"/>
      <c r="HF185" s="44"/>
      <c r="HG185" s="44"/>
      <c r="HH185" s="44"/>
      <c r="HI185" s="44"/>
      <c r="HJ185" s="44"/>
      <c r="HK185" s="44"/>
      <c r="HL185" s="44"/>
      <c r="HM185" s="44"/>
      <c r="HN185" s="44"/>
      <c r="HO185" s="44"/>
      <c r="HP185" s="44"/>
      <c r="HQ185" s="44"/>
      <c r="HR185" s="44"/>
      <c r="HS185" s="44"/>
      <c r="HT185" s="44"/>
      <c r="HU185" s="44"/>
      <c r="HV185" s="44"/>
      <c r="HW185" s="44"/>
      <c r="HX185" s="44"/>
      <c r="HY185" s="44"/>
      <c r="HZ185" s="44"/>
      <c r="IA185" s="44"/>
      <c r="IB185" s="44"/>
      <c r="IC185" s="44"/>
      <c r="ID185" s="44"/>
      <c r="IE185" s="44"/>
      <c r="IF185" s="44"/>
      <c r="IG185" s="44"/>
      <c r="IH185" s="44"/>
      <c r="II185" s="44"/>
      <c r="IJ185" s="44"/>
      <c r="IK185" s="44"/>
      <c r="IL185" s="44"/>
      <c r="IM185" s="44"/>
      <c r="IN185" s="44"/>
      <c r="IO185" s="44"/>
      <c r="IP185" s="44"/>
      <c r="IQ185" s="44"/>
      <c r="IR185" s="44"/>
      <c r="IS185" s="44"/>
      <c r="IT185" s="44"/>
      <c r="IU185" s="44"/>
      <c r="IV185" s="44"/>
      <c r="IW185" s="44"/>
      <c r="IX185" s="44"/>
      <c r="IY185" s="44"/>
      <c r="IZ185" s="44"/>
      <c r="JA185" s="44"/>
      <c r="JB185" s="44"/>
      <c r="JC185" s="44"/>
      <c r="JD185" s="44"/>
      <c r="JE185" s="44"/>
      <c r="JF185" s="44"/>
      <c r="JG185" s="44"/>
      <c r="JH185" s="44"/>
      <c r="JI185" s="44"/>
      <c r="JJ185" s="44"/>
      <c r="JK185" s="44"/>
      <c r="JL185" s="44"/>
      <c r="JM185" s="44"/>
      <c r="JN185" s="44"/>
      <c r="JO185" s="44"/>
      <c r="JP185" s="44"/>
      <c r="JQ185" s="44"/>
      <c r="JR185" s="44"/>
      <c r="JS185" s="44"/>
      <c r="JT185" s="44"/>
      <c r="JU185" s="44"/>
      <c r="JV185" s="44"/>
      <c r="JW185" s="44"/>
      <c r="JX185" s="44"/>
      <c r="JY185" s="44"/>
      <c r="JZ185" s="44"/>
      <c r="KA185" s="44"/>
      <c r="KB185" s="44"/>
      <c r="KC185" s="44"/>
      <c r="KD185" s="44"/>
      <c r="KE185" s="44"/>
      <c r="KF185" s="44"/>
      <c r="KG185" s="44"/>
      <c r="KH185" s="44"/>
      <c r="KI185" s="44"/>
      <c r="KJ185" s="44"/>
      <c r="KK185" s="44"/>
      <c r="KL185" s="44"/>
      <c r="KM185" s="44"/>
      <c r="KN185" s="44"/>
      <c r="KO185" s="44"/>
      <c r="KP185" s="44"/>
      <c r="KQ185" s="44"/>
      <c r="KR185" s="44"/>
      <c r="KS185" s="44"/>
      <c r="KT185" s="44"/>
      <c r="KU185" s="44"/>
      <c r="KV185" s="44"/>
      <c r="KW185" s="44"/>
      <c r="KX185" s="44"/>
      <c r="KY185" s="44"/>
      <c r="KZ185" s="44"/>
      <c r="LA185" s="44"/>
      <c r="LB185" s="44"/>
      <c r="LC185" s="44"/>
      <c r="LD185" s="44"/>
      <c r="LE185" s="44"/>
      <c r="LF185" s="44"/>
      <c r="LG185" s="44"/>
      <c r="LH185" s="44"/>
      <c r="LI185" s="44"/>
      <c r="LJ185" s="44"/>
      <c r="LK185" s="44"/>
      <c r="LL185" s="44"/>
      <c r="LM185" s="44"/>
      <c r="LN185" s="44"/>
      <c r="LO185" s="44"/>
      <c r="LP185" s="44"/>
      <c r="LQ185" s="44"/>
      <c r="LR185" s="44"/>
      <c r="LS185" s="44"/>
      <c r="LT185" s="44"/>
      <c r="LU185" s="44"/>
      <c r="LV185" s="44"/>
      <c r="LW185" s="44"/>
      <c r="LX185" s="44"/>
      <c r="LY185" s="44"/>
      <c r="LZ185" s="44"/>
      <c r="MA185" s="44"/>
      <c r="MB185" s="44"/>
      <c r="MC185" s="44"/>
      <c r="MD185" s="44"/>
      <c r="ME185" s="44"/>
      <c r="MF185" s="44"/>
      <c r="MG185" s="44"/>
      <c r="MH185" s="44"/>
      <c r="MI185" s="44"/>
      <c r="MJ185" s="44"/>
      <c r="MK185" s="44"/>
      <c r="ML185" s="44"/>
      <c r="MM185" s="44"/>
      <c r="MN185" s="44"/>
      <c r="MO185" s="44"/>
      <c r="MP185" s="44"/>
      <c r="MQ185" s="44"/>
      <c r="MR185" s="44"/>
      <c r="MS185" s="44"/>
      <c r="MT185" s="44"/>
      <c r="MU185" s="44"/>
      <c r="MV185" s="44"/>
      <c r="MW185" s="44"/>
      <c r="MX185" s="44"/>
      <c r="MY185" s="44"/>
      <c r="MZ185" s="44"/>
      <c r="NA185" s="44"/>
      <c r="NB185" s="44"/>
      <c r="NC185" s="44"/>
      <c r="ND185" s="44"/>
      <c r="NE185" s="44"/>
      <c r="NF185" s="44"/>
      <c r="NG185" s="44"/>
      <c r="NH185" s="44"/>
      <c r="NI185" s="44"/>
      <c r="NJ185" s="44"/>
      <c r="NK185" s="44"/>
      <c r="NL185" s="44"/>
      <c r="NM185" s="44"/>
      <c r="NN185" s="44"/>
      <c r="NO185" s="44"/>
      <c r="NP185" s="44"/>
      <c r="NQ185" s="44"/>
      <c r="NR185" s="44"/>
      <c r="NS185" s="44"/>
      <c r="NT185" s="44"/>
      <c r="NU185" s="44"/>
      <c r="NV185" s="44"/>
      <c r="NW185" s="44"/>
      <c r="NX185" s="44"/>
      <c r="NY185" s="44"/>
      <c r="NZ185" s="44"/>
      <c r="OA185" s="44"/>
      <c r="OB185" s="44"/>
      <c r="OC185" s="44"/>
      <c r="OD185" s="44"/>
      <c r="OE185" s="44"/>
      <c r="OF185" s="44"/>
      <c r="OG185" s="44"/>
      <c r="OH185" s="44"/>
      <c r="OI185" s="44"/>
      <c r="OJ185" s="44"/>
      <c r="OK185" s="44"/>
      <c r="OL185" s="44"/>
      <c r="OM185" s="44"/>
      <c r="ON185" s="44"/>
      <c r="OO185" s="44"/>
      <c r="OP185" s="44"/>
      <c r="OQ185" s="44"/>
      <c r="OR185" s="44"/>
      <c r="OS185" s="44"/>
      <c r="OT185" s="44"/>
      <c r="OU185" s="44"/>
      <c r="OV185" s="44"/>
      <c r="OW185" s="44"/>
      <c r="OX185" s="44"/>
      <c r="OY185" s="44"/>
      <c r="OZ185" s="44"/>
      <c r="PA185" s="44"/>
      <c r="PB185" s="44"/>
      <c r="PC185" s="44"/>
      <c r="PD185" s="44"/>
      <c r="PE185" s="44"/>
      <c r="PF185" s="44"/>
      <c r="PG185" s="44"/>
      <c r="PH185" s="44"/>
    </row>
    <row r="186" spans="1:424" s="49" customFormat="1" x14ac:dyDescent="0.25">
      <c r="A186" s="30"/>
      <c r="C186" s="327"/>
      <c r="D186" s="47"/>
      <c r="E186" s="327"/>
      <c r="F186" s="47"/>
      <c r="G186" s="47"/>
      <c r="H186" s="47"/>
      <c r="I186" s="47"/>
      <c r="J186" s="47"/>
      <c r="M186" s="47"/>
      <c r="N186" s="47"/>
      <c r="O186" s="47"/>
      <c r="P186" s="47"/>
      <c r="Q186" s="47"/>
      <c r="R186" s="47"/>
      <c r="U186" s="47"/>
      <c r="V186" s="47"/>
      <c r="W186" s="47"/>
      <c r="X186" s="47"/>
      <c r="Y186" s="47"/>
      <c r="Z186" s="47"/>
      <c r="AC186" s="47"/>
      <c r="AD186" s="47"/>
      <c r="AE186" s="47"/>
      <c r="AF186" s="47"/>
      <c r="AG186" s="47"/>
      <c r="AH186" s="47"/>
      <c r="AK186" s="47"/>
      <c r="AL186" s="47"/>
      <c r="AM186" s="47"/>
      <c r="AN186" s="47"/>
      <c r="AO186" s="47"/>
      <c r="AP186" s="47"/>
      <c r="AS186" s="47"/>
      <c r="AT186" s="47"/>
      <c r="AU186" s="47"/>
      <c r="AV186" s="47"/>
      <c r="AW186" s="46"/>
      <c r="AX186" s="46"/>
      <c r="BA186" s="47"/>
      <c r="BB186" s="47"/>
      <c r="BC186" s="47"/>
      <c r="BD186" s="47"/>
      <c r="BE186" s="47"/>
      <c r="BF186" s="47"/>
      <c r="BG186" s="47"/>
      <c r="BH186" s="47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  <c r="CW186" s="44"/>
      <c r="CX186" s="44"/>
      <c r="CY186" s="44"/>
      <c r="CZ186" s="44"/>
      <c r="DA186" s="44"/>
      <c r="DB186" s="44"/>
      <c r="DC186" s="44"/>
      <c r="DD186" s="44"/>
      <c r="DE186" s="44"/>
      <c r="DF186" s="44"/>
      <c r="DG186" s="44"/>
      <c r="DH186" s="44"/>
      <c r="DI186" s="44"/>
      <c r="DJ186" s="44"/>
      <c r="DK186" s="44"/>
      <c r="DL186" s="44"/>
      <c r="DM186" s="44"/>
      <c r="DN186" s="44"/>
      <c r="DO186" s="44"/>
      <c r="DP186" s="44"/>
      <c r="DQ186" s="44"/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4"/>
      <c r="EG186" s="44"/>
      <c r="EH186" s="44"/>
      <c r="EI186" s="44"/>
      <c r="EJ186" s="44"/>
      <c r="EK186" s="44"/>
      <c r="EL186" s="44"/>
      <c r="EM186" s="44"/>
      <c r="EN186" s="44"/>
      <c r="EO186" s="44"/>
      <c r="EP186" s="44"/>
      <c r="EQ186" s="44"/>
      <c r="ER186" s="44"/>
      <c r="ES186" s="44"/>
      <c r="ET186" s="44"/>
      <c r="EU186" s="44"/>
      <c r="EV186" s="44"/>
      <c r="EW186" s="44"/>
      <c r="EX186" s="44"/>
      <c r="EY186" s="44"/>
      <c r="EZ186" s="44"/>
      <c r="FA186" s="44"/>
      <c r="FB186" s="44"/>
      <c r="FC186" s="44"/>
      <c r="FD186" s="44"/>
      <c r="FE186" s="44"/>
      <c r="FF186" s="44"/>
      <c r="FG186" s="44"/>
      <c r="FH186" s="44"/>
      <c r="FI186" s="44"/>
      <c r="FJ186" s="44"/>
      <c r="FK186" s="44"/>
      <c r="FL186" s="44"/>
      <c r="FM186" s="44"/>
      <c r="FN186" s="44"/>
      <c r="FO186" s="44"/>
      <c r="FP186" s="44"/>
      <c r="FQ186" s="44"/>
      <c r="FR186" s="44"/>
      <c r="FS186" s="44"/>
      <c r="FT186" s="44"/>
      <c r="FU186" s="44"/>
      <c r="FV186" s="44"/>
      <c r="FW186" s="44"/>
      <c r="FX186" s="44"/>
      <c r="FY186" s="44"/>
      <c r="FZ186" s="44"/>
      <c r="GA186" s="44"/>
      <c r="GB186" s="44"/>
      <c r="GC186" s="44"/>
      <c r="GD186" s="44"/>
      <c r="GE186" s="44"/>
      <c r="GF186" s="44"/>
      <c r="GG186" s="44"/>
      <c r="GH186" s="44"/>
      <c r="GI186" s="44"/>
      <c r="GJ186" s="44"/>
      <c r="GK186" s="44"/>
      <c r="GL186" s="44"/>
      <c r="GM186" s="44"/>
      <c r="GN186" s="44"/>
      <c r="GO186" s="44"/>
      <c r="GP186" s="44"/>
      <c r="GQ186" s="44"/>
      <c r="GR186" s="44"/>
      <c r="GS186" s="44"/>
      <c r="GT186" s="44"/>
      <c r="GU186" s="44"/>
      <c r="GV186" s="44"/>
      <c r="GW186" s="44"/>
      <c r="GX186" s="44"/>
      <c r="GY186" s="44"/>
      <c r="GZ186" s="44"/>
      <c r="HA186" s="44"/>
      <c r="HB186" s="44"/>
      <c r="HC186" s="44"/>
      <c r="HD186" s="44"/>
      <c r="HE186" s="44"/>
      <c r="HF186" s="44"/>
      <c r="HG186" s="44"/>
      <c r="HH186" s="44"/>
      <c r="HI186" s="44"/>
      <c r="HJ186" s="44"/>
      <c r="HK186" s="44"/>
      <c r="HL186" s="44"/>
      <c r="HM186" s="44"/>
      <c r="HN186" s="44"/>
      <c r="HO186" s="44"/>
      <c r="HP186" s="44"/>
      <c r="HQ186" s="44"/>
      <c r="HR186" s="44"/>
      <c r="HS186" s="44"/>
      <c r="HT186" s="44"/>
      <c r="HU186" s="44"/>
      <c r="HV186" s="44"/>
      <c r="HW186" s="44"/>
      <c r="HX186" s="44"/>
      <c r="HY186" s="44"/>
      <c r="HZ186" s="44"/>
      <c r="IA186" s="44"/>
      <c r="IB186" s="44"/>
      <c r="IC186" s="44"/>
      <c r="ID186" s="44"/>
      <c r="IE186" s="44"/>
      <c r="IF186" s="44"/>
      <c r="IG186" s="44"/>
      <c r="IH186" s="44"/>
      <c r="II186" s="44"/>
      <c r="IJ186" s="44"/>
      <c r="IK186" s="44"/>
      <c r="IL186" s="44"/>
      <c r="IM186" s="44"/>
      <c r="IN186" s="44"/>
      <c r="IO186" s="44"/>
      <c r="IP186" s="44"/>
      <c r="IQ186" s="44"/>
      <c r="IR186" s="44"/>
      <c r="IS186" s="44"/>
      <c r="IT186" s="44"/>
      <c r="IU186" s="44"/>
      <c r="IV186" s="44"/>
      <c r="IW186" s="44"/>
      <c r="IX186" s="44"/>
      <c r="IY186" s="44"/>
      <c r="IZ186" s="44"/>
      <c r="JA186" s="44"/>
      <c r="JB186" s="44"/>
      <c r="JC186" s="44"/>
      <c r="JD186" s="44"/>
      <c r="JE186" s="44"/>
      <c r="JF186" s="44"/>
      <c r="JG186" s="44"/>
      <c r="JH186" s="44"/>
      <c r="JI186" s="44"/>
      <c r="JJ186" s="44"/>
      <c r="JK186" s="44"/>
      <c r="JL186" s="44"/>
      <c r="JM186" s="44"/>
      <c r="JN186" s="44"/>
      <c r="JO186" s="44"/>
      <c r="JP186" s="44"/>
      <c r="JQ186" s="44"/>
      <c r="JR186" s="44"/>
      <c r="JS186" s="44"/>
      <c r="JT186" s="44"/>
      <c r="JU186" s="44"/>
      <c r="JV186" s="44"/>
      <c r="JW186" s="44"/>
      <c r="JX186" s="44"/>
      <c r="JY186" s="44"/>
      <c r="JZ186" s="44"/>
      <c r="KA186" s="44"/>
      <c r="KB186" s="44"/>
      <c r="KC186" s="44"/>
      <c r="KD186" s="44"/>
      <c r="KE186" s="44"/>
      <c r="KF186" s="44"/>
      <c r="KG186" s="44"/>
      <c r="KH186" s="44"/>
      <c r="KI186" s="44"/>
      <c r="KJ186" s="44"/>
      <c r="KK186" s="44"/>
      <c r="KL186" s="44"/>
      <c r="KM186" s="44"/>
      <c r="KN186" s="44"/>
      <c r="KO186" s="44"/>
      <c r="KP186" s="44"/>
      <c r="KQ186" s="44"/>
      <c r="KR186" s="44"/>
      <c r="KS186" s="44"/>
      <c r="KT186" s="44"/>
      <c r="KU186" s="44"/>
      <c r="KV186" s="44"/>
      <c r="KW186" s="44"/>
      <c r="KX186" s="44"/>
      <c r="KY186" s="44"/>
      <c r="KZ186" s="44"/>
      <c r="LA186" s="44"/>
      <c r="LB186" s="44"/>
      <c r="LC186" s="44"/>
      <c r="LD186" s="44"/>
      <c r="LE186" s="44"/>
      <c r="LF186" s="44"/>
      <c r="LG186" s="44"/>
      <c r="LH186" s="44"/>
      <c r="LI186" s="44"/>
      <c r="LJ186" s="44"/>
      <c r="LK186" s="44"/>
      <c r="LL186" s="44"/>
      <c r="LM186" s="44"/>
      <c r="LN186" s="44"/>
      <c r="LO186" s="44"/>
      <c r="LP186" s="44"/>
      <c r="LQ186" s="44"/>
      <c r="LR186" s="44"/>
      <c r="LS186" s="44"/>
      <c r="LT186" s="44"/>
      <c r="LU186" s="44"/>
      <c r="LV186" s="44"/>
      <c r="LW186" s="44"/>
      <c r="LX186" s="44"/>
      <c r="LY186" s="44"/>
      <c r="LZ186" s="44"/>
      <c r="MA186" s="44"/>
      <c r="MB186" s="44"/>
      <c r="MC186" s="44"/>
      <c r="MD186" s="44"/>
      <c r="ME186" s="44"/>
      <c r="MF186" s="44"/>
      <c r="MG186" s="44"/>
      <c r="MH186" s="44"/>
      <c r="MI186" s="44"/>
      <c r="MJ186" s="44"/>
      <c r="MK186" s="44"/>
      <c r="ML186" s="44"/>
      <c r="MM186" s="44"/>
      <c r="MN186" s="44"/>
      <c r="MO186" s="44"/>
      <c r="MP186" s="44"/>
      <c r="MQ186" s="44"/>
      <c r="MR186" s="44"/>
      <c r="MS186" s="44"/>
      <c r="MT186" s="44"/>
      <c r="MU186" s="44"/>
      <c r="MV186" s="44"/>
      <c r="MW186" s="44"/>
      <c r="MX186" s="44"/>
      <c r="MY186" s="44"/>
      <c r="MZ186" s="44"/>
      <c r="NA186" s="44"/>
      <c r="NB186" s="44"/>
      <c r="NC186" s="44"/>
      <c r="ND186" s="44"/>
      <c r="NE186" s="44"/>
      <c r="NF186" s="44"/>
      <c r="NG186" s="44"/>
      <c r="NH186" s="44"/>
      <c r="NI186" s="44"/>
      <c r="NJ186" s="44"/>
      <c r="NK186" s="44"/>
      <c r="NL186" s="44"/>
      <c r="NM186" s="44"/>
      <c r="NN186" s="44"/>
      <c r="NO186" s="44"/>
      <c r="NP186" s="44"/>
      <c r="NQ186" s="44"/>
      <c r="NR186" s="44"/>
      <c r="NS186" s="44"/>
      <c r="NT186" s="44"/>
      <c r="NU186" s="44"/>
      <c r="NV186" s="44"/>
      <c r="NW186" s="44"/>
      <c r="NX186" s="44"/>
      <c r="NY186" s="44"/>
      <c r="NZ186" s="44"/>
      <c r="OA186" s="44"/>
      <c r="OB186" s="44"/>
      <c r="OC186" s="44"/>
      <c r="OD186" s="44"/>
      <c r="OE186" s="44"/>
      <c r="OF186" s="44"/>
      <c r="OG186" s="44"/>
      <c r="OH186" s="44"/>
      <c r="OI186" s="44"/>
      <c r="OJ186" s="44"/>
      <c r="OK186" s="44"/>
      <c r="OL186" s="44"/>
      <c r="OM186" s="44"/>
      <c r="ON186" s="44"/>
      <c r="OO186" s="44"/>
      <c r="OP186" s="44"/>
      <c r="OQ186" s="44"/>
      <c r="OR186" s="44"/>
      <c r="OS186" s="44"/>
      <c r="OT186" s="44"/>
      <c r="OU186" s="44"/>
      <c r="OV186" s="44"/>
      <c r="OW186" s="44"/>
      <c r="OX186" s="44"/>
      <c r="OY186" s="44"/>
      <c r="OZ186" s="44"/>
      <c r="PA186" s="44"/>
      <c r="PB186" s="44"/>
      <c r="PC186" s="44"/>
      <c r="PD186" s="44"/>
      <c r="PE186" s="44"/>
      <c r="PF186" s="44"/>
      <c r="PG186" s="44"/>
      <c r="PH186" s="44"/>
    </row>
    <row r="187" spans="1:424" s="49" customFormat="1" x14ac:dyDescent="0.25">
      <c r="A187" s="30"/>
      <c r="C187" s="327"/>
      <c r="D187" s="47"/>
      <c r="E187" s="327"/>
      <c r="F187" s="47"/>
      <c r="G187" s="47"/>
      <c r="H187" s="47"/>
      <c r="I187" s="47"/>
      <c r="J187" s="47"/>
      <c r="M187" s="47"/>
      <c r="N187" s="47"/>
      <c r="O187" s="47"/>
      <c r="P187" s="47"/>
      <c r="Q187" s="47"/>
      <c r="R187" s="47"/>
      <c r="U187" s="47"/>
      <c r="V187" s="47"/>
      <c r="W187" s="47"/>
      <c r="X187" s="47"/>
      <c r="Y187" s="47"/>
      <c r="Z187" s="47"/>
      <c r="AC187" s="47"/>
      <c r="AD187" s="47"/>
      <c r="AE187" s="47"/>
      <c r="AF187" s="47"/>
      <c r="AG187" s="47"/>
      <c r="AH187" s="47"/>
      <c r="AK187" s="47"/>
      <c r="AL187" s="47"/>
      <c r="AM187" s="47"/>
      <c r="AN187" s="47"/>
      <c r="AO187" s="47"/>
      <c r="AP187" s="47"/>
      <c r="AS187" s="47"/>
      <c r="AT187" s="47"/>
      <c r="AU187" s="47"/>
      <c r="AV187" s="47"/>
      <c r="AW187" s="46"/>
      <c r="AX187" s="46"/>
      <c r="BA187" s="47"/>
      <c r="BB187" s="47"/>
      <c r="BC187" s="47"/>
      <c r="BD187" s="47"/>
      <c r="BE187" s="47"/>
      <c r="BF187" s="47"/>
      <c r="BG187" s="47"/>
      <c r="BH187" s="47"/>
      <c r="BI187" s="44"/>
      <c r="BJ187" s="44"/>
      <c r="BK187" s="44"/>
      <c r="BL187" s="44"/>
      <c r="BM187" s="44"/>
      <c r="BN187" s="44"/>
      <c r="BO187" s="44"/>
      <c r="BP187" s="44"/>
      <c r="BQ187" s="44"/>
      <c r="BR187" s="44"/>
      <c r="BS187" s="44"/>
      <c r="BT187" s="44"/>
      <c r="BU187" s="44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44"/>
      <c r="CG187" s="44"/>
      <c r="CH187" s="44"/>
      <c r="CI187" s="44"/>
      <c r="CJ187" s="44"/>
      <c r="CK187" s="44"/>
      <c r="CL187" s="44"/>
      <c r="CM187" s="44"/>
      <c r="CN187" s="44"/>
      <c r="CO187" s="44"/>
      <c r="CP187" s="44"/>
      <c r="CQ187" s="44"/>
      <c r="CR187" s="44"/>
      <c r="CS187" s="44"/>
      <c r="CT187" s="44"/>
      <c r="CU187" s="44"/>
      <c r="CV187" s="44"/>
      <c r="CW187" s="44"/>
      <c r="CX187" s="44"/>
      <c r="CY187" s="44"/>
      <c r="CZ187" s="44"/>
      <c r="DA187" s="44"/>
      <c r="DB187" s="44"/>
      <c r="DC187" s="44"/>
      <c r="DD187" s="44"/>
      <c r="DE187" s="44"/>
      <c r="DF187" s="44"/>
      <c r="DG187" s="44"/>
      <c r="DH187" s="44"/>
      <c r="DI187" s="44"/>
      <c r="DJ187" s="44"/>
      <c r="DK187" s="44"/>
      <c r="DL187" s="44"/>
      <c r="DM187" s="44"/>
      <c r="DN187" s="44"/>
      <c r="DO187" s="44"/>
      <c r="DP187" s="44"/>
      <c r="DQ187" s="44"/>
      <c r="DR187" s="44"/>
      <c r="DS187" s="44"/>
      <c r="DT187" s="44"/>
      <c r="DU187" s="44"/>
      <c r="DV187" s="44"/>
      <c r="DW187" s="44"/>
      <c r="DX187" s="44"/>
      <c r="DY187" s="44"/>
      <c r="DZ187" s="44"/>
      <c r="EA187" s="44"/>
      <c r="EB187" s="44"/>
      <c r="EC187" s="44"/>
      <c r="ED187" s="44"/>
      <c r="EE187" s="44"/>
      <c r="EF187" s="44"/>
      <c r="EG187" s="44"/>
      <c r="EH187" s="44"/>
      <c r="EI187" s="44"/>
      <c r="EJ187" s="44"/>
      <c r="EK187" s="44"/>
      <c r="EL187" s="44"/>
      <c r="EM187" s="44"/>
      <c r="EN187" s="44"/>
      <c r="EO187" s="44"/>
      <c r="EP187" s="44"/>
      <c r="EQ187" s="44"/>
      <c r="ER187" s="44"/>
      <c r="ES187" s="44"/>
      <c r="ET187" s="44"/>
      <c r="EU187" s="44"/>
      <c r="EV187" s="44"/>
      <c r="EW187" s="44"/>
      <c r="EX187" s="44"/>
      <c r="EY187" s="44"/>
      <c r="EZ187" s="44"/>
      <c r="FA187" s="44"/>
      <c r="FB187" s="44"/>
      <c r="FC187" s="44"/>
      <c r="FD187" s="44"/>
      <c r="FE187" s="44"/>
      <c r="FF187" s="44"/>
      <c r="FG187" s="44"/>
      <c r="FH187" s="44"/>
      <c r="FI187" s="44"/>
      <c r="FJ187" s="44"/>
      <c r="FK187" s="44"/>
      <c r="FL187" s="44"/>
      <c r="FM187" s="44"/>
      <c r="FN187" s="44"/>
      <c r="FO187" s="44"/>
      <c r="FP187" s="44"/>
      <c r="FQ187" s="44"/>
      <c r="FR187" s="44"/>
      <c r="FS187" s="44"/>
      <c r="FT187" s="44"/>
      <c r="FU187" s="44"/>
      <c r="FV187" s="44"/>
      <c r="FW187" s="44"/>
      <c r="FX187" s="44"/>
      <c r="FY187" s="44"/>
      <c r="FZ187" s="44"/>
      <c r="GA187" s="44"/>
      <c r="GB187" s="44"/>
      <c r="GC187" s="44"/>
      <c r="GD187" s="44"/>
      <c r="GE187" s="44"/>
      <c r="GF187" s="44"/>
      <c r="GG187" s="44"/>
      <c r="GH187" s="44"/>
      <c r="GI187" s="44"/>
      <c r="GJ187" s="44"/>
      <c r="GK187" s="44"/>
      <c r="GL187" s="44"/>
      <c r="GM187" s="44"/>
      <c r="GN187" s="44"/>
      <c r="GO187" s="44"/>
      <c r="GP187" s="44"/>
      <c r="GQ187" s="44"/>
      <c r="GR187" s="44"/>
      <c r="GS187" s="44"/>
      <c r="GT187" s="44"/>
      <c r="GU187" s="44"/>
      <c r="GV187" s="44"/>
      <c r="GW187" s="44"/>
      <c r="GX187" s="44"/>
      <c r="GY187" s="44"/>
      <c r="GZ187" s="44"/>
      <c r="HA187" s="44"/>
      <c r="HB187" s="44"/>
      <c r="HC187" s="44"/>
      <c r="HD187" s="44"/>
      <c r="HE187" s="44"/>
      <c r="HF187" s="44"/>
      <c r="HG187" s="44"/>
      <c r="HH187" s="44"/>
      <c r="HI187" s="44"/>
      <c r="HJ187" s="44"/>
      <c r="HK187" s="44"/>
      <c r="HL187" s="44"/>
      <c r="HM187" s="44"/>
      <c r="HN187" s="44"/>
      <c r="HO187" s="44"/>
      <c r="HP187" s="44"/>
      <c r="HQ187" s="44"/>
      <c r="HR187" s="44"/>
      <c r="HS187" s="44"/>
      <c r="HT187" s="44"/>
      <c r="HU187" s="44"/>
      <c r="HV187" s="44"/>
      <c r="HW187" s="44"/>
      <c r="HX187" s="44"/>
      <c r="HY187" s="44"/>
      <c r="HZ187" s="44"/>
      <c r="IA187" s="44"/>
      <c r="IB187" s="44"/>
      <c r="IC187" s="44"/>
      <c r="ID187" s="44"/>
      <c r="IE187" s="44"/>
      <c r="IF187" s="44"/>
      <c r="IG187" s="44"/>
      <c r="IH187" s="44"/>
      <c r="II187" s="44"/>
      <c r="IJ187" s="44"/>
      <c r="IK187" s="44"/>
      <c r="IL187" s="44"/>
      <c r="IM187" s="44"/>
      <c r="IN187" s="44"/>
      <c r="IO187" s="44"/>
      <c r="IP187" s="44"/>
      <c r="IQ187" s="44"/>
      <c r="IR187" s="44"/>
      <c r="IS187" s="44"/>
      <c r="IT187" s="44"/>
      <c r="IU187" s="44"/>
      <c r="IV187" s="44"/>
      <c r="IW187" s="44"/>
      <c r="IX187" s="44"/>
      <c r="IY187" s="44"/>
      <c r="IZ187" s="44"/>
      <c r="JA187" s="44"/>
      <c r="JB187" s="44"/>
      <c r="JC187" s="44"/>
      <c r="JD187" s="44"/>
      <c r="JE187" s="44"/>
      <c r="JF187" s="44"/>
      <c r="JG187" s="44"/>
      <c r="JH187" s="44"/>
      <c r="JI187" s="44"/>
      <c r="JJ187" s="44"/>
      <c r="JK187" s="44"/>
      <c r="JL187" s="44"/>
      <c r="JM187" s="44"/>
      <c r="JN187" s="44"/>
      <c r="JO187" s="44"/>
      <c r="JP187" s="44"/>
      <c r="JQ187" s="44"/>
      <c r="JR187" s="44"/>
      <c r="JS187" s="44"/>
      <c r="JT187" s="44"/>
      <c r="JU187" s="44"/>
      <c r="JV187" s="44"/>
      <c r="JW187" s="44"/>
      <c r="JX187" s="44"/>
      <c r="JY187" s="44"/>
      <c r="JZ187" s="44"/>
      <c r="KA187" s="44"/>
      <c r="KB187" s="44"/>
      <c r="KC187" s="44"/>
      <c r="KD187" s="44"/>
      <c r="KE187" s="44"/>
      <c r="KF187" s="44"/>
      <c r="KG187" s="44"/>
      <c r="KH187" s="44"/>
      <c r="KI187" s="44"/>
      <c r="KJ187" s="44"/>
      <c r="KK187" s="44"/>
      <c r="KL187" s="44"/>
      <c r="KM187" s="44"/>
      <c r="KN187" s="44"/>
      <c r="KO187" s="44"/>
      <c r="KP187" s="44"/>
      <c r="KQ187" s="44"/>
      <c r="KR187" s="44"/>
      <c r="KS187" s="44"/>
      <c r="KT187" s="44"/>
      <c r="KU187" s="44"/>
      <c r="KV187" s="44"/>
      <c r="KW187" s="44"/>
      <c r="KX187" s="44"/>
      <c r="KY187" s="44"/>
      <c r="KZ187" s="44"/>
      <c r="LA187" s="44"/>
      <c r="LB187" s="44"/>
      <c r="LC187" s="44"/>
      <c r="LD187" s="44"/>
      <c r="LE187" s="44"/>
      <c r="LF187" s="44"/>
      <c r="LG187" s="44"/>
      <c r="LH187" s="44"/>
      <c r="LI187" s="44"/>
      <c r="LJ187" s="44"/>
      <c r="LK187" s="44"/>
      <c r="LL187" s="44"/>
      <c r="LM187" s="44"/>
      <c r="LN187" s="44"/>
      <c r="LO187" s="44"/>
      <c r="LP187" s="44"/>
      <c r="LQ187" s="44"/>
      <c r="LR187" s="44"/>
      <c r="LS187" s="44"/>
      <c r="LT187" s="44"/>
      <c r="LU187" s="44"/>
      <c r="LV187" s="44"/>
      <c r="LW187" s="44"/>
      <c r="LX187" s="44"/>
      <c r="LY187" s="44"/>
      <c r="LZ187" s="44"/>
      <c r="MA187" s="44"/>
      <c r="MB187" s="44"/>
      <c r="MC187" s="44"/>
      <c r="MD187" s="44"/>
      <c r="ME187" s="44"/>
      <c r="MF187" s="44"/>
      <c r="MG187" s="44"/>
      <c r="MH187" s="44"/>
      <c r="MI187" s="44"/>
      <c r="MJ187" s="44"/>
      <c r="MK187" s="44"/>
      <c r="ML187" s="44"/>
      <c r="MM187" s="44"/>
      <c r="MN187" s="44"/>
      <c r="MO187" s="44"/>
      <c r="MP187" s="44"/>
      <c r="MQ187" s="44"/>
      <c r="MR187" s="44"/>
      <c r="MS187" s="44"/>
      <c r="MT187" s="44"/>
      <c r="MU187" s="44"/>
      <c r="MV187" s="44"/>
      <c r="MW187" s="44"/>
      <c r="MX187" s="44"/>
      <c r="MY187" s="44"/>
      <c r="MZ187" s="44"/>
      <c r="NA187" s="44"/>
      <c r="NB187" s="44"/>
      <c r="NC187" s="44"/>
      <c r="ND187" s="44"/>
      <c r="NE187" s="44"/>
      <c r="NF187" s="44"/>
      <c r="NG187" s="44"/>
      <c r="NH187" s="44"/>
      <c r="NI187" s="44"/>
      <c r="NJ187" s="44"/>
      <c r="NK187" s="44"/>
      <c r="NL187" s="44"/>
      <c r="NM187" s="44"/>
      <c r="NN187" s="44"/>
      <c r="NO187" s="44"/>
      <c r="NP187" s="44"/>
      <c r="NQ187" s="44"/>
      <c r="NR187" s="44"/>
      <c r="NS187" s="44"/>
      <c r="NT187" s="44"/>
      <c r="NU187" s="44"/>
      <c r="NV187" s="44"/>
      <c r="NW187" s="44"/>
      <c r="NX187" s="44"/>
      <c r="NY187" s="44"/>
      <c r="NZ187" s="44"/>
      <c r="OA187" s="44"/>
      <c r="OB187" s="44"/>
      <c r="OC187" s="44"/>
      <c r="OD187" s="44"/>
      <c r="OE187" s="44"/>
      <c r="OF187" s="44"/>
      <c r="OG187" s="44"/>
      <c r="OH187" s="44"/>
      <c r="OI187" s="44"/>
      <c r="OJ187" s="44"/>
      <c r="OK187" s="44"/>
      <c r="OL187" s="44"/>
      <c r="OM187" s="44"/>
      <c r="ON187" s="44"/>
      <c r="OO187" s="44"/>
      <c r="OP187" s="44"/>
      <c r="OQ187" s="44"/>
      <c r="OR187" s="44"/>
      <c r="OS187" s="44"/>
      <c r="OT187" s="44"/>
      <c r="OU187" s="44"/>
      <c r="OV187" s="44"/>
      <c r="OW187" s="44"/>
      <c r="OX187" s="44"/>
      <c r="OY187" s="44"/>
      <c r="OZ187" s="44"/>
      <c r="PA187" s="44"/>
      <c r="PB187" s="44"/>
      <c r="PC187" s="44"/>
      <c r="PD187" s="44"/>
      <c r="PE187" s="44"/>
      <c r="PF187" s="44"/>
      <c r="PG187" s="44"/>
      <c r="PH187" s="44"/>
    </row>
    <row r="188" spans="1:424" s="49" customFormat="1" x14ac:dyDescent="0.25">
      <c r="A188" s="30"/>
      <c r="C188" s="327"/>
      <c r="D188" s="47"/>
      <c r="E188" s="327"/>
      <c r="F188" s="47"/>
      <c r="G188" s="47"/>
      <c r="H188" s="47"/>
      <c r="I188" s="47"/>
      <c r="J188" s="47"/>
      <c r="M188" s="47"/>
      <c r="N188" s="47"/>
      <c r="O188" s="47"/>
      <c r="P188" s="47"/>
      <c r="Q188" s="47"/>
      <c r="R188" s="47"/>
      <c r="U188" s="47"/>
      <c r="V188" s="47"/>
      <c r="W188" s="47"/>
      <c r="X188" s="47"/>
      <c r="Y188" s="47"/>
      <c r="Z188" s="47"/>
      <c r="AC188" s="47"/>
      <c r="AD188" s="47"/>
      <c r="AE188" s="47"/>
      <c r="AF188" s="47"/>
      <c r="AG188" s="47"/>
      <c r="AH188" s="47"/>
      <c r="AK188" s="47"/>
      <c r="AL188" s="47"/>
      <c r="AM188" s="47"/>
      <c r="AN188" s="47"/>
      <c r="AO188" s="47"/>
      <c r="AP188" s="47"/>
      <c r="AS188" s="47"/>
      <c r="AT188" s="47"/>
      <c r="AU188" s="47"/>
      <c r="AV188" s="47"/>
      <c r="AW188" s="46"/>
      <c r="AX188" s="46"/>
      <c r="BA188" s="47"/>
      <c r="BB188" s="47"/>
      <c r="BC188" s="47"/>
      <c r="BD188" s="47"/>
      <c r="BE188" s="47"/>
      <c r="BF188" s="47"/>
      <c r="BG188" s="47"/>
      <c r="BH188" s="47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  <c r="CK188" s="44"/>
      <c r="CL188" s="44"/>
      <c r="CM188" s="44"/>
      <c r="CN188" s="44"/>
      <c r="CO188" s="44"/>
      <c r="CP188" s="44"/>
      <c r="CQ188" s="44"/>
      <c r="CR188" s="44"/>
      <c r="CS188" s="44"/>
      <c r="CT188" s="44"/>
      <c r="CU188" s="44"/>
      <c r="CV188" s="44"/>
      <c r="CW188" s="44"/>
      <c r="CX188" s="44"/>
      <c r="CY188" s="44"/>
      <c r="CZ188" s="44"/>
      <c r="DA188" s="44"/>
      <c r="DB188" s="44"/>
      <c r="DC188" s="44"/>
      <c r="DD188" s="44"/>
      <c r="DE188" s="44"/>
      <c r="DF188" s="44"/>
      <c r="DG188" s="44"/>
      <c r="DH188" s="44"/>
      <c r="DI188" s="44"/>
      <c r="DJ188" s="44"/>
      <c r="DK188" s="44"/>
      <c r="DL188" s="44"/>
      <c r="DM188" s="44"/>
      <c r="DN188" s="44"/>
      <c r="DO188" s="44"/>
      <c r="DP188" s="44"/>
      <c r="DQ188" s="44"/>
      <c r="DR188" s="44"/>
      <c r="DS188" s="44"/>
      <c r="DT188" s="44"/>
      <c r="DU188" s="44"/>
      <c r="DV188" s="44"/>
      <c r="DW188" s="44"/>
      <c r="DX188" s="44"/>
      <c r="DY188" s="44"/>
      <c r="DZ188" s="44"/>
      <c r="EA188" s="44"/>
      <c r="EB188" s="44"/>
      <c r="EC188" s="44"/>
      <c r="ED188" s="44"/>
      <c r="EE188" s="44"/>
      <c r="EF188" s="44"/>
      <c r="EG188" s="44"/>
      <c r="EH188" s="44"/>
      <c r="EI188" s="44"/>
      <c r="EJ188" s="44"/>
      <c r="EK188" s="44"/>
      <c r="EL188" s="44"/>
      <c r="EM188" s="44"/>
      <c r="EN188" s="44"/>
      <c r="EO188" s="44"/>
      <c r="EP188" s="44"/>
      <c r="EQ188" s="44"/>
      <c r="ER188" s="44"/>
      <c r="ES188" s="44"/>
      <c r="ET188" s="44"/>
      <c r="EU188" s="44"/>
      <c r="EV188" s="44"/>
      <c r="EW188" s="44"/>
      <c r="EX188" s="44"/>
      <c r="EY188" s="44"/>
      <c r="EZ188" s="44"/>
      <c r="FA188" s="44"/>
      <c r="FB188" s="44"/>
      <c r="FC188" s="44"/>
      <c r="FD188" s="44"/>
      <c r="FE188" s="44"/>
      <c r="FF188" s="44"/>
      <c r="FG188" s="44"/>
      <c r="FH188" s="44"/>
      <c r="FI188" s="44"/>
      <c r="FJ188" s="44"/>
      <c r="FK188" s="44"/>
      <c r="FL188" s="44"/>
      <c r="FM188" s="44"/>
      <c r="FN188" s="44"/>
      <c r="FO188" s="44"/>
      <c r="FP188" s="44"/>
      <c r="FQ188" s="44"/>
      <c r="FR188" s="44"/>
      <c r="FS188" s="44"/>
      <c r="FT188" s="44"/>
      <c r="FU188" s="44"/>
      <c r="FV188" s="44"/>
      <c r="FW188" s="44"/>
      <c r="FX188" s="44"/>
      <c r="FY188" s="44"/>
      <c r="FZ188" s="44"/>
      <c r="GA188" s="44"/>
      <c r="GB188" s="44"/>
      <c r="GC188" s="44"/>
      <c r="GD188" s="44"/>
      <c r="GE188" s="44"/>
      <c r="GF188" s="44"/>
      <c r="GG188" s="44"/>
      <c r="GH188" s="44"/>
      <c r="GI188" s="44"/>
      <c r="GJ188" s="44"/>
      <c r="GK188" s="44"/>
      <c r="GL188" s="44"/>
      <c r="GM188" s="44"/>
      <c r="GN188" s="44"/>
      <c r="GO188" s="44"/>
      <c r="GP188" s="44"/>
      <c r="GQ188" s="44"/>
      <c r="GR188" s="44"/>
      <c r="GS188" s="44"/>
      <c r="GT188" s="44"/>
      <c r="GU188" s="44"/>
      <c r="GV188" s="44"/>
      <c r="GW188" s="44"/>
      <c r="GX188" s="44"/>
      <c r="GY188" s="44"/>
      <c r="GZ188" s="44"/>
      <c r="HA188" s="44"/>
      <c r="HB188" s="44"/>
      <c r="HC188" s="44"/>
      <c r="HD188" s="44"/>
      <c r="HE188" s="44"/>
      <c r="HF188" s="44"/>
      <c r="HG188" s="44"/>
      <c r="HH188" s="44"/>
      <c r="HI188" s="44"/>
      <c r="HJ188" s="44"/>
      <c r="HK188" s="44"/>
      <c r="HL188" s="44"/>
      <c r="HM188" s="44"/>
      <c r="HN188" s="44"/>
      <c r="HO188" s="44"/>
      <c r="HP188" s="44"/>
      <c r="HQ188" s="44"/>
      <c r="HR188" s="44"/>
      <c r="HS188" s="44"/>
      <c r="HT188" s="44"/>
      <c r="HU188" s="44"/>
      <c r="HV188" s="44"/>
      <c r="HW188" s="44"/>
      <c r="HX188" s="44"/>
      <c r="HY188" s="44"/>
      <c r="HZ188" s="44"/>
      <c r="IA188" s="44"/>
      <c r="IB188" s="44"/>
      <c r="IC188" s="44"/>
      <c r="ID188" s="44"/>
      <c r="IE188" s="44"/>
      <c r="IF188" s="44"/>
      <c r="IG188" s="44"/>
      <c r="IH188" s="44"/>
      <c r="II188" s="44"/>
      <c r="IJ188" s="44"/>
      <c r="IK188" s="44"/>
      <c r="IL188" s="44"/>
      <c r="IM188" s="44"/>
      <c r="IN188" s="44"/>
      <c r="IO188" s="44"/>
      <c r="IP188" s="44"/>
      <c r="IQ188" s="44"/>
      <c r="IR188" s="44"/>
      <c r="IS188" s="44"/>
      <c r="IT188" s="44"/>
      <c r="IU188" s="44"/>
      <c r="IV188" s="44"/>
      <c r="IW188" s="44"/>
      <c r="IX188" s="44"/>
      <c r="IY188" s="44"/>
      <c r="IZ188" s="44"/>
      <c r="JA188" s="44"/>
      <c r="JB188" s="44"/>
      <c r="JC188" s="44"/>
      <c r="JD188" s="44"/>
      <c r="JE188" s="44"/>
      <c r="JF188" s="44"/>
      <c r="JG188" s="44"/>
      <c r="JH188" s="44"/>
      <c r="JI188" s="44"/>
      <c r="JJ188" s="44"/>
      <c r="JK188" s="44"/>
      <c r="JL188" s="44"/>
      <c r="JM188" s="44"/>
      <c r="JN188" s="44"/>
      <c r="JO188" s="44"/>
      <c r="JP188" s="44"/>
      <c r="JQ188" s="44"/>
      <c r="JR188" s="44"/>
      <c r="JS188" s="44"/>
      <c r="JT188" s="44"/>
      <c r="JU188" s="44"/>
      <c r="JV188" s="44"/>
      <c r="JW188" s="44"/>
      <c r="JX188" s="44"/>
      <c r="JY188" s="44"/>
      <c r="JZ188" s="44"/>
      <c r="KA188" s="44"/>
      <c r="KB188" s="44"/>
      <c r="KC188" s="44"/>
      <c r="KD188" s="44"/>
      <c r="KE188" s="44"/>
      <c r="KF188" s="44"/>
      <c r="KG188" s="44"/>
      <c r="KH188" s="44"/>
      <c r="KI188" s="44"/>
      <c r="KJ188" s="44"/>
      <c r="KK188" s="44"/>
      <c r="KL188" s="44"/>
      <c r="KM188" s="44"/>
      <c r="KN188" s="44"/>
      <c r="KO188" s="44"/>
      <c r="KP188" s="44"/>
      <c r="KQ188" s="44"/>
      <c r="KR188" s="44"/>
      <c r="KS188" s="44"/>
      <c r="KT188" s="44"/>
      <c r="KU188" s="44"/>
      <c r="KV188" s="44"/>
      <c r="KW188" s="44"/>
      <c r="KX188" s="44"/>
      <c r="KY188" s="44"/>
      <c r="KZ188" s="44"/>
      <c r="LA188" s="44"/>
      <c r="LB188" s="44"/>
      <c r="LC188" s="44"/>
      <c r="LD188" s="44"/>
      <c r="LE188" s="44"/>
      <c r="LF188" s="44"/>
      <c r="LG188" s="44"/>
      <c r="LH188" s="44"/>
      <c r="LI188" s="44"/>
      <c r="LJ188" s="44"/>
      <c r="LK188" s="44"/>
      <c r="LL188" s="44"/>
      <c r="LM188" s="44"/>
      <c r="LN188" s="44"/>
      <c r="LO188" s="44"/>
      <c r="LP188" s="44"/>
      <c r="LQ188" s="44"/>
      <c r="LR188" s="44"/>
      <c r="LS188" s="44"/>
      <c r="LT188" s="44"/>
      <c r="LU188" s="44"/>
      <c r="LV188" s="44"/>
      <c r="LW188" s="44"/>
      <c r="LX188" s="44"/>
      <c r="LY188" s="44"/>
      <c r="LZ188" s="44"/>
      <c r="MA188" s="44"/>
      <c r="MB188" s="44"/>
      <c r="MC188" s="44"/>
      <c r="MD188" s="44"/>
      <c r="ME188" s="44"/>
      <c r="MF188" s="44"/>
      <c r="MG188" s="44"/>
      <c r="MH188" s="44"/>
      <c r="MI188" s="44"/>
      <c r="MJ188" s="44"/>
      <c r="MK188" s="44"/>
      <c r="ML188" s="44"/>
      <c r="MM188" s="44"/>
      <c r="MN188" s="44"/>
      <c r="MO188" s="44"/>
      <c r="MP188" s="44"/>
      <c r="MQ188" s="44"/>
      <c r="MR188" s="44"/>
      <c r="MS188" s="44"/>
      <c r="MT188" s="44"/>
      <c r="MU188" s="44"/>
      <c r="MV188" s="44"/>
      <c r="MW188" s="44"/>
      <c r="MX188" s="44"/>
      <c r="MY188" s="44"/>
      <c r="MZ188" s="44"/>
      <c r="NA188" s="44"/>
      <c r="NB188" s="44"/>
      <c r="NC188" s="44"/>
      <c r="ND188" s="44"/>
      <c r="NE188" s="44"/>
      <c r="NF188" s="44"/>
      <c r="NG188" s="44"/>
      <c r="NH188" s="44"/>
      <c r="NI188" s="44"/>
      <c r="NJ188" s="44"/>
      <c r="NK188" s="44"/>
      <c r="NL188" s="44"/>
      <c r="NM188" s="44"/>
      <c r="NN188" s="44"/>
      <c r="NO188" s="44"/>
      <c r="NP188" s="44"/>
      <c r="NQ188" s="44"/>
      <c r="NR188" s="44"/>
      <c r="NS188" s="44"/>
      <c r="NT188" s="44"/>
      <c r="NU188" s="44"/>
      <c r="NV188" s="44"/>
      <c r="NW188" s="44"/>
      <c r="NX188" s="44"/>
      <c r="NY188" s="44"/>
      <c r="NZ188" s="44"/>
      <c r="OA188" s="44"/>
      <c r="OB188" s="44"/>
      <c r="OC188" s="44"/>
      <c r="OD188" s="44"/>
      <c r="OE188" s="44"/>
      <c r="OF188" s="44"/>
      <c r="OG188" s="44"/>
      <c r="OH188" s="44"/>
      <c r="OI188" s="44"/>
      <c r="OJ188" s="44"/>
      <c r="OK188" s="44"/>
      <c r="OL188" s="44"/>
      <c r="OM188" s="44"/>
      <c r="ON188" s="44"/>
      <c r="OO188" s="44"/>
      <c r="OP188" s="44"/>
      <c r="OQ188" s="44"/>
      <c r="OR188" s="44"/>
      <c r="OS188" s="44"/>
      <c r="OT188" s="44"/>
      <c r="OU188" s="44"/>
      <c r="OV188" s="44"/>
      <c r="OW188" s="44"/>
      <c r="OX188" s="44"/>
      <c r="OY188" s="44"/>
      <c r="OZ188" s="44"/>
      <c r="PA188" s="44"/>
      <c r="PB188" s="44"/>
      <c r="PC188" s="44"/>
      <c r="PD188" s="44"/>
      <c r="PE188" s="44"/>
      <c r="PF188" s="44"/>
      <c r="PG188" s="44"/>
      <c r="PH188" s="44"/>
    </row>
    <row r="189" spans="1:424" s="49" customFormat="1" x14ac:dyDescent="0.25">
      <c r="A189" s="30"/>
      <c r="C189" s="327"/>
      <c r="D189" s="47"/>
      <c r="E189" s="327"/>
      <c r="F189" s="47"/>
      <c r="G189" s="47"/>
      <c r="H189" s="47"/>
      <c r="I189" s="47"/>
      <c r="J189" s="47"/>
      <c r="M189" s="47"/>
      <c r="N189" s="47"/>
      <c r="O189" s="47"/>
      <c r="P189" s="47"/>
      <c r="Q189" s="47"/>
      <c r="R189" s="47"/>
      <c r="U189" s="47"/>
      <c r="V189" s="47"/>
      <c r="W189" s="47"/>
      <c r="X189" s="47"/>
      <c r="Y189" s="47"/>
      <c r="Z189" s="47"/>
      <c r="AC189" s="47"/>
      <c r="AD189" s="47"/>
      <c r="AE189" s="47"/>
      <c r="AF189" s="47"/>
      <c r="AG189" s="47"/>
      <c r="AH189" s="47"/>
      <c r="AK189" s="47"/>
      <c r="AL189" s="47"/>
      <c r="AM189" s="47"/>
      <c r="AN189" s="47"/>
      <c r="AO189" s="47"/>
      <c r="AP189" s="47"/>
      <c r="AS189" s="47"/>
      <c r="AT189" s="47"/>
      <c r="AU189" s="47"/>
      <c r="AV189" s="47"/>
      <c r="AW189" s="46"/>
      <c r="AX189" s="46"/>
      <c r="BA189" s="47"/>
      <c r="BB189" s="47"/>
      <c r="BC189" s="47"/>
      <c r="BD189" s="47"/>
      <c r="BE189" s="47"/>
      <c r="BF189" s="47"/>
      <c r="BG189" s="47"/>
      <c r="BH189" s="47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  <c r="CW189" s="44"/>
      <c r="CX189" s="44"/>
      <c r="CY189" s="44"/>
      <c r="CZ189" s="44"/>
      <c r="DA189" s="44"/>
      <c r="DB189" s="44"/>
      <c r="DC189" s="44"/>
      <c r="DD189" s="44"/>
      <c r="DE189" s="44"/>
      <c r="DF189" s="44"/>
      <c r="DG189" s="44"/>
      <c r="DH189" s="44"/>
      <c r="DI189" s="44"/>
      <c r="DJ189" s="44"/>
      <c r="DK189" s="44"/>
      <c r="DL189" s="44"/>
      <c r="DM189" s="44"/>
      <c r="DN189" s="44"/>
      <c r="DO189" s="44"/>
      <c r="DP189" s="44"/>
      <c r="DQ189" s="44"/>
      <c r="DR189" s="44"/>
      <c r="DS189" s="44"/>
      <c r="DT189" s="44"/>
      <c r="DU189" s="44"/>
      <c r="DV189" s="44"/>
      <c r="DW189" s="44"/>
      <c r="DX189" s="44"/>
      <c r="DY189" s="44"/>
      <c r="DZ189" s="44"/>
      <c r="EA189" s="44"/>
      <c r="EB189" s="44"/>
      <c r="EC189" s="44"/>
      <c r="ED189" s="44"/>
      <c r="EE189" s="44"/>
      <c r="EF189" s="44"/>
      <c r="EG189" s="44"/>
      <c r="EH189" s="44"/>
      <c r="EI189" s="44"/>
      <c r="EJ189" s="44"/>
      <c r="EK189" s="44"/>
      <c r="EL189" s="44"/>
      <c r="EM189" s="44"/>
      <c r="EN189" s="44"/>
      <c r="EO189" s="44"/>
      <c r="EP189" s="44"/>
      <c r="EQ189" s="44"/>
      <c r="ER189" s="44"/>
      <c r="ES189" s="44"/>
      <c r="ET189" s="44"/>
      <c r="EU189" s="44"/>
      <c r="EV189" s="44"/>
      <c r="EW189" s="44"/>
      <c r="EX189" s="44"/>
      <c r="EY189" s="44"/>
      <c r="EZ189" s="44"/>
      <c r="FA189" s="44"/>
      <c r="FB189" s="44"/>
      <c r="FC189" s="44"/>
      <c r="FD189" s="44"/>
      <c r="FE189" s="44"/>
      <c r="FF189" s="44"/>
      <c r="FG189" s="44"/>
      <c r="FH189" s="44"/>
      <c r="FI189" s="44"/>
      <c r="FJ189" s="44"/>
      <c r="FK189" s="44"/>
      <c r="FL189" s="44"/>
      <c r="FM189" s="44"/>
      <c r="FN189" s="44"/>
      <c r="FO189" s="44"/>
      <c r="FP189" s="44"/>
      <c r="FQ189" s="44"/>
      <c r="FR189" s="44"/>
      <c r="FS189" s="44"/>
      <c r="FT189" s="44"/>
      <c r="FU189" s="44"/>
      <c r="FV189" s="44"/>
      <c r="FW189" s="44"/>
      <c r="FX189" s="44"/>
      <c r="FY189" s="44"/>
      <c r="FZ189" s="44"/>
      <c r="GA189" s="44"/>
      <c r="GB189" s="44"/>
      <c r="GC189" s="44"/>
      <c r="GD189" s="44"/>
      <c r="GE189" s="44"/>
      <c r="GF189" s="44"/>
      <c r="GG189" s="44"/>
      <c r="GH189" s="44"/>
      <c r="GI189" s="44"/>
      <c r="GJ189" s="44"/>
      <c r="GK189" s="44"/>
      <c r="GL189" s="44"/>
      <c r="GM189" s="44"/>
      <c r="GN189" s="44"/>
      <c r="GO189" s="44"/>
      <c r="GP189" s="44"/>
      <c r="GQ189" s="44"/>
      <c r="GR189" s="44"/>
      <c r="GS189" s="44"/>
      <c r="GT189" s="44"/>
      <c r="GU189" s="44"/>
      <c r="GV189" s="44"/>
      <c r="GW189" s="44"/>
      <c r="GX189" s="44"/>
      <c r="GY189" s="44"/>
      <c r="GZ189" s="44"/>
      <c r="HA189" s="44"/>
      <c r="HB189" s="44"/>
      <c r="HC189" s="44"/>
      <c r="HD189" s="44"/>
      <c r="HE189" s="44"/>
      <c r="HF189" s="44"/>
      <c r="HG189" s="44"/>
      <c r="HH189" s="44"/>
      <c r="HI189" s="44"/>
      <c r="HJ189" s="44"/>
      <c r="HK189" s="44"/>
      <c r="HL189" s="44"/>
      <c r="HM189" s="44"/>
      <c r="HN189" s="44"/>
      <c r="HO189" s="44"/>
      <c r="HP189" s="44"/>
      <c r="HQ189" s="44"/>
      <c r="HR189" s="44"/>
      <c r="HS189" s="44"/>
      <c r="HT189" s="44"/>
      <c r="HU189" s="44"/>
      <c r="HV189" s="44"/>
      <c r="HW189" s="44"/>
      <c r="HX189" s="44"/>
      <c r="HY189" s="44"/>
      <c r="HZ189" s="44"/>
      <c r="IA189" s="44"/>
      <c r="IB189" s="44"/>
      <c r="IC189" s="44"/>
      <c r="ID189" s="44"/>
      <c r="IE189" s="44"/>
      <c r="IF189" s="44"/>
      <c r="IG189" s="44"/>
      <c r="IH189" s="44"/>
      <c r="II189" s="44"/>
      <c r="IJ189" s="44"/>
      <c r="IK189" s="44"/>
      <c r="IL189" s="44"/>
      <c r="IM189" s="44"/>
      <c r="IN189" s="44"/>
      <c r="IO189" s="44"/>
      <c r="IP189" s="44"/>
      <c r="IQ189" s="44"/>
      <c r="IR189" s="44"/>
      <c r="IS189" s="44"/>
      <c r="IT189" s="44"/>
      <c r="IU189" s="44"/>
      <c r="IV189" s="44"/>
      <c r="IW189" s="44"/>
      <c r="IX189" s="44"/>
      <c r="IY189" s="44"/>
      <c r="IZ189" s="44"/>
      <c r="JA189" s="44"/>
      <c r="JB189" s="44"/>
      <c r="JC189" s="44"/>
      <c r="JD189" s="44"/>
      <c r="JE189" s="44"/>
      <c r="JF189" s="44"/>
      <c r="JG189" s="44"/>
      <c r="JH189" s="44"/>
      <c r="JI189" s="44"/>
      <c r="JJ189" s="44"/>
      <c r="JK189" s="44"/>
      <c r="JL189" s="44"/>
      <c r="JM189" s="44"/>
      <c r="JN189" s="44"/>
      <c r="JO189" s="44"/>
      <c r="JP189" s="44"/>
      <c r="JQ189" s="44"/>
      <c r="JR189" s="44"/>
      <c r="JS189" s="44"/>
      <c r="JT189" s="44"/>
      <c r="JU189" s="44"/>
      <c r="JV189" s="44"/>
      <c r="JW189" s="44"/>
      <c r="JX189" s="44"/>
      <c r="JY189" s="44"/>
      <c r="JZ189" s="44"/>
      <c r="KA189" s="44"/>
      <c r="KB189" s="44"/>
      <c r="KC189" s="44"/>
      <c r="KD189" s="44"/>
      <c r="KE189" s="44"/>
      <c r="KF189" s="44"/>
      <c r="KG189" s="44"/>
      <c r="KH189" s="44"/>
      <c r="KI189" s="44"/>
      <c r="KJ189" s="44"/>
      <c r="KK189" s="44"/>
      <c r="KL189" s="44"/>
      <c r="KM189" s="44"/>
      <c r="KN189" s="44"/>
      <c r="KO189" s="44"/>
      <c r="KP189" s="44"/>
      <c r="KQ189" s="44"/>
      <c r="KR189" s="44"/>
      <c r="KS189" s="44"/>
      <c r="KT189" s="44"/>
      <c r="KU189" s="44"/>
      <c r="KV189" s="44"/>
      <c r="KW189" s="44"/>
      <c r="KX189" s="44"/>
      <c r="KY189" s="44"/>
      <c r="KZ189" s="44"/>
      <c r="LA189" s="44"/>
      <c r="LB189" s="44"/>
      <c r="LC189" s="44"/>
      <c r="LD189" s="44"/>
      <c r="LE189" s="44"/>
      <c r="LF189" s="44"/>
      <c r="LG189" s="44"/>
      <c r="LH189" s="44"/>
      <c r="LI189" s="44"/>
      <c r="LJ189" s="44"/>
      <c r="LK189" s="44"/>
      <c r="LL189" s="44"/>
      <c r="LM189" s="44"/>
      <c r="LN189" s="44"/>
      <c r="LO189" s="44"/>
      <c r="LP189" s="44"/>
      <c r="LQ189" s="44"/>
      <c r="LR189" s="44"/>
      <c r="LS189" s="44"/>
      <c r="LT189" s="44"/>
      <c r="LU189" s="44"/>
      <c r="LV189" s="44"/>
      <c r="LW189" s="44"/>
      <c r="LX189" s="44"/>
      <c r="LY189" s="44"/>
      <c r="LZ189" s="44"/>
      <c r="MA189" s="44"/>
      <c r="MB189" s="44"/>
      <c r="MC189" s="44"/>
      <c r="MD189" s="44"/>
      <c r="ME189" s="44"/>
      <c r="MF189" s="44"/>
      <c r="MG189" s="44"/>
      <c r="MH189" s="44"/>
      <c r="MI189" s="44"/>
      <c r="MJ189" s="44"/>
      <c r="MK189" s="44"/>
      <c r="ML189" s="44"/>
      <c r="MM189" s="44"/>
      <c r="MN189" s="44"/>
      <c r="MO189" s="44"/>
      <c r="MP189" s="44"/>
      <c r="MQ189" s="44"/>
      <c r="MR189" s="44"/>
      <c r="MS189" s="44"/>
      <c r="MT189" s="44"/>
      <c r="MU189" s="44"/>
      <c r="MV189" s="44"/>
      <c r="MW189" s="44"/>
      <c r="MX189" s="44"/>
      <c r="MY189" s="44"/>
      <c r="MZ189" s="44"/>
      <c r="NA189" s="44"/>
      <c r="NB189" s="44"/>
      <c r="NC189" s="44"/>
      <c r="ND189" s="44"/>
      <c r="NE189" s="44"/>
      <c r="NF189" s="44"/>
      <c r="NG189" s="44"/>
      <c r="NH189" s="44"/>
      <c r="NI189" s="44"/>
      <c r="NJ189" s="44"/>
      <c r="NK189" s="44"/>
      <c r="NL189" s="44"/>
      <c r="NM189" s="44"/>
      <c r="NN189" s="44"/>
      <c r="NO189" s="44"/>
      <c r="NP189" s="44"/>
      <c r="NQ189" s="44"/>
      <c r="NR189" s="44"/>
      <c r="NS189" s="44"/>
      <c r="NT189" s="44"/>
      <c r="NU189" s="44"/>
      <c r="NV189" s="44"/>
      <c r="NW189" s="44"/>
      <c r="NX189" s="44"/>
      <c r="NY189" s="44"/>
      <c r="NZ189" s="44"/>
      <c r="OA189" s="44"/>
      <c r="OB189" s="44"/>
      <c r="OC189" s="44"/>
      <c r="OD189" s="44"/>
      <c r="OE189" s="44"/>
      <c r="OF189" s="44"/>
      <c r="OG189" s="44"/>
      <c r="OH189" s="44"/>
      <c r="OI189" s="44"/>
      <c r="OJ189" s="44"/>
      <c r="OK189" s="44"/>
      <c r="OL189" s="44"/>
      <c r="OM189" s="44"/>
      <c r="ON189" s="44"/>
      <c r="OO189" s="44"/>
      <c r="OP189" s="44"/>
      <c r="OQ189" s="44"/>
      <c r="OR189" s="44"/>
      <c r="OS189" s="44"/>
      <c r="OT189" s="44"/>
      <c r="OU189" s="44"/>
      <c r="OV189" s="44"/>
      <c r="OW189" s="44"/>
      <c r="OX189" s="44"/>
      <c r="OY189" s="44"/>
      <c r="OZ189" s="44"/>
      <c r="PA189" s="44"/>
      <c r="PB189" s="44"/>
      <c r="PC189" s="44"/>
      <c r="PD189" s="44"/>
      <c r="PE189" s="44"/>
      <c r="PF189" s="44"/>
      <c r="PG189" s="44"/>
      <c r="PH189" s="44"/>
    </row>
    <row r="190" spans="1:424" s="49" customFormat="1" x14ac:dyDescent="0.25">
      <c r="A190" s="30"/>
      <c r="C190" s="327"/>
      <c r="D190" s="47"/>
      <c r="E190" s="327"/>
      <c r="F190" s="47"/>
      <c r="G190" s="47"/>
      <c r="H190" s="47"/>
      <c r="I190" s="47"/>
      <c r="J190" s="47"/>
      <c r="M190" s="47"/>
      <c r="N190" s="47"/>
      <c r="O190" s="47"/>
      <c r="P190" s="47"/>
      <c r="Q190" s="47"/>
      <c r="R190" s="47"/>
      <c r="U190" s="47"/>
      <c r="V190" s="47"/>
      <c r="W190" s="47"/>
      <c r="X190" s="47"/>
      <c r="Y190" s="47"/>
      <c r="Z190" s="47"/>
      <c r="AC190" s="47"/>
      <c r="AD190" s="47"/>
      <c r="AE190" s="47"/>
      <c r="AF190" s="47"/>
      <c r="AG190" s="47"/>
      <c r="AH190" s="47"/>
      <c r="AK190" s="47"/>
      <c r="AL190" s="47"/>
      <c r="AM190" s="47"/>
      <c r="AN190" s="47"/>
      <c r="AO190" s="47"/>
      <c r="AP190" s="47"/>
      <c r="AS190" s="47"/>
      <c r="AT190" s="47"/>
      <c r="AU190" s="47"/>
      <c r="AV190" s="47"/>
      <c r="AW190" s="46"/>
      <c r="AX190" s="46"/>
      <c r="BA190" s="47"/>
      <c r="BB190" s="47"/>
      <c r="BC190" s="47"/>
      <c r="BD190" s="47"/>
      <c r="BE190" s="47"/>
      <c r="BF190" s="47"/>
      <c r="BG190" s="47"/>
      <c r="BH190" s="47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  <c r="CR190" s="44"/>
      <c r="CS190" s="44"/>
      <c r="CT190" s="44"/>
      <c r="CU190" s="44"/>
      <c r="CV190" s="44"/>
      <c r="CW190" s="44"/>
      <c r="CX190" s="44"/>
      <c r="CY190" s="44"/>
      <c r="CZ190" s="44"/>
      <c r="DA190" s="44"/>
      <c r="DB190" s="44"/>
      <c r="DC190" s="44"/>
      <c r="DD190" s="44"/>
      <c r="DE190" s="44"/>
      <c r="DF190" s="44"/>
      <c r="DG190" s="44"/>
      <c r="DH190" s="44"/>
      <c r="DI190" s="44"/>
      <c r="DJ190" s="44"/>
      <c r="DK190" s="44"/>
      <c r="DL190" s="44"/>
      <c r="DM190" s="44"/>
      <c r="DN190" s="44"/>
      <c r="DO190" s="44"/>
      <c r="DP190" s="44"/>
      <c r="DQ190" s="44"/>
      <c r="DR190" s="44"/>
      <c r="DS190" s="44"/>
      <c r="DT190" s="44"/>
      <c r="DU190" s="44"/>
      <c r="DV190" s="44"/>
      <c r="DW190" s="44"/>
      <c r="DX190" s="44"/>
      <c r="DY190" s="44"/>
      <c r="DZ190" s="44"/>
      <c r="EA190" s="44"/>
      <c r="EB190" s="44"/>
      <c r="EC190" s="44"/>
      <c r="ED190" s="44"/>
      <c r="EE190" s="44"/>
      <c r="EF190" s="44"/>
      <c r="EG190" s="44"/>
      <c r="EH190" s="44"/>
      <c r="EI190" s="44"/>
      <c r="EJ190" s="44"/>
      <c r="EK190" s="44"/>
      <c r="EL190" s="44"/>
      <c r="EM190" s="44"/>
      <c r="EN190" s="44"/>
      <c r="EO190" s="44"/>
      <c r="EP190" s="44"/>
      <c r="EQ190" s="44"/>
      <c r="ER190" s="44"/>
      <c r="ES190" s="44"/>
      <c r="ET190" s="44"/>
      <c r="EU190" s="44"/>
      <c r="EV190" s="44"/>
      <c r="EW190" s="44"/>
      <c r="EX190" s="44"/>
      <c r="EY190" s="44"/>
      <c r="EZ190" s="44"/>
      <c r="FA190" s="44"/>
      <c r="FB190" s="44"/>
      <c r="FC190" s="44"/>
      <c r="FD190" s="44"/>
      <c r="FE190" s="44"/>
      <c r="FF190" s="44"/>
      <c r="FG190" s="44"/>
      <c r="FH190" s="44"/>
      <c r="FI190" s="44"/>
      <c r="FJ190" s="44"/>
      <c r="FK190" s="44"/>
      <c r="FL190" s="44"/>
      <c r="FM190" s="44"/>
      <c r="FN190" s="44"/>
      <c r="FO190" s="44"/>
      <c r="FP190" s="44"/>
      <c r="FQ190" s="44"/>
      <c r="FR190" s="44"/>
      <c r="FS190" s="44"/>
      <c r="FT190" s="44"/>
      <c r="FU190" s="44"/>
      <c r="FV190" s="44"/>
      <c r="FW190" s="44"/>
      <c r="FX190" s="44"/>
      <c r="FY190" s="44"/>
      <c r="FZ190" s="44"/>
      <c r="GA190" s="44"/>
      <c r="GB190" s="44"/>
      <c r="GC190" s="44"/>
      <c r="GD190" s="44"/>
      <c r="GE190" s="44"/>
      <c r="GF190" s="44"/>
      <c r="GG190" s="44"/>
      <c r="GH190" s="44"/>
      <c r="GI190" s="44"/>
      <c r="GJ190" s="44"/>
      <c r="GK190" s="44"/>
      <c r="GL190" s="44"/>
      <c r="GM190" s="44"/>
      <c r="GN190" s="44"/>
      <c r="GO190" s="44"/>
      <c r="GP190" s="44"/>
      <c r="GQ190" s="44"/>
      <c r="GR190" s="44"/>
      <c r="GS190" s="44"/>
      <c r="GT190" s="44"/>
      <c r="GU190" s="44"/>
      <c r="GV190" s="44"/>
      <c r="GW190" s="44"/>
      <c r="GX190" s="44"/>
      <c r="GY190" s="44"/>
      <c r="GZ190" s="44"/>
      <c r="HA190" s="44"/>
      <c r="HB190" s="44"/>
      <c r="HC190" s="44"/>
      <c r="HD190" s="44"/>
      <c r="HE190" s="44"/>
      <c r="HF190" s="44"/>
      <c r="HG190" s="44"/>
      <c r="HH190" s="44"/>
      <c r="HI190" s="44"/>
      <c r="HJ190" s="44"/>
      <c r="HK190" s="44"/>
      <c r="HL190" s="44"/>
      <c r="HM190" s="44"/>
      <c r="HN190" s="44"/>
      <c r="HO190" s="44"/>
      <c r="HP190" s="44"/>
      <c r="HQ190" s="44"/>
      <c r="HR190" s="44"/>
      <c r="HS190" s="44"/>
      <c r="HT190" s="44"/>
      <c r="HU190" s="44"/>
      <c r="HV190" s="44"/>
      <c r="HW190" s="44"/>
      <c r="HX190" s="44"/>
      <c r="HY190" s="44"/>
      <c r="HZ190" s="44"/>
      <c r="IA190" s="44"/>
      <c r="IB190" s="44"/>
      <c r="IC190" s="44"/>
      <c r="ID190" s="44"/>
      <c r="IE190" s="44"/>
      <c r="IF190" s="44"/>
      <c r="IG190" s="44"/>
      <c r="IH190" s="44"/>
      <c r="II190" s="44"/>
      <c r="IJ190" s="44"/>
      <c r="IK190" s="44"/>
      <c r="IL190" s="44"/>
      <c r="IM190" s="44"/>
      <c r="IN190" s="44"/>
      <c r="IO190" s="44"/>
      <c r="IP190" s="44"/>
      <c r="IQ190" s="44"/>
      <c r="IR190" s="44"/>
      <c r="IS190" s="44"/>
      <c r="IT190" s="44"/>
      <c r="IU190" s="44"/>
      <c r="IV190" s="44"/>
      <c r="IW190" s="44"/>
      <c r="IX190" s="44"/>
      <c r="IY190" s="44"/>
      <c r="IZ190" s="44"/>
      <c r="JA190" s="44"/>
      <c r="JB190" s="44"/>
      <c r="JC190" s="44"/>
      <c r="JD190" s="44"/>
      <c r="JE190" s="44"/>
      <c r="JF190" s="44"/>
      <c r="JG190" s="44"/>
      <c r="JH190" s="44"/>
      <c r="JI190" s="44"/>
      <c r="JJ190" s="44"/>
      <c r="JK190" s="44"/>
      <c r="JL190" s="44"/>
      <c r="JM190" s="44"/>
      <c r="JN190" s="44"/>
      <c r="JO190" s="44"/>
      <c r="JP190" s="44"/>
      <c r="JQ190" s="44"/>
      <c r="JR190" s="44"/>
      <c r="JS190" s="44"/>
      <c r="JT190" s="44"/>
      <c r="JU190" s="44"/>
      <c r="JV190" s="44"/>
      <c r="JW190" s="44"/>
      <c r="JX190" s="44"/>
      <c r="JY190" s="44"/>
      <c r="JZ190" s="44"/>
      <c r="KA190" s="44"/>
      <c r="KB190" s="44"/>
      <c r="KC190" s="44"/>
      <c r="KD190" s="44"/>
      <c r="KE190" s="44"/>
      <c r="KF190" s="44"/>
      <c r="KG190" s="44"/>
      <c r="KH190" s="44"/>
      <c r="KI190" s="44"/>
      <c r="KJ190" s="44"/>
      <c r="KK190" s="44"/>
      <c r="KL190" s="44"/>
      <c r="KM190" s="44"/>
      <c r="KN190" s="44"/>
      <c r="KO190" s="44"/>
      <c r="KP190" s="44"/>
      <c r="KQ190" s="44"/>
      <c r="KR190" s="44"/>
      <c r="KS190" s="44"/>
      <c r="KT190" s="44"/>
      <c r="KU190" s="44"/>
      <c r="KV190" s="44"/>
      <c r="KW190" s="44"/>
      <c r="KX190" s="44"/>
      <c r="KY190" s="44"/>
      <c r="KZ190" s="44"/>
      <c r="LA190" s="44"/>
      <c r="LB190" s="44"/>
      <c r="LC190" s="44"/>
      <c r="LD190" s="44"/>
      <c r="LE190" s="44"/>
      <c r="LF190" s="44"/>
      <c r="LG190" s="44"/>
      <c r="LH190" s="44"/>
      <c r="LI190" s="44"/>
      <c r="LJ190" s="44"/>
      <c r="LK190" s="44"/>
      <c r="LL190" s="44"/>
      <c r="LM190" s="44"/>
      <c r="LN190" s="44"/>
      <c r="LO190" s="44"/>
      <c r="LP190" s="44"/>
      <c r="LQ190" s="44"/>
      <c r="LR190" s="44"/>
      <c r="LS190" s="44"/>
      <c r="LT190" s="44"/>
      <c r="LU190" s="44"/>
      <c r="LV190" s="44"/>
      <c r="LW190" s="44"/>
      <c r="LX190" s="44"/>
      <c r="LY190" s="44"/>
      <c r="LZ190" s="44"/>
      <c r="MA190" s="44"/>
      <c r="MB190" s="44"/>
      <c r="MC190" s="44"/>
      <c r="MD190" s="44"/>
      <c r="ME190" s="44"/>
      <c r="MF190" s="44"/>
      <c r="MG190" s="44"/>
      <c r="MH190" s="44"/>
      <c r="MI190" s="44"/>
      <c r="MJ190" s="44"/>
      <c r="MK190" s="44"/>
      <c r="ML190" s="44"/>
      <c r="MM190" s="44"/>
      <c r="MN190" s="44"/>
      <c r="MO190" s="44"/>
      <c r="MP190" s="44"/>
      <c r="MQ190" s="44"/>
      <c r="MR190" s="44"/>
      <c r="MS190" s="44"/>
      <c r="MT190" s="44"/>
      <c r="MU190" s="44"/>
      <c r="MV190" s="44"/>
      <c r="MW190" s="44"/>
      <c r="MX190" s="44"/>
      <c r="MY190" s="44"/>
      <c r="MZ190" s="44"/>
      <c r="NA190" s="44"/>
      <c r="NB190" s="44"/>
      <c r="NC190" s="44"/>
      <c r="ND190" s="44"/>
      <c r="NE190" s="44"/>
      <c r="NF190" s="44"/>
      <c r="NG190" s="44"/>
      <c r="NH190" s="44"/>
      <c r="NI190" s="44"/>
      <c r="NJ190" s="44"/>
      <c r="NK190" s="44"/>
      <c r="NL190" s="44"/>
      <c r="NM190" s="44"/>
      <c r="NN190" s="44"/>
      <c r="NO190" s="44"/>
      <c r="NP190" s="44"/>
      <c r="NQ190" s="44"/>
      <c r="NR190" s="44"/>
      <c r="NS190" s="44"/>
      <c r="NT190" s="44"/>
      <c r="NU190" s="44"/>
      <c r="NV190" s="44"/>
      <c r="NW190" s="44"/>
      <c r="NX190" s="44"/>
      <c r="NY190" s="44"/>
      <c r="NZ190" s="44"/>
      <c r="OA190" s="44"/>
      <c r="OB190" s="44"/>
      <c r="OC190" s="44"/>
      <c r="OD190" s="44"/>
      <c r="OE190" s="44"/>
      <c r="OF190" s="44"/>
      <c r="OG190" s="44"/>
      <c r="OH190" s="44"/>
      <c r="OI190" s="44"/>
      <c r="OJ190" s="44"/>
      <c r="OK190" s="44"/>
      <c r="OL190" s="44"/>
      <c r="OM190" s="44"/>
      <c r="ON190" s="44"/>
      <c r="OO190" s="44"/>
      <c r="OP190" s="44"/>
      <c r="OQ190" s="44"/>
      <c r="OR190" s="44"/>
      <c r="OS190" s="44"/>
      <c r="OT190" s="44"/>
      <c r="OU190" s="44"/>
      <c r="OV190" s="44"/>
      <c r="OW190" s="44"/>
      <c r="OX190" s="44"/>
      <c r="OY190" s="44"/>
      <c r="OZ190" s="44"/>
      <c r="PA190" s="44"/>
      <c r="PB190" s="44"/>
      <c r="PC190" s="44"/>
      <c r="PD190" s="44"/>
      <c r="PE190" s="44"/>
      <c r="PF190" s="44"/>
      <c r="PG190" s="44"/>
      <c r="PH190" s="44"/>
    </row>
    <row r="191" spans="1:424" s="49" customFormat="1" x14ac:dyDescent="0.25">
      <c r="A191" s="30"/>
      <c r="C191" s="327"/>
      <c r="D191" s="47"/>
      <c r="E191" s="327"/>
      <c r="F191" s="47"/>
      <c r="G191" s="47"/>
      <c r="H191" s="47"/>
      <c r="I191" s="47"/>
      <c r="J191" s="47"/>
      <c r="M191" s="47"/>
      <c r="N191" s="47"/>
      <c r="O191" s="47"/>
      <c r="P191" s="47"/>
      <c r="Q191" s="47"/>
      <c r="R191" s="47"/>
      <c r="U191" s="47"/>
      <c r="V191" s="47"/>
      <c r="W191" s="47"/>
      <c r="X191" s="47"/>
      <c r="Y191" s="47"/>
      <c r="Z191" s="47"/>
      <c r="AC191" s="47"/>
      <c r="AD191" s="47"/>
      <c r="AE191" s="47"/>
      <c r="AF191" s="47"/>
      <c r="AG191" s="47"/>
      <c r="AH191" s="47"/>
      <c r="AK191" s="47"/>
      <c r="AL191" s="47"/>
      <c r="AM191" s="47"/>
      <c r="AN191" s="47"/>
      <c r="AO191" s="47"/>
      <c r="AP191" s="47"/>
      <c r="AS191" s="47"/>
      <c r="AT191" s="47"/>
      <c r="AU191" s="47"/>
      <c r="AV191" s="47"/>
      <c r="AW191" s="46"/>
      <c r="AX191" s="46"/>
      <c r="BA191" s="47"/>
      <c r="BB191" s="47"/>
      <c r="BC191" s="47"/>
      <c r="BD191" s="47"/>
      <c r="BE191" s="47"/>
      <c r="BF191" s="47"/>
      <c r="BG191" s="47"/>
      <c r="BH191" s="47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  <c r="CR191" s="44"/>
      <c r="CS191" s="44"/>
      <c r="CT191" s="44"/>
      <c r="CU191" s="44"/>
      <c r="CV191" s="44"/>
      <c r="CW191" s="44"/>
      <c r="CX191" s="44"/>
      <c r="CY191" s="44"/>
      <c r="CZ191" s="44"/>
      <c r="DA191" s="44"/>
      <c r="DB191" s="44"/>
      <c r="DC191" s="44"/>
      <c r="DD191" s="44"/>
      <c r="DE191" s="44"/>
      <c r="DF191" s="44"/>
      <c r="DG191" s="44"/>
      <c r="DH191" s="44"/>
      <c r="DI191" s="44"/>
      <c r="DJ191" s="44"/>
      <c r="DK191" s="44"/>
      <c r="DL191" s="44"/>
      <c r="DM191" s="44"/>
      <c r="DN191" s="44"/>
      <c r="DO191" s="44"/>
      <c r="DP191" s="44"/>
      <c r="DQ191" s="44"/>
      <c r="DR191" s="44"/>
      <c r="DS191" s="44"/>
      <c r="DT191" s="44"/>
      <c r="DU191" s="44"/>
      <c r="DV191" s="44"/>
      <c r="DW191" s="44"/>
      <c r="DX191" s="44"/>
      <c r="DY191" s="44"/>
      <c r="DZ191" s="44"/>
      <c r="EA191" s="44"/>
      <c r="EB191" s="44"/>
      <c r="EC191" s="44"/>
      <c r="ED191" s="44"/>
      <c r="EE191" s="44"/>
      <c r="EF191" s="44"/>
      <c r="EG191" s="44"/>
      <c r="EH191" s="44"/>
      <c r="EI191" s="44"/>
      <c r="EJ191" s="44"/>
      <c r="EK191" s="44"/>
      <c r="EL191" s="44"/>
      <c r="EM191" s="44"/>
      <c r="EN191" s="44"/>
      <c r="EO191" s="44"/>
      <c r="EP191" s="44"/>
      <c r="EQ191" s="44"/>
      <c r="ER191" s="44"/>
      <c r="ES191" s="44"/>
      <c r="ET191" s="44"/>
      <c r="EU191" s="44"/>
      <c r="EV191" s="44"/>
      <c r="EW191" s="44"/>
      <c r="EX191" s="44"/>
      <c r="EY191" s="44"/>
      <c r="EZ191" s="44"/>
      <c r="FA191" s="44"/>
      <c r="FB191" s="44"/>
      <c r="FC191" s="44"/>
      <c r="FD191" s="44"/>
      <c r="FE191" s="44"/>
      <c r="FF191" s="44"/>
      <c r="FG191" s="44"/>
      <c r="FH191" s="44"/>
      <c r="FI191" s="44"/>
      <c r="FJ191" s="44"/>
      <c r="FK191" s="44"/>
      <c r="FL191" s="44"/>
      <c r="FM191" s="44"/>
      <c r="FN191" s="44"/>
      <c r="FO191" s="44"/>
      <c r="FP191" s="44"/>
      <c r="FQ191" s="44"/>
      <c r="FR191" s="44"/>
      <c r="FS191" s="44"/>
      <c r="FT191" s="44"/>
      <c r="FU191" s="44"/>
      <c r="FV191" s="44"/>
      <c r="FW191" s="44"/>
      <c r="FX191" s="44"/>
      <c r="FY191" s="44"/>
      <c r="FZ191" s="44"/>
      <c r="GA191" s="44"/>
      <c r="GB191" s="44"/>
      <c r="GC191" s="44"/>
      <c r="GD191" s="44"/>
      <c r="GE191" s="44"/>
      <c r="GF191" s="44"/>
      <c r="GG191" s="44"/>
      <c r="GH191" s="44"/>
      <c r="GI191" s="44"/>
      <c r="GJ191" s="44"/>
      <c r="GK191" s="44"/>
      <c r="GL191" s="44"/>
      <c r="GM191" s="44"/>
      <c r="GN191" s="44"/>
      <c r="GO191" s="44"/>
      <c r="GP191" s="44"/>
      <c r="GQ191" s="44"/>
      <c r="GR191" s="44"/>
      <c r="GS191" s="44"/>
      <c r="GT191" s="44"/>
      <c r="GU191" s="44"/>
      <c r="GV191" s="44"/>
      <c r="GW191" s="44"/>
      <c r="GX191" s="44"/>
      <c r="GY191" s="44"/>
      <c r="GZ191" s="44"/>
      <c r="HA191" s="44"/>
      <c r="HB191" s="44"/>
      <c r="HC191" s="44"/>
      <c r="HD191" s="44"/>
      <c r="HE191" s="44"/>
      <c r="HF191" s="44"/>
      <c r="HG191" s="44"/>
      <c r="HH191" s="44"/>
      <c r="HI191" s="44"/>
      <c r="HJ191" s="44"/>
      <c r="HK191" s="44"/>
      <c r="HL191" s="44"/>
      <c r="HM191" s="44"/>
      <c r="HN191" s="44"/>
      <c r="HO191" s="44"/>
      <c r="HP191" s="44"/>
      <c r="HQ191" s="44"/>
      <c r="HR191" s="44"/>
      <c r="HS191" s="44"/>
      <c r="HT191" s="44"/>
      <c r="HU191" s="44"/>
      <c r="HV191" s="44"/>
      <c r="HW191" s="44"/>
      <c r="HX191" s="44"/>
      <c r="HY191" s="44"/>
      <c r="HZ191" s="44"/>
      <c r="IA191" s="44"/>
      <c r="IB191" s="44"/>
      <c r="IC191" s="44"/>
      <c r="ID191" s="44"/>
      <c r="IE191" s="44"/>
      <c r="IF191" s="44"/>
      <c r="IG191" s="44"/>
      <c r="IH191" s="44"/>
      <c r="II191" s="44"/>
      <c r="IJ191" s="44"/>
      <c r="IK191" s="44"/>
      <c r="IL191" s="44"/>
      <c r="IM191" s="44"/>
      <c r="IN191" s="44"/>
      <c r="IO191" s="44"/>
      <c r="IP191" s="44"/>
      <c r="IQ191" s="44"/>
      <c r="IR191" s="44"/>
      <c r="IS191" s="44"/>
      <c r="IT191" s="44"/>
      <c r="IU191" s="44"/>
      <c r="IV191" s="44"/>
      <c r="IW191" s="44"/>
      <c r="IX191" s="44"/>
      <c r="IY191" s="44"/>
      <c r="IZ191" s="44"/>
      <c r="JA191" s="44"/>
      <c r="JB191" s="44"/>
      <c r="JC191" s="44"/>
      <c r="JD191" s="44"/>
      <c r="JE191" s="44"/>
      <c r="JF191" s="44"/>
      <c r="JG191" s="44"/>
      <c r="JH191" s="44"/>
      <c r="JI191" s="44"/>
      <c r="JJ191" s="44"/>
      <c r="JK191" s="44"/>
      <c r="JL191" s="44"/>
      <c r="JM191" s="44"/>
      <c r="JN191" s="44"/>
      <c r="JO191" s="44"/>
      <c r="JP191" s="44"/>
      <c r="JQ191" s="44"/>
      <c r="JR191" s="44"/>
      <c r="JS191" s="44"/>
      <c r="JT191" s="44"/>
      <c r="JU191" s="44"/>
      <c r="JV191" s="44"/>
      <c r="JW191" s="44"/>
      <c r="JX191" s="44"/>
      <c r="JY191" s="44"/>
      <c r="JZ191" s="44"/>
      <c r="KA191" s="44"/>
      <c r="KB191" s="44"/>
      <c r="KC191" s="44"/>
      <c r="KD191" s="44"/>
      <c r="KE191" s="44"/>
      <c r="KF191" s="44"/>
      <c r="KG191" s="44"/>
      <c r="KH191" s="44"/>
      <c r="KI191" s="44"/>
      <c r="KJ191" s="44"/>
      <c r="KK191" s="44"/>
      <c r="KL191" s="44"/>
      <c r="KM191" s="44"/>
      <c r="KN191" s="44"/>
      <c r="KO191" s="44"/>
      <c r="KP191" s="44"/>
      <c r="KQ191" s="44"/>
      <c r="KR191" s="44"/>
      <c r="KS191" s="44"/>
      <c r="KT191" s="44"/>
      <c r="KU191" s="44"/>
      <c r="KV191" s="44"/>
      <c r="KW191" s="44"/>
      <c r="KX191" s="44"/>
      <c r="KY191" s="44"/>
      <c r="KZ191" s="44"/>
      <c r="LA191" s="44"/>
      <c r="LB191" s="44"/>
      <c r="LC191" s="44"/>
      <c r="LD191" s="44"/>
      <c r="LE191" s="44"/>
      <c r="LF191" s="44"/>
      <c r="LG191" s="44"/>
      <c r="LH191" s="44"/>
      <c r="LI191" s="44"/>
      <c r="LJ191" s="44"/>
      <c r="LK191" s="44"/>
      <c r="LL191" s="44"/>
      <c r="LM191" s="44"/>
      <c r="LN191" s="44"/>
      <c r="LO191" s="44"/>
      <c r="LP191" s="44"/>
      <c r="LQ191" s="44"/>
      <c r="LR191" s="44"/>
      <c r="LS191" s="44"/>
      <c r="LT191" s="44"/>
      <c r="LU191" s="44"/>
      <c r="LV191" s="44"/>
      <c r="LW191" s="44"/>
      <c r="LX191" s="44"/>
      <c r="LY191" s="44"/>
      <c r="LZ191" s="44"/>
      <c r="MA191" s="44"/>
      <c r="MB191" s="44"/>
      <c r="MC191" s="44"/>
      <c r="MD191" s="44"/>
      <c r="ME191" s="44"/>
      <c r="MF191" s="44"/>
      <c r="MG191" s="44"/>
      <c r="MH191" s="44"/>
      <c r="MI191" s="44"/>
      <c r="MJ191" s="44"/>
      <c r="MK191" s="44"/>
      <c r="ML191" s="44"/>
      <c r="MM191" s="44"/>
      <c r="MN191" s="44"/>
      <c r="MO191" s="44"/>
      <c r="MP191" s="44"/>
      <c r="MQ191" s="44"/>
      <c r="MR191" s="44"/>
      <c r="MS191" s="44"/>
      <c r="MT191" s="44"/>
      <c r="MU191" s="44"/>
      <c r="MV191" s="44"/>
      <c r="MW191" s="44"/>
      <c r="MX191" s="44"/>
      <c r="MY191" s="44"/>
      <c r="MZ191" s="44"/>
      <c r="NA191" s="44"/>
      <c r="NB191" s="44"/>
      <c r="NC191" s="44"/>
      <c r="ND191" s="44"/>
      <c r="NE191" s="44"/>
      <c r="NF191" s="44"/>
      <c r="NG191" s="44"/>
      <c r="NH191" s="44"/>
      <c r="NI191" s="44"/>
      <c r="NJ191" s="44"/>
      <c r="NK191" s="44"/>
      <c r="NL191" s="44"/>
      <c r="NM191" s="44"/>
      <c r="NN191" s="44"/>
      <c r="NO191" s="44"/>
      <c r="NP191" s="44"/>
      <c r="NQ191" s="44"/>
      <c r="NR191" s="44"/>
      <c r="NS191" s="44"/>
      <c r="NT191" s="44"/>
      <c r="NU191" s="44"/>
      <c r="NV191" s="44"/>
      <c r="NW191" s="44"/>
      <c r="NX191" s="44"/>
      <c r="NY191" s="44"/>
      <c r="NZ191" s="44"/>
      <c r="OA191" s="44"/>
      <c r="OB191" s="44"/>
      <c r="OC191" s="44"/>
      <c r="OD191" s="44"/>
      <c r="OE191" s="44"/>
      <c r="OF191" s="44"/>
      <c r="OG191" s="44"/>
      <c r="OH191" s="44"/>
      <c r="OI191" s="44"/>
      <c r="OJ191" s="44"/>
      <c r="OK191" s="44"/>
      <c r="OL191" s="44"/>
      <c r="OM191" s="44"/>
      <c r="ON191" s="44"/>
      <c r="OO191" s="44"/>
      <c r="OP191" s="44"/>
      <c r="OQ191" s="44"/>
      <c r="OR191" s="44"/>
      <c r="OS191" s="44"/>
      <c r="OT191" s="44"/>
      <c r="OU191" s="44"/>
      <c r="OV191" s="44"/>
      <c r="OW191" s="44"/>
      <c r="OX191" s="44"/>
      <c r="OY191" s="44"/>
      <c r="OZ191" s="44"/>
      <c r="PA191" s="44"/>
      <c r="PB191" s="44"/>
      <c r="PC191" s="44"/>
      <c r="PD191" s="44"/>
      <c r="PE191" s="44"/>
      <c r="PF191" s="44"/>
      <c r="PG191" s="44"/>
      <c r="PH191" s="44"/>
    </row>
    <row r="192" spans="1:424" s="49" customFormat="1" x14ac:dyDescent="0.25">
      <c r="A192" s="30"/>
      <c r="C192" s="327"/>
      <c r="D192" s="47"/>
      <c r="E192" s="327"/>
      <c r="F192" s="47"/>
      <c r="G192" s="47"/>
      <c r="H192" s="47"/>
      <c r="I192" s="47"/>
      <c r="J192" s="47"/>
      <c r="M192" s="47"/>
      <c r="N192" s="47"/>
      <c r="O192" s="47"/>
      <c r="P192" s="47"/>
      <c r="Q192" s="47"/>
      <c r="R192" s="47"/>
      <c r="U192" s="47"/>
      <c r="V192" s="47"/>
      <c r="W192" s="47"/>
      <c r="X192" s="47"/>
      <c r="Y192" s="47"/>
      <c r="Z192" s="47"/>
      <c r="AC192" s="47"/>
      <c r="AD192" s="47"/>
      <c r="AE192" s="47"/>
      <c r="AF192" s="47"/>
      <c r="AG192" s="47"/>
      <c r="AH192" s="47"/>
      <c r="AK192" s="47"/>
      <c r="AL192" s="47"/>
      <c r="AM192" s="47"/>
      <c r="AN192" s="47"/>
      <c r="AO192" s="47"/>
      <c r="AP192" s="47"/>
      <c r="AS192" s="47"/>
      <c r="AT192" s="47"/>
      <c r="AU192" s="47"/>
      <c r="AV192" s="47"/>
      <c r="AW192" s="46"/>
      <c r="AX192" s="46"/>
      <c r="BA192" s="47"/>
      <c r="BB192" s="47"/>
      <c r="BC192" s="47"/>
      <c r="BD192" s="47"/>
      <c r="BE192" s="47"/>
      <c r="BF192" s="47"/>
      <c r="BG192" s="47"/>
      <c r="BH192" s="47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  <c r="CK192" s="44"/>
      <c r="CL192" s="44"/>
      <c r="CM192" s="44"/>
      <c r="CN192" s="44"/>
      <c r="CO192" s="44"/>
      <c r="CP192" s="44"/>
      <c r="CQ192" s="44"/>
      <c r="CR192" s="44"/>
      <c r="CS192" s="44"/>
      <c r="CT192" s="44"/>
      <c r="CU192" s="44"/>
      <c r="CV192" s="44"/>
      <c r="CW192" s="44"/>
      <c r="CX192" s="44"/>
      <c r="CY192" s="44"/>
      <c r="CZ192" s="44"/>
      <c r="DA192" s="44"/>
      <c r="DB192" s="44"/>
      <c r="DC192" s="44"/>
      <c r="DD192" s="44"/>
      <c r="DE192" s="44"/>
      <c r="DF192" s="44"/>
      <c r="DG192" s="44"/>
      <c r="DH192" s="44"/>
      <c r="DI192" s="44"/>
      <c r="DJ192" s="44"/>
      <c r="DK192" s="44"/>
      <c r="DL192" s="44"/>
      <c r="DM192" s="44"/>
      <c r="DN192" s="44"/>
      <c r="DO192" s="44"/>
      <c r="DP192" s="44"/>
      <c r="DQ192" s="44"/>
      <c r="DR192" s="44"/>
      <c r="DS192" s="44"/>
      <c r="DT192" s="44"/>
      <c r="DU192" s="44"/>
      <c r="DV192" s="44"/>
      <c r="DW192" s="44"/>
      <c r="DX192" s="44"/>
      <c r="DY192" s="44"/>
      <c r="DZ192" s="44"/>
      <c r="EA192" s="44"/>
      <c r="EB192" s="44"/>
      <c r="EC192" s="44"/>
      <c r="ED192" s="44"/>
      <c r="EE192" s="44"/>
      <c r="EF192" s="44"/>
      <c r="EG192" s="44"/>
      <c r="EH192" s="44"/>
      <c r="EI192" s="44"/>
      <c r="EJ192" s="44"/>
      <c r="EK192" s="44"/>
      <c r="EL192" s="44"/>
      <c r="EM192" s="44"/>
      <c r="EN192" s="44"/>
      <c r="EO192" s="44"/>
      <c r="EP192" s="44"/>
      <c r="EQ192" s="44"/>
      <c r="ER192" s="44"/>
      <c r="ES192" s="44"/>
      <c r="ET192" s="44"/>
      <c r="EU192" s="44"/>
      <c r="EV192" s="44"/>
      <c r="EW192" s="44"/>
      <c r="EX192" s="44"/>
      <c r="EY192" s="44"/>
      <c r="EZ192" s="44"/>
      <c r="FA192" s="44"/>
      <c r="FB192" s="44"/>
      <c r="FC192" s="44"/>
      <c r="FD192" s="44"/>
      <c r="FE192" s="44"/>
      <c r="FF192" s="44"/>
      <c r="FG192" s="44"/>
      <c r="FH192" s="44"/>
      <c r="FI192" s="44"/>
      <c r="FJ192" s="44"/>
      <c r="FK192" s="44"/>
      <c r="FL192" s="44"/>
      <c r="FM192" s="44"/>
      <c r="FN192" s="44"/>
      <c r="FO192" s="44"/>
      <c r="FP192" s="44"/>
      <c r="FQ192" s="44"/>
      <c r="FR192" s="44"/>
      <c r="FS192" s="44"/>
      <c r="FT192" s="44"/>
      <c r="FU192" s="44"/>
      <c r="FV192" s="44"/>
      <c r="FW192" s="44"/>
      <c r="FX192" s="44"/>
      <c r="FY192" s="44"/>
      <c r="FZ192" s="44"/>
      <c r="GA192" s="44"/>
      <c r="GB192" s="44"/>
      <c r="GC192" s="44"/>
      <c r="GD192" s="44"/>
      <c r="GE192" s="44"/>
      <c r="GF192" s="44"/>
      <c r="GG192" s="44"/>
      <c r="GH192" s="44"/>
      <c r="GI192" s="44"/>
      <c r="GJ192" s="44"/>
      <c r="GK192" s="44"/>
      <c r="GL192" s="44"/>
      <c r="GM192" s="44"/>
      <c r="GN192" s="44"/>
      <c r="GO192" s="44"/>
      <c r="GP192" s="44"/>
      <c r="GQ192" s="44"/>
      <c r="GR192" s="44"/>
      <c r="GS192" s="44"/>
      <c r="GT192" s="44"/>
      <c r="GU192" s="44"/>
      <c r="GV192" s="44"/>
      <c r="GW192" s="44"/>
      <c r="GX192" s="44"/>
      <c r="GY192" s="44"/>
      <c r="GZ192" s="44"/>
      <c r="HA192" s="44"/>
      <c r="HB192" s="44"/>
      <c r="HC192" s="44"/>
      <c r="HD192" s="44"/>
      <c r="HE192" s="44"/>
      <c r="HF192" s="44"/>
      <c r="HG192" s="44"/>
      <c r="HH192" s="44"/>
      <c r="HI192" s="44"/>
      <c r="HJ192" s="44"/>
      <c r="HK192" s="44"/>
      <c r="HL192" s="44"/>
      <c r="HM192" s="44"/>
      <c r="HN192" s="44"/>
      <c r="HO192" s="44"/>
      <c r="HP192" s="44"/>
      <c r="HQ192" s="44"/>
      <c r="HR192" s="44"/>
      <c r="HS192" s="44"/>
      <c r="HT192" s="44"/>
      <c r="HU192" s="44"/>
      <c r="HV192" s="44"/>
      <c r="HW192" s="44"/>
      <c r="HX192" s="44"/>
      <c r="HY192" s="44"/>
      <c r="HZ192" s="44"/>
      <c r="IA192" s="44"/>
      <c r="IB192" s="44"/>
      <c r="IC192" s="44"/>
      <c r="ID192" s="44"/>
      <c r="IE192" s="44"/>
      <c r="IF192" s="44"/>
      <c r="IG192" s="44"/>
      <c r="IH192" s="44"/>
      <c r="II192" s="44"/>
      <c r="IJ192" s="44"/>
      <c r="IK192" s="44"/>
      <c r="IL192" s="44"/>
      <c r="IM192" s="44"/>
      <c r="IN192" s="44"/>
      <c r="IO192" s="44"/>
      <c r="IP192" s="44"/>
      <c r="IQ192" s="44"/>
      <c r="IR192" s="44"/>
      <c r="IS192" s="44"/>
      <c r="IT192" s="44"/>
      <c r="IU192" s="44"/>
      <c r="IV192" s="44"/>
      <c r="IW192" s="44"/>
      <c r="IX192" s="44"/>
      <c r="IY192" s="44"/>
      <c r="IZ192" s="44"/>
      <c r="JA192" s="44"/>
      <c r="JB192" s="44"/>
      <c r="JC192" s="44"/>
      <c r="JD192" s="44"/>
      <c r="JE192" s="44"/>
      <c r="JF192" s="44"/>
      <c r="JG192" s="44"/>
      <c r="JH192" s="44"/>
      <c r="JI192" s="44"/>
      <c r="JJ192" s="44"/>
      <c r="JK192" s="44"/>
      <c r="JL192" s="44"/>
      <c r="JM192" s="44"/>
      <c r="JN192" s="44"/>
      <c r="JO192" s="44"/>
      <c r="JP192" s="44"/>
      <c r="JQ192" s="44"/>
      <c r="JR192" s="44"/>
      <c r="JS192" s="44"/>
      <c r="JT192" s="44"/>
      <c r="JU192" s="44"/>
      <c r="JV192" s="44"/>
      <c r="JW192" s="44"/>
      <c r="JX192" s="44"/>
      <c r="JY192" s="44"/>
      <c r="JZ192" s="44"/>
      <c r="KA192" s="44"/>
      <c r="KB192" s="44"/>
      <c r="KC192" s="44"/>
      <c r="KD192" s="44"/>
      <c r="KE192" s="44"/>
      <c r="KF192" s="44"/>
      <c r="KG192" s="44"/>
      <c r="KH192" s="44"/>
      <c r="KI192" s="44"/>
      <c r="KJ192" s="44"/>
      <c r="KK192" s="44"/>
      <c r="KL192" s="44"/>
      <c r="KM192" s="44"/>
      <c r="KN192" s="44"/>
      <c r="KO192" s="44"/>
      <c r="KP192" s="44"/>
      <c r="KQ192" s="44"/>
      <c r="KR192" s="44"/>
      <c r="KS192" s="44"/>
      <c r="KT192" s="44"/>
      <c r="KU192" s="44"/>
      <c r="KV192" s="44"/>
      <c r="KW192" s="44"/>
      <c r="KX192" s="44"/>
      <c r="KY192" s="44"/>
      <c r="KZ192" s="44"/>
      <c r="LA192" s="44"/>
      <c r="LB192" s="44"/>
      <c r="LC192" s="44"/>
      <c r="LD192" s="44"/>
      <c r="LE192" s="44"/>
      <c r="LF192" s="44"/>
      <c r="LG192" s="44"/>
      <c r="LH192" s="44"/>
      <c r="LI192" s="44"/>
      <c r="LJ192" s="44"/>
      <c r="LK192" s="44"/>
      <c r="LL192" s="44"/>
      <c r="LM192" s="44"/>
      <c r="LN192" s="44"/>
      <c r="LO192" s="44"/>
      <c r="LP192" s="44"/>
      <c r="LQ192" s="44"/>
      <c r="LR192" s="44"/>
      <c r="LS192" s="44"/>
      <c r="LT192" s="44"/>
      <c r="LU192" s="44"/>
      <c r="LV192" s="44"/>
      <c r="LW192" s="44"/>
      <c r="LX192" s="44"/>
      <c r="LY192" s="44"/>
      <c r="LZ192" s="44"/>
      <c r="MA192" s="44"/>
      <c r="MB192" s="44"/>
      <c r="MC192" s="44"/>
      <c r="MD192" s="44"/>
      <c r="ME192" s="44"/>
      <c r="MF192" s="44"/>
      <c r="MG192" s="44"/>
      <c r="MH192" s="44"/>
      <c r="MI192" s="44"/>
      <c r="MJ192" s="44"/>
      <c r="MK192" s="44"/>
      <c r="ML192" s="44"/>
      <c r="MM192" s="44"/>
      <c r="MN192" s="44"/>
      <c r="MO192" s="44"/>
      <c r="MP192" s="44"/>
      <c r="MQ192" s="44"/>
      <c r="MR192" s="44"/>
      <c r="MS192" s="44"/>
      <c r="MT192" s="44"/>
      <c r="MU192" s="44"/>
      <c r="MV192" s="44"/>
      <c r="MW192" s="44"/>
      <c r="MX192" s="44"/>
      <c r="MY192" s="44"/>
      <c r="MZ192" s="44"/>
      <c r="NA192" s="44"/>
      <c r="NB192" s="44"/>
      <c r="NC192" s="44"/>
      <c r="ND192" s="44"/>
      <c r="NE192" s="44"/>
      <c r="NF192" s="44"/>
      <c r="NG192" s="44"/>
      <c r="NH192" s="44"/>
      <c r="NI192" s="44"/>
      <c r="NJ192" s="44"/>
      <c r="NK192" s="44"/>
      <c r="NL192" s="44"/>
      <c r="NM192" s="44"/>
      <c r="NN192" s="44"/>
      <c r="NO192" s="44"/>
      <c r="NP192" s="44"/>
      <c r="NQ192" s="44"/>
      <c r="NR192" s="44"/>
      <c r="NS192" s="44"/>
      <c r="NT192" s="44"/>
      <c r="NU192" s="44"/>
      <c r="NV192" s="44"/>
      <c r="NW192" s="44"/>
      <c r="NX192" s="44"/>
      <c r="NY192" s="44"/>
      <c r="NZ192" s="44"/>
      <c r="OA192" s="44"/>
      <c r="OB192" s="44"/>
      <c r="OC192" s="44"/>
      <c r="OD192" s="44"/>
      <c r="OE192" s="44"/>
      <c r="OF192" s="44"/>
      <c r="OG192" s="44"/>
      <c r="OH192" s="44"/>
      <c r="OI192" s="44"/>
      <c r="OJ192" s="44"/>
      <c r="OK192" s="44"/>
      <c r="OL192" s="44"/>
      <c r="OM192" s="44"/>
      <c r="ON192" s="44"/>
      <c r="OO192" s="44"/>
      <c r="OP192" s="44"/>
      <c r="OQ192" s="44"/>
      <c r="OR192" s="44"/>
      <c r="OS192" s="44"/>
      <c r="OT192" s="44"/>
      <c r="OU192" s="44"/>
      <c r="OV192" s="44"/>
      <c r="OW192" s="44"/>
      <c r="OX192" s="44"/>
      <c r="OY192" s="44"/>
      <c r="OZ192" s="44"/>
      <c r="PA192" s="44"/>
      <c r="PB192" s="44"/>
      <c r="PC192" s="44"/>
      <c r="PD192" s="44"/>
      <c r="PE192" s="44"/>
      <c r="PF192" s="44"/>
      <c r="PG192" s="44"/>
      <c r="PH192" s="44"/>
    </row>
    <row r="193" spans="1:424" s="49" customFormat="1" x14ac:dyDescent="0.25">
      <c r="A193" s="30"/>
      <c r="C193" s="327"/>
      <c r="D193" s="47"/>
      <c r="E193" s="327"/>
      <c r="F193" s="47"/>
      <c r="G193" s="47"/>
      <c r="H193" s="47"/>
      <c r="I193" s="47"/>
      <c r="J193" s="47"/>
      <c r="M193" s="47"/>
      <c r="N193" s="47"/>
      <c r="O193" s="47"/>
      <c r="P193" s="47"/>
      <c r="Q193" s="47"/>
      <c r="R193" s="47"/>
      <c r="U193" s="47"/>
      <c r="V193" s="47"/>
      <c r="W193" s="47"/>
      <c r="X193" s="47"/>
      <c r="Y193" s="47"/>
      <c r="Z193" s="47"/>
      <c r="AC193" s="47"/>
      <c r="AD193" s="47"/>
      <c r="AE193" s="47"/>
      <c r="AF193" s="47"/>
      <c r="AG193" s="47"/>
      <c r="AH193" s="47"/>
      <c r="AK193" s="47"/>
      <c r="AL193" s="47"/>
      <c r="AM193" s="47"/>
      <c r="AN193" s="47"/>
      <c r="AO193" s="47"/>
      <c r="AP193" s="47"/>
      <c r="AS193" s="47"/>
      <c r="AT193" s="47"/>
      <c r="AU193" s="47"/>
      <c r="AV193" s="47"/>
      <c r="AW193" s="46"/>
      <c r="AX193" s="46"/>
      <c r="BA193" s="47"/>
      <c r="BB193" s="47"/>
      <c r="BC193" s="47"/>
      <c r="BD193" s="47"/>
      <c r="BE193" s="47"/>
      <c r="BF193" s="47"/>
      <c r="BG193" s="47"/>
      <c r="BH193" s="47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  <c r="CR193" s="44"/>
      <c r="CS193" s="44"/>
      <c r="CT193" s="44"/>
      <c r="CU193" s="44"/>
      <c r="CV193" s="44"/>
      <c r="CW193" s="44"/>
      <c r="CX193" s="44"/>
      <c r="CY193" s="44"/>
      <c r="CZ193" s="44"/>
      <c r="DA193" s="44"/>
      <c r="DB193" s="44"/>
      <c r="DC193" s="44"/>
      <c r="DD193" s="44"/>
      <c r="DE193" s="44"/>
      <c r="DF193" s="44"/>
      <c r="DG193" s="44"/>
      <c r="DH193" s="44"/>
      <c r="DI193" s="44"/>
      <c r="DJ193" s="44"/>
      <c r="DK193" s="44"/>
      <c r="DL193" s="44"/>
      <c r="DM193" s="44"/>
      <c r="DN193" s="44"/>
      <c r="DO193" s="44"/>
      <c r="DP193" s="44"/>
      <c r="DQ193" s="44"/>
      <c r="DR193" s="44"/>
      <c r="DS193" s="44"/>
      <c r="DT193" s="44"/>
      <c r="DU193" s="44"/>
      <c r="DV193" s="44"/>
      <c r="DW193" s="44"/>
      <c r="DX193" s="44"/>
      <c r="DY193" s="44"/>
      <c r="DZ193" s="44"/>
      <c r="EA193" s="44"/>
      <c r="EB193" s="44"/>
      <c r="EC193" s="44"/>
      <c r="ED193" s="44"/>
      <c r="EE193" s="44"/>
      <c r="EF193" s="44"/>
      <c r="EG193" s="44"/>
      <c r="EH193" s="44"/>
      <c r="EI193" s="44"/>
      <c r="EJ193" s="44"/>
      <c r="EK193" s="44"/>
      <c r="EL193" s="44"/>
      <c r="EM193" s="44"/>
      <c r="EN193" s="44"/>
      <c r="EO193" s="44"/>
      <c r="EP193" s="44"/>
      <c r="EQ193" s="44"/>
      <c r="ER193" s="44"/>
      <c r="ES193" s="44"/>
      <c r="ET193" s="44"/>
      <c r="EU193" s="44"/>
      <c r="EV193" s="44"/>
      <c r="EW193" s="44"/>
      <c r="EX193" s="44"/>
      <c r="EY193" s="44"/>
      <c r="EZ193" s="44"/>
      <c r="FA193" s="44"/>
      <c r="FB193" s="44"/>
      <c r="FC193" s="44"/>
      <c r="FD193" s="44"/>
      <c r="FE193" s="44"/>
      <c r="FF193" s="44"/>
      <c r="FG193" s="44"/>
      <c r="FH193" s="44"/>
      <c r="FI193" s="44"/>
      <c r="FJ193" s="44"/>
      <c r="FK193" s="44"/>
      <c r="FL193" s="44"/>
      <c r="FM193" s="44"/>
      <c r="FN193" s="44"/>
      <c r="FO193" s="44"/>
      <c r="FP193" s="44"/>
      <c r="FQ193" s="44"/>
      <c r="FR193" s="44"/>
      <c r="FS193" s="44"/>
      <c r="FT193" s="44"/>
      <c r="FU193" s="44"/>
      <c r="FV193" s="44"/>
      <c r="FW193" s="44"/>
      <c r="FX193" s="44"/>
      <c r="FY193" s="44"/>
      <c r="FZ193" s="44"/>
      <c r="GA193" s="44"/>
      <c r="GB193" s="44"/>
      <c r="GC193" s="44"/>
      <c r="GD193" s="44"/>
      <c r="GE193" s="44"/>
      <c r="GF193" s="44"/>
      <c r="GG193" s="44"/>
      <c r="GH193" s="44"/>
      <c r="GI193" s="44"/>
      <c r="GJ193" s="44"/>
      <c r="GK193" s="44"/>
      <c r="GL193" s="44"/>
      <c r="GM193" s="44"/>
      <c r="GN193" s="44"/>
      <c r="GO193" s="44"/>
      <c r="GP193" s="44"/>
      <c r="GQ193" s="44"/>
      <c r="GR193" s="44"/>
      <c r="GS193" s="44"/>
      <c r="GT193" s="44"/>
      <c r="GU193" s="44"/>
      <c r="GV193" s="44"/>
      <c r="GW193" s="44"/>
      <c r="GX193" s="44"/>
      <c r="GY193" s="44"/>
      <c r="GZ193" s="44"/>
      <c r="HA193" s="44"/>
      <c r="HB193" s="44"/>
      <c r="HC193" s="44"/>
      <c r="HD193" s="44"/>
      <c r="HE193" s="44"/>
      <c r="HF193" s="44"/>
      <c r="HG193" s="44"/>
      <c r="HH193" s="44"/>
      <c r="HI193" s="44"/>
      <c r="HJ193" s="44"/>
      <c r="HK193" s="44"/>
      <c r="HL193" s="44"/>
      <c r="HM193" s="44"/>
      <c r="HN193" s="44"/>
      <c r="HO193" s="44"/>
      <c r="HP193" s="44"/>
      <c r="HQ193" s="44"/>
      <c r="HR193" s="44"/>
      <c r="HS193" s="44"/>
      <c r="HT193" s="44"/>
      <c r="HU193" s="44"/>
      <c r="HV193" s="44"/>
      <c r="HW193" s="44"/>
      <c r="HX193" s="44"/>
      <c r="HY193" s="44"/>
      <c r="HZ193" s="44"/>
      <c r="IA193" s="44"/>
      <c r="IB193" s="44"/>
      <c r="IC193" s="44"/>
      <c r="ID193" s="44"/>
      <c r="IE193" s="44"/>
      <c r="IF193" s="44"/>
      <c r="IG193" s="44"/>
      <c r="IH193" s="44"/>
      <c r="II193" s="44"/>
      <c r="IJ193" s="44"/>
      <c r="IK193" s="44"/>
      <c r="IL193" s="44"/>
      <c r="IM193" s="44"/>
      <c r="IN193" s="44"/>
      <c r="IO193" s="44"/>
      <c r="IP193" s="44"/>
      <c r="IQ193" s="44"/>
      <c r="IR193" s="44"/>
      <c r="IS193" s="44"/>
      <c r="IT193" s="44"/>
      <c r="IU193" s="44"/>
      <c r="IV193" s="44"/>
      <c r="IW193" s="44"/>
      <c r="IX193" s="44"/>
      <c r="IY193" s="44"/>
      <c r="IZ193" s="44"/>
      <c r="JA193" s="44"/>
      <c r="JB193" s="44"/>
      <c r="JC193" s="44"/>
      <c r="JD193" s="44"/>
      <c r="JE193" s="44"/>
      <c r="JF193" s="44"/>
      <c r="JG193" s="44"/>
      <c r="JH193" s="44"/>
      <c r="JI193" s="44"/>
      <c r="JJ193" s="44"/>
      <c r="JK193" s="44"/>
      <c r="JL193" s="44"/>
      <c r="JM193" s="44"/>
      <c r="JN193" s="44"/>
      <c r="JO193" s="44"/>
      <c r="JP193" s="44"/>
      <c r="JQ193" s="44"/>
      <c r="JR193" s="44"/>
      <c r="JS193" s="44"/>
      <c r="JT193" s="44"/>
      <c r="JU193" s="44"/>
      <c r="JV193" s="44"/>
      <c r="JW193" s="44"/>
      <c r="JX193" s="44"/>
      <c r="JY193" s="44"/>
      <c r="JZ193" s="44"/>
      <c r="KA193" s="44"/>
      <c r="KB193" s="44"/>
      <c r="KC193" s="44"/>
      <c r="KD193" s="44"/>
      <c r="KE193" s="44"/>
      <c r="KF193" s="44"/>
      <c r="KG193" s="44"/>
      <c r="KH193" s="44"/>
      <c r="KI193" s="44"/>
      <c r="KJ193" s="44"/>
      <c r="KK193" s="44"/>
      <c r="KL193" s="44"/>
      <c r="KM193" s="44"/>
      <c r="KN193" s="44"/>
      <c r="KO193" s="44"/>
      <c r="KP193" s="44"/>
      <c r="KQ193" s="44"/>
      <c r="KR193" s="44"/>
      <c r="KS193" s="44"/>
      <c r="KT193" s="44"/>
      <c r="KU193" s="44"/>
      <c r="KV193" s="44"/>
      <c r="KW193" s="44"/>
      <c r="KX193" s="44"/>
      <c r="KY193" s="44"/>
      <c r="KZ193" s="44"/>
      <c r="LA193" s="44"/>
      <c r="LB193" s="44"/>
      <c r="LC193" s="44"/>
      <c r="LD193" s="44"/>
      <c r="LE193" s="44"/>
      <c r="LF193" s="44"/>
      <c r="LG193" s="44"/>
      <c r="LH193" s="44"/>
      <c r="LI193" s="44"/>
      <c r="LJ193" s="44"/>
      <c r="LK193" s="44"/>
      <c r="LL193" s="44"/>
      <c r="LM193" s="44"/>
      <c r="LN193" s="44"/>
      <c r="LO193" s="44"/>
      <c r="LP193" s="44"/>
      <c r="LQ193" s="44"/>
      <c r="LR193" s="44"/>
      <c r="LS193" s="44"/>
      <c r="LT193" s="44"/>
      <c r="LU193" s="44"/>
      <c r="LV193" s="44"/>
      <c r="LW193" s="44"/>
      <c r="LX193" s="44"/>
      <c r="LY193" s="44"/>
      <c r="LZ193" s="44"/>
      <c r="MA193" s="44"/>
      <c r="MB193" s="44"/>
      <c r="MC193" s="44"/>
      <c r="MD193" s="44"/>
      <c r="ME193" s="44"/>
      <c r="MF193" s="44"/>
      <c r="MG193" s="44"/>
      <c r="MH193" s="44"/>
      <c r="MI193" s="44"/>
      <c r="MJ193" s="44"/>
      <c r="MK193" s="44"/>
      <c r="ML193" s="44"/>
      <c r="MM193" s="44"/>
      <c r="MN193" s="44"/>
      <c r="MO193" s="44"/>
      <c r="MP193" s="44"/>
      <c r="MQ193" s="44"/>
      <c r="MR193" s="44"/>
      <c r="MS193" s="44"/>
      <c r="MT193" s="44"/>
      <c r="MU193" s="44"/>
      <c r="MV193" s="44"/>
      <c r="MW193" s="44"/>
      <c r="MX193" s="44"/>
      <c r="MY193" s="44"/>
      <c r="MZ193" s="44"/>
      <c r="NA193" s="44"/>
      <c r="NB193" s="44"/>
      <c r="NC193" s="44"/>
      <c r="ND193" s="44"/>
      <c r="NE193" s="44"/>
      <c r="NF193" s="44"/>
      <c r="NG193" s="44"/>
      <c r="NH193" s="44"/>
      <c r="NI193" s="44"/>
      <c r="NJ193" s="44"/>
      <c r="NK193" s="44"/>
      <c r="NL193" s="44"/>
      <c r="NM193" s="44"/>
      <c r="NN193" s="44"/>
      <c r="NO193" s="44"/>
      <c r="NP193" s="44"/>
      <c r="NQ193" s="44"/>
      <c r="NR193" s="44"/>
      <c r="NS193" s="44"/>
      <c r="NT193" s="44"/>
      <c r="NU193" s="44"/>
      <c r="NV193" s="44"/>
      <c r="NW193" s="44"/>
      <c r="NX193" s="44"/>
      <c r="NY193" s="44"/>
      <c r="NZ193" s="44"/>
      <c r="OA193" s="44"/>
      <c r="OB193" s="44"/>
      <c r="OC193" s="44"/>
      <c r="OD193" s="44"/>
      <c r="OE193" s="44"/>
      <c r="OF193" s="44"/>
      <c r="OG193" s="44"/>
      <c r="OH193" s="44"/>
      <c r="OI193" s="44"/>
      <c r="OJ193" s="44"/>
      <c r="OK193" s="44"/>
      <c r="OL193" s="44"/>
      <c r="OM193" s="44"/>
      <c r="ON193" s="44"/>
      <c r="OO193" s="44"/>
      <c r="OP193" s="44"/>
      <c r="OQ193" s="44"/>
      <c r="OR193" s="44"/>
      <c r="OS193" s="44"/>
      <c r="OT193" s="44"/>
      <c r="OU193" s="44"/>
      <c r="OV193" s="44"/>
      <c r="OW193" s="44"/>
      <c r="OX193" s="44"/>
      <c r="OY193" s="44"/>
      <c r="OZ193" s="44"/>
      <c r="PA193" s="44"/>
      <c r="PB193" s="44"/>
      <c r="PC193" s="44"/>
      <c r="PD193" s="44"/>
      <c r="PE193" s="44"/>
      <c r="PF193" s="44"/>
      <c r="PG193" s="44"/>
      <c r="PH193" s="44"/>
    </row>
    <row r="194" spans="1:424" s="49" customFormat="1" x14ac:dyDescent="0.25">
      <c r="A194" s="30"/>
      <c r="C194" s="327"/>
      <c r="D194" s="47"/>
      <c r="E194" s="327"/>
      <c r="F194" s="47"/>
      <c r="G194" s="47"/>
      <c r="H194" s="47"/>
      <c r="I194" s="47"/>
      <c r="J194" s="47"/>
      <c r="M194" s="47"/>
      <c r="N194" s="47"/>
      <c r="O194" s="47"/>
      <c r="P194" s="47"/>
      <c r="Q194" s="47"/>
      <c r="R194" s="47"/>
      <c r="U194" s="47"/>
      <c r="V194" s="47"/>
      <c r="W194" s="47"/>
      <c r="X194" s="47"/>
      <c r="Y194" s="47"/>
      <c r="Z194" s="47"/>
      <c r="AC194" s="47"/>
      <c r="AD194" s="47"/>
      <c r="AE194" s="47"/>
      <c r="AF194" s="47"/>
      <c r="AG194" s="47"/>
      <c r="AH194" s="47"/>
      <c r="AK194" s="47"/>
      <c r="AL194" s="47"/>
      <c r="AM194" s="47"/>
      <c r="AN194" s="47"/>
      <c r="AO194" s="47"/>
      <c r="AP194" s="47"/>
      <c r="AS194" s="47"/>
      <c r="AT194" s="47"/>
      <c r="AU194" s="47"/>
      <c r="AV194" s="47"/>
      <c r="AW194" s="46"/>
      <c r="AX194" s="46"/>
      <c r="BA194" s="47"/>
      <c r="BB194" s="47"/>
      <c r="BC194" s="47"/>
      <c r="BD194" s="47"/>
      <c r="BE194" s="47"/>
      <c r="BF194" s="47"/>
      <c r="BG194" s="47"/>
      <c r="BH194" s="47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  <c r="CR194" s="44"/>
      <c r="CS194" s="44"/>
      <c r="CT194" s="44"/>
      <c r="CU194" s="44"/>
      <c r="CV194" s="44"/>
      <c r="CW194" s="44"/>
      <c r="CX194" s="44"/>
      <c r="CY194" s="44"/>
      <c r="CZ194" s="44"/>
      <c r="DA194" s="44"/>
      <c r="DB194" s="44"/>
      <c r="DC194" s="44"/>
      <c r="DD194" s="44"/>
      <c r="DE194" s="44"/>
      <c r="DF194" s="44"/>
      <c r="DG194" s="44"/>
      <c r="DH194" s="44"/>
      <c r="DI194" s="44"/>
      <c r="DJ194" s="44"/>
      <c r="DK194" s="44"/>
      <c r="DL194" s="44"/>
      <c r="DM194" s="44"/>
      <c r="DN194" s="44"/>
      <c r="DO194" s="44"/>
      <c r="DP194" s="44"/>
      <c r="DQ194" s="44"/>
      <c r="DR194" s="44"/>
      <c r="DS194" s="44"/>
      <c r="DT194" s="44"/>
      <c r="DU194" s="44"/>
      <c r="DV194" s="44"/>
      <c r="DW194" s="44"/>
      <c r="DX194" s="44"/>
      <c r="DY194" s="44"/>
      <c r="DZ194" s="44"/>
      <c r="EA194" s="44"/>
      <c r="EB194" s="44"/>
      <c r="EC194" s="44"/>
      <c r="ED194" s="44"/>
      <c r="EE194" s="44"/>
      <c r="EF194" s="44"/>
      <c r="EG194" s="44"/>
      <c r="EH194" s="44"/>
      <c r="EI194" s="44"/>
      <c r="EJ194" s="44"/>
      <c r="EK194" s="44"/>
      <c r="EL194" s="44"/>
      <c r="EM194" s="44"/>
      <c r="EN194" s="44"/>
      <c r="EO194" s="44"/>
      <c r="EP194" s="44"/>
      <c r="EQ194" s="44"/>
      <c r="ER194" s="44"/>
      <c r="ES194" s="44"/>
      <c r="ET194" s="44"/>
      <c r="EU194" s="44"/>
      <c r="EV194" s="44"/>
      <c r="EW194" s="44"/>
      <c r="EX194" s="44"/>
      <c r="EY194" s="44"/>
      <c r="EZ194" s="44"/>
      <c r="FA194" s="44"/>
      <c r="FB194" s="44"/>
      <c r="FC194" s="44"/>
      <c r="FD194" s="44"/>
      <c r="FE194" s="44"/>
      <c r="FF194" s="44"/>
      <c r="FG194" s="44"/>
      <c r="FH194" s="44"/>
      <c r="FI194" s="44"/>
      <c r="FJ194" s="44"/>
      <c r="FK194" s="44"/>
      <c r="FL194" s="44"/>
      <c r="FM194" s="44"/>
      <c r="FN194" s="44"/>
      <c r="FO194" s="44"/>
      <c r="FP194" s="44"/>
      <c r="FQ194" s="44"/>
      <c r="FR194" s="44"/>
      <c r="FS194" s="44"/>
      <c r="FT194" s="44"/>
      <c r="FU194" s="44"/>
      <c r="FV194" s="44"/>
      <c r="FW194" s="44"/>
      <c r="FX194" s="44"/>
      <c r="FY194" s="44"/>
      <c r="FZ194" s="44"/>
      <c r="GA194" s="44"/>
      <c r="GB194" s="44"/>
      <c r="GC194" s="44"/>
      <c r="GD194" s="44"/>
      <c r="GE194" s="44"/>
      <c r="GF194" s="44"/>
      <c r="GG194" s="44"/>
      <c r="GH194" s="44"/>
      <c r="GI194" s="44"/>
      <c r="GJ194" s="44"/>
      <c r="GK194" s="44"/>
      <c r="GL194" s="44"/>
      <c r="GM194" s="44"/>
      <c r="GN194" s="44"/>
      <c r="GO194" s="44"/>
      <c r="GP194" s="44"/>
      <c r="GQ194" s="44"/>
      <c r="GR194" s="44"/>
      <c r="GS194" s="44"/>
      <c r="GT194" s="44"/>
      <c r="GU194" s="44"/>
      <c r="GV194" s="44"/>
      <c r="GW194" s="44"/>
      <c r="GX194" s="44"/>
      <c r="GY194" s="44"/>
      <c r="GZ194" s="44"/>
      <c r="HA194" s="44"/>
      <c r="HB194" s="44"/>
      <c r="HC194" s="44"/>
      <c r="HD194" s="44"/>
      <c r="HE194" s="44"/>
      <c r="HF194" s="44"/>
      <c r="HG194" s="44"/>
      <c r="HH194" s="44"/>
      <c r="HI194" s="44"/>
      <c r="HJ194" s="44"/>
      <c r="HK194" s="44"/>
      <c r="HL194" s="44"/>
      <c r="HM194" s="44"/>
      <c r="HN194" s="44"/>
      <c r="HO194" s="44"/>
      <c r="HP194" s="44"/>
      <c r="HQ194" s="44"/>
      <c r="HR194" s="44"/>
      <c r="HS194" s="44"/>
      <c r="HT194" s="44"/>
      <c r="HU194" s="44"/>
      <c r="HV194" s="44"/>
      <c r="HW194" s="44"/>
      <c r="HX194" s="44"/>
      <c r="HY194" s="44"/>
      <c r="HZ194" s="44"/>
      <c r="IA194" s="44"/>
      <c r="IB194" s="44"/>
      <c r="IC194" s="44"/>
      <c r="ID194" s="44"/>
      <c r="IE194" s="44"/>
      <c r="IF194" s="44"/>
      <c r="IG194" s="44"/>
      <c r="IH194" s="44"/>
      <c r="II194" s="44"/>
      <c r="IJ194" s="44"/>
      <c r="IK194" s="44"/>
      <c r="IL194" s="44"/>
      <c r="IM194" s="44"/>
      <c r="IN194" s="44"/>
      <c r="IO194" s="44"/>
      <c r="IP194" s="44"/>
      <c r="IQ194" s="44"/>
      <c r="IR194" s="44"/>
      <c r="IS194" s="44"/>
      <c r="IT194" s="44"/>
      <c r="IU194" s="44"/>
      <c r="IV194" s="44"/>
      <c r="IW194" s="44"/>
      <c r="IX194" s="44"/>
      <c r="IY194" s="44"/>
      <c r="IZ194" s="44"/>
      <c r="JA194" s="44"/>
      <c r="JB194" s="44"/>
      <c r="JC194" s="44"/>
      <c r="JD194" s="44"/>
      <c r="JE194" s="44"/>
      <c r="JF194" s="44"/>
      <c r="JG194" s="44"/>
      <c r="JH194" s="44"/>
      <c r="JI194" s="44"/>
      <c r="JJ194" s="44"/>
      <c r="JK194" s="44"/>
      <c r="JL194" s="44"/>
      <c r="JM194" s="44"/>
      <c r="JN194" s="44"/>
      <c r="JO194" s="44"/>
      <c r="JP194" s="44"/>
      <c r="JQ194" s="44"/>
      <c r="JR194" s="44"/>
      <c r="JS194" s="44"/>
      <c r="JT194" s="44"/>
      <c r="JU194" s="44"/>
      <c r="JV194" s="44"/>
      <c r="JW194" s="44"/>
      <c r="JX194" s="44"/>
      <c r="JY194" s="44"/>
      <c r="JZ194" s="44"/>
      <c r="KA194" s="44"/>
      <c r="KB194" s="44"/>
      <c r="KC194" s="44"/>
      <c r="KD194" s="44"/>
      <c r="KE194" s="44"/>
      <c r="KF194" s="44"/>
      <c r="KG194" s="44"/>
      <c r="KH194" s="44"/>
      <c r="KI194" s="44"/>
      <c r="KJ194" s="44"/>
      <c r="KK194" s="44"/>
      <c r="KL194" s="44"/>
      <c r="KM194" s="44"/>
      <c r="KN194" s="44"/>
      <c r="KO194" s="44"/>
      <c r="KP194" s="44"/>
      <c r="KQ194" s="44"/>
      <c r="KR194" s="44"/>
      <c r="KS194" s="44"/>
      <c r="KT194" s="44"/>
      <c r="KU194" s="44"/>
      <c r="KV194" s="44"/>
      <c r="KW194" s="44"/>
      <c r="KX194" s="44"/>
      <c r="KY194" s="44"/>
      <c r="KZ194" s="44"/>
      <c r="LA194" s="44"/>
      <c r="LB194" s="44"/>
      <c r="LC194" s="44"/>
      <c r="LD194" s="44"/>
      <c r="LE194" s="44"/>
      <c r="LF194" s="44"/>
      <c r="LG194" s="44"/>
      <c r="LH194" s="44"/>
      <c r="LI194" s="44"/>
      <c r="LJ194" s="44"/>
      <c r="LK194" s="44"/>
      <c r="LL194" s="44"/>
      <c r="LM194" s="44"/>
      <c r="LN194" s="44"/>
      <c r="LO194" s="44"/>
      <c r="LP194" s="44"/>
      <c r="LQ194" s="44"/>
      <c r="LR194" s="44"/>
      <c r="LS194" s="44"/>
      <c r="LT194" s="44"/>
      <c r="LU194" s="44"/>
      <c r="LV194" s="44"/>
      <c r="LW194" s="44"/>
      <c r="LX194" s="44"/>
      <c r="LY194" s="44"/>
      <c r="LZ194" s="44"/>
      <c r="MA194" s="44"/>
      <c r="MB194" s="44"/>
      <c r="MC194" s="44"/>
      <c r="MD194" s="44"/>
      <c r="ME194" s="44"/>
      <c r="MF194" s="44"/>
      <c r="MG194" s="44"/>
      <c r="MH194" s="44"/>
      <c r="MI194" s="44"/>
      <c r="MJ194" s="44"/>
      <c r="MK194" s="44"/>
      <c r="ML194" s="44"/>
      <c r="MM194" s="44"/>
      <c r="MN194" s="44"/>
      <c r="MO194" s="44"/>
      <c r="MP194" s="44"/>
      <c r="MQ194" s="44"/>
      <c r="MR194" s="44"/>
      <c r="MS194" s="44"/>
      <c r="MT194" s="44"/>
      <c r="MU194" s="44"/>
      <c r="MV194" s="44"/>
      <c r="MW194" s="44"/>
      <c r="MX194" s="44"/>
      <c r="MY194" s="44"/>
      <c r="MZ194" s="44"/>
      <c r="NA194" s="44"/>
      <c r="NB194" s="44"/>
      <c r="NC194" s="44"/>
      <c r="ND194" s="44"/>
      <c r="NE194" s="44"/>
      <c r="NF194" s="44"/>
      <c r="NG194" s="44"/>
      <c r="NH194" s="44"/>
      <c r="NI194" s="44"/>
      <c r="NJ194" s="44"/>
      <c r="NK194" s="44"/>
      <c r="NL194" s="44"/>
      <c r="NM194" s="44"/>
      <c r="NN194" s="44"/>
      <c r="NO194" s="44"/>
      <c r="NP194" s="44"/>
      <c r="NQ194" s="44"/>
      <c r="NR194" s="44"/>
      <c r="NS194" s="44"/>
      <c r="NT194" s="44"/>
      <c r="NU194" s="44"/>
      <c r="NV194" s="44"/>
      <c r="NW194" s="44"/>
      <c r="NX194" s="44"/>
      <c r="NY194" s="44"/>
      <c r="NZ194" s="44"/>
      <c r="OA194" s="44"/>
      <c r="OB194" s="44"/>
      <c r="OC194" s="44"/>
      <c r="OD194" s="44"/>
      <c r="OE194" s="44"/>
      <c r="OF194" s="44"/>
      <c r="OG194" s="44"/>
      <c r="OH194" s="44"/>
      <c r="OI194" s="44"/>
      <c r="OJ194" s="44"/>
      <c r="OK194" s="44"/>
      <c r="OL194" s="44"/>
      <c r="OM194" s="44"/>
      <c r="ON194" s="44"/>
      <c r="OO194" s="44"/>
      <c r="OP194" s="44"/>
      <c r="OQ194" s="44"/>
      <c r="OR194" s="44"/>
      <c r="OS194" s="44"/>
      <c r="OT194" s="44"/>
      <c r="OU194" s="44"/>
      <c r="OV194" s="44"/>
      <c r="OW194" s="44"/>
      <c r="OX194" s="44"/>
      <c r="OY194" s="44"/>
      <c r="OZ194" s="44"/>
      <c r="PA194" s="44"/>
      <c r="PB194" s="44"/>
      <c r="PC194" s="44"/>
      <c r="PD194" s="44"/>
      <c r="PE194" s="44"/>
      <c r="PF194" s="44"/>
      <c r="PG194" s="44"/>
      <c r="PH194" s="44"/>
    </row>
    <row r="195" spans="1:424" s="49" customFormat="1" x14ac:dyDescent="0.25">
      <c r="A195" s="30"/>
      <c r="C195" s="327"/>
      <c r="D195" s="47"/>
      <c r="E195" s="327"/>
      <c r="F195" s="47"/>
      <c r="G195" s="47"/>
      <c r="H195" s="47"/>
      <c r="I195" s="47"/>
      <c r="J195" s="47"/>
      <c r="M195" s="47"/>
      <c r="N195" s="47"/>
      <c r="O195" s="47"/>
      <c r="P195" s="47"/>
      <c r="Q195" s="47"/>
      <c r="R195" s="47"/>
      <c r="U195" s="47"/>
      <c r="V195" s="47"/>
      <c r="W195" s="47"/>
      <c r="X195" s="47"/>
      <c r="Y195" s="47"/>
      <c r="Z195" s="47"/>
      <c r="AC195" s="47"/>
      <c r="AD195" s="47"/>
      <c r="AE195" s="47"/>
      <c r="AF195" s="47"/>
      <c r="AG195" s="47"/>
      <c r="AH195" s="47"/>
      <c r="AK195" s="47"/>
      <c r="AL195" s="47"/>
      <c r="AM195" s="47"/>
      <c r="AN195" s="47"/>
      <c r="AO195" s="47"/>
      <c r="AP195" s="47"/>
      <c r="AS195" s="47"/>
      <c r="AT195" s="47"/>
      <c r="AU195" s="47"/>
      <c r="AV195" s="47"/>
      <c r="AW195" s="46"/>
      <c r="AX195" s="46"/>
      <c r="BA195" s="47"/>
      <c r="BB195" s="47"/>
      <c r="BC195" s="47"/>
      <c r="BD195" s="47"/>
      <c r="BE195" s="47"/>
      <c r="BF195" s="47"/>
      <c r="BG195" s="47"/>
      <c r="BH195" s="47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  <c r="CR195" s="44"/>
      <c r="CS195" s="44"/>
      <c r="CT195" s="44"/>
      <c r="CU195" s="44"/>
      <c r="CV195" s="44"/>
      <c r="CW195" s="44"/>
      <c r="CX195" s="44"/>
      <c r="CY195" s="44"/>
      <c r="CZ195" s="44"/>
      <c r="DA195" s="44"/>
      <c r="DB195" s="44"/>
      <c r="DC195" s="44"/>
      <c r="DD195" s="44"/>
      <c r="DE195" s="44"/>
      <c r="DF195" s="44"/>
      <c r="DG195" s="44"/>
      <c r="DH195" s="44"/>
      <c r="DI195" s="44"/>
      <c r="DJ195" s="44"/>
      <c r="DK195" s="44"/>
      <c r="DL195" s="44"/>
      <c r="DM195" s="44"/>
      <c r="DN195" s="44"/>
      <c r="DO195" s="44"/>
      <c r="DP195" s="44"/>
      <c r="DQ195" s="44"/>
      <c r="DR195" s="44"/>
      <c r="DS195" s="44"/>
      <c r="DT195" s="44"/>
      <c r="DU195" s="44"/>
      <c r="DV195" s="44"/>
      <c r="DW195" s="44"/>
      <c r="DX195" s="44"/>
      <c r="DY195" s="44"/>
      <c r="DZ195" s="44"/>
      <c r="EA195" s="44"/>
      <c r="EB195" s="44"/>
      <c r="EC195" s="44"/>
      <c r="ED195" s="44"/>
      <c r="EE195" s="44"/>
      <c r="EF195" s="44"/>
      <c r="EG195" s="44"/>
      <c r="EH195" s="44"/>
      <c r="EI195" s="44"/>
      <c r="EJ195" s="44"/>
      <c r="EK195" s="44"/>
      <c r="EL195" s="44"/>
      <c r="EM195" s="44"/>
      <c r="EN195" s="44"/>
      <c r="EO195" s="44"/>
      <c r="EP195" s="44"/>
      <c r="EQ195" s="44"/>
      <c r="ER195" s="44"/>
      <c r="ES195" s="44"/>
      <c r="ET195" s="44"/>
      <c r="EU195" s="44"/>
      <c r="EV195" s="44"/>
      <c r="EW195" s="44"/>
      <c r="EX195" s="44"/>
      <c r="EY195" s="44"/>
      <c r="EZ195" s="44"/>
      <c r="FA195" s="44"/>
      <c r="FB195" s="44"/>
      <c r="FC195" s="44"/>
      <c r="FD195" s="44"/>
      <c r="FE195" s="44"/>
      <c r="FF195" s="44"/>
      <c r="FG195" s="44"/>
      <c r="FH195" s="44"/>
      <c r="FI195" s="44"/>
      <c r="FJ195" s="44"/>
      <c r="FK195" s="44"/>
      <c r="FL195" s="44"/>
      <c r="FM195" s="44"/>
      <c r="FN195" s="44"/>
      <c r="FO195" s="44"/>
      <c r="FP195" s="44"/>
      <c r="FQ195" s="44"/>
      <c r="FR195" s="44"/>
      <c r="FS195" s="44"/>
      <c r="FT195" s="44"/>
      <c r="FU195" s="44"/>
      <c r="FV195" s="44"/>
      <c r="FW195" s="44"/>
      <c r="FX195" s="44"/>
      <c r="FY195" s="44"/>
      <c r="FZ195" s="44"/>
      <c r="GA195" s="44"/>
      <c r="GB195" s="44"/>
      <c r="GC195" s="44"/>
      <c r="GD195" s="44"/>
      <c r="GE195" s="44"/>
      <c r="GF195" s="44"/>
      <c r="GG195" s="44"/>
      <c r="GH195" s="44"/>
      <c r="GI195" s="44"/>
      <c r="GJ195" s="44"/>
      <c r="GK195" s="44"/>
      <c r="GL195" s="44"/>
      <c r="GM195" s="44"/>
      <c r="GN195" s="44"/>
      <c r="GO195" s="44"/>
      <c r="GP195" s="44"/>
      <c r="GQ195" s="44"/>
      <c r="GR195" s="44"/>
      <c r="GS195" s="44"/>
      <c r="GT195" s="44"/>
      <c r="GU195" s="44"/>
      <c r="GV195" s="44"/>
      <c r="GW195" s="44"/>
      <c r="GX195" s="44"/>
      <c r="GY195" s="44"/>
      <c r="GZ195" s="44"/>
      <c r="HA195" s="44"/>
      <c r="HB195" s="44"/>
      <c r="HC195" s="44"/>
      <c r="HD195" s="44"/>
      <c r="HE195" s="44"/>
      <c r="HF195" s="44"/>
      <c r="HG195" s="44"/>
      <c r="HH195" s="44"/>
      <c r="HI195" s="44"/>
      <c r="HJ195" s="44"/>
      <c r="HK195" s="44"/>
      <c r="HL195" s="44"/>
      <c r="HM195" s="44"/>
      <c r="HN195" s="44"/>
      <c r="HO195" s="44"/>
      <c r="HP195" s="44"/>
      <c r="HQ195" s="44"/>
      <c r="HR195" s="44"/>
      <c r="HS195" s="44"/>
      <c r="HT195" s="44"/>
      <c r="HU195" s="44"/>
      <c r="HV195" s="44"/>
      <c r="HW195" s="44"/>
      <c r="HX195" s="44"/>
      <c r="HY195" s="44"/>
      <c r="HZ195" s="44"/>
      <c r="IA195" s="44"/>
      <c r="IB195" s="44"/>
      <c r="IC195" s="44"/>
      <c r="ID195" s="44"/>
      <c r="IE195" s="44"/>
      <c r="IF195" s="44"/>
      <c r="IG195" s="44"/>
      <c r="IH195" s="44"/>
      <c r="II195" s="44"/>
      <c r="IJ195" s="44"/>
      <c r="IK195" s="44"/>
      <c r="IL195" s="44"/>
      <c r="IM195" s="44"/>
      <c r="IN195" s="44"/>
      <c r="IO195" s="44"/>
      <c r="IP195" s="44"/>
      <c r="IQ195" s="44"/>
      <c r="IR195" s="44"/>
      <c r="IS195" s="44"/>
      <c r="IT195" s="44"/>
      <c r="IU195" s="44"/>
      <c r="IV195" s="44"/>
      <c r="IW195" s="44"/>
      <c r="IX195" s="44"/>
      <c r="IY195" s="44"/>
      <c r="IZ195" s="44"/>
      <c r="JA195" s="44"/>
      <c r="JB195" s="44"/>
      <c r="JC195" s="44"/>
      <c r="JD195" s="44"/>
      <c r="JE195" s="44"/>
      <c r="JF195" s="44"/>
      <c r="JG195" s="44"/>
      <c r="JH195" s="44"/>
      <c r="JI195" s="44"/>
      <c r="JJ195" s="44"/>
      <c r="JK195" s="44"/>
      <c r="JL195" s="44"/>
      <c r="JM195" s="44"/>
      <c r="JN195" s="44"/>
      <c r="JO195" s="44"/>
      <c r="JP195" s="44"/>
      <c r="JQ195" s="44"/>
      <c r="JR195" s="44"/>
      <c r="JS195" s="44"/>
      <c r="JT195" s="44"/>
      <c r="JU195" s="44"/>
      <c r="JV195" s="44"/>
      <c r="JW195" s="44"/>
      <c r="JX195" s="44"/>
      <c r="JY195" s="44"/>
      <c r="JZ195" s="44"/>
      <c r="KA195" s="44"/>
      <c r="KB195" s="44"/>
      <c r="KC195" s="44"/>
      <c r="KD195" s="44"/>
      <c r="KE195" s="44"/>
      <c r="KF195" s="44"/>
      <c r="KG195" s="44"/>
      <c r="KH195" s="44"/>
      <c r="KI195" s="44"/>
      <c r="KJ195" s="44"/>
      <c r="KK195" s="44"/>
      <c r="KL195" s="44"/>
      <c r="KM195" s="44"/>
      <c r="KN195" s="44"/>
      <c r="KO195" s="44"/>
      <c r="KP195" s="44"/>
      <c r="KQ195" s="44"/>
      <c r="KR195" s="44"/>
      <c r="KS195" s="44"/>
      <c r="KT195" s="44"/>
      <c r="KU195" s="44"/>
      <c r="KV195" s="44"/>
      <c r="KW195" s="44"/>
      <c r="KX195" s="44"/>
      <c r="KY195" s="44"/>
      <c r="KZ195" s="44"/>
      <c r="LA195" s="44"/>
      <c r="LB195" s="44"/>
      <c r="LC195" s="44"/>
      <c r="LD195" s="44"/>
      <c r="LE195" s="44"/>
      <c r="LF195" s="44"/>
      <c r="LG195" s="44"/>
      <c r="LH195" s="44"/>
      <c r="LI195" s="44"/>
      <c r="LJ195" s="44"/>
      <c r="LK195" s="44"/>
      <c r="LL195" s="44"/>
      <c r="LM195" s="44"/>
      <c r="LN195" s="44"/>
      <c r="LO195" s="44"/>
      <c r="LP195" s="44"/>
      <c r="LQ195" s="44"/>
      <c r="LR195" s="44"/>
      <c r="LS195" s="44"/>
      <c r="LT195" s="44"/>
      <c r="LU195" s="44"/>
      <c r="LV195" s="44"/>
      <c r="LW195" s="44"/>
      <c r="LX195" s="44"/>
      <c r="LY195" s="44"/>
      <c r="LZ195" s="44"/>
      <c r="MA195" s="44"/>
      <c r="MB195" s="44"/>
      <c r="MC195" s="44"/>
      <c r="MD195" s="44"/>
      <c r="ME195" s="44"/>
      <c r="MF195" s="44"/>
      <c r="MG195" s="44"/>
      <c r="MH195" s="44"/>
      <c r="MI195" s="44"/>
      <c r="MJ195" s="44"/>
      <c r="MK195" s="44"/>
      <c r="ML195" s="44"/>
      <c r="MM195" s="44"/>
      <c r="MN195" s="44"/>
      <c r="MO195" s="44"/>
      <c r="MP195" s="44"/>
      <c r="MQ195" s="44"/>
      <c r="MR195" s="44"/>
      <c r="MS195" s="44"/>
      <c r="MT195" s="44"/>
      <c r="MU195" s="44"/>
      <c r="MV195" s="44"/>
      <c r="MW195" s="44"/>
      <c r="MX195" s="44"/>
      <c r="MY195" s="44"/>
      <c r="MZ195" s="44"/>
      <c r="NA195" s="44"/>
      <c r="NB195" s="44"/>
      <c r="NC195" s="44"/>
      <c r="ND195" s="44"/>
      <c r="NE195" s="44"/>
      <c r="NF195" s="44"/>
      <c r="NG195" s="44"/>
      <c r="NH195" s="44"/>
      <c r="NI195" s="44"/>
      <c r="NJ195" s="44"/>
      <c r="NK195" s="44"/>
      <c r="NL195" s="44"/>
      <c r="NM195" s="44"/>
      <c r="NN195" s="44"/>
      <c r="NO195" s="44"/>
      <c r="NP195" s="44"/>
      <c r="NQ195" s="44"/>
      <c r="NR195" s="44"/>
      <c r="NS195" s="44"/>
      <c r="NT195" s="44"/>
      <c r="NU195" s="44"/>
      <c r="NV195" s="44"/>
      <c r="NW195" s="44"/>
      <c r="NX195" s="44"/>
      <c r="NY195" s="44"/>
      <c r="NZ195" s="44"/>
      <c r="OA195" s="44"/>
      <c r="OB195" s="44"/>
      <c r="OC195" s="44"/>
      <c r="OD195" s="44"/>
      <c r="OE195" s="44"/>
      <c r="OF195" s="44"/>
      <c r="OG195" s="44"/>
      <c r="OH195" s="44"/>
      <c r="OI195" s="44"/>
      <c r="OJ195" s="44"/>
      <c r="OK195" s="44"/>
      <c r="OL195" s="44"/>
      <c r="OM195" s="44"/>
      <c r="ON195" s="44"/>
      <c r="OO195" s="44"/>
      <c r="OP195" s="44"/>
      <c r="OQ195" s="44"/>
      <c r="OR195" s="44"/>
      <c r="OS195" s="44"/>
      <c r="OT195" s="44"/>
      <c r="OU195" s="44"/>
      <c r="OV195" s="44"/>
      <c r="OW195" s="44"/>
      <c r="OX195" s="44"/>
      <c r="OY195" s="44"/>
      <c r="OZ195" s="44"/>
      <c r="PA195" s="44"/>
      <c r="PB195" s="44"/>
      <c r="PC195" s="44"/>
      <c r="PD195" s="44"/>
      <c r="PE195" s="44"/>
      <c r="PF195" s="44"/>
      <c r="PG195" s="44"/>
      <c r="PH195" s="44"/>
    </row>
    <row r="196" spans="1:424" s="49" customFormat="1" x14ac:dyDescent="0.25">
      <c r="A196" s="30"/>
      <c r="C196" s="327"/>
      <c r="D196" s="47"/>
      <c r="E196" s="327"/>
      <c r="F196" s="47"/>
      <c r="G196" s="47"/>
      <c r="H196" s="47"/>
      <c r="I196" s="47"/>
      <c r="J196" s="47"/>
      <c r="M196" s="47"/>
      <c r="N196" s="47"/>
      <c r="O196" s="47"/>
      <c r="P196" s="47"/>
      <c r="Q196" s="47"/>
      <c r="R196" s="47"/>
      <c r="U196" s="47"/>
      <c r="V196" s="47"/>
      <c r="W196" s="47"/>
      <c r="X196" s="47"/>
      <c r="Y196" s="47"/>
      <c r="Z196" s="47"/>
      <c r="AC196" s="47"/>
      <c r="AD196" s="47"/>
      <c r="AE196" s="47"/>
      <c r="AF196" s="47"/>
      <c r="AG196" s="47"/>
      <c r="AH196" s="47"/>
      <c r="AK196" s="47"/>
      <c r="AL196" s="47"/>
      <c r="AM196" s="47"/>
      <c r="AN196" s="47"/>
      <c r="AO196" s="47"/>
      <c r="AP196" s="47"/>
      <c r="AS196" s="47"/>
      <c r="AT196" s="47"/>
      <c r="AU196" s="47"/>
      <c r="AV196" s="47"/>
      <c r="AW196" s="46"/>
      <c r="AX196" s="46"/>
      <c r="BA196" s="47"/>
      <c r="BB196" s="47"/>
      <c r="BC196" s="47"/>
      <c r="BD196" s="47"/>
      <c r="BE196" s="47"/>
      <c r="BF196" s="47"/>
      <c r="BG196" s="47"/>
      <c r="BH196" s="47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  <c r="CK196" s="44"/>
      <c r="CL196" s="44"/>
      <c r="CM196" s="44"/>
      <c r="CN196" s="44"/>
      <c r="CO196" s="44"/>
      <c r="CP196" s="44"/>
      <c r="CQ196" s="44"/>
      <c r="CR196" s="44"/>
      <c r="CS196" s="44"/>
      <c r="CT196" s="44"/>
      <c r="CU196" s="44"/>
      <c r="CV196" s="44"/>
      <c r="CW196" s="44"/>
      <c r="CX196" s="44"/>
      <c r="CY196" s="44"/>
      <c r="CZ196" s="44"/>
      <c r="DA196" s="44"/>
      <c r="DB196" s="44"/>
      <c r="DC196" s="44"/>
      <c r="DD196" s="44"/>
      <c r="DE196" s="44"/>
      <c r="DF196" s="44"/>
      <c r="DG196" s="44"/>
      <c r="DH196" s="44"/>
      <c r="DI196" s="44"/>
      <c r="DJ196" s="44"/>
      <c r="DK196" s="44"/>
      <c r="DL196" s="44"/>
      <c r="DM196" s="44"/>
      <c r="DN196" s="44"/>
      <c r="DO196" s="44"/>
      <c r="DP196" s="44"/>
      <c r="DQ196" s="44"/>
      <c r="DR196" s="44"/>
      <c r="DS196" s="44"/>
      <c r="DT196" s="44"/>
      <c r="DU196" s="44"/>
      <c r="DV196" s="44"/>
      <c r="DW196" s="44"/>
      <c r="DX196" s="44"/>
      <c r="DY196" s="44"/>
      <c r="DZ196" s="44"/>
      <c r="EA196" s="44"/>
      <c r="EB196" s="44"/>
      <c r="EC196" s="44"/>
      <c r="ED196" s="44"/>
      <c r="EE196" s="44"/>
      <c r="EF196" s="44"/>
      <c r="EG196" s="44"/>
      <c r="EH196" s="44"/>
      <c r="EI196" s="44"/>
      <c r="EJ196" s="44"/>
      <c r="EK196" s="44"/>
      <c r="EL196" s="44"/>
      <c r="EM196" s="44"/>
      <c r="EN196" s="44"/>
      <c r="EO196" s="44"/>
      <c r="EP196" s="44"/>
      <c r="EQ196" s="44"/>
      <c r="ER196" s="44"/>
      <c r="ES196" s="44"/>
      <c r="ET196" s="44"/>
      <c r="EU196" s="44"/>
      <c r="EV196" s="44"/>
      <c r="EW196" s="44"/>
      <c r="EX196" s="44"/>
      <c r="EY196" s="44"/>
      <c r="EZ196" s="44"/>
      <c r="FA196" s="44"/>
      <c r="FB196" s="44"/>
      <c r="FC196" s="44"/>
      <c r="FD196" s="44"/>
      <c r="FE196" s="44"/>
      <c r="FF196" s="44"/>
      <c r="FG196" s="44"/>
      <c r="FH196" s="44"/>
      <c r="FI196" s="44"/>
      <c r="FJ196" s="44"/>
      <c r="FK196" s="44"/>
      <c r="FL196" s="44"/>
      <c r="FM196" s="44"/>
      <c r="FN196" s="44"/>
      <c r="FO196" s="44"/>
      <c r="FP196" s="44"/>
      <c r="FQ196" s="44"/>
      <c r="FR196" s="44"/>
      <c r="FS196" s="44"/>
      <c r="FT196" s="44"/>
      <c r="FU196" s="44"/>
      <c r="FV196" s="44"/>
      <c r="FW196" s="44"/>
      <c r="FX196" s="44"/>
      <c r="FY196" s="44"/>
      <c r="FZ196" s="44"/>
      <c r="GA196" s="44"/>
      <c r="GB196" s="44"/>
      <c r="GC196" s="44"/>
      <c r="GD196" s="44"/>
      <c r="GE196" s="44"/>
      <c r="GF196" s="44"/>
      <c r="GG196" s="44"/>
      <c r="GH196" s="44"/>
      <c r="GI196" s="44"/>
      <c r="GJ196" s="44"/>
      <c r="GK196" s="44"/>
      <c r="GL196" s="44"/>
      <c r="GM196" s="44"/>
      <c r="GN196" s="44"/>
      <c r="GO196" s="44"/>
      <c r="GP196" s="44"/>
      <c r="GQ196" s="44"/>
      <c r="GR196" s="44"/>
      <c r="GS196" s="44"/>
      <c r="GT196" s="44"/>
      <c r="GU196" s="44"/>
      <c r="GV196" s="44"/>
      <c r="GW196" s="44"/>
      <c r="GX196" s="44"/>
      <c r="GY196" s="44"/>
      <c r="GZ196" s="44"/>
      <c r="HA196" s="44"/>
      <c r="HB196" s="44"/>
      <c r="HC196" s="44"/>
      <c r="HD196" s="44"/>
      <c r="HE196" s="44"/>
      <c r="HF196" s="44"/>
      <c r="HG196" s="44"/>
      <c r="HH196" s="44"/>
      <c r="HI196" s="44"/>
      <c r="HJ196" s="44"/>
      <c r="HK196" s="44"/>
      <c r="HL196" s="44"/>
      <c r="HM196" s="44"/>
      <c r="HN196" s="44"/>
      <c r="HO196" s="44"/>
      <c r="HP196" s="44"/>
      <c r="HQ196" s="44"/>
      <c r="HR196" s="44"/>
      <c r="HS196" s="44"/>
      <c r="HT196" s="44"/>
      <c r="HU196" s="44"/>
      <c r="HV196" s="44"/>
      <c r="HW196" s="44"/>
      <c r="HX196" s="44"/>
      <c r="HY196" s="44"/>
      <c r="HZ196" s="44"/>
      <c r="IA196" s="44"/>
      <c r="IB196" s="44"/>
      <c r="IC196" s="44"/>
      <c r="ID196" s="44"/>
      <c r="IE196" s="44"/>
      <c r="IF196" s="44"/>
      <c r="IG196" s="44"/>
      <c r="IH196" s="44"/>
      <c r="II196" s="44"/>
      <c r="IJ196" s="44"/>
      <c r="IK196" s="44"/>
      <c r="IL196" s="44"/>
      <c r="IM196" s="44"/>
      <c r="IN196" s="44"/>
      <c r="IO196" s="44"/>
      <c r="IP196" s="44"/>
      <c r="IQ196" s="44"/>
      <c r="IR196" s="44"/>
      <c r="IS196" s="44"/>
      <c r="IT196" s="44"/>
      <c r="IU196" s="44"/>
      <c r="IV196" s="44"/>
      <c r="IW196" s="44"/>
      <c r="IX196" s="44"/>
      <c r="IY196" s="44"/>
      <c r="IZ196" s="44"/>
      <c r="JA196" s="44"/>
      <c r="JB196" s="44"/>
      <c r="JC196" s="44"/>
      <c r="JD196" s="44"/>
      <c r="JE196" s="44"/>
      <c r="JF196" s="44"/>
      <c r="JG196" s="44"/>
      <c r="JH196" s="44"/>
      <c r="JI196" s="44"/>
      <c r="JJ196" s="44"/>
      <c r="JK196" s="44"/>
      <c r="JL196" s="44"/>
      <c r="JM196" s="44"/>
      <c r="JN196" s="44"/>
      <c r="JO196" s="44"/>
      <c r="JP196" s="44"/>
      <c r="JQ196" s="44"/>
      <c r="JR196" s="44"/>
      <c r="JS196" s="44"/>
      <c r="JT196" s="44"/>
      <c r="JU196" s="44"/>
      <c r="JV196" s="44"/>
      <c r="JW196" s="44"/>
      <c r="JX196" s="44"/>
      <c r="JY196" s="44"/>
      <c r="JZ196" s="44"/>
      <c r="KA196" s="44"/>
      <c r="KB196" s="44"/>
      <c r="KC196" s="44"/>
      <c r="KD196" s="44"/>
      <c r="KE196" s="44"/>
      <c r="KF196" s="44"/>
      <c r="KG196" s="44"/>
      <c r="KH196" s="44"/>
      <c r="KI196" s="44"/>
      <c r="KJ196" s="44"/>
      <c r="KK196" s="44"/>
      <c r="KL196" s="44"/>
      <c r="KM196" s="44"/>
      <c r="KN196" s="44"/>
      <c r="KO196" s="44"/>
      <c r="KP196" s="44"/>
      <c r="KQ196" s="44"/>
      <c r="KR196" s="44"/>
      <c r="KS196" s="44"/>
      <c r="KT196" s="44"/>
      <c r="KU196" s="44"/>
      <c r="KV196" s="44"/>
      <c r="KW196" s="44"/>
      <c r="KX196" s="44"/>
      <c r="KY196" s="44"/>
      <c r="KZ196" s="44"/>
      <c r="LA196" s="44"/>
      <c r="LB196" s="44"/>
      <c r="LC196" s="44"/>
      <c r="LD196" s="44"/>
      <c r="LE196" s="44"/>
      <c r="LF196" s="44"/>
      <c r="LG196" s="44"/>
      <c r="LH196" s="44"/>
      <c r="LI196" s="44"/>
      <c r="LJ196" s="44"/>
      <c r="LK196" s="44"/>
      <c r="LL196" s="44"/>
      <c r="LM196" s="44"/>
      <c r="LN196" s="44"/>
      <c r="LO196" s="44"/>
      <c r="LP196" s="44"/>
      <c r="LQ196" s="44"/>
      <c r="LR196" s="44"/>
      <c r="LS196" s="44"/>
      <c r="LT196" s="44"/>
      <c r="LU196" s="44"/>
      <c r="LV196" s="44"/>
      <c r="LW196" s="44"/>
      <c r="LX196" s="44"/>
      <c r="LY196" s="44"/>
      <c r="LZ196" s="44"/>
      <c r="MA196" s="44"/>
      <c r="MB196" s="44"/>
      <c r="MC196" s="44"/>
      <c r="MD196" s="44"/>
      <c r="ME196" s="44"/>
      <c r="MF196" s="44"/>
      <c r="MG196" s="44"/>
      <c r="MH196" s="44"/>
      <c r="MI196" s="44"/>
      <c r="MJ196" s="44"/>
      <c r="MK196" s="44"/>
      <c r="ML196" s="44"/>
      <c r="MM196" s="44"/>
      <c r="MN196" s="44"/>
      <c r="MO196" s="44"/>
      <c r="MP196" s="44"/>
      <c r="MQ196" s="44"/>
      <c r="MR196" s="44"/>
      <c r="MS196" s="44"/>
      <c r="MT196" s="44"/>
      <c r="MU196" s="44"/>
      <c r="MV196" s="44"/>
      <c r="MW196" s="44"/>
      <c r="MX196" s="44"/>
      <c r="MY196" s="44"/>
      <c r="MZ196" s="44"/>
      <c r="NA196" s="44"/>
      <c r="NB196" s="44"/>
      <c r="NC196" s="44"/>
      <c r="ND196" s="44"/>
      <c r="NE196" s="44"/>
      <c r="NF196" s="44"/>
      <c r="NG196" s="44"/>
      <c r="NH196" s="44"/>
      <c r="NI196" s="44"/>
      <c r="NJ196" s="44"/>
      <c r="NK196" s="44"/>
      <c r="NL196" s="44"/>
      <c r="NM196" s="44"/>
      <c r="NN196" s="44"/>
      <c r="NO196" s="44"/>
      <c r="NP196" s="44"/>
      <c r="NQ196" s="44"/>
      <c r="NR196" s="44"/>
      <c r="NS196" s="44"/>
      <c r="NT196" s="44"/>
      <c r="NU196" s="44"/>
      <c r="NV196" s="44"/>
      <c r="NW196" s="44"/>
      <c r="NX196" s="44"/>
      <c r="NY196" s="44"/>
      <c r="NZ196" s="44"/>
      <c r="OA196" s="44"/>
      <c r="OB196" s="44"/>
      <c r="OC196" s="44"/>
      <c r="OD196" s="44"/>
      <c r="OE196" s="44"/>
      <c r="OF196" s="44"/>
      <c r="OG196" s="44"/>
      <c r="OH196" s="44"/>
      <c r="OI196" s="44"/>
      <c r="OJ196" s="44"/>
      <c r="OK196" s="44"/>
      <c r="OL196" s="44"/>
      <c r="OM196" s="44"/>
      <c r="ON196" s="44"/>
      <c r="OO196" s="44"/>
      <c r="OP196" s="44"/>
      <c r="OQ196" s="44"/>
      <c r="OR196" s="44"/>
      <c r="OS196" s="44"/>
      <c r="OT196" s="44"/>
      <c r="OU196" s="44"/>
      <c r="OV196" s="44"/>
      <c r="OW196" s="44"/>
      <c r="OX196" s="44"/>
      <c r="OY196" s="44"/>
      <c r="OZ196" s="44"/>
      <c r="PA196" s="44"/>
      <c r="PB196" s="44"/>
      <c r="PC196" s="44"/>
      <c r="PD196" s="44"/>
      <c r="PE196" s="44"/>
      <c r="PF196" s="44"/>
      <c r="PG196" s="44"/>
      <c r="PH196" s="44"/>
    </row>
    <row r="197" spans="1:424" s="49" customFormat="1" x14ac:dyDescent="0.25">
      <c r="A197" s="30"/>
      <c r="C197" s="327"/>
      <c r="D197" s="47"/>
      <c r="E197" s="327"/>
      <c r="F197" s="47"/>
      <c r="G197" s="47"/>
      <c r="H197" s="47"/>
      <c r="I197" s="47"/>
      <c r="J197" s="47"/>
      <c r="M197" s="47"/>
      <c r="N197" s="47"/>
      <c r="O197" s="47"/>
      <c r="P197" s="47"/>
      <c r="Q197" s="47"/>
      <c r="R197" s="47"/>
      <c r="U197" s="47"/>
      <c r="V197" s="47"/>
      <c r="W197" s="47"/>
      <c r="X197" s="47"/>
      <c r="Y197" s="47"/>
      <c r="Z197" s="47"/>
      <c r="AC197" s="47"/>
      <c r="AD197" s="47"/>
      <c r="AE197" s="47"/>
      <c r="AF197" s="47"/>
      <c r="AG197" s="47"/>
      <c r="AH197" s="47"/>
      <c r="AK197" s="47"/>
      <c r="AL197" s="47"/>
      <c r="AM197" s="47"/>
      <c r="AN197" s="47"/>
      <c r="AO197" s="47"/>
      <c r="AP197" s="47"/>
      <c r="AS197" s="47"/>
      <c r="AT197" s="47"/>
      <c r="AU197" s="47"/>
      <c r="AV197" s="47"/>
      <c r="AW197" s="46"/>
      <c r="AX197" s="46"/>
      <c r="BA197" s="47"/>
      <c r="BB197" s="47"/>
      <c r="BC197" s="47"/>
      <c r="BD197" s="47"/>
      <c r="BE197" s="47"/>
      <c r="BF197" s="47"/>
      <c r="BG197" s="47"/>
      <c r="BH197" s="47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  <c r="CP197" s="44"/>
      <c r="CQ197" s="44"/>
      <c r="CR197" s="44"/>
      <c r="CS197" s="44"/>
      <c r="CT197" s="44"/>
      <c r="CU197" s="44"/>
      <c r="CV197" s="44"/>
      <c r="CW197" s="44"/>
      <c r="CX197" s="44"/>
      <c r="CY197" s="44"/>
      <c r="CZ197" s="44"/>
      <c r="DA197" s="44"/>
      <c r="DB197" s="44"/>
      <c r="DC197" s="44"/>
      <c r="DD197" s="44"/>
      <c r="DE197" s="44"/>
      <c r="DF197" s="44"/>
      <c r="DG197" s="44"/>
      <c r="DH197" s="44"/>
      <c r="DI197" s="44"/>
      <c r="DJ197" s="44"/>
      <c r="DK197" s="44"/>
      <c r="DL197" s="44"/>
      <c r="DM197" s="44"/>
      <c r="DN197" s="44"/>
      <c r="DO197" s="44"/>
      <c r="DP197" s="44"/>
      <c r="DQ197" s="44"/>
      <c r="DR197" s="44"/>
      <c r="DS197" s="44"/>
      <c r="DT197" s="44"/>
      <c r="DU197" s="44"/>
      <c r="DV197" s="44"/>
      <c r="DW197" s="44"/>
      <c r="DX197" s="44"/>
      <c r="DY197" s="44"/>
      <c r="DZ197" s="44"/>
      <c r="EA197" s="44"/>
      <c r="EB197" s="44"/>
      <c r="EC197" s="44"/>
      <c r="ED197" s="44"/>
      <c r="EE197" s="44"/>
      <c r="EF197" s="44"/>
      <c r="EG197" s="44"/>
      <c r="EH197" s="44"/>
      <c r="EI197" s="44"/>
      <c r="EJ197" s="44"/>
      <c r="EK197" s="44"/>
      <c r="EL197" s="44"/>
      <c r="EM197" s="44"/>
      <c r="EN197" s="44"/>
      <c r="EO197" s="44"/>
      <c r="EP197" s="44"/>
      <c r="EQ197" s="44"/>
      <c r="ER197" s="44"/>
      <c r="ES197" s="44"/>
      <c r="ET197" s="44"/>
      <c r="EU197" s="44"/>
      <c r="EV197" s="44"/>
      <c r="EW197" s="44"/>
      <c r="EX197" s="44"/>
      <c r="EY197" s="44"/>
      <c r="EZ197" s="44"/>
      <c r="FA197" s="44"/>
      <c r="FB197" s="44"/>
      <c r="FC197" s="44"/>
      <c r="FD197" s="44"/>
      <c r="FE197" s="44"/>
      <c r="FF197" s="44"/>
      <c r="FG197" s="44"/>
      <c r="FH197" s="44"/>
      <c r="FI197" s="44"/>
      <c r="FJ197" s="44"/>
      <c r="FK197" s="44"/>
      <c r="FL197" s="44"/>
      <c r="FM197" s="44"/>
      <c r="FN197" s="44"/>
      <c r="FO197" s="44"/>
      <c r="FP197" s="44"/>
      <c r="FQ197" s="44"/>
      <c r="FR197" s="44"/>
      <c r="FS197" s="44"/>
      <c r="FT197" s="44"/>
      <c r="FU197" s="44"/>
      <c r="FV197" s="44"/>
      <c r="FW197" s="44"/>
      <c r="FX197" s="44"/>
      <c r="FY197" s="44"/>
      <c r="FZ197" s="44"/>
      <c r="GA197" s="44"/>
      <c r="GB197" s="44"/>
      <c r="GC197" s="44"/>
      <c r="GD197" s="44"/>
      <c r="GE197" s="44"/>
      <c r="GF197" s="44"/>
      <c r="GG197" s="44"/>
      <c r="GH197" s="44"/>
      <c r="GI197" s="44"/>
      <c r="GJ197" s="44"/>
      <c r="GK197" s="44"/>
      <c r="GL197" s="44"/>
      <c r="GM197" s="44"/>
      <c r="GN197" s="44"/>
      <c r="GO197" s="44"/>
      <c r="GP197" s="44"/>
      <c r="GQ197" s="44"/>
      <c r="GR197" s="44"/>
      <c r="GS197" s="44"/>
      <c r="GT197" s="44"/>
      <c r="GU197" s="44"/>
      <c r="GV197" s="44"/>
      <c r="GW197" s="44"/>
      <c r="GX197" s="44"/>
      <c r="GY197" s="44"/>
      <c r="GZ197" s="44"/>
      <c r="HA197" s="44"/>
      <c r="HB197" s="44"/>
      <c r="HC197" s="44"/>
      <c r="HD197" s="44"/>
      <c r="HE197" s="44"/>
      <c r="HF197" s="44"/>
      <c r="HG197" s="44"/>
      <c r="HH197" s="44"/>
      <c r="HI197" s="44"/>
      <c r="HJ197" s="44"/>
      <c r="HK197" s="44"/>
      <c r="HL197" s="44"/>
      <c r="HM197" s="44"/>
      <c r="HN197" s="44"/>
      <c r="HO197" s="44"/>
      <c r="HP197" s="44"/>
      <c r="HQ197" s="44"/>
      <c r="HR197" s="44"/>
      <c r="HS197" s="44"/>
      <c r="HT197" s="44"/>
      <c r="HU197" s="44"/>
      <c r="HV197" s="44"/>
      <c r="HW197" s="44"/>
      <c r="HX197" s="44"/>
      <c r="HY197" s="44"/>
      <c r="HZ197" s="44"/>
      <c r="IA197" s="44"/>
      <c r="IB197" s="44"/>
      <c r="IC197" s="44"/>
      <c r="ID197" s="44"/>
      <c r="IE197" s="44"/>
      <c r="IF197" s="44"/>
      <c r="IG197" s="44"/>
      <c r="IH197" s="44"/>
      <c r="II197" s="44"/>
      <c r="IJ197" s="44"/>
      <c r="IK197" s="44"/>
      <c r="IL197" s="44"/>
      <c r="IM197" s="44"/>
      <c r="IN197" s="44"/>
      <c r="IO197" s="44"/>
      <c r="IP197" s="44"/>
      <c r="IQ197" s="44"/>
      <c r="IR197" s="44"/>
      <c r="IS197" s="44"/>
      <c r="IT197" s="44"/>
      <c r="IU197" s="44"/>
      <c r="IV197" s="44"/>
      <c r="IW197" s="44"/>
      <c r="IX197" s="44"/>
      <c r="IY197" s="44"/>
      <c r="IZ197" s="44"/>
      <c r="JA197" s="44"/>
      <c r="JB197" s="44"/>
      <c r="JC197" s="44"/>
      <c r="JD197" s="44"/>
      <c r="JE197" s="44"/>
      <c r="JF197" s="44"/>
      <c r="JG197" s="44"/>
      <c r="JH197" s="44"/>
      <c r="JI197" s="44"/>
      <c r="JJ197" s="44"/>
      <c r="JK197" s="44"/>
      <c r="JL197" s="44"/>
      <c r="JM197" s="44"/>
      <c r="JN197" s="44"/>
      <c r="JO197" s="44"/>
      <c r="JP197" s="44"/>
      <c r="JQ197" s="44"/>
      <c r="JR197" s="44"/>
      <c r="JS197" s="44"/>
      <c r="JT197" s="44"/>
      <c r="JU197" s="44"/>
      <c r="JV197" s="44"/>
      <c r="JW197" s="44"/>
      <c r="JX197" s="44"/>
      <c r="JY197" s="44"/>
      <c r="JZ197" s="44"/>
      <c r="KA197" s="44"/>
      <c r="KB197" s="44"/>
      <c r="KC197" s="44"/>
      <c r="KD197" s="44"/>
      <c r="KE197" s="44"/>
      <c r="KF197" s="44"/>
      <c r="KG197" s="44"/>
      <c r="KH197" s="44"/>
      <c r="KI197" s="44"/>
      <c r="KJ197" s="44"/>
      <c r="KK197" s="44"/>
      <c r="KL197" s="44"/>
      <c r="KM197" s="44"/>
      <c r="KN197" s="44"/>
      <c r="KO197" s="44"/>
      <c r="KP197" s="44"/>
      <c r="KQ197" s="44"/>
      <c r="KR197" s="44"/>
      <c r="KS197" s="44"/>
      <c r="KT197" s="44"/>
      <c r="KU197" s="44"/>
      <c r="KV197" s="44"/>
      <c r="KW197" s="44"/>
      <c r="KX197" s="44"/>
      <c r="KY197" s="44"/>
      <c r="KZ197" s="44"/>
      <c r="LA197" s="44"/>
      <c r="LB197" s="44"/>
      <c r="LC197" s="44"/>
      <c r="LD197" s="44"/>
      <c r="LE197" s="44"/>
      <c r="LF197" s="44"/>
      <c r="LG197" s="44"/>
      <c r="LH197" s="44"/>
      <c r="LI197" s="44"/>
      <c r="LJ197" s="44"/>
      <c r="LK197" s="44"/>
      <c r="LL197" s="44"/>
      <c r="LM197" s="44"/>
      <c r="LN197" s="44"/>
      <c r="LO197" s="44"/>
      <c r="LP197" s="44"/>
      <c r="LQ197" s="44"/>
      <c r="LR197" s="44"/>
      <c r="LS197" s="44"/>
      <c r="LT197" s="44"/>
      <c r="LU197" s="44"/>
      <c r="LV197" s="44"/>
      <c r="LW197" s="44"/>
      <c r="LX197" s="44"/>
      <c r="LY197" s="44"/>
      <c r="LZ197" s="44"/>
      <c r="MA197" s="44"/>
      <c r="MB197" s="44"/>
      <c r="MC197" s="44"/>
      <c r="MD197" s="44"/>
      <c r="ME197" s="44"/>
      <c r="MF197" s="44"/>
      <c r="MG197" s="44"/>
      <c r="MH197" s="44"/>
      <c r="MI197" s="44"/>
      <c r="MJ197" s="44"/>
      <c r="MK197" s="44"/>
      <c r="ML197" s="44"/>
      <c r="MM197" s="44"/>
      <c r="MN197" s="44"/>
      <c r="MO197" s="44"/>
      <c r="MP197" s="44"/>
      <c r="MQ197" s="44"/>
      <c r="MR197" s="44"/>
      <c r="MS197" s="44"/>
      <c r="MT197" s="44"/>
      <c r="MU197" s="44"/>
      <c r="MV197" s="44"/>
      <c r="MW197" s="44"/>
      <c r="MX197" s="44"/>
      <c r="MY197" s="44"/>
      <c r="MZ197" s="44"/>
      <c r="NA197" s="44"/>
      <c r="NB197" s="44"/>
      <c r="NC197" s="44"/>
      <c r="ND197" s="44"/>
      <c r="NE197" s="44"/>
      <c r="NF197" s="44"/>
      <c r="NG197" s="44"/>
      <c r="NH197" s="44"/>
      <c r="NI197" s="44"/>
      <c r="NJ197" s="44"/>
      <c r="NK197" s="44"/>
      <c r="NL197" s="44"/>
      <c r="NM197" s="44"/>
      <c r="NN197" s="44"/>
      <c r="NO197" s="44"/>
      <c r="NP197" s="44"/>
      <c r="NQ197" s="44"/>
      <c r="NR197" s="44"/>
      <c r="NS197" s="44"/>
      <c r="NT197" s="44"/>
      <c r="NU197" s="44"/>
      <c r="NV197" s="44"/>
      <c r="NW197" s="44"/>
      <c r="NX197" s="44"/>
      <c r="NY197" s="44"/>
      <c r="NZ197" s="44"/>
      <c r="OA197" s="44"/>
      <c r="OB197" s="44"/>
      <c r="OC197" s="44"/>
      <c r="OD197" s="44"/>
      <c r="OE197" s="44"/>
      <c r="OF197" s="44"/>
      <c r="OG197" s="44"/>
      <c r="OH197" s="44"/>
      <c r="OI197" s="44"/>
      <c r="OJ197" s="44"/>
      <c r="OK197" s="44"/>
      <c r="OL197" s="44"/>
      <c r="OM197" s="44"/>
      <c r="ON197" s="44"/>
      <c r="OO197" s="44"/>
      <c r="OP197" s="44"/>
      <c r="OQ197" s="44"/>
      <c r="OR197" s="44"/>
      <c r="OS197" s="44"/>
      <c r="OT197" s="44"/>
      <c r="OU197" s="44"/>
      <c r="OV197" s="44"/>
      <c r="OW197" s="44"/>
      <c r="OX197" s="44"/>
      <c r="OY197" s="44"/>
      <c r="OZ197" s="44"/>
      <c r="PA197" s="44"/>
      <c r="PB197" s="44"/>
      <c r="PC197" s="44"/>
      <c r="PD197" s="44"/>
      <c r="PE197" s="44"/>
      <c r="PF197" s="44"/>
      <c r="PG197" s="44"/>
      <c r="PH197" s="44"/>
    </row>
    <row r="198" spans="1:424" s="49" customFormat="1" x14ac:dyDescent="0.25">
      <c r="A198" s="30"/>
      <c r="C198" s="327"/>
      <c r="D198" s="47"/>
      <c r="E198" s="327"/>
      <c r="F198" s="47"/>
      <c r="G198" s="47"/>
      <c r="H198" s="47"/>
      <c r="I198" s="47"/>
      <c r="J198" s="47"/>
      <c r="M198" s="47"/>
      <c r="N198" s="47"/>
      <c r="O198" s="47"/>
      <c r="P198" s="47"/>
      <c r="Q198" s="47"/>
      <c r="R198" s="47"/>
      <c r="U198" s="47"/>
      <c r="V198" s="47"/>
      <c r="W198" s="47"/>
      <c r="X198" s="47"/>
      <c r="Y198" s="47"/>
      <c r="Z198" s="47"/>
      <c r="AC198" s="47"/>
      <c r="AD198" s="47"/>
      <c r="AE198" s="47"/>
      <c r="AF198" s="47"/>
      <c r="AG198" s="47"/>
      <c r="AH198" s="47"/>
      <c r="AK198" s="47"/>
      <c r="AL198" s="47"/>
      <c r="AM198" s="47"/>
      <c r="AN198" s="47"/>
      <c r="AO198" s="47"/>
      <c r="AP198" s="47"/>
      <c r="AS198" s="47"/>
      <c r="AT198" s="47"/>
      <c r="AU198" s="47"/>
      <c r="AV198" s="47"/>
      <c r="AW198" s="46"/>
      <c r="AX198" s="46"/>
      <c r="BA198" s="47"/>
      <c r="BB198" s="47"/>
      <c r="BC198" s="47"/>
      <c r="BD198" s="47"/>
      <c r="BE198" s="47"/>
      <c r="BF198" s="47"/>
      <c r="BG198" s="47"/>
      <c r="BH198" s="47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44"/>
      <c r="DF198" s="44"/>
      <c r="DG198" s="44"/>
      <c r="DH198" s="44"/>
      <c r="DI198" s="44"/>
      <c r="DJ198" s="44"/>
      <c r="DK198" s="44"/>
      <c r="DL198" s="44"/>
      <c r="DM198" s="44"/>
      <c r="DN198" s="44"/>
      <c r="DO198" s="44"/>
      <c r="DP198" s="44"/>
      <c r="DQ198" s="44"/>
      <c r="DR198" s="44"/>
      <c r="DS198" s="44"/>
      <c r="DT198" s="44"/>
      <c r="DU198" s="44"/>
      <c r="DV198" s="44"/>
      <c r="DW198" s="44"/>
      <c r="DX198" s="44"/>
      <c r="DY198" s="44"/>
      <c r="DZ198" s="44"/>
      <c r="EA198" s="44"/>
      <c r="EB198" s="44"/>
      <c r="EC198" s="44"/>
      <c r="ED198" s="44"/>
      <c r="EE198" s="44"/>
      <c r="EF198" s="44"/>
      <c r="EG198" s="44"/>
      <c r="EH198" s="44"/>
      <c r="EI198" s="44"/>
      <c r="EJ198" s="44"/>
      <c r="EK198" s="44"/>
      <c r="EL198" s="44"/>
      <c r="EM198" s="44"/>
      <c r="EN198" s="44"/>
      <c r="EO198" s="44"/>
      <c r="EP198" s="44"/>
      <c r="EQ198" s="44"/>
      <c r="ER198" s="44"/>
      <c r="ES198" s="44"/>
      <c r="ET198" s="44"/>
      <c r="EU198" s="44"/>
      <c r="EV198" s="44"/>
      <c r="EW198" s="44"/>
      <c r="EX198" s="44"/>
      <c r="EY198" s="44"/>
      <c r="EZ198" s="44"/>
      <c r="FA198" s="44"/>
      <c r="FB198" s="44"/>
      <c r="FC198" s="44"/>
      <c r="FD198" s="44"/>
      <c r="FE198" s="44"/>
      <c r="FF198" s="44"/>
      <c r="FG198" s="44"/>
      <c r="FH198" s="44"/>
      <c r="FI198" s="44"/>
      <c r="FJ198" s="44"/>
      <c r="FK198" s="44"/>
      <c r="FL198" s="44"/>
      <c r="FM198" s="44"/>
      <c r="FN198" s="44"/>
      <c r="FO198" s="44"/>
      <c r="FP198" s="44"/>
      <c r="FQ198" s="44"/>
      <c r="FR198" s="44"/>
      <c r="FS198" s="44"/>
      <c r="FT198" s="44"/>
      <c r="FU198" s="44"/>
      <c r="FV198" s="44"/>
      <c r="FW198" s="44"/>
      <c r="FX198" s="44"/>
      <c r="FY198" s="44"/>
      <c r="FZ198" s="44"/>
      <c r="GA198" s="44"/>
      <c r="GB198" s="44"/>
      <c r="GC198" s="44"/>
      <c r="GD198" s="44"/>
      <c r="GE198" s="44"/>
      <c r="GF198" s="44"/>
      <c r="GG198" s="44"/>
      <c r="GH198" s="44"/>
      <c r="GI198" s="44"/>
      <c r="GJ198" s="44"/>
      <c r="GK198" s="44"/>
      <c r="GL198" s="44"/>
      <c r="GM198" s="44"/>
      <c r="GN198" s="44"/>
      <c r="GO198" s="44"/>
      <c r="GP198" s="44"/>
      <c r="GQ198" s="44"/>
      <c r="GR198" s="44"/>
      <c r="GS198" s="44"/>
      <c r="GT198" s="44"/>
      <c r="GU198" s="44"/>
      <c r="GV198" s="44"/>
      <c r="GW198" s="44"/>
      <c r="GX198" s="44"/>
      <c r="GY198" s="44"/>
      <c r="GZ198" s="44"/>
      <c r="HA198" s="44"/>
      <c r="HB198" s="44"/>
      <c r="HC198" s="44"/>
      <c r="HD198" s="44"/>
      <c r="HE198" s="44"/>
      <c r="HF198" s="44"/>
      <c r="HG198" s="44"/>
      <c r="HH198" s="44"/>
      <c r="HI198" s="44"/>
      <c r="HJ198" s="44"/>
      <c r="HK198" s="44"/>
      <c r="HL198" s="44"/>
      <c r="HM198" s="44"/>
      <c r="HN198" s="44"/>
      <c r="HO198" s="44"/>
      <c r="HP198" s="44"/>
      <c r="HQ198" s="44"/>
      <c r="HR198" s="44"/>
      <c r="HS198" s="44"/>
      <c r="HT198" s="44"/>
      <c r="HU198" s="44"/>
      <c r="HV198" s="44"/>
      <c r="HW198" s="44"/>
      <c r="HX198" s="44"/>
      <c r="HY198" s="44"/>
      <c r="HZ198" s="44"/>
      <c r="IA198" s="44"/>
      <c r="IB198" s="44"/>
      <c r="IC198" s="44"/>
      <c r="ID198" s="44"/>
      <c r="IE198" s="44"/>
      <c r="IF198" s="44"/>
      <c r="IG198" s="44"/>
      <c r="IH198" s="44"/>
      <c r="II198" s="44"/>
      <c r="IJ198" s="44"/>
      <c r="IK198" s="44"/>
      <c r="IL198" s="44"/>
      <c r="IM198" s="44"/>
      <c r="IN198" s="44"/>
      <c r="IO198" s="44"/>
      <c r="IP198" s="44"/>
      <c r="IQ198" s="44"/>
      <c r="IR198" s="44"/>
      <c r="IS198" s="44"/>
      <c r="IT198" s="44"/>
      <c r="IU198" s="44"/>
      <c r="IV198" s="44"/>
      <c r="IW198" s="44"/>
      <c r="IX198" s="44"/>
      <c r="IY198" s="44"/>
      <c r="IZ198" s="44"/>
      <c r="JA198" s="44"/>
      <c r="JB198" s="44"/>
      <c r="JC198" s="44"/>
      <c r="JD198" s="44"/>
      <c r="JE198" s="44"/>
      <c r="JF198" s="44"/>
      <c r="JG198" s="44"/>
      <c r="JH198" s="44"/>
      <c r="JI198" s="44"/>
      <c r="JJ198" s="44"/>
      <c r="JK198" s="44"/>
      <c r="JL198" s="44"/>
      <c r="JM198" s="44"/>
      <c r="JN198" s="44"/>
      <c r="JO198" s="44"/>
      <c r="JP198" s="44"/>
      <c r="JQ198" s="44"/>
      <c r="JR198" s="44"/>
      <c r="JS198" s="44"/>
      <c r="JT198" s="44"/>
      <c r="JU198" s="44"/>
      <c r="JV198" s="44"/>
      <c r="JW198" s="44"/>
      <c r="JX198" s="44"/>
      <c r="JY198" s="44"/>
      <c r="JZ198" s="44"/>
      <c r="KA198" s="44"/>
      <c r="KB198" s="44"/>
      <c r="KC198" s="44"/>
      <c r="KD198" s="44"/>
      <c r="KE198" s="44"/>
      <c r="KF198" s="44"/>
      <c r="KG198" s="44"/>
      <c r="KH198" s="44"/>
      <c r="KI198" s="44"/>
      <c r="KJ198" s="44"/>
      <c r="KK198" s="44"/>
      <c r="KL198" s="44"/>
      <c r="KM198" s="44"/>
      <c r="KN198" s="44"/>
      <c r="KO198" s="44"/>
      <c r="KP198" s="44"/>
      <c r="KQ198" s="44"/>
      <c r="KR198" s="44"/>
      <c r="KS198" s="44"/>
      <c r="KT198" s="44"/>
      <c r="KU198" s="44"/>
      <c r="KV198" s="44"/>
      <c r="KW198" s="44"/>
      <c r="KX198" s="44"/>
      <c r="KY198" s="44"/>
      <c r="KZ198" s="44"/>
      <c r="LA198" s="44"/>
      <c r="LB198" s="44"/>
      <c r="LC198" s="44"/>
      <c r="LD198" s="44"/>
      <c r="LE198" s="44"/>
      <c r="LF198" s="44"/>
      <c r="LG198" s="44"/>
      <c r="LH198" s="44"/>
      <c r="LI198" s="44"/>
      <c r="LJ198" s="44"/>
      <c r="LK198" s="44"/>
      <c r="LL198" s="44"/>
      <c r="LM198" s="44"/>
      <c r="LN198" s="44"/>
      <c r="LO198" s="44"/>
      <c r="LP198" s="44"/>
      <c r="LQ198" s="44"/>
      <c r="LR198" s="44"/>
      <c r="LS198" s="44"/>
      <c r="LT198" s="44"/>
      <c r="LU198" s="44"/>
      <c r="LV198" s="44"/>
      <c r="LW198" s="44"/>
      <c r="LX198" s="44"/>
      <c r="LY198" s="44"/>
      <c r="LZ198" s="44"/>
      <c r="MA198" s="44"/>
      <c r="MB198" s="44"/>
      <c r="MC198" s="44"/>
      <c r="MD198" s="44"/>
      <c r="ME198" s="44"/>
      <c r="MF198" s="44"/>
      <c r="MG198" s="44"/>
      <c r="MH198" s="44"/>
      <c r="MI198" s="44"/>
      <c r="MJ198" s="44"/>
      <c r="MK198" s="44"/>
      <c r="ML198" s="44"/>
      <c r="MM198" s="44"/>
      <c r="MN198" s="44"/>
      <c r="MO198" s="44"/>
      <c r="MP198" s="44"/>
      <c r="MQ198" s="44"/>
      <c r="MR198" s="44"/>
      <c r="MS198" s="44"/>
      <c r="MT198" s="44"/>
      <c r="MU198" s="44"/>
      <c r="MV198" s="44"/>
      <c r="MW198" s="44"/>
      <c r="MX198" s="44"/>
      <c r="MY198" s="44"/>
      <c r="MZ198" s="44"/>
      <c r="NA198" s="44"/>
      <c r="NB198" s="44"/>
      <c r="NC198" s="44"/>
      <c r="ND198" s="44"/>
      <c r="NE198" s="44"/>
      <c r="NF198" s="44"/>
      <c r="NG198" s="44"/>
      <c r="NH198" s="44"/>
      <c r="NI198" s="44"/>
      <c r="NJ198" s="44"/>
      <c r="NK198" s="44"/>
      <c r="NL198" s="44"/>
      <c r="NM198" s="44"/>
      <c r="NN198" s="44"/>
      <c r="NO198" s="44"/>
      <c r="NP198" s="44"/>
      <c r="NQ198" s="44"/>
      <c r="NR198" s="44"/>
      <c r="NS198" s="44"/>
      <c r="NT198" s="44"/>
      <c r="NU198" s="44"/>
      <c r="NV198" s="44"/>
      <c r="NW198" s="44"/>
      <c r="NX198" s="44"/>
      <c r="NY198" s="44"/>
      <c r="NZ198" s="44"/>
      <c r="OA198" s="44"/>
      <c r="OB198" s="44"/>
      <c r="OC198" s="44"/>
      <c r="OD198" s="44"/>
      <c r="OE198" s="44"/>
      <c r="OF198" s="44"/>
      <c r="OG198" s="44"/>
      <c r="OH198" s="44"/>
      <c r="OI198" s="44"/>
      <c r="OJ198" s="44"/>
      <c r="OK198" s="44"/>
      <c r="OL198" s="44"/>
      <c r="OM198" s="44"/>
      <c r="ON198" s="44"/>
      <c r="OO198" s="44"/>
      <c r="OP198" s="44"/>
      <c r="OQ198" s="44"/>
      <c r="OR198" s="44"/>
      <c r="OS198" s="44"/>
      <c r="OT198" s="44"/>
      <c r="OU198" s="44"/>
      <c r="OV198" s="44"/>
      <c r="OW198" s="44"/>
      <c r="OX198" s="44"/>
      <c r="OY198" s="44"/>
      <c r="OZ198" s="44"/>
      <c r="PA198" s="44"/>
      <c r="PB198" s="44"/>
      <c r="PC198" s="44"/>
      <c r="PD198" s="44"/>
      <c r="PE198" s="44"/>
      <c r="PF198" s="44"/>
      <c r="PG198" s="44"/>
      <c r="PH198" s="44"/>
    </row>
    <row r="199" spans="1:424" s="49" customFormat="1" x14ac:dyDescent="0.25">
      <c r="A199" s="30"/>
      <c r="C199" s="327"/>
      <c r="D199" s="47"/>
      <c r="E199" s="327"/>
      <c r="F199" s="47"/>
      <c r="G199" s="47"/>
      <c r="H199" s="47"/>
      <c r="I199" s="47"/>
      <c r="J199" s="47"/>
      <c r="M199" s="47"/>
      <c r="N199" s="47"/>
      <c r="O199" s="47"/>
      <c r="P199" s="47"/>
      <c r="Q199" s="47"/>
      <c r="R199" s="47"/>
      <c r="U199" s="47"/>
      <c r="V199" s="47"/>
      <c r="W199" s="47"/>
      <c r="X199" s="47"/>
      <c r="Y199" s="47"/>
      <c r="Z199" s="47"/>
      <c r="AC199" s="47"/>
      <c r="AD199" s="47"/>
      <c r="AE199" s="47"/>
      <c r="AF199" s="47"/>
      <c r="AG199" s="47"/>
      <c r="AH199" s="47"/>
      <c r="AK199" s="47"/>
      <c r="AL199" s="47"/>
      <c r="AM199" s="47"/>
      <c r="AN199" s="47"/>
      <c r="AO199" s="47"/>
      <c r="AP199" s="47"/>
      <c r="AS199" s="47"/>
      <c r="AT199" s="47"/>
      <c r="AU199" s="47"/>
      <c r="AV199" s="47"/>
      <c r="AW199" s="46"/>
      <c r="AX199" s="46"/>
      <c r="BA199" s="47"/>
      <c r="BB199" s="47"/>
      <c r="BC199" s="47"/>
      <c r="BD199" s="47"/>
      <c r="BE199" s="47"/>
      <c r="BF199" s="47"/>
      <c r="BG199" s="47"/>
      <c r="BH199" s="47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  <c r="CW199" s="44"/>
      <c r="CX199" s="44"/>
      <c r="CY199" s="44"/>
      <c r="CZ199" s="44"/>
      <c r="DA199" s="44"/>
      <c r="DB199" s="44"/>
      <c r="DC199" s="44"/>
      <c r="DD199" s="44"/>
      <c r="DE199" s="44"/>
      <c r="DF199" s="44"/>
      <c r="DG199" s="44"/>
      <c r="DH199" s="44"/>
      <c r="DI199" s="44"/>
      <c r="DJ199" s="44"/>
      <c r="DK199" s="44"/>
      <c r="DL199" s="44"/>
      <c r="DM199" s="44"/>
      <c r="DN199" s="44"/>
      <c r="DO199" s="44"/>
      <c r="DP199" s="44"/>
      <c r="DQ199" s="44"/>
      <c r="DR199" s="44"/>
      <c r="DS199" s="44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4"/>
      <c r="EE199" s="44"/>
      <c r="EF199" s="44"/>
      <c r="EG199" s="44"/>
      <c r="EH199" s="44"/>
      <c r="EI199" s="44"/>
      <c r="EJ199" s="44"/>
      <c r="EK199" s="44"/>
      <c r="EL199" s="44"/>
      <c r="EM199" s="44"/>
      <c r="EN199" s="44"/>
      <c r="EO199" s="44"/>
      <c r="EP199" s="44"/>
      <c r="EQ199" s="44"/>
      <c r="ER199" s="44"/>
      <c r="ES199" s="44"/>
      <c r="ET199" s="44"/>
      <c r="EU199" s="44"/>
      <c r="EV199" s="44"/>
      <c r="EW199" s="44"/>
      <c r="EX199" s="44"/>
      <c r="EY199" s="44"/>
      <c r="EZ199" s="44"/>
      <c r="FA199" s="44"/>
      <c r="FB199" s="44"/>
      <c r="FC199" s="44"/>
      <c r="FD199" s="44"/>
      <c r="FE199" s="44"/>
      <c r="FF199" s="44"/>
      <c r="FG199" s="44"/>
      <c r="FH199" s="44"/>
      <c r="FI199" s="44"/>
      <c r="FJ199" s="44"/>
      <c r="FK199" s="44"/>
      <c r="FL199" s="44"/>
      <c r="FM199" s="44"/>
      <c r="FN199" s="44"/>
      <c r="FO199" s="44"/>
      <c r="FP199" s="44"/>
      <c r="FQ199" s="44"/>
      <c r="FR199" s="44"/>
      <c r="FS199" s="44"/>
      <c r="FT199" s="44"/>
      <c r="FU199" s="44"/>
      <c r="FV199" s="44"/>
      <c r="FW199" s="44"/>
      <c r="FX199" s="44"/>
      <c r="FY199" s="44"/>
      <c r="FZ199" s="44"/>
      <c r="GA199" s="44"/>
      <c r="GB199" s="44"/>
      <c r="GC199" s="44"/>
      <c r="GD199" s="44"/>
      <c r="GE199" s="44"/>
      <c r="GF199" s="44"/>
      <c r="GG199" s="44"/>
      <c r="GH199" s="44"/>
      <c r="GI199" s="44"/>
      <c r="GJ199" s="44"/>
      <c r="GK199" s="44"/>
      <c r="GL199" s="44"/>
      <c r="GM199" s="44"/>
      <c r="GN199" s="44"/>
      <c r="GO199" s="44"/>
      <c r="GP199" s="44"/>
      <c r="GQ199" s="44"/>
      <c r="GR199" s="44"/>
      <c r="GS199" s="44"/>
      <c r="GT199" s="44"/>
      <c r="GU199" s="44"/>
      <c r="GV199" s="44"/>
      <c r="GW199" s="44"/>
      <c r="GX199" s="44"/>
      <c r="GY199" s="44"/>
      <c r="GZ199" s="44"/>
      <c r="HA199" s="44"/>
      <c r="HB199" s="44"/>
      <c r="HC199" s="44"/>
      <c r="HD199" s="44"/>
      <c r="HE199" s="44"/>
      <c r="HF199" s="44"/>
      <c r="HG199" s="44"/>
      <c r="HH199" s="44"/>
      <c r="HI199" s="44"/>
      <c r="HJ199" s="44"/>
      <c r="HK199" s="44"/>
      <c r="HL199" s="44"/>
      <c r="HM199" s="44"/>
      <c r="HN199" s="44"/>
      <c r="HO199" s="44"/>
      <c r="HP199" s="44"/>
      <c r="HQ199" s="44"/>
      <c r="HR199" s="44"/>
      <c r="HS199" s="44"/>
      <c r="HT199" s="44"/>
      <c r="HU199" s="44"/>
      <c r="HV199" s="44"/>
      <c r="HW199" s="44"/>
      <c r="HX199" s="44"/>
      <c r="HY199" s="44"/>
      <c r="HZ199" s="44"/>
      <c r="IA199" s="44"/>
      <c r="IB199" s="44"/>
      <c r="IC199" s="44"/>
      <c r="ID199" s="44"/>
      <c r="IE199" s="44"/>
      <c r="IF199" s="44"/>
      <c r="IG199" s="44"/>
      <c r="IH199" s="44"/>
      <c r="II199" s="44"/>
      <c r="IJ199" s="44"/>
      <c r="IK199" s="44"/>
      <c r="IL199" s="44"/>
      <c r="IM199" s="44"/>
      <c r="IN199" s="44"/>
      <c r="IO199" s="44"/>
      <c r="IP199" s="44"/>
      <c r="IQ199" s="44"/>
      <c r="IR199" s="44"/>
      <c r="IS199" s="44"/>
      <c r="IT199" s="44"/>
      <c r="IU199" s="44"/>
      <c r="IV199" s="44"/>
      <c r="IW199" s="44"/>
      <c r="IX199" s="44"/>
      <c r="IY199" s="44"/>
      <c r="IZ199" s="44"/>
      <c r="JA199" s="44"/>
      <c r="JB199" s="44"/>
      <c r="JC199" s="44"/>
      <c r="JD199" s="44"/>
      <c r="JE199" s="44"/>
      <c r="JF199" s="44"/>
      <c r="JG199" s="44"/>
      <c r="JH199" s="44"/>
      <c r="JI199" s="44"/>
      <c r="JJ199" s="44"/>
      <c r="JK199" s="44"/>
      <c r="JL199" s="44"/>
      <c r="JM199" s="44"/>
      <c r="JN199" s="44"/>
      <c r="JO199" s="44"/>
      <c r="JP199" s="44"/>
      <c r="JQ199" s="44"/>
      <c r="JR199" s="44"/>
      <c r="JS199" s="44"/>
      <c r="JT199" s="44"/>
      <c r="JU199" s="44"/>
      <c r="JV199" s="44"/>
      <c r="JW199" s="44"/>
      <c r="JX199" s="44"/>
      <c r="JY199" s="44"/>
      <c r="JZ199" s="44"/>
      <c r="KA199" s="44"/>
      <c r="KB199" s="44"/>
      <c r="KC199" s="44"/>
      <c r="KD199" s="44"/>
      <c r="KE199" s="44"/>
      <c r="KF199" s="44"/>
      <c r="KG199" s="44"/>
      <c r="KH199" s="44"/>
      <c r="KI199" s="44"/>
      <c r="KJ199" s="44"/>
      <c r="KK199" s="44"/>
      <c r="KL199" s="44"/>
      <c r="KM199" s="44"/>
      <c r="KN199" s="44"/>
      <c r="KO199" s="44"/>
      <c r="KP199" s="44"/>
      <c r="KQ199" s="44"/>
      <c r="KR199" s="44"/>
      <c r="KS199" s="44"/>
      <c r="KT199" s="44"/>
      <c r="KU199" s="44"/>
      <c r="KV199" s="44"/>
      <c r="KW199" s="44"/>
      <c r="KX199" s="44"/>
      <c r="KY199" s="44"/>
      <c r="KZ199" s="44"/>
      <c r="LA199" s="44"/>
      <c r="LB199" s="44"/>
      <c r="LC199" s="44"/>
      <c r="LD199" s="44"/>
      <c r="LE199" s="44"/>
      <c r="LF199" s="44"/>
      <c r="LG199" s="44"/>
      <c r="LH199" s="44"/>
      <c r="LI199" s="44"/>
      <c r="LJ199" s="44"/>
      <c r="LK199" s="44"/>
      <c r="LL199" s="44"/>
      <c r="LM199" s="44"/>
      <c r="LN199" s="44"/>
      <c r="LO199" s="44"/>
      <c r="LP199" s="44"/>
      <c r="LQ199" s="44"/>
      <c r="LR199" s="44"/>
      <c r="LS199" s="44"/>
      <c r="LT199" s="44"/>
      <c r="LU199" s="44"/>
      <c r="LV199" s="44"/>
      <c r="LW199" s="44"/>
      <c r="LX199" s="44"/>
      <c r="LY199" s="44"/>
      <c r="LZ199" s="44"/>
      <c r="MA199" s="44"/>
      <c r="MB199" s="44"/>
      <c r="MC199" s="44"/>
      <c r="MD199" s="44"/>
      <c r="ME199" s="44"/>
      <c r="MF199" s="44"/>
      <c r="MG199" s="44"/>
      <c r="MH199" s="44"/>
      <c r="MI199" s="44"/>
      <c r="MJ199" s="44"/>
      <c r="MK199" s="44"/>
      <c r="ML199" s="44"/>
      <c r="MM199" s="44"/>
      <c r="MN199" s="44"/>
      <c r="MO199" s="44"/>
      <c r="MP199" s="44"/>
      <c r="MQ199" s="44"/>
      <c r="MR199" s="44"/>
      <c r="MS199" s="44"/>
      <c r="MT199" s="44"/>
      <c r="MU199" s="44"/>
      <c r="MV199" s="44"/>
      <c r="MW199" s="44"/>
      <c r="MX199" s="44"/>
      <c r="MY199" s="44"/>
      <c r="MZ199" s="44"/>
      <c r="NA199" s="44"/>
      <c r="NB199" s="44"/>
      <c r="NC199" s="44"/>
      <c r="ND199" s="44"/>
      <c r="NE199" s="44"/>
      <c r="NF199" s="44"/>
      <c r="NG199" s="44"/>
      <c r="NH199" s="44"/>
      <c r="NI199" s="44"/>
      <c r="NJ199" s="44"/>
      <c r="NK199" s="44"/>
      <c r="NL199" s="44"/>
      <c r="NM199" s="44"/>
      <c r="NN199" s="44"/>
      <c r="NO199" s="44"/>
      <c r="NP199" s="44"/>
      <c r="NQ199" s="44"/>
      <c r="NR199" s="44"/>
      <c r="NS199" s="44"/>
      <c r="NT199" s="44"/>
      <c r="NU199" s="44"/>
      <c r="NV199" s="44"/>
      <c r="NW199" s="44"/>
      <c r="NX199" s="44"/>
      <c r="NY199" s="44"/>
      <c r="NZ199" s="44"/>
      <c r="OA199" s="44"/>
      <c r="OB199" s="44"/>
      <c r="OC199" s="44"/>
      <c r="OD199" s="44"/>
      <c r="OE199" s="44"/>
      <c r="OF199" s="44"/>
      <c r="OG199" s="44"/>
      <c r="OH199" s="44"/>
      <c r="OI199" s="44"/>
      <c r="OJ199" s="44"/>
      <c r="OK199" s="44"/>
      <c r="OL199" s="44"/>
      <c r="OM199" s="44"/>
      <c r="ON199" s="44"/>
      <c r="OO199" s="44"/>
      <c r="OP199" s="44"/>
      <c r="OQ199" s="44"/>
      <c r="OR199" s="44"/>
      <c r="OS199" s="44"/>
      <c r="OT199" s="44"/>
      <c r="OU199" s="44"/>
      <c r="OV199" s="44"/>
      <c r="OW199" s="44"/>
      <c r="OX199" s="44"/>
      <c r="OY199" s="44"/>
      <c r="OZ199" s="44"/>
      <c r="PA199" s="44"/>
      <c r="PB199" s="44"/>
      <c r="PC199" s="44"/>
      <c r="PD199" s="44"/>
      <c r="PE199" s="44"/>
      <c r="PF199" s="44"/>
      <c r="PG199" s="44"/>
      <c r="PH199" s="44"/>
    </row>
    <row r="200" spans="1:424" s="49" customFormat="1" x14ac:dyDescent="0.25">
      <c r="A200" s="30"/>
      <c r="C200" s="327"/>
      <c r="D200" s="47"/>
      <c r="E200" s="327"/>
      <c r="F200" s="47"/>
      <c r="G200" s="47"/>
      <c r="H200" s="47"/>
      <c r="I200" s="47"/>
      <c r="J200" s="47"/>
      <c r="M200" s="47"/>
      <c r="N200" s="47"/>
      <c r="O200" s="47"/>
      <c r="P200" s="47"/>
      <c r="Q200" s="47"/>
      <c r="R200" s="47"/>
      <c r="U200" s="47"/>
      <c r="V200" s="47"/>
      <c r="W200" s="47"/>
      <c r="X200" s="47"/>
      <c r="Y200" s="47"/>
      <c r="Z200" s="47"/>
      <c r="AC200" s="47"/>
      <c r="AD200" s="47"/>
      <c r="AE200" s="47"/>
      <c r="AF200" s="47"/>
      <c r="AG200" s="47"/>
      <c r="AH200" s="47"/>
      <c r="AK200" s="47"/>
      <c r="AL200" s="47"/>
      <c r="AM200" s="47"/>
      <c r="AN200" s="47"/>
      <c r="AO200" s="47"/>
      <c r="AP200" s="47"/>
      <c r="AS200" s="47"/>
      <c r="AT200" s="47"/>
      <c r="AU200" s="47"/>
      <c r="AV200" s="47"/>
      <c r="AW200" s="46"/>
      <c r="AX200" s="46"/>
      <c r="BA200" s="47"/>
      <c r="BB200" s="47"/>
      <c r="BC200" s="47"/>
      <c r="BD200" s="47"/>
      <c r="BE200" s="47"/>
      <c r="BF200" s="47"/>
      <c r="BG200" s="47"/>
      <c r="BH200" s="47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4"/>
      <c r="CU200" s="44"/>
      <c r="CV200" s="44"/>
      <c r="CW200" s="44"/>
      <c r="CX200" s="44"/>
      <c r="CY200" s="44"/>
      <c r="CZ200" s="44"/>
      <c r="DA200" s="44"/>
      <c r="DB200" s="44"/>
      <c r="DC200" s="44"/>
      <c r="DD200" s="44"/>
      <c r="DE200" s="44"/>
      <c r="DF200" s="44"/>
      <c r="DG200" s="44"/>
      <c r="DH200" s="44"/>
      <c r="DI200" s="44"/>
      <c r="DJ200" s="44"/>
      <c r="DK200" s="44"/>
      <c r="DL200" s="44"/>
      <c r="DM200" s="44"/>
      <c r="DN200" s="44"/>
      <c r="DO200" s="44"/>
      <c r="DP200" s="44"/>
      <c r="DQ200" s="44"/>
      <c r="DR200" s="44"/>
      <c r="DS200" s="44"/>
      <c r="DT200" s="44"/>
      <c r="DU200" s="44"/>
      <c r="DV200" s="44"/>
      <c r="DW200" s="44"/>
      <c r="DX200" s="44"/>
      <c r="DY200" s="44"/>
      <c r="DZ200" s="44"/>
      <c r="EA200" s="44"/>
      <c r="EB200" s="44"/>
      <c r="EC200" s="44"/>
      <c r="ED200" s="44"/>
      <c r="EE200" s="44"/>
      <c r="EF200" s="44"/>
      <c r="EG200" s="44"/>
      <c r="EH200" s="44"/>
      <c r="EI200" s="44"/>
      <c r="EJ200" s="44"/>
      <c r="EK200" s="44"/>
      <c r="EL200" s="44"/>
      <c r="EM200" s="44"/>
      <c r="EN200" s="44"/>
      <c r="EO200" s="44"/>
      <c r="EP200" s="44"/>
      <c r="EQ200" s="44"/>
      <c r="ER200" s="44"/>
      <c r="ES200" s="44"/>
      <c r="ET200" s="44"/>
      <c r="EU200" s="44"/>
      <c r="EV200" s="44"/>
      <c r="EW200" s="44"/>
      <c r="EX200" s="44"/>
      <c r="EY200" s="44"/>
      <c r="EZ200" s="44"/>
      <c r="FA200" s="44"/>
      <c r="FB200" s="44"/>
      <c r="FC200" s="44"/>
      <c r="FD200" s="44"/>
      <c r="FE200" s="44"/>
      <c r="FF200" s="44"/>
      <c r="FG200" s="44"/>
      <c r="FH200" s="44"/>
      <c r="FI200" s="44"/>
      <c r="FJ200" s="44"/>
      <c r="FK200" s="44"/>
      <c r="FL200" s="44"/>
      <c r="FM200" s="44"/>
      <c r="FN200" s="44"/>
      <c r="FO200" s="44"/>
      <c r="FP200" s="44"/>
      <c r="FQ200" s="44"/>
      <c r="FR200" s="44"/>
      <c r="FS200" s="44"/>
      <c r="FT200" s="44"/>
      <c r="FU200" s="44"/>
      <c r="FV200" s="44"/>
      <c r="FW200" s="44"/>
      <c r="FX200" s="44"/>
      <c r="FY200" s="44"/>
      <c r="FZ200" s="44"/>
      <c r="GA200" s="44"/>
      <c r="GB200" s="44"/>
      <c r="GC200" s="44"/>
      <c r="GD200" s="44"/>
      <c r="GE200" s="44"/>
      <c r="GF200" s="44"/>
      <c r="GG200" s="44"/>
      <c r="GH200" s="44"/>
      <c r="GI200" s="44"/>
      <c r="GJ200" s="44"/>
      <c r="GK200" s="44"/>
      <c r="GL200" s="44"/>
      <c r="GM200" s="44"/>
      <c r="GN200" s="44"/>
      <c r="GO200" s="44"/>
      <c r="GP200" s="44"/>
      <c r="GQ200" s="44"/>
      <c r="GR200" s="44"/>
      <c r="GS200" s="44"/>
      <c r="GT200" s="44"/>
      <c r="GU200" s="44"/>
      <c r="GV200" s="44"/>
      <c r="GW200" s="44"/>
      <c r="GX200" s="44"/>
      <c r="GY200" s="44"/>
      <c r="GZ200" s="44"/>
      <c r="HA200" s="44"/>
      <c r="HB200" s="44"/>
      <c r="HC200" s="44"/>
      <c r="HD200" s="44"/>
      <c r="HE200" s="44"/>
      <c r="HF200" s="44"/>
      <c r="HG200" s="44"/>
      <c r="HH200" s="44"/>
      <c r="HI200" s="44"/>
      <c r="HJ200" s="44"/>
      <c r="HK200" s="44"/>
      <c r="HL200" s="44"/>
      <c r="HM200" s="44"/>
      <c r="HN200" s="44"/>
      <c r="HO200" s="44"/>
      <c r="HP200" s="44"/>
      <c r="HQ200" s="44"/>
      <c r="HR200" s="44"/>
      <c r="HS200" s="44"/>
      <c r="HT200" s="44"/>
      <c r="HU200" s="44"/>
      <c r="HV200" s="44"/>
      <c r="HW200" s="44"/>
      <c r="HX200" s="44"/>
      <c r="HY200" s="44"/>
      <c r="HZ200" s="44"/>
      <c r="IA200" s="44"/>
      <c r="IB200" s="44"/>
      <c r="IC200" s="44"/>
      <c r="ID200" s="44"/>
      <c r="IE200" s="44"/>
      <c r="IF200" s="44"/>
      <c r="IG200" s="44"/>
      <c r="IH200" s="44"/>
      <c r="II200" s="44"/>
      <c r="IJ200" s="44"/>
      <c r="IK200" s="44"/>
      <c r="IL200" s="44"/>
      <c r="IM200" s="44"/>
      <c r="IN200" s="44"/>
      <c r="IO200" s="44"/>
      <c r="IP200" s="44"/>
      <c r="IQ200" s="44"/>
      <c r="IR200" s="44"/>
      <c r="IS200" s="44"/>
      <c r="IT200" s="44"/>
      <c r="IU200" s="44"/>
      <c r="IV200" s="44"/>
      <c r="IW200" s="44"/>
      <c r="IX200" s="44"/>
      <c r="IY200" s="44"/>
      <c r="IZ200" s="44"/>
      <c r="JA200" s="44"/>
      <c r="JB200" s="44"/>
      <c r="JC200" s="44"/>
      <c r="JD200" s="44"/>
      <c r="JE200" s="44"/>
      <c r="JF200" s="44"/>
      <c r="JG200" s="44"/>
      <c r="JH200" s="44"/>
      <c r="JI200" s="44"/>
      <c r="JJ200" s="44"/>
      <c r="JK200" s="44"/>
      <c r="JL200" s="44"/>
      <c r="JM200" s="44"/>
      <c r="JN200" s="44"/>
      <c r="JO200" s="44"/>
      <c r="JP200" s="44"/>
      <c r="JQ200" s="44"/>
      <c r="JR200" s="44"/>
      <c r="JS200" s="44"/>
      <c r="JT200" s="44"/>
      <c r="JU200" s="44"/>
      <c r="JV200" s="44"/>
      <c r="JW200" s="44"/>
      <c r="JX200" s="44"/>
      <c r="JY200" s="44"/>
      <c r="JZ200" s="44"/>
      <c r="KA200" s="44"/>
      <c r="KB200" s="44"/>
      <c r="KC200" s="44"/>
      <c r="KD200" s="44"/>
      <c r="KE200" s="44"/>
      <c r="KF200" s="44"/>
      <c r="KG200" s="44"/>
      <c r="KH200" s="44"/>
      <c r="KI200" s="44"/>
      <c r="KJ200" s="44"/>
      <c r="KK200" s="44"/>
      <c r="KL200" s="44"/>
      <c r="KM200" s="44"/>
      <c r="KN200" s="44"/>
      <c r="KO200" s="44"/>
      <c r="KP200" s="44"/>
      <c r="KQ200" s="44"/>
      <c r="KR200" s="44"/>
      <c r="KS200" s="44"/>
      <c r="KT200" s="44"/>
      <c r="KU200" s="44"/>
      <c r="KV200" s="44"/>
      <c r="KW200" s="44"/>
      <c r="KX200" s="44"/>
      <c r="KY200" s="44"/>
      <c r="KZ200" s="44"/>
      <c r="LA200" s="44"/>
      <c r="LB200" s="44"/>
      <c r="LC200" s="44"/>
      <c r="LD200" s="44"/>
      <c r="LE200" s="44"/>
      <c r="LF200" s="44"/>
      <c r="LG200" s="44"/>
      <c r="LH200" s="44"/>
      <c r="LI200" s="44"/>
      <c r="LJ200" s="44"/>
      <c r="LK200" s="44"/>
      <c r="LL200" s="44"/>
      <c r="LM200" s="44"/>
      <c r="LN200" s="44"/>
      <c r="LO200" s="44"/>
      <c r="LP200" s="44"/>
      <c r="LQ200" s="44"/>
      <c r="LR200" s="44"/>
      <c r="LS200" s="44"/>
      <c r="LT200" s="44"/>
      <c r="LU200" s="44"/>
      <c r="LV200" s="44"/>
      <c r="LW200" s="44"/>
      <c r="LX200" s="44"/>
      <c r="LY200" s="44"/>
      <c r="LZ200" s="44"/>
      <c r="MA200" s="44"/>
      <c r="MB200" s="44"/>
      <c r="MC200" s="44"/>
      <c r="MD200" s="44"/>
      <c r="ME200" s="44"/>
      <c r="MF200" s="44"/>
      <c r="MG200" s="44"/>
      <c r="MH200" s="44"/>
      <c r="MI200" s="44"/>
      <c r="MJ200" s="44"/>
      <c r="MK200" s="44"/>
      <c r="ML200" s="44"/>
      <c r="MM200" s="44"/>
      <c r="MN200" s="44"/>
      <c r="MO200" s="44"/>
      <c r="MP200" s="44"/>
      <c r="MQ200" s="44"/>
      <c r="MR200" s="44"/>
      <c r="MS200" s="44"/>
      <c r="MT200" s="44"/>
      <c r="MU200" s="44"/>
      <c r="MV200" s="44"/>
      <c r="MW200" s="44"/>
      <c r="MX200" s="44"/>
      <c r="MY200" s="44"/>
      <c r="MZ200" s="44"/>
      <c r="NA200" s="44"/>
      <c r="NB200" s="44"/>
      <c r="NC200" s="44"/>
      <c r="ND200" s="44"/>
      <c r="NE200" s="44"/>
      <c r="NF200" s="44"/>
      <c r="NG200" s="44"/>
      <c r="NH200" s="44"/>
      <c r="NI200" s="44"/>
      <c r="NJ200" s="44"/>
      <c r="NK200" s="44"/>
      <c r="NL200" s="44"/>
      <c r="NM200" s="44"/>
      <c r="NN200" s="44"/>
      <c r="NO200" s="44"/>
      <c r="NP200" s="44"/>
      <c r="NQ200" s="44"/>
      <c r="NR200" s="44"/>
      <c r="NS200" s="44"/>
      <c r="NT200" s="44"/>
      <c r="NU200" s="44"/>
      <c r="NV200" s="44"/>
      <c r="NW200" s="44"/>
      <c r="NX200" s="44"/>
      <c r="NY200" s="44"/>
      <c r="NZ200" s="44"/>
      <c r="OA200" s="44"/>
      <c r="OB200" s="44"/>
      <c r="OC200" s="44"/>
      <c r="OD200" s="44"/>
      <c r="OE200" s="44"/>
      <c r="OF200" s="44"/>
      <c r="OG200" s="44"/>
      <c r="OH200" s="44"/>
      <c r="OI200" s="44"/>
      <c r="OJ200" s="44"/>
      <c r="OK200" s="44"/>
      <c r="OL200" s="44"/>
      <c r="OM200" s="44"/>
      <c r="ON200" s="44"/>
      <c r="OO200" s="44"/>
      <c r="OP200" s="44"/>
      <c r="OQ200" s="44"/>
      <c r="OR200" s="44"/>
      <c r="OS200" s="44"/>
      <c r="OT200" s="44"/>
      <c r="OU200" s="44"/>
      <c r="OV200" s="44"/>
      <c r="OW200" s="44"/>
      <c r="OX200" s="44"/>
      <c r="OY200" s="44"/>
      <c r="OZ200" s="44"/>
      <c r="PA200" s="44"/>
      <c r="PB200" s="44"/>
      <c r="PC200" s="44"/>
      <c r="PD200" s="44"/>
      <c r="PE200" s="44"/>
      <c r="PF200" s="44"/>
      <c r="PG200" s="44"/>
      <c r="PH200" s="44"/>
    </row>
    <row r="201" spans="1:424" s="49" customFormat="1" x14ac:dyDescent="0.25">
      <c r="A201" s="30"/>
      <c r="C201" s="327"/>
      <c r="D201" s="47"/>
      <c r="E201" s="327"/>
      <c r="F201" s="47"/>
      <c r="G201" s="47"/>
      <c r="H201" s="47"/>
      <c r="I201" s="47"/>
      <c r="J201" s="47"/>
      <c r="M201" s="47"/>
      <c r="N201" s="47"/>
      <c r="O201" s="47"/>
      <c r="P201" s="47"/>
      <c r="Q201" s="47"/>
      <c r="R201" s="47"/>
      <c r="U201" s="47"/>
      <c r="V201" s="47"/>
      <c r="W201" s="47"/>
      <c r="X201" s="47"/>
      <c r="Y201" s="47"/>
      <c r="Z201" s="47"/>
      <c r="AC201" s="47"/>
      <c r="AD201" s="47"/>
      <c r="AE201" s="47"/>
      <c r="AF201" s="47"/>
      <c r="AG201" s="47"/>
      <c r="AH201" s="47"/>
      <c r="AK201" s="47"/>
      <c r="AL201" s="47"/>
      <c r="AM201" s="47"/>
      <c r="AN201" s="47"/>
      <c r="AO201" s="47"/>
      <c r="AP201" s="47"/>
      <c r="AS201" s="47"/>
      <c r="AT201" s="47"/>
      <c r="AU201" s="47"/>
      <c r="AV201" s="47"/>
      <c r="AW201" s="46"/>
      <c r="AX201" s="46"/>
      <c r="BA201" s="47"/>
      <c r="BB201" s="47"/>
      <c r="BC201" s="47"/>
      <c r="BD201" s="47"/>
      <c r="BE201" s="47"/>
      <c r="BF201" s="47"/>
      <c r="BG201" s="47"/>
      <c r="BH201" s="47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  <c r="CW201" s="44"/>
      <c r="CX201" s="44"/>
      <c r="CY201" s="44"/>
      <c r="CZ201" s="44"/>
      <c r="DA201" s="44"/>
      <c r="DB201" s="44"/>
      <c r="DC201" s="44"/>
      <c r="DD201" s="44"/>
      <c r="DE201" s="44"/>
      <c r="DF201" s="44"/>
      <c r="DG201" s="44"/>
      <c r="DH201" s="44"/>
      <c r="DI201" s="44"/>
      <c r="DJ201" s="44"/>
      <c r="DK201" s="44"/>
      <c r="DL201" s="44"/>
      <c r="DM201" s="44"/>
      <c r="DN201" s="44"/>
      <c r="DO201" s="44"/>
      <c r="DP201" s="44"/>
      <c r="DQ201" s="44"/>
      <c r="DR201" s="44"/>
      <c r="DS201" s="44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4"/>
      <c r="EE201" s="44"/>
      <c r="EF201" s="44"/>
      <c r="EG201" s="44"/>
      <c r="EH201" s="44"/>
      <c r="EI201" s="44"/>
      <c r="EJ201" s="44"/>
      <c r="EK201" s="44"/>
      <c r="EL201" s="44"/>
      <c r="EM201" s="44"/>
      <c r="EN201" s="44"/>
      <c r="EO201" s="44"/>
      <c r="EP201" s="44"/>
      <c r="EQ201" s="44"/>
      <c r="ER201" s="44"/>
      <c r="ES201" s="44"/>
      <c r="ET201" s="44"/>
      <c r="EU201" s="44"/>
      <c r="EV201" s="44"/>
      <c r="EW201" s="44"/>
      <c r="EX201" s="44"/>
      <c r="EY201" s="44"/>
      <c r="EZ201" s="44"/>
      <c r="FA201" s="44"/>
      <c r="FB201" s="44"/>
      <c r="FC201" s="44"/>
      <c r="FD201" s="44"/>
      <c r="FE201" s="44"/>
      <c r="FF201" s="44"/>
      <c r="FG201" s="44"/>
      <c r="FH201" s="44"/>
      <c r="FI201" s="44"/>
      <c r="FJ201" s="44"/>
      <c r="FK201" s="44"/>
      <c r="FL201" s="44"/>
      <c r="FM201" s="44"/>
      <c r="FN201" s="44"/>
      <c r="FO201" s="44"/>
      <c r="FP201" s="44"/>
      <c r="FQ201" s="44"/>
      <c r="FR201" s="44"/>
      <c r="FS201" s="44"/>
      <c r="FT201" s="44"/>
      <c r="FU201" s="44"/>
      <c r="FV201" s="44"/>
      <c r="FW201" s="44"/>
      <c r="FX201" s="44"/>
      <c r="FY201" s="44"/>
      <c r="FZ201" s="44"/>
      <c r="GA201" s="44"/>
      <c r="GB201" s="44"/>
      <c r="GC201" s="44"/>
      <c r="GD201" s="44"/>
      <c r="GE201" s="44"/>
      <c r="GF201" s="44"/>
      <c r="GG201" s="44"/>
      <c r="GH201" s="44"/>
      <c r="GI201" s="44"/>
      <c r="GJ201" s="44"/>
      <c r="GK201" s="44"/>
      <c r="GL201" s="44"/>
      <c r="GM201" s="44"/>
      <c r="GN201" s="44"/>
      <c r="GO201" s="44"/>
      <c r="GP201" s="44"/>
      <c r="GQ201" s="44"/>
      <c r="GR201" s="44"/>
      <c r="GS201" s="44"/>
      <c r="GT201" s="44"/>
      <c r="GU201" s="44"/>
      <c r="GV201" s="44"/>
      <c r="GW201" s="44"/>
      <c r="GX201" s="44"/>
      <c r="GY201" s="44"/>
      <c r="GZ201" s="44"/>
      <c r="HA201" s="44"/>
      <c r="HB201" s="44"/>
      <c r="HC201" s="44"/>
      <c r="HD201" s="44"/>
      <c r="HE201" s="44"/>
      <c r="HF201" s="44"/>
      <c r="HG201" s="44"/>
      <c r="HH201" s="44"/>
      <c r="HI201" s="44"/>
      <c r="HJ201" s="44"/>
      <c r="HK201" s="44"/>
      <c r="HL201" s="44"/>
      <c r="HM201" s="44"/>
      <c r="HN201" s="44"/>
      <c r="HO201" s="44"/>
      <c r="HP201" s="44"/>
      <c r="HQ201" s="44"/>
      <c r="HR201" s="44"/>
      <c r="HS201" s="44"/>
      <c r="HT201" s="44"/>
      <c r="HU201" s="44"/>
      <c r="HV201" s="44"/>
      <c r="HW201" s="44"/>
      <c r="HX201" s="44"/>
      <c r="HY201" s="44"/>
      <c r="HZ201" s="44"/>
      <c r="IA201" s="44"/>
      <c r="IB201" s="44"/>
      <c r="IC201" s="44"/>
      <c r="ID201" s="44"/>
      <c r="IE201" s="44"/>
      <c r="IF201" s="44"/>
      <c r="IG201" s="44"/>
      <c r="IH201" s="44"/>
      <c r="II201" s="44"/>
      <c r="IJ201" s="44"/>
      <c r="IK201" s="44"/>
      <c r="IL201" s="44"/>
      <c r="IM201" s="44"/>
      <c r="IN201" s="44"/>
      <c r="IO201" s="44"/>
      <c r="IP201" s="44"/>
      <c r="IQ201" s="44"/>
      <c r="IR201" s="44"/>
      <c r="IS201" s="44"/>
      <c r="IT201" s="44"/>
      <c r="IU201" s="44"/>
      <c r="IV201" s="44"/>
      <c r="IW201" s="44"/>
      <c r="IX201" s="44"/>
      <c r="IY201" s="44"/>
      <c r="IZ201" s="44"/>
      <c r="JA201" s="44"/>
      <c r="JB201" s="44"/>
      <c r="JC201" s="44"/>
      <c r="JD201" s="44"/>
      <c r="JE201" s="44"/>
      <c r="JF201" s="44"/>
      <c r="JG201" s="44"/>
      <c r="JH201" s="44"/>
      <c r="JI201" s="44"/>
      <c r="JJ201" s="44"/>
      <c r="JK201" s="44"/>
      <c r="JL201" s="44"/>
      <c r="JM201" s="44"/>
      <c r="JN201" s="44"/>
      <c r="JO201" s="44"/>
      <c r="JP201" s="44"/>
      <c r="JQ201" s="44"/>
      <c r="JR201" s="44"/>
      <c r="JS201" s="44"/>
      <c r="JT201" s="44"/>
      <c r="JU201" s="44"/>
      <c r="JV201" s="44"/>
      <c r="JW201" s="44"/>
      <c r="JX201" s="44"/>
      <c r="JY201" s="44"/>
      <c r="JZ201" s="44"/>
      <c r="KA201" s="44"/>
      <c r="KB201" s="44"/>
      <c r="KC201" s="44"/>
      <c r="KD201" s="44"/>
      <c r="KE201" s="44"/>
      <c r="KF201" s="44"/>
      <c r="KG201" s="44"/>
      <c r="KH201" s="44"/>
      <c r="KI201" s="44"/>
      <c r="KJ201" s="44"/>
      <c r="KK201" s="44"/>
      <c r="KL201" s="44"/>
      <c r="KM201" s="44"/>
      <c r="KN201" s="44"/>
      <c r="KO201" s="44"/>
      <c r="KP201" s="44"/>
      <c r="KQ201" s="44"/>
      <c r="KR201" s="44"/>
      <c r="KS201" s="44"/>
      <c r="KT201" s="44"/>
      <c r="KU201" s="44"/>
      <c r="KV201" s="44"/>
      <c r="KW201" s="44"/>
      <c r="KX201" s="44"/>
      <c r="KY201" s="44"/>
      <c r="KZ201" s="44"/>
      <c r="LA201" s="44"/>
      <c r="LB201" s="44"/>
      <c r="LC201" s="44"/>
      <c r="LD201" s="44"/>
      <c r="LE201" s="44"/>
      <c r="LF201" s="44"/>
      <c r="LG201" s="44"/>
      <c r="LH201" s="44"/>
      <c r="LI201" s="44"/>
      <c r="LJ201" s="44"/>
      <c r="LK201" s="44"/>
      <c r="LL201" s="44"/>
      <c r="LM201" s="44"/>
      <c r="LN201" s="44"/>
      <c r="LO201" s="44"/>
      <c r="LP201" s="44"/>
      <c r="LQ201" s="44"/>
      <c r="LR201" s="44"/>
      <c r="LS201" s="44"/>
      <c r="LT201" s="44"/>
      <c r="LU201" s="44"/>
      <c r="LV201" s="44"/>
      <c r="LW201" s="44"/>
      <c r="LX201" s="44"/>
      <c r="LY201" s="44"/>
      <c r="LZ201" s="44"/>
      <c r="MA201" s="44"/>
      <c r="MB201" s="44"/>
      <c r="MC201" s="44"/>
      <c r="MD201" s="44"/>
      <c r="ME201" s="44"/>
      <c r="MF201" s="44"/>
      <c r="MG201" s="44"/>
      <c r="MH201" s="44"/>
      <c r="MI201" s="44"/>
      <c r="MJ201" s="44"/>
      <c r="MK201" s="44"/>
      <c r="ML201" s="44"/>
      <c r="MM201" s="44"/>
      <c r="MN201" s="44"/>
      <c r="MO201" s="44"/>
      <c r="MP201" s="44"/>
      <c r="MQ201" s="44"/>
      <c r="MR201" s="44"/>
      <c r="MS201" s="44"/>
      <c r="MT201" s="44"/>
      <c r="MU201" s="44"/>
      <c r="MV201" s="44"/>
      <c r="MW201" s="44"/>
      <c r="MX201" s="44"/>
      <c r="MY201" s="44"/>
      <c r="MZ201" s="44"/>
      <c r="NA201" s="44"/>
      <c r="NB201" s="44"/>
      <c r="NC201" s="44"/>
      <c r="ND201" s="44"/>
      <c r="NE201" s="44"/>
      <c r="NF201" s="44"/>
      <c r="NG201" s="44"/>
      <c r="NH201" s="44"/>
      <c r="NI201" s="44"/>
      <c r="NJ201" s="44"/>
      <c r="NK201" s="44"/>
      <c r="NL201" s="44"/>
      <c r="NM201" s="44"/>
      <c r="NN201" s="44"/>
      <c r="NO201" s="44"/>
      <c r="NP201" s="44"/>
      <c r="NQ201" s="44"/>
      <c r="NR201" s="44"/>
      <c r="NS201" s="44"/>
      <c r="NT201" s="44"/>
      <c r="NU201" s="44"/>
      <c r="NV201" s="44"/>
      <c r="NW201" s="44"/>
      <c r="NX201" s="44"/>
      <c r="NY201" s="44"/>
      <c r="NZ201" s="44"/>
      <c r="OA201" s="44"/>
      <c r="OB201" s="44"/>
      <c r="OC201" s="44"/>
      <c r="OD201" s="44"/>
      <c r="OE201" s="44"/>
      <c r="OF201" s="44"/>
      <c r="OG201" s="44"/>
      <c r="OH201" s="44"/>
      <c r="OI201" s="44"/>
      <c r="OJ201" s="44"/>
      <c r="OK201" s="44"/>
      <c r="OL201" s="44"/>
      <c r="OM201" s="44"/>
      <c r="ON201" s="44"/>
      <c r="OO201" s="44"/>
      <c r="OP201" s="44"/>
      <c r="OQ201" s="44"/>
      <c r="OR201" s="44"/>
      <c r="OS201" s="44"/>
      <c r="OT201" s="44"/>
      <c r="OU201" s="44"/>
      <c r="OV201" s="44"/>
      <c r="OW201" s="44"/>
      <c r="OX201" s="44"/>
      <c r="OY201" s="44"/>
      <c r="OZ201" s="44"/>
      <c r="PA201" s="44"/>
      <c r="PB201" s="44"/>
      <c r="PC201" s="44"/>
      <c r="PD201" s="44"/>
      <c r="PE201" s="44"/>
      <c r="PF201" s="44"/>
      <c r="PG201" s="44"/>
      <c r="PH201" s="44"/>
    </row>
    <row r="202" spans="1:424" s="49" customFormat="1" x14ac:dyDescent="0.25">
      <c r="A202" s="30"/>
      <c r="C202" s="327"/>
      <c r="D202" s="47"/>
      <c r="E202" s="327"/>
      <c r="F202" s="47"/>
      <c r="G202" s="47"/>
      <c r="H202" s="47"/>
      <c r="I202" s="47"/>
      <c r="J202" s="47"/>
      <c r="M202" s="47"/>
      <c r="N202" s="47"/>
      <c r="O202" s="47"/>
      <c r="P202" s="47"/>
      <c r="Q202" s="47"/>
      <c r="R202" s="47"/>
      <c r="U202" s="47"/>
      <c r="V202" s="47"/>
      <c r="W202" s="47"/>
      <c r="X202" s="47"/>
      <c r="Y202" s="47"/>
      <c r="Z202" s="47"/>
      <c r="AC202" s="47"/>
      <c r="AD202" s="47"/>
      <c r="AE202" s="47"/>
      <c r="AF202" s="47"/>
      <c r="AG202" s="47"/>
      <c r="AH202" s="47"/>
      <c r="AK202" s="47"/>
      <c r="AL202" s="47"/>
      <c r="AM202" s="47"/>
      <c r="AN202" s="47"/>
      <c r="AO202" s="47"/>
      <c r="AP202" s="47"/>
      <c r="AS202" s="47"/>
      <c r="AT202" s="47"/>
      <c r="AU202" s="47"/>
      <c r="AV202" s="47"/>
      <c r="AW202" s="46"/>
      <c r="AX202" s="46"/>
      <c r="BA202" s="47"/>
      <c r="BB202" s="47"/>
      <c r="BC202" s="47"/>
      <c r="BD202" s="47"/>
      <c r="BE202" s="47"/>
      <c r="BF202" s="47"/>
      <c r="BG202" s="47"/>
      <c r="BH202" s="47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  <c r="CR202" s="44"/>
      <c r="CS202" s="44"/>
      <c r="CT202" s="44"/>
      <c r="CU202" s="44"/>
      <c r="CV202" s="44"/>
      <c r="CW202" s="44"/>
      <c r="CX202" s="44"/>
      <c r="CY202" s="44"/>
      <c r="CZ202" s="44"/>
      <c r="DA202" s="44"/>
      <c r="DB202" s="44"/>
      <c r="DC202" s="44"/>
      <c r="DD202" s="44"/>
      <c r="DE202" s="44"/>
      <c r="DF202" s="44"/>
      <c r="DG202" s="44"/>
      <c r="DH202" s="44"/>
      <c r="DI202" s="44"/>
      <c r="DJ202" s="44"/>
      <c r="DK202" s="44"/>
      <c r="DL202" s="44"/>
      <c r="DM202" s="44"/>
      <c r="DN202" s="44"/>
      <c r="DO202" s="44"/>
      <c r="DP202" s="44"/>
      <c r="DQ202" s="44"/>
      <c r="DR202" s="44"/>
      <c r="DS202" s="44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4"/>
      <c r="EE202" s="44"/>
      <c r="EF202" s="44"/>
      <c r="EG202" s="44"/>
      <c r="EH202" s="44"/>
      <c r="EI202" s="44"/>
      <c r="EJ202" s="44"/>
      <c r="EK202" s="44"/>
      <c r="EL202" s="44"/>
      <c r="EM202" s="44"/>
      <c r="EN202" s="44"/>
      <c r="EO202" s="44"/>
      <c r="EP202" s="44"/>
      <c r="EQ202" s="44"/>
      <c r="ER202" s="44"/>
      <c r="ES202" s="44"/>
      <c r="ET202" s="44"/>
      <c r="EU202" s="44"/>
      <c r="EV202" s="44"/>
      <c r="EW202" s="44"/>
      <c r="EX202" s="44"/>
      <c r="EY202" s="44"/>
      <c r="EZ202" s="44"/>
      <c r="FA202" s="44"/>
      <c r="FB202" s="44"/>
      <c r="FC202" s="44"/>
      <c r="FD202" s="44"/>
      <c r="FE202" s="44"/>
      <c r="FF202" s="44"/>
      <c r="FG202" s="44"/>
      <c r="FH202" s="44"/>
      <c r="FI202" s="44"/>
      <c r="FJ202" s="44"/>
      <c r="FK202" s="44"/>
      <c r="FL202" s="44"/>
      <c r="FM202" s="44"/>
      <c r="FN202" s="44"/>
      <c r="FO202" s="44"/>
      <c r="FP202" s="44"/>
      <c r="FQ202" s="44"/>
      <c r="FR202" s="44"/>
      <c r="FS202" s="44"/>
      <c r="FT202" s="44"/>
      <c r="FU202" s="44"/>
      <c r="FV202" s="44"/>
      <c r="FW202" s="44"/>
      <c r="FX202" s="44"/>
      <c r="FY202" s="44"/>
      <c r="FZ202" s="44"/>
      <c r="GA202" s="44"/>
      <c r="GB202" s="44"/>
      <c r="GC202" s="44"/>
      <c r="GD202" s="44"/>
      <c r="GE202" s="44"/>
      <c r="GF202" s="44"/>
      <c r="GG202" s="44"/>
      <c r="GH202" s="44"/>
      <c r="GI202" s="44"/>
      <c r="GJ202" s="44"/>
      <c r="GK202" s="44"/>
      <c r="GL202" s="44"/>
      <c r="GM202" s="44"/>
      <c r="GN202" s="44"/>
      <c r="GO202" s="44"/>
      <c r="GP202" s="44"/>
      <c r="GQ202" s="44"/>
      <c r="GR202" s="44"/>
      <c r="GS202" s="44"/>
      <c r="GT202" s="44"/>
      <c r="GU202" s="44"/>
      <c r="GV202" s="44"/>
      <c r="GW202" s="44"/>
      <c r="GX202" s="44"/>
      <c r="GY202" s="44"/>
      <c r="GZ202" s="44"/>
      <c r="HA202" s="44"/>
      <c r="HB202" s="44"/>
      <c r="HC202" s="44"/>
      <c r="HD202" s="44"/>
      <c r="HE202" s="44"/>
      <c r="HF202" s="44"/>
      <c r="HG202" s="44"/>
      <c r="HH202" s="44"/>
      <c r="HI202" s="44"/>
      <c r="HJ202" s="44"/>
      <c r="HK202" s="44"/>
      <c r="HL202" s="44"/>
      <c r="HM202" s="44"/>
      <c r="HN202" s="44"/>
      <c r="HO202" s="44"/>
      <c r="HP202" s="44"/>
      <c r="HQ202" s="44"/>
      <c r="HR202" s="44"/>
      <c r="HS202" s="44"/>
      <c r="HT202" s="44"/>
      <c r="HU202" s="44"/>
      <c r="HV202" s="44"/>
      <c r="HW202" s="44"/>
      <c r="HX202" s="44"/>
      <c r="HY202" s="44"/>
      <c r="HZ202" s="44"/>
      <c r="IA202" s="44"/>
      <c r="IB202" s="44"/>
      <c r="IC202" s="44"/>
      <c r="ID202" s="44"/>
      <c r="IE202" s="44"/>
      <c r="IF202" s="44"/>
      <c r="IG202" s="44"/>
      <c r="IH202" s="44"/>
      <c r="II202" s="44"/>
      <c r="IJ202" s="44"/>
      <c r="IK202" s="44"/>
      <c r="IL202" s="44"/>
      <c r="IM202" s="44"/>
      <c r="IN202" s="44"/>
      <c r="IO202" s="44"/>
      <c r="IP202" s="44"/>
      <c r="IQ202" s="44"/>
      <c r="IR202" s="44"/>
      <c r="IS202" s="44"/>
      <c r="IT202" s="44"/>
      <c r="IU202" s="44"/>
      <c r="IV202" s="44"/>
      <c r="IW202" s="44"/>
      <c r="IX202" s="44"/>
      <c r="IY202" s="44"/>
      <c r="IZ202" s="44"/>
      <c r="JA202" s="44"/>
      <c r="JB202" s="44"/>
      <c r="JC202" s="44"/>
      <c r="JD202" s="44"/>
      <c r="JE202" s="44"/>
      <c r="JF202" s="44"/>
      <c r="JG202" s="44"/>
      <c r="JH202" s="44"/>
      <c r="JI202" s="44"/>
      <c r="JJ202" s="44"/>
      <c r="JK202" s="44"/>
      <c r="JL202" s="44"/>
      <c r="JM202" s="44"/>
      <c r="JN202" s="44"/>
      <c r="JO202" s="44"/>
      <c r="JP202" s="44"/>
      <c r="JQ202" s="44"/>
      <c r="JR202" s="44"/>
      <c r="JS202" s="44"/>
      <c r="JT202" s="44"/>
      <c r="JU202" s="44"/>
      <c r="JV202" s="44"/>
      <c r="JW202" s="44"/>
      <c r="JX202" s="44"/>
      <c r="JY202" s="44"/>
      <c r="JZ202" s="44"/>
      <c r="KA202" s="44"/>
      <c r="KB202" s="44"/>
      <c r="KC202" s="44"/>
      <c r="KD202" s="44"/>
      <c r="KE202" s="44"/>
      <c r="KF202" s="44"/>
      <c r="KG202" s="44"/>
      <c r="KH202" s="44"/>
      <c r="KI202" s="44"/>
      <c r="KJ202" s="44"/>
      <c r="KK202" s="44"/>
      <c r="KL202" s="44"/>
      <c r="KM202" s="44"/>
      <c r="KN202" s="44"/>
      <c r="KO202" s="44"/>
      <c r="KP202" s="44"/>
      <c r="KQ202" s="44"/>
      <c r="KR202" s="44"/>
      <c r="KS202" s="44"/>
      <c r="KT202" s="44"/>
      <c r="KU202" s="44"/>
      <c r="KV202" s="44"/>
      <c r="KW202" s="44"/>
      <c r="KX202" s="44"/>
      <c r="KY202" s="44"/>
      <c r="KZ202" s="44"/>
      <c r="LA202" s="44"/>
      <c r="LB202" s="44"/>
      <c r="LC202" s="44"/>
      <c r="LD202" s="44"/>
      <c r="LE202" s="44"/>
      <c r="LF202" s="44"/>
      <c r="LG202" s="44"/>
      <c r="LH202" s="44"/>
      <c r="LI202" s="44"/>
      <c r="LJ202" s="44"/>
      <c r="LK202" s="44"/>
      <c r="LL202" s="44"/>
      <c r="LM202" s="44"/>
      <c r="LN202" s="44"/>
      <c r="LO202" s="44"/>
      <c r="LP202" s="44"/>
      <c r="LQ202" s="44"/>
      <c r="LR202" s="44"/>
      <c r="LS202" s="44"/>
      <c r="LT202" s="44"/>
      <c r="LU202" s="44"/>
      <c r="LV202" s="44"/>
      <c r="LW202" s="44"/>
      <c r="LX202" s="44"/>
      <c r="LY202" s="44"/>
      <c r="LZ202" s="44"/>
      <c r="MA202" s="44"/>
      <c r="MB202" s="44"/>
      <c r="MC202" s="44"/>
      <c r="MD202" s="44"/>
      <c r="ME202" s="44"/>
      <c r="MF202" s="44"/>
      <c r="MG202" s="44"/>
      <c r="MH202" s="44"/>
      <c r="MI202" s="44"/>
      <c r="MJ202" s="44"/>
      <c r="MK202" s="44"/>
      <c r="ML202" s="44"/>
      <c r="MM202" s="44"/>
      <c r="MN202" s="44"/>
      <c r="MO202" s="44"/>
      <c r="MP202" s="44"/>
      <c r="MQ202" s="44"/>
      <c r="MR202" s="44"/>
      <c r="MS202" s="44"/>
      <c r="MT202" s="44"/>
      <c r="MU202" s="44"/>
      <c r="MV202" s="44"/>
      <c r="MW202" s="44"/>
      <c r="MX202" s="44"/>
      <c r="MY202" s="44"/>
      <c r="MZ202" s="44"/>
      <c r="NA202" s="44"/>
      <c r="NB202" s="44"/>
      <c r="NC202" s="44"/>
      <c r="ND202" s="44"/>
      <c r="NE202" s="44"/>
      <c r="NF202" s="44"/>
      <c r="NG202" s="44"/>
      <c r="NH202" s="44"/>
      <c r="NI202" s="44"/>
      <c r="NJ202" s="44"/>
      <c r="NK202" s="44"/>
      <c r="NL202" s="44"/>
      <c r="NM202" s="44"/>
      <c r="NN202" s="44"/>
      <c r="NO202" s="44"/>
      <c r="NP202" s="44"/>
      <c r="NQ202" s="44"/>
      <c r="NR202" s="44"/>
      <c r="NS202" s="44"/>
      <c r="NT202" s="44"/>
      <c r="NU202" s="44"/>
      <c r="NV202" s="44"/>
      <c r="NW202" s="44"/>
      <c r="NX202" s="44"/>
      <c r="NY202" s="44"/>
      <c r="NZ202" s="44"/>
      <c r="OA202" s="44"/>
      <c r="OB202" s="44"/>
      <c r="OC202" s="44"/>
      <c r="OD202" s="44"/>
      <c r="OE202" s="44"/>
      <c r="OF202" s="44"/>
      <c r="OG202" s="44"/>
      <c r="OH202" s="44"/>
      <c r="OI202" s="44"/>
      <c r="OJ202" s="44"/>
      <c r="OK202" s="44"/>
      <c r="OL202" s="44"/>
      <c r="OM202" s="44"/>
      <c r="ON202" s="44"/>
      <c r="OO202" s="44"/>
      <c r="OP202" s="44"/>
      <c r="OQ202" s="44"/>
      <c r="OR202" s="44"/>
      <c r="OS202" s="44"/>
      <c r="OT202" s="44"/>
      <c r="OU202" s="44"/>
      <c r="OV202" s="44"/>
      <c r="OW202" s="44"/>
      <c r="OX202" s="44"/>
      <c r="OY202" s="44"/>
      <c r="OZ202" s="44"/>
      <c r="PA202" s="44"/>
      <c r="PB202" s="44"/>
      <c r="PC202" s="44"/>
      <c r="PD202" s="44"/>
      <c r="PE202" s="44"/>
      <c r="PF202" s="44"/>
      <c r="PG202" s="44"/>
      <c r="PH202" s="44"/>
    </row>
    <row r="203" spans="1:424" s="49" customFormat="1" x14ac:dyDescent="0.25">
      <c r="A203" s="30"/>
      <c r="C203" s="327"/>
      <c r="D203" s="47"/>
      <c r="E203" s="327"/>
      <c r="F203" s="47"/>
      <c r="G203" s="47"/>
      <c r="H203" s="47"/>
      <c r="I203" s="47"/>
      <c r="J203" s="47"/>
      <c r="M203" s="47"/>
      <c r="N203" s="47"/>
      <c r="O203" s="47"/>
      <c r="P203" s="47"/>
      <c r="Q203" s="47"/>
      <c r="R203" s="47"/>
      <c r="U203" s="47"/>
      <c r="V203" s="47"/>
      <c r="W203" s="47"/>
      <c r="X203" s="47"/>
      <c r="Y203" s="47"/>
      <c r="Z203" s="47"/>
      <c r="AC203" s="47"/>
      <c r="AD203" s="47"/>
      <c r="AE203" s="47"/>
      <c r="AF203" s="47"/>
      <c r="AG203" s="47"/>
      <c r="AH203" s="47"/>
      <c r="AK203" s="47"/>
      <c r="AL203" s="47"/>
      <c r="AM203" s="47"/>
      <c r="AN203" s="47"/>
      <c r="AO203" s="47"/>
      <c r="AP203" s="47"/>
      <c r="AS203" s="47"/>
      <c r="AT203" s="47"/>
      <c r="AU203" s="47"/>
      <c r="AV203" s="47"/>
      <c r="AW203" s="46"/>
      <c r="AX203" s="46"/>
      <c r="BA203" s="47"/>
      <c r="BB203" s="47"/>
      <c r="BC203" s="47"/>
      <c r="BD203" s="47"/>
      <c r="BE203" s="47"/>
      <c r="BF203" s="47"/>
      <c r="BG203" s="47"/>
      <c r="BH203" s="47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  <c r="CR203" s="44"/>
      <c r="CS203" s="44"/>
      <c r="CT203" s="44"/>
      <c r="CU203" s="44"/>
      <c r="CV203" s="44"/>
      <c r="CW203" s="44"/>
      <c r="CX203" s="44"/>
      <c r="CY203" s="44"/>
      <c r="CZ203" s="44"/>
      <c r="DA203" s="44"/>
      <c r="DB203" s="44"/>
      <c r="DC203" s="44"/>
      <c r="DD203" s="44"/>
      <c r="DE203" s="44"/>
      <c r="DF203" s="44"/>
      <c r="DG203" s="44"/>
      <c r="DH203" s="44"/>
      <c r="DI203" s="44"/>
      <c r="DJ203" s="44"/>
      <c r="DK203" s="44"/>
      <c r="DL203" s="44"/>
      <c r="DM203" s="44"/>
      <c r="DN203" s="44"/>
      <c r="DO203" s="44"/>
      <c r="DP203" s="44"/>
      <c r="DQ203" s="44"/>
      <c r="DR203" s="44"/>
      <c r="DS203" s="44"/>
      <c r="DT203" s="44"/>
      <c r="DU203" s="44"/>
      <c r="DV203" s="44"/>
      <c r="DW203" s="44"/>
      <c r="DX203" s="44"/>
      <c r="DY203" s="44"/>
      <c r="DZ203" s="44"/>
      <c r="EA203" s="44"/>
      <c r="EB203" s="44"/>
      <c r="EC203" s="44"/>
      <c r="ED203" s="44"/>
      <c r="EE203" s="44"/>
      <c r="EF203" s="44"/>
      <c r="EG203" s="44"/>
      <c r="EH203" s="44"/>
      <c r="EI203" s="44"/>
      <c r="EJ203" s="44"/>
      <c r="EK203" s="44"/>
      <c r="EL203" s="44"/>
      <c r="EM203" s="44"/>
      <c r="EN203" s="44"/>
      <c r="EO203" s="44"/>
      <c r="EP203" s="44"/>
      <c r="EQ203" s="44"/>
      <c r="ER203" s="44"/>
      <c r="ES203" s="44"/>
      <c r="ET203" s="44"/>
      <c r="EU203" s="44"/>
      <c r="EV203" s="44"/>
      <c r="EW203" s="44"/>
      <c r="EX203" s="44"/>
      <c r="EY203" s="44"/>
      <c r="EZ203" s="44"/>
      <c r="FA203" s="44"/>
      <c r="FB203" s="44"/>
      <c r="FC203" s="44"/>
      <c r="FD203" s="44"/>
      <c r="FE203" s="44"/>
      <c r="FF203" s="44"/>
      <c r="FG203" s="44"/>
      <c r="FH203" s="44"/>
      <c r="FI203" s="44"/>
      <c r="FJ203" s="44"/>
      <c r="FK203" s="44"/>
      <c r="FL203" s="44"/>
      <c r="FM203" s="44"/>
      <c r="FN203" s="44"/>
      <c r="FO203" s="44"/>
      <c r="FP203" s="44"/>
      <c r="FQ203" s="44"/>
      <c r="FR203" s="44"/>
      <c r="FS203" s="44"/>
      <c r="FT203" s="44"/>
      <c r="FU203" s="44"/>
      <c r="FV203" s="44"/>
      <c r="FW203" s="44"/>
      <c r="FX203" s="44"/>
      <c r="FY203" s="44"/>
      <c r="FZ203" s="44"/>
      <c r="GA203" s="44"/>
      <c r="GB203" s="44"/>
      <c r="GC203" s="44"/>
      <c r="GD203" s="44"/>
      <c r="GE203" s="44"/>
      <c r="GF203" s="44"/>
      <c r="GG203" s="44"/>
      <c r="GH203" s="44"/>
      <c r="GI203" s="44"/>
      <c r="GJ203" s="44"/>
      <c r="GK203" s="44"/>
      <c r="GL203" s="44"/>
      <c r="GM203" s="44"/>
      <c r="GN203" s="44"/>
      <c r="GO203" s="44"/>
      <c r="GP203" s="44"/>
      <c r="GQ203" s="44"/>
      <c r="GR203" s="44"/>
      <c r="GS203" s="44"/>
      <c r="GT203" s="44"/>
      <c r="GU203" s="44"/>
      <c r="GV203" s="44"/>
      <c r="GW203" s="44"/>
      <c r="GX203" s="44"/>
      <c r="GY203" s="44"/>
      <c r="GZ203" s="44"/>
      <c r="HA203" s="44"/>
      <c r="HB203" s="44"/>
      <c r="HC203" s="44"/>
      <c r="HD203" s="44"/>
      <c r="HE203" s="44"/>
      <c r="HF203" s="44"/>
      <c r="HG203" s="44"/>
      <c r="HH203" s="44"/>
      <c r="HI203" s="44"/>
      <c r="HJ203" s="44"/>
      <c r="HK203" s="44"/>
      <c r="HL203" s="44"/>
      <c r="HM203" s="44"/>
      <c r="HN203" s="44"/>
      <c r="HO203" s="44"/>
      <c r="HP203" s="44"/>
      <c r="HQ203" s="44"/>
      <c r="HR203" s="44"/>
      <c r="HS203" s="44"/>
      <c r="HT203" s="44"/>
      <c r="HU203" s="44"/>
      <c r="HV203" s="44"/>
      <c r="HW203" s="44"/>
      <c r="HX203" s="44"/>
      <c r="HY203" s="44"/>
      <c r="HZ203" s="44"/>
      <c r="IA203" s="44"/>
      <c r="IB203" s="44"/>
      <c r="IC203" s="44"/>
      <c r="ID203" s="44"/>
      <c r="IE203" s="44"/>
      <c r="IF203" s="44"/>
      <c r="IG203" s="44"/>
      <c r="IH203" s="44"/>
      <c r="II203" s="44"/>
      <c r="IJ203" s="44"/>
      <c r="IK203" s="44"/>
      <c r="IL203" s="44"/>
      <c r="IM203" s="44"/>
      <c r="IN203" s="44"/>
      <c r="IO203" s="44"/>
      <c r="IP203" s="44"/>
      <c r="IQ203" s="44"/>
      <c r="IR203" s="44"/>
      <c r="IS203" s="44"/>
      <c r="IT203" s="44"/>
      <c r="IU203" s="44"/>
      <c r="IV203" s="44"/>
      <c r="IW203" s="44"/>
      <c r="IX203" s="44"/>
      <c r="IY203" s="44"/>
      <c r="IZ203" s="44"/>
      <c r="JA203" s="44"/>
      <c r="JB203" s="44"/>
      <c r="JC203" s="44"/>
      <c r="JD203" s="44"/>
      <c r="JE203" s="44"/>
      <c r="JF203" s="44"/>
      <c r="JG203" s="44"/>
      <c r="JH203" s="44"/>
      <c r="JI203" s="44"/>
      <c r="JJ203" s="44"/>
      <c r="JK203" s="44"/>
      <c r="JL203" s="44"/>
      <c r="JM203" s="44"/>
      <c r="JN203" s="44"/>
      <c r="JO203" s="44"/>
      <c r="JP203" s="44"/>
      <c r="JQ203" s="44"/>
      <c r="JR203" s="44"/>
      <c r="JS203" s="44"/>
      <c r="JT203" s="44"/>
      <c r="JU203" s="44"/>
      <c r="JV203" s="44"/>
      <c r="JW203" s="44"/>
      <c r="JX203" s="44"/>
      <c r="JY203" s="44"/>
      <c r="JZ203" s="44"/>
      <c r="KA203" s="44"/>
      <c r="KB203" s="44"/>
      <c r="KC203" s="44"/>
      <c r="KD203" s="44"/>
      <c r="KE203" s="44"/>
      <c r="KF203" s="44"/>
      <c r="KG203" s="44"/>
      <c r="KH203" s="44"/>
      <c r="KI203" s="44"/>
      <c r="KJ203" s="44"/>
      <c r="KK203" s="44"/>
      <c r="KL203" s="44"/>
      <c r="KM203" s="44"/>
      <c r="KN203" s="44"/>
      <c r="KO203" s="44"/>
      <c r="KP203" s="44"/>
      <c r="KQ203" s="44"/>
      <c r="KR203" s="44"/>
      <c r="KS203" s="44"/>
      <c r="KT203" s="44"/>
      <c r="KU203" s="44"/>
      <c r="KV203" s="44"/>
      <c r="KW203" s="44"/>
      <c r="KX203" s="44"/>
      <c r="KY203" s="44"/>
      <c r="KZ203" s="44"/>
      <c r="LA203" s="44"/>
      <c r="LB203" s="44"/>
      <c r="LC203" s="44"/>
      <c r="LD203" s="44"/>
      <c r="LE203" s="44"/>
      <c r="LF203" s="44"/>
      <c r="LG203" s="44"/>
      <c r="LH203" s="44"/>
      <c r="LI203" s="44"/>
      <c r="LJ203" s="44"/>
      <c r="LK203" s="44"/>
      <c r="LL203" s="44"/>
      <c r="LM203" s="44"/>
      <c r="LN203" s="44"/>
      <c r="LO203" s="44"/>
      <c r="LP203" s="44"/>
      <c r="LQ203" s="44"/>
      <c r="LR203" s="44"/>
      <c r="LS203" s="44"/>
      <c r="LT203" s="44"/>
      <c r="LU203" s="44"/>
      <c r="LV203" s="44"/>
      <c r="LW203" s="44"/>
      <c r="LX203" s="44"/>
      <c r="LY203" s="44"/>
      <c r="LZ203" s="44"/>
      <c r="MA203" s="44"/>
      <c r="MB203" s="44"/>
      <c r="MC203" s="44"/>
      <c r="MD203" s="44"/>
      <c r="ME203" s="44"/>
      <c r="MF203" s="44"/>
      <c r="MG203" s="44"/>
      <c r="MH203" s="44"/>
      <c r="MI203" s="44"/>
      <c r="MJ203" s="44"/>
      <c r="MK203" s="44"/>
      <c r="ML203" s="44"/>
      <c r="MM203" s="44"/>
      <c r="MN203" s="44"/>
      <c r="MO203" s="44"/>
      <c r="MP203" s="44"/>
      <c r="MQ203" s="44"/>
      <c r="MR203" s="44"/>
      <c r="MS203" s="44"/>
      <c r="MT203" s="44"/>
      <c r="MU203" s="44"/>
      <c r="MV203" s="44"/>
      <c r="MW203" s="44"/>
      <c r="MX203" s="44"/>
      <c r="MY203" s="44"/>
      <c r="MZ203" s="44"/>
      <c r="NA203" s="44"/>
      <c r="NB203" s="44"/>
      <c r="NC203" s="44"/>
      <c r="ND203" s="44"/>
      <c r="NE203" s="44"/>
      <c r="NF203" s="44"/>
      <c r="NG203" s="44"/>
      <c r="NH203" s="44"/>
      <c r="NI203" s="44"/>
      <c r="NJ203" s="44"/>
      <c r="NK203" s="44"/>
      <c r="NL203" s="44"/>
      <c r="NM203" s="44"/>
      <c r="NN203" s="44"/>
      <c r="NO203" s="44"/>
      <c r="NP203" s="44"/>
      <c r="NQ203" s="44"/>
      <c r="NR203" s="44"/>
      <c r="NS203" s="44"/>
      <c r="NT203" s="44"/>
      <c r="NU203" s="44"/>
      <c r="NV203" s="44"/>
      <c r="NW203" s="44"/>
      <c r="NX203" s="44"/>
      <c r="NY203" s="44"/>
      <c r="NZ203" s="44"/>
      <c r="OA203" s="44"/>
      <c r="OB203" s="44"/>
      <c r="OC203" s="44"/>
      <c r="OD203" s="44"/>
      <c r="OE203" s="44"/>
      <c r="OF203" s="44"/>
      <c r="OG203" s="44"/>
      <c r="OH203" s="44"/>
      <c r="OI203" s="44"/>
      <c r="OJ203" s="44"/>
      <c r="OK203" s="44"/>
      <c r="OL203" s="44"/>
      <c r="OM203" s="44"/>
      <c r="ON203" s="44"/>
      <c r="OO203" s="44"/>
      <c r="OP203" s="44"/>
      <c r="OQ203" s="44"/>
      <c r="OR203" s="44"/>
      <c r="OS203" s="44"/>
      <c r="OT203" s="44"/>
      <c r="OU203" s="44"/>
      <c r="OV203" s="44"/>
      <c r="OW203" s="44"/>
      <c r="OX203" s="44"/>
      <c r="OY203" s="44"/>
      <c r="OZ203" s="44"/>
      <c r="PA203" s="44"/>
      <c r="PB203" s="44"/>
      <c r="PC203" s="44"/>
      <c r="PD203" s="44"/>
      <c r="PE203" s="44"/>
      <c r="PF203" s="44"/>
      <c r="PG203" s="44"/>
      <c r="PH203" s="44"/>
    </row>
    <row r="204" spans="1:424" s="49" customFormat="1" x14ac:dyDescent="0.25">
      <c r="A204" s="30"/>
      <c r="C204" s="327"/>
      <c r="D204" s="47"/>
      <c r="E204" s="327"/>
      <c r="F204" s="47"/>
      <c r="G204" s="47"/>
      <c r="H204" s="47"/>
      <c r="I204" s="47"/>
      <c r="J204" s="47"/>
      <c r="M204" s="47"/>
      <c r="N204" s="47"/>
      <c r="O204" s="47"/>
      <c r="P204" s="47"/>
      <c r="Q204" s="47"/>
      <c r="R204" s="47"/>
      <c r="U204" s="47"/>
      <c r="V204" s="47"/>
      <c r="W204" s="47"/>
      <c r="X204" s="47"/>
      <c r="Y204" s="47"/>
      <c r="Z204" s="47"/>
      <c r="AC204" s="47"/>
      <c r="AD204" s="47"/>
      <c r="AE204" s="47"/>
      <c r="AF204" s="47"/>
      <c r="AG204" s="47"/>
      <c r="AH204" s="47"/>
      <c r="AK204" s="47"/>
      <c r="AL204" s="47"/>
      <c r="AM204" s="47"/>
      <c r="AN204" s="47"/>
      <c r="AO204" s="47"/>
      <c r="AP204" s="47"/>
      <c r="AS204" s="47"/>
      <c r="AT204" s="47"/>
      <c r="AU204" s="47"/>
      <c r="AV204" s="47"/>
      <c r="AW204" s="46"/>
      <c r="AX204" s="46"/>
      <c r="BA204" s="47"/>
      <c r="BB204" s="47"/>
      <c r="BC204" s="47"/>
      <c r="BD204" s="47"/>
      <c r="BE204" s="47"/>
      <c r="BF204" s="47"/>
      <c r="BG204" s="47"/>
      <c r="BH204" s="47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  <c r="CR204" s="44"/>
      <c r="CS204" s="44"/>
      <c r="CT204" s="44"/>
      <c r="CU204" s="44"/>
      <c r="CV204" s="44"/>
      <c r="CW204" s="44"/>
      <c r="CX204" s="44"/>
      <c r="CY204" s="44"/>
      <c r="CZ204" s="44"/>
      <c r="DA204" s="44"/>
      <c r="DB204" s="44"/>
      <c r="DC204" s="44"/>
      <c r="DD204" s="44"/>
      <c r="DE204" s="44"/>
      <c r="DF204" s="44"/>
      <c r="DG204" s="44"/>
      <c r="DH204" s="44"/>
      <c r="DI204" s="44"/>
      <c r="DJ204" s="44"/>
      <c r="DK204" s="44"/>
      <c r="DL204" s="44"/>
      <c r="DM204" s="44"/>
      <c r="DN204" s="44"/>
      <c r="DO204" s="44"/>
      <c r="DP204" s="44"/>
      <c r="DQ204" s="44"/>
      <c r="DR204" s="44"/>
      <c r="DS204" s="44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4"/>
      <c r="EE204" s="44"/>
      <c r="EF204" s="44"/>
      <c r="EG204" s="44"/>
      <c r="EH204" s="44"/>
      <c r="EI204" s="44"/>
      <c r="EJ204" s="44"/>
      <c r="EK204" s="44"/>
      <c r="EL204" s="44"/>
      <c r="EM204" s="44"/>
      <c r="EN204" s="44"/>
      <c r="EO204" s="44"/>
      <c r="EP204" s="44"/>
      <c r="EQ204" s="44"/>
      <c r="ER204" s="44"/>
      <c r="ES204" s="44"/>
      <c r="ET204" s="44"/>
      <c r="EU204" s="44"/>
      <c r="EV204" s="44"/>
      <c r="EW204" s="44"/>
      <c r="EX204" s="44"/>
      <c r="EY204" s="44"/>
      <c r="EZ204" s="44"/>
      <c r="FA204" s="44"/>
      <c r="FB204" s="44"/>
      <c r="FC204" s="44"/>
      <c r="FD204" s="44"/>
      <c r="FE204" s="44"/>
      <c r="FF204" s="44"/>
      <c r="FG204" s="44"/>
      <c r="FH204" s="44"/>
      <c r="FI204" s="44"/>
      <c r="FJ204" s="44"/>
      <c r="FK204" s="44"/>
      <c r="FL204" s="44"/>
      <c r="FM204" s="44"/>
      <c r="FN204" s="44"/>
      <c r="FO204" s="44"/>
      <c r="FP204" s="44"/>
      <c r="FQ204" s="44"/>
      <c r="FR204" s="44"/>
      <c r="FS204" s="44"/>
      <c r="FT204" s="44"/>
      <c r="FU204" s="44"/>
      <c r="FV204" s="44"/>
      <c r="FW204" s="44"/>
      <c r="FX204" s="44"/>
      <c r="FY204" s="44"/>
      <c r="FZ204" s="44"/>
      <c r="GA204" s="44"/>
      <c r="GB204" s="44"/>
      <c r="GC204" s="44"/>
      <c r="GD204" s="44"/>
      <c r="GE204" s="44"/>
      <c r="GF204" s="44"/>
      <c r="GG204" s="44"/>
      <c r="GH204" s="44"/>
      <c r="GI204" s="44"/>
      <c r="GJ204" s="44"/>
      <c r="GK204" s="44"/>
      <c r="GL204" s="44"/>
      <c r="GM204" s="44"/>
      <c r="GN204" s="44"/>
      <c r="GO204" s="44"/>
      <c r="GP204" s="44"/>
      <c r="GQ204" s="44"/>
      <c r="GR204" s="44"/>
      <c r="GS204" s="44"/>
      <c r="GT204" s="44"/>
      <c r="GU204" s="44"/>
      <c r="GV204" s="44"/>
      <c r="GW204" s="44"/>
      <c r="GX204" s="44"/>
      <c r="GY204" s="44"/>
      <c r="GZ204" s="44"/>
      <c r="HA204" s="44"/>
      <c r="HB204" s="44"/>
      <c r="HC204" s="44"/>
      <c r="HD204" s="44"/>
      <c r="HE204" s="44"/>
      <c r="HF204" s="44"/>
      <c r="HG204" s="44"/>
      <c r="HH204" s="44"/>
      <c r="HI204" s="44"/>
      <c r="HJ204" s="44"/>
      <c r="HK204" s="44"/>
      <c r="HL204" s="44"/>
      <c r="HM204" s="44"/>
      <c r="HN204" s="44"/>
      <c r="HO204" s="44"/>
      <c r="HP204" s="44"/>
      <c r="HQ204" s="44"/>
      <c r="HR204" s="44"/>
      <c r="HS204" s="44"/>
      <c r="HT204" s="44"/>
      <c r="HU204" s="44"/>
      <c r="HV204" s="44"/>
      <c r="HW204" s="44"/>
      <c r="HX204" s="44"/>
      <c r="HY204" s="44"/>
      <c r="HZ204" s="44"/>
      <c r="IA204" s="44"/>
      <c r="IB204" s="44"/>
      <c r="IC204" s="44"/>
      <c r="ID204" s="44"/>
      <c r="IE204" s="44"/>
      <c r="IF204" s="44"/>
      <c r="IG204" s="44"/>
      <c r="IH204" s="44"/>
      <c r="II204" s="44"/>
      <c r="IJ204" s="44"/>
      <c r="IK204" s="44"/>
      <c r="IL204" s="44"/>
      <c r="IM204" s="44"/>
      <c r="IN204" s="44"/>
      <c r="IO204" s="44"/>
      <c r="IP204" s="44"/>
      <c r="IQ204" s="44"/>
      <c r="IR204" s="44"/>
      <c r="IS204" s="44"/>
      <c r="IT204" s="44"/>
      <c r="IU204" s="44"/>
      <c r="IV204" s="44"/>
      <c r="IW204" s="44"/>
      <c r="IX204" s="44"/>
      <c r="IY204" s="44"/>
      <c r="IZ204" s="44"/>
      <c r="JA204" s="44"/>
      <c r="JB204" s="44"/>
      <c r="JC204" s="44"/>
      <c r="JD204" s="44"/>
      <c r="JE204" s="44"/>
      <c r="JF204" s="44"/>
      <c r="JG204" s="44"/>
      <c r="JH204" s="44"/>
      <c r="JI204" s="44"/>
      <c r="JJ204" s="44"/>
      <c r="JK204" s="44"/>
      <c r="JL204" s="44"/>
      <c r="JM204" s="44"/>
      <c r="JN204" s="44"/>
      <c r="JO204" s="44"/>
      <c r="JP204" s="44"/>
      <c r="JQ204" s="44"/>
      <c r="JR204" s="44"/>
      <c r="JS204" s="44"/>
      <c r="JT204" s="44"/>
      <c r="JU204" s="44"/>
      <c r="JV204" s="44"/>
      <c r="JW204" s="44"/>
      <c r="JX204" s="44"/>
      <c r="JY204" s="44"/>
      <c r="JZ204" s="44"/>
      <c r="KA204" s="44"/>
      <c r="KB204" s="44"/>
      <c r="KC204" s="44"/>
      <c r="KD204" s="44"/>
      <c r="KE204" s="44"/>
      <c r="KF204" s="44"/>
      <c r="KG204" s="44"/>
      <c r="KH204" s="44"/>
      <c r="KI204" s="44"/>
      <c r="KJ204" s="44"/>
      <c r="KK204" s="44"/>
      <c r="KL204" s="44"/>
      <c r="KM204" s="44"/>
      <c r="KN204" s="44"/>
      <c r="KO204" s="44"/>
      <c r="KP204" s="44"/>
      <c r="KQ204" s="44"/>
      <c r="KR204" s="44"/>
      <c r="KS204" s="44"/>
      <c r="KT204" s="44"/>
      <c r="KU204" s="44"/>
      <c r="KV204" s="44"/>
      <c r="KW204" s="44"/>
      <c r="KX204" s="44"/>
      <c r="KY204" s="44"/>
      <c r="KZ204" s="44"/>
      <c r="LA204" s="44"/>
      <c r="LB204" s="44"/>
      <c r="LC204" s="44"/>
      <c r="LD204" s="44"/>
      <c r="LE204" s="44"/>
      <c r="LF204" s="44"/>
      <c r="LG204" s="44"/>
      <c r="LH204" s="44"/>
      <c r="LI204" s="44"/>
      <c r="LJ204" s="44"/>
      <c r="LK204" s="44"/>
      <c r="LL204" s="44"/>
      <c r="LM204" s="44"/>
      <c r="LN204" s="44"/>
      <c r="LO204" s="44"/>
      <c r="LP204" s="44"/>
      <c r="LQ204" s="44"/>
      <c r="LR204" s="44"/>
      <c r="LS204" s="44"/>
      <c r="LT204" s="44"/>
      <c r="LU204" s="44"/>
      <c r="LV204" s="44"/>
      <c r="LW204" s="44"/>
      <c r="LX204" s="44"/>
      <c r="LY204" s="44"/>
      <c r="LZ204" s="44"/>
      <c r="MA204" s="44"/>
      <c r="MB204" s="44"/>
      <c r="MC204" s="44"/>
      <c r="MD204" s="44"/>
      <c r="ME204" s="44"/>
      <c r="MF204" s="44"/>
      <c r="MG204" s="44"/>
      <c r="MH204" s="44"/>
      <c r="MI204" s="44"/>
      <c r="MJ204" s="44"/>
      <c r="MK204" s="44"/>
      <c r="ML204" s="44"/>
      <c r="MM204" s="44"/>
      <c r="MN204" s="44"/>
      <c r="MO204" s="44"/>
      <c r="MP204" s="44"/>
      <c r="MQ204" s="44"/>
      <c r="MR204" s="44"/>
      <c r="MS204" s="44"/>
      <c r="MT204" s="44"/>
      <c r="MU204" s="44"/>
      <c r="MV204" s="44"/>
      <c r="MW204" s="44"/>
      <c r="MX204" s="44"/>
      <c r="MY204" s="44"/>
      <c r="MZ204" s="44"/>
      <c r="NA204" s="44"/>
      <c r="NB204" s="44"/>
      <c r="NC204" s="44"/>
      <c r="ND204" s="44"/>
      <c r="NE204" s="44"/>
      <c r="NF204" s="44"/>
      <c r="NG204" s="44"/>
      <c r="NH204" s="44"/>
      <c r="NI204" s="44"/>
      <c r="NJ204" s="44"/>
      <c r="NK204" s="44"/>
      <c r="NL204" s="44"/>
      <c r="NM204" s="44"/>
      <c r="NN204" s="44"/>
      <c r="NO204" s="44"/>
      <c r="NP204" s="44"/>
      <c r="NQ204" s="44"/>
      <c r="NR204" s="44"/>
      <c r="NS204" s="44"/>
      <c r="NT204" s="44"/>
      <c r="NU204" s="44"/>
      <c r="NV204" s="44"/>
      <c r="NW204" s="44"/>
      <c r="NX204" s="44"/>
      <c r="NY204" s="44"/>
      <c r="NZ204" s="44"/>
      <c r="OA204" s="44"/>
      <c r="OB204" s="44"/>
      <c r="OC204" s="44"/>
      <c r="OD204" s="44"/>
      <c r="OE204" s="44"/>
      <c r="OF204" s="44"/>
      <c r="OG204" s="44"/>
      <c r="OH204" s="44"/>
      <c r="OI204" s="44"/>
      <c r="OJ204" s="44"/>
      <c r="OK204" s="44"/>
      <c r="OL204" s="44"/>
      <c r="OM204" s="44"/>
      <c r="ON204" s="44"/>
      <c r="OO204" s="44"/>
      <c r="OP204" s="44"/>
      <c r="OQ204" s="44"/>
      <c r="OR204" s="44"/>
      <c r="OS204" s="44"/>
      <c r="OT204" s="44"/>
      <c r="OU204" s="44"/>
      <c r="OV204" s="44"/>
      <c r="OW204" s="44"/>
      <c r="OX204" s="44"/>
      <c r="OY204" s="44"/>
      <c r="OZ204" s="44"/>
      <c r="PA204" s="44"/>
      <c r="PB204" s="44"/>
      <c r="PC204" s="44"/>
      <c r="PD204" s="44"/>
      <c r="PE204" s="44"/>
      <c r="PF204" s="44"/>
      <c r="PG204" s="44"/>
      <c r="PH204" s="44"/>
    </row>
    <row r="205" spans="1:424" s="49" customFormat="1" x14ac:dyDescent="0.25">
      <c r="A205" s="30"/>
      <c r="C205" s="327"/>
      <c r="D205" s="47"/>
      <c r="E205" s="327"/>
      <c r="F205" s="47"/>
      <c r="G205" s="47"/>
      <c r="H205" s="47"/>
      <c r="I205" s="47"/>
      <c r="J205" s="47"/>
      <c r="M205" s="47"/>
      <c r="N205" s="47"/>
      <c r="O205" s="47"/>
      <c r="P205" s="47"/>
      <c r="Q205" s="47"/>
      <c r="R205" s="47"/>
      <c r="U205" s="47"/>
      <c r="V205" s="47"/>
      <c r="W205" s="47"/>
      <c r="X205" s="47"/>
      <c r="Y205" s="47"/>
      <c r="Z205" s="47"/>
      <c r="AC205" s="47"/>
      <c r="AD205" s="47"/>
      <c r="AE205" s="47"/>
      <c r="AF205" s="47"/>
      <c r="AG205" s="47"/>
      <c r="AH205" s="47"/>
      <c r="AK205" s="47"/>
      <c r="AL205" s="47"/>
      <c r="AM205" s="47"/>
      <c r="AN205" s="47"/>
      <c r="AO205" s="47"/>
      <c r="AP205" s="47"/>
      <c r="AS205" s="47"/>
      <c r="AT205" s="47"/>
      <c r="AU205" s="47"/>
      <c r="AV205" s="47"/>
      <c r="AW205" s="46"/>
      <c r="AX205" s="46"/>
      <c r="BA205" s="47"/>
      <c r="BB205" s="47"/>
      <c r="BC205" s="47"/>
      <c r="BD205" s="47"/>
      <c r="BE205" s="47"/>
      <c r="BF205" s="47"/>
      <c r="BG205" s="47"/>
      <c r="BH205" s="47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  <c r="CR205" s="44"/>
      <c r="CS205" s="44"/>
      <c r="CT205" s="44"/>
      <c r="CU205" s="44"/>
      <c r="CV205" s="44"/>
      <c r="CW205" s="44"/>
      <c r="CX205" s="44"/>
      <c r="CY205" s="44"/>
      <c r="CZ205" s="44"/>
      <c r="DA205" s="44"/>
      <c r="DB205" s="44"/>
      <c r="DC205" s="44"/>
      <c r="DD205" s="44"/>
      <c r="DE205" s="44"/>
      <c r="DF205" s="44"/>
      <c r="DG205" s="44"/>
      <c r="DH205" s="44"/>
      <c r="DI205" s="44"/>
      <c r="DJ205" s="44"/>
      <c r="DK205" s="44"/>
      <c r="DL205" s="44"/>
      <c r="DM205" s="44"/>
      <c r="DN205" s="44"/>
      <c r="DO205" s="44"/>
      <c r="DP205" s="44"/>
      <c r="DQ205" s="44"/>
      <c r="DR205" s="44"/>
      <c r="DS205" s="44"/>
      <c r="DT205" s="44"/>
      <c r="DU205" s="44"/>
      <c r="DV205" s="44"/>
      <c r="DW205" s="44"/>
      <c r="DX205" s="44"/>
      <c r="DY205" s="44"/>
      <c r="DZ205" s="44"/>
      <c r="EA205" s="44"/>
      <c r="EB205" s="44"/>
      <c r="EC205" s="44"/>
      <c r="ED205" s="44"/>
      <c r="EE205" s="44"/>
      <c r="EF205" s="44"/>
      <c r="EG205" s="44"/>
      <c r="EH205" s="44"/>
      <c r="EI205" s="44"/>
      <c r="EJ205" s="44"/>
      <c r="EK205" s="44"/>
      <c r="EL205" s="44"/>
      <c r="EM205" s="44"/>
      <c r="EN205" s="44"/>
      <c r="EO205" s="44"/>
      <c r="EP205" s="44"/>
      <c r="EQ205" s="44"/>
      <c r="ER205" s="44"/>
      <c r="ES205" s="44"/>
      <c r="ET205" s="44"/>
      <c r="EU205" s="44"/>
      <c r="EV205" s="44"/>
      <c r="EW205" s="44"/>
      <c r="EX205" s="44"/>
      <c r="EY205" s="44"/>
      <c r="EZ205" s="44"/>
      <c r="FA205" s="44"/>
      <c r="FB205" s="44"/>
      <c r="FC205" s="44"/>
      <c r="FD205" s="44"/>
      <c r="FE205" s="44"/>
      <c r="FF205" s="44"/>
      <c r="FG205" s="44"/>
      <c r="FH205" s="44"/>
      <c r="FI205" s="44"/>
      <c r="FJ205" s="44"/>
      <c r="FK205" s="44"/>
      <c r="FL205" s="44"/>
      <c r="FM205" s="44"/>
      <c r="FN205" s="44"/>
      <c r="FO205" s="44"/>
      <c r="FP205" s="44"/>
      <c r="FQ205" s="44"/>
      <c r="FR205" s="44"/>
      <c r="FS205" s="44"/>
      <c r="FT205" s="44"/>
      <c r="FU205" s="44"/>
      <c r="FV205" s="44"/>
      <c r="FW205" s="44"/>
      <c r="FX205" s="44"/>
      <c r="FY205" s="44"/>
      <c r="FZ205" s="44"/>
      <c r="GA205" s="44"/>
      <c r="GB205" s="44"/>
      <c r="GC205" s="44"/>
      <c r="GD205" s="44"/>
      <c r="GE205" s="44"/>
      <c r="GF205" s="44"/>
      <c r="GG205" s="44"/>
      <c r="GH205" s="44"/>
      <c r="GI205" s="44"/>
      <c r="GJ205" s="44"/>
      <c r="GK205" s="44"/>
      <c r="GL205" s="44"/>
      <c r="GM205" s="44"/>
      <c r="GN205" s="44"/>
      <c r="GO205" s="44"/>
      <c r="GP205" s="44"/>
      <c r="GQ205" s="44"/>
      <c r="GR205" s="44"/>
      <c r="GS205" s="44"/>
      <c r="GT205" s="44"/>
      <c r="GU205" s="44"/>
      <c r="GV205" s="44"/>
      <c r="GW205" s="44"/>
      <c r="GX205" s="44"/>
      <c r="GY205" s="44"/>
      <c r="GZ205" s="44"/>
      <c r="HA205" s="44"/>
      <c r="HB205" s="44"/>
      <c r="HC205" s="44"/>
      <c r="HD205" s="44"/>
      <c r="HE205" s="44"/>
      <c r="HF205" s="44"/>
      <c r="HG205" s="44"/>
      <c r="HH205" s="44"/>
      <c r="HI205" s="44"/>
      <c r="HJ205" s="44"/>
      <c r="HK205" s="44"/>
      <c r="HL205" s="44"/>
      <c r="HM205" s="44"/>
      <c r="HN205" s="44"/>
      <c r="HO205" s="44"/>
      <c r="HP205" s="44"/>
      <c r="HQ205" s="44"/>
      <c r="HR205" s="44"/>
      <c r="HS205" s="44"/>
      <c r="HT205" s="44"/>
      <c r="HU205" s="44"/>
      <c r="HV205" s="44"/>
      <c r="HW205" s="44"/>
      <c r="HX205" s="44"/>
      <c r="HY205" s="44"/>
      <c r="HZ205" s="44"/>
      <c r="IA205" s="44"/>
      <c r="IB205" s="44"/>
      <c r="IC205" s="44"/>
      <c r="ID205" s="44"/>
      <c r="IE205" s="44"/>
      <c r="IF205" s="44"/>
      <c r="IG205" s="44"/>
      <c r="IH205" s="44"/>
      <c r="II205" s="44"/>
      <c r="IJ205" s="44"/>
      <c r="IK205" s="44"/>
      <c r="IL205" s="44"/>
      <c r="IM205" s="44"/>
      <c r="IN205" s="44"/>
      <c r="IO205" s="44"/>
      <c r="IP205" s="44"/>
      <c r="IQ205" s="44"/>
      <c r="IR205" s="44"/>
      <c r="IS205" s="44"/>
      <c r="IT205" s="44"/>
      <c r="IU205" s="44"/>
      <c r="IV205" s="44"/>
      <c r="IW205" s="44"/>
      <c r="IX205" s="44"/>
      <c r="IY205" s="44"/>
      <c r="IZ205" s="44"/>
      <c r="JA205" s="44"/>
      <c r="JB205" s="44"/>
      <c r="JC205" s="44"/>
      <c r="JD205" s="44"/>
      <c r="JE205" s="44"/>
      <c r="JF205" s="44"/>
      <c r="JG205" s="44"/>
      <c r="JH205" s="44"/>
      <c r="JI205" s="44"/>
      <c r="JJ205" s="44"/>
      <c r="JK205" s="44"/>
      <c r="JL205" s="44"/>
      <c r="JM205" s="44"/>
      <c r="JN205" s="44"/>
      <c r="JO205" s="44"/>
      <c r="JP205" s="44"/>
      <c r="JQ205" s="44"/>
      <c r="JR205" s="44"/>
      <c r="JS205" s="44"/>
      <c r="JT205" s="44"/>
      <c r="JU205" s="44"/>
      <c r="JV205" s="44"/>
      <c r="JW205" s="44"/>
      <c r="JX205" s="44"/>
      <c r="JY205" s="44"/>
      <c r="JZ205" s="44"/>
      <c r="KA205" s="44"/>
      <c r="KB205" s="44"/>
      <c r="KC205" s="44"/>
      <c r="KD205" s="44"/>
      <c r="KE205" s="44"/>
      <c r="KF205" s="44"/>
      <c r="KG205" s="44"/>
      <c r="KH205" s="44"/>
      <c r="KI205" s="44"/>
      <c r="KJ205" s="44"/>
      <c r="KK205" s="44"/>
      <c r="KL205" s="44"/>
      <c r="KM205" s="44"/>
      <c r="KN205" s="44"/>
      <c r="KO205" s="44"/>
      <c r="KP205" s="44"/>
      <c r="KQ205" s="44"/>
      <c r="KR205" s="44"/>
      <c r="KS205" s="44"/>
      <c r="KT205" s="44"/>
      <c r="KU205" s="44"/>
      <c r="KV205" s="44"/>
      <c r="KW205" s="44"/>
      <c r="KX205" s="44"/>
      <c r="KY205" s="44"/>
      <c r="KZ205" s="44"/>
      <c r="LA205" s="44"/>
      <c r="LB205" s="44"/>
      <c r="LC205" s="44"/>
      <c r="LD205" s="44"/>
      <c r="LE205" s="44"/>
      <c r="LF205" s="44"/>
      <c r="LG205" s="44"/>
      <c r="LH205" s="44"/>
      <c r="LI205" s="44"/>
      <c r="LJ205" s="44"/>
      <c r="LK205" s="44"/>
      <c r="LL205" s="44"/>
      <c r="LM205" s="44"/>
      <c r="LN205" s="44"/>
      <c r="LO205" s="44"/>
      <c r="LP205" s="44"/>
      <c r="LQ205" s="44"/>
      <c r="LR205" s="44"/>
      <c r="LS205" s="44"/>
      <c r="LT205" s="44"/>
      <c r="LU205" s="44"/>
      <c r="LV205" s="44"/>
      <c r="LW205" s="44"/>
      <c r="LX205" s="44"/>
      <c r="LY205" s="44"/>
      <c r="LZ205" s="44"/>
      <c r="MA205" s="44"/>
      <c r="MB205" s="44"/>
      <c r="MC205" s="44"/>
      <c r="MD205" s="44"/>
      <c r="ME205" s="44"/>
      <c r="MF205" s="44"/>
      <c r="MG205" s="44"/>
      <c r="MH205" s="44"/>
      <c r="MI205" s="44"/>
      <c r="MJ205" s="44"/>
      <c r="MK205" s="44"/>
      <c r="ML205" s="44"/>
      <c r="MM205" s="44"/>
      <c r="MN205" s="44"/>
      <c r="MO205" s="44"/>
      <c r="MP205" s="44"/>
      <c r="MQ205" s="44"/>
      <c r="MR205" s="44"/>
      <c r="MS205" s="44"/>
      <c r="MT205" s="44"/>
      <c r="MU205" s="44"/>
      <c r="MV205" s="44"/>
      <c r="MW205" s="44"/>
      <c r="MX205" s="44"/>
      <c r="MY205" s="44"/>
      <c r="MZ205" s="44"/>
      <c r="NA205" s="44"/>
      <c r="NB205" s="44"/>
      <c r="NC205" s="44"/>
      <c r="ND205" s="44"/>
      <c r="NE205" s="44"/>
      <c r="NF205" s="44"/>
      <c r="NG205" s="44"/>
      <c r="NH205" s="44"/>
      <c r="NI205" s="44"/>
      <c r="NJ205" s="44"/>
      <c r="NK205" s="44"/>
      <c r="NL205" s="44"/>
      <c r="NM205" s="44"/>
      <c r="NN205" s="44"/>
      <c r="NO205" s="44"/>
      <c r="NP205" s="44"/>
      <c r="NQ205" s="44"/>
      <c r="NR205" s="44"/>
      <c r="NS205" s="44"/>
      <c r="NT205" s="44"/>
      <c r="NU205" s="44"/>
      <c r="NV205" s="44"/>
      <c r="NW205" s="44"/>
      <c r="NX205" s="44"/>
      <c r="NY205" s="44"/>
      <c r="NZ205" s="44"/>
      <c r="OA205" s="44"/>
      <c r="OB205" s="44"/>
      <c r="OC205" s="44"/>
      <c r="OD205" s="44"/>
      <c r="OE205" s="44"/>
      <c r="OF205" s="44"/>
      <c r="OG205" s="44"/>
      <c r="OH205" s="44"/>
      <c r="OI205" s="44"/>
      <c r="OJ205" s="44"/>
      <c r="OK205" s="44"/>
      <c r="OL205" s="44"/>
      <c r="OM205" s="44"/>
      <c r="ON205" s="44"/>
      <c r="OO205" s="44"/>
      <c r="OP205" s="44"/>
      <c r="OQ205" s="44"/>
      <c r="OR205" s="44"/>
      <c r="OS205" s="44"/>
      <c r="OT205" s="44"/>
      <c r="OU205" s="44"/>
      <c r="OV205" s="44"/>
      <c r="OW205" s="44"/>
      <c r="OX205" s="44"/>
      <c r="OY205" s="44"/>
      <c r="OZ205" s="44"/>
      <c r="PA205" s="44"/>
      <c r="PB205" s="44"/>
      <c r="PC205" s="44"/>
      <c r="PD205" s="44"/>
      <c r="PE205" s="44"/>
      <c r="PF205" s="44"/>
      <c r="PG205" s="44"/>
      <c r="PH205" s="44"/>
    </row>
    <row r="206" spans="1:424" s="49" customFormat="1" x14ac:dyDescent="0.25">
      <c r="A206" s="30"/>
      <c r="C206" s="327"/>
      <c r="D206" s="47"/>
      <c r="E206" s="327"/>
      <c r="F206" s="47"/>
      <c r="G206" s="47"/>
      <c r="H206" s="47"/>
      <c r="I206" s="47"/>
      <c r="J206" s="47"/>
      <c r="M206" s="47"/>
      <c r="N206" s="47"/>
      <c r="O206" s="47"/>
      <c r="P206" s="47"/>
      <c r="Q206" s="47"/>
      <c r="R206" s="47"/>
      <c r="U206" s="47"/>
      <c r="V206" s="47"/>
      <c r="W206" s="47"/>
      <c r="X206" s="47"/>
      <c r="Y206" s="47"/>
      <c r="Z206" s="47"/>
      <c r="AC206" s="47"/>
      <c r="AD206" s="47"/>
      <c r="AE206" s="47"/>
      <c r="AF206" s="47"/>
      <c r="AG206" s="47"/>
      <c r="AH206" s="47"/>
      <c r="AK206" s="47"/>
      <c r="AL206" s="47"/>
      <c r="AM206" s="47"/>
      <c r="AN206" s="47"/>
      <c r="AO206" s="47"/>
      <c r="AP206" s="47"/>
      <c r="AS206" s="47"/>
      <c r="AT206" s="47"/>
      <c r="AU206" s="47"/>
      <c r="AV206" s="47"/>
      <c r="AW206" s="46"/>
      <c r="AX206" s="46"/>
      <c r="BA206" s="47"/>
      <c r="BB206" s="47"/>
      <c r="BC206" s="47"/>
      <c r="BD206" s="47"/>
      <c r="BE206" s="47"/>
      <c r="BF206" s="47"/>
      <c r="BG206" s="47"/>
      <c r="BH206" s="47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  <c r="CW206" s="44"/>
      <c r="CX206" s="44"/>
      <c r="CY206" s="44"/>
      <c r="CZ206" s="44"/>
      <c r="DA206" s="44"/>
      <c r="DB206" s="44"/>
      <c r="DC206" s="44"/>
      <c r="DD206" s="44"/>
      <c r="DE206" s="44"/>
      <c r="DF206" s="44"/>
      <c r="DG206" s="44"/>
      <c r="DH206" s="44"/>
      <c r="DI206" s="44"/>
      <c r="DJ206" s="44"/>
      <c r="DK206" s="44"/>
      <c r="DL206" s="44"/>
      <c r="DM206" s="44"/>
      <c r="DN206" s="44"/>
      <c r="DO206" s="44"/>
      <c r="DP206" s="44"/>
      <c r="DQ206" s="44"/>
      <c r="DR206" s="44"/>
      <c r="DS206" s="44"/>
      <c r="DT206" s="44"/>
      <c r="DU206" s="44"/>
      <c r="DV206" s="44"/>
      <c r="DW206" s="44"/>
      <c r="DX206" s="44"/>
      <c r="DY206" s="44"/>
      <c r="DZ206" s="44"/>
      <c r="EA206" s="44"/>
      <c r="EB206" s="44"/>
      <c r="EC206" s="44"/>
      <c r="ED206" s="44"/>
      <c r="EE206" s="44"/>
      <c r="EF206" s="44"/>
      <c r="EG206" s="44"/>
      <c r="EH206" s="44"/>
      <c r="EI206" s="44"/>
      <c r="EJ206" s="44"/>
      <c r="EK206" s="44"/>
      <c r="EL206" s="44"/>
      <c r="EM206" s="44"/>
      <c r="EN206" s="44"/>
      <c r="EO206" s="44"/>
      <c r="EP206" s="44"/>
      <c r="EQ206" s="44"/>
      <c r="ER206" s="44"/>
      <c r="ES206" s="44"/>
      <c r="ET206" s="44"/>
      <c r="EU206" s="44"/>
      <c r="EV206" s="44"/>
      <c r="EW206" s="44"/>
      <c r="EX206" s="44"/>
      <c r="EY206" s="44"/>
      <c r="EZ206" s="44"/>
      <c r="FA206" s="44"/>
      <c r="FB206" s="44"/>
      <c r="FC206" s="44"/>
      <c r="FD206" s="44"/>
      <c r="FE206" s="44"/>
      <c r="FF206" s="44"/>
      <c r="FG206" s="44"/>
      <c r="FH206" s="44"/>
      <c r="FI206" s="44"/>
      <c r="FJ206" s="44"/>
      <c r="FK206" s="44"/>
      <c r="FL206" s="44"/>
      <c r="FM206" s="44"/>
      <c r="FN206" s="44"/>
      <c r="FO206" s="44"/>
      <c r="FP206" s="44"/>
      <c r="FQ206" s="44"/>
      <c r="FR206" s="44"/>
      <c r="FS206" s="44"/>
      <c r="FT206" s="44"/>
      <c r="FU206" s="44"/>
      <c r="FV206" s="44"/>
      <c r="FW206" s="44"/>
      <c r="FX206" s="44"/>
      <c r="FY206" s="44"/>
      <c r="FZ206" s="44"/>
      <c r="GA206" s="44"/>
      <c r="GB206" s="44"/>
      <c r="GC206" s="44"/>
      <c r="GD206" s="44"/>
      <c r="GE206" s="44"/>
      <c r="GF206" s="44"/>
      <c r="GG206" s="44"/>
      <c r="GH206" s="44"/>
      <c r="GI206" s="44"/>
      <c r="GJ206" s="44"/>
      <c r="GK206" s="44"/>
      <c r="GL206" s="44"/>
      <c r="GM206" s="44"/>
      <c r="GN206" s="44"/>
      <c r="GO206" s="44"/>
      <c r="GP206" s="44"/>
      <c r="GQ206" s="44"/>
      <c r="GR206" s="44"/>
      <c r="GS206" s="44"/>
      <c r="GT206" s="44"/>
      <c r="GU206" s="44"/>
      <c r="GV206" s="44"/>
      <c r="GW206" s="44"/>
      <c r="GX206" s="44"/>
      <c r="GY206" s="44"/>
      <c r="GZ206" s="44"/>
      <c r="HA206" s="44"/>
      <c r="HB206" s="44"/>
      <c r="HC206" s="44"/>
      <c r="HD206" s="44"/>
      <c r="HE206" s="44"/>
      <c r="HF206" s="44"/>
      <c r="HG206" s="44"/>
      <c r="HH206" s="44"/>
      <c r="HI206" s="44"/>
      <c r="HJ206" s="44"/>
      <c r="HK206" s="44"/>
      <c r="HL206" s="44"/>
      <c r="HM206" s="44"/>
      <c r="HN206" s="44"/>
      <c r="HO206" s="44"/>
      <c r="HP206" s="44"/>
      <c r="HQ206" s="44"/>
      <c r="HR206" s="44"/>
      <c r="HS206" s="44"/>
      <c r="HT206" s="44"/>
      <c r="HU206" s="44"/>
      <c r="HV206" s="44"/>
      <c r="HW206" s="44"/>
      <c r="HX206" s="44"/>
      <c r="HY206" s="44"/>
      <c r="HZ206" s="44"/>
      <c r="IA206" s="44"/>
      <c r="IB206" s="44"/>
      <c r="IC206" s="44"/>
      <c r="ID206" s="44"/>
      <c r="IE206" s="44"/>
      <c r="IF206" s="44"/>
      <c r="IG206" s="44"/>
      <c r="IH206" s="44"/>
      <c r="II206" s="44"/>
      <c r="IJ206" s="44"/>
      <c r="IK206" s="44"/>
      <c r="IL206" s="44"/>
      <c r="IM206" s="44"/>
      <c r="IN206" s="44"/>
      <c r="IO206" s="44"/>
      <c r="IP206" s="44"/>
      <c r="IQ206" s="44"/>
      <c r="IR206" s="44"/>
      <c r="IS206" s="44"/>
      <c r="IT206" s="44"/>
      <c r="IU206" s="44"/>
      <c r="IV206" s="44"/>
      <c r="IW206" s="44"/>
      <c r="IX206" s="44"/>
      <c r="IY206" s="44"/>
      <c r="IZ206" s="44"/>
      <c r="JA206" s="44"/>
      <c r="JB206" s="44"/>
      <c r="JC206" s="44"/>
      <c r="JD206" s="44"/>
      <c r="JE206" s="44"/>
      <c r="JF206" s="44"/>
      <c r="JG206" s="44"/>
      <c r="JH206" s="44"/>
      <c r="JI206" s="44"/>
      <c r="JJ206" s="44"/>
      <c r="JK206" s="44"/>
      <c r="JL206" s="44"/>
      <c r="JM206" s="44"/>
      <c r="JN206" s="44"/>
      <c r="JO206" s="44"/>
      <c r="JP206" s="44"/>
      <c r="JQ206" s="44"/>
      <c r="JR206" s="44"/>
      <c r="JS206" s="44"/>
      <c r="JT206" s="44"/>
      <c r="JU206" s="44"/>
      <c r="JV206" s="44"/>
      <c r="JW206" s="44"/>
      <c r="JX206" s="44"/>
      <c r="JY206" s="44"/>
      <c r="JZ206" s="44"/>
      <c r="KA206" s="44"/>
      <c r="KB206" s="44"/>
      <c r="KC206" s="44"/>
      <c r="KD206" s="44"/>
      <c r="KE206" s="44"/>
      <c r="KF206" s="44"/>
      <c r="KG206" s="44"/>
      <c r="KH206" s="44"/>
      <c r="KI206" s="44"/>
      <c r="KJ206" s="44"/>
      <c r="KK206" s="44"/>
      <c r="KL206" s="44"/>
      <c r="KM206" s="44"/>
      <c r="KN206" s="44"/>
      <c r="KO206" s="44"/>
      <c r="KP206" s="44"/>
      <c r="KQ206" s="44"/>
      <c r="KR206" s="44"/>
      <c r="KS206" s="44"/>
      <c r="KT206" s="44"/>
      <c r="KU206" s="44"/>
      <c r="KV206" s="44"/>
      <c r="KW206" s="44"/>
      <c r="KX206" s="44"/>
      <c r="KY206" s="44"/>
      <c r="KZ206" s="44"/>
      <c r="LA206" s="44"/>
      <c r="LB206" s="44"/>
      <c r="LC206" s="44"/>
      <c r="LD206" s="44"/>
      <c r="LE206" s="44"/>
      <c r="LF206" s="44"/>
      <c r="LG206" s="44"/>
      <c r="LH206" s="44"/>
      <c r="LI206" s="44"/>
      <c r="LJ206" s="44"/>
      <c r="LK206" s="44"/>
      <c r="LL206" s="44"/>
      <c r="LM206" s="44"/>
      <c r="LN206" s="44"/>
      <c r="LO206" s="44"/>
      <c r="LP206" s="44"/>
      <c r="LQ206" s="44"/>
      <c r="LR206" s="44"/>
      <c r="LS206" s="44"/>
      <c r="LT206" s="44"/>
      <c r="LU206" s="44"/>
      <c r="LV206" s="44"/>
      <c r="LW206" s="44"/>
      <c r="LX206" s="44"/>
      <c r="LY206" s="44"/>
      <c r="LZ206" s="44"/>
      <c r="MA206" s="44"/>
      <c r="MB206" s="44"/>
      <c r="MC206" s="44"/>
      <c r="MD206" s="44"/>
      <c r="ME206" s="44"/>
      <c r="MF206" s="44"/>
      <c r="MG206" s="44"/>
      <c r="MH206" s="44"/>
      <c r="MI206" s="44"/>
      <c r="MJ206" s="44"/>
      <c r="MK206" s="44"/>
      <c r="ML206" s="44"/>
      <c r="MM206" s="44"/>
      <c r="MN206" s="44"/>
      <c r="MO206" s="44"/>
      <c r="MP206" s="44"/>
      <c r="MQ206" s="44"/>
      <c r="MR206" s="44"/>
      <c r="MS206" s="44"/>
      <c r="MT206" s="44"/>
      <c r="MU206" s="44"/>
      <c r="MV206" s="44"/>
      <c r="MW206" s="44"/>
      <c r="MX206" s="44"/>
      <c r="MY206" s="44"/>
      <c r="MZ206" s="44"/>
      <c r="NA206" s="44"/>
      <c r="NB206" s="44"/>
      <c r="NC206" s="44"/>
      <c r="ND206" s="44"/>
      <c r="NE206" s="44"/>
      <c r="NF206" s="44"/>
      <c r="NG206" s="44"/>
      <c r="NH206" s="44"/>
      <c r="NI206" s="44"/>
      <c r="NJ206" s="44"/>
      <c r="NK206" s="44"/>
      <c r="NL206" s="44"/>
      <c r="NM206" s="44"/>
      <c r="NN206" s="44"/>
      <c r="NO206" s="44"/>
      <c r="NP206" s="44"/>
      <c r="NQ206" s="44"/>
      <c r="NR206" s="44"/>
      <c r="NS206" s="44"/>
      <c r="NT206" s="44"/>
      <c r="NU206" s="44"/>
      <c r="NV206" s="44"/>
      <c r="NW206" s="44"/>
      <c r="NX206" s="44"/>
      <c r="NY206" s="44"/>
      <c r="NZ206" s="44"/>
      <c r="OA206" s="44"/>
      <c r="OB206" s="44"/>
      <c r="OC206" s="44"/>
      <c r="OD206" s="44"/>
      <c r="OE206" s="44"/>
      <c r="OF206" s="44"/>
      <c r="OG206" s="44"/>
      <c r="OH206" s="44"/>
      <c r="OI206" s="44"/>
      <c r="OJ206" s="44"/>
      <c r="OK206" s="44"/>
      <c r="OL206" s="44"/>
      <c r="OM206" s="44"/>
      <c r="ON206" s="44"/>
      <c r="OO206" s="44"/>
      <c r="OP206" s="44"/>
      <c r="OQ206" s="44"/>
      <c r="OR206" s="44"/>
      <c r="OS206" s="44"/>
      <c r="OT206" s="44"/>
      <c r="OU206" s="44"/>
      <c r="OV206" s="44"/>
      <c r="OW206" s="44"/>
      <c r="OX206" s="44"/>
      <c r="OY206" s="44"/>
      <c r="OZ206" s="44"/>
      <c r="PA206" s="44"/>
      <c r="PB206" s="44"/>
      <c r="PC206" s="44"/>
      <c r="PD206" s="44"/>
      <c r="PE206" s="44"/>
      <c r="PF206" s="44"/>
      <c r="PG206" s="44"/>
      <c r="PH206" s="44"/>
    </row>
    <row r="207" spans="1:424" s="49" customFormat="1" x14ac:dyDescent="0.25">
      <c r="A207" s="30"/>
      <c r="C207" s="327"/>
      <c r="D207" s="47"/>
      <c r="E207" s="327"/>
      <c r="F207" s="47"/>
      <c r="G207" s="47"/>
      <c r="H207" s="47"/>
      <c r="I207" s="47"/>
      <c r="J207" s="47"/>
      <c r="M207" s="47"/>
      <c r="N207" s="47"/>
      <c r="O207" s="47"/>
      <c r="P207" s="47"/>
      <c r="Q207" s="47"/>
      <c r="R207" s="47"/>
      <c r="U207" s="47"/>
      <c r="V207" s="47"/>
      <c r="W207" s="47"/>
      <c r="X207" s="47"/>
      <c r="Y207" s="47"/>
      <c r="Z207" s="47"/>
      <c r="AC207" s="47"/>
      <c r="AD207" s="47"/>
      <c r="AE207" s="47"/>
      <c r="AF207" s="47"/>
      <c r="AG207" s="47"/>
      <c r="AH207" s="47"/>
      <c r="AK207" s="47"/>
      <c r="AL207" s="47"/>
      <c r="AM207" s="47"/>
      <c r="AN207" s="47"/>
      <c r="AO207" s="47"/>
      <c r="AP207" s="47"/>
      <c r="AS207" s="47"/>
      <c r="AT207" s="47"/>
      <c r="AU207" s="47"/>
      <c r="AV207" s="47"/>
      <c r="AW207" s="46"/>
      <c r="AX207" s="46"/>
      <c r="BA207" s="47"/>
      <c r="BB207" s="47"/>
      <c r="BC207" s="47"/>
      <c r="BD207" s="47"/>
      <c r="BE207" s="47"/>
      <c r="BF207" s="47"/>
      <c r="BG207" s="47"/>
      <c r="BH207" s="47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44"/>
      <c r="DD207" s="44"/>
      <c r="DE207" s="44"/>
      <c r="DF207" s="44"/>
      <c r="DG207" s="44"/>
      <c r="DH207" s="44"/>
      <c r="DI207" s="44"/>
      <c r="DJ207" s="44"/>
      <c r="DK207" s="44"/>
      <c r="DL207" s="44"/>
      <c r="DM207" s="44"/>
      <c r="DN207" s="44"/>
      <c r="DO207" s="44"/>
      <c r="DP207" s="44"/>
      <c r="DQ207" s="44"/>
      <c r="DR207" s="44"/>
      <c r="DS207" s="44"/>
      <c r="DT207" s="44"/>
      <c r="DU207" s="44"/>
      <c r="DV207" s="44"/>
      <c r="DW207" s="44"/>
      <c r="DX207" s="44"/>
      <c r="DY207" s="44"/>
      <c r="DZ207" s="44"/>
      <c r="EA207" s="44"/>
      <c r="EB207" s="44"/>
      <c r="EC207" s="44"/>
      <c r="ED207" s="44"/>
      <c r="EE207" s="44"/>
      <c r="EF207" s="44"/>
      <c r="EG207" s="44"/>
      <c r="EH207" s="44"/>
      <c r="EI207" s="44"/>
      <c r="EJ207" s="44"/>
      <c r="EK207" s="44"/>
      <c r="EL207" s="44"/>
      <c r="EM207" s="44"/>
      <c r="EN207" s="44"/>
      <c r="EO207" s="44"/>
      <c r="EP207" s="44"/>
      <c r="EQ207" s="44"/>
      <c r="ER207" s="44"/>
      <c r="ES207" s="44"/>
      <c r="ET207" s="44"/>
      <c r="EU207" s="44"/>
      <c r="EV207" s="44"/>
      <c r="EW207" s="44"/>
      <c r="EX207" s="44"/>
      <c r="EY207" s="44"/>
      <c r="EZ207" s="44"/>
      <c r="FA207" s="44"/>
      <c r="FB207" s="44"/>
      <c r="FC207" s="44"/>
      <c r="FD207" s="44"/>
      <c r="FE207" s="44"/>
      <c r="FF207" s="44"/>
      <c r="FG207" s="44"/>
      <c r="FH207" s="44"/>
      <c r="FI207" s="44"/>
      <c r="FJ207" s="44"/>
      <c r="FK207" s="44"/>
      <c r="FL207" s="44"/>
      <c r="FM207" s="44"/>
      <c r="FN207" s="44"/>
      <c r="FO207" s="44"/>
      <c r="FP207" s="44"/>
      <c r="FQ207" s="44"/>
      <c r="FR207" s="44"/>
      <c r="FS207" s="44"/>
      <c r="FT207" s="44"/>
      <c r="FU207" s="44"/>
      <c r="FV207" s="44"/>
      <c r="FW207" s="44"/>
      <c r="FX207" s="44"/>
      <c r="FY207" s="44"/>
      <c r="FZ207" s="44"/>
      <c r="GA207" s="44"/>
      <c r="GB207" s="44"/>
      <c r="GC207" s="44"/>
      <c r="GD207" s="44"/>
      <c r="GE207" s="44"/>
      <c r="GF207" s="44"/>
      <c r="GG207" s="44"/>
      <c r="GH207" s="44"/>
      <c r="GI207" s="44"/>
      <c r="GJ207" s="44"/>
      <c r="GK207" s="44"/>
      <c r="GL207" s="44"/>
      <c r="GM207" s="44"/>
      <c r="GN207" s="44"/>
      <c r="GO207" s="44"/>
      <c r="GP207" s="44"/>
      <c r="GQ207" s="44"/>
      <c r="GR207" s="44"/>
      <c r="GS207" s="44"/>
      <c r="GT207" s="44"/>
      <c r="GU207" s="44"/>
      <c r="GV207" s="44"/>
      <c r="GW207" s="44"/>
      <c r="GX207" s="44"/>
      <c r="GY207" s="44"/>
      <c r="GZ207" s="44"/>
      <c r="HA207" s="44"/>
      <c r="HB207" s="44"/>
      <c r="HC207" s="44"/>
      <c r="HD207" s="44"/>
      <c r="HE207" s="44"/>
      <c r="HF207" s="44"/>
      <c r="HG207" s="44"/>
      <c r="HH207" s="44"/>
      <c r="HI207" s="44"/>
      <c r="HJ207" s="44"/>
      <c r="HK207" s="44"/>
      <c r="HL207" s="44"/>
      <c r="HM207" s="44"/>
      <c r="HN207" s="44"/>
      <c r="HO207" s="44"/>
      <c r="HP207" s="44"/>
      <c r="HQ207" s="44"/>
      <c r="HR207" s="44"/>
      <c r="HS207" s="44"/>
      <c r="HT207" s="44"/>
      <c r="HU207" s="44"/>
      <c r="HV207" s="44"/>
      <c r="HW207" s="44"/>
      <c r="HX207" s="44"/>
      <c r="HY207" s="44"/>
      <c r="HZ207" s="44"/>
      <c r="IA207" s="44"/>
      <c r="IB207" s="44"/>
      <c r="IC207" s="44"/>
      <c r="ID207" s="44"/>
      <c r="IE207" s="44"/>
      <c r="IF207" s="44"/>
      <c r="IG207" s="44"/>
      <c r="IH207" s="44"/>
      <c r="II207" s="44"/>
      <c r="IJ207" s="44"/>
      <c r="IK207" s="44"/>
      <c r="IL207" s="44"/>
      <c r="IM207" s="44"/>
      <c r="IN207" s="44"/>
      <c r="IO207" s="44"/>
      <c r="IP207" s="44"/>
      <c r="IQ207" s="44"/>
      <c r="IR207" s="44"/>
      <c r="IS207" s="44"/>
      <c r="IT207" s="44"/>
      <c r="IU207" s="44"/>
      <c r="IV207" s="44"/>
      <c r="IW207" s="44"/>
      <c r="IX207" s="44"/>
      <c r="IY207" s="44"/>
      <c r="IZ207" s="44"/>
      <c r="JA207" s="44"/>
      <c r="JB207" s="44"/>
      <c r="JC207" s="44"/>
      <c r="JD207" s="44"/>
      <c r="JE207" s="44"/>
      <c r="JF207" s="44"/>
      <c r="JG207" s="44"/>
      <c r="JH207" s="44"/>
      <c r="JI207" s="44"/>
      <c r="JJ207" s="44"/>
      <c r="JK207" s="44"/>
      <c r="JL207" s="44"/>
      <c r="JM207" s="44"/>
      <c r="JN207" s="44"/>
      <c r="JO207" s="44"/>
      <c r="JP207" s="44"/>
      <c r="JQ207" s="44"/>
      <c r="JR207" s="44"/>
      <c r="JS207" s="44"/>
      <c r="JT207" s="44"/>
      <c r="JU207" s="44"/>
      <c r="JV207" s="44"/>
      <c r="JW207" s="44"/>
      <c r="JX207" s="44"/>
      <c r="JY207" s="44"/>
      <c r="JZ207" s="44"/>
      <c r="KA207" s="44"/>
      <c r="KB207" s="44"/>
      <c r="KC207" s="44"/>
      <c r="KD207" s="44"/>
      <c r="KE207" s="44"/>
      <c r="KF207" s="44"/>
      <c r="KG207" s="44"/>
      <c r="KH207" s="44"/>
      <c r="KI207" s="44"/>
      <c r="KJ207" s="44"/>
      <c r="KK207" s="44"/>
      <c r="KL207" s="44"/>
      <c r="KM207" s="44"/>
      <c r="KN207" s="44"/>
      <c r="KO207" s="44"/>
      <c r="KP207" s="44"/>
      <c r="KQ207" s="44"/>
      <c r="KR207" s="44"/>
      <c r="KS207" s="44"/>
      <c r="KT207" s="44"/>
      <c r="KU207" s="44"/>
      <c r="KV207" s="44"/>
      <c r="KW207" s="44"/>
      <c r="KX207" s="44"/>
      <c r="KY207" s="44"/>
      <c r="KZ207" s="44"/>
      <c r="LA207" s="44"/>
      <c r="LB207" s="44"/>
      <c r="LC207" s="44"/>
      <c r="LD207" s="44"/>
      <c r="LE207" s="44"/>
      <c r="LF207" s="44"/>
      <c r="LG207" s="44"/>
      <c r="LH207" s="44"/>
      <c r="LI207" s="44"/>
      <c r="LJ207" s="44"/>
      <c r="LK207" s="44"/>
      <c r="LL207" s="44"/>
      <c r="LM207" s="44"/>
      <c r="LN207" s="44"/>
      <c r="LO207" s="44"/>
      <c r="LP207" s="44"/>
      <c r="LQ207" s="44"/>
      <c r="LR207" s="44"/>
      <c r="LS207" s="44"/>
      <c r="LT207" s="44"/>
      <c r="LU207" s="44"/>
      <c r="LV207" s="44"/>
      <c r="LW207" s="44"/>
      <c r="LX207" s="44"/>
      <c r="LY207" s="44"/>
      <c r="LZ207" s="44"/>
      <c r="MA207" s="44"/>
      <c r="MB207" s="44"/>
      <c r="MC207" s="44"/>
      <c r="MD207" s="44"/>
      <c r="ME207" s="44"/>
      <c r="MF207" s="44"/>
      <c r="MG207" s="44"/>
      <c r="MH207" s="44"/>
      <c r="MI207" s="44"/>
      <c r="MJ207" s="44"/>
      <c r="MK207" s="44"/>
      <c r="ML207" s="44"/>
      <c r="MM207" s="44"/>
      <c r="MN207" s="44"/>
      <c r="MO207" s="44"/>
      <c r="MP207" s="44"/>
      <c r="MQ207" s="44"/>
      <c r="MR207" s="44"/>
      <c r="MS207" s="44"/>
      <c r="MT207" s="44"/>
      <c r="MU207" s="44"/>
      <c r="MV207" s="44"/>
      <c r="MW207" s="44"/>
      <c r="MX207" s="44"/>
      <c r="MY207" s="44"/>
      <c r="MZ207" s="44"/>
      <c r="NA207" s="44"/>
      <c r="NB207" s="44"/>
      <c r="NC207" s="44"/>
      <c r="ND207" s="44"/>
      <c r="NE207" s="44"/>
      <c r="NF207" s="44"/>
      <c r="NG207" s="44"/>
      <c r="NH207" s="44"/>
      <c r="NI207" s="44"/>
      <c r="NJ207" s="44"/>
      <c r="NK207" s="44"/>
      <c r="NL207" s="44"/>
      <c r="NM207" s="44"/>
      <c r="NN207" s="44"/>
      <c r="NO207" s="44"/>
      <c r="NP207" s="44"/>
      <c r="NQ207" s="44"/>
      <c r="NR207" s="44"/>
      <c r="NS207" s="44"/>
      <c r="NT207" s="44"/>
      <c r="NU207" s="44"/>
      <c r="NV207" s="44"/>
      <c r="NW207" s="44"/>
      <c r="NX207" s="44"/>
      <c r="NY207" s="44"/>
      <c r="NZ207" s="44"/>
      <c r="OA207" s="44"/>
      <c r="OB207" s="44"/>
      <c r="OC207" s="44"/>
      <c r="OD207" s="44"/>
      <c r="OE207" s="44"/>
      <c r="OF207" s="44"/>
      <c r="OG207" s="44"/>
      <c r="OH207" s="44"/>
      <c r="OI207" s="44"/>
      <c r="OJ207" s="44"/>
      <c r="OK207" s="44"/>
      <c r="OL207" s="44"/>
      <c r="OM207" s="44"/>
      <c r="ON207" s="44"/>
      <c r="OO207" s="44"/>
      <c r="OP207" s="44"/>
      <c r="OQ207" s="44"/>
      <c r="OR207" s="44"/>
      <c r="OS207" s="44"/>
      <c r="OT207" s="44"/>
      <c r="OU207" s="44"/>
      <c r="OV207" s="44"/>
      <c r="OW207" s="44"/>
      <c r="OX207" s="44"/>
      <c r="OY207" s="44"/>
      <c r="OZ207" s="44"/>
      <c r="PA207" s="44"/>
      <c r="PB207" s="44"/>
      <c r="PC207" s="44"/>
      <c r="PD207" s="44"/>
      <c r="PE207" s="44"/>
      <c r="PF207" s="44"/>
      <c r="PG207" s="44"/>
      <c r="PH207" s="44"/>
    </row>
    <row r="208" spans="1:424" s="49" customFormat="1" x14ac:dyDescent="0.25">
      <c r="A208" s="30"/>
      <c r="C208" s="327"/>
      <c r="D208" s="47"/>
      <c r="E208" s="327"/>
      <c r="F208" s="47"/>
      <c r="G208" s="47"/>
      <c r="H208" s="47"/>
      <c r="I208" s="47"/>
      <c r="J208" s="47"/>
      <c r="M208" s="47"/>
      <c r="N208" s="47"/>
      <c r="O208" s="47"/>
      <c r="P208" s="47"/>
      <c r="Q208" s="47"/>
      <c r="R208" s="47"/>
      <c r="U208" s="47"/>
      <c r="V208" s="47"/>
      <c r="W208" s="47"/>
      <c r="X208" s="47"/>
      <c r="Y208" s="47"/>
      <c r="Z208" s="47"/>
      <c r="AC208" s="47"/>
      <c r="AD208" s="47"/>
      <c r="AE208" s="47"/>
      <c r="AF208" s="47"/>
      <c r="AG208" s="47"/>
      <c r="AH208" s="47"/>
      <c r="AK208" s="47"/>
      <c r="AL208" s="47"/>
      <c r="AM208" s="47"/>
      <c r="AN208" s="47"/>
      <c r="AO208" s="47"/>
      <c r="AP208" s="47"/>
      <c r="AS208" s="47"/>
      <c r="AT208" s="47"/>
      <c r="AU208" s="47"/>
      <c r="AV208" s="47"/>
      <c r="AW208" s="46"/>
      <c r="AX208" s="46"/>
      <c r="BA208" s="47"/>
      <c r="BB208" s="47"/>
      <c r="BC208" s="47"/>
      <c r="BD208" s="47"/>
      <c r="BE208" s="47"/>
      <c r="BF208" s="47"/>
      <c r="BG208" s="47"/>
      <c r="BH208" s="47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  <c r="CR208" s="44"/>
      <c r="CS208" s="44"/>
      <c r="CT208" s="44"/>
      <c r="CU208" s="44"/>
      <c r="CV208" s="44"/>
      <c r="CW208" s="44"/>
      <c r="CX208" s="44"/>
      <c r="CY208" s="44"/>
      <c r="CZ208" s="44"/>
      <c r="DA208" s="44"/>
      <c r="DB208" s="44"/>
      <c r="DC208" s="44"/>
      <c r="DD208" s="44"/>
      <c r="DE208" s="44"/>
      <c r="DF208" s="44"/>
      <c r="DG208" s="44"/>
      <c r="DH208" s="44"/>
      <c r="DI208" s="44"/>
      <c r="DJ208" s="44"/>
      <c r="DK208" s="44"/>
      <c r="DL208" s="44"/>
      <c r="DM208" s="44"/>
      <c r="DN208" s="44"/>
      <c r="DO208" s="44"/>
      <c r="DP208" s="44"/>
      <c r="DQ208" s="44"/>
      <c r="DR208" s="44"/>
      <c r="DS208" s="44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4"/>
      <c r="EE208" s="44"/>
      <c r="EF208" s="44"/>
      <c r="EG208" s="44"/>
      <c r="EH208" s="44"/>
      <c r="EI208" s="44"/>
      <c r="EJ208" s="44"/>
      <c r="EK208" s="44"/>
      <c r="EL208" s="44"/>
      <c r="EM208" s="44"/>
      <c r="EN208" s="44"/>
      <c r="EO208" s="44"/>
      <c r="EP208" s="44"/>
      <c r="EQ208" s="44"/>
      <c r="ER208" s="44"/>
      <c r="ES208" s="44"/>
      <c r="ET208" s="44"/>
      <c r="EU208" s="44"/>
      <c r="EV208" s="44"/>
      <c r="EW208" s="44"/>
      <c r="EX208" s="44"/>
      <c r="EY208" s="44"/>
      <c r="EZ208" s="44"/>
      <c r="FA208" s="44"/>
      <c r="FB208" s="44"/>
      <c r="FC208" s="44"/>
      <c r="FD208" s="44"/>
      <c r="FE208" s="44"/>
      <c r="FF208" s="44"/>
      <c r="FG208" s="44"/>
      <c r="FH208" s="44"/>
      <c r="FI208" s="44"/>
      <c r="FJ208" s="44"/>
      <c r="FK208" s="44"/>
      <c r="FL208" s="44"/>
      <c r="FM208" s="44"/>
      <c r="FN208" s="44"/>
      <c r="FO208" s="44"/>
      <c r="FP208" s="44"/>
      <c r="FQ208" s="44"/>
      <c r="FR208" s="44"/>
      <c r="FS208" s="44"/>
      <c r="FT208" s="44"/>
      <c r="FU208" s="44"/>
      <c r="FV208" s="44"/>
      <c r="FW208" s="44"/>
      <c r="FX208" s="44"/>
      <c r="FY208" s="44"/>
      <c r="FZ208" s="44"/>
      <c r="GA208" s="44"/>
      <c r="GB208" s="44"/>
      <c r="GC208" s="44"/>
      <c r="GD208" s="44"/>
      <c r="GE208" s="44"/>
      <c r="GF208" s="44"/>
      <c r="GG208" s="44"/>
      <c r="GH208" s="44"/>
      <c r="GI208" s="44"/>
      <c r="GJ208" s="44"/>
      <c r="GK208" s="44"/>
      <c r="GL208" s="44"/>
      <c r="GM208" s="44"/>
      <c r="GN208" s="44"/>
      <c r="GO208" s="44"/>
      <c r="GP208" s="44"/>
      <c r="GQ208" s="44"/>
      <c r="GR208" s="44"/>
      <c r="GS208" s="44"/>
      <c r="GT208" s="44"/>
      <c r="GU208" s="44"/>
      <c r="GV208" s="44"/>
      <c r="GW208" s="44"/>
      <c r="GX208" s="44"/>
      <c r="GY208" s="44"/>
      <c r="GZ208" s="44"/>
      <c r="HA208" s="44"/>
      <c r="HB208" s="44"/>
      <c r="HC208" s="44"/>
      <c r="HD208" s="44"/>
      <c r="HE208" s="44"/>
      <c r="HF208" s="44"/>
      <c r="HG208" s="44"/>
      <c r="HH208" s="44"/>
      <c r="HI208" s="44"/>
      <c r="HJ208" s="44"/>
      <c r="HK208" s="44"/>
      <c r="HL208" s="44"/>
      <c r="HM208" s="44"/>
      <c r="HN208" s="44"/>
      <c r="HO208" s="44"/>
      <c r="HP208" s="44"/>
      <c r="HQ208" s="44"/>
      <c r="HR208" s="44"/>
      <c r="HS208" s="44"/>
      <c r="HT208" s="44"/>
      <c r="HU208" s="44"/>
      <c r="HV208" s="44"/>
      <c r="HW208" s="44"/>
      <c r="HX208" s="44"/>
      <c r="HY208" s="44"/>
      <c r="HZ208" s="44"/>
      <c r="IA208" s="44"/>
      <c r="IB208" s="44"/>
      <c r="IC208" s="44"/>
      <c r="ID208" s="44"/>
      <c r="IE208" s="44"/>
      <c r="IF208" s="44"/>
      <c r="IG208" s="44"/>
      <c r="IH208" s="44"/>
      <c r="II208" s="44"/>
      <c r="IJ208" s="44"/>
      <c r="IK208" s="44"/>
      <c r="IL208" s="44"/>
      <c r="IM208" s="44"/>
      <c r="IN208" s="44"/>
      <c r="IO208" s="44"/>
      <c r="IP208" s="44"/>
      <c r="IQ208" s="44"/>
      <c r="IR208" s="44"/>
      <c r="IS208" s="44"/>
      <c r="IT208" s="44"/>
      <c r="IU208" s="44"/>
      <c r="IV208" s="44"/>
      <c r="IW208" s="44"/>
      <c r="IX208" s="44"/>
      <c r="IY208" s="44"/>
      <c r="IZ208" s="44"/>
      <c r="JA208" s="44"/>
      <c r="JB208" s="44"/>
      <c r="JC208" s="44"/>
      <c r="JD208" s="44"/>
      <c r="JE208" s="44"/>
      <c r="JF208" s="44"/>
      <c r="JG208" s="44"/>
      <c r="JH208" s="44"/>
      <c r="JI208" s="44"/>
      <c r="JJ208" s="44"/>
      <c r="JK208" s="44"/>
      <c r="JL208" s="44"/>
      <c r="JM208" s="44"/>
      <c r="JN208" s="44"/>
      <c r="JO208" s="44"/>
      <c r="JP208" s="44"/>
      <c r="JQ208" s="44"/>
      <c r="JR208" s="44"/>
      <c r="JS208" s="44"/>
      <c r="JT208" s="44"/>
      <c r="JU208" s="44"/>
      <c r="JV208" s="44"/>
      <c r="JW208" s="44"/>
      <c r="JX208" s="44"/>
      <c r="JY208" s="44"/>
      <c r="JZ208" s="44"/>
      <c r="KA208" s="44"/>
      <c r="KB208" s="44"/>
      <c r="KC208" s="44"/>
      <c r="KD208" s="44"/>
      <c r="KE208" s="44"/>
      <c r="KF208" s="44"/>
      <c r="KG208" s="44"/>
      <c r="KH208" s="44"/>
      <c r="KI208" s="44"/>
      <c r="KJ208" s="44"/>
      <c r="KK208" s="44"/>
      <c r="KL208" s="44"/>
      <c r="KM208" s="44"/>
      <c r="KN208" s="44"/>
      <c r="KO208" s="44"/>
      <c r="KP208" s="44"/>
      <c r="KQ208" s="44"/>
      <c r="KR208" s="44"/>
      <c r="KS208" s="44"/>
      <c r="KT208" s="44"/>
      <c r="KU208" s="44"/>
      <c r="KV208" s="44"/>
      <c r="KW208" s="44"/>
      <c r="KX208" s="44"/>
      <c r="KY208" s="44"/>
      <c r="KZ208" s="44"/>
      <c r="LA208" s="44"/>
      <c r="LB208" s="44"/>
      <c r="LC208" s="44"/>
      <c r="LD208" s="44"/>
      <c r="LE208" s="44"/>
      <c r="LF208" s="44"/>
      <c r="LG208" s="44"/>
      <c r="LH208" s="44"/>
      <c r="LI208" s="44"/>
      <c r="LJ208" s="44"/>
      <c r="LK208" s="44"/>
      <c r="LL208" s="44"/>
      <c r="LM208" s="44"/>
      <c r="LN208" s="44"/>
      <c r="LO208" s="44"/>
      <c r="LP208" s="44"/>
      <c r="LQ208" s="44"/>
      <c r="LR208" s="44"/>
      <c r="LS208" s="44"/>
      <c r="LT208" s="44"/>
      <c r="LU208" s="44"/>
      <c r="LV208" s="44"/>
      <c r="LW208" s="44"/>
      <c r="LX208" s="44"/>
      <c r="LY208" s="44"/>
      <c r="LZ208" s="44"/>
      <c r="MA208" s="44"/>
      <c r="MB208" s="44"/>
      <c r="MC208" s="44"/>
      <c r="MD208" s="44"/>
      <c r="ME208" s="44"/>
      <c r="MF208" s="44"/>
      <c r="MG208" s="44"/>
      <c r="MH208" s="44"/>
      <c r="MI208" s="44"/>
      <c r="MJ208" s="44"/>
      <c r="MK208" s="44"/>
      <c r="ML208" s="44"/>
      <c r="MM208" s="44"/>
      <c r="MN208" s="44"/>
      <c r="MO208" s="44"/>
      <c r="MP208" s="44"/>
      <c r="MQ208" s="44"/>
      <c r="MR208" s="44"/>
      <c r="MS208" s="44"/>
      <c r="MT208" s="44"/>
      <c r="MU208" s="44"/>
      <c r="MV208" s="44"/>
      <c r="MW208" s="44"/>
      <c r="MX208" s="44"/>
      <c r="MY208" s="44"/>
      <c r="MZ208" s="44"/>
      <c r="NA208" s="44"/>
      <c r="NB208" s="44"/>
      <c r="NC208" s="44"/>
      <c r="ND208" s="44"/>
      <c r="NE208" s="44"/>
      <c r="NF208" s="44"/>
      <c r="NG208" s="44"/>
      <c r="NH208" s="44"/>
      <c r="NI208" s="44"/>
      <c r="NJ208" s="44"/>
      <c r="NK208" s="44"/>
      <c r="NL208" s="44"/>
      <c r="NM208" s="44"/>
      <c r="NN208" s="44"/>
      <c r="NO208" s="44"/>
      <c r="NP208" s="44"/>
      <c r="NQ208" s="44"/>
      <c r="NR208" s="44"/>
      <c r="NS208" s="44"/>
      <c r="NT208" s="44"/>
      <c r="NU208" s="44"/>
      <c r="NV208" s="44"/>
      <c r="NW208" s="44"/>
      <c r="NX208" s="44"/>
      <c r="NY208" s="44"/>
      <c r="NZ208" s="44"/>
      <c r="OA208" s="44"/>
      <c r="OB208" s="44"/>
      <c r="OC208" s="44"/>
      <c r="OD208" s="44"/>
      <c r="OE208" s="44"/>
      <c r="OF208" s="44"/>
      <c r="OG208" s="44"/>
      <c r="OH208" s="44"/>
      <c r="OI208" s="44"/>
      <c r="OJ208" s="44"/>
      <c r="OK208" s="44"/>
      <c r="OL208" s="44"/>
      <c r="OM208" s="44"/>
      <c r="ON208" s="44"/>
      <c r="OO208" s="44"/>
      <c r="OP208" s="44"/>
      <c r="OQ208" s="44"/>
      <c r="OR208" s="44"/>
      <c r="OS208" s="44"/>
      <c r="OT208" s="44"/>
      <c r="OU208" s="44"/>
      <c r="OV208" s="44"/>
      <c r="OW208" s="44"/>
      <c r="OX208" s="44"/>
      <c r="OY208" s="44"/>
      <c r="OZ208" s="44"/>
      <c r="PA208" s="44"/>
      <c r="PB208" s="44"/>
      <c r="PC208" s="44"/>
      <c r="PD208" s="44"/>
      <c r="PE208" s="44"/>
      <c r="PF208" s="44"/>
      <c r="PG208" s="44"/>
      <c r="PH208" s="44"/>
    </row>
    <row r="209" spans="1:424" s="49" customFormat="1" x14ac:dyDescent="0.25">
      <c r="A209" s="30"/>
      <c r="C209" s="327"/>
      <c r="D209" s="47"/>
      <c r="E209" s="327"/>
      <c r="F209" s="47"/>
      <c r="G209" s="47"/>
      <c r="H209" s="47"/>
      <c r="I209" s="47"/>
      <c r="J209" s="47"/>
      <c r="M209" s="47"/>
      <c r="N209" s="47"/>
      <c r="O209" s="47"/>
      <c r="P209" s="47"/>
      <c r="Q209" s="47"/>
      <c r="R209" s="47"/>
      <c r="U209" s="47"/>
      <c r="V209" s="47"/>
      <c r="W209" s="47"/>
      <c r="X209" s="47"/>
      <c r="Y209" s="47"/>
      <c r="Z209" s="47"/>
      <c r="AC209" s="47"/>
      <c r="AD209" s="47"/>
      <c r="AE209" s="47"/>
      <c r="AF209" s="47"/>
      <c r="AG209" s="47"/>
      <c r="AH209" s="47"/>
      <c r="AK209" s="47"/>
      <c r="AL209" s="47"/>
      <c r="AM209" s="47"/>
      <c r="AN209" s="47"/>
      <c r="AO209" s="47"/>
      <c r="AP209" s="47"/>
      <c r="AS209" s="47"/>
      <c r="AT209" s="47"/>
      <c r="AU209" s="47"/>
      <c r="AV209" s="47"/>
      <c r="AW209" s="46"/>
      <c r="AX209" s="46"/>
      <c r="BA209" s="47"/>
      <c r="BB209" s="47"/>
      <c r="BC209" s="47"/>
      <c r="BD209" s="47"/>
      <c r="BE209" s="47"/>
      <c r="BF209" s="47"/>
      <c r="BG209" s="47"/>
      <c r="BH209" s="47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  <c r="CR209" s="44"/>
      <c r="CS209" s="44"/>
      <c r="CT209" s="44"/>
      <c r="CU209" s="44"/>
      <c r="CV209" s="44"/>
      <c r="CW209" s="44"/>
      <c r="CX209" s="44"/>
      <c r="CY209" s="44"/>
      <c r="CZ209" s="44"/>
      <c r="DA209" s="44"/>
      <c r="DB209" s="44"/>
      <c r="DC209" s="44"/>
      <c r="DD209" s="44"/>
      <c r="DE209" s="44"/>
      <c r="DF209" s="44"/>
      <c r="DG209" s="44"/>
      <c r="DH209" s="44"/>
      <c r="DI209" s="44"/>
      <c r="DJ209" s="44"/>
      <c r="DK209" s="44"/>
      <c r="DL209" s="44"/>
      <c r="DM209" s="44"/>
      <c r="DN209" s="44"/>
      <c r="DO209" s="44"/>
      <c r="DP209" s="44"/>
      <c r="DQ209" s="44"/>
      <c r="DR209" s="44"/>
      <c r="DS209" s="44"/>
      <c r="DT209" s="44"/>
      <c r="DU209" s="44"/>
      <c r="DV209" s="44"/>
      <c r="DW209" s="44"/>
      <c r="DX209" s="44"/>
      <c r="DY209" s="44"/>
      <c r="DZ209" s="44"/>
      <c r="EA209" s="44"/>
      <c r="EB209" s="44"/>
      <c r="EC209" s="44"/>
      <c r="ED209" s="44"/>
      <c r="EE209" s="44"/>
      <c r="EF209" s="44"/>
      <c r="EG209" s="44"/>
      <c r="EH209" s="44"/>
      <c r="EI209" s="44"/>
      <c r="EJ209" s="44"/>
      <c r="EK209" s="44"/>
      <c r="EL209" s="44"/>
      <c r="EM209" s="44"/>
      <c r="EN209" s="44"/>
      <c r="EO209" s="44"/>
      <c r="EP209" s="44"/>
      <c r="EQ209" s="44"/>
      <c r="ER209" s="44"/>
      <c r="ES209" s="44"/>
      <c r="ET209" s="44"/>
      <c r="EU209" s="44"/>
      <c r="EV209" s="44"/>
      <c r="EW209" s="44"/>
      <c r="EX209" s="44"/>
      <c r="EY209" s="44"/>
      <c r="EZ209" s="44"/>
      <c r="FA209" s="44"/>
      <c r="FB209" s="44"/>
      <c r="FC209" s="44"/>
      <c r="FD209" s="44"/>
      <c r="FE209" s="44"/>
      <c r="FF209" s="44"/>
      <c r="FG209" s="44"/>
      <c r="FH209" s="44"/>
      <c r="FI209" s="44"/>
      <c r="FJ209" s="44"/>
      <c r="FK209" s="44"/>
      <c r="FL209" s="44"/>
      <c r="FM209" s="44"/>
      <c r="FN209" s="44"/>
      <c r="FO209" s="44"/>
      <c r="FP209" s="44"/>
      <c r="FQ209" s="44"/>
      <c r="FR209" s="44"/>
      <c r="FS209" s="44"/>
      <c r="FT209" s="44"/>
      <c r="FU209" s="44"/>
      <c r="FV209" s="44"/>
      <c r="FW209" s="44"/>
      <c r="FX209" s="44"/>
      <c r="FY209" s="44"/>
      <c r="FZ209" s="44"/>
      <c r="GA209" s="44"/>
      <c r="GB209" s="44"/>
      <c r="GC209" s="44"/>
      <c r="GD209" s="44"/>
      <c r="GE209" s="44"/>
      <c r="GF209" s="44"/>
      <c r="GG209" s="44"/>
      <c r="GH209" s="44"/>
      <c r="GI209" s="44"/>
      <c r="GJ209" s="44"/>
      <c r="GK209" s="44"/>
      <c r="GL209" s="44"/>
      <c r="GM209" s="44"/>
      <c r="GN209" s="44"/>
      <c r="GO209" s="44"/>
      <c r="GP209" s="44"/>
      <c r="GQ209" s="44"/>
      <c r="GR209" s="44"/>
      <c r="GS209" s="44"/>
      <c r="GT209" s="44"/>
      <c r="GU209" s="44"/>
      <c r="GV209" s="44"/>
      <c r="GW209" s="44"/>
      <c r="GX209" s="44"/>
      <c r="GY209" s="44"/>
      <c r="GZ209" s="44"/>
      <c r="HA209" s="44"/>
      <c r="HB209" s="44"/>
      <c r="HC209" s="44"/>
      <c r="HD209" s="44"/>
      <c r="HE209" s="44"/>
      <c r="HF209" s="44"/>
      <c r="HG209" s="44"/>
      <c r="HH209" s="44"/>
      <c r="HI209" s="44"/>
      <c r="HJ209" s="44"/>
      <c r="HK209" s="44"/>
      <c r="HL209" s="44"/>
      <c r="HM209" s="44"/>
      <c r="HN209" s="44"/>
      <c r="HO209" s="44"/>
      <c r="HP209" s="44"/>
      <c r="HQ209" s="44"/>
      <c r="HR209" s="44"/>
      <c r="HS209" s="44"/>
      <c r="HT209" s="44"/>
      <c r="HU209" s="44"/>
      <c r="HV209" s="44"/>
      <c r="HW209" s="44"/>
      <c r="HX209" s="44"/>
      <c r="HY209" s="44"/>
      <c r="HZ209" s="44"/>
      <c r="IA209" s="44"/>
      <c r="IB209" s="44"/>
      <c r="IC209" s="44"/>
      <c r="ID209" s="44"/>
      <c r="IE209" s="44"/>
      <c r="IF209" s="44"/>
      <c r="IG209" s="44"/>
      <c r="IH209" s="44"/>
      <c r="II209" s="44"/>
      <c r="IJ209" s="44"/>
      <c r="IK209" s="44"/>
      <c r="IL209" s="44"/>
      <c r="IM209" s="44"/>
      <c r="IN209" s="44"/>
      <c r="IO209" s="44"/>
      <c r="IP209" s="44"/>
      <c r="IQ209" s="44"/>
      <c r="IR209" s="44"/>
      <c r="IS209" s="44"/>
      <c r="IT209" s="44"/>
      <c r="IU209" s="44"/>
      <c r="IV209" s="44"/>
      <c r="IW209" s="44"/>
      <c r="IX209" s="44"/>
      <c r="IY209" s="44"/>
      <c r="IZ209" s="44"/>
      <c r="JA209" s="44"/>
      <c r="JB209" s="44"/>
      <c r="JC209" s="44"/>
      <c r="JD209" s="44"/>
      <c r="JE209" s="44"/>
      <c r="JF209" s="44"/>
      <c r="JG209" s="44"/>
      <c r="JH209" s="44"/>
      <c r="JI209" s="44"/>
      <c r="JJ209" s="44"/>
      <c r="JK209" s="44"/>
      <c r="JL209" s="44"/>
      <c r="JM209" s="44"/>
      <c r="JN209" s="44"/>
      <c r="JO209" s="44"/>
      <c r="JP209" s="44"/>
      <c r="JQ209" s="44"/>
      <c r="JR209" s="44"/>
      <c r="JS209" s="44"/>
      <c r="JT209" s="44"/>
      <c r="JU209" s="44"/>
      <c r="JV209" s="44"/>
      <c r="JW209" s="44"/>
      <c r="JX209" s="44"/>
      <c r="JY209" s="44"/>
      <c r="JZ209" s="44"/>
      <c r="KA209" s="44"/>
      <c r="KB209" s="44"/>
      <c r="KC209" s="44"/>
      <c r="KD209" s="44"/>
      <c r="KE209" s="44"/>
      <c r="KF209" s="44"/>
      <c r="KG209" s="44"/>
      <c r="KH209" s="44"/>
      <c r="KI209" s="44"/>
      <c r="KJ209" s="44"/>
      <c r="KK209" s="44"/>
      <c r="KL209" s="44"/>
      <c r="KM209" s="44"/>
      <c r="KN209" s="44"/>
      <c r="KO209" s="44"/>
      <c r="KP209" s="44"/>
      <c r="KQ209" s="44"/>
      <c r="KR209" s="44"/>
      <c r="KS209" s="44"/>
      <c r="KT209" s="44"/>
      <c r="KU209" s="44"/>
      <c r="KV209" s="44"/>
      <c r="KW209" s="44"/>
      <c r="KX209" s="44"/>
      <c r="KY209" s="44"/>
      <c r="KZ209" s="44"/>
      <c r="LA209" s="44"/>
      <c r="LB209" s="44"/>
      <c r="LC209" s="44"/>
      <c r="LD209" s="44"/>
      <c r="LE209" s="44"/>
      <c r="LF209" s="44"/>
      <c r="LG209" s="44"/>
      <c r="LH209" s="44"/>
      <c r="LI209" s="44"/>
      <c r="LJ209" s="44"/>
      <c r="LK209" s="44"/>
      <c r="LL209" s="44"/>
      <c r="LM209" s="44"/>
      <c r="LN209" s="44"/>
      <c r="LO209" s="44"/>
      <c r="LP209" s="44"/>
      <c r="LQ209" s="44"/>
      <c r="LR209" s="44"/>
      <c r="LS209" s="44"/>
      <c r="LT209" s="44"/>
      <c r="LU209" s="44"/>
      <c r="LV209" s="44"/>
      <c r="LW209" s="44"/>
      <c r="LX209" s="44"/>
      <c r="LY209" s="44"/>
      <c r="LZ209" s="44"/>
      <c r="MA209" s="44"/>
      <c r="MB209" s="44"/>
      <c r="MC209" s="44"/>
      <c r="MD209" s="44"/>
      <c r="ME209" s="44"/>
      <c r="MF209" s="44"/>
      <c r="MG209" s="44"/>
      <c r="MH209" s="44"/>
      <c r="MI209" s="44"/>
      <c r="MJ209" s="44"/>
      <c r="MK209" s="44"/>
      <c r="ML209" s="44"/>
      <c r="MM209" s="44"/>
      <c r="MN209" s="44"/>
      <c r="MO209" s="44"/>
      <c r="MP209" s="44"/>
      <c r="MQ209" s="44"/>
      <c r="MR209" s="44"/>
      <c r="MS209" s="44"/>
      <c r="MT209" s="44"/>
      <c r="MU209" s="44"/>
      <c r="MV209" s="44"/>
      <c r="MW209" s="44"/>
      <c r="MX209" s="44"/>
      <c r="MY209" s="44"/>
      <c r="MZ209" s="44"/>
      <c r="NA209" s="44"/>
      <c r="NB209" s="44"/>
      <c r="NC209" s="44"/>
      <c r="ND209" s="44"/>
      <c r="NE209" s="44"/>
      <c r="NF209" s="44"/>
      <c r="NG209" s="44"/>
      <c r="NH209" s="44"/>
      <c r="NI209" s="44"/>
      <c r="NJ209" s="44"/>
      <c r="NK209" s="44"/>
      <c r="NL209" s="44"/>
      <c r="NM209" s="44"/>
      <c r="NN209" s="44"/>
      <c r="NO209" s="44"/>
      <c r="NP209" s="44"/>
      <c r="NQ209" s="44"/>
      <c r="NR209" s="44"/>
      <c r="NS209" s="44"/>
      <c r="NT209" s="44"/>
      <c r="NU209" s="44"/>
      <c r="NV209" s="44"/>
      <c r="NW209" s="44"/>
      <c r="NX209" s="44"/>
      <c r="NY209" s="44"/>
      <c r="NZ209" s="44"/>
      <c r="OA209" s="44"/>
      <c r="OB209" s="44"/>
      <c r="OC209" s="44"/>
      <c r="OD209" s="44"/>
      <c r="OE209" s="44"/>
      <c r="OF209" s="44"/>
      <c r="OG209" s="44"/>
      <c r="OH209" s="44"/>
      <c r="OI209" s="44"/>
      <c r="OJ209" s="44"/>
      <c r="OK209" s="44"/>
      <c r="OL209" s="44"/>
      <c r="OM209" s="44"/>
      <c r="ON209" s="44"/>
      <c r="OO209" s="44"/>
      <c r="OP209" s="44"/>
      <c r="OQ209" s="44"/>
      <c r="OR209" s="44"/>
      <c r="OS209" s="44"/>
      <c r="OT209" s="44"/>
      <c r="OU209" s="44"/>
      <c r="OV209" s="44"/>
      <c r="OW209" s="44"/>
      <c r="OX209" s="44"/>
      <c r="OY209" s="44"/>
      <c r="OZ209" s="44"/>
      <c r="PA209" s="44"/>
      <c r="PB209" s="44"/>
      <c r="PC209" s="44"/>
      <c r="PD209" s="44"/>
      <c r="PE209" s="44"/>
      <c r="PF209" s="44"/>
      <c r="PG209" s="44"/>
      <c r="PH209" s="44"/>
    </row>
    <row r="210" spans="1:424" s="49" customFormat="1" x14ac:dyDescent="0.25">
      <c r="A210" s="30"/>
      <c r="C210" s="327"/>
      <c r="D210" s="47"/>
      <c r="E210" s="327"/>
      <c r="F210" s="47"/>
      <c r="G210" s="47"/>
      <c r="H210" s="47"/>
      <c r="I210" s="47"/>
      <c r="J210" s="47"/>
      <c r="M210" s="47"/>
      <c r="N210" s="47"/>
      <c r="O210" s="47"/>
      <c r="P210" s="47"/>
      <c r="Q210" s="47"/>
      <c r="R210" s="47"/>
      <c r="U210" s="47"/>
      <c r="V210" s="47"/>
      <c r="W210" s="47"/>
      <c r="X210" s="47"/>
      <c r="Y210" s="47"/>
      <c r="Z210" s="47"/>
      <c r="AC210" s="47"/>
      <c r="AD210" s="47"/>
      <c r="AE210" s="47"/>
      <c r="AF210" s="47"/>
      <c r="AG210" s="47"/>
      <c r="AH210" s="47"/>
      <c r="AK210" s="47"/>
      <c r="AL210" s="47"/>
      <c r="AM210" s="47"/>
      <c r="AN210" s="47"/>
      <c r="AO210" s="47"/>
      <c r="AP210" s="47"/>
      <c r="AS210" s="47"/>
      <c r="AT210" s="47"/>
      <c r="AU210" s="47"/>
      <c r="AV210" s="47"/>
      <c r="AW210" s="46"/>
      <c r="AX210" s="46"/>
      <c r="BA210" s="47"/>
      <c r="BB210" s="47"/>
      <c r="BC210" s="47"/>
      <c r="BD210" s="47"/>
      <c r="BE210" s="47"/>
      <c r="BF210" s="47"/>
      <c r="BG210" s="47"/>
      <c r="BH210" s="47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  <c r="CR210" s="44"/>
      <c r="CS210" s="44"/>
      <c r="CT210" s="44"/>
      <c r="CU210" s="44"/>
      <c r="CV210" s="44"/>
      <c r="CW210" s="44"/>
      <c r="CX210" s="44"/>
      <c r="CY210" s="44"/>
      <c r="CZ210" s="44"/>
      <c r="DA210" s="44"/>
      <c r="DB210" s="44"/>
      <c r="DC210" s="44"/>
      <c r="DD210" s="44"/>
      <c r="DE210" s="44"/>
      <c r="DF210" s="44"/>
      <c r="DG210" s="44"/>
      <c r="DH210" s="44"/>
      <c r="DI210" s="44"/>
      <c r="DJ210" s="44"/>
      <c r="DK210" s="44"/>
      <c r="DL210" s="44"/>
      <c r="DM210" s="44"/>
      <c r="DN210" s="44"/>
      <c r="DO210" s="44"/>
      <c r="DP210" s="44"/>
      <c r="DQ210" s="44"/>
      <c r="DR210" s="44"/>
      <c r="DS210" s="44"/>
      <c r="DT210" s="44"/>
      <c r="DU210" s="44"/>
      <c r="DV210" s="44"/>
      <c r="DW210" s="44"/>
      <c r="DX210" s="44"/>
      <c r="DY210" s="44"/>
      <c r="DZ210" s="44"/>
      <c r="EA210" s="44"/>
      <c r="EB210" s="44"/>
      <c r="EC210" s="44"/>
      <c r="ED210" s="44"/>
      <c r="EE210" s="44"/>
      <c r="EF210" s="44"/>
      <c r="EG210" s="44"/>
      <c r="EH210" s="44"/>
      <c r="EI210" s="44"/>
      <c r="EJ210" s="44"/>
      <c r="EK210" s="44"/>
      <c r="EL210" s="44"/>
      <c r="EM210" s="44"/>
      <c r="EN210" s="44"/>
      <c r="EO210" s="44"/>
      <c r="EP210" s="44"/>
      <c r="EQ210" s="44"/>
      <c r="ER210" s="44"/>
      <c r="ES210" s="44"/>
      <c r="ET210" s="44"/>
      <c r="EU210" s="44"/>
      <c r="EV210" s="44"/>
      <c r="EW210" s="44"/>
      <c r="EX210" s="44"/>
      <c r="EY210" s="44"/>
      <c r="EZ210" s="44"/>
      <c r="FA210" s="44"/>
      <c r="FB210" s="44"/>
      <c r="FC210" s="44"/>
      <c r="FD210" s="44"/>
      <c r="FE210" s="44"/>
      <c r="FF210" s="44"/>
      <c r="FG210" s="44"/>
      <c r="FH210" s="44"/>
      <c r="FI210" s="44"/>
      <c r="FJ210" s="44"/>
      <c r="FK210" s="44"/>
      <c r="FL210" s="44"/>
      <c r="FM210" s="44"/>
      <c r="FN210" s="44"/>
      <c r="FO210" s="44"/>
      <c r="FP210" s="44"/>
      <c r="FQ210" s="44"/>
      <c r="FR210" s="44"/>
      <c r="FS210" s="44"/>
      <c r="FT210" s="44"/>
      <c r="FU210" s="44"/>
      <c r="FV210" s="44"/>
      <c r="FW210" s="44"/>
      <c r="FX210" s="44"/>
      <c r="FY210" s="44"/>
      <c r="FZ210" s="44"/>
      <c r="GA210" s="44"/>
      <c r="GB210" s="44"/>
      <c r="GC210" s="44"/>
      <c r="GD210" s="44"/>
      <c r="GE210" s="44"/>
      <c r="GF210" s="44"/>
      <c r="GG210" s="44"/>
      <c r="GH210" s="44"/>
      <c r="GI210" s="44"/>
      <c r="GJ210" s="44"/>
      <c r="GK210" s="44"/>
      <c r="GL210" s="44"/>
      <c r="GM210" s="44"/>
      <c r="GN210" s="44"/>
      <c r="GO210" s="44"/>
      <c r="GP210" s="44"/>
      <c r="GQ210" s="44"/>
      <c r="GR210" s="44"/>
      <c r="GS210" s="44"/>
      <c r="GT210" s="44"/>
      <c r="GU210" s="44"/>
      <c r="GV210" s="44"/>
      <c r="GW210" s="44"/>
      <c r="GX210" s="44"/>
      <c r="GY210" s="44"/>
      <c r="GZ210" s="44"/>
      <c r="HA210" s="44"/>
      <c r="HB210" s="44"/>
      <c r="HC210" s="44"/>
      <c r="HD210" s="44"/>
      <c r="HE210" s="44"/>
      <c r="HF210" s="44"/>
      <c r="HG210" s="44"/>
      <c r="HH210" s="44"/>
      <c r="HI210" s="44"/>
      <c r="HJ210" s="44"/>
      <c r="HK210" s="44"/>
      <c r="HL210" s="44"/>
      <c r="HM210" s="44"/>
      <c r="HN210" s="44"/>
      <c r="HO210" s="44"/>
      <c r="HP210" s="44"/>
      <c r="HQ210" s="44"/>
      <c r="HR210" s="44"/>
      <c r="HS210" s="44"/>
      <c r="HT210" s="44"/>
      <c r="HU210" s="44"/>
      <c r="HV210" s="44"/>
      <c r="HW210" s="44"/>
      <c r="HX210" s="44"/>
      <c r="HY210" s="44"/>
      <c r="HZ210" s="44"/>
      <c r="IA210" s="44"/>
      <c r="IB210" s="44"/>
      <c r="IC210" s="44"/>
      <c r="ID210" s="44"/>
      <c r="IE210" s="44"/>
      <c r="IF210" s="44"/>
      <c r="IG210" s="44"/>
      <c r="IH210" s="44"/>
      <c r="II210" s="44"/>
      <c r="IJ210" s="44"/>
      <c r="IK210" s="44"/>
      <c r="IL210" s="44"/>
      <c r="IM210" s="44"/>
      <c r="IN210" s="44"/>
      <c r="IO210" s="44"/>
      <c r="IP210" s="44"/>
      <c r="IQ210" s="44"/>
      <c r="IR210" s="44"/>
      <c r="IS210" s="44"/>
      <c r="IT210" s="44"/>
      <c r="IU210" s="44"/>
      <c r="IV210" s="44"/>
      <c r="IW210" s="44"/>
      <c r="IX210" s="44"/>
      <c r="IY210" s="44"/>
      <c r="IZ210" s="44"/>
      <c r="JA210" s="44"/>
      <c r="JB210" s="44"/>
      <c r="JC210" s="44"/>
      <c r="JD210" s="44"/>
      <c r="JE210" s="44"/>
      <c r="JF210" s="44"/>
      <c r="JG210" s="44"/>
      <c r="JH210" s="44"/>
      <c r="JI210" s="44"/>
      <c r="JJ210" s="44"/>
      <c r="JK210" s="44"/>
      <c r="JL210" s="44"/>
      <c r="JM210" s="44"/>
      <c r="JN210" s="44"/>
      <c r="JO210" s="44"/>
      <c r="JP210" s="44"/>
      <c r="JQ210" s="44"/>
      <c r="JR210" s="44"/>
      <c r="JS210" s="44"/>
      <c r="JT210" s="44"/>
      <c r="JU210" s="44"/>
      <c r="JV210" s="44"/>
      <c r="JW210" s="44"/>
      <c r="JX210" s="44"/>
      <c r="JY210" s="44"/>
      <c r="JZ210" s="44"/>
      <c r="KA210" s="44"/>
      <c r="KB210" s="44"/>
      <c r="KC210" s="44"/>
      <c r="KD210" s="44"/>
      <c r="KE210" s="44"/>
      <c r="KF210" s="44"/>
      <c r="KG210" s="44"/>
      <c r="KH210" s="44"/>
      <c r="KI210" s="44"/>
      <c r="KJ210" s="44"/>
      <c r="KK210" s="44"/>
      <c r="KL210" s="44"/>
      <c r="KM210" s="44"/>
      <c r="KN210" s="44"/>
      <c r="KO210" s="44"/>
      <c r="KP210" s="44"/>
      <c r="KQ210" s="44"/>
      <c r="KR210" s="44"/>
      <c r="KS210" s="44"/>
      <c r="KT210" s="44"/>
      <c r="KU210" s="44"/>
      <c r="KV210" s="44"/>
      <c r="KW210" s="44"/>
      <c r="KX210" s="44"/>
      <c r="KY210" s="44"/>
      <c r="KZ210" s="44"/>
      <c r="LA210" s="44"/>
      <c r="LB210" s="44"/>
      <c r="LC210" s="44"/>
      <c r="LD210" s="44"/>
      <c r="LE210" s="44"/>
      <c r="LF210" s="44"/>
      <c r="LG210" s="44"/>
      <c r="LH210" s="44"/>
      <c r="LI210" s="44"/>
      <c r="LJ210" s="44"/>
      <c r="LK210" s="44"/>
      <c r="LL210" s="44"/>
      <c r="LM210" s="44"/>
      <c r="LN210" s="44"/>
      <c r="LO210" s="44"/>
      <c r="LP210" s="44"/>
      <c r="LQ210" s="44"/>
      <c r="LR210" s="44"/>
      <c r="LS210" s="44"/>
      <c r="LT210" s="44"/>
      <c r="LU210" s="44"/>
      <c r="LV210" s="44"/>
      <c r="LW210" s="44"/>
      <c r="LX210" s="44"/>
      <c r="LY210" s="44"/>
      <c r="LZ210" s="44"/>
      <c r="MA210" s="44"/>
      <c r="MB210" s="44"/>
      <c r="MC210" s="44"/>
      <c r="MD210" s="44"/>
      <c r="ME210" s="44"/>
      <c r="MF210" s="44"/>
      <c r="MG210" s="44"/>
      <c r="MH210" s="44"/>
      <c r="MI210" s="44"/>
      <c r="MJ210" s="44"/>
      <c r="MK210" s="44"/>
      <c r="ML210" s="44"/>
      <c r="MM210" s="44"/>
      <c r="MN210" s="44"/>
      <c r="MO210" s="44"/>
      <c r="MP210" s="44"/>
      <c r="MQ210" s="44"/>
      <c r="MR210" s="44"/>
      <c r="MS210" s="44"/>
      <c r="MT210" s="44"/>
      <c r="MU210" s="44"/>
      <c r="MV210" s="44"/>
      <c r="MW210" s="44"/>
      <c r="MX210" s="44"/>
      <c r="MY210" s="44"/>
      <c r="MZ210" s="44"/>
      <c r="NA210" s="44"/>
      <c r="NB210" s="44"/>
      <c r="NC210" s="44"/>
      <c r="ND210" s="44"/>
      <c r="NE210" s="44"/>
      <c r="NF210" s="44"/>
      <c r="NG210" s="44"/>
      <c r="NH210" s="44"/>
      <c r="NI210" s="44"/>
      <c r="NJ210" s="44"/>
      <c r="NK210" s="44"/>
      <c r="NL210" s="44"/>
      <c r="NM210" s="44"/>
      <c r="NN210" s="44"/>
      <c r="NO210" s="44"/>
      <c r="NP210" s="44"/>
      <c r="NQ210" s="44"/>
      <c r="NR210" s="44"/>
      <c r="NS210" s="44"/>
      <c r="NT210" s="44"/>
      <c r="NU210" s="44"/>
      <c r="NV210" s="44"/>
      <c r="NW210" s="44"/>
      <c r="NX210" s="44"/>
      <c r="NY210" s="44"/>
      <c r="NZ210" s="44"/>
      <c r="OA210" s="44"/>
      <c r="OB210" s="44"/>
      <c r="OC210" s="44"/>
      <c r="OD210" s="44"/>
      <c r="OE210" s="44"/>
      <c r="OF210" s="44"/>
      <c r="OG210" s="44"/>
      <c r="OH210" s="44"/>
      <c r="OI210" s="44"/>
      <c r="OJ210" s="44"/>
      <c r="OK210" s="44"/>
      <c r="OL210" s="44"/>
      <c r="OM210" s="44"/>
      <c r="ON210" s="44"/>
      <c r="OO210" s="44"/>
      <c r="OP210" s="44"/>
      <c r="OQ210" s="44"/>
      <c r="OR210" s="44"/>
      <c r="OS210" s="44"/>
      <c r="OT210" s="44"/>
      <c r="OU210" s="44"/>
      <c r="OV210" s="44"/>
      <c r="OW210" s="44"/>
      <c r="OX210" s="44"/>
      <c r="OY210" s="44"/>
      <c r="OZ210" s="44"/>
      <c r="PA210" s="44"/>
      <c r="PB210" s="44"/>
      <c r="PC210" s="44"/>
      <c r="PD210" s="44"/>
      <c r="PE210" s="44"/>
      <c r="PF210" s="44"/>
      <c r="PG210" s="44"/>
      <c r="PH210" s="44"/>
    </row>
    <row r="211" spans="1:424" s="49" customFormat="1" x14ac:dyDescent="0.25">
      <c r="A211" s="30"/>
      <c r="C211" s="327"/>
      <c r="D211" s="47"/>
      <c r="E211" s="327"/>
      <c r="F211" s="47"/>
      <c r="G211" s="47"/>
      <c r="H211" s="47"/>
      <c r="I211" s="47"/>
      <c r="J211" s="47"/>
      <c r="M211" s="47"/>
      <c r="N211" s="47"/>
      <c r="O211" s="47"/>
      <c r="P211" s="47"/>
      <c r="Q211" s="47"/>
      <c r="R211" s="47"/>
      <c r="U211" s="47"/>
      <c r="V211" s="47"/>
      <c r="W211" s="47"/>
      <c r="X211" s="47"/>
      <c r="Y211" s="47"/>
      <c r="Z211" s="47"/>
      <c r="AC211" s="47"/>
      <c r="AD211" s="47"/>
      <c r="AE211" s="47"/>
      <c r="AF211" s="47"/>
      <c r="AG211" s="47"/>
      <c r="AH211" s="47"/>
      <c r="AK211" s="47"/>
      <c r="AL211" s="47"/>
      <c r="AM211" s="47"/>
      <c r="AN211" s="47"/>
      <c r="AO211" s="47"/>
      <c r="AP211" s="47"/>
      <c r="AS211" s="47"/>
      <c r="AT211" s="47"/>
      <c r="AU211" s="47"/>
      <c r="AV211" s="47"/>
      <c r="AW211" s="46"/>
      <c r="AX211" s="46"/>
      <c r="BA211" s="47"/>
      <c r="BB211" s="47"/>
      <c r="BC211" s="47"/>
      <c r="BD211" s="47"/>
      <c r="BE211" s="47"/>
      <c r="BF211" s="47"/>
      <c r="BG211" s="47"/>
      <c r="BH211" s="47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  <c r="CW211" s="44"/>
      <c r="CX211" s="44"/>
      <c r="CY211" s="44"/>
      <c r="CZ211" s="44"/>
      <c r="DA211" s="44"/>
      <c r="DB211" s="44"/>
      <c r="DC211" s="44"/>
      <c r="DD211" s="44"/>
      <c r="DE211" s="44"/>
      <c r="DF211" s="44"/>
      <c r="DG211" s="44"/>
      <c r="DH211" s="44"/>
      <c r="DI211" s="44"/>
      <c r="DJ211" s="44"/>
      <c r="DK211" s="44"/>
      <c r="DL211" s="44"/>
      <c r="DM211" s="44"/>
      <c r="DN211" s="44"/>
      <c r="DO211" s="44"/>
      <c r="DP211" s="44"/>
      <c r="DQ211" s="44"/>
      <c r="DR211" s="44"/>
      <c r="DS211" s="44"/>
      <c r="DT211" s="44"/>
      <c r="DU211" s="44"/>
      <c r="DV211" s="44"/>
      <c r="DW211" s="44"/>
      <c r="DX211" s="44"/>
      <c r="DY211" s="44"/>
      <c r="DZ211" s="44"/>
      <c r="EA211" s="44"/>
      <c r="EB211" s="44"/>
      <c r="EC211" s="44"/>
      <c r="ED211" s="44"/>
      <c r="EE211" s="44"/>
      <c r="EF211" s="44"/>
      <c r="EG211" s="44"/>
      <c r="EH211" s="44"/>
      <c r="EI211" s="44"/>
      <c r="EJ211" s="44"/>
      <c r="EK211" s="44"/>
      <c r="EL211" s="44"/>
      <c r="EM211" s="44"/>
      <c r="EN211" s="44"/>
      <c r="EO211" s="44"/>
      <c r="EP211" s="44"/>
      <c r="EQ211" s="44"/>
      <c r="ER211" s="44"/>
      <c r="ES211" s="44"/>
      <c r="ET211" s="44"/>
      <c r="EU211" s="44"/>
      <c r="EV211" s="44"/>
      <c r="EW211" s="44"/>
      <c r="EX211" s="44"/>
      <c r="EY211" s="44"/>
      <c r="EZ211" s="44"/>
      <c r="FA211" s="44"/>
      <c r="FB211" s="44"/>
      <c r="FC211" s="44"/>
      <c r="FD211" s="44"/>
      <c r="FE211" s="44"/>
      <c r="FF211" s="44"/>
      <c r="FG211" s="44"/>
      <c r="FH211" s="44"/>
      <c r="FI211" s="44"/>
      <c r="FJ211" s="44"/>
      <c r="FK211" s="44"/>
      <c r="FL211" s="44"/>
      <c r="FM211" s="44"/>
      <c r="FN211" s="44"/>
      <c r="FO211" s="44"/>
      <c r="FP211" s="44"/>
      <c r="FQ211" s="44"/>
      <c r="FR211" s="44"/>
      <c r="FS211" s="44"/>
      <c r="FT211" s="44"/>
      <c r="FU211" s="44"/>
      <c r="FV211" s="44"/>
      <c r="FW211" s="44"/>
      <c r="FX211" s="44"/>
      <c r="FY211" s="44"/>
      <c r="FZ211" s="44"/>
      <c r="GA211" s="44"/>
      <c r="GB211" s="44"/>
      <c r="GC211" s="44"/>
      <c r="GD211" s="44"/>
      <c r="GE211" s="44"/>
      <c r="GF211" s="44"/>
      <c r="GG211" s="44"/>
      <c r="GH211" s="44"/>
      <c r="GI211" s="44"/>
      <c r="GJ211" s="44"/>
      <c r="GK211" s="44"/>
      <c r="GL211" s="44"/>
      <c r="GM211" s="44"/>
      <c r="GN211" s="44"/>
      <c r="GO211" s="44"/>
      <c r="GP211" s="44"/>
      <c r="GQ211" s="44"/>
      <c r="GR211" s="44"/>
      <c r="GS211" s="44"/>
      <c r="GT211" s="44"/>
      <c r="GU211" s="44"/>
      <c r="GV211" s="44"/>
      <c r="GW211" s="44"/>
      <c r="GX211" s="44"/>
      <c r="GY211" s="44"/>
      <c r="GZ211" s="44"/>
      <c r="HA211" s="44"/>
      <c r="HB211" s="44"/>
      <c r="HC211" s="44"/>
      <c r="HD211" s="44"/>
      <c r="HE211" s="44"/>
      <c r="HF211" s="44"/>
      <c r="HG211" s="44"/>
      <c r="HH211" s="44"/>
      <c r="HI211" s="44"/>
      <c r="HJ211" s="44"/>
      <c r="HK211" s="44"/>
      <c r="HL211" s="44"/>
      <c r="HM211" s="44"/>
      <c r="HN211" s="44"/>
      <c r="HO211" s="44"/>
      <c r="HP211" s="44"/>
      <c r="HQ211" s="44"/>
      <c r="HR211" s="44"/>
      <c r="HS211" s="44"/>
      <c r="HT211" s="44"/>
      <c r="HU211" s="44"/>
      <c r="HV211" s="44"/>
      <c r="HW211" s="44"/>
      <c r="HX211" s="44"/>
      <c r="HY211" s="44"/>
      <c r="HZ211" s="44"/>
      <c r="IA211" s="44"/>
      <c r="IB211" s="44"/>
      <c r="IC211" s="44"/>
      <c r="ID211" s="44"/>
      <c r="IE211" s="44"/>
      <c r="IF211" s="44"/>
      <c r="IG211" s="44"/>
      <c r="IH211" s="44"/>
      <c r="II211" s="44"/>
      <c r="IJ211" s="44"/>
      <c r="IK211" s="44"/>
      <c r="IL211" s="44"/>
      <c r="IM211" s="44"/>
      <c r="IN211" s="44"/>
      <c r="IO211" s="44"/>
      <c r="IP211" s="44"/>
      <c r="IQ211" s="44"/>
      <c r="IR211" s="44"/>
      <c r="IS211" s="44"/>
      <c r="IT211" s="44"/>
      <c r="IU211" s="44"/>
      <c r="IV211" s="44"/>
      <c r="IW211" s="44"/>
      <c r="IX211" s="44"/>
      <c r="IY211" s="44"/>
      <c r="IZ211" s="44"/>
      <c r="JA211" s="44"/>
      <c r="JB211" s="44"/>
      <c r="JC211" s="44"/>
      <c r="JD211" s="44"/>
      <c r="JE211" s="44"/>
      <c r="JF211" s="44"/>
      <c r="JG211" s="44"/>
      <c r="JH211" s="44"/>
      <c r="JI211" s="44"/>
      <c r="JJ211" s="44"/>
      <c r="JK211" s="44"/>
      <c r="JL211" s="44"/>
      <c r="JM211" s="44"/>
      <c r="JN211" s="44"/>
      <c r="JO211" s="44"/>
      <c r="JP211" s="44"/>
      <c r="JQ211" s="44"/>
      <c r="JR211" s="44"/>
      <c r="JS211" s="44"/>
      <c r="JT211" s="44"/>
      <c r="JU211" s="44"/>
      <c r="JV211" s="44"/>
      <c r="JW211" s="44"/>
      <c r="JX211" s="44"/>
      <c r="JY211" s="44"/>
      <c r="JZ211" s="44"/>
      <c r="KA211" s="44"/>
      <c r="KB211" s="44"/>
      <c r="KC211" s="44"/>
      <c r="KD211" s="44"/>
      <c r="KE211" s="44"/>
      <c r="KF211" s="44"/>
      <c r="KG211" s="44"/>
      <c r="KH211" s="44"/>
      <c r="KI211" s="44"/>
      <c r="KJ211" s="44"/>
      <c r="KK211" s="44"/>
      <c r="KL211" s="44"/>
      <c r="KM211" s="44"/>
      <c r="KN211" s="44"/>
      <c r="KO211" s="44"/>
      <c r="KP211" s="44"/>
      <c r="KQ211" s="44"/>
      <c r="KR211" s="44"/>
      <c r="KS211" s="44"/>
      <c r="KT211" s="44"/>
      <c r="KU211" s="44"/>
      <c r="KV211" s="44"/>
      <c r="KW211" s="44"/>
      <c r="KX211" s="44"/>
      <c r="KY211" s="44"/>
      <c r="KZ211" s="44"/>
      <c r="LA211" s="44"/>
      <c r="LB211" s="44"/>
      <c r="LC211" s="44"/>
      <c r="LD211" s="44"/>
      <c r="LE211" s="44"/>
      <c r="LF211" s="44"/>
      <c r="LG211" s="44"/>
      <c r="LH211" s="44"/>
      <c r="LI211" s="44"/>
      <c r="LJ211" s="44"/>
      <c r="LK211" s="44"/>
      <c r="LL211" s="44"/>
      <c r="LM211" s="44"/>
      <c r="LN211" s="44"/>
      <c r="LO211" s="44"/>
      <c r="LP211" s="44"/>
      <c r="LQ211" s="44"/>
      <c r="LR211" s="44"/>
      <c r="LS211" s="44"/>
      <c r="LT211" s="44"/>
      <c r="LU211" s="44"/>
      <c r="LV211" s="44"/>
      <c r="LW211" s="44"/>
      <c r="LX211" s="44"/>
      <c r="LY211" s="44"/>
      <c r="LZ211" s="44"/>
      <c r="MA211" s="44"/>
      <c r="MB211" s="44"/>
      <c r="MC211" s="44"/>
      <c r="MD211" s="44"/>
      <c r="ME211" s="44"/>
      <c r="MF211" s="44"/>
      <c r="MG211" s="44"/>
      <c r="MH211" s="44"/>
      <c r="MI211" s="44"/>
      <c r="MJ211" s="44"/>
      <c r="MK211" s="44"/>
      <c r="ML211" s="44"/>
      <c r="MM211" s="44"/>
      <c r="MN211" s="44"/>
      <c r="MO211" s="44"/>
      <c r="MP211" s="44"/>
      <c r="MQ211" s="44"/>
      <c r="MR211" s="44"/>
      <c r="MS211" s="44"/>
      <c r="MT211" s="44"/>
      <c r="MU211" s="44"/>
      <c r="MV211" s="44"/>
      <c r="MW211" s="44"/>
      <c r="MX211" s="44"/>
      <c r="MY211" s="44"/>
      <c r="MZ211" s="44"/>
      <c r="NA211" s="44"/>
      <c r="NB211" s="44"/>
      <c r="NC211" s="44"/>
      <c r="ND211" s="44"/>
      <c r="NE211" s="44"/>
      <c r="NF211" s="44"/>
      <c r="NG211" s="44"/>
      <c r="NH211" s="44"/>
      <c r="NI211" s="44"/>
      <c r="NJ211" s="44"/>
      <c r="NK211" s="44"/>
      <c r="NL211" s="44"/>
      <c r="NM211" s="44"/>
      <c r="NN211" s="44"/>
      <c r="NO211" s="44"/>
      <c r="NP211" s="44"/>
      <c r="NQ211" s="44"/>
      <c r="NR211" s="44"/>
      <c r="NS211" s="44"/>
      <c r="NT211" s="44"/>
      <c r="NU211" s="44"/>
      <c r="NV211" s="44"/>
      <c r="NW211" s="44"/>
      <c r="NX211" s="44"/>
      <c r="NY211" s="44"/>
      <c r="NZ211" s="44"/>
      <c r="OA211" s="44"/>
      <c r="OB211" s="44"/>
      <c r="OC211" s="44"/>
      <c r="OD211" s="44"/>
      <c r="OE211" s="44"/>
      <c r="OF211" s="44"/>
      <c r="OG211" s="44"/>
      <c r="OH211" s="44"/>
      <c r="OI211" s="44"/>
      <c r="OJ211" s="44"/>
      <c r="OK211" s="44"/>
      <c r="OL211" s="44"/>
      <c r="OM211" s="44"/>
      <c r="ON211" s="44"/>
      <c r="OO211" s="44"/>
      <c r="OP211" s="44"/>
      <c r="OQ211" s="44"/>
      <c r="OR211" s="44"/>
      <c r="OS211" s="44"/>
      <c r="OT211" s="44"/>
      <c r="OU211" s="44"/>
      <c r="OV211" s="44"/>
      <c r="OW211" s="44"/>
      <c r="OX211" s="44"/>
      <c r="OY211" s="44"/>
      <c r="OZ211" s="44"/>
      <c r="PA211" s="44"/>
      <c r="PB211" s="44"/>
      <c r="PC211" s="44"/>
      <c r="PD211" s="44"/>
      <c r="PE211" s="44"/>
      <c r="PF211" s="44"/>
      <c r="PG211" s="44"/>
      <c r="PH211" s="44"/>
    </row>
    <row r="212" spans="1:424" s="49" customFormat="1" x14ac:dyDescent="0.25">
      <c r="A212" s="30"/>
      <c r="C212" s="327"/>
      <c r="D212" s="47"/>
      <c r="E212" s="327"/>
      <c r="F212" s="47"/>
      <c r="G212" s="47"/>
      <c r="H212" s="47"/>
      <c r="I212" s="47"/>
      <c r="J212" s="47"/>
      <c r="M212" s="47"/>
      <c r="N212" s="47"/>
      <c r="O212" s="47"/>
      <c r="P212" s="47"/>
      <c r="Q212" s="47"/>
      <c r="R212" s="47"/>
      <c r="U212" s="47"/>
      <c r="V212" s="47"/>
      <c r="W212" s="47"/>
      <c r="X212" s="47"/>
      <c r="Y212" s="47"/>
      <c r="Z212" s="47"/>
      <c r="AC212" s="47"/>
      <c r="AD212" s="47"/>
      <c r="AE212" s="47"/>
      <c r="AF212" s="47"/>
      <c r="AG212" s="47"/>
      <c r="AH212" s="47"/>
      <c r="AK212" s="47"/>
      <c r="AL212" s="47"/>
      <c r="AM212" s="47"/>
      <c r="AN212" s="47"/>
      <c r="AO212" s="47"/>
      <c r="AP212" s="47"/>
      <c r="AS212" s="47"/>
      <c r="AT212" s="47"/>
      <c r="AU212" s="47"/>
      <c r="AV212" s="47"/>
      <c r="AW212" s="46"/>
      <c r="AX212" s="46"/>
      <c r="BA212" s="47"/>
      <c r="BB212" s="47"/>
      <c r="BC212" s="47"/>
      <c r="BD212" s="47"/>
      <c r="BE212" s="47"/>
      <c r="BF212" s="47"/>
      <c r="BG212" s="47"/>
      <c r="BH212" s="47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  <c r="CW212" s="44"/>
      <c r="CX212" s="44"/>
      <c r="CY212" s="44"/>
      <c r="CZ212" s="44"/>
      <c r="DA212" s="44"/>
      <c r="DB212" s="44"/>
      <c r="DC212" s="44"/>
      <c r="DD212" s="44"/>
      <c r="DE212" s="44"/>
      <c r="DF212" s="44"/>
      <c r="DG212" s="44"/>
      <c r="DH212" s="44"/>
      <c r="DI212" s="44"/>
      <c r="DJ212" s="44"/>
      <c r="DK212" s="44"/>
      <c r="DL212" s="44"/>
      <c r="DM212" s="44"/>
      <c r="DN212" s="44"/>
      <c r="DO212" s="44"/>
      <c r="DP212" s="44"/>
      <c r="DQ212" s="44"/>
      <c r="DR212" s="44"/>
      <c r="DS212" s="44"/>
      <c r="DT212" s="44"/>
      <c r="DU212" s="44"/>
      <c r="DV212" s="44"/>
      <c r="DW212" s="44"/>
      <c r="DX212" s="44"/>
      <c r="DY212" s="44"/>
      <c r="DZ212" s="44"/>
      <c r="EA212" s="44"/>
      <c r="EB212" s="44"/>
      <c r="EC212" s="44"/>
      <c r="ED212" s="44"/>
      <c r="EE212" s="44"/>
      <c r="EF212" s="44"/>
      <c r="EG212" s="44"/>
      <c r="EH212" s="44"/>
      <c r="EI212" s="44"/>
      <c r="EJ212" s="44"/>
      <c r="EK212" s="44"/>
      <c r="EL212" s="44"/>
      <c r="EM212" s="44"/>
      <c r="EN212" s="44"/>
      <c r="EO212" s="44"/>
      <c r="EP212" s="44"/>
      <c r="EQ212" s="44"/>
      <c r="ER212" s="44"/>
      <c r="ES212" s="44"/>
      <c r="ET212" s="44"/>
      <c r="EU212" s="44"/>
      <c r="EV212" s="44"/>
      <c r="EW212" s="44"/>
      <c r="EX212" s="44"/>
      <c r="EY212" s="44"/>
      <c r="EZ212" s="44"/>
      <c r="FA212" s="44"/>
      <c r="FB212" s="44"/>
      <c r="FC212" s="44"/>
      <c r="FD212" s="44"/>
      <c r="FE212" s="44"/>
      <c r="FF212" s="44"/>
      <c r="FG212" s="44"/>
      <c r="FH212" s="44"/>
      <c r="FI212" s="44"/>
      <c r="FJ212" s="44"/>
      <c r="FK212" s="44"/>
      <c r="FL212" s="44"/>
      <c r="FM212" s="44"/>
      <c r="FN212" s="44"/>
      <c r="FO212" s="44"/>
      <c r="FP212" s="44"/>
      <c r="FQ212" s="44"/>
      <c r="FR212" s="44"/>
      <c r="FS212" s="44"/>
      <c r="FT212" s="44"/>
      <c r="FU212" s="44"/>
      <c r="FV212" s="44"/>
      <c r="FW212" s="44"/>
      <c r="FX212" s="44"/>
      <c r="FY212" s="44"/>
      <c r="FZ212" s="44"/>
      <c r="GA212" s="44"/>
      <c r="GB212" s="44"/>
      <c r="GC212" s="44"/>
      <c r="GD212" s="44"/>
      <c r="GE212" s="44"/>
      <c r="GF212" s="44"/>
      <c r="GG212" s="44"/>
      <c r="GH212" s="44"/>
      <c r="GI212" s="44"/>
      <c r="GJ212" s="44"/>
      <c r="GK212" s="44"/>
      <c r="GL212" s="44"/>
      <c r="GM212" s="44"/>
      <c r="GN212" s="44"/>
      <c r="GO212" s="44"/>
      <c r="GP212" s="44"/>
      <c r="GQ212" s="44"/>
      <c r="GR212" s="44"/>
      <c r="GS212" s="44"/>
      <c r="GT212" s="44"/>
      <c r="GU212" s="44"/>
      <c r="GV212" s="44"/>
      <c r="GW212" s="44"/>
      <c r="GX212" s="44"/>
      <c r="GY212" s="44"/>
      <c r="GZ212" s="44"/>
      <c r="HA212" s="44"/>
      <c r="HB212" s="44"/>
      <c r="HC212" s="44"/>
      <c r="HD212" s="44"/>
      <c r="HE212" s="44"/>
      <c r="HF212" s="44"/>
      <c r="HG212" s="44"/>
      <c r="HH212" s="44"/>
      <c r="HI212" s="44"/>
      <c r="HJ212" s="44"/>
      <c r="HK212" s="44"/>
      <c r="HL212" s="44"/>
      <c r="HM212" s="44"/>
      <c r="HN212" s="44"/>
      <c r="HO212" s="44"/>
      <c r="HP212" s="44"/>
      <c r="HQ212" s="44"/>
      <c r="HR212" s="44"/>
      <c r="HS212" s="44"/>
      <c r="HT212" s="44"/>
      <c r="HU212" s="44"/>
      <c r="HV212" s="44"/>
      <c r="HW212" s="44"/>
      <c r="HX212" s="44"/>
      <c r="HY212" s="44"/>
      <c r="HZ212" s="44"/>
      <c r="IA212" s="44"/>
      <c r="IB212" s="44"/>
      <c r="IC212" s="44"/>
      <c r="ID212" s="44"/>
      <c r="IE212" s="44"/>
      <c r="IF212" s="44"/>
      <c r="IG212" s="44"/>
      <c r="IH212" s="44"/>
      <c r="II212" s="44"/>
      <c r="IJ212" s="44"/>
      <c r="IK212" s="44"/>
      <c r="IL212" s="44"/>
      <c r="IM212" s="44"/>
      <c r="IN212" s="44"/>
      <c r="IO212" s="44"/>
      <c r="IP212" s="44"/>
      <c r="IQ212" s="44"/>
      <c r="IR212" s="44"/>
      <c r="IS212" s="44"/>
      <c r="IT212" s="44"/>
      <c r="IU212" s="44"/>
      <c r="IV212" s="44"/>
      <c r="IW212" s="44"/>
      <c r="IX212" s="44"/>
      <c r="IY212" s="44"/>
      <c r="IZ212" s="44"/>
      <c r="JA212" s="44"/>
      <c r="JB212" s="44"/>
      <c r="JC212" s="44"/>
      <c r="JD212" s="44"/>
      <c r="JE212" s="44"/>
      <c r="JF212" s="44"/>
      <c r="JG212" s="44"/>
      <c r="JH212" s="44"/>
      <c r="JI212" s="44"/>
      <c r="JJ212" s="44"/>
      <c r="JK212" s="44"/>
      <c r="JL212" s="44"/>
      <c r="JM212" s="44"/>
      <c r="JN212" s="44"/>
      <c r="JO212" s="44"/>
      <c r="JP212" s="44"/>
      <c r="JQ212" s="44"/>
      <c r="JR212" s="44"/>
      <c r="JS212" s="44"/>
      <c r="JT212" s="44"/>
      <c r="JU212" s="44"/>
      <c r="JV212" s="44"/>
      <c r="JW212" s="44"/>
      <c r="JX212" s="44"/>
      <c r="JY212" s="44"/>
      <c r="JZ212" s="44"/>
      <c r="KA212" s="44"/>
      <c r="KB212" s="44"/>
      <c r="KC212" s="44"/>
      <c r="KD212" s="44"/>
      <c r="KE212" s="44"/>
      <c r="KF212" s="44"/>
      <c r="KG212" s="44"/>
      <c r="KH212" s="44"/>
      <c r="KI212" s="44"/>
      <c r="KJ212" s="44"/>
      <c r="KK212" s="44"/>
      <c r="KL212" s="44"/>
      <c r="KM212" s="44"/>
      <c r="KN212" s="44"/>
      <c r="KO212" s="44"/>
      <c r="KP212" s="44"/>
      <c r="KQ212" s="44"/>
      <c r="KR212" s="44"/>
      <c r="KS212" s="44"/>
      <c r="KT212" s="44"/>
      <c r="KU212" s="44"/>
      <c r="KV212" s="44"/>
      <c r="KW212" s="44"/>
      <c r="KX212" s="44"/>
      <c r="KY212" s="44"/>
      <c r="KZ212" s="44"/>
      <c r="LA212" s="44"/>
      <c r="LB212" s="44"/>
      <c r="LC212" s="44"/>
      <c r="LD212" s="44"/>
      <c r="LE212" s="44"/>
      <c r="LF212" s="44"/>
      <c r="LG212" s="44"/>
      <c r="LH212" s="44"/>
      <c r="LI212" s="44"/>
      <c r="LJ212" s="44"/>
      <c r="LK212" s="44"/>
      <c r="LL212" s="44"/>
      <c r="LM212" s="44"/>
      <c r="LN212" s="44"/>
      <c r="LO212" s="44"/>
      <c r="LP212" s="44"/>
      <c r="LQ212" s="44"/>
      <c r="LR212" s="44"/>
      <c r="LS212" s="44"/>
      <c r="LT212" s="44"/>
      <c r="LU212" s="44"/>
      <c r="LV212" s="44"/>
      <c r="LW212" s="44"/>
      <c r="LX212" s="44"/>
      <c r="LY212" s="44"/>
      <c r="LZ212" s="44"/>
      <c r="MA212" s="44"/>
      <c r="MB212" s="44"/>
      <c r="MC212" s="44"/>
      <c r="MD212" s="44"/>
      <c r="ME212" s="44"/>
      <c r="MF212" s="44"/>
      <c r="MG212" s="44"/>
      <c r="MH212" s="44"/>
      <c r="MI212" s="44"/>
      <c r="MJ212" s="44"/>
      <c r="MK212" s="44"/>
      <c r="ML212" s="44"/>
      <c r="MM212" s="44"/>
      <c r="MN212" s="44"/>
      <c r="MO212" s="44"/>
      <c r="MP212" s="44"/>
      <c r="MQ212" s="44"/>
      <c r="MR212" s="44"/>
      <c r="MS212" s="44"/>
      <c r="MT212" s="44"/>
      <c r="MU212" s="44"/>
      <c r="MV212" s="44"/>
      <c r="MW212" s="44"/>
      <c r="MX212" s="44"/>
      <c r="MY212" s="44"/>
      <c r="MZ212" s="44"/>
      <c r="NA212" s="44"/>
      <c r="NB212" s="44"/>
      <c r="NC212" s="44"/>
      <c r="ND212" s="44"/>
      <c r="NE212" s="44"/>
      <c r="NF212" s="44"/>
      <c r="NG212" s="44"/>
      <c r="NH212" s="44"/>
      <c r="NI212" s="44"/>
      <c r="NJ212" s="44"/>
      <c r="NK212" s="44"/>
      <c r="NL212" s="44"/>
      <c r="NM212" s="44"/>
      <c r="NN212" s="44"/>
      <c r="NO212" s="44"/>
      <c r="NP212" s="44"/>
      <c r="NQ212" s="44"/>
      <c r="NR212" s="44"/>
      <c r="NS212" s="44"/>
      <c r="NT212" s="44"/>
      <c r="NU212" s="44"/>
      <c r="NV212" s="44"/>
      <c r="NW212" s="44"/>
      <c r="NX212" s="44"/>
      <c r="NY212" s="44"/>
      <c r="NZ212" s="44"/>
      <c r="OA212" s="44"/>
      <c r="OB212" s="44"/>
      <c r="OC212" s="44"/>
      <c r="OD212" s="44"/>
      <c r="OE212" s="44"/>
      <c r="OF212" s="44"/>
      <c r="OG212" s="44"/>
      <c r="OH212" s="44"/>
      <c r="OI212" s="44"/>
      <c r="OJ212" s="44"/>
      <c r="OK212" s="44"/>
      <c r="OL212" s="44"/>
      <c r="OM212" s="44"/>
      <c r="ON212" s="44"/>
      <c r="OO212" s="44"/>
      <c r="OP212" s="44"/>
      <c r="OQ212" s="44"/>
      <c r="OR212" s="44"/>
      <c r="OS212" s="44"/>
      <c r="OT212" s="44"/>
      <c r="OU212" s="44"/>
      <c r="OV212" s="44"/>
      <c r="OW212" s="44"/>
      <c r="OX212" s="44"/>
      <c r="OY212" s="44"/>
      <c r="OZ212" s="44"/>
      <c r="PA212" s="44"/>
      <c r="PB212" s="44"/>
      <c r="PC212" s="44"/>
      <c r="PD212" s="44"/>
      <c r="PE212" s="44"/>
      <c r="PF212" s="44"/>
      <c r="PG212" s="44"/>
      <c r="PH212" s="44"/>
    </row>
    <row r="213" spans="1:424" s="49" customFormat="1" x14ac:dyDescent="0.25">
      <c r="A213" s="30"/>
      <c r="C213" s="327"/>
      <c r="D213" s="47"/>
      <c r="E213" s="327"/>
      <c r="F213" s="47"/>
      <c r="G213" s="47"/>
      <c r="H213" s="47"/>
      <c r="I213" s="47"/>
      <c r="J213" s="47"/>
      <c r="M213" s="47"/>
      <c r="N213" s="47"/>
      <c r="O213" s="47"/>
      <c r="P213" s="47"/>
      <c r="Q213" s="47"/>
      <c r="R213" s="47"/>
      <c r="U213" s="47"/>
      <c r="V213" s="47"/>
      <c r="W213" s="47"/>
      <c r="X213" s="47"/>
      <c r="Y213" s="47"/>
      <c r="Z213" s="47"/>
      <c r="AC213" s="47"/>
      <c r="AD213" s="47"/>
      <c r="AE213" s="47"/>
      <c r="AF213" s="47"/>
      <c r="AG213" s="47"/>
      <c r="AH213" s="47"/>
      <c r="AK213" s="47"/>
      <c r="AL213" s="47"/>
      <c r="AM213" s="47"/>
      <c r="AN213" s="47"/>
      <c r="AO213" s="47"/>
      <c r="AP213" s="47"/>
      <c r="AS213" s="47"/>
      <c r="AT213" s="47"/>
      <c r="AU213" s="47"/>
      <c r="AV213" s="47"/>
      <c r="AW213" s="46"/>
      <c r="AX213" s="46"/>
      <c r="BA213" s="47"/>
      <c r="BB213" s="47"/>
      <c r="BC213" s="47"/>
      <c r="BD213" s="47"/>
      <c r="BE213" s="47"/>
      <c r="BF213" s="47"/>
      <c r="BG213" s="47"/>
      <c r="BH213" s="47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  <c r="DG213" s="44"/>
      <c r="DH213" s="44"/>
      <c r="DI213" s="44"/>
      <c r="DJ213" s="44"/>
      <c r="DK213" s="44"/>
      <c r="DL213" s="44"/>
      <c r="DM213" s="44"/>
      <c r="DN213" s="44"/>
      <c r="DO213" s="44"/>
      <c r="DP213" s="44"/>
      <c r="DQ213" s="44"/>
      <c r="DR213" s="44"/>
      <c r="DS213" s="44"/>
      <c r="DT213" s="44"/>
      <c r="DU213" s="44"/>
      <c r="DV213" s="44"/>
      <c r="DW213" s="44"/>
      <c r="DX213" s="44"/>
      <c r="DY213" s="44"/>
      <c r="DZ213" s="44"/>
      <c r="EA213" s="44"/>
      <c r="EB213" s="44"/>
      <c r="EC213" s="44"/>
      <c r="ED213" s="44"/>
      <c r="EE213" s="44"/>
      <c r="EF213" s="44"/>
      <c r="EG213" s="44"/>
      <c r="EH213" s="44"/>
      <c r="EI213" s="44"/>
      <c r="EJ213" s="44"/>
      <c r="EK213" s="44"/>
      <c r="EL213" s="44"/>
      <c r="EM213" s="44"/>
      <c r="EN213" s="44"/>
      <c r="EO213" s="44"/>
      <c r="EP213" s="44"/>
      <c r="EQ213" s="44"/>
      <c r="ER213" s="44"/>
      <c r="ES213" s="44"/>
      <c r="ET213" s="44"/>
      <c r="EU213" s="44"/>
      <c r="EV213" s="44"/>
      <c r="EW213" s="44"/>
      <c r="EX213" s="44"/>
      <c r="EY213" s="44"/>
      <c r="EZ213" s="44"/>
      <c r="FA213" s="44"/>
      <c r="FB213" s="44"/>
      <c r="FC213" s="44"/>
      <c r="FD213" s="44"/>
      <c r="FE213" s="44"/>
      <c r="FF213" s="44"/>
      <c r="FG213" s="44"/>
      <c r="FH213" s="44"/>
      <c r="FI213" s="44"/>
      <c r="FJ213" s="44"/>
      <c r="FK213" s="44"/>
      <c r="FL213" s="44"/>
      <c r="FM213" s="44"/>
      <c r="FN213" s="44"/>
      <c r="FO213" s="44"/>
      <c r="FP213" s="44"/>
      <c r="FQ213" s="44"/>
      <c r="FR213" s="44"/>
      <c r="FS213" s="44"/>
      <c r="FT213" s="44"/>
      <c r="FU213" s="44"/>
      <c r="FV213" s="44"/>
      <c r="FW213" s="44"/>
      <c r="FX213" s="44"/>
      <c r="FY213" s="44"/>
      <c r="FZ213" s="44"/>
      <c r="GA213" s="44"/>
      <c r="GB213" s="44"/>
      <c r="GC213" s="44"/>
      <c r="GD213" s="44"/>
      <c r="GE213" s="44"/>
      <c r="GF213" s="44"/>
      <c r="GG213" s="44"/>
      <c r="GH213" s="44"/>
      <c r="GI213" s="44"/>
      <c r="GJ213" s="44"/>
      <c r="GK213" s="44"/>
      <c r="GL213" s="44"/>
      <c r="GM213" s="44"/>
      <c r="GN213" s="44"/>
      <c r="GO213" s="44"/>
      <c r="GP213" s="44"/>
      <c r="GQ213" s="44"/>
      <c r="GR213" s="44"/>
      <c r="GS213" s="44"/>
      <c r="GT213" s="44"/>
      <c r="GU213" s="44"/>
      <c r="GV213" s="44"/>
      <c r="GW213" s="44"/>
      <c r="GX213" s="44"/>
      <c r="GY213" s="44"/>
      <c r="GZ213" s="44"/>
      <c r="HA213" s="44"/>
      <c r="HB213" s="44"/>
      <c r="HC213" s="44"/>
      <c r="HD213" s="44"/>
      <c r="HE213" s="44"/>
      <c r="HF213" s="44"/>
      <c r="HG213" s="44"/>
      <c r="HH213" s="44"/>
      <c r="HI213" s="44"/>
      <c r="HJ213" s="44"/>
      <c r="HK213" s="44"/>
      <c r="HL213" s="44"/>
      <c r="HM213" s="44"/>
      <c r="HN213" s="44"/>
      <c r="HO213" s="44"/>
      <c r="HP213" s="44"/>
      <c r="HQ213" s="44"/>
      <c r="HR213" s="44"/>
      <c r="HS213" s="44"/>
      <c r="HT213" s="44"/>
      <c r="HU213" s="44"/>
      <c r="HV213" s="44"/>
      <c r="HW213" s="44"/>
      <c r="HX213" s="44"/>
      <c r="HY213" s="44"/>
      <c r="HZ213" s="44"/>
      <c r="IA213" s="44"/>
      <c r="IB213" s="44"/>
      <c r="IC213" s="44"/>
      <c r="ID213" s="44"/>
      <c r="IE213" s="44"/>
      <c r="IF213" s="44"/>
      <c r="IG213" s="44"/>
      <c r="IH213" s="44"/>
      <c r="II213" s="44"/>
      <c r="IJ213" s="44"/>
      <c r="IK213" s="44"/>
      <c r="IL213" s="44"/>
      <c r="IM213" s="44"/>
      <c r="IN213" s="44"/>
      <c r="IO213" s="44"/>
      <c r="IP213" s="44"/>
      <c r="IQ213" s="44"/>
      <c r="IR213" s="44"/>
      <c r="IS213" s="44"/>
      <c r="IT213" s="44"/>
      <c r="IU213" s="44"/>
      <c r="IV213" s="44"/>
      <c r="IW213" s="44"/>
      <c r="IX213" s="44"/>
      <c r="IY213" s="44"/>
      <c r="IZ213" s="44"/>
      <c r="JA213" s="44"/>
      <c r="JB213" s="44"/>
      <c r="JC213" s="44"/>
      <c r="JD213" s="44"/>
      <c r="JE213" s="44"/>
      <c r="JF213" s="44"/>
      <c r="JG213" s="44"/>
      <c r="JH213" s="44"/>
      <c r="JI213" s="44"/>
      <c r="JJ213" s="44"/>
      <c r="JK213" s="44"/>
      <c r="JL213" s="44"/>
      <c r="JM213" s="44"/>
      <c r="JN213" s="44"/>
      <c r="JO213" s="44"/>
      <c r="JP213" s="44"/>
      <c r="JQ213" s="44"/>
      <c r="JR213" s="44"/>
      <c r="JS213" s="44"/>
      <c r="JT213" s="44"/>
      <c r="JU213" s="44"/>
      <c r="JV213" s="44"/>
      <c r="JW213" s="44"/>
      <c r="JX213" s="44"/>
      <c r="JY213" s="44"/>
      <c r="JZ213" s="44"/>
      <c r="KA213" s="44"/>
      <c r="KB213" s="44"/>
      <c r="KC213" s="44"/>
      <c r="KD213" s="44"/>
      <c r="KE213" s="44"/>
      <c r="KF213" s="44"/>
      <c r="KG213" s="44"/>
      <c r="KH213" s="44"/>
      <c r="KI213" s="44"/>
      <c r="KJ213" s="44"/>
      <c r="KK213" s="44"/>
      <c r="KL213" s="44"/>
      <c r="KM213" s="44"/>
      <c r="KN213" s="44"/>
      <c r="KO213" s="44"/>
      <c r="KP213" s="44"/>
      <c r="KQ213" s="44"/>
      <c r="KR213" s="44"/>
      <c r="KS213" s="44"/>
      <c r="KT213" s="44"/>
      <c r="KU213" s="44"/>
      <c r="KV213" s="44"/>
      <c r="KW213" s="44"/>
      <c r="KX213" s="44"/>
      <c r="KY213" s="44"/>
      <c r="KZ213" s="44"/>
      <c r="LA213" s="44"/>
      <c r="LB213" s="44"/>
      <c r="LC213" s="44"/>
      <c r="LD213" s="44"/>
      <c r="LE213" s="44"/>
      <c r="LF213" s="44"/>
      <c r="LG213" s="44"/>
      <c r="LH213" s="44"/>
      <c r="LI213" s="44"/>
      <c r="LJ213" s="44"/>
      <c r="LK213" s="44"/>
      <c r="LL213" s="44"/>
      <c r="LM213" s="44"/>
      <c r="LN213" s="44"/>
      <c r="LO213" s="44"/>
      <c r="LP213" s="44"/>
      <c r="LQ213" s="44"/>
      <c r="LR213" s="44"/>
      <c r="LS213" s="44"/>
      <c r="LT213" s="44"/>
      <c r="LU213" s="44"/>
      <c r="LV213" s="44"/>
      <c r="LW213" s="44"/>
      <c r="LX213" s="44"/>
      <c r="LY213" s="44"/>
      <c r="LZ213" s="44"/>
      <c r="MA213" s="44"/>
      <c r="MB213" s="44"/>
      <c r="MC213" s="44"/>
      <c r="MD213" s="44"/>
      <c r="ME213" s="44"/>
      <c r="MF213" s="44"/>
      <c r="MG213" s="44"/>
      <c r="MH213" s="44"/>
      <c r="MI213" s="44"/>
      <c r="MJ213" s="44"/>
      <c r="MK213" s="44"/>
      <c r="ML213" s="44"/>
      <c r="MM213" s="44"/>
      <c r="MN213" s="44"/>
      <c r="MO213" s="44"/>
      <c r="MP213" s="44"/>
      <c r="MQ213" s="44"/>
      <c r="MR213" s="44"/>
      <c r="MS213" s="44"/>
      <c r="MT213" s="44"/>
      <c r="MU213" s="44"/>
      <c r="MV213" s="44"/>
      <c r="MW213" s="44"/>
      <c r="MX213" s="44"/>
      <c r="MY213" s="44"/>
      <c r="MZ213" s="44"/>
      <c r="NA213" s="44"/>
      <c r="NB213" s="44"/>
      <c r="NC213" s="44"/>
      <c r="ND213" s="44"/>
      <c r="NE213" s="44"/>
      <c r="NF213" s="44"/>
      <c r="NG213" s="44"/>
      <c r="NH213" s="44"/>
      <c r="NI213" s="44"/>
      <c r="NJ213" s="44"/>
      <c r="NK213" s="44"/>
      <c r="NL213" s="44"/>
      <c r="NM213" s="44"/>
      <c r="NN213" s="44"/>
      <c r="NO213" s="44"/>
      <c r="NP213" s="44"/>
      <c r="NQ213" s="44"/>
      <c r="NR213" s="44"/>
      <c r="NS213" s="44"/>
      <c r="NT213" s="44"/>
      <c r="NU213" s="44"/>
      <c r="NV213" s="44"/>
      <c r="NW213" s="44"/>
      <c r="NX213" s="44"/>
      <c r="NY213" s="44"/>
      <c r="NZ213" s="44"/>
      <c r="OA213" s="44"/>
      <c r="OB213" s="44"/>
      <c r="OC213" s="44"/>
      <c r="OD213" s="44"/>
      <c r="OE213" s="44"/>
      <c r="OF213" s="44"/>
      <c r="OG213" s="44"/>
      <c r="OH213" s="44"/>
      <c r="OI213" s="44"/>
      <c r="OJ213" s="44"/>
      <c r="OK213" s="44"/>
      <c r="OL213" s="44"/>
      <c r="OM213" s="44"/>
      <c r="ON213" s="44"/>
      <c r="OO213" s="44"/>
      <c r="OP213" s="44"/>
      <c r="OQ213" s="44"/>
      <c r="OR213" s="44"/>
      <c r="OS213" s="44"/>
      <c r="OT213" s="44"/>
      <c r="OU213" s="44"/>
      <c r="OV213" s="44"/>
      <c r="OW213" s="44"/>
      <c r="OX213" s="44"/>
      <c r="OY213" s="44"/>
      <c r="OZ213" s="44"/>
      <c r="PA213" s="44"/>
      <c r="PB213" s="44"/>
      <c r="PC213" s="44"/>
      <c r="PD213" s="44"/>
      <c r="PE213" s="44"/>
      <c r="PF213" s="44"/>
      <c r="PG213" s="44"/>
      <c r="PH213" s="44"/>
    </row>
    <row r="214" spans="1:424" s="49" customFormat="1" x14ac:dyDescent="0.25">
      <c r="A214" s="30"/>
      <c r="C214" s="327"/>
      <c r="D214" s="47"/>
      <c r="E214" s="327"/>
      <c r="F214" s="47"/>
      <c r="G214" s="47"/>
      <c r="H214" s="47"/>
      <c r="I214" s="47"/>
      <c r="J214" s="47"/>
      <c r="M214" s="47"/>
      <c r="N214" s="47"/>
      <c r="O214" s="47"/>
      <c r="P214" s="47"/>
      <c r="Q214" s="47"/>
      <c r="R214" s="47"/>
      <c r="U214" s="47"/>
      <c r="V214" s="47"/>
      <c r="W214" s="47"/>
      <c r="X214" s="47"/>
      <c r="Y214" s="47"/>
      <c r="Z214" s="47"/>
      <c r="AC214" s="47"/>
      <c r="AD214" s="47"/>
      <c r="AE214" s="47"/>
      <c r="AF214" s="47"/>
      <c r="AG214" s="47"/>
      <c r="AH214" s="47"/>
      <c r="AK214" s="47"/>
      <c r="AL214" s="47"/>
      <c r="AM214" s="47"/>
      <c r="AN214" s="47"/>
      <c r="AO214" s="47"/>
      <c r="AP214" s="47"/>
      <c r="AS214" s="47"/>
      <c r="AT214" s="47"/>
      <c r="AU214" s="47"/>
      <c r="AV214" s="47"/>
      <c r="AW214" s="46"/>
      <c r="AX214" s="46"/>
      <c r="BA214" s="47"/>
      <c r="BB214" s="47"/>
      <c r="BC214" s="47"/>
      <c r="BD214" s="47"/>
      <c r="BE214" s="47"/>
      <c r="BF214" s="47"/>
      <c r="BG214" s="47"/>
      <c r="BH214" s="47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  <c r="DG214" s="44"/>
      <c r="DH214" s="44"/>
      <c r="DI214" s="44"/>
      <c r="DJ214" s="44"/>
      <c r="DK214" s="44"/>
      <c r="DL214" s="44"/>
      <c r="DM214" s="44"/>
      <c r="DN214" s="44"/>
      <c r="DO214" s="44"/>
      <c r="DP214" s="44"/>
      <c r="DQ214" s="44"/>
      <c r="DR214" s="44"/>
      <c r="DS214" s="44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4"/>
      <c r="EE214" s="44"/>
      <c r="EF214" s="44"/>
      <c r="EG214" s="44"/>
      <c r="EH214" s="44"/>
      <c r="EI214" s="44"/>
      <c r="EJ214" s="44"/>
      <c r="EK214" s="44"/>
      <c r="EL214" s="44"/>
      <c r="EM214" s="44"/>
      <c r="EN214" s="44"/>
      <c r="EO214" s="44"/>
      <c r="EP214" s="44"/>
      <c r="EQ214" s="44"/>
      <c r="ER214" s="44"/>
      <c r="ES214" s="44"/>
      <c r="ET214" s="44"/>
      <c r="EU214" s="44"/>
      <c r="EV214" s="44"/>
      <c r="EW214" s="44"/>
      <c r="EX214" s="44"/>
      <c r="EY214" s="44"/>
      <c r="EZ214" s="44"/>
      <c r="FA214" s="44"/>
      <c r="FB214" s="44"/>
      <c r="FC214" s="44"/>
      <c r="FD214" s="44"/>
      <c r="FE214" s="44"/>
      <c r="FF214" s="44"/>
      <c r="FG214" s="44"/>
      <c r="FH214" s="44"/>
      <c r="FI214" s="44"/>
      <c r="FJ214" s="44"/>
      <c r="FK214" s="44"/>
      <c r="FL214" s="44"/>
      <c r="FM214" s="44"/>
      <c r="FN214" s="44"/>
      <c r="FO214" s="44"/>
      <c r="FP214" s="44"/>
      <c r="FQ214" s="44"/>
      <c r="FR214" s="44"/>
      <c r="FS214" s="44"/>
      <c r="FT214" s="44"/>
      <c r="FU214" s="44"/>
      <c r="FV214" s="44"/>
      <c r="FW214" s="44"/>
      <c r="FX214" s="44"/>
      <c r="FY214" s="44"/>
      <c r="FZ214" s="44"/>
      <c r="GA214" s="44"/>
      <c r="GB214" s="44"/>
      <c r="GC214" s="44"/>
      <c r="GD214" s="44"/>
      <c r="GE214" s="44"/>
      <c r="GF214" s="44"/>
      <c r="GG214" s="44"/>
      <c r="GH214" s="44"/>
      <c r="GI214" s="44"/>
      <c r="GJ214" s="44"/>
      <c r="GK214" s="44"/>
      <c r="GL214" s="44"/>
      <c r="GM214" s="44"/>
      <c r="GN214" s="44"/>
      <c r="GO214" s="44"/>
      <c r="GP214" s="44"/>
      <c r="GQ214" s="44"/>
      <c r="GR214" s="44"/>
      <c r="GS214" s="44"/>
      <c r="GT214" s="44"/>
      <c r="GU214" s="44"/>
      <c r="GV214" s="44"/>
      <c r="GW214" s="44"/>
      <c r="GX214" s="44"/>
      <c r="GY214" s="44"/>
      <c r="GZ214" s="44"/>
      <c r="HA214" s="44"/>
      <c r="HB214" s="44"/>
      <c r="HC214" s="44"/>
      <c r="HD214" s="44"/>
      <c r="HE214" s="44"/>
      <c r="HF214" s="44"/>
      <c r="HG214" s="44"/>
      <c r="HH214" s="44"/>
      <c r="HI214" s="44"/>
      <c r="HJ214" s="44"/>
      <c r="HK214" s="44"/>
      <c r="HL214" s="44"/>
      <c r="HM214" s="44"/>
      <c r="HN214" s="44"/>
      <c r="HO214" s="44"/>
      <c r="HP214" s="44"/>
      <c r="HQ214" s="44"/>
      <c r="HR214" s="44"/>
      <c r="HS214" s="44"/>
      <c r="HT214" s="44"/>
      <c r="HU214" s="44"/>
      <c r="HV214" s="44"/>
      <c r="HW214" s="44"/>
      <c r="HX214" s="44"/>
      <c r="HY214" s="44"/>
      <c r="HZ214" s="44"/>
      <c r="IA214" s="44"/>
      <c r="IB214" s="44"/>
      <c r="IC214" s="44"/>
      <c r="ID214" s="44"/>
      <c r="IE214" s="44"/>
      <c r="IF214" s="44"/>
      <c r="IG214" s="44"/>
      <c r="IH214" s="44"/>
      <c r="II214" s="44"/>
      <c r="IJ214" s="44"/>
      <c r="IK214" s="44"/>
      <c r="IL214" s="44"/>
      <c r="IM214" s="44"/>
      <c r="IN214" s="44"/>
      <c r="IO214" s="44"/>
      <c r="IP214" s="44"/>
      <c r="IQ214" s="44"/>
      <c r="IR214" s="44"/>
      <c r="IS214" s="44"/>
      <c r="IT214" s="44"/>
      <c r="IU214" s="44"/>
      <c r="IV214" s="44"/>
      <c r="IW214" s="44"/>
      <c r="IX214" s="44"/>
      <c r="IY214" s="44"/>
      <c r="IZ214" s="44"/>
      <c r="JA214" s="44"/>
      <c r="JB214" s="44"/>
      <c r="JC214" s="44"/>
      <c r="JD214" s="44"/>
      <c r="JE214" s="44"/>
      <c r="JF214" s="44"/>
      <c r="JG214" s="44"/>
      <c r="JH214" s="44"/>
      <c r="JI214" s="44"/>
      <c r="JJ214" s="44"/>
      <c r="JK214" s="44"/>
      <c r="JL214" s="44"/>
      <c r="JM214" s="44"/>
      <c r="JN214" s="44"/>
      <c r="JO214" s="44"/>
      <c r="JP214" s="44"/>
      <c r="JQ214" s="44"/>
      <c r="JR214" s="44"/>
      <c r="JS214" s="44"/>
      <c r="JT214" s="44"/>
      <c r="JU214" s="44"/>
      <c r="JV214" s="44"/>
      <c r="JW214" s="44"/>
      <c r="JX214" s="44"/>
      <c r="JY214" s="44"/>
      <c r="JZ214" s="44"/>
      <c r="KA214" s="44"/>
      <c r="KB214" s="44"/>
      <c r="KC214" s="44"/>
      <c r="KD214" s="44"/>
      <c r="KE214" s="44"/>
      <c r="KF214" s="44"/>
      <c r="KG214" s="44"/>
      <c r="KH214" s="44"/>
      <c r="KI214" s="44"/>
      <c r="KJ214" s="44"/>
      <c r="KK214" s="44"/>
      <c r="KL214" s="44"/>
      <c r="KM214" s="44"/>
      <c r="KN214" s="44"/>
      <c r="KO214" s="44"/>
      <c r="KP214" s="44"/>
      <c r="KQ214" s="44"/>
      <c r="KR214" s="44"/>
      <c r="KS214" s="44"/>
      <c r="KT214" s="44"/>
      <c r="KU214" s="44"/>
      <c r="KV214" s="44"/>
      <c r="KW214" s="44"/>
      <c r="KX214" s="44"/>
      <c r="KY214" s="44"/>
      <c r="KZ214" s="44"/>
      <c r="LA214" s="44"/>
      <c r="LB214" s="44"/>
      <c r="LC214" s="44"/>
      <c r="LD214" s="44"/>
      <c r="LE214" s="44"/>
      <c r="LF214" s="44"/>
      <c r="LG214" s="44"/>
      <c r="LH214" s="44"/>
      <c r="LI214" s="44"/>
      <c r="LJ214" s="44"/>
      <c r="LK214" s="44"/>
      <c r="LL214" s="44"/>
      <c r="LM214" s="44"/>
      <c r="LN214" s="44"/>
      <c r="LO214" s="44"/>
      <c r="LP214" s="44"/>
      <c r="LQ214" s="44"/>
      <c r="LR214" s="44"/>
      <c r="LS214" s="44"/>
      <c r="LT214" s="44"/>
      <c r="LU214" s="44"/>
      <c r="LV214" s="44"/>
      <c r="LW214" s="44"/>
      <c r="LX214" s="44"/>
      <c r="LY214" s="44"/>
      <c r="LZ214" s="44"/>
      <c r="MA214" s="44"/>
      <c r="MB214" s="44"/>
      <c r="MC214" s="44"/>
      <c r="MD214" s="44"/>
      <c r="ME214" s="44"/>
      <c r="MF214" s="44"/>
      <c r="MG214" s="44"/>
      <c r="MH214" s="44"/>
      <c r="MI214" s="44"/>
      <c r="MJ214" s="44"/>
      <c r="MK214" s="44"/>
      <c r="ML214" s="44"/>
      <c r="MM214" s="44"/>
      <c r="MN214" s="44"/>
      <c r="MO214" s="44"/>
      <c r="MP214" s="44"/>
      <c r="MQ214" s="44"/>
      <c r="MR214" s="44"/>
      <c r="MS214" s="44"/>
      <c r="MT214" s="44"/>
      <c r="MU214" s="44"/>
      <c r="MV214" s="44"/>
      <c r="MW214" s="44"/>
      <c r="MX214" s="44"/>
      <c r="MY214" s="44"/>
      <c r="MZ214" s="44"/>
      <c r="NA214" s="44"/>
      <c r="NB214" s="44"/>
      <c r="NC214" s="44"/>
      <c r="ND214" s="44"/>
      <c r="NE214" s="44"/>
      <c r="NF214" s="44"/>
      <c r="NG214" s="44"/>
      <c r="NH214" s="44"/>
      <c r="NI214" s="44"/>
      <c r="NJ214" s="44"/>
      <c r="NK214" s="44"/>
      <c r="NL214" s="44"/>
      <c r="NM214" s="44"/>
      <c r="NN214" s="44"/>
      <c r="NO214" s="44"/>
      <c r="NP214" s="44"/>
      <c r="NQ214" s="44"/>
      <c r="NR214" s="44"/>
      <c r="NS214" s="44"/>
      <c r="NT214" s="44"/>
      <c r="NU214" s="44"/>
      <c r="NV214" s="44"/>
      <c r="NW214" s="44"/>
      <c r="NX214" s="44"/>
      <c r="NY214" s="44"/>
      <c r="NZ214" s="44"/>
      <c r="OA214" s="44"/>
      <c r="OB214" s="44"/>
      <c r="OC214" s="44"/>
      <c r="OD214" s="44"/>
      <c r="OE214" s="44"/>
      <c r="OF214" s="44"/>
      <c r="OG214" s="44"/>
      <c r="OH214" s="44"/>
      <c r="OI214" s="44"/>
      <c r="OJ214" s="44"/>
      <c r="OK214" s="44"/>
      <c r="OL214" s="44"/>
      <c r="OM214" s="44"/>
      <c r="ON214" s="44"/>
      <c r="OO214" s="44"/>
      <c r="OP214" s="44"/>
      <c r="OQ214" s="44"/>
      <c r="OR214" s="44"/>
      <c r="OS214" s="44"/>
      <c r="OT214" s="44"/>
      <c r="OU214" s="44"/>
      <c r="OV214" s="44"/>
      <c r="OW214" s="44"/>
      <c r="OX214" s="44"/>
      <c r="OY214" s="44"/>
      <c r="OZ214" s="44"/>
      <c r="PA214" s="44"/>
      <c r="PB214" s="44"/>
      <c r="PC214" s="44"/>
      <c r="PD214" s="44"/>
      <c r="PE214" s="44"/>
      <c r="PF214" s="44"/>
      <c r="PG214" s="44"/>
      <c r="PH214" s="44"/>
    </row>
    <row r="215" spans="1:424" s="49" customFormat="1" x14ac:dyDescent="0.25">
      <c r="A215" s="30"/>
      <c r="C215" s="327"/>
      <c r="D215" s="47"/>
      <c r="E215" s="327"/>
      <c r="F215" s="47"/>
      <c r="G215" s="47"/>
      <c r="H215" s="47"/>
      <c r="I215" s="47"/>
      <c r="J215" s="47"/>
      <c r="M215" s="47"/>
      <c r="N215" s="47"/>
      <c r="O215" s="47"/>
      <c r="P215" s="47"/>
      <c r="Q215" s="47"/>
      <c r="R215" s="47"/>
      <c r="U215" s="47"/>
      <c r="V215" s="47"/>
      <c r="W215" s="47"/>
      <c r="X215" s="47"/>
      <c r="Y215" s="47"/>
      <c r="Z215" s="47"/>
      <c r="AC215" s="47"/>
      <c r="AD215" s="47"/>
      <c r="AE215" s="47"/>
      <c r="AF215" s="47"/>
      <c r="AG215" s="47"/>
      <c r="AH215" s="47"/>
      <c r="AK215" s="47"/>
      <c r="AL215" s="47"/>
      <c r="AM215" s="47"/>
      <c r="AN215" s="47"/>
      <c r="AO215" s="47"/>
      <c r="AP215" s="47"/>
      <c r="AS215" s="47"/>
      <c r="AT215" s="47"/>
      <c r="AU215" s="47"/>
      <c r="AV215" s="47"/>
      <c r="AW215" s="46"/>
      <c r="AX215" s="46"/>
      <c r="BA215" s="47"/>
      <c r="BB215" s="47"/>
      <c r="BC215" s="47"/>
      <c r="BD215" s="47"/>
      <c r="BE215" s="47"/>
      <c r="BF215" s="47"/>
      <c r="BG215" s="47"/>
      <c r="BH215" s="47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  <c r="CR215" s="44"/>
      <c r="CS215" s="44"/>
      <c r="CT215" s="44"/>
      <c r="CU215" s="44"/>
      <c r="CV215" s="44"/>
      <c r="CW215" s="44"/>
      <c r="CX215" s="44"/>
      <c r="CY215" s="44"/>
      <c r="CZ215" s="44"/>
      <c r="DA215" s="44"/>
      <c r="DB215" s="44"/>
      <c r="DC215" s="44"/>
      <c r="DD215" s="44"/>
      <c r="DE215" s="44"/>
      <c r="DF215" s="44"/>
      <c r="DG215" s="44"/>
      <c r="DH215" s="44"/>
      <c r="DI215" s="44"/>
      <c r="DJ215" s="44"/>
      <c r="DK215" s="44"/>
      <c r="DL215" s="44"/>
      <c r="DM215" s="44"/>
      <c r="DN215" s="44"/>
      <c r="DO215" s="44"/>
      <c r="DP215" s="44"/>
      <c r="DQ215" s="44"/>
      <c r="DR215" s="44"/>
      <c r="DS215" s="44"/>
      <c r="DT215" s="44"/>
      <c r="DU215" s="44"/>
      <c r="DV215" s="44"/>
      <c r="DW215" s="44"/>
      <c r="DX215" s="44"/>
      <c r="DY215" s="44"/>
      <c r="DZ215" s="44"/>
      <c r="EA215" s="44"/>
      <c r="EB215" s="44"/>
      <c r="EC215" s="44"/>
      <c r="ED215" s="44"/>
      <c r="EE215" s="44"/>
      <c r="EF215" s="44"/>
      <c r="EG215" s="44"/>
      <c r="EH215" s="44"/>
      <c r="EI215" s="44"/>
      <c r="EJ215" s="44"/>
      <c r="EK215" s="44"/>
      <c r="EL215" s="44"/>
      <c r="EM215" s="44"/>
      <c r="EN215" s="44"/>
      <c r="EO215" s="44"/>
      <c r="EP215" s="44"/>
      <c r="EQ215" s="44"/>
      <c r="ER215" s="44"/>
      <c r="ES215" s="44"/>
      <c r="ET215" s="44"/>
      <c r="EU215" s="44"/>
      <c r="EV215" s="44"/>
      <c r="EW215" s="44"/>
      <c r="EX215" s="44"/>
      <c r="EY215" s="44"/>
      <c r="EZ215" s="44"/>
      <c r="FA215" s="44"/>
      <c r="FB215" s="44"/>
      <c r="FC215" s="44"/>
      <c r="FD215" s="44"/>
      <c r="FE215" s="44"/>
      <c r="FF215" s="44"/>
      <c r="FG215" s="44"/>
      <c r="FH215" s="44"/>
      <c r="FI215" s="44"/>
      <c r="FJ215" s="44"/>
      <c r="FK215" s="44"/>
      <c r="FL215" s="44"/>
      <c r="FM215" s="44"/>
      <c r="FN215" s="44"/>
      <c r="FO215" s="44"/>
      <c r="FP215" s="44"/>
      <c r="FQ215" s="44"/>
      <c r="FR215" s="44"/>
      <c r="FS215" s="44"/>
      <c r="FT215" s="44"/>
      <c r="FU215" s="44"/>
      <c r="FV215" s="44"/>
      <c r="FW215" s="44"/>
      <c r="FX215" s="44"/>
      <c r="FY215" s="44"/>
      <c r="FZ215" s="44"/>
      <c r="GA215" s="44"/>
      <c r="GB215" s="44"/>
      <c r="GC215" s="44"/>
      <c r="GD215" s="44"/>
      <c r="GE215" s="44"/>
      <c r="GF215" s="44"/>
      <c r="GG215" s="44"/>
      <c r="GH215" s="44"/>
      <c r="GI215" s="44"/>
      <c r="GJ215" s="44"/>
      <c r="GK215" s="44"/>
      <c r="GL215" s="44"/>
      <c r="GM215" s="44"/>
      <c r="GN215" s="44"/>
      <c r="GO215" s="44"/>
      <c r="GP215" s="44"/>
      <c r="GQ215" s="44"/>
      <c r="GR215" s="44"/>
      <c r="GS215" s="44"/>
      <c r="GT215" s="44"/>
      <c r="GU215" s="44"/>
      <c r="GV215" s="44"/>
      <c r="GW215" s="44"/>
      <c r="GX215" s="44"/>
      <c r="GY215" s="44"/>
      <c r="GZ215" s="44"/>
      <c r="HA215" s="44"/>
      <c r="HB215" s="44"/>
      <c r="HC215" s="44"/>
      <c r="HD215" s="44"/>
      <c r="HE215" s="44"/>
      <c r="HF215" s="44"/>
      <c r="HG215" s="44"/>
      <c r="HH215" s="44"/>
      <c r="HI215" s="44"/>
      <c r="HJ215" s="44"/>
      <c r="HK215" s="44"/>
      <c r="HL215" s="44"/>
      <c r="HM215" s="44"/>
      <c r="HN215" s="44"/>
      <c r="HO215" s="44"/>
      <c r="HP215" s="44"/>
      <c r="HQ215" s="44"/>
      <c r="HR215" s="44"/>
      <c r="HS215" s="44"/>
      <c r="HT215" s="44"/>
      <c r="HU215" s="44"/>
      <c r="HV215" s="44"/>
      <c r="HW215" s="44"/>
      <c r="HX215" s="44"/>
      <c r="HY215" s="44"/>
      <c r="HZ215" s="44"/>
      <c r="IA215" s="44"/>
      <c r="IB215" s="44"/>
      <c r="IC215" s="44"/>
      <c r="ID215" s="44"/>
      <c r="IE215" s="44"/>
      <c r="IF215" s="44"/>
      <c r="IG215" s="44"/>
      <c r="IH215" s="44"/>
      <c r="II215" s="44"/>
      <c r="IJ215" s="44"/>
      <c r="IK215" s="44"/>
      <c r="IL215" s="44"/>
      <c r="IM215" s="44"/>
      <c r="IN215" s="44"/>
      <c r="IO215" s="44"/>
      <c r="IP215" s="44"/>
      <c r="IQ215" s="44"/>
      <c r="IR215" s="44"/>
      <c r="IS215" s="44"/>
      <c r="IT215" s="44"/>
      <c r="IU215" s="44"/>
      <c r="IV215" s="44"/>
      <c r="IW215" s="44"/>
      <c r="IX215" s="44"/>
      <c r="IY215" s="44"/>
      <c r="IZ215" s="44"/>
      <c r="JA215" s="44"/>
      <c r="JB215" s="44"/>
      <c r="JC215" s="44"/>
      <c r="JD215" s="44"/>
      <c r="JE215" s="44"/>
      <c r="JF215" s="44"/>
      <c r="JG215" s="44"/>
      <c r="JH215" s="44"/>
      <c r="JI215" s="44"/>
      <c r="JJ215" s="44"/>
      <c r="JK215" s="44"/>
      <c r="JL215" s="44"/>
      <c r="JM215" s="44"/>
      <c r="JN215" s="44"/>
      <c r="JO215" s="44"/>
      <c r="JP215" s="44"/>
      <c r="JQ215" s="44"/>
      <c r="JR215" s="44"/>
      <c r="JS215" s="44"/>
      <c r="JT215" s="44"/>
      <c r="JU215" s="44"/>
      <c r="JV215" s="44"/>
      <c r="JW215" s="44"/>
      <c r="JX215" s="44"/>
      <c r="JY215" s="44"/>
      <c r="JZ215" s="44"/>
      <c r="KA215" s="44"/>
      <c r="KB215" s="44"/>
      <c r="KC215" s="44"/>
      <c r="KD215" s="44"/>
      <c r="KE215" s="44"/>
      <c r="KF215" s="44"/>
      <c r="KG215" s="44"/>
      <c r="KH215" s="44"/>
      <c r="KI215" s="44"/>
      <c r="KJ215" s="44"/>
      <c r="KK215" s="44"/>
      <c r="KL215" s="44"/>
      <c r="KM215" s="44"/>
      <c r="KN215" s="44"/>
      <c r="KO215" s="44"/>
      <c r="KP215" s="44"/>
      <c r="KQ215" s="44"/>
      <c r="KR215" s="44"/>
      <c r="KS215" s="44"/>
      <c r="KT215" s="44"/>
      <c r="KU215" s="44"/>
      <c r="KV215" s="44"/>
      <c r="KW215" s="44"/>
      <c r="KX215" s="44"/>
      <c r="KY215" s="44"/>
      <c r="KZ215" s="44"/>
      <c r="LA215" s="44"/>
      <c r="LB215" s="44"/>
      <c r="LC215" s="44"/>
      <c r="LD215" s="44"/>
      <c r="LE215" s="44"/>
      <c r="LF215" s="44"/>
      <c r="LG215" s="44"/>
      <c r="LH215" s="44"/>
      <c r="LI215" s="44"/>
      <c r="LJ215" s="44"/>
      <c r="LK215" s="44"/>
      <c r="LL215" s="44"/>
      <c r="LM215" s="44"/>
      <c r="LN215" s="44"/>
      <c r="LO215" s="44"/>
      <c r="LP215" s="44"/>
      <c r="LQ215" s="44"/>
      <c r="LR215" s="44"/>
      <c r="LS215" s="44"/>
      <c r="LT215" s="44"/>
      <c r="LU215" s="44"/>
      <c r="LV215" s="44"/>
      <c r="LW215" s="44"/>
      <c r="LX215" s="44"/>
      <c r="LY215" s="44"/>
      <c r="LZ215" s="44"/>
      <c r="MA215" s="44"/>
      <c r="MB215" s="44"/>
      <c r="MC215" s="44"/>
      <c r="MD215" s="44"/>
      <c r="ME215" s="44"/>
      <c r="MF215" s="44"/>
      <c r="MG215" s="44"/>
      <c r="MH215" s="44"/>
      <c r="MI215" s="44"/>
      <c r="MJ215" s="44"/>
      <c r="MK215" s="44"/>
      <c r="ML215" s="44"/>
      <c r="MM215" s="44"/>
      <c r="MN215" s="44"/>
      <c r="MO215" s="44"/>
      <c r="MP215" s="44"/>
      <c r="MQ215" s="44"/>
      <c r="MR215" s="44"/>
      <c r="MS215" s="44"/>
      <c r="MT215" s="44"/>
      <c r="MU215" s="44"/>
      <c r="MV215" s="44"/>
      <c r="MW215" s="44"/>
      <c r="MX215" s="44"/>
      <c r="MY215" s="44"/>
      <c r="MZ215" s="44"/>
      <c r="NA215" s="44"/>
      <c r="NB215" s="44"/>
      <c r="NC215" s="44"/>
      <c r="ND215" s="44"/>
      <c r="NE215" s="44"/>
      <c r="NF215" s="44"/>
      <c r="NG215" s="44"/>
      <c r="NH215" s="44"/>
      <c r="NI215" s="44"/>
      <c r="NJ215" s="44"/>
      <c r="NK215" s="44"/>
      <c r="NL215" s="44"/>
      <c r="NM215" s="44"/>
      <c r="NN215" s="44"/>
      <c r="NO215" s="44"/>
      <c r="NP215" s="44"/>
      <c r="NQ215" s="44"/>
      <c r="NR215" s="44"/>
      <c r="NS215" s="44"/>
      <c r="NT215" s="44"/>
      <c r="NU215" s="44"/>
      <c r="NV215" s="44"/>
      <c r="NW215" s="44"/>
      <c r="NX215" s="44"/>
      <c r="NY215" s="44"/>
      <c r="NZ215" s="44"/>
      <c r="OA215" s="44"/>
      <c r="OB215" s="44"/>
      <c r="OC215" s="44"/>
      <c r="OD215" s="44"/>
      <c r="OE215" s="44"/>
      <c r="OF215" s="44"/>
      <c r="OG215" s="44"/>
      <c r="OH215" s="44"/>
      <c r="OI215" s="44"/>
      <c r="OJ215" s="44"/>
      <c r="OK215" s="44"/>
      <c r="OL215" s="44"/>
      <c r="OM215" s="44"/>
      <c r="ON215" s="44"/>
      <c r="OO215" s="44"/>
      <c r="OP215" s="44"/>
      <c r="OQ215" s="44"/>
      <c r="OR215" s="44"/>
      <c r="OS215" s="44"/>
      <c r="OT215" s="44"/>
      <c r="OU215" s="44"/>
      <c r="OV215" s="44"/>
      <c r="OW215" s="44"/>
      <c r="OX215" s="44"/>
      <c r="OY215" s="44"/>
      <c r="OZ215" s="44"/>
      <c r="PA215" s="44"/>
      <c r="PB215" s="44"/>
      <c r="PC215" s="44"/>
      <c r="PD215" s="44"/>
      <c r="PE215" s="44"/>
      <c r="PF215" s="44"/>
      <c r="PG215" s="44"/>
      <c r="PH215" s="44"/>
    </row>
    <row r="216" spans="1:424" s="49" customFormat="1" x14ac:dyDescent="0.25">
      <c r="A216" s="30"/>
      <c r="C216" s="327"/>
      <c r="D216" s="47"/>
      <c r="E216" s="327"/>
      <c r="F216" s="47"/>
      <c r="G216" s="47"/>
      <c r="H216" s="47"/>
      <c r="I216" s="47"/>
      <c r="J216" s="47"/>
      <c r="M216" s="47"/>
      <c r="N216" s="47"/>
      <c r="O216" s="47"/>
      <c r="P216" s="47"/>
      <c r="Q216" s="47"/>
      <c r="R216" s="47"/>
      <c r="U216" s="47"/>
      <c r="V216" s="47"/>
      <c r="W216" s="47"/>
      <c r="X216" s="47"/>
      <c r="Y216" s="47"/>
      <c r="Z216" s="47"/>
      <c r="AC216" s="47"/>
      <c r="AD216" s="47"/>
      <c r="AE216" s="47"/>
      <c r="AF216" s="47"/>
      <c r="AG216" s="47"/>
      <c r="AH216" s="47"/>
      <c r="AK216" s="47"/>
      <c r="AL216" s="47"/>
      <c r="AM216" s="47"/>
      <c r="AN216" s="47"/>
      <c r="AO216" s="47"/>
      <c r="AP216" s="47"/>
      <c r="AS216" s="47"/>
      <c r="AT216" s="47"/>
      <c r="AU216" s="47"/>
      <c r="AV216" s="47"/>
      <c r="AW216" s="46"/>
      <c r="AX216" s="46"/>
      <c r="BA216" s="47"/>
      <c r="BB216" s="47"/>
      <c r="BC216" s="47"/>
      <c r="BD216" s="47"/>
      <c r="BE216" s="47"/>
      <c r="BF216" s="47"/>
      <c r="BG216" s="47"/>
      <c r="BH216" s="47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44"/>
      <c r="DD216" s="44"/>
      <c r="DE216" s="44"/>
      <c r="DF216" s="44"/>
      <c r="DG216" s="44"/>
      <c r="DH216" s="44"/>
      <c r="DI216" s="44"/>
      <c r="DJ216" s="44"/>
      <c r="DK216" s="44"/>
      <c r="DL216" s="44"/>
      <c r="DM216" s="44"/>
      <c r="DN216" s="44"/>
      <c r="DO216" s="44"/>
      <c r="DP216" s="44"/>
      <c r="DQ216" s="44"/>
      <c r="DR216" s="44"/>
      <c r="DS216" s="44"/>
      <c r="DT216" s="44"/>
      <c r="DU216" s="44"/>
      <c r="DV216" s="44"/>
      <c r="DW216" s="44"/>
      <c r="DX216" s="44"/>
      <c r="DY216" s="44"/>
      <c r="DZ216" s="44"/>
      <c r="EA216" s="44"/>
      <c r="EB216" s="44"/>
      <c r="EC216" s="44"/>
      <c r="ED216" s="44"/>
      <c r="EE216" s="44"/>
      <c r="EF216" s="44"/>
      <c r="EG216" s="44"/>
      <c r="EH216" s="44"/>
      <c r="EI216" s="44"/>
      <c r="EJ216" s="44"/>
      <c r="EK216" s="44"/>
      <c r="EL216" s="44"/>
      <c r="EM216" s="44"/>
      <c r="EN216" s="44"/>
      <c r="EO216" s="44"/>
      <c r="EP216" s="44"/>
      <c r="EQ216" s="44"/>
      <c r="ER216" s="44"/>
      <c r="ES216" s="44"/>
      <c r="ET216" s="44"/>
      <c r="EU216" s="44"/>
      <c r="EV216" s="44"/>
      <c r="EW216" s="44"/>
      <c r="EX216" s="44"/>
      <c r="EY216" s="44"/>
      <c r="EZ216" s="44"/>
      <c r="FA216" s="44"/>
      <c r="FB216" s="44"/>
      <c r="FC216" s="44"/>
      <c r="FD216" s="44"/>
      <c r="FE216" s="44"/>
      <c r="FF216" s="44"/>
      <c r="FG216" s="44"/>
      <c r="FH216" s="44"/>
      <c r="FI216" s="44"/>
      <c r="FJ216" s="44"/>
      <c r="FK216" s="44"/>
      <c r="FL216" s="44"/>
      <c r="FM216" s="44"/>
      <c r="FN216" s="44"/>
      <c r="FO216" s="44"/>
      <c r="FP216" s="44"/>
      <c r="FQ216" s="44"/>
      <c r="FR216" s="44"/>
      <c r="FS216" s="44"/>
      <c r="FT216" s="44"/>
      <c r="FU216" s="44"/>
      <c r="FV216" s="44"/>
      <c r="FW216" s="44"/>
      <c r="FX216" s="44"/>
      <c r="FY216" s="44"/>
      <c r="FZ216" s="44"/>
      <c r="GA216" s="44"/>
      <c r="GB216" s="44"/>
      <c r="GC216" s="44"/>
      <c r="GD216" s="44"/>
      <c r="GE216" s="44"/>
      <c r="GF216" s="44"/>
      <c r="GG216" s="44"/>
      <c r="GH216" s="44"/>
      <c r="GI216" s="44"/>
      <c r="GJ216" s="44"/>
      <c r="GK216" s="44"/>
      <c r="GL216" s="44"/>
      <c r="GM216" s="44"/>
      <c r="GN216" s="44"/>
      <c r="GO216" s="44"/>
      <c r="GP216" s="44"/>
      <c r="GQ216" s="44"/>
      <c r="GR216" s="44"/>
      <c r="GS216" s="44"/>
      <c r="GT216" s="44"/>
      <c r="GU216" s="44"/>
      <c r="GV216" s="44"/>
      <c r="GW216" s="44"/>
      <c r="GX216" s="44"/>
      <c r="GY216" s="44"/>
      <c r="GZ216" s="44"/>
      <c r="HA216" s="44"/>
      <c r="HB216" s="44"/>
      <c r="HC216" s="44"/>
      <c r="HD216" s="44"/>
      <c r="HE216" s="44"/>
      <c r="HF216" s="44"/>
      <c r="HG216" s="44"/>
      <c r="HH216" s="44"/>
      <c r="HI216" s="44"/>
      <c r="HJ216" s="44"/>
      <c r="HK216" s="44"/>
      <c r="HL216" s="44"/>
      <c r="HM216" s="44"/>
      <c r="HN216" s="44"/>
      <c r="HO216" s="44"/>
      <c r="HP216" s="44"/>
      <c r="HQ216" s="44"/>
      <c r="HR216" s="44"/>
      <c r="HS216" s="44"/>
      <c r="HT216" s="44"/>
      <c r="HU216" s="44"/>
      <c r="HV216" s="44"/>
      <c r="HW216" s="44"/>
      <c r="HX216" s="44"/>
      <c r="HY216" s="44"/>
      <c r="HZ216" s="44"/>
      <c r="IA216" s="44"/>
      <c r="IB216" s="44"/>
      <c r="IC216" s="44"/>
      <c r="ID216" s="44"/>
      <c r="IE216" s="44"/>
      <c r="IF216" s="44"/>
      <c r="IG216" s="44"/>
      <c r="IH216" s="44"/>
      <c r="II216" s="44"/>
      <c r="IJ216" s="44"/>
      <c r="IK216" s="44"/>
      <c r="IL216" s="44"/>
      <c r="IM216" s="44"/>
      <c r="IN216" s="44"/>
      <c r="IO216" s="44"/>
      <c r="IP216" s="44"/>
      <c r="IQ216" s="44"/>
      <c r="IR216" s="44"/>
      <c r="IS216" s="44"/>
      <c r="IT216" s="44"/>
      <c r="IU216" s="44"/>
      <c r="IV216" s="44"/>
      <c r="IW216" s="44"/>
      <c r="IX216" s="44"/>
      <c r="IY216" s="44"/>
      <c r="IZ216" s="44"/>
      <c r="JA216" s="44"/>
      <c r="JB216" s="44"/>
      <c r="JC216" s="44"/>
      <c r="JD216" s="44"/>
      <c r="JE216" s="44"/>
      <c r="JF216" s="44"/>
      <c r="JG216" s="44"/>
      <c r="JH216" s="44"/>
      <c r="JI216" s="44"/>
      <c r="JJ216" s="44"/>
      <c r="JK216" s="44"/>
      <c r="JL216" s="44"/>
      <c r="JM216" s="44"/>
      <c r="JN216" s="44"/>
      <c r="JO216" s="44"/>
      <c r="JP216" s="44"/>
      <c r="JQ216" s="44"/>
      <c r="JR216" s="44"/>
      <c r="JS216" s="44"/>
      <c r="JT216" s="44"/>
      <c r="JU216" s="44"/>
      <c r="JV216" s="44"/>
      <c r="JW216" s="44"/>
      <c r="JX216" s="44"/>
      <c r="JY216" s="44"/>
      <c r="JZ216" s="44"/>
      <c r="KA216" s="44"/>
      <c r="KB216" s="44"/>
      <c r="KC216" s="44"/>
      <c r="KD216" s="44"/>
      <c r="KE216" s="44"/>
      <c r="KF216" s="44"/>
      <c r="KG216" s="44"/>
      <c r="KH216" s="44"/>
      <c r="KI216" s="44"/>
      <c r="KJ216" s="44"/>
      <c r="KK216" s="44"/>
      <c r="KL216" s="44"/>
      <c r="KM216" s="44"/>
      <c r="KN216" s="44"/>
      <c r="KO216" s="44"/>
      <c r="KP216" s="44"/>
      <c r="KQ216" s="44"/>
      <c r="KR216" s="44"/>
      <c r="KS216" s="44"/>
      <c r="KT216" s="44"/>
      <c r="KU216" s="44"/>
      <c r="KV216" s="44"/>
      <c r="KW216" s="44"/>
      <c r="KX216" s="44"/>
      <c r="KY216" s="44"/>
      <c r="KZ216" s="44"/>
      <c r="LA216" s="44"/>
      <c r="LB216" s="44"/>
      <c r="LC216" s="44"/>
      <c r="LD216" s="44"/>
      <c r="LE216" s="44"/>
      <c r="LF216" s="44"/>
      <c r="LG216" s="44"/>
      <c r="LH216" s="44"/>
      <c r="LI216" s="44"/>
      <c r="LJ216" s="44"/>
      <c r="LK216" s="44"/>
      <c r="LL216" s="44"/>
      <c r="LM216" s="44"/>
      <c r="LN216" s="44"/>
      <c r="LO216" s="44"/>
      <c r="LP216" s="44"/>
      <c r="LQ216" s="44"/>
      <c r="LR216" s="44"/>
      <c r="LS216" s="44"/>
      <c r="LT216" s="44"/>
      <c r="LU216" s="44"/>
      <c r="LV216" s="44"/>
      <c r="LW216" s="44"/>
      <c r="LX216" s="44"/>
      <c r="LY216" s="44"/>
      <c r="LZ216" s="44"/>
      <c r="MA216" s="44"/>
      <c r="MB216" s="44"/>
      <c r="MC216" s="44"/>
      <c r="MD216" s="44"/>
      <c r="ME216" s="44"/>
      <c r="MF216" s="44"/>
      <c r="MG216" s="44"/>
      <c r="MH216" s="44"/>
      <c r="MI216" s="44"/>
      <c r="MJ216" s="44"/>
      <c r="MK216" s="44"/>
      <c r="ML216" s="44"/>
      <c r="MM216" s="44"/>
      <c r="MN216" s="44"/>
      <c r="MO216" s="44"/>
      <c r="MP216" s="44"/>
      <c r="MQ216" s="44"/>
      <c r="MR216" s="44"/>
      <c r="MS216" s="44"/>
      <c r="MT216" s="44"/>
      <c r="MU216" s="44"/>
      <c r="MV216" s="44"/>
      <c r="MW216" s="44"/>
      <c r="MX216" s="44"/>
      <c r="MY216" s="44"/>
      <c r="MZ216" s="44"/>
      <c r="NA216" s="44"/>
      <c r="NB216" s="44"/>
      <c r="NC216" s="44"/>
      <c r="ND216" s="44"/>
      <c r="NE216" s="44"/>
      <c r="NF216" s="44"/>
      <c r="NG216" s="44"/>
      <c r="NH216" s="44"/>
      <c r="NI216" s="44"/>
      <c r="NJ216" s="44"/>
      <c r="NK216" s="44"/>
      <c r="NL216" s="44"/>
      <c r="NM216" s="44"/>
      <c r="NN216" s="44"/>
      <c r="NO216" s="44"/>
      <c r="NP216" s="44"/>
      <c r="NQ216" s="44"/>
      <c r="NR216" s="44"/>
      <c r="NS216" s="44"/>
      <c r="NT216" s="44"/>
      <c r="NU216" s="44"/>
      <c r="NV216" s="44"/>
      <c r="NW216" s="44"/>
      <c r="NX216" s="44"/>
      <c r="NY216" s="44"/>
      <c r="NZ216" s="44"/>
      <c r="OA216" s="44"/>
      <c r="OB216" s="44"/>
      <c r="OC216" s="44"/>
      <c r="OD216" s="44"/>
      <c r="OE216" s="44"/>
      <c r="OF216" s="44"/>
      <c r="OG216" s="44"/>
      <c r="OH216" s="44"/>
      <c r="OI216" s="44"/>
      <c r="OJ216" s="44"/>
      <c r="OK216" s="44"/>
      <c r="OL216" s="44"/>
      <c r="OM216" s="44"/>
      <c r="ON216" s="44"/>
      <c r="OO216" s="44"/>
      <c r="OP216" s="44"/>
      <c r="OQ216" s="44"/>
      <c r="OR216" s="44"/>
      <c r="OS216" s="44"/>
      <c r="OT216" s="44"/>
      <c r="OU216" s="44"/>
      <c r="OV216" s="44"/>
      <c r="OW216" s="44"/>
      <c r="OX216" s="44"/>
      <c r="OY216" s="44"/>
      <c r="OZ216" s="44"/>
      <c r="PA216" s="44"/>
      <c r="PB216" s="44"/>
      <c r="PC216" s="44"/>
      <c r="PD216" s="44"/>
      <c r="PE216" s="44"/>
      <c r="PF216" s="44"/>
      <c r="PG216" s="44"/>
      <c r="PH216" s="44"/>
    </row>
    <row r="217" spans="1:424" s="49" customFormat="1" x14ac:dyDescent="0.25">
      <c r="A217" s="30"/>
      <c r="C217" s="327"/>
      <c r="D217" s="47"/>
      <c r="E217" s="327"/>
      <c r="F217" s="47"/>
      <c r="G217" s="47"/>
      <c r="H217" s="47"/>
      <c r="I217" s="47"/>
      <c r="J217" s="47"/>
      <c r="M217" s="47"/>
      <c r="N217" s="47"/>
      <c r="O217" s="47"/>
      <c r="P217" s="47"/>
      <c r="Q217" s="47"/>
      <c r="R217" s="47"/>
      <c r="U217" s="47"/>
      <c r="V217" s="47"/>
      <c r="W217" s="47"/>
      <c r="X217" s="47"/>
      <c r="Y217" s="47"/>
      <c r="Z217" s="47"/>
      <c r="AC217" s="47"/>
      <c r="AD217" s="47"/>
      <c r="AE217" s="47"/>
      <c r="AF217" s="47"/>
      <c r="AG217" s="47"/>
      <c r="AH217" s="47"/>
      <c r="AK217" s="47"/>
      <c r="AL217" s="47"/>
      <c r="AM217" s="47"/>
      <c r="AN217" s="47"/>
      <c r="AO217" s="47"/>
      <c r="AP217" s="47"/>
      <c r="AS217" s="47"/>
      <c r="AT217" s="47"/>
      <c r="AU217" s="47"/>
      <c r="AV217" s="47"/>
      <c r="AW217" s="46"/>
      <c r="AX217" s="46"/>
      <c r="BA217" s="47"/>
      <c r="BB217" s="47"/>
      <c r="BC217" s="47"/>
      <c r="BD217" s="47"/>
      <c r="BE217" s="47"/>
      <c r="BF217" s="47"/>
      <c r="BG217" s="47"/>
      <c r="BH217" s="47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  <c r="CR217" s="44"/>
      <c r="CS217" s="44"/>
      <c r="CT217" s="44"/>
      <c r="CU217" s="44"/>
      <c r="CV217" s="44"/>
      <c r="CW217" s="44"/>
      <c r="CX217" s="44"/>
      <c r="CY217" s="44"/>
      <c r="CZ217" s="44"/>
      <c r="DA217" s="44"/>
      <c r="DB217" s="44"/>
      <c r="DC217" s="44"/>
      <c r="DD217" s="44"/>
      <c r="DE217" s="44"/>
      <c r="DF217" s="44"/>
      <c r="DG217" s="44"/>
      <c r="DH217" s="44"/>
      <c r="DI217" s="44"/>
      <c r="DJ217" s="44"/>
      <c r="DK217" s="44"/>
      <c r="DL217" s="44"/>
      <c r="DM217" s="44"/>
      <c r="DN217" s="44"/>
      <c r="DO217" s="44"/>
      <c r="DP217" s="44"/>
      <c r="DQ217" s="44"/>
      <c r="DR217" s="44"/>
      <c r="DS217" s="44"/>
      <c r="DT217" s="44"/>
      <c r="DU217" s="44"/>
      <c r="DV217" s="44"/>
      <c r="DW217" s="44"/>
      <c r="DX217" s="44"/>
      <c r="DY217" s="44"/>
      <c r="DZ217" s="44"/>
      <c r="EA217" s="44"/>
      <c r="EB217" s="44"/>
      <c r="EC217" s="44"/>
      <c r="ED217" s="44"/>
      <c r="EE217" s="44"/>
      <c r="EF217" s="44"/>
      <c r="EG217" s="44"/>
      <c r="EH217" s="44"/>
      <c r="EI217" s="44"/>
      <c r="EJ217" s="44"/>
      <c r="EK217" s="44"/>
      <c r="EL217" s="44"/>
      <c r="EM217" s="44"/>
      <c r="EN217" s="44"/>
      <c r="EO217" s="44"/>
      <c r="EP217" s="44"/>
      <c r="EQ217" s="44"/>
      <c r="ER217" s="44"/>
      <c r="ES217" s="44"/>
      <c r="ET217" s="44"/>
      <c r="EU217" s="44"/>
      <c r="EV217" s="44"/>
      <c r="EW217" s="44"/>
      <c r="EX217" s="44"/>
      <c r="EY217" s="44"/>
      <c r="EZ217" s="44"/>
      <c r="FA217" s="44"/>
      <c r="FB217" s="44"/>
      <c r="FC217" s="44"/>
      <c r="FD217" s="44"/>
      <c r="FE217" s="44"/>
      <c r="FF217" s="44"/>
      <c r="FG217" s="44"/>
      <c r="FH217" s="44"/>
      <c r="FI217" s="44"/>
      <c r="FJ217" s="44"/>
      <c r="FK217" s="44"/>
      <c r="FL217" s="44"/>
      <c r="FM217" s="44"/>
      <c r="FN217" s="44"/>
      <c r="FO217" s="44"/>
      <c r="FP217" s="44"/>
      <c r="FQ217" s="44"/>
      <c r="FR217" s="44"/>
      <c r="FS217" s="44"/>
      <c r="FT217" s="44"/>
      <c r="FU217" s="44"/>
      <c r="FV217" s="44"/>
      <c r="FW217" s="44"/>
      <c r="FX217" s="44"/>
      <c r="FY217" s="44"/>
      <c r="FZ217" s="44"/>
      <c r="GA217" s="44"/>
      <c r="GB217" s="44"/>
      <c r="GC217" s="44"/>
      <c r="GD217" s="44"/>
      <c r="GE217" s="44"/>
      <c r="GF217" s="44"/>
      <c r="GG217" s="44"/>
      <c r="GH217" s="44"/>
      <c r="GI217" s="44"/>
      <c r="GJ217" s="44"/>
      <c r="GK217" s="44"/>
      <c r="GL217" s="44"/>
      <c r="GM217" s="44"/>
      <c r="GN217" s="44"/>
      <c r="GO217" s="44"/>
      <c r="GP217" s="44"/>
      <c r="GQ217" s="44"/>
      <c r="GR217" s="44"/>
      <c r="GS217" s="44"/>
      <c r="GT217" s="44"/>
      <c r="GU217" s="44"/>
      <c r="GV217" s="44"/>
      <c r="GW217" s="44"/>
      <c r="GX217" s="44"/>
      <c r="GY217" s="44"/>
      <c r="GZ217" s="44"/>
      <c r="HA217" s="44"/>
      <c r="HB217" s="44"/>
      <c r="HC217" s="44"/>
      <c r="HD217" s="44"/>
      <c r="HE217" s="44"/>
      <c r="HF217" s="44"/>
      <c r="HG217" s="44"/>
      <c r="HH217" s="44"/>
      <c r="HI217" s="44"/>
      <c r="HJ217" s="44"/>
      <c r="HK217" s="44"/>
      <c r="HL217" s="44"/>
      <c r="HM217" s="44"/>
      <c r="HN217" s="44"/>
      <c r="HO217" s="44"/>
      <c r="HP217" s="44"/>
      <c r="HQ217" s="44"/>
      <c r="HR217" s="44"/>
      <c r="HS217" s="44"/>
      <c r="HT217" s="44"/>
      <c r="HU217" s="44"/>
      <c r="HV217" s="44"/>
      <c r="HW217" s="44"/>
      <c r="HX217" s="44"/>
      <c r="HY217" s="44"/>
      <c r="HZ217" s="44"/>
      <c r="IA217" s="44"/>
      <c r="IB217" s="44"/>
      <c r="IC217" s="44"/>
      <c r="ID217" s="44"/>
      <c r="IE217" s="44"/>
      <c r="IF217" s="44"/>
      <c r="IG217" s="44"/>
      <c r="IH217" s="44"/>
      <c r="II217" s="44"/>
      <c r="IJ217" s="44"/>
      <c r="IK217" s="44"/>
      <c r="IL217" s="44"/>
      <c r="IM217" s="44"/>
      <c r="IN217" s="44"/>
      <c r="IO217" s="44"/>
      <c r="IP217" s="44"/>
      <c r="IQ217" s="44"/>
      <c r="IR217" s="44"/>
      <c r="IS217" s="44"/>
      <c r="IT217" s="44"/>
      <c r="IU217" s="44"/>
      <c r="IV217" s="44"/>
      <c r="IW217" s="44"/>
      <c r="IX217" s="44"/>
      <c r="IY217" s="44"/>
      <c r="IZ217" s="44"/>
      <c r="JA217" s="44"/>
      <c r="JB217" s="44"/>
      <c r="JC217" s="44"/>
      <c r="JD217" s="44"/>
      <c r="JE217" s="44"/>
      <c r="JF217" s="44"/>
      <c r="JG217" s="44"/>
      <c r="JH217" s="44"/>
      <c r="JI217" s="44"/>
      <c r="JJ217" s="44"/>
      <c r="JK217" s="44"/>
      <c r="JL217" s="44"/>
      <c r="JM217" s="44"/>
      <c r="JN217" s="44"/>
      <c r="JO217" s="44"/>
      <c r="JP217" s="44"/>
      <c r="JQ217" s="44"/>
      <c r="JR217" s="44"/>
      <c r="JS217" s="44"/>
      <c r="JT217" s="44"/>
      <c r="JU217" s="44"/>
      <c r="JV217" s="44"/>
      <c r="JW217" s="44"/>
      <c r="JX217" s="44"/>
      <c r="JY217" s="44"/>
      <c r="JZ217" s="44"/>
      <c r="KA217" s="44"/>
      <c r="KB217" s="44"/>
      <c r="KC217" s="44"/>
      <c r="KD217" s="44"/>
      <c r="KE217" s="44"/>
      <c r="KF217" s="44"/>
      <c r="KG217" s="44"/>
      <c r="KH217" s="44"/>
      <c r="KI217" s="44"/>
      <c r="KJ217" s="44"/>
      <c r="KK217" s="44"/>
      <c r="KL217" s="44"/>
      <c r="KM217" s="44"/>
      <c r="KN217" s="44"/>
      <c r="KO217" s="44"/>
      <c r="KP217" s="44"/>
      <c r="KQ217" s="44"/>
      <c r="KR217" s="44"/>
      <c r="KS217" s="44"/>
      <c r="KT217" s="44"/>
      <c r="KU217" s="44"/>
      <c r="KV217" s="44"/>
      <c r="KW217" s="44"/>
      <c r="KX217" s="44"/>
      <c r="KY217" s="44"/>
      <c r="KZ217" s="44"/>
      <c r="LA217" s="44"/>
      <c r="LB217" s="44"/>
      <c r="LC217" s="44"/>
      <c r="LD217" s="44"/>
      <c r="LE217" s="44"/>
      <c r="LF217" s="44"/>
      <c r="LG217" s="44"/>
      <c r="LH217" s="44"/>
      <c r="LI217" s="44"/>
      <c r="LJ217" s="44"/>
      <c r="LK217" s="44"/>
      <c r="LL217" s="44"/>
      <c r="LM217" s="44"/>
      <c r="LN217" s="44"/>
      <c r="LO217" s="44"/>
      <c r="LP217" s="44"/>
      <c r="LQ217" s="44"/>
      <c r="LR217" s="44"/>
      <c r="LS217" s="44"/>
      <c r="LT217" s="44"/>
      <c r="LU217" s="44"/>
      <c r="LV217" s="44"/>
      <c r="LW217" s="44"/>
      <c r="LX217" s="44"/>
      <c r="LY217" s="44"/>
      <c r="LZ217" s="44"/>
      <c r="MA217" s="44"/>
      <c r="MB217" s="44"/>
      <c r="MC217" s="44"/>
      <c r="MD217" s="44"/>
      <c r="ME217" s="44"/>
      <c r="MF217" s="44"/>
      <c r="MG217" s="44"/>
      <c r="MH217" s="44"/>
      <c r="MI217" s="44"/>
      <c r="MJ217" s="44"/>
      <c r="MK217" s="44"/>
      <c r="ML217" s="44"/>
      <c r="MM217" s="44"/>
      <c r="MN217" s="44"/>
      <c r="MO217" s="44"/>
      <c r="MP217" s="44"/>
      <c r="MQ217" s="44"/>
      <c r="MR217" s="44"/>
      <c r="MS217" s="44"/>
      <c r="MT217" s="44"/>
      <c r="MU217" s="44"/>
      <c r="MV217" s="44"/>
      <c r="MW217" s="44"/>
      <c r="MX217" s="44"/>
      <c r="MY217" s="44"/>
      <c r="MZ217" s="44"/>
      <c r="NA217" s="44"/>
      <c r="NB217" s="44"/>
      <c r="NC217" s="44"/>
      <c r="ND217" s="44"/>
      <c r="NE217" s="44"/>
      <c r="NF217" s="44"/>
      <c r="NG217" s="44"/>
      <c r="NH217" s="44"/>
      <c r="NI217" s="44"/>
      <c r="NJ217" s="44"/>
      <c r="NK217" s="44"/>
      <c r="NL217" s="44"/>
      <c r="NM217" s="44"/>
      <c r="NN217" s="44"/>
      <c r="NO217" s="44"/>
      <c r="NP217" s="44"/>
      <c r="NQ217" s="44"/>
      <c r="NR217" s="44"/>
      <c r="NS217" s="44"/>
      <c r="NT217" s="44"/>
      <c r="NU217" s="44"/>
      <c r="NV217" s="44"/>
      <c r="NW217" s="44"/>
      <c r="NX217" s="44"/>
      <c r="NY217" s="44"/>
      <c r="NZ217" s="44"/>
      <c r="OA217" s="44"/>
      <c r="OB217" s="44"/>
      <c r="OC217" s="44"/>
      <c r="OD217" s="44"/>
      <c r="OE217" s="44"/>
      <c r="OF217" s="44"/>
      <c r="OG217" s="44"/>
      <c r="OH217" s="44"/>
      <c r="OI217" s="44"/>
      <c r="OJ217" s="44"/>
      <c r="OK217" s="44"/>
      <c r="OL217" s="44"/>
      <c r="OM217" s="44"/>
      <c r="ON217" s="44"/>
      <c r="OO217" s="44"/>
      <c r="OP217" s="44"/>
      <c r="OQ217" s="44"/>
      <c r="OR217" s="44"/>
      <c r="OS217" s="44"/>
      <c r="OT217" s="44"/>
      <c r="OU217" s="44"/>
      <c r="OV217" s="44"/>
      <c r="OW217" s="44"/>
      <c r="OX217" s="44"/>
      <c r="OY217" s="44"/>
      <c r="OZ217" s="44"/>
      <c r="PA217" s="44"/>
      <c r="PB217" s="44"/>
      <c r="PC217" s="44"/>
      <c r="PD217" s="44"/>
      <c r="PE217" s="44"/>
      <c r="PF217" s="44"/>
      <c r="PG217" s="44"/>
      <c r="PH217" s="44"/>
    </row>
    <row r="218" spans="1:424" s="49" customFormat="1" x14ac:dyDescent="0.25">
      <c r="A218" s="30"/>
      <c r="C218" s="327"/>
      <c r="D218" s="47"/>
      <c r="E218" s="327"/>
      <c r="F218" s="47"/>
      <c r="G218" s="47"/>
      <c r="H218" s="47"/>
      <c r="I218" s="47"/>
      <c r="J218" s="47"/>
      <c r="M218" s="47"/>
      <c r="N218" s="47"/>
      <c r="O218" s="47"/>
      <c r="P218" s="47"/>
      <c r="Q218" s="47"/>
      <c r="R218" s="47"/>
      <c r="U218" s="47"/>
      <c r="V218" s="47"/>
      <c r="W218" s="47"/>
      <c r="X218" s="47"/>
      <c r="Y218" s="47"/>
      <c r="Z218" s="47"/>
      <c r="AC218" s="47"/>
      <c r="AD218" s="47"/>
      <c r="AE218" s="47"/>
      <c r="AF218" s="47"/>
      <c r="AG218" s="47"/>
      <c r="AH218" s="47"/>
      <c r="AK218" s="47"/>
      <c r="AL218" s="47"/>
      <c r="AM218" s="47"/>
      <c r="AN218" s="47"/>
      <c r="AO218" s="47"/>
      <c r="AP218" s="47"/>
      <c r="AS218" s="47"/>
      <c r="AT218" s="47"/>
      <c r="AU218" s="47"/>
      <c r="AV218" s="47"/>
      <c r="AW218" s="46"/>
      <c r="AX218" s="46"/>
      <c r="BA218" s="47"/>
      <c r="BB218" s="47"/>
      <c r="BC218" s="47"/>
      <c r="BD218" s="47"/>
      <c r="BE218" s="47"/>
      <c r="BF218" s="47"/>
      <c r="BG218" s="47"/>
      <c r="BH218" s="47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  <c r="CR218" s="44"/>
      <c r="CS218" s="44"/>
      <c r="CT218" s="44"/>
      <c r="CU218" s="44"/>
      <c r="CV218" s="44"/>
      <c r="CW218" s="44"/>
      <c r="CX218" s="44"/>
      <c r="CY218" s="44"/>
      <c r="CZ218" s="44"/>
      <c r="DA218" s="44"/>
      <c r="DB218" s="44"/>
      <c r="DC218" s="44"/>
      <c r="DD218" s="44"/>
      <c r="DE218" s="44"/>
      <c r="DF218" s="44"/>
      <c r="DG218" s="44"/>
      <c r="DH218" s="44"/>
      <c r="DI218" s="44"/>
      <c r="DJ218" s="44"/>
      <c r="DK218" s="44"/>
      <c r="DL218" s="44"/>
      <c r="DM218" s="44"/>
      <c r="DN218" s="44"/>
      <c r="DO218" s="44"/>
      <c r="DP218" s="44"/>
      <c r="DQ218" s="44"/>
      <c r="DR218" s="44"/>
      <c r="DS218" s="44"/>
      <c r="DT218" s="44"/>
      <c r="DU218" s="44"/>
      <c r="DV218" s="44"/>
      <c r="DW218" s="44"/>
      <c r="DX218" s="44"/>
      <c r="DY218" s="44"/>
      <c r="DZ218" s="44"/>
      <c r="EA218" s="44"/>
      <c r="EB218" s="44"/>
      <c r="EC218" s="44"/>
      <c r="ED218" s="44"/>
      <c r="EE218" s="44"/>
      <c r="EF218" s="44"/>
      <c r="EG218" s="44"/>
      <c r="EH218" s="44"/>
      <c r="EI218" s="44"/>
      <c r="EJ218" s="44"/>
      <c r="EK218" s="44"/>
      <c r="EL218" s="44"/>
      <c r="EM218" s="44"/>
      <c r="EN218" s="44"/>
      <c r="EO218" s="44"/>
      <c r="EP218" s="44"/>
      <c r="EQ218" s="44"/>
      <c r="ER218" s="44"/>
      <c r="ES218" s="44"/>
      <c r="ET218" s="44"/>
      <c r="EU218" s="44"/>
      <c r="EV218" s="44"/>
      <c r="EW218" s="44"/>
      <c r="EX218" s="44"/>
      <c r="EY218" s="44"/>
      <c r="EZ218" s="44"/>
      <c r="FA218" s="44"/>
      <c r="FB218" s="44"/>
      <c r="FC218" s="44"/>
      <c r="FD218" s="44"/>
      <c r="FE218" s="44"/>
      <c r="FF218" s="44"/>
      <c r="FG218" s="44"/>
      <c r="FH218" s="44"/>
      <c r="FI218" s="44"/>
      <c r="FJ218" s="44"/>
      <c r="FK218" s="44"/>
      <c r="FL218" s="44"/>
      <c r="FM218" s="44"/>
      <c r="FN218" s="44"/>
      <c r="FO218" s="44"/>
      <c r="FP218" s="44"/>
      <c r="FQ218" s="44"/>
      <c r="FR218" s="44"/>
      <c r="FS218" s="44"/>
      <c r="FT218" s="44"/>
      <c r="FU218" s="44"/>
      <c r="FV218" s="44"/>
      <c r="FW218" s="44"/>
      <c r="FX218" s="44"/>
      <c r="FY218" s="44"/>
      <c r="FZ218" s="44"/>
      <c r="GA218" s="44"/>
      <c r="GB218" s="44"/>
      <c r="GC218" s="44"/>
      <c r="GD218" s="44"/>
      <c r="GE218" s="44"/>
      <c r="GF218" s="44"/>
      <c r="GG218" s="44"/>
      <c r="GH218" s="44"/>
      <c r="GI218" s="44"/>
      <c r="GJ218" s="44"/>
      <c r="GK218" s="44"/>
      <c r="GL218" s="44"/>
      <c r="GM218" s="44"/>
      <c r="GN218" s="44"/>
      <c r="GO218" s="44"/>
      <c r="GP218" s="44"/>
      <c r="GQ218" s="44"/>
      <c r="GR218" s="44"/>
      <c r="GS218" s="44"/>
      <c r="GT218" s="44"/>
      <c r="GU218" s="44"/>
      <c r="GV218" s="44"/>
      <c r="GW218" s="44"/>
      <c r="GX218" s="44"/>
      <c r="GY218" s="44"/>
      <c r="GZ218" s="44"/>
      <c r="HA218" s="44"/>
      <c r="HB218" s="44"/>
      <c r="HC218" s="44"/>
      <c r="HD218" s="44"/>
      <c r="HE218" s="44"/>
      <c r="HF218" s="44"/>
      <c r="HG218" s="44"/>
      <c r="HH218" s="44"/>
      <c r="HI218" s="44"/>
      <c r="HJ218" s="44"/>
      <c r="HK218" s="44"/>
      <c r="HL218" s="44"/>
      <c r="HM218" s="44"/>
      <c r="HN218" s="44"/>
      <c r="HO218" s="44"/>
      <c r="HP218" s="44"/>
      <c r="HQ218" s="44"/>
      <c r="HR218" s="44"/>
      <c r="HS218" s="44"/>
      <c r="HT218" s="44"/>
      <c r="HU218" s="44"/>
      <c r="HV218" s="44"/>
      <c r="HW218" s="44"/>
      <c r="HX218" s="44"/>
      <c r="HY218" s="44"/>
      <c r="HZ218" s="44"/>
      <c r="IA218" s="44"/>
      <c r="IB218" s="44"/>
      <c r="IC218" s="44"/>
      <c r="ID218" s="44"/>
      <c r="IE218" s="44"/>
      <c r="IF218" s="44"/>
      <c r="IG218" s="44"/>
      <c r="IH218" s="44"/>
      <c r="II218" s="44"/>
      <c r="IJ218" s="44"/>
      <c r="IK218" s="44"/>
      <c r="IL218" s="44"/>
      <c r="IM218" s="44"/>
      <c r="IN218" s="44"/>
      <c r="IO218" s="44"/>
      <c r="IP218" s="44"/>
      <c r="IQ218" s="44"/>
      <c r="IR218" s="44"/>
      <c r="IS218" s="44"/>
      <c r="IT218" s="44"/>
      <c r="IU218" s="44"/>
      <c r="IV218" s="44"/>
      <c r="IW218" s="44"/>
      <c r="IX218" s="44"/>
      <c r="IY218" s="44"/>
      <c r="IZ218" s="44"/>
      <c r="JA218" s="44"/>
      <c r="JB218" s="44"/>
      <c r="JC218" s="44"/>
      <c r="JD218" s="44"/>
      <c r="JE218" s="44"/>
      <c r="JF218" s="44"/>
      <c r="JG218" s="44"/>
      <c r="JH218" s="44"/>
      <c r="JI218" s="44"/>
      <c r="JJ218" s="44"/>
      <c r="JK218" s="44"/>
      <c r="JL218" s="44"/>
      <c r="JM218" s="44"/>
      <c r="JN218" s="44"/>
      <c r="JO218" s="44"/>
      <c r="JP218" s="44"/>
      <c r="JQ218" s="44"/>
      <c r="JR218" s="44"/>
      <c r="JS218" s="44"/>
      <c r="JT218" s="44"/>
      <c r="JU218" s="44"/>
      <c r="JV218" s="44"/>
      <c r="JW218" s="44"/>
      <c r="JX218" s="44"/>
      <c r="JY218" s="44"/>
      <c r="JZ218" s="44"/>
      <c r="KA218" s="44"/>
      <c r="KB218" s="44"/>
      <c r="KC218" s="44"/>
      <c r="KD218" s="44"/>
      <c r="KE218" s="44"/>
      <c r="KF218" s="44"/>
      <c r="KG218" s="44"/>
      <c r="KH218" s="44"/>
      <c r="KI218" s="44"/>
      <c r="KJ218" s="44"/>
      <c r="KK218" s="44"/>
      <c r="KL218" s="44"/>
      <c r="KM218" s="44"/>
      <c r="KN218" s="44"/>
      <c r="KO218" s="44"/>
      <c r="KP218" s="44"/>
      <c r="KQ218" s="44"/>
      <c r="KR218" s="44"/>
      <c r="KS218" s="44"/>
      <c r="KT218" s="44"/>
      <c r="KU218" s="44"/>
      <c r="KV218" s="44"/>
      <c r="KW218" s="44"/>
      <c r="KX218" s="44"/>
      <c r="KY218" s="44"/>
      <c r="KZ218" s="44"/>
      <c r="LA218" s="44"/>
      <c r="LB218" s="44"/>
      <c r="LC218" s="44"/>
      <c r="LD218" s="44"/>
      <c r="LE218" s="44"/>
      <c r="LF218" s="44"/>
      <c r="LG218" s="44"/>
      <c r="LH218" s="44"/>
      <c r="LI218" s="44"/>
      <c r="LJ218" s="44"/>
      <c r="LK218" s="44"/>
      <c r="LL218" s="44"/>
      <c r="LM218" s="44"/>
      <c r="LN218" s="44"/>
      <c r="LO218" s="44"/>
      <c r="LP218" s="44"/>
      <c r="LQ218" s="44"/>
      <c r="LR218" s="44"/>
      <c r="LS218" s="44"/>
      <c r="LT218" s="44"/>
      <c r="LU218" s="44"/>
      <c r="LV218" s="44"/>
      <c r="LW218" s="44"/>
      <c r="LX218" s="44"/>
      <c r="LY218" s="44"/>
      <c r="LZ218" s="44"/>
      <c r="MA218" s="44"/>
      <c r="MB218" s="44"/>
      <c r="MC218" s="44"/>
      <c r="MD218" s="44"/>
      <c r="ME218" s="44"/>
      <c r="MF218" s="44"/>
      <c r="MG218" s="44"/>
      <c r="MH218" s="44"/>
      <c r="MI218" s="44"/>
      <c r="MJ218" s="44"/>
      <c r="MK218" s="44"/>
      <c r="ML218" s="44"/>
      <c r="MM218" s="44"/>
      <c r="MN218" s="44"/>
      <c r="MO218" s="44"/>
      <c r="MP218" s="44"/>
      <c r="MQ218" s="44"/>
      <c r="MR218" s="44"/>
      <c r="MS218" s="44"/>
      <c r="MT218" s="44"/>
      <c r="MU218" s="44"/>
      <c r="MV218" s="44"/>
      <c r="MW218" s="44"/>
      <c r="MX218" s="44"/>
      <c r="MY218" s="44"/>
      <c r="MZ218" s="44"/>
      <c r="NA218" s="44"/>
      <c r="NB218" s="44"/>
      <c r="NC218" s="44"/>
      <c r="ND218" s="44"/>
      <c r="NE218" s="44"/>
      <c r="NF218" s="44"/>
      <c r="NG218" s="44"/>
      <c r="NH218" s="44"/>
      <c r="NI218" s="44"/>
      <c r="NJ218" s="44"/>
      <c r="NK218" s="44"/>
      <c r="NL218" s="44"/>
      <c r="NM218" s="44"/>
      <c r="NN218" s="44"/>
      <c r="NO218" s="44"/>
      <c r="NP218" s="44"/>
      <c r="NQ218" s="44"/>
      <c r="NR218" s="44"/>
      <c r="NS218" s="44"/>
      <c r="NT218" s="44"/>
      <c r="NU218" s="44"/>
      <c r="NV218" s="44"/>
      <c r="NW218" s="44"/>
      <c r="NX218" s="44"/>
      <c r="NY218" s="44"/>
      <c r="NZ218" s="44"/>
      <c r="OA218" s="44"/>
      <c r="OB218" s="44"/>
      <c r="OC218" s="44"/>
      <c r="OD218" s="44"/>
      <c r="OE218" s="44"/>
      <c r="OF218" s="44"/>
      <c r="OG218" s="44"/>
      <c r="OH218" s="44"/>
      <c r="OI218" s="44"/>
      <c r="OJ218" s="44"/>
      <c r="OK218" s="44"/>
      <c r="OL218" s="44"/>
      <c r="OM218" s="44"/>
      <c r="ON218" s="44"/>
      <c r="OO218" s="44"/>
      <c r="OP218" s="44"/>
      <c r="OQ218" s="44"/>
      <c r="OR218" s="44"/>
      <c r="OS218" s="44"/>
      <c r="OT218" s="44"/>
      <c r="OU218" s="44"/>
      <c r="OV218" s="44"/>
      <c r="OW218" s="44"/>
      <c r="OX218" s="44"/>
      <c r="OY218" s="44"/>
      <c r="OZ218" s="44"/>
      <c r="PA218" s="44"/>
      <c r="PB218" s="44"/>
      <c r="PC218" s="44"/>
      <c r="PD218" s="44"/>
      <c r="PE218" s="44"/>
      <c r="PF218" s="44"/>
      <c r="PG218" s="44"/>
      <c r="PH218" s="44"/>
    </row>
    <row r="219" spans="1:424" s="49" customFormat="1" x14ac:dyDescent="0.25">
      <c r="A219" s="30"/>
      <c r="C219" s="327"/>
      <c r="D219" s="47"/>
      <c r="E219" s="327"/>
      <c r="F219" s="47"/>
      <c r="G219" s="47"/>
      <c r="H219" s="47"/>
      <c r="I219" s="47"/>
      <c r="J219" s="47"/>
      <c r="M219" s="47"/>
      <c r="N219" s="47"/>
      <c r="O219" s="47"/>
      <c r="P219" s="47"/>
      <c r="Q219" s="47"/>
      <c r="R219" s="47"/>
      <c r="U219" s="47"/>
      <c r="V219" s="47"/>
      <c r="W219" s="47"/>
      <c r="X219" s="47"/>
      <c r="Y219" s="47"/>
      <c r="Z219" s="47"/>
      <c r="AC219" s="47"/>
      <c r="AD219" s="47"/>
      <c r="AE219" s="47"/>
      <c r="AF219" s="47"/>
      <c r="AG219" s="47"/>
      <c r="AH219" s="47"/>
      <c r="AK219" s="47"/>
      <c r="AL219" s="47"/>
      <c r="AM219" s="47"/>
      <c r="AN219" s="47"/>
      <c r="AO219" s="47"/>
      <c r="AP219" s="47"/>
      <c r="AS219" s="47"/>
      <c r="AT219" s="47"/>
      <c r="AU219" s="47"/>
      <c r="AV219" s="47"/>
      <c r="AW219" s="46"/>
      <c r="AX219" s="46"/>
      <c r="BA219" s="47"/>
      <c r="BB219" s="47"/>
      <c r="BC219" s="47"/>
      <c r="BD219" s="47"/>
      <c r="BE219" s="47"/>
      <c r="BF219" s="47"/>
      <c r="BG219" s="47"/>
      <c r="BH219" s="47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  <c r="CR219" s="44"/>
      <c r="CS219" s="44"/>
      <c r="CT219" s="44"/>
      <c r="CU219" s="44"/>
      <c r="CV219" s="44"/>
      <c r="CW219" s="44"/>
      <c r="CX219" s="44"/>
      <c r="CY219" s="44"/>
      <c r="CZ219" s="44"/>
      <c r="DA219" s="44"/>
      <c r="DB219" s="44"/>
      <c r="DC219" s="44"/>
      <c r="DD219" s="44"/>
      <c r="DE219" s="44"/>
      <c r="DF219" s="44"/>
      <c r="DG219" s="44"/>
      <c r="DH219" s="44"/>
      <c r="DI219" s="44"/>
      <c r="DJ219" s="44"/>
      <c r="DK219" s="44"/>
      <c r="DL219" s="44"/>
      <c r="DM219" s="44"/>
      <c r="DN219" s="44"/>
      <c r="DO219" s="44"/>
      <c r="DP219" s="44"/>
      <c r="DQ219" s="44"/>
      <c r="DR219" s="44"/>
      <c r="DS219" s="44"/>
      <c r="DT219" s="44"/>
      <c r="DU219" s="44"/>
      <c r="DV219" s="44"/>
      <c r="DW219" s="44"/>
      <c r="DX219" s="44"/>
      <c r="DY219" s="44"/>
      <c r="DZ219" s="44"/>
      <c r="EA219" s="44"/>
      <c r="EB219" s="44"/>
      <c r="EC219" s="44"/>
      <c r="ED219" s="44"/>
      <c r="EE219" s="44"/>
      <c r="EF219" s="44"/>
      <c r="EG219" s="44"/>
      <c r="EH219" s="44"/>
      <c r="EI219" s="44"/>
      <c r="EJ219" s="44"/>
      <c r="EK219" s="44"/>
      <c r="EL219" s="44"/>
      <c r="EM219" s="44"/>
      <c r="EN219" s="44"/>
      <c r="EO219" s="44"/>
      <c r="EP219" s="44"/>
      <c r="EQ219" s="44"/>
      <c r="ER219" s="44"/>
      <c r="ES219" s="44"/>
      <c r="ET219" s="44"/>
      <c r="EU219" s="44"/>
      <c r="EV219" s="44"/>
      <c r="EW219" s="44"/>
      <c r="EX219" s="44"/>
      <c r="EY219" s="44"/>
      <c r="EZ219" s="44"/>
      <c r="FA219" s="44"/>
      <c r="FB219" s="44"/>
      <c r="FC219" s="44"/>
      <c r="FD219" s="44"/>
      <c r="FE219" s="44"/>
      <c r="FF219" s="44"/>
      <c r="FG219" s="44"/>
      <c r="FH219" s="44"/>
      <c r="FI219" s="44"/>
      <c r="FJ219" s="44"/>
      <c r="FK219" s="44"/>
      <c r="FL219" s="44"/>
      <c r="FM219" s="44"/>
      <c r="FN219" s="44"/>
      <c r="FO219" s="44"/>
      <c r="FP219" s="44"/>
      <c r="FQ219" s="44"/>
      <c r="FR219" s="44"/>
      <c r="FS219" s="44"/>
      <c r="FT219" s="44"/>
      <c r="FU219" s="44"/>
      <c r="FV219" s="44"/>
      <c r="FW219" s="44"/>
      <c r="FX219" s="44"/>
      <c r="FY219" s="44"/>
      <c r="FZ219" s="44"/>
      <c r="GA219" s="44"/>
      <c r="GB219" s="44"/>
      <c r="GC219" s="44"/>
      <c r="GD219" s="44"/>
      <c r="GE219" s="44"/>
      <c r="GF219" s="44"/>
      <c r="GG219" s="44"/>
      <c r="GH219" s="44"/>
      <c r="GI219" s="44"/>
      <c r="GJ219" s="44"/>
      <c r="GK219" s="44"/>
      <c r="GL219" s="44"/>
      <c r="GM219" s="44"/>
      <c r="GN219" s="44"/>
      <c r="GO219" s="44"/>
      <c r="GP219" s="44"/>
      <c r="GQ219" s="44"/>
      <c r="GR219" s="44"/>
      <c r="GS219" s="44"/>
      <c r="GT219" s="44"/>
      <c r="GU219" s="44"/>
      <c r="GV219" s="44"/>
      <c r="GW219" s="44"/>
      <c r="GX219" s="44"/>
      <c r="GY219" s="44"/>
      <c r="GZ219" s="44"/>
      <c r="HA219" s="44"/>
      <c r="HB219" s="44"/>
      <c r="HC219" s="44"/>
      <c r="HD219" s="44"/>
      <c r="HE219" s="44"/>
      <c r="HF219" s="44"/>
      <c r="HG219" s="44"/>
      <c r="HH219" s="44"/>
      <c r="HI219" s="44"/>
      <c r="HJ219" s="44"/>
      <c r="HK219" s="44"/>
      <c r="HL219" s="44"/>
      <c r="HM219" s="44"/>
      <c r="HN219" s="44"/>
      <c r="HO219" s="44"/>
      <c r="HP219" s="44"/>
      <c r="HQ219" s="44"/>
      <c r="HR219" s="44"/>
      <c r="HS219" s="44"/>
      <c r="HT219" s="44"/>
      <c r="HU219" s="44"/>
      <c r="HV219" s="44"/>
      <c r="HW219" s="44"/>
      <c r="HX219" s="44"/>
      <c r="HY219" s="44"/>
      <c r="HZ219" s="44"/>
      <c r="IA219" s="44"/>
      <c r="IB219" s="44"/>
      <c r="IC219" s="44"/>
      <c r="ID219" s="44"/>
      <c r="IE219" s="44"/>
      <c r="IF219" s="44"/>
      <c r="IG219" s="44"/>
      <c r="IH219" s="44"/>
      <c r="II219" s="44"/>
      <c r="IJ219" s="44"/>
      <c r="IK219" s="44"/>
      <c r="IL219" s="44"/>
      <c r="IM219" s="44"/>
      <c r="IN219" s="44"/>
      <c r="IO219" s="44"/>
      <c r="IP219" s="44"/>
      <c r="IQ219" s="44"/>
      <c r="IR219" s="44"/>
      <c r="IS219" s="44"/>
      <c r="IT219" s="44"/>
      <c r="IU219" s="44"/>
      <c r="IV219" s="44"/>
      <c r="IW219" s="44"/>
      <c r="IX219" s="44"/>
      <c r="IY219" s="44"/>
      <c r="IZ219" s="44"/>
      <c r="JA219" s="44"/>
      <c r="JB219" s="44"/>
      <c r="JC219" s="44"/>
      <c r="JD219" s="44"/>
      <c r="JE219" s="44"/>
      <c r="JF219" s="44"/>
      <c r="JG219" s="44"/>
      <c r="JH219" s="44"/>
      <c r="JI219" s="44"/>
      <c r="JJ219" s="44"/>
      <c r="JK219" s="44"/>
      <c r="JL219" s="44"/>
      <c r="JM219" s="44"/>
      <c r="JN219" s="44"/>
      <c r="JO219" s="44"/>
      <c r="JP219" s="44"/>
      <c r="JQ219" s="44"/>
      <c r="JR219" s="44"/>
      <c r="JS219" s="44"/>
      <c r="JT219" s="44"/>
      <c r="JU219" s="44"/>
      <c r="JV219" s="44"/>
      <c r="JW219" s="44"/>
      <c r="JX219" s="44"/>
      <c r="JY219" s="44"/>
      <c r="JZ219" s="44"/>
      <c r="KA219" s="44"/>
      <c r="KB219" s="44"/>
      <c r="KC219" s="44"/>
      <c r="KD219" s="44"/>
      <c r="KE219" s="44"/>
      <c r="KF219" s="44"/>
      <c r="KG219" s="44"/>
      <c r="KH219" s="44"/>
      <c r="KI219" s="44"/>
      <c r="KJ219" s="44"/>
      <c r="KK219" s="44"/>
      <c r="KL219" s="44"/>
      <c r="KM219" s="44"/>
      <c r="KN219" s="44"/>
      <c r="KO219" s="44"/>
      <c r="KP219" s="44"/>
      <c r="KQ219" s="44"/>
      <c r="KR219" s="44"/>
      <c r="KS219" s="44"/>
      <c r="KT219" s="44"/>
      <c r="KU219" s="44"/>
      <c r="KV219" s="44"/>
      <c r="KW219" s="44"/>
      <c r="KX219" s="44"/>
      <c r="KY219" s="44"/>
      <c r="KZ219" s="44"/>
      <c r="LA219" s="44"/>
      <c r="LB219" s="44"/>
      <c r="LC219" s="44"/>
      <c r="LD219" s="44"/>
      <c r="LE219" s="44"/>
      <c r="LF219" s="44"/>
      <c r="LG219" s="44"/>
      <c r="LH219" s="44"/>
      <c r="LI219" s="44"/>
      <c r="LJ219" s="44"/>
      <c r="LK219" s="44"/>
      <c r="LL219" s="44"/>
      <c r="LM219" s="44"/>
      <c r="LN219" s="44"/>
      <c r="LO219" s="44"/>
      <c r="LP219" s="44"/>
      <c r="LQ219" s="44"/>
      <c r="LR219" s="44"/>
      <c r="LS219" s="44"/>
      <c r="LT219" s="44"/>
      <c r="LU219" s="44"/>
      <c r="LV219" s="44"/>
      <c r="LW219" s="44"/>
      <c r="LX219" s="44"/>
      <c r="LY219" s="44"/>
      <c r="LZ219" s="44"/>
      <c r="MA219" s="44"/>
      <c r="MB219" s="44"/>
      <c r="MC219" s="44"/>
      <c r="MD219" s="44"/>
      <c r="ME219" s="44"/>
      <c r="MF219" s="44"/>
      <c r="MG219" s="44"/>
      <c r="MH219" s="44"/>
      <c r="MI219" s="44"/>
      <c r="MJ219" s="44"/>
      <c r="MK219" s="44"/>
      <c r="ML219" s="44"/>
      <c r="MM219" s="44"/>
      <c r="MN219" s="44"/>
      <c r="MO219" s="44"/>
      <c r="MP219" s="44"/>
      <c r="MQ219" s="44"/>
      <c r="MR219" s="44"/>
      <c r="MS219" s="44"/>
      <c r="MT219" s="44"/>
      <c r="MU219" s="44"/>
      <c r="MV219" s="44"/>
      <c r="MW219" s="44"/>
      <c r="MX219" s="44"/>
      <c r="MY219" s="44"/>
      <c r="MZ219" s="44"/>
      <c r="NA219" s="44"/>
      <c r="NB219" s="44"/>
      <c r="NC219" s="44"/>
      <c r="ND219" s="44"/>
      <c r="NE219" s="44"/>
      <c r="NF219" s="44"/>
      <c r="NG219" s="44"/>
      <c r="NH219" s="44"/>
      <c r="NI219" s="44"/>
      <c r="NJ219" s="44"/>
      <c r="NK219" s="44"/>
      <c r="NL219" s="44"/>
      <c r="NM219" s="44"/>
      <c r="NN219" s="44"/>
      <c r="NO219" s="44"/>
      <c r="NP219" s="44"/>
      <c r="NQ219" s="44"/>
      <c r="NR219" s="44"/>
      <c r="NS219" s="44"/>
      <c r="NT219" s="44"/>
      <c r="NU219" s="44"/>
      <c r="NV219" s="44"/>
      <c r="NW219" s="44"/>
      <c r="NX219" s="44"/>
      <c r="NY219" s="44"/>
      <c r="NZ219" s="44"/>
      <c r="OA219" s="44"/>
      <c r="OB219" s="44"/>
      <c r="OC219" s="44"/>
      <c r="OD219" s="44"/>
      <c r="OE219" s="44"/>
      <c r="OF219" s="44"/>
      <c r="OG219" s="44"/>
      <c r="OH219" s="44"/>
      <c r="OI219" s="44"/>
      <c r="OJ219" s="44"/>
      <c r="OK219" s="44"/>
      <c r="OL219" s="44"/>
      <c r="OM219" s="44"/>
      <c r="ON219" s="44"/>
      <c r="OO219" s="44"/>
      <c r="OP219" s="44"/>
      <c r="OQ219" s="44"/>
      <c r="OR219" s="44"/>
      <c r="OS219" s="44"/>
      <c r="OT219" s="44"/>
      <c r="OU219" s="44"/>
      <c r="OV219" s="44"/>
      <c r="OW219" s="44"/>
      <c r="OX219" s="44"/>
      <c r="OY219" s="44"/>
      <c r="OZ219" s="44"/>
      <c r="PA219" s="44"/>
      <c r="PB219" s="44"/>
      <c r="PC219" s="44"/>
      <c r="PD219" s="44"/>
      <c r="PE219" s="44"/>
      <c r="PF219" s="44"/>
      <c r="PG219" s="44"/>
      <c r="PH219" s="44"/>
    </row>
    <row r="220" spans="1:424" s="49" customFormat="1" x14ac:dyDescent="0.25">
      <c r="A220" s="30"/>
      <c r="C220" s="327"/>
      <c r="D220" s="47"/>
      <c r="E220" s="327"/>
      <c r="F220" s="47"/>
      <c r="G220" s="47"/>
      <c r="H220" s="47"/>
      <c r="I220" s="47"/>
      <c r="J220" s="47"/>
      <c r="M220" s="47"/>
      <c r="N220" s="47"/>
      <c r="O220" s="47"/>
      <c r="P220" s="47"/>
      <c r="Q220" s="47"/>
      <c r="R220" s="47"/>
      <c r="U220" s="47"/>
      <c r="V220" s="47"/>
      <c r="W220" s="47"/>
      <c r="X220" s="47"/>
      <c r="Y220" s="47"/>
      <c r="Z220" s="47"/>
      <c r="AC220" s="47"/>
      <c r="AD220" s="47"/>
      <c r="AE220" s="47"/>
      <c r="AF220" s="47"/>
      <c r="AG220" s="47"/>
      <c r="AH220" s="47"/>
      <c r="AK220" s="47"/>
      <c r="AL220" s="47"/>
      <c r="AM220" s="47"/>
      <c r="AN220" s="47"/>
      <c r="AO220" s="47"/>
      <c r="AP220" s="47"/>
      <c r="AS220" s="47"/>
      <c r="AT220" s="47"/>
      <c r="AU220" s="47"/>
      <c r="AV220" s="47"/>
      <c r="AW220" s="46"/>
      <c r="AX220" s="46"/>
      <c r="BA220" s="47"/>
      <c r="BB220" s="47"/>
      <c r="BC220" s="47"/>
      <c r="BD220" s="47"/>
      <c r="BE220" s="47"/>
      <c r="BF220" s="47"/>
      <c r="BG220" s="47"/>
      <c r="BH220" s="47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  <c r="CR220" s="44"/>
      <c r="CS220" s="44"/>
      <c r="CT220" s="44"/>
      <c r="CU220" s="44"/>
      <c r="CV220" s="44"/>
      <c r="CW220" s="44"/>
      <c r="CX220" s="44"/>
      <c r="CY220" s="44"/>
      <c r="CZ220" s="44"/>
      <c r="DA220" s="44"/>
      <c r="DB220" s="44"/>
      <c r="DC220" s="44"/>
      <c r="DD220" s="44"/>
      <c r="DE220" s="44"/>
      <c r="DF220" s="44"/>
      <c r="DG220" s="44"/>
      <c r="DH220" s="44"/>
      <c r="DI220" s="44"/>
      <c r="DJ220" s="44"/>
      <c r="DK220" s="44"/>
      <c r="DL220" s="44"/>
      <c r="DM220" s="44"/>
      <c r="DN220" s="44"/>
      <c r="DO220" s="44"/>
      <c r="DP220" s="44"/>
      <c r="DQ220" s="44"/>
      <c r="DR220" s="44"/>
      <c r="DS220" s="44"/>
      <c r="DT220" s="44"/>
      <c r="DU220" s="44"/>
      <c r="DV220" s="44"/>
      <c r="DW220" s="44"/>
      <c r="DX220" s="44"/>
      <c r="DY220" s="44"/>
      <c r="DZ220" s="44"/>
      <c r="EA220" s="44"/>
      <c r="EB220" s="44"/>
      <c r="EC220" s="44"/>
      <c r="ED220" s="44"/>
      <c r="EE220" s="44"/>
      <c r="EF220" s="44"/>
      <c r="EG220" s="44"/>
      <c r="EH220" s="44"/>
      <c r="EI220" s="44"/>
      <c r="EJ220" s="44"/>
      <c r="EK220" s="44"/>
      <c r="EL220" s="44"/>
      <c r="EM220" s="44"/>
      <c r="EN220" s="44"/>
      <c r="EO220" s="44"/>
      <c r="EP220" s="44"/>
      <c r="EQ220" s="44"/>
      <c r="ER220" s="44"/>
      <c r="ES220" s="44"/>
      <c r="ET220" s="44"/>
      <c r="EU220" s="44"/>
      <c r="EV220" s="44"/>
      <c r="EW220" s="44"/>
      <c r="EX220" s="44"/>
      <c r="EY220" s="44"/>
      <c r="EZ220" s="44"/>
      <c r="FA220" s="44"/>
      <c r="FB220" s="44"/>
      <c r="FC220" s="44"/>
      <c r="FD220" s="44"/>
      <c r="FE220" s="44"/>
      <c r="FF220" s="44"/>
      <c r="FG220" s="44"/>
      <c r="FH220" s="44"/>
      <c r="FI220" s="44"/>
      <c r="FJ220" s="44"/>
      <c r="FK220" s="44"/>
      <c r="FL220" s="44"/>
      <c r="FM220" s="44"/>
      <c r="FN220" s="44"/>
      <c r="FO220" s="44"/>
      <c r="FP220" s="44"/>
      <c r="FQ220" s="44"/>
      <c r="FR220" s="44"/>
      <c r="FS220" s="44"/>
      <c r="FT220" s="44"/>
      <c r="FU220" s="44"/>
      <c r="FV220" s="44"/>
      <c r="FW220" s="44"/>
      <c r="FX220" s="44"/>
      <c r="FY220" s="44"/>
      <c r="FZ220" s="44"/>
      <c r="GA220" s="44"/>
      <c r="GB220" s="44"/>
      <c r="GC220" s="44"/>
      <c r="GD220" s="44"/>
      <c r="GE220" s="44"/>
      <c r="GF220" s="44"/>
      <c r="GG220" s="44"/>
      <c r="GH220" s="44"/>
      <c r="GI220" s="44"/>
      <c r="GJ220" s="44"/>
      <c r="GK220" s="44"/>
      <c r="GL220" s="44"/>
      <c r="GM220" s="44"/>
      <c r="GN220" s="44"/>
      <c r="GO220" s="44"/>
      <c r="GP220" s="44"/>
      <c r="GQ220" s="44"/>
      <c r="GR220" s="44"/>
      <c r="GS220" s="44"/>
      <c r="GT220" s="44"/>
      <c r="GU220" s="44"/>
      <c r="GV220" s="44"/>
      <c r="GW220" s="44"/>
      <c r="GX220" s="44"/>
      <c r="GY220" s="44"/>
      <c r="GZ220" s="44"/>
      <c r="HA220" s="44"/>
      <c r="HB220" s="44"/>
      <c r="HC220" s="44"/>
      <c r="HD220" s="44"/>
      <c r="HE220" s="44"/>
      <c r="HF220" s="44"/>
      <c r="HG220" s="44"/>
      <c r="HH220" s="44"/>
      <c r="HI220" s="44"/>
      <c r="HJ220" s="44"/>
      <c r="HK220" s="44"/>
      <c r="HL220" s="44"/>
      <c r="HM220" s="44"/>
      <c r="HN220" s="44"/>
      <c r="HO220" s="44"/>
      <c r="HP220" s="44"/>
      <c r="HQ220" s="44"/>
      <c r="HR220" s="44"/>
      <c r="HS220" s="44"/>
      <c r="HT220" s="44"/>
      <c r="HU220" s="44"/>
      <c r="HV220" s="44"/>
      <c r="HW220" s="44"/>
      <c r="HX220" s="44"/>
      <c r="HY220" s="44"/>
      <c r="HZ220" s="44"/>
      <c r="IA220" s="44"/>
      <c r="IB220" s="44"/>
      <c r="IC220" s="44"/>
      <c r="ID220" s="44"/>
      <c r="IE220" s="44"/>
      <c r="IF220" s="44"/>
      <c r="IG220" s="44"/>
      <c r="IH220" s="44"/>
      <c r="II220" s="44"/>
      <c r="IJ220" s="44"/>
      <c r="IK220" s="44"/>
      <c r="IL220" s="44"/>
      <c r="IM220" s="44"/>
      <c r="IN220" s="44"/>
      <c r="IO220" s="44"/>
      <c r="IP220" s="44"/>
      <c r="IQ220" s="44"/>
      <c r="IR220" s="44"/>
      <c r="IS220" s="44"/>
      <c r="IT220" s="44"/>
      <c r="IU220" s="44"/>
      <c r="IV220" s="44"/>
      <c r="IW220" s="44"/>
      <c r="IX220" s="44"/>
      <c r="IY220" s="44"/>
      <c r="IZ220" s="44"/>
      <c r="JA220" s="44"/>
      <c r="JB220" s="44"/>
      <c r="JC220" s="44"/>
      <c r="JD220" s="44"/>
      <c r="JE220" s="44"/>
      <c r="JF220" s="44"/>
      <c r="JG220" s="44"/>
      <c r="JH220" s="44"/>
      <c r="JI220" s="44"/>
      <c r="JJ220" s="44"/>
      <c r="JK220" s="44"/>
      <c r="JL220" s="44"/>
      <c r="JM220" s="44"/>
      <c r="JN220" s="44"/>
      <c r="JO220" s="44"/>
      <c r="JP220" s="44"/>
      <c r="JQ220" s="44"/>
      <c r="JR220" s="44"/>
      <c r="JS220" s="44"/>
      <c r="JT220" s="44"/>
      <c r="JU220" s="44"/>
      <c r="JV220" s="44"/>
      <c r="JW220" s="44"/>
      <c r="JX220" s="44"/>
      <c r="JY220" s="44"/>
      <c r="JZ220" s="44"/>
      <c r="KA220" s="44"/>
      <c r="KB220" s="44"/>
      <c r="KC220" s="44"/>
      <c r="KD220" s="44"/>
      <c r="KE220" s="44"/>
      <c r="KF220" s="44"/>
      <c r="KG220" s="44"/>
      <c r="KH220" s="44"/>
      <c r="KI220" s="44"/>
      <c r="KJ220" s="44"/>
      <c r="KK220" s="44"/>
      <c r="KL220" s="44"/>
      <c r="KM220" s="44"/>
      <c r="KN220" s="44"/>
      <c r="KO220" s="44"/>
      <c r="KP220" s="44"/>
      <c r="KQ220" s="44"/>
      <c r="KR220" s="44"/>
      <c r="KS220" s="44"/>
      <c r="KT220" s="44"/>
      <c r="KU220" s="44"/>
      <c r="KV220" s="44"/>
      <c r="KW220" s="44"/>
      <c r="KX220" s="44"/>
      <c r="KY220" s="44"/>
      <c r="KZ220" s="44"/>
      <c r="LA220" s="44"/>
      <c r="LB220" s="44"/>
      <c r="LC220" s="44"/>
      <c r="LD220" s="44"/>
      <c r="LE220" s="44"/>
      <c r="LF220" s="44"/>
      <c r="LG220" s="44"/>
      <c r="LH220" s="44"/>
      <c r="LI220" s="44"/>
      <c r="LJ220" s="44"/>
      <c r="LK220" s="44"/>
      <c r="LL220" s="44"/>
      <c r="LM220" s="44"/>
      <c r="LN220" s="44"/>
      <c r="LO220" s="44"/>
      <c r="LP220" s="44"/>
      <c r="LQ220" s="44"/>
      <c r="LR220" s="44"/>
      <c r="LS220" s="44"/>
      <c r="LT220" s="44"/>
      <c r="LU220" s="44"/>
      <c r="LV220" s="44"/>
      <c r="LW220" s="44"/>
      <c r="LX220" s="44"/>
      <c r="LY220" s="44"/>
      <c r="LZ220" s="44"/>
      <c r="MA220" s="44"/>
      <c r="MB220" s="44"/>
      <c r="MC220" s="44"/>
      <c r="MD220" s="44"/>
      <c r="ME220" s="44"/>
      <c r="MF220" s="44"/>
      <c r="MG220" s="44"/>
      <c r="MH220" s="44"/>
      <c r="MI220" s="44"/>
      <c r="MJ220" s="44"/>
      <c r="MK220" s="44"/>
      <c r="ML220" s="44"/>
      <c r="MM220" s="44"/>
      <c r="MN220" s="44"/>
      <c r="MO220" s="44"/>
      <c r="MP220" s="44"/>
      <c r="MQ220" s="44"/>
      <c r="MR220" s="44"/>
      <c r="MS220" s="44"/>
      <c r="MT220" s="44"/>
      <c r="MU220" s="44"/>
      <c r="MV220" s="44"/>
      <c r="MW220" s="44"/>
      <c r="MX220" s="44"/>
      <c r="MY220" s="44"/>
      <c r="MZ220" s="44"/>
      <c r="NA220" s="44"/>
      <c r="NB220" s="44"/>
      <c r="NC220" s="44"/>
      <c r="ND220" s="44"/>
      <c r="NE220" s="44"/>
      <c r="NF220" s="44"/>
      <c r="NG220" s="44"/>
      <c r="NH220" s="44"/>
      <c r="NI220" s="44"/>
      <c r="NJ220" s="44"/>
      <c r="NK220" s="44"/>
      <c r="NL220" s="44"/>
      <c r="NM220" s="44"/>
      <c r="NN220" s="44"/>
      <c r="NO220" s="44"/>
      <c r="NP220" s="44"/>
      <c r="NQ220" s="44"/>
      <c r="NR220" s="44"/>
      <c r="NS220" s="44"/>
      <c r="NT220" s="44"/>
      <c r="NU220" s="44"/>
      <c r="NV220" s="44"/>
      <c r="NW220" s="44"/>
      <c r="NX220" s="44"/>
      <c r="NY220" s="44"/>
      <c r="NZ220" s="44"/>
      <c r="OA220" s="44"/>
      <c r="OB220" s="44"/>
      <c r="OC220" s="44"/>
      <c r="OD220" s="44"/>
      <c r="OE220" s="44"/>
      <c r="OF220" s="44"/>
      <c r="OG220" s="44"/>
      <c r="OH220" s="44"/>
      <c r="OI220" s="44"/>
      <c r="OJ220" s="44"/>
      <c r="OK220" s="44"/>
      <c r="OL220" s="44"/>
      <c r="OM220" s="44"/>
      <c r="ON220" s="44"/>
      <c r="OO220" s="44"/>
      <c r="OP220" s="44"/>
      <c r="OQ220" s="44"/>
      <c r="OR220" s="44"/>
      <c r="OS220" s="44"/>
      <c r="OT220" s="44"/>
      <c r="OU220" s="44"/>
      <c r="OV220" s="44"/>
      <c r="OW220" s="44"/>
      <c r="OX220" s="44"/>
      <c r="OY220" s="44"/>
      <c r="OZ220" s="44"/>
      <c r="PA220" s="44"/>
      <c r="PB220" s="44"/>
      <c r="PC220" s="44"/>
      <c r="PD220" s="44"/>
      <c r="PE220" s="44"/>
      <c r="PF220" s="44"/>
      <c r="PG220" s="44"/>
      <c r="PH220" s="44"/>
    </row>
    <row r="221" spans="1:424" s="49" customFormat="1" x14ac:dyDescent="0.25">
      <c r="A221" s="30"/>
      <c r="C221" s="327"/>
      <c r="D221" s="47"/>
      <c r="E221" s="327"/>
      <c r="F221" s="47"/>
      <c r="G221" s="47"/>
      <c r="H221" s="47"/>
      <c r="I221" s="47"/>
      <c r="J221" s="47"/>
      <c r="M221" s="47"/>
      <c r="N221" s="47"/>
      <c r="O221" s="47"/>
      <c r="P221" s="47"/>
      <c r="Q221" s="47"/>
      <c r="R221" s="47"/>
      <c r="U221" s="47"/>
      <c r="V221" s="47"/>
      <c r="W221" s="47"/>
      <c r="X221" s="47"/>
      <c r="Y221" s="47"/>
      <c r="Z221" s="47"/>
      <c r="AC221" s="47"/>
      <c r="AD221" s="47"/>
      <c r="AE221" s="47"/>
      <c r="AF221" s="47"/>
      <c r="AG221" s="47"/>
      <c r="AH221" s="47"/>
      <c r="AK221" s="47"/>
      <c r="AL221" s="47"/>
      <c r="AM221" s="47"/>
      <c r="AN221" s="47"/>
      <c r="AO221" s="47"/>
      <c r="AP221" s="47"/>
      <c r="AS221" s="47"/>
      <c r="AT221" s="47"/>
      <c r="AU221" s="47"/>
      <c r="AV221" s="47"/>
      <c r="AW221" s="46"/>
      <c r="AX221" s="46"/>
      <c r="BA221" s="47"/>
      <c r="BB221" s="47"/>
      <c r="BC221" s="47"/>
      <c r="BD221" s="47"/>
      <c r="BE221" s="47"/>
      <c r="BF221" s="47"/>
      <c r="BG221" s="47"/>
      <c r="BH221" s="47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  <c r="CR221" s="44"/>
      <c r="CS221" s="44"/>
      <c r="CT221" s="44"/>
      <c r="CU221" s="44"/>
      <c r="CV221" s="44"/>
      <c r="CW221" s="44"/>
      <c r="CX221" s="44"/>
      <c r="CY221" s="44"/>
      <c r="CZ221" s="44"/>
      <c r="DA221" s="44"/>
      <c r="DB221" s="44"/>
      <c r="DC221" s="44"/>
      <c r="DD221" s="44"/>
      <c r="DE221" s="44"/>
      <c r="DF221" s="44"/>
      <c r="DG221" s="44"/>
      <c r="DH221" s="44"/>
      <c r="DI221" s="44"/>
      <c r="DJ221" s="44"/>
      <c r="DK221" s="44"/>
      <c r="DL221" s="44"/>
      <c r="DM221" s="44"/>
      <c r="DN221" s="44"/>
      <c r="DO221" s="44"/>
      <c r="DP221" s="44"/>
      <c r="DQ221" s="44"/>
      <c r="DR221" s="44"/>
      <c r="DS221" s="44"/>
      <c r="DT221" s="44"/>
      <c r="DU221" s="44"/>
      <c r="DV221" s="44"/>
      <c r="DW221" s="44"/>
      <c r="DX221" s="44"/>
      <c r="DY221" s="44"/>
      <c r="DZ221" s="44"/>
      <c r="EA221" s="44"/>
      <c r="EB221" s="44"/>
      <c r="EC221" s="44"/>
      <c r="ED221" s="44"/>
      <c r="EE221" s="44"/>
      <c r="EF221" s="44"/>
      <c r="EG221" s="44"/>
      <c r="EH221" s="44"/>
      <c r="EI221" s="44"/>
      <c r="EJ221" s="44"/>
      <c r="EK221" s="44"/>
      <c r="EL221" s="44"/>
      <c r="EM221" s="44"/>
      <c r="EN221" s="44"/>
      <c r="EO221" s="44"/>
      <c r="EP221" s="44"/>
      <c r="EQ221" s="44"/>
      <c r="ER221" s="44"/>
      <c r="ES221" s="44"/>
      <c r="ET221" s="44"/>
      <c r="EU221" s="44"/>
      <c r="EV221" s="44"/>
      <c r="EW221" s="44"/>
      <c r="EX221" s="44"/>
      <c r="EY221" s="44"/>
      <c r="EZ221" s="44"/>
      <c r="FA221" s="44"/>
      <c r="FB221" s="44"/>
      <c r="FC221" s="44"/>
      <c r="FD221" s="44"/>
      <c r="FE221" s="44"/>
      <c r="FF221" s="44"/>
      <c r="FG221" s="44"/>
      <c r="FH221" s="44"/>
      <c r="FI221" s="44"/>
      <c r="FJ221" s="44"/>
      <c r="FK221" s="44"/>
      <c r="FL221" s="44"/>
      <c r="FM221" s="44"/>
      <c r="FN221" s="44"/>
      <c r="FO221" s="44"/>
      <c r="FP221" s="44"/>
      <c r="FQ221" s="44"/>
      <c r="FR221" s="44"/>
      <c r="FS221" s="44"/>
      <c r="FT221" s="44"/>
      <c r="FU221" s="44"/>
      <c r="FV221" s="44"/>
      <c r="FW221" s="44"/>
      <c r="FX221" s="44"/>
      <c r="FY221" s="44"/>
      <c r="FZ221" s="44"/>
      <c r="GA221" s="44"/>
      <c r="GB221" s="44"/>
      <c r="GC221" s="44"/>
      <c r="GD221" s="44"/>
      <c r="GE221" s="44"/>
      <c r="GF221" s="44"/>
      <c r="GG221" s="44"/>
      <c r="GH221" s="44"/>
      <c r="GI221" s="44"/>
      <c r="GJ221" s="44"/>
      <c r="GK221" s="44"/>
      <c r="GL221" s="44"/>
      <c r="GM221" s="44"/>
      <c r="GN221" s="44"/>
      <c r="GO221" s="44"/>
      <c r="GP221" s="44"/>
      <c r="GQ221" s="44"/>
      <c r="GR221" s="44"/>
      <c r="GS221" s="44"/>
      <c r="GT221" s="44"/>
      <c r="GU221" s="44"/>
      <c r="GV221" s="44"/>
      <c r="GW221" s="44"/>
      <c r="GX221" s="44"/>
      <c r="GY221" s="44"/>
      <c r="GZ221" s="44"/>
      <c r="HA221" s="44"/>
      <c r="HB221" s="44"/>
      <c r="HC221" s="44"/>
      <c r="HD221" s="44"/>
      <c r="HE221" s="44"/>
      <c r="HF221" s="44"/>
      <c r="HG221" s="44"/>
      <c r="HH221" s="44"/>
      <c r="HI221" s="44"/>
      <c r="HJ221" s="44"/>
      <c r="HK221" s="44"/>
      <c r="HL221" s="44"/>
      <c r="HM221" s="44"/>
      <c r="HN221" s="44"/>
      <c r="HO221" s="44"/>
      <c r="HP221" s="44"/>
      <c r="HQ221" s="44"/>
      <c r="HR221" s="44"/>
      <c r="HS221" s="44"/>
      <c r="HT221" s="44"/>
      <c r="HU221" s="44"/>
      <c r="HV221" s="44"/>
      <c r="HW221" s="44"/>
      <c r="HX221" s="44"/>
      <c r="HY221" s="44"/>
      <c r="HZ221" s="44"/>
      <c r="IA221" s="44"/>
      <c r="IB221" s="44"/>
      <c r="IC221" s="44"/>
      <c r="ID221" s="44"/>
      <c r="IE221" s="44"/>
      <c r="IF221" s="44"/>
      <c r="IG221" s="44"/>
      <c r="IH221" s="44"/>
      <c r="II221" s="44"/>
      <c r="IJ221" s="44"/>
      <c r="IK221" s="44"/>
      <c r="IL221" s="44"/>
      <c r="IM221" s="44"/>
      <c r="IN221" s="44"/>
      <c r="IO221" s="44"/>
      <c r="IP221" s="44"/>
      <c r="IQ221" s="44"/>
      <c r="IR221" s="44"/>
      <c r="IS221" s="44"/>
      <c r="IT221" s="44"/>
      <c r="IU221" s="44"/>
      <c r="IV221" s="44"/>
      <c r="IW221" s="44"/>
      <c r="IX221" s="44"/>
      <c r="IY221" s="44"/>
      <c r="IZ221" s="44"/>
      <c r="JA221" s="44"/>
      <c r="JB221" s="44"/>
      <c r="JC221" s="44"/>
      <c r="JD221" s="44"/>
      <c r="JE221" s="44"/>
      <c r="JF221" s="44"/>
      <c r="JG221" s="44"/>
      <c r="JH221" s="44"/>
      <c r="JI221" s="44"/>
      <c r="JJ221" s="44"/>
      <c r="JK221" s="44"/>
      <c r="JL221" s="44"/>
      <c r="JM221" s="44"/>
      <c r="JN221" s="44"/>
      <c r="JO221" s="44"/>
      <c r="JP221" s="44"/>
      <c r="JQ221" s="44"/>
      <c r="JR221" s="44"/>
      <c r="JS221" s="44"/>
      <c r="JT221" s="44"/>
      <c r="JU221" s="44"/>
      <c r="JV221" s="44"/>
      <c r="JW221" s="44"/>
      <c r="JX221" s="44"/>
      <c r="JY221" s="44"/>
      <c r="JZ221" s="44"/>
      <c r="KA221" s="44"/>
      <c r="KB221" s="44"/>
      <c r="KC221" s="44"/>
      <c r="KD221" s="44"/>
      <c r="KE221" s="44"/>
      <c r="KF221" s="44"/>
      <c r="KG221" s="44"/>
      <c r="KH221" s="44"/>
      <c r="KI221" s="44"/>
      <c r="KJ221" s="44"/>
      <c r="KK221" s="44"/>
      <c r="KL221" s="44"/>
      <c r="KM221" s="44"/>
      <c r="KN221" s="44"/>
      <c r="KO221" s="44"/>
      <c r="KP221" s="44"/>
      <c r="KQ221" s="44"/>
      <c r="KR221" s="44"/>
      <c r="KS221" s="44"/>
      <c r="KT221" s="44"/>
      <c r="KU221" s="44"/>
      <c r="KV221" s="44"/>
      <c r="KW221" s="44"/>
      <c r="KX221" s="44"/>
      <c r="KY221" s="44"/>
      <c r="KZ221" s="44"/>
      <c r="LA221" s="44"/>
      <c r="LB221" s="44"/>
      <c r="LC221" s="44"/>
      <c r="LD221" s="44"/>
      <c r="LE221" s="44"/>
      <c r="LF221" s="44"/>
      <c r="LG221" s="44"/>
      <c r="LH221" s="44"/>
      <c r="LI221" s="44"/>
      <c r="LJ221" s="44"/>
      <c r="LK221" s="44"/>
      <c r="LL221" s="44"/>
      <c r="LM221" s="44"/>
      <c r="LN221" s="44"/>
      <c r="LO221" s="44"/>
      <c r="LP221" s="44"/>
      <c r="LQ221" s="44"/>
      <c r="LR221" s="44"/>
      <c r="LS221" s="44"/>
      <c r="LT221" s="44"/>
      <c r="LU221" s="44"/>
      <c r="LV221" s="44"/>
      <c r="LW221" s="44"/>
      <c r="LX221" s="44"/>
      <c r="LY221" s="44"/>
      <c r="LZ221" s="44"/>
      <c r="MA221" s="44"/>
      <c r="MB221" s="44"/>
      <c r="MC221" s="44"/>
      <c r="MD221" s="44"/>
      <c r="ME221" s="44"/>
      <c r="MF221" s="44"/>
      <c r="MG221" s="44"/>
      <c r="MH221" s="44"/>
      <c r="MI221" s="44"/>
      <c r="MJ221" s="44"/>
      <c r="MK221" s="44"/>
      <c r="ML221" s="44"/>
      <c r="MM221" s="44"/>
      <c r="MN221" s="44"/>
      <c r="MO221" s="44"/>
      <c r="MP221" s="44"/>
      <c r="MQ221" s="44"/>
      <c r="MR221" s="44"/>
      <c r="MS221" s="44"/>
      <c r="MT221" s="44"/>
      <c r="MU221" s="44"/>
      <c r="MV221" s="44"/>
      <c r="MW221" s="44"/>
      <c r="MX221" s="44"/>
      <c r="MY221" s="44"/>
      <c r="MZ221" s="44"/>
      <c r="NA221" s="44"/>
      <c r="NB221" s="44"/>
      <c r="NC221" s="44"/>
      <c r="ND221" s="44"/>
      <c r="NE221" s="44"/>
      <c r="NF221" s="44"/>
      <c r="NG221" s="44"/>
      <c r="NH221" s="44"/>
      <c r="NI221" s="44"/>
      <c r="NJ221" s="44"/>
      <c r="NK221" s="44"/>
      <c r="NL221" s="44"/>
      <c r="NM221" s="44"/>
      <c r="NN221" s="44"/>
      <c r="NO221" s="44"/>
      <c r="NP221" s="44"/>
      <c r="NQ221" s="44"/>
      <c r="NR221" s="44"/>
      <c r="NS221" s="44"/>
      <c r="NT221" s="44"/>
      <c r="NU221" s="44"/>
      <c r="NV221" s="44"/>
      <c r="NW221" s="44"/>
      <c r="NX221" s="44"/>
      <c r="NY221" s="44"/>
      <c r="NZ221" s="44"/>
      <c r="OA221" s="44"/>
      <c r="OB221" s="44"/>
      <c r="OC221" s="44"/>
      <c r="OD221" s="44"/>
      <c r="OE221" s="44"/>
      <c r="OF221" s="44"/>
      <c r="OG221" s="44"/>
      <c r="OH221" s="44"/>
      <c r="OI221" s="44"/>
      <c r="OJ221" s="44"/>
      <c r="OK221" s="44"/>
      <c r="OL221" s="44"/>
      <c r="OM221" s="44"/>
      <c r="ON221" s="44"/>
      <c r="OO221" s="44"/>
      <c r="OP221" s="44"/>
      <c r="OQ221" s="44"/>
      <c r="OR221" s="44"/>
      <c r="OS221" s="44"/>
      <c r="OT221" s="44"/>
      <c r="OU221" s="44"/>
      <c r="OV221" s="44"/>
      <c r="OW221" s="44"/>
      <c r="OX221" s="44"/>
      <c r="OY221" s="44"/>
      <c r="OZ221" s="44"/>
      <c r="PA221" s="44"/>
      <c r="PB221" s="44"/>
      <c r="PC221" s="44"/>
      <c r="PD221" s="44"/>
      <c r="PE221" s="44"/>
      <c r="PF221" s="44"/>
      <c r="PG221" s="44"/>
      <c r="PH221" s="44"/>
    </row>
    <row r="222" spans="1:424" s="49" customFormat="1" x14ac:dyDescent="0.25">
      <c r="A222" s="30"/>
      <c r="C222" s="327"/>
      <c r="D222" s="47"/>
      <c r="E222" s="327"/>
      <c r="F222" s="47"/>
      <c r="G222" s="47"/>
      <c r="H222" s="47"/>
      <c r="I222" s="47"/>
      <c r="J222" s="47"/>
      <c r="M222" s="47"/>
      <c r="N222" s="47"/>
      <c r="O222" s="47"/>
      <c r="P222" s="47"/>
      <c r="Q222" s="47"/>
      <c r="R222" s="47"/>
      <c r="U222" s="47"/>
      <c r="V222" s="47"/>
      <c r="W222" s="47"/>
      <c r="X222" s="47"/>
      <c r="Y222" s="47"/>
      <c r="Z222" s="47"/>
      <c r="AC222" s="47"/>
      <c r="AD222" s="47"/>
      <c r="AE222" s="47"/>
      <c r="AF222" s="47"/>
      <c r="AG222" s="47"/>
      <c r="AH222" s="47"/>
      <c r="AK222" s="47"/>
      <c r="AL222" s="47"/>
      <c r="AM222" s="47"/>
      <c r="AN222" s="47"/>
      <c r="AO222" s="47"/>
      <c r="AP222" s="47"/>
      <c r="AS222" s="47"/>
      <c r="AT222" s="47"/>
      <c r="AU222" s="47"/>
      <c r="AV222" s="47"/>
      <c r="AW222" s="46"/>
      <c r="AX222" s="46"/>
      <c r="BA222" s="47"/>
      <c r="BB222" s="47"/>
      <c r="BC222" s="47"/>
      <c r="BD222" s="47"/>
      <c r="BE222" s="47"/>
      <c r="BF222" s="47"/>
      <c r="BG222" s="47"/>
      <c r="BH222" s="47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  <c r="CR222" s="44"/>
      <c r="CS222" s="44"/>
      <c r="CT222" s="44"/>
      <c r="CU222" s="44"/>
      <c r="CV222" s="44"/>
      <c r="CW222" s="44"/>
      <c r="CX222" s="44"/>
      <c r="CY222" s="44"/>
      <c r="CZ222" s="44"/>
      <c r="DA222" s="44"/>
      <c r="DB222" s="44"/>
      <c r="DC222" s="44"/>
      <c r="DD222" s="44"/>
      <c r="DE222" s="44"/>
      <c r="DF222" s="44"/>
      <c r="DG222" s="44"/>
      <c r="DH222" s="44"/>
      <c r="DI222" s="44"/>
      <c r="DJ222" s="44"/>
      <c r="DK222" s="44"/>
      <c r="DL222" s="44"/>
      <c r="DM222" s="44"/>
      <c r="DN222" s="44"/>
      <c r="DO222" s="44"/>
      <c r="DP222" s="44"/>
      <c r="DQ222" s="44"/>
      <c r="DR222" s="44"/>
      <c r="DS222" s="44"/>
      <c r="DT222" s="44"/>
      <c r="DU222" s="44"/>
      <c r="DV222" s="44"/>
      <c r="DW222" s="44"/>
      <c r="DX222" s="44"/>
      <c r="DY222" s="44"/>
      <c r="DZ222" s="44"/>
      <c r="EA222" s="44"/>
      <c r="EB222" s="44"/>
      <c r="EC222" s="44"/>
      <c r="ED222" s="44"/>
      <c r="EE222" s="44"/>
      <c r="EF222" s="44"/>
      <c r="EG222" s="44"/>
      <c r="EH222" s="44"/>
      <c r="EI222" s="44"/>
      <c r="EJ222" s="44"/>
      <c r="EK222" s="44"/>
      <c r="EL222" s="44"/>
      <c r="EM222" s="44"/>
      <c r="EN222" s="44"/>
      <c r="EO222" s="44"/>
      <c r="EP222" s="44"/>
      <c r="EQ222" s="44"/>
      <c r="ER222" s="44"/>
      <c r="ES222" s="44"/>
      <c r="ET222" s="44"/>
      <c r="EU222" s="44"/>
      <c r="EV222" s="44"/>
      <c r="EW222" s="44"/>
      <c r="EX222" s="44"/>
      <c r="EY222" s="44"/>
      <c r="EZ222" s="44"/>
      <c r="FA222" s="44"/>
      <c r="FB222" s="44"/>
      <c r="FC222" s="44"/>
      <c r="FD222" s="44"/>
      <c r="FE222" s="44"/>
      <c r="FF222" s="44"/>
      <c r="FG222" s="44"/>
      <c r="FH222" s="44"/>
      <c r="FI222" s="44"/>
      <c r="FJ222" s="44"/>
      <c r="FK222" s="44"/>
      <c r="FL222" s="44"/>
      <c r="FM222" s="44"/>
      <c r="FN222" s="44"/>
      <c r="FO222" s="44"/>
      <c r="FP222" s="44"/>
      <c r="FQ222" s="44"/>
      <c r="FR222" s="44"/>
      <c r="FS222" s="44"/>
      <c r="FT222" s="44"/>
      <c r="FU222" s="44"/>
      <c r="FV222" s="44"/>
      <c r="FW222" s="44"/>
      <c r="FX222" s="44"/>
      <c r="FY222" s="44"/>
      <c r="FZ222" s="44"/>
      <c r="GA222" s="44"/>
      <c r="GB222" s="44"/>
      <c r="GC222" s="44"/>
      <c r="GD222" s="44"/>
      <c r="GE222" s="44"/>
      <c r="GF222" s="44"/>
      <c r="GG222" s="44"/>
      <c r="GH222" s="44"/>
      <c r="GI222" s="44"/>
      <c r="GJ222" s="44"/>
      <c r="GK222" s="44"/>
      <c r="GL222" s="44"/>
      <c r="GM222" s="44"/>
      <c r="GN222" s="44"/>
      <c r="GO222" s="44"/>
      <c r="GP222" s="44"/>
      <c r="GQ222" s="44"/>
      <c r="GR222" s="44"/>
      <c r="GS222" s="44"/>
      <c r="GT222" s="44"/>
      <c r="GU222" s="44"/>
      <c r="GV222" s="44"/>
      <c r="GW222" s="44"/>
      <c r="GX222" s="44"/>
      <c r="GY222" s="44"/>
      <c r="GZ222" s="44"/>
      <c r="HA222" s="44"/>
      <c r="HB222" s="44"/>
      <c r="HC222" s="44"/>
      <c r="HD222" s="44"/>
      <c r="HE222" s="44"/>
      <c r="HF222" s="44"/>
      <c r="HG222" s="44"/>
      <c r="HH222" s="44"/>
      <c r="HI222" s="44"/>
      <c r="HJ222" s="44"/>
      <c r="HK222" s="44"/>
      <c r="HL222" s="44"/>
      <c r="HM222" s="44"/>
      <c r="HN222" s="44"/>
      <c r="HO222" s="44"/>
      <c r="HP222" s="44"/>
      <c r="HQ222" s="44"/>
      <c r="HR222" s="44"/>
      <c r="HS222" s="44"/>
      <c r="HT222" s="44"/>
      <c r="HU222" s="44"/>
      <c r="HV222" s="44"/>
      <c r="HW222" s="44"/>
      <c r="HX222" s="44"/>
      <c r="HY222" s="44"/>
      <c r="HZ222" s="44"/>
      <c r="IA222" s="44"/>
      <c r="IB222" s="44"/>
      <c r="IC222" s="44"/>
      <c r="ID222" s="44"/>
      <c r="IE222" s="44"/>
      <c r="IF222" s="44"/>
      <c r="IG222" s="44"/>
      <c r="IH222" s="44"/>
      <c r="II222" s="44"/>
      <c r="IJ222" s="44"/>
      <c r="IK222" s="44"/>
      <c r="IL222" s="44"/>
      <c r="IM222" s="44"/>
      <c r="IN222" s="44"/>
      <c r="IO222" s="44"/>
      <c r="IP222" s="44"/>
      <c r="IQ222" s="44"/>
      <c r="IR222" s="44"/>
      <c r="IS222" s="44"/>
      <c r="IT222" s="44"/>
      <c r="IU222" s="44"/>
      <c r="IV222" s="44"/>
      <c r="IW222" s="44"/>
      <c r="IX222" s="44"/>
      <c r="IY222" s="44"/>
      <c r="IZ222" s="44"/>
      <c r="JA222" s="44"/>
      <c r="JB222" s="44"/>
      <c r="JC222" s="44"/>
      <c r="JD222" s="44"/>
      <c r="JE222" s="44"/>
      <c r="JF222" s="44"/>
      <c r="JG222" s="44"/>
      <c r="JH222" s="44"/>
      <c r="JI222" s="44"/>
      <c r="JJ222" s="44"/>
      <c r="JK222" s="44"/>
      <c r="JL222" s="44"/>
      <c r="JM222" s="44"/>
      <c r="JN222" s="44"/>
      <c r="JO222" s="44"/>
      <c r="JP222" s="44"/>
      <c r="JQ222" s="44"/>
      <c r="JR222" s="44"/>
      <c r="JS222" s="44"/>
      <c r="JT222" s="44"/>
      <c r="JU222" s="44"/>
      <c r="JV222" s="44"/>
      <c r="JW222" s="44"/>
      <c r="JX222" s="44"/>
      <c r="JY222" s="44"/>
      <c r="JZ222" s="44"/>
      <c r="KA222" s="44"/>
      <c r="KB222" s="44"/>
      <c r="KC222" s="44"/>
      <c r="KD222" s="44"/>
      <c r="KE222" s="44"/>
      <c r="KF222" s="44"/>
      <c r="KG222" s="44"/>
      <c r="KH222" s="44"/>
      <c r="KI222" s="44"/>
      <c r="KJ222" s="44"/>
      <c r="KK222" s="44"/>
      <c r="KL222" s="44"/>
      <c r="KM222" s="44"/>
      <c r="KN222" s="44"/>
      <c r="KO222" s="44"/>
      <c r="KP222" s="44"/>
      <c r="KQ222" s="44"/>
      <c r="KR222" s="44"/>
      <c r="KS222" s="44"/>
      <c r="KT222" s="44"/>
      <c r="KU222" s="44"/>
      <c r="KV222" s="44"/>
      <c r="KW222" s="44"/>
      <c r="KX222" s="44"/>
      <c r="KY222" s="44"/>
      <c r="KZ222" s="44"/>
      <c r="LA222" s="44"/>
      <c r="LB222" s="44"/>
      <c r="LC222" s="44"/>
      <c r="LD222" s="44"/>
      <c r="LE222" s="44"/>
      <c r="LF222" s="44"/>
      <c r="LG222" s="44"/>
      <c r="LH222" s="44"/>
      <c r="LI222" s="44"/>
      <c r="LJ222" s="44"/>
      <c r="LK222" s="44"/>
      <c r="LL222" s="44"/>
      <c r="LM222" s="44"/>
      <c r="LN222" s="44"/>
      <c r="LO222" s="44"/>
      <c r="LP222" s="44"/>
      <c r="LQ222" s="44"/>
      <c r="LR222" s="44"/>
      <c r="LS222" s="44"/>
      <c r="LT222" s="44"/>
      <c r="LU222" s="44"/>
      <c r="LV222" s="44"/>
      <c r="LW222" s="44"/>
      <c r="LX222" s="44"/>
      <c r="LY222" s="44"/>
      <c r="LZ222" s="44"/>
      <c r="MA222" s="44"/>
      <c r="MB222" s="44"/>
      <c r="MC222" s="44"/>
      <c r="MD222" s="44"/>
      <c r="ME222" s="44"/>
      <c r="MF222" s="44"/>
      <c r="MG222" s="44"/>
      <c r="MH222" s="44"/>
      <c r="MI222" s="44"/>
      <c r="MJ222" s="44"/>
      <c r="MK222" s="44"/>
      <c r="ML222" s="44"/>
      <c r="MM222" s="44"/>
      <c r="MN222" s="44"/>
      <c r="MO222" s="44"/>
      <c r="MP222" s="44"/>
      <c r="MQ222" s="44"/>
      <c r="MR222" s="44"/>
      <c r="MS222" s="44"/>
      <c r="MT222" s="44"/>
      <c r="MU222" s="44"/>
      <c r="MV222" s="44"/>
      <c r="MW222" s="44"/>
      <c r="MX222" s="44"/>
      <c r="MY222" s="44"/>
      <c r="MZ222" s="44"/>
      <c r="NA222" s="44"/>
      <c r="NB222" s="44"/>
      <c r="NC222" s="44"/>
      <c r="ND222" s="44"/>
      <c r="NE222" s="44"/>
      <c r="NF222" s="44"/>
      <c r="NG222" s="44"/>
      <c r="NH222" s="44"/>
      <c r="NI222" s="44"/>
      <c r="NJ222" s="44"/>
      <c r="NK222" s="44"/>
      <c r="NL222" s="44"/>
      <c r="NM222" s="44"/>
      <c r="NN222" s="44"/>
      <c r="NO222" s="44"/>
      <c r="NP222" s="44"/>
      <c r="NQ222" s="44"/>
      <c r="NR222" s="44"/>
      <c r="NS222" s="44"/>
      <c r="NT222" s="44"/>
      <c r="NU222" s="44"/>
      <c r="NV222" s="44"/>
      <c r="NW222" s="44"/>
      <c r="NX222" s="44"/>
      <c r="NY222" s="44"/>
      <c r="NZ222" s="44"/>
      <c r="OA222" s="44"/>
      <c r="OB222" s="44"/>
      <c r="OC222" s="44"/>
      <c r="OD222" s="44"/>
      <c r="OE222" s="44"/>
      <c r="OF222" s="44"/>
      <c r="OG222" s="44"/>
      <c r="OH222" s="44"/>
      <c r="OI222" s="44"/>
      <c r="OJ222" s="44"/>
      <c r="OK222" s="44"/>
      <c r="OL222" s="44"/>
      <c r="OM222" s="44"/>
      <c r="ON222" s="44"/>
      <c r="OO222" s="44"/>
      <c r="OP222" s="44"/>
      <c r="OQ222" s="44"/>
      <c r="OR222" s="44"/>
      <c r="OS222" s="44"/>
      <c r="OT222" s="44"/>
      <c r="OU222" s="44"/>
      <c r="OV222" s="44"/>
      <c r="OW222" s="44"/>
      <c r="OX222" s="44"/>
      <c r="OY222" s="44"/>
      <c r="OZ222" s="44"/>
      <c r="PA222" s="44"/>
      <c r="PB222" s="44"/>
      <c r="PC222" s="44"/>
      <c r="PD222" s="44"/>
      <c r="PE222" s="44"/>
      <c r="PF222" s="44"/>
      <c r="PG222" s="44"/>
      <c r="PH222" s="44"/>
    </row>
    <row r="223" spans="1:424" s="49" customFormat="1" x14ac:dyDescent="0.25">
      <c r="A223" s="30"/>
      <c r="C223" s="327"/>
      <c r="D223" s="47"/>
      <c r="E223" s="327"/>
      <c r="F223" s="47"/>
      <c r="G223" s="47"/>
      <c r="H223" s="47"/>
      <c r="I223" s="47"/>
      <c r="J223" s="47"/>
      <c r="M223" s="47"/>
      <c r="N223" s="47"/>
      <c r="O223" s="47"/>
      <c r="P223" s="47"/>
      <c r="Q223" s="47"/>
      <c r="R223" s="47"/>
      <c r="U223" s="47"/>
      <c r="V223" s="47"/>
      <c r="W223" s="47"/>
      <c r="X223" s="47"/>
      <c r="Y223" s="47"/>
      <c r="Z223" s="47"/>
      <c r="AC223" s="47"/>
      <c r="AD223" s="47"/>
      <c r="AE223" s="47"/>
      <c r="AF223" s="47"/>
      <c r="AG223" s="47"/>
      <c r="AH223" s="47"/>
      <c r="AK223" s="47"/>
      <c r="AL223" s="47"/>
      <c r="AM223" s="47"/>
      <c r="AN223" s="47"/>
      <c r="AO223" s="47"/>
      <c r="AP223" s="47"/>
      <c r="AS223" s="47"/>
      <c r="AT223" s="47"/>
      <c r="AU223" s="47"/>
      <c r="AV223" s="47"/>
      <c r="AW223" s="46"/>
      <c r="AX223" s="46"/>
      <c r="BA223" s="47"/>
      <c r="BB223" s="47"/>
      <c r="BC223" s="47"/>
      <c r="BD223" s="47"/>
      <c r="BE223" s="47"/>
      <c r="BF223" s="47"/>
      <c r="BG223" s="47"/>
      <c r="BH223" s="47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  <c r="CW223" s="44"/>
      <c r="CX223" s="44"/>
      <c r="CY223" s="44"/>
      <c r="CZ223" s="44"/>
      <c r="DA223" s="44"/>
      <c r="DB223" s="44"/>
      <c r="DC223" s="44"/>
      <c r="DD223" s="44"/>
      <c r="DE223" s="44"/>
      <c r="DF223" s="44"/>
      <c r="DG223" s="44"/>
      <c r="DH223" s="44"/>
      <c r="DI223" s="44"/>
      <c r="DJ223" s="44"/>
      <c r="DK223" s="44"/>
      <c r="DL223" s="44"/>
      <c r="DM223" s="44"/>
      <c r="DN223" s="44"/>
      <c r="DO223" s="44"/>
      <c r="DP223" s="44"/>
      <c r="DQ223" s="44"/>
      <c r="DR223" s="44"/>
      <c r="DS223" s="44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4"/>
      <c r="EG223" s="44"/>
      <c r="EH223" s="44"/>
      <c r="EI223" s="44"/>
      <c r="EJ223" s="44"/>
      <c r="EK223" s="44"/>
      <c r="EL223" s="44"/>
      <c r="EM223" s="44"/>
      <c r="EN223" s="44"/>
      <c r="EO223" s="44"/>
      <c r="EP223" s="44"/>
      <c r="EQ223" s="44"/>
      <c r="ER223" s="44"/>
      <c r="ES223" s="44"/>
      <c r="ET223" s="44"/>
      <c r="EU223" s="44"/>
      <c r="EV223" s="44"/>
      <c r="EW223" s="44"/>
      <c r="EX223" s="44"/>
      <c r="EY223" s="44"/>
      <c r="EZ223" s="44"/>
      <c r="FA223" s="44"/>
      <c r="FB223" s="44"/>
      <c r="FC223" s="44"/>
      <c r="FD223" s="44"/>
      <c r="FE223" s="44"/>
      <c r="FF223" s="44"/>
      <c r="FG223" s="44"/>
      <c r="FH223" s="44"/>
      <c r="FI223" s="44"/>
      <c r="FJ223" s="44"/>
      <c r="FK223" s="44"/>
      <c r="FL223" s="44"/>
      <c r="FM223" s="44"/>
      <c r="FN223" s="44"/>
      <c r="FO223" s="44"/>
      <c r="FP223" s="44"/>
      <c r="FQ223" s="44"/>
      <c r="FR223" s="44"/>
      <c r="FS223" s="44"/>
      <c r="FT223" s="44"/>
      <c r="FU223" s="44"/>
      <c r="FV223" s="44"/>
      <c r="FW223" s="44"/>
      <c r="FX223" s="44"/>
      <c r="FY223" s="44"/>
      <c r="FZ223" s="44"/>
      <c r="GA223" s="44"/>
      <c r="GB223" s="44"/>
      <c r="GC223" s="44"/>
      <c r="GD223" s="44"/>
      <c r="GE223" s="44"/>
      <c r="GF223" s="44"/>
      <c r="GG223" s="44"/>
      <c r="GH223" s="44"/>
      <c r="GI223" s="44"/>
      <c r="GJ223" s="44"/>
      <c r="GK223" s="44"/>
      <c r="GL223" s="44"/>
      <c r="GM223" s="44"/>
      <c r="GN223" s="44"/>
      <c r="GO223" s="44"/>
      <c r="GP223" s="44"/>
      <c r="GQ223" s="44"/>
      <c r="GR223" s="44"/>
      <c r="GS223" s="44"/>
      <c r="GT223" s="44"/>
      <c r="GU223" s="44"/>
      <c r="GV223" s="44"/>
      <c r="GW223" s="44"/>
      <c r="GX223" s="44"/>
      <c r="GY223" s="44"/>
      <c r="GZ223" s="44"/>
      <c r="HA223" s="44"/>
      <c r="HB223" s="44"/>
      <c r="HC223" s="44"/>
      <c r="HD223" s="44"/>
      <c r="HE223" s="44"/>
      <c r="HF223" s="44"/>
      <c r="HG223" s="44"/>
      <c r="HH223" s="44"/>
      <c r="HI223" s="44"/>
      <c r="HJ223" s="44"/>
      <c r="HK223" s="44"/>
      <c r="HL223" s="44"/>
      <c r="HM223" s="44"/>
      <c r="HN223" s="44"/>
      <c r="HO223" s="44"/>
      <c r="HP223" s="44"/>
      <c r="HQ223" s="44"/>
      <c r="HR223" s="44"/>
      <c r="HS223" s="44"/>
      <c r="HT223" s="44"/>
      <c r="HU223" s="44"/>
      <c r="HV223" s="44"/>
      <c r="HW223" s="44"/>
      <c r="HX223" s="44"/>
      <c r="HY223" s="44"/>
      <c r="HZ223" s="44"/>
      <c r="IA223" s="44"/>
      <c r="IB223" s="44"/>
      <c r="IC223" s="44"/>
      <c r="ID223" s="44"/>
      <c r="IE223" s="44"/>
      <c r="IF223" s="44"/>
      <c r="IG223" s="44"/>
      <c r="IH223" s="44"/>
      <c r="II223" s="44"/>
      <c r="IJ223" s="44"/>
      <c r="IK223" s="44"/>
      <c r="IL223" s="44"/>
      <c r="IM223" s="44"/>
      <c r="IN223" s="44"/>
      <c r="IO223" s="44"/>
      <c r="IP223" s="44"/>
      <c r="IQ223" s="44"/>
      <c r="IR223" s="44"/>
      <c r="IS223" s="44"/>
      <c r="IT223" s="44"/>
      <c r="IU223" s="44"/>
      <c r="IV223" s="44"/>
      <c r="IW223" s="44"/>
      <c r="IX223" s="44"/>
      <c r="IY223" s="44"/>
      <c r="IZ223" s="44"/>
      <c r="JA223" s="44"/>
      <c r="JB223" s="44"/>
      <c r="JC223" s="44"/>
      <c r="JD223" s="44"/>
      <c r="JE223" s="44"/>
      <c r="JF223" s="44"/>
      <c r="JG223" s="44"/>
      <c r="JH223" s="44"/>
      <c r="JI223" s="44"/>
      <c r="JJ223" s="44"/>
      <c r="JK223" s="44"/>
      <c r="JL223" s="44"/>
      <c r="JM223" s="44"/>
      <c r="JN223" s="44"/>
      <c r="JO223" s="44"/>
      <c r="JP223" s="44"/>
      <c r="JQ223" s="44"/>
      <c r="JR223" s="44"/>
      <c r="JS223" s="44"/>
      <c r="JT223" s="44"/>
      <c r="JU223" s="44"/>
      <c r="JV223" s="44"/>
      <c r="JW223" s="44"/>
      <c r="JX223" s="44"/>
      <c r="JY223" s="44"/>
      <c r="JZ223" s="44"/>
      <c r="KA223" s="44"/>
      <c r="KB223" s="44"/>
      <c r="KC223" s="44"/>
      <c r="KD223" s="44"/>
      <c r="KE223" s="44"/>
      <c r="KF223" s="44"/>
      <c r="KG223" s="44"/>
      <c r="KH223" s="44"/>
      <c r="KI223" s="44"/>
      <c r="KJ223" s="44"/>
      <c r="KK223" s="44"/>
      <c r="KL223" s="44"/>
      <c r="KM223" s="44"/>
      <c r="KN223" s="44"/>
      <c r="KO223" s="44"/>
      <c r="KP223" s="44"/>
      <c r="KQ223" s="44"/>
      <c r="KR223" s="44"/>
      <c r="KS223" s="44"/>
      <c r="KT223" s="44"/>
      <c r="KU223" s="44"/>
      <c r="KV223" s="44"/>
      <c r="KW223" s="44"/>
      <c r="KX223" s="44"/>
      <c r="KY223" s="44"/>
      <c r="KZ223" s="44"/>
      <c r="LA223" s="44"/>
      <c r="LB223" s="44"/>
      <c r="LC223" s="44"/>
      <c r="LD223" s="44"/>
      <c r="LE223" s="44"/>
      <c r="LF223" s="44"/>
      <c r="LG223" s="44"/>
      <c r="LH223" s="44"/>
      <c r="LI223" s="44"/>
      <c r="LJ223" s="44"/>
      <c r="LK223" s="44"/>
      <c r="LL223" s="44"/>
      <c r="LM223" s="44"/>
      <c r="LN223" s="44"/>
      <c r="LO223" s="44"/>
      <c r="LP223" s="44"/>
      <c r="LQ223" s="44"/>
      <c r="LR223" s="44"/>
      <c r="LS223" s="44"/>
      <c r="LT223" s="44"/>
      <c r="LU223" s="44"/>
      <c r="LV223" s="44"/>
      <c r="LW223" s="44"/>
      <c r="LX223" s="44"/>
      <c r="LY223" s="44"/>
      <c r="LZ223" s="44"/>
      <c r="MA223" s="44"/>
      <c r="MB223" s="44"/>
      <c r="MC223" s="44"/>
      <c r="MD223" s="44"/>
      <c r="ME223" s="44"/>
      <c r="MF223" s="44"/>
      <c r="MG223" s="44"/>
      <c r="MH223" s="44"/>
      <c r="MI223" s="44"/>
      <c r="MJ223" s="44"/>
      <c r="MK223" s="44"/>
      <c r="ML223" s="44"/>
      <c r="MM223" s="44"/>
      <c r="MN223" s="44"/>
      <c r="MO223" s="44"/>
      <c r="MP223" s="44"/>
      <c r="MQ223" s="44"/>
      <c r="MR223" s="44"/>
      <c r="MS223" s="44"/>
      <c r="MT223" s="44"/>
      <c r="MU223" s="44"/>
      <c r="MV223" s="44"/>
      <c r="MW223" s="44"/>
      <c r="MX223" s="44"/>
      <c r="MY223" s="44"/>
      <c r="MZ223" s="44"/>
      <c r="NA223" s="44"/>
      <c r="NB223" s="44"/>
      <c r="NC223" s="44"/>
      <c r="ND223" s="44"/>
      <c r="NE223" s="44"/>
      <c r="NF223" s="44"/>
      <c r="NG223" s="44"/>
      <c r="NH223" s="44"/>
      <c r="NI223" s="44"/>
      <c r="NJ223" s="44"/>
      <c r="NK223" s="44"/>
      <c r="NL223" s="44"/>
      <c r="NM223" s="44"/>
      <c r="NN223" s="44"/>
      <c r="NO223" s="44"/>
      <c r="NP223" s="44"/>
      <c r="NQ223" s="44"/>
      <c r="NR223" s="44"/>
      <c r="NS223" s="44"/>
      <c r="NT223" s="44"/>
      <c r="NU223" s="44"/>
      <c r="NV223" s="44"/>
      <c r="NW223" s="44"/>
      <c r="NX223" s="44"/>
      <c r="NY223" s="44"/>
      <c r="NZ223" s="44"/>
      <c r="OA223" s="44"/>
      <c r="OB223" s="44"/>
      <c r="OC223" s="44"/>
      <c r="OD223" s="44"/>
      <c r="OE223" s="44"/>
      <c r="OF223" s="44"/>
      <c r="OG223" s="44"/>
      <c r="OH223" s="44"/>
      <c r="OI223" s="44"/>
      <c r="OJ223" s="44"/>
      <c r="OK223" s="44"/>
      <c r="OL223" s="44"/>
      <c r="OM223" s="44"/>
      <c r="ON223" s="44"/>
      <c r="OO223" s="44"/>
      <c r="OP223" s="44"/>
      <c r="OQ223" s="44"/>
      <c r="OR223" s="44"/>
      <c r="OS223" s="44"/>
      <c r="OT223" s="44"/>
      <c r="OU223" s="44"/>
      <c r="OV223" s="44"/>
      <c r="OW223" s="44"/>
      <c r="OX223" s="44"/>
      <c r="OY223" s="44"/>
      <c r="OZ223" s="44"/>
      <c r="PA223" s="44"/>
      <c r="PB223" s="44"/>
      <c r="PC223" s="44"/>
      <c r="PD223" s="44"/>
      <c r="PE223" s="44"/>
      <c r="PF223" s="44"/>
      <c r="PG223" s="44"/>
      <c r="PH223" s="44"/>
    </row>
    <row r="224" spans="1:424" s="49" customFormat="1" x14ac:dyDescent="0.25">
      <c r="A224" s="30"/>
      <c r="C224" s="327"/>
      <c r="D224" s="47"/>
      <c r="E224" s="327"/>
      <c r="F224" s="47"/>
      <c r="G224" s="47"/>
      <c r="H224" s="47"/>
      <c r="I224" s="47"/>
      <c r="J224" s="47"/>
      <c r="M224" s="47"/>
      <c r="N224" s="47"/>
      <c r="O224" s="47"/>
      <c r="P224" s="47"/>
      <c r="Q224" s="47"/>
      <c r="R224" s="47"/>
      <c r="U224" s="47"/>
      <c r="V224" s="47"/>
      <c r="W224" s="47"/>
      <c r="X224" s="47"/>
      <c r="Y224" s="47"/>
      <c r="Z224" s="47"/>
      <c r="AC224" s="47"/>
      <c r="AD224" s="47"/>
      <c r="AE224" s="47"/>
      <c r="AF224" s="47"/>
      <c r="AG224" s="47"/>
      <c r="AH224" s="47"/>
      <c r="AK224" s="47"/>
      <c r="AL224" s="47"/>
      <c r="AM224" s="47"/>
      <c r="AN224" s="47"/>
      <c r="AO224" s="47"/>
      <c r="AP224" s="47"/>
      <c r="AS224" s="47"/>
      <c r="AT224" s="47"/>
      <c r="AU224" s="47"/>
      <c r="AV224" s="47"/>
      <c r="AW224" s="46"/>
      <c r="AX224" s="46"/>
      <c r="BA224" s="47"/>
      <c r="BB224" s="47"/>
      <c r="BC224" s="47"/>
      <c r="BD224" s="47"/>
      <c r="BE224" s="47"/>
      <c r="BF224" s="47"/>
      <c r="BG224" s="47"/>
      <c r="BH224" s="47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  <c r="CR224" s="44"/>
      <c r="CS224" s="44"/>
      <c r="CT224" s="44"/>
      <c r="CU224" s="44"/>
      <c r="CV224" s="44"/>
      <c r="CW224" s="44"/>
      <c r="CX224" s="44"/>
      <c r="CY224" s="44"/>
      <c r="CZ224" s="44"/>
      <c r="DA224" s="44"/>
      <c r="DB224" s="44"/>
      <c r="DC224" s="44"/>
      <c r="DD224" s="44"/>
      <c r="DE224" s="44"/>
      <c r="DF224" s="44"/>
      <c r="DG224" s="44"/>
      <c r="DH224" s="44"/>
      <c r="DI224" s="44"/>
      <c r="DJ224" s="44"/>
      <c r="DK224" s="44"/>
      <c r="DL224" s="44"/>
      <c r="DM224" s="44"/>
      <c r="DN224" s="44"/>
      <c r="DO224" s="44"/>
      <c r="DP224" s="44"/>
      <c r="DQ224" s="44"/>
      <c r="DR224" s="44"/>
      <c r="DS224" s="44"/>
      <c r="DT224" s="44"/>
      <c r="DU224" s="44"/>
      <c r="DV224" s="44"/>
      <c r="DW224" s="44"/>
      <c r="DX224" s="44"/>
      <c r="DY224" s="44"/>
      <c r="DZ224" s="44"/>
      <c r="EA224" s="44"/>
      <c r="EB224" s="44"/>
      <c r="EC224" s="44"/>
      <c r="ED224" s="44"/>
      <c r="EE224" s="44"/>
      <c r="EF224" s="44"/>
      <c r="EG224" s="44"/>
      <c r="EH224" s="44"/>
      <c r="EI224" s="44"/>
      <c r="EJ224" s="44"/>
      <c r="EK224" s="44"/>
      <c r="EL224" s="44"/>
      <c r="EM224" s="44"/>
      <c r="EN224" s="44"/>
      <c r="EO224" s="44"/>
      <c r="EP224" s="44"/>
      <c r="EQ224" s="44"/>
      <c r="ER224" s="44"/>
      <c r="ES224" s="44"/>
      <c r="ET224" s="44"/>
      <c r="EU224" s="44"/>
      <c r="EV224" s="44"/>
      <c r="EW224" s="44"/>
      <c r="EX224" s="44"/>
      <c r="EY224" s="44"/>
      <c r="EZ224" s="44"/>
      <c r="FA224" s="44"/>
      <c r="FB224" s="44"/>
      <c r="FC224" s="44"/>
      <c r="FD224" s="44"/>
      <c r="FE224" s="44"/>
      <c r="FF224" s="44"/>
      <c r="FG224" s="44"/>
      <c r="FH224" s="44"/>
      <c r="FI224" s="44"/>
      <c r="FJ224" s="44"/>
      <c r="FK224" s="44"/>
      <c r="FL224" s="44"/>
      <c r="FM224" s="44"/>
      <c r="FN224" s="44"/>
      <c r="FO224" s="44"/>
      <c r="FP224" s="44"/>
      <c r="FQ224" s="44"/>
      <c r="FR224" s="44"/>
      <c r="FS224" s="44"/>
      <c r="FT224" s="44"/>
      <c r="FU224" s="44"/>
      <c r="FV224" s="44"/>
      <c r="FW224" s="44"/>
      <c r="FX224" s="44"/>
      <c r="FY224" s="44"/>
      <c r="FZ224" s="44"/>
      <c r="GA224" s="44"/>
      <c r="GB224" s="44"/>
      <c r="GC224" s="44"/>
      <c r="GD224" s="44"/>
      <c r="GE224" s="44"/>
      <c r="GF224" s="44"/>
      <c r="GG224" s="44"/>
      <c r="GH224" s="44"/>
      <c r="GI224" s="44"/>
      <c r="GJ224" s="44"/>
      <c r="GK224" s="44"/>
      <c r="GL224" s="44"/>
      <c r="GM224" s="44"/>
      <c r="GN224" s="44"/>
      <c r="GO224" s="44"/>
      <c r="GP224" s="44"/>
      <c r="GQ224" s="44"/>
      <c r="GR224" s="44"/>
      <c r="GS224" s="44"/>
      <c r="GT224" s="44"/>
      <c r="GU224" s="44"/>
      <c r="GV224" s="44"/>
      <c r="GW224" s="44"/>
      <c r="GX224" s="44"/>
      <c r="GY224" s="44"/>
      <c r="GZ224" s="44"/>
      <c r="HA224" s="44"/>
      <c r="HB224" s="44"/>
      <c r="HC224" s="44"/>
      <c r="HD224" s="44"/>
      <c r="HE224" s="44"/>
      <c r="HF224" s="44"/>
      <c r="HG224" s="44"/>
      <c r="HH224" s="44"/>
      <c r="HI224" s="44"/>
      <c r="HJ224" s="44"/>
      <c r="HK224" s="44"/>
      <c r="HL224" s="44"/>
      <c r="HM224" s="44"/>
      <c r="HN224" s="44"/>
      <c r="HO224" s="44"/>
      <c r="HP224" s="44"/>
      <c r="HQ224" s="44"/>
      <c r="HR224" s="44"/>
      <c r="HS224" s="44"/>
      <c r="HT224" s="44"/>
      <c r="HU224" s="44"/>
      <c r="HV224" s="44"/>
      <c r="HW224" s="44"/>
      <c r="HX224" s="44"/>
      <c r="HY224" s="44"/>
      <c r="HZ224" s="44"/>
      <c r="IA224" s="44"/>
      <c r="IB224" s="44"/>
      <c r="IC224" s="44"/>
      <c r="ID224" s="44"/>
      <c r="IE224" s="44"/>
      <c r="IF224" s="44"/>
      <c r="IG224" s="44"/>
      <c r="IH224" s="44"/>
      <c r="II224" s="44"/>
      <c r="IJ224" s="44"/>
      <c r="IK224" s="44"/>
      <c r="IL224" s="44"/>
      <c r="IM224" s="44"/>
      <c r="IN224" s="44"/>
      <c r="IO224" s="44"/>
      <c r="IP224" s="44"/>
      <c r="IQ224" s="44"/>
      <c r="IR224" s="44"/>
      <c r="IS224" s="44"/>
      <c r="IT224" s="44"/>
      <c r="IU224" s="44"/>
      <c r="IV224" s="44"/>
      <c r="IW224" s="44"/>
      <c r="IX224" s="44"/>
      <c r="IY224" s="44"/>
      <c r="IZ224" s="44"/>
      <c r="JA224" s="44"/>
      <c r="JB224" s="44"/>
      <c r="JC224" s="44"/>
      <c r="JD224" s="44"/>
      <c r="JE224" s="44"/>
      <c r="JF224" s="44"/>
      <c r="JG224" s="44"/>
      <c r="JH224" s="44"/>
      <c r="JI224" s="44"/>
      <c r="JJ224" s="44"/>
      <c r="JK224" s="44"/>
      <c r="JL224" s="44"/>
      <c r="JM224" s="44"/>
      <c r="JN224" s="44"/>
      <c r="JO224" s="44"/>
      <c r="JP224" s="44"/>
      <c r="JQ224" s="44"/>
      <c r="JR224" s="44"/>
      <c r="JS224" s="44"/>
      <c r="JT224" s="44"/>
      <c r="JU224" s="44"/>
      <c r="JV224" s="44"/>
      <c r="JW224" s="44"/>
      <c r="JX224" s="44"/>
      <c r="JY224" s="44"/>
      <c r="JZ224" s="44"/>
      <c r="KA224" s="44"/>
      <c r="KB224" s="44"/>
      <c r="KC224" s="44"/>
      <c r="KD224" s="44"/>
      <c r="KE224" s="44"/>
      <c r="KF224" s="44"/>
      <c r="KG224" s="44"/>
      <c r="KH224" s="44"/>
      <c r="KI224" s="44"/>
      <c r="KJ224" s="44"/>
      <c r="KK224" s="44"/>
      <c r="KL224" s="44"/>
      <c r="KM224" s="44"/>
      <c r="KN224" s="44"/>
      <c r="KO224" s="44"/>
      <c r="KP224" s="44"/>
      <c r="KQ224" s="44"/>
      <c r="KR224" s="44"/>
      <c r="KS224" s="44"/>
      <c r="KT224" s="44"/>
      <c r="KU224" s="44"/>
      <c r="KV224" s="44"/>
      <c r="KW224" s="44"/>
      <c r="KX224" s="44"/>
      <c r="KY224" s="44"/>
      <c r="KZ224" s="44"/>
      <c r="LA224" s="44"/>
      <c r="LB224" s="44"/>
      <c r="LC224" s="44"/>
      <c r="LD224" s="44"/>
      <c r="LE224" s="44"/>
      <c r="LF224" s="44"/>
      <c r="LG224" s="44"/>
      <c r="LH224" s="44"/>
      <c r="LI224" s="44"/>
      <c r="LJ224" s="44"/>
      <c r="LK224" s="44"/>
      <c r="LL224" s="44"/>
      <c r="LM224" s="44"/>
      <c r="LN224" s="44"/>
      <c r="LO224" s="44"/>
      <c r="LP224" s="44"/>
      <c r="LQ224" s="44"/>
      <c r="LR224" s="44"/>
      <c r="LS224" s="44"/>
      <c r="LT224" s="44"/>
      <c r="LU224" s="44"/>
      <c r="LV224" s="44"/>
      <c r="LW224" s="44"/>
      <c r="LX224" s="44"/>
      <c r="LY224" s="44"/>
      <c r="LZ224" s="44"/>
      <c r="MA224" s="44"/>
      <c r="MB224" s="44"/>
      <c r="MC224" s="44"/>
      <c r="MD224" s="44"/>
      <c r="ME224" s="44"/>
      <c r="MF224" s="44"/>
      <c r="MG224" s="44"/>
      <c r="MH224" s="44"/>
      <c r="MI224" s="44"/>
      <c r="MJ224" s="44"/>
      <c r="MK224" s="44"/>
      <c r="ML224" s="44"/>
      <c r="MM224" s="44"/>
      <c r="MN224" s="44"/>
      <c r="MO224" s="44"/>
      <c r="MP224" s="44"/>
      <c r="MQ224" s="44"/>
      <c r="MR224" s="44"/>
      <c r="MS224" s="44"/>
      <c r="MT224" s="44"/>
      <c r="MU224" s="44"/>
      <c r="MV224" s="44"/>
      <c r="MW224" s="44"/>
      <c r="MX224" s="44"/>
      <c r="MY224" s="44"/>
      <c r="MZ224" s="44"/>
      <c r="NA224" s="44"/>
      <c r="NB224" s="44"/>
      <c r="NC224" s="44"/>
      <c r="ND224" s="44"/>
      <c r="NE224" s="44"/>
      <c r="NF224" s="44"/>
      <c r="NG224" s="44"/>
      <c r="NH224" s="44"/>
      <c r="NI224" s="44"/>
      <c r="NJ224" s="44"/>
      <c r="NK224" s="44"/>
      <c r="NL224" s="44"/>
      <c r="NM224" s="44"/>
      <c r="NN224" s="44"/>
      <c r="NO224" s="44"/>
      <c r="NP224" s="44"/>
      <c r="NQ224" s="44"/>
      <c r="NR224" s="44"/>
      <c r="NS224" s="44"/>
      <c r="NT224" s="44"/>
      <c r="NU224" s="44"/>
      <c r="NV224" s="44"/>
      <c r="NW224" s="44"/>
      <c r="NX224" s="44"/>
      <c r="NY224" s="44"/>
      <c r="NZ224" s="44"/>
      <c r="OA224" s="44"/>
      <c r="OB224" s="44"/>
      <c r="OC224" s="44"/>
      <c r="OD224" s="44"/>
      <c r="OE224" s="44"/>
      <c r="OF224" s="44"/>
      <c r="OG224" s="44"/>
      <c r="OH224" s="44"/>
      <c r="OI224" s="44"/>
      <c r="OJ224" s="44"/>
      <c r="OK224" s="44"/>
      <c r="OL224" s="44"/>
      <c r="OM224" s="44"/>
      <c r="ON224" s="44"/>
      <c r="OO224" s="44"/>
      <c r="OP224" s="44"/>
      <c r="OQ224" s="44"/>
      <c r="OR224" s="44"/>
      <c r="OS224" s="44"/>
      <c r="OT224" s="44"/>
      <c r="OU224" s="44"/>
      <c r="OV224" s="44"/>
      <c r="OW224" s="44"/>
      <c r="OX224" s="44"/>
      <c r="OY224" s="44"/>
      <c r="OZ224" s="44"/>
      <c r="PA224" s="44"/>
      <c r="PB224" s="44"/>
      <c r="PC224" s="44"/>
      <c r="PD224" s="44"/>
      <c r="PE224" s="44"/>
      <c r="PF224" s="44"/>
      <c r="PG224" s="44"/>
      <c r="PH224" s="44"/>
    </row>
    <row r="225" spans="1:424" s="49" customFormat="1" x14ac:dyDescent="0.25">
      <c r="A225" s="30"/>
      <c r="C225" s="327"/>
      <c r="D225" s="47"/>
      <c r="E225" s="327"/>
      <c r="F225" s="47"/>
      <c r="G225" s="47"/>
      <c r="H225" s="47"/>
      <c r="I225" s="47"/>
      <c r="J225" s="47"/>
      <c r="M225" s="47"/>
      <c r="N225" s="47"/>
      <c r="O225" s="47"/>
      <c r="P225" s="47"/>
      <c r="Q225" s="47"/>
      <c r="R225" s="47"/>
      <c r="U225" s="47"/>
      <c r="V225" s="47"/>
      <c r="W225" s="47"/>
      <c r="X225" s="47"/>
      <c r="Y225" s="47"/>
      <c r="Z225" s="47"/>
      <c r="AC225" s="47"/>
      <c r="AD225" s="47"/>
      <c r="AE225" s="47"/>
      <c r="AF225" s="47"/>
      <c r="AG225" s="47"/>
      <c r="AH225" s="47"/>
      <c r="AK225" s="47"/>
      <c r="AL225" s="47"/>
      <c r="AM225" s="47"/>
      <c r="AN225" s="47"/>
      <c r="AO225" s="47"/>
      <c r="AP225" s="47"/>
      <c r="AS225" s="47"/>
      <c r="AT225" s="47"/>
      <c r="AU225" s="47"/>
      <c r="AV225" s="47"/>
      <c r="AW225" s="46"/>
      <c r="AX225" s="46"/>
      <c r="BA225" s="47"/>
      <c r="BB225" s="47"/>
      <c r="BC225" s="47"/>
      <c r="BD225" s="47"/>
      <c r="BE225" s="47"/>
      <c r="BF225" s="47"/>
      <c r="BG225" s="47"/>
      <c r="BH225" s="47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44"/>
      <c r="DD225" s="44"/>
      <c r="DE225" s="44"/>
      <c r="DF225" s="44"/>
      <c r="DG225" s="44"/>
      <c r="DH225" s="44"/>
      <c r="DI225" s="44"/>
      <c r="DJ225" s="44"/>
      <c r="DK225" s="44"/>
      <c r="DL225" s="44"/>
      <c r="DM225" s="44"/>
      <c r="DN225" s="44"/>
      <c r="DO225" s="44"/>
      <c r="DP225" s="44"/>
      <c r="DQ225" s="44"/>
      <c r="DR225" s="44"/>
      <c r="DS225" s="44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4"/>
      <c r="EG225" s="44"/>
      <c r="EH225" s="44"/>
      <c r="EI225" s="44"/>
      <c r="EJ225" s="44"/>
      <c r="EK225" s="44"/>
      <c r="EL225" s="44"/>
      <c r="EM225" s="44"/>
      <c r="EN225" s="44"/>
      <c r="EO225" s="44"/>
      <c r="EP225" s="44"/>
      <c r="EQ225" s="44"/>
      <c r="ER225" s="44"/>
      <c r="ES225" s="44"/>
      <c r="ET225" s="44"/>
      <c r="EU225" s="44"/>
      <c r="EV225" s="44"/>
      <c r="EW225" s="44"/>
      <c r="EX225" s="44"/>
      <c r="EY225" s="44"/>
      <c r="EZ225" s="44"/>
      <c r="FA225" s="44"/>
      <c r="FB225" s="44"/>
      <c r="FC225" s="44"/>
      <c r="FD225" s="44"/>
      <c r="FE225" s="44"/>
      <c r="FF225" s="44"/>
      <c r="FG225" s="44"/>
      <c r="FH225" s="44"/>
      <c r="FI225" s="44"/>
      <c r="FJ225" s="44"/>
      <c r="FK225" s="44"/>
      <c r="FL225" s="44"/>
      <c r="FM225" s="44"/>
      <c r="FN225" s="44"/>
      <c r="FO225" s="44"/>
      <c r="FP225" s="44"/>
      <c r="FQ225" s="44"/>
      <c r="FR225" s="44"/>
      <c r="FS225" s="44"/>
      <c r="FT225" s="44"/>
      <c r="FU225" s="44"/>
      <c r="FV225" s="44"/>
      <c r="FW225" s="44"/>
      <c r="FX225" s="44"/>
      <c r="FY225" s="44"/>
      <c r="FZ225" s="44"/>
      <c r="GA225" s="44"/>
      <c r="GB225" s="44"/>
      <c r="GC225" s="44"/>
      <c r="GD225" s="44"/>
      <c r="GE225" s="44"/>
      <c r="GF225" s="44"/>
      <c r="GG225" s="44"/>
      <c r="GH225" s="44"/>
      <c r="GI225" s="44"/>
      <c r="GJ225" s="44"/>
      <c r="GK225" s="44"/>
      <c r="GL225" s="44"/>
      <c r="GM225" s="44"/>
      <c r="GN225" s="44"/>
      <c r="GO225" s="44"/>
      <c r="GP225" s="44"/>
      <c r="GQ225" s="44"/>
      <c r="GR225" s="44"/>
      <c r="GS225" s="44"/>
      <c r="GT225" s="44"/>
      <c r="GU225" s="44"/>
      <c r="GV225" s="44"/>
      <c r="GW225" s="44"/>
      <c r="GX225" s="44"/>
      <c r="GY225" s="44"/>
      <c r="GZ225" s="44"/>
      <c r="HA225" s="44"/>
      <c r="HB225" s="44"/>
      <c r="HC225" s="44"/>
      <c r="HD225" s="44"/>
      <c r="HE225" s="44"/>
      <c r="HF225" s="44"/>
      <c r="HG225" s="44"/>
      <c r="HH225" s="44"/>
      <c r="HI225" s="44"/>
      <c r="HJ225" s="44"/>
      <c r="HK225" s="44"/>
      <c r="HL225" s="44"/>
      <c r="HM225" s="44"/>
      <c r="HN225" s="44"/>
      <c r="HO225" s="44"/>
      <c r="HP225" s="44"/>
      <c r="HQ225" s="44"/>
      <c r="HR225" s="44"/>
      <c r="HS225" s="44"/>
      <c r="HT225" s="44"/>
      <c r="HU225" s="44"/>
      <c r="HV225" s="44"/>
      <c r="HW225" s="44"/>
      <c r="HX225" s="44"/>
      <c r="HY225" s="44"/>
      <c r="HZ225" s="44"/>
      <c r="IA225" s="44"/>
      <c r="IB225" s="44"/>
      <c r="IC225" s="44"/>
      <c r="ID225" s="44"/>
      <c r="IE225" s="44"/>
      <c r="IF225" s="44"/>
      <c r="IG225" s="44"/>
      <c r="IH225" s="44"/>
      <c r="II225" s="44"/>
      <c r="IJ225" s="44"/>
      <c r="IK225" s="44"/>
      <c r="IL225" s="44"/>
      <c r="IM225" s="44"/>
      <c r="IN225" s="44"/>
      <c r="IO225" s="44"/>
      <c r="IP225" s="44"/>
      <c r="IQ225" s="44"/>
      <c r="IR225" s="44"/>
      <c r="IS225" s="44"/>
      <c r="IT225" s="44"/>
      <c r="IU225" s="44"/>
      <c r="IV225" s="44"/>
      <c r="IW225" s="44"/>
      <c r="IX225" s="44"/>
      <c r="IY225" s="44"/>
      <c r="IZ225" s="44"/>
      <c r="JA225" s="44"/>
      <c r="JB225" s="44"/>
      <c r="JC225" s="44"/>
      <c r="JD225" s="44"/>
      <c r="JE225" s="44"/>
      <c r="JF225" s="44"/>
      <c r="JG225" s="44"/>
      <c r="JH225" s="44"/>
      <c r="JI225" s="44"/>
      <c r="JJ225" s="44"/>
      <c r="JK225" s="44"/>
      <c r="JL225" s="44"/>
      <c r="JM225" s="44"/>
      <c r="JN225" s="44"/>
      <c r="JO225" s="44"/>
      <c r="JP225" s="44"/>
      <c r="JQ225" s="44"/>
      <c r="JR225" s="44"/>
      <c r="JS225" s="44"/>
      <c r="JT225" s="44"/>
      <c r="JU225" s="44"/>
      <c r="JV225" s="44"/>
      <c r="JW225" s="44"/>
      <c r="JX225" s="44"/>
      <c r="JY225" s="44"/>
      <c r="JZ225" s="44"/>
      <c r="KA225" s="44"/>
      <c r="KB225" s="44"/>
      <c r="KC225" s="44"/>
      <c r="KD225" s="44"/>
      <c r="KE225" s="44"/>
      <c r="KF225" s="44"/>
      <c r="KG225" s="44"/>
      <c r="KH225" s="44"/>
      <c r="KI225" s="44"/>
      <c r="KJ225" s="44"/>
      <c r="KK225" s="44"/>
      <c r="KL225" s="44"/>
      <c r="KM225" s="44"/>
      <c r="KN225" s="44"/>
      <c r="KO225" s="44"/>
      <c r="KP225" s="44"/>
      <c r="KQ225" s="44"/>
      <c r="KR225" s="44"/>
      <c r="KS225" s="44"/>
      <c r="KT225" s="44"/>
      <c r="KU225" s="44"/>
      <c r="KV225" s="44"/>
      <c r="KW225" s="44"/>
      <c r="KX225" s="44"/>
      <c r="KY225" s="44"/>
      <c r="KZ225" s="44"/>
      <c r="LA225" s="44"/>
      <c r="LB225" s="44"/>
      <c r="LC225" s="44"/>
      <c r="LD225" s="44"/>
      <c r="LE225" s="44"/>
      <c r="LF225" s="44"/>
      <c r="LG225" s="44"/>
      <c r="LH225" s="44"/>
      <c r="LI225" s="44"/>
      <c r="LJ225" s="44"/>
      <c r="LK225" s="44"/>
      <c r="LL225" s="44"/>
      <c r="LM225" s="44"/>
      <c r="LN225" s="44"/>
      <c r="LO225" s="44"/>
      <c r="LP225" s="44"/>
      <c r="LQ225" s="44"/>
      <c r="LR225" s="44"/>
      <c r="LS225" s="44"/>
      <c r="LT225" s="44"/>
      <c r="LU225" s="44"/>
      <c r="LV225" s="44"/>
      <c r="LW225" s="44"/>
      <c r="LX225" s="44"/>
      <c r="LY225" s="44"/>
      <c r="LZ225" s="44"/>
      <c r="MA225" s="44"/>
      <c r="MB225" s="44"/>
      <c r="MC225" s="44"/>
      <c r="MD225" s="44"/>
      <c r="ME225" s="44"/>
      <c r="MF225" s="44"/>
      <c r="MG225" s="44"/>
      <c r="MH225" s="44"/>
      <c r="MI225" s="44"/>
      <c r="MJ225" s="44"/>
      <c r="MK225" s="44"/>
      <c r="ML225" s="44"/>
      <c r="MM225" s="44"/>
      <c r="MN225" s="44"/>
      <c r="MO225" s="44"/>
      <c r="MP225" s="44"/>
      <c r="MQ225" s="44"/>
      <c r="MR225" s="44"/>
      <c r="MS225" s="44"/>
      <c r="MT225" s="44"/>
      <c r="MU225" s="44"/>
      <c r="MV225" s="44"/>
      <c r="MW225" s="44"/>
      <c r="MX225" s="44"/>
      <c r="MY225" s="44"/>
      <c r="MZ225" s="44"/>
      <c r="NA225" s="44"/>
      <c r="NB225" s="44"/>
      <c r="NC225" s="44"/>
      <c r="ND225" s="44"/>
      <c r="NE225" s="44"/>
      <c r="NF225" s="44"/>
      <c r="NG225" s="44"/>
      <c r="NH225" s="44"/>
      <c r="NI225" s="44"/>
      <c r="NJ225" s="44"/>
      <c r="NK225" s="44"/>
      <c r="NL225" s="44"/>
      <c r="NM225" s="44"/>
      <c r="NN225" s="44"/>
      <c r="NO225" s="44"/>
      <c r="NP225" s="44"/>
      <c r="NQ225" s="44"/>
      <c r="NR225" s="44"/>
      <c r="NS225" s="44"/>
      <c r="NT225" s="44"/>
      <c r="NU225" s="44"/>
      <c r="NV225" s="44"/>
      <c r="NW225" s="44"/>
      <c r="NX225" s="44"/>
      <c r="NY225" s="44"/>
      <c r="NZ225" s="44"/>
      <c r="OA225" s="44"/>
      <c r="OB225" s="44"/>
      <c r="OC225" s="44"/>
      <c r="OD225" s="44"/>
      <c r="OE225" s="44"/>
      <c r="OF225" s="44"/>
      <c r="OG225" s="44"/>
      <c r="OH225" s="44"/>
      <c r="OI225" s="44"/>
      <c r="OJ225" s="44"/>
      <c r="OK225" s="44"/>
      <c r="OL225" s="44"/>
      <c r="OM225" s="44"/>
      <c r="ON225" s="44"/>
      <c r="OO225" s="44"/>
      <c r="OP225" s="44"/>
      <c r="OQ225" s="44"/>
      <c r="OR225" s="44"/>
      <c r="OS225" s="44"/>
      <c r="OT225" s="44"/>
      <c r="OU225" s="44"/>
      <c r="OV225" s="44"/>
      <c r="OW225" s="44"/>
      <c r="OX225" s="44"/>
      <c r="OY225" s="44"/>
      <c r="OZ225" s="44"/>
      <c r="PA225" s="44"/>
      <c r="PB225" s="44"/>
      <c r="PC225" s="44"/>
      <c r="PD225" s="44"/>
      <c r="PE225" s="44"/>
      <c r="PF225" s="44"/>
      <c r="PG225" s="44"/>
      <c r="PH225" s="44"/>
    </row>
    <row r="226" spans="1:424" s="49" customFormat="1" x14ac:dyDescent="0.25">
      <c r="A226" s="30"/>
      <c r="C226" s="327"/>
      <c r="D226" s="47"/>
      <c r="E226" s="327"/>
      <c r="F226" s="47"/>
      <c r="G226" s="47"/>
      <c r="H226" s="47"/>
      <c r="I226" s="47"/>
      <c r="J226" s="47"/>
      <c r="M226" s="47"/>
      <c r="N226" s="47"/>
      <c r="O226" s="47"/>
      <c r="P226" s="47"/>
      <c r="Q226" s="47"/>
      <c r="R226" s="47"/>
      <c r="U226" s="47"/>
      <c r="V226" s="47"/>
      <c r="W226" s="47"/>
      <c r="X226" s="47"/>
      <c r="Y226" s="47"/>
      <c r="Z226" s="47"/>
      <c r="AC226" s="47"/>
      <c r="AD226" s="47"/>
      <c r="AE226" s="47"/>
      <c r="AF226" s="47"/>
      <c r="AG226" s="47"/>
      <c r="AH226" s="47"/>
      <c r="AK226" s="47"/>
      <c r="AL226" s="47"/>
      <c r="AM226" s="47"/>
      <c r="AN226" s="47"/>
      <c r="AO226" s="47"/>
      <c r="AP226" s="47"/>
      <c r="AS226" s="47"/>
      <c r="AT226" s="47"/>
      <c r="AU226" s="47"/>
      <c r="AV226" s="47"/>
      <c r="AW226" s="46"/>
      <c r="AX226" s="46"/>
      <c r="BA226" s="47"/>
      <c r="BB226" s="47"/>
      <c r="BC226" s="47"/>
      <c r="BD226" s="47"/>
      <c r="BE226" s="47"/>
      <c r="BF226" s="47"/>
      <c r="BG226" s="47"/>
      <c r="BH226" s="47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  <c r="CW226" s="44"/>
      <c r="CX226" s="44"/>
      <c r="CY226" s="44"/>
      <c r="CZ226" s="44"/>
      <c r="DA226" s="44"/>
      <c r="DB226" s="44"/>
      <c r="DC226" s="44"/>
      <c r="DD226" s="44"/>
      <c r="DE226" s="44"/>
      <c r="DF226" s="44"/>
      <c r="DG226" s="44"/>
      <c r="DH226" s="44"/>
      <c r="DI226" s="44"/>
      <c r="DJ226" s="44"/>
      <c r="DK226" s="44"/>
      <c r="DL226" s="44"/>
      <c r="DM226" s="44"/>
      <c r="DN226" s="44"/>
      <c r="DO226" s="44"/>
      <c r="DP226" s="44"/>
      <c r="DQ226" s="44"/>
      <c r="DR226" s="44"/>
      <c r="DS226" s="44"/>
      <c r="DT226" s="44"/>
      <c r="DU226" s="44"/>
      <c r="DV226" s="44"/>
      <c r="DW226" s="44"/>
      <c r="DX226" s="44"/>
      <c r="DY226" s="44"/>
      <c r="DZ226" s="44"/>
      <c r="EA226" s="44"/>
      <c r="EB226" s="44"/>
      <c r="EC226" s="44"/>
      <c r="ED226" s="44"/>
      <c r="EE226" s="44"/>
      <c r="EF226" s="44"/>
      <c r="EG226" s="44"/>
      <c r="EH226" s="44"/>
      <c r="EI226" s="44"/>
      <c r="EJ226" s="44"/>
      <c r="EK226" s="44"/>
      <c r="EL226" s="44"/>
      <c r="EM226" s="44"/>
      <c r="EN226" s="44"/>
      <c r="EO226" s="44"/>
      <c r="EP226" s="44"/>
      <c r="EQ226" s="44"/>
      <c r="ER226" s="44"/>
      <c r="ES226" s="44"/>
      <c r="ET226" s="44"/>
      <c r="EU226" s="44"/>
      <c r="EV226" s="44"/>
      <c r="EW226" s="44"/>
      <c r="EX226" s="44"/>
      <c r="EY226" s="44"/>
      <c r="EZ226" s="44"/>
      <c r="FA226" s="44"/>
      <c r="FB226" s="44"/>
      <c r="FC226" s="44"/>
      <c r="FD226" s="44"/>
      <c r="FE226" s="44"/>
      <c r="FF226" s="44"/>
      <c r="FG226" s="44"/>
      <c r="FH226" s="44"/>
      <c r="FI226" s="44"/>
      <c r="FJ226" s="44"/>
      <c r="FK226" s="44"/>
      <c r="FL226" s="44"/>
      <c r="FM226" s="44"/>
      <c r="FN226" s="44"/>
      <c r="FO226" s="44"/>
      <c r="FP226" s="44"/>
      <c r="FQ226" s="44"/>
      <c r="FR226" s="44"/>
      <c r="FS226" s="44"/>
      <c r="FT226" s="44"/>
      <c r="FU226" s="44"/>
      <c r="FV226" s="44"/>
      <c r="FW226" s="44"/>
      <c r="FX226" s="44"/>
      <c r="FY226" s="44"/>
      <c r="FZ226" s="44"/>
      <c r="GA226" s="44"/>
      <c r="GB226" s="44"/>
      <c r="GC226" s="44"/>
      <c r="GD226" s="44"/>
      <c r="GE226" s="44"/>
      <c r="GF226" s="44"/>
      <c r="GG226" s="44"/>
      <c r="GH226" s="44"/>
      <c r="GI226" s="44"/>
      <c r="GJ226" s="44"/>
      <c r="GK226" s="44"/>
      <c r="GL226" s="44"/>
      <c r="GM226" s="44"/>
      <c r="GN226" s="44"/>
      <c r="GO226" s="44"/>
      <c r="GP226" s="44"/>
      <c r="GQ226" s="44"/>
      <c r="GR226" s="44"/>
      <c r="GS226" s="44"/>
      <c r="GT226" s="44"/>
      <c r="GU226" s="44"/>
      <c r="GV226" s="44"/>
      <c r="GW226" s="44"/>
      <c r="GX226" s="44"/>
      <c r="GY226" s="44"/>
      <c r="GZ226" s="44"/>
      <c r="HA226" s="44"/>
      <c r="HB226" s="44"/>
      <c r="HC226" s="44"/>
      <c r="HD226" s="44"/>
      <c r="HE226" s="44"/>
      <c r="HF226" s="44"/>
      <c r="HG226" s="44"/>
      <c r="HH226" s="44"/>
      <c r="HI226" s="44"/>
      <c r="HJ226" s="44"/>
      <c r="HK226" s="44"/>
      <c r="HL226" s="44"/>
      <c r="HM226" s="44"/>
      <c r="HN226" s="44"/>
      <c r="HO226" s="44"/>
      <c r="HP226" s="44"/>
      <c r="HQ226" s="44"/>
      <c r="HR226" s="44"/>
      <c r="HS226" s="44"/>
      <c r="HT226" s="44"/>
      <c r="HU226" s="44"/>
      <c r="HV226" s="44"/>
      <c r="HW226" s="44"/>
      <c r="HX226" s="44"/>
      <c r="HY226" s="44"/>
      <c r="HZ226" s="44"/>
      <c r="IA226" s="44"/>
      <c r="IB226" s="44"/>
      <c r="IC226" s="44"/>
      <c r="ID226" s="44"/>
      <c r="IE226" s="44"/>
      <c r="IF226" s="44"/>
      <c r="IG226" s="44"/>
      <c r="IH226" s="44"/>
      <c r="II226" s="44"/>
      <c r="IJ226" s="44"/>
      <c r="IK226" s="44"/>
      <c r="IL226" s="44"/>
      <c r="IM226" s="44"/>
      <c r="IN226" s="44"/>
      <c r="IO226" s="44"/>
      <c r="IP226" s="44"/>
      <c r="IQ226" s="44"/>
      <c r="IR226" s="44"/>
      <c r="IS226" s="44"/>
      <c r="IT226" s="44"/>
      <c r="IU226" s="44"/>
      <c r="IV226" s="44"/>
      <c r="IW226" s="44"/>
      <c r="IX226" s="44"/>
      <c r="IY226" s="44"/>
      <c r="IZ226" s="44"/>
      <c r="JA226" s="44"/>
      <c r="JB226" s="44"/>
      <c r="JC226" s="44"/>
      <c r="JD226" s="44"/>
      <c r="JE226" s="44"/>
      <c r="JF226" s="44"/>
      <c r="JG226" s="44"/>
      <c r="JH226" s="44"/>
      <c r="JI226" s="44"/>
      <c r="JJ226" s="44"/>
      <c r="JK226" s="44"/>
      <c r="JL226" s="44"/>
      <c r="JM226" s="44"/>
      <c r="JN226" s="44"/>
      <c r="JO226" s="44"/>
      <c r="JP226" s="44"/>
      <c r="JQ226" s="44"/>
      <c r="JR226" s="44"/>
      <c r="JS226" s="44"/>
      <c r="JT226" s="44"/>
      <c r="JU226" s="44"/>
      <c r="JV226" s="44"/>
      <c r="JW226" s="44"/>
      <c r="JX226" s="44"/>
      <c r="JY226" s="44"/>
      <c r="JZ226" s="44"/>
      <c r="KA226" s="44"/>
      <c r="KB226" s="44"/>
      <c r="KC226" s="44"/>
      <c r="KD226" s="44"/>
      <c r="KE226" s="44"/>
      <c r="KF226" s="44"/>
      <c r="KG226" s="44"/>
      <c r="KH226" s="44"/>
      <c r="KI226" s="44"/>
      <c r="KJ226" s="44"/>
      <c r="KK226" s="44"/>
      <c r="KL226" s="44"/>
      <c r="KM226" s="44"/>
      <c r="KN226" s="44"/>
      <c r="KO226" s="44"/>
      <c r="KP226" s="44"/>
      <c r="KQ226" s="44"/>
      <c r="KR226" s="44"/>
      <c r="KS226" s="44"/>
      <c r="KT226" s="44"/>
      <c r="KU226" s="44"/>
      <c r="KV226" s="44"/>
      <c r="KW226" s="44"/>
      <c r="KX226" s="44"/>
      <c r="KY226" s="44"/>
      <c r="KZ226" s="44"/>
      <c r="LA226" s="44"/>
      <c r="LB226" s="44"/>
      <c r="LC226" s="44"/>
      <c r="LD226" s="44"/>
      <c r="LE226" s="44"/>
      <c r="LF226" s="44"/>
      <c r="LG226" s="44"/>
      <c r="LH226" s="44"/>
      <c r="LI226" s="44"/>
      <c r="LJ226" s="44"/>
      <c r="LK226" s="44"/>
      <c r="LL226" s="44"/>
      <c r="LM226" s="44"/>
      <c r="LN226" s="44"/>
      <c r="LO226" s="44"/>
      <c r="LP226" s="44"/>
      <c r="LQ226" s="44"/>
      <c r="LR226" s="44"/>
      <c r="LS226" s="44"/>
      <c r="LT226" s="44"/>
      <c r="LU226" s="44"/>
      <c r="LV226" s="44"/>
      <c r="LW226" s="44"/>
      <c r="LX226" s="44"/>
      <c r="LY226" s="44"/>
      <c r="LZ226" s="44"/>
      <c r="MA226" s="44"/>
      <c r="MB226" s="44"/>
      <c r="MC226" s="44"/>
      <c r="MD226" s="44"/>
      <c r="ME226" s="44"/>
      <c r="MF226" s="44"/>
      <c r="MG226" s="44"/>
      <c r="MH226" s="44"/>
      <c r="MI226" s="44"/>
      <c r="MJ226" s="44"/>
      <c r="MK226" s="44"/>
      <c r="ML226" s="44"/>
      <c r="MM226" s="44"/>
      <c r="MN226" s="44"/>
      <c r="MO226" s="44"/>
      <c r="MP226" s="44"/>
      <c r="MQ226" s="44"/>
      <c r="MR226" s="44"/>
      <c r="MS226" s="44"/>
      <c r="MT226" s="44"/>
      <c r="MU226" s="44"/>
      <c r="MV226" s="44"/>
      <c r="MW226" s="44"/>
      <c r="MX226" s="44"/>
      <c r="MY226" s="44"/>
      <c r="MZ226" s="44"/>
      <c r="NA226" s="44"/>
      <c r="NB226" s="44"/>
      <c r="NC226" s="44"/>
      <c r="ND226" s="44"/>
      <c r="NE226" s="44"/>
      <c r="NF226" s="44"/>
      <c r="NG226" s="44"/>
      <c r="NH226" s="44"/>
      <c r="NI226" s="44"/>
      <c r="NJ226" s="44"/>
      <c r="NK226" s="44"/>
      <c r="NL226" s="44"/>
      <c r="NM226" s="44"/>
      <c r="NN226" s="44"/>
      <c r="NO226" s="44"/>
      <c r="NP226" s="44"/>
      <c r="NQ226" s="44"/>
      <c r="NR226" s="44"/>
      <c r="NS226" s="44"/>
      <c r="NT226" s="44"/>
      <c r="NU226" s="44"/>
      <c r="NV226" s="44"/>
      <c r="NW226" s="44"/>
      <c r="NX226" s="44"/>
      <c r="NY226" s="44"/>
      <c r="NZ226" s="44"/>
      <c r="OA226" s="44"/>
      <c r="OB226" s="44"/>
      <c r="OC226" s="44"/>
      <c r="OD226" s="44"/>
      <c r="OE226" s="44"/>
      <c r="OF226" s="44"/>
      <c r="OG226" s="44"/>
      <c r="OH226" s="44"/>
      <c r="OI226" s="44"/>
      <c r="OJ226" s="44"/>
      <c r="OK226" s="44"/>
      <c r="OL226" s="44"/>
      <c r="OM226" s="44"/>
      <c r="ON226" s="44"/>
      <c r="OO226" s="44"/>
      <c r="OP226" s="44"/>
      <c r="OQ226" s="44"/>
      <c r="OR226" s="44"/>
      <c r="OS226" s="44"/>
      <c r="OT226" s="44"/>
      <c r="OU226" s="44"/>
      <c r="OV226" s="44"/>
      <c r="OW226" s="44"/>
      <c r="OX226" s="44"/>
      <c r="OY226" s="44"/>
      <c r="OZ226" s="44"/>
      <c r="PA226" s="44"/>
      <c r="PB226" s="44"/>
      <c r="PC226" s="44"/>
      <c r="PD226" s="44"/>
      <c r="PE226" s="44"/>
      <c r="PF226" s="44"/>
      <c r="PG226" s="44"/>
      <c r="PH226" s="44"/>
    </row>
    <row r="227" spans="1:424" s="49" customFormat="1" x14ac:dyDescent="0.25">
      <c r="A227" s="30"/>
      <c r="C227" s="327"/>
      <c r="D227" s="47"/>
      <c r="E227" s="327"/>
      <c r="F227" s="47"/>
      <c r="G227" s="47"/>
      <c r="H227" s="47"/>
      <c r="I227" s="47"/>
      <c r="J227" s="47"/>
      <c r="M227" s="47"/>
      <c r="N227" s="47"/>
      <c r="O227" s="47"/>
      <c r="P227" s="47"/>
      <c r="Q227" s="47"/>
      <c r="R227" s="47"/>
      <c r="U227" s="47"/>
      <c r="V227" s="47"/>
      <c r="W227" s="47"/>
      <c r="X227" s="47"/>
      <c r="Y227" s="47"/>
      <c r="Z227" s="47"/>
      <c r="AC227" s="47"/>
      <c r="AD227" s="47"/>
      <c r="AE227" s="47"/>
      <c r="AF227" s="47"/>
      <c r="AG227" s="47"/>
      <c r="AH227" s="47"/>
      <c r="AK227" s="47"/>
      <c r="AL227" s="47"/>
      <c r="AM227" s="47"/>
      <c r="AN227" s="47"/>
      <c r="AO227" s="47"/>
      <c r="AP227" s="47"/>
      <c r="AS227" s="47"/>
      <c r="AT227" s="47"/>
      <c r="AU227" s="47"/>
      <c r="AV227" s="47"/>
      <c r="AW227" s="46"/>
      <c r="AX227" s="46"/>
      <c r="BA227" s="47"/>
      <c r="BB227" s="47"/>
      <c r="BC227" s="47"/>
      <c r="BD227" s="47"/>
      <c r="BE227" s="47"/>
      <c r="BF227" s="47"/>
      <c r="BG227" s="47"/>
      <c r="BH227" s="47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  <c r="DG227" s="44"/>
      <c r="DH227" s="44"/>
      <c r="DI227" s="44"/>
      <c r="DJ227" s="44"/>
      <c r="DK227" s="44"/>
      <c r="DL227" s="44"/>
      <c r="DM227" s="44"/>
      <c r="DN227" s="44"/>
      <c r="DO227" s="44"/>
      <c r="DP227" s="44"/>
      <c r="DQ227" s="44"/>
      <c r="DR227" s="44"/>
      <c r="DS227" s="44"/>
      <c r="DT227" s="44"/>
      <c r="DU227" s="44"/>
      <c r="DV227" s="44"/>
      <c r="DW227" s="44"/>
      <c r="DX227" s="44"/>
      <c r="DY227" s="44"/>
      <c r="DZ227" s="44"/>
      <c r="EA227" s="44"/>
      <c r="EB227" s="44"/>
      <c r="EC227" s="44"/>
      <c r="ED227" s="44"/>
      <c r="EE227" s="44"/>
      <c r="EF227" s="44"/>
      <c r="EG227" s="44"/>
      <c r="EH227" s="44"/>
      <c r="EI227" s="44"/>
      <c r="EJ227" s="44"/>
      <c r="EK227" s="44"/>
      <c r="EL227" s="44"/>
      <c r="EM227" s="44"/>
      <c r="EN227" s="44"/>
      <c r="EO227" s="44"/>
      <c r="EP227" s="44"/>
      <c r="EQ227" s="44"/>
      <c r="ER227" s="44"/>
      <c r="ES227" s="44"/>
      <c r="ET227" s="44"/>
      <c r="EU227" s="44"/>
      <c r="EV227" s="44"/>
      <c r="EW227" s="44"/>
      <c r="EX227" s="44"/>
      <c r="EY227" s="44"/>
      <c r="EZ227" s="44"/>
      <c r="FA227" s="44"/>
      <c r="FB227" s="44"/>
      <c r="FC227" s="44"/>
      <c r="FD227" s="44"/>
      <c r="FE227" s="44"/>
      <c r="FF227" s="44"/>
      <c r="FG227" s="44"/>
      <c r="FH227" s="44"/>
      <c r="FI227" s="44"/>
      <c r="FJ227" s="44"/>
      <c r="FK227" s="44"/>
      <c r="FL227" s="44"/>
      <c r="FM227" s="44"/>
      <c r="FN227" s="44"/>
      <c r="FO227" s="44"/>
      <c r="FP227" s="44"/>
      <c r="FQ227" s="44"/>
      <c r="FR227" s="44"/>
      <c r="FS227" s="44"/>
      <c r="FT227" s="44"/>
      <c r="FU227" s="44"/>
      <c r="FV227" s="44"/>
      <c r="FW227" s="44"/>
      <c r="FX227" s="44"/>
      <c r="FY227" s="44"/>
      <c r="FZ227" s="44"/>
      <c r="GA227" s="44"/>
      <c r="GB227" s="44"/>
      <c r="GC227" s="44"/>
      <c r="GD227" s="44"/>
      <c r="GE227" s="44"/>
      <c r="GF227" s="44"/>
      <c r="GG227" s="44"/>
      <c r="GH227" s="44"/>
      <c r="GI227" s="44"/>
      <c r="GJ227" s="44"/>
      <c r="GK227" s="44"/>
      <c r="GL227" s="44"/>
      <c r="GM227" s="44"/>
      <c r="GN227" s="44"/>
      <c r="GO227" s="44"/>
      <c r="GP227" s="44"/>
      <c r="GQ227" s="44"/>
      <c r="GR227" s="44"/>
      <c r="GS227" s="44"/>
      <c r="GT227" s="44"/>
      <c r="GU227" s="44"/>
      <c r="GV227" s="44"/>
      <c r="GW227" s="44"/>
      <c r="GX227" s="44"/>
      <c r="GY227" s="44"/>
      <c r="GZ227" s="44"/>
      <c r="HA227" s="44"/>
      <c r="HB227" s="44"/>
      <c r="HC227" s="44"/>
      <c r="HD227" s="44"/>
      <c r="HE227" s="44"/>
      <c r="HF227" s="44"/>
      <c r="HG227" s="44"/>
      <c r="HH227" s="44"/>
      <c r="HI227" s="44"/>
      <c r="HJ227" s="44"/>
      <c r="HK227" s="44"/>
      <c r="HL227" s="44"/>
      <c r="HM227" s="44"/>
      <c r="HN227" s="44"/>
      <c r="HO227" s="44"/>
      <c r="HP227" s="44"/>
      <c r="HQ227" s="44"/>
      <c r="HR227" s="44"/>
      <c r="HS227" s="44"/>
      <c r="HT227" s="44"/>
      <c r="HU227" s="44"/>
      <c r="HV227" s="44"/>
      <c r="HW227" s="44"/>
      <c r="HX227" s="44"/>
      <c r="HY227" s="44"/>
      <c r="HZ227" s="44"/>
      <c r="IA227" s="44"/>
      <c r="IB227" s="44"/>
      <c r="IC227" s="44"/>
      <c r="ID227" s="44"/>
      <c r="IE227" s="44"/>
      <c r="IF227" s="44"/>
      <c r="IG227" s="44"/>
      <c r="IH227" s="44"/>
      <c r="II227" s="44"/>
      <c r="IJ227" s="44"/>
      <c r="IK227" s="44"/>
      <c r="IL227" s="44"/>
      <c r="IM227" s="44"/>
      <c r="IN227" s="44"/>
      <c r="IO227" s="44"/>
      <c r="IP227" s="44"/>
      <c r="IQ227" s="44"/>
      <c r="IR227" s="44"/>
      <c r="IS227" s="44"/>
      <c r="IT227" s="44"/>
      <c r="IU227" s="44"/>
      <c r="IV227" s="44"/>
      <c r="IW227" s="44"/>
      <c r="IX227" s="44"/>
      <c r="IY227" s="44"/>
      <c r="IZ227" s="44"/>
      <c r="JA227" s="44"/>
      <c r="JB227" s="44"/>
      <c r="JC227" s="44"/>
      <c r="JD227" s="44"/>
      <c r="JE227" s="44"/>
      <c r="JF227" s="44"/>
      <c r="JG227" s="44"/>
      <c r="JH227" s="44"/>
      <c r="JI227" s="44"/>
      <c r="JJ227" s="44"/>
      <c r="JK227" s="44"/>
      <c r="JL227" s="44"/>
      <c r="JM227" s="44"/>
      <c r="JN227" s="44"/>
      <c r="JO227" s="44"/>
      <c r="JP227" s="44"/>
      <c r="JQ227" s="44"/>
      <c r="JR227" s="44"/>
      <c r="JS227" s="44"/>
      <c r="JT227" s="44"/>
      <c r="JU227" s="44"/>
      <c r="JV227" s="44"/>
      <c r="JW227" s="44"/>
      <c r="JX227" s="44"/>
      <c r="JY227" s="44"/>
      <c r="JZ227" s="44"/>
      <c r="KA227" s="44"/>
      <c r="KB227" s="44"/>
      <c r="KC227" s="44"/>
      <c r="KD227" s="44"/>
      <c r="KE227" s="44"/>
      <c r="KF227" s="44"/>
      <c r="KG227" s="44"/>
      <c r="KH227" s="44"/>
      <c r="KI227" s="44"/>
      <c r="KJ227" s="44"/>
      <c r="KK227" s="44"/>
      <c r="KL227" s="44"/>
      <c r="KM227" s="44"/>
      <c r="KN227" s="44"/>
      <c r="KO227" s="44"/>
      <c r="KP227" s="44"/>
      <c r="KQ227" s="44"/>
      <c r="KR227" s="44"/>
      <c r="KS227" s="44"/>
      <c r="KT227" s="44"/>
      <c r="KU227" s="44"/>
      <c r="KV227" s="44"/>
      <c r="KW227" s="44"/>
      <c r="KX227" s="44"/>
      <c r="KY227" s="44"/>
      <c r="KZ227" s="44"/>
      <c r="LA227" s="44"/>
      <c r="LB227" s="44"/>
      <c r="LC227" s="44"/>
      <c r="LD227" s="44"/>
      <c r="LE227" s="44"/>
      <c r="LF227" s="44"/>
      <c r="LG227" s="44"/>
      <c r="LH227" s="44"/>
      <c r="LI227" s="44"/>
      <c r="LJ227" s="44"/>
      <c r="LK227" s="44"/>
      <c r="LL227" s="44"/>
      <c r="LM227" s="44"/>
      <c r="LN227" s="44"/>
      <c r="LO227" s="44"/>
      <c r="LP227" s="44"/>
      <c r="LQ227" s="44"/>
      <c r="LR227" s="44"/>
      <c r="LS227" s="44"/>
      <c r="LT227" s="44"/>
      <c r="LU227" s="44"/>
      <c r="LV227" s="44"/>
      <c r="LW227" s="44"/>
      <c r="LX227" s="44"/>
      <c r="LY227" s="44"/>
      <c r="LZ227" s="44"/>
      <c r="MA227" s="44"/>
      <c r="MB227" s="44"/>
      <c r="MC227" s="44"/>
      <c r="MD227" s="44"/>
      <c r="ME227" s="44"/>
      <c r="MF227" s="44"/>
      <c r="MG227" s="44"/>
      <c r="MH227" s="44"/>
      <c r="MI227" s="44"/>
      <c r="MJ227" s="44"/>
      <c r="MK227" s="44"/>
      <c r="ML227" s="44"/>
      <c r="MM227" s="44"/>
      <c r="MN227" s="44"/>
      <c r="MO227" s="44"/>
      <c r="MP227" s="44"/>
      <c r="MQ227" s="44"/>
      <c r="MR227" s="44"/>
      <c r="MS227" s="44"/>
      <c r="MT227" s="44"/>
      <c r="MU227" s="44"/>
      <c r="MV227" s="44"/>
      <c r="MW227" s="44"/>
      <c r="MX227" s="44"/>
      <c r="MY227" s="44"/>
      <c r="MZ227" s="44"/>
      <c r="NA227" s="44"/>
      <c r="NB227" s="44"/>
      <c r="NC227" s="44"/>
      <c r="ND227" s="44"/>
      <c r="NE227" s="44"/>
      <c r="NF227" s="44"/>
      <c r="NG227" s="44"/>
      <c r="NH227" s="44"/>
      <c r="NI227" s="44"/>
      <c r="NJ227" s="44"/>
      <c r="NK227" s="44"/>
      <c r="NL227" s="44"/>
      <c r="NM227" s="44"/>
      <c r="NN227" s="44"/>
      <c r="NO227" s="44"/>
      <c r="NP227" s="44"/>
      <c r="NQ227" s="44"/>
      <c r="NR227" s="44"/>
      <c r="NS227" s="44"/>
      <c r="NT227" s="44"/>
      <c r="NU227" s="44"/>
      <c r="NV227" s="44"/>
      <c r="NW227" s="44"/>
      <c r="NX227" s="44"/>
      <c r="NY227" s="44"/>
      <c r="NZ227" s="44"/>
      <c r="OA227" s="44"/>
      <c r="OB227" s="44"/>
      <c r="OC227" s="44"/>
      <c r="OD227" s="44"/>
      <c r="OE227" s="44"/>
      <c r="OF227" s="44"/>
      <c r="OG227" s="44"/>
      <c r="OH227" s="44"/>
      <c r="OI227" s="44"/>
      <c r="OJ227" s="44"/>
      <c r="OK227" s="44"/>
      <c r="OL227" s="44"/>
      <c r="OM227" s="44"/>
      <c r="ON227" s="44"/>
      <c r="OO227" s="44"/>
      <c r="OP227" s="44"/>
      <c r="OQ227" s="44"/>
      <c r="OR227" s="44"/>
      <c r="OS227" s="44"/>
      <c r="OT227" s="44"/>
      <c r="OU227" s="44"/>
      <c r="OV227" s="44"/>
      <c r="OW227" s="44"/>
      <c r="OX227" s="44"/>
      <c r="OY227" s="44"/>
      <c r="OZ227" s="44"/>
      <c r="PA227" s="44"/>
      <c r="PB227" s="44"/>
      <c r="PC227" s="44"/>
      <c r="PD227" s="44"/>
      <c r="PE227" s="44"/>
      <c r="PF227" s="44"/>
      <c r="PG227" s="44"/>
      <c r="PH227" s="44"/>
    </row>
    <row r="228" spans="1:424" s="49" customFormat="1" x14ac:dyDescent="0.25">
      <c r="A228" s="30"/>
      <c r="C228" s="327"/>
      <c r="D228" s="47"/>
      <c r="E228" s="327"/>
      <c r="F228" s="47"/>
      <c r="G228" s="47"/>
      <c r="H228" s="47"/>
      <c r="I228" s="47"/>
      <c r="J228" s="47"/>
      <c r="M228" s="47"/>
      <c r="N228" s="47"/>
      <c r="O228" s="47"/>
      <c r="P228" s="47"/>
      <c r="Q228" s="47"/>
      <c r="R228" s="47"/>
      <c r="U228" s="47"/>
      <c r="V228" s="47"/>
      <c r="W228" s="47"/>
      <c r="X228" s="47"/>
      <c r="Y228" s="47"/>
      <c r="Z228" s="47"/>
      <c r="AC228" s="47"/>
      <c r="AD228" s="47"/>
      <c r="AE228" s="47"/>
      <c r="AF228" s="47"/>
      <c r="AG228" s="47"/>
      <c r="AH228" s="47"/>
      <c r="AK228" s="47"/>
      <c r="AL228" s="47"/>
      <c r="AM228" s="47"/>
      <c r="AN228" s="47"/>
      <c r="AO228" s="47"/>
      <c r="AP228" s="47"/>
      <c r="AS228" s="47"/>
      <c r="AT228" s="47"/>
      <c r="AU228" s="47"/>
      <c r="AV228" s="47"/>
      <c r="AW228" s="46"/>
      <c r="AX228" s="46"/>
      <c r="BA228" s="47"/>
      <c r="BB228" s="47"/>
      <c r="BC228" s="47"/>
      <c r="BD228" s="47"/>
      <c r="BE228" s="47"/>
      <c r="BF228" s="47"/>
      <c r="BG228" s="47"/>
      <c r="BH228" s="47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  <c r="CW228" s="44"/>
      <c r="CX228" s="44"/>
      <c r="CY228" s="44"/>
      <c r="CZ228" s="44"/>
      <c r="DA228" s="44"/>
      <c r="DB228" s="44"/>
      <c r="DC228" s="44"/>
      <c r="DD228" s="44"/>
      <c r="DE228" s="44"/>
      <c r="DF228" s="44"/>
      <c r="DG228" s="44"/>
      <c r="DH228" s="44"/>
      <c r="DI228" s="44"/>
      <c r="DJ228" s="44"/>
      <c r="DK228" s="44"/>
      <c r="DL228" s="44"/>
      <c r="DM228" s="44"/>
      <c r="DN228" s="44"/>
      <c r="DO228" s="44"/>
      <c r="DP228" s="44"/>
      <c r="DQ228" s="44"/>
      <c r="DR228" s="44"/>
      <c r="DS228" s="44"/>
      <c r="DT228" s="44"/>
      <c r="DU228" s="44"/>
      <c r="DV228" s="44"/>
      <c r="DW228" s="44"/>
      <c r="DX228" s="44"/>
      <c r="DY228" s="44"/>
      <c r="DZ228" s="44"/>
      <c r="EA228" s="44"/>
      <c r="EB228" s="44"/>
      <c r="EC228" s="44"/>
      <c r="ED228" s="44"/>
      <c r="EE228" s="44"/>
      <c r="EF228" s="44"/>
      <c r="EG228" s="44"/>
      <c r="EH228" s="44"/>
      <c r="EI228" s="44"/>
      <c r="EJ228" s="44"/>
      <c r="EK228" s="44"/>
      <c r="EL228" s="44"/>
      <c r="EM228" s="44"/>
      <c r="EN228" s="44"/>
      <c r="EO228" s="44"/>
      <c r="EP228" s="44"/>
      <c r="EQ228" s="44"/>
      <c r="ER228" s="44"/>
      <c r="ES228" s="44"/>
      <c r="ET228" s="44"/>
      <c r="EU228" s="44"/>
      <c r="EV228" s="44"/>
      <c r="EW228" s="44"/>
      <c r="EX228" s="44"/>
      <c r="EY228" s="44"/>
      <c r="EZ228" s="44"/>
      <c r="FA228" s="44"/>
      <c r="FB228" s="44"/>
      <c r="FC228" s="44"/>
      <c r="FD228" s="44"/>
      <c r="FE228" s="44"/>
      <c r="FF228" s="44"/>
      <c r="FG228" s="44"/>
      <c r="FH228" s="44"/>
      <c r="FI228" s="44"/>
      <c r="FJ228" s="44"/>
      <c r="FK228" s="44"/>
      <c r="FL228" s="44"/>
      <c r="FM228" s="44"/>
      <c r="FN228" s="44"/>
      <c r="FO228" s="44"/>
      <c r="FP228" s="44"/>
      <c r="FQ228" s="44"/>
      <c r="FR228" s="44"/>
      <c r="FS228" s="44"/>
      <c r="FT228" s="44"/>
      <c r="FU228" s="44"/>
      <c r="FV228" s="44"/>
      <c r="FW228" s="44"/>
      <c r="FX228" s="44"/>
      <c r="FY228" s="44"/>
      <c r="FZ228" s="44"/>
      <c r="GA228" s="44"/>
      <c r="GB228" s="44"/>
      <c r="GC228" s="44"/>
      <c r="GD228" s="44"/>
      <c r="GE228" s="44"/>
      <c r="GF228" s="44"/>
      <c r="GG228" s="44"/>
      <c r="GH228" s="44"/>
      <c r="GI228" s="44"/>
      <c r="GJ228" s="44"/>
      <c r="GK228" s="44"/>
      <c r="GL228" s="44"/>
      <c r="GM228" s="44"/>
      <c r="GN228" s="44"/>
      <c r="GO228" s="44"/>
      <c r="GP228" s="44"/>
      <c r="GQ228" s="44"/>
      <c r="GR228" s="44"/>
      <c r="GS228" s="44"/>
      <c r="GT228" s="44"/>
      <c r="GU228" s="44"/>
      <c r="GV228" s="44"/>
      <c r="GW228" s="44"/>
      <c r="GX228" s="44"/>
      <c r="GY228" s="44"/>
      <c r="GZ228" s="44"/>
      <c r="HA228" s="44"/>
      <c r="HB228" s="44"/>
      <c r="HC228" s="44"/>
      <c r="HD228" s="44"/>
      <c r="HE228" s="44"/>
      <c r="HF228" s="44"/>
      <c r="HG228" s="44"/>
      <c r="HH228" s="44"/>
      <c r="HI228" s="44"/>
      <c r="HJ228" s="44"/>
      <c r="HK228" s="44"/>
      <c r="HL228" s="44"/>
      <c r="HM228" s="44"/>
      <c r="HN228" s="44"/>
      <c r="HO228" s="44"/>
      <c r="HP228" s="44"/>
      <c r="HQ228" s="44"/>
      <c r="HR228" s="44"/>
      <c r="HS228" s="44"/>
      <c r="HT228" s="44"/>
      <c r="HU228" s="44"/>
      <c r="HV228" s="44"/>
      <c r="HW228" s="44"/>
      <c r="HX228" s="44"/>
      <c r="HY228" s="44"/>
      <c r="HZ228" s="44"/>
      <c r="IA228" s="44"/>
      <c r="IB228" s="44"/>
      <c r="IC228" s="44"/>
      <c r="ID228" s="44"/>
      <c r="IE228" s="44"/>
      <c r="IF228" s="44"/>
      <c r="IG228" s="44"/>
      <c r="IH228" s="44"/>
      <c r="II228" s="44"/>
      <c r="IJ228" s="44"/>
      <c r="IK228" s="44"/>
      <c r="IL228" s="44"/>
      <c r="IM228" s="44"/>
      <c r="IN228" s="44"/>
      <c r="IO228" s="44"/>
      <c r="IP228" s="44"/>
      <c r="IQ228" s="44"/>
      <c r="IR228" s="44"/>
      <c r="IS228" s="44"/>
      <c r="IT228" s="44"/>
      <c r="IU228" s="44"/>
      <c r="IV228" s="44"/>
      <c r="IW228" s="44"/>
      <c r="IX228" s="44"/>
      <c r="IY228" s="44"/>
      <c r="IZ228" s="44"/>
      <c r="JA228" s="44"/>
      <c r="JB228" s="44"/>
      <c r="JC228" s="44"/>
      <c r="JD228" s="44"/>
      <c r="JE228" s="44"/>
      <c r="JF228" s="44"/>
      <c r="JG228" s="44"/>
      <c r="JH228" s="44"/>
      <c r="JI228" s="44"/>
      <c r="JJ228" s="44"/>
      <c r="JK228" s="44"/>
      <c r="JL228" s="44"/>
      <c r="JM228" s="44"/>
      <c r="JN228" s="44"/>
      <c r="JO228" s="44"/>
      <c r="JP228" s="44"/>
      <c r="JQ228" s="44"/>
      <c r="JR228" s="44"/>
      <c r="JS228" s="44"/>
      <c r="JT228" s="44"/>
      <c r="JU228" s="44"/>
      <c r="JV228" s="44"/>
      <c r="JW228" s="44"/>
      <c r="JX228" s="44"/>
      <c r="JY228" s="44"/>
      <c r="JZ228" s="44"/>
      <c r="KA228" s="44"/>
      <c r="KB228" s="44"/>
      <c r="KC228" s="44"/>
      <c r="KD228" s="44"/>
      <c r="KE228" s="44"/>
      <c r="KF228" s="44"/>
      <c r="KG228" s="44"/>
      <c r="KH228" s="44"/>
      <c r="KI228" s="44"/>
      <c r="KJ228" s="44"/>
      <c r="KK228" s="44"/>
      <c r="KL228" s="44"/>
      <c r="KM228" s="44"/>
      <c r="KN228" s="44"/>
      <c r="KO228" s="44"/>
      <c r="KP228" s="44"/>
      <c r="KQ228" s="44"/>
      <c r="KR228" s="44"/>
      <c r="KS228" s="44"/>
      <c r="KT228" s="44"/>
      <c r="KU228" s="44"/>
      <c r="KV228" s="44"/>
      <c r="KW228" s="44"/>
      <c r="KX228" s="44"/>
      <c r="KY228" s="44"/>
      <c r="KZ228" s="44"/>
      <c r="LA228" s="44"/>
      <c r="LB228" s="44"/>
      <c r="LC228" s="44"/>
      <c r="LD228" s="44"/>
      <c r="LE228" s="44"/>
      <c r="LF228" s="44"/>
      <c r="LG228" s="44"/>
      <c r="LH228" s="44"/>
      <c r="LI228" s="44"/>
      <c r="LJ228" s="44"/>
      <c r="LK228" s="44"/>
      <c r="LL228" s="44"/>
      <c r="LM228" s="44"/>
      <c r="LN228" s="44"/>
      <c r="LO228" s="44"/>
      <c r="LP228" s="44"/>
      <c r="LQ228" s="44"/>
      <c r="LR228" s="44"/>
      <c r="LS228" s="44"/>
      <c r="LT228" s="44"/>
      <c r="LU228" s="44"/>
      <c r="LV228" s="44"/>
      <c r="LW228" s="44"/>
      <c r="LX228" s="44"/>
      <c r="LY228" s="44"/>
      <c r="LZ228" s="44"/>
      <c r="MA228" s="44"/>
      <c r="MB228" s="44"/>
      <c r="MC228" s="44"/>
      <c r="MD228" s="44"/>
      <c r="ME228" s="44"/>
      <c r="MF228" s="44"/>
      <c r="MG228" s="44"/>
      <c r="MH228" s="44"/>
      <c r="MI228" s="44"/>
      <c r="MJ228" s="44"/>
      <c r="MK228" s="44"/>
      <c r="ML228" s="44"/>
      <c r="MM228" s="44"/>
      <c r="MN228" s="44"/>
      <c r="MO228" s="44"/>
      <c r="MP228" s="44"/>
      <c r="MQ228" s="44"/>
      <c r="MR228" s="44"/>
      <c r="MS228" s="44"/>
      <c r="MT228" s="44"/>
      <c r="MU228" s="44"/>
      <c r="MV228" s="44"/>
      <c r="MW228" s="44"/>
      <c r="MX228" s="44"/>
      <c r="MY228" s="44"/>
      <c r="MZ228" s="44"/>
      <c r="NA228" s="44"/>
      <c r="NB228" s="44"/>
      <c r="NC228" s="44"/>
      <c r="ND228" s="44"/>
      <c r="NE228" s="44"/>
      <c r="NF228" s="44"/>
      <c r="NG228" s="44"/>
      <c r="NH228" s="44"/>
      <c r="NI228" s="44"/>
      <c r="NJ228" s="44"/>
      <c r="NK228" s="44"/>
      <c r="NL228" s="44"/>
      <c r="NM228" s="44"/>
      <c r="NN228" s="44"/>
      <c r="NO228" s="44"/>
      <c r="NP228" s="44"/>
      <c r="NQ228" s="44"/>
      <c r="NR228" s="44"/>
      <c r="NS228" s="44"/>
      <c r="NT228" s="44"/>
      <c r="NU228" s="44"/>
      <c r="NV228" s="44"/>
      <c r="NW228" s="44"/>
      <c r="NX228" s="44"/>
      <c r="NY228" s="44"/>
      <c r="NZ228" s="44"/>
      <c r="OA228" s="44"/>
      <c r="OB228" s="44"/>
      <c r="OC228" s="44"/>
      <c r="OD228" s="44"/>
      <c r="OE228" s="44"/>
      <c r="OF228" s="44"/>
      <c r="OG228" s="44"/>
      <c r="OH228" s="44"/>
      <c r="OI228" s="44"/>
      <c r="OJ228" s="44"/>
      <c r="OK228" s="44"/>
      <c r="OL228" s="44"/>
      <c r="OM228" s="44"/>
      <c r="ON228" s="44"/>
      <c r="OO228" s="44"/>
      <c r="OP228" s="44"/>
      <c r="OQ228" s="44"/>
      <c r="OR228" s="44"/>
      <c r="OS228" s="44"/>
      <c r="OT228" s="44"/>
      <c r="OU228" s="44"/>
      <c r="OV228" s="44"/>
      <c r="OW228" s="44"/>
      <c r="OX228" s="44"/>
      <c r="OY228" s="44"/>
      <c r="OZ228" s="44"/>
      <c r="PA228" s="44"/>
      <c r="PB228" s="44"/>
      <c r="PC228" s="44"/>
      <c r="PD228" s="44"/>
      <c r="PE228" s="44"/>
      <c r="PF228" s="44"/>
      <c r="PG228" s="44"/>
      <c r="PH228" s="44"/>
    </row>
    <row r="229" spans="1:424" s="49" customFormat="1" x14ac:dyDescent="0.25">
      <c r="A229" s="30"/>
      <c r="C229" s="327"/>
      <c r="D229" s="47"/>
      <c r="E229" s="327"/>
      <c r="F229" s="47"/>
      <c r="G229" s="47"/>
      <c r="H229" s="47"/>
      <c r="I229" s="47"/>
      <c r="J229" s="47"/>
      <c r="M229" s="47"/>
      <c r="N229" s="47"/>
      <c r="O229" s="47"/>
      <c r="P229" s="47"/>
      <c r="Q229" s="47"/>
      <c r="R229" s="47"/>
      <c r="U229" s="47"/>
      <c r="V229" s="47"/>
      <c r="W229" s="47"/>
      <c r="X229" s="47"/>
      <c r="Y229" s="47"/>
      <c r="Z229" s="47"/>
      <c r="AC229" s="47"/>
      <c r="AD229" s="47"/>
      <c r="AE229" s="47"/>
      <c r="AF229" s="47"/>
      <c r="AG229" s="47"/>
      <c r="AH229" s="47"/>
      <c r="AK229" s="47"/>
      <c r="AL229" s="47"/>
      <c r="AM229" s="47"/>
      <c r="AN229" s="47"/>
      <c r="AO229" s="47"/>
      <c r="AP229" s="47"/>
      <c r="AS229" s="47"/>
      <c r="AT229" s="47"/>
      <c r="AU229" s="47"/>
      <c r="AV229" s="47"/>
      <c r="AW229" s="46"/>
      <c r="AX229" s="46"/>
      <c r="BA229" s="47"/>
      <c r="BB229" s="47"/>
      <c r="BC229" s="47"/>
      <c r="BD229" s="47"/>
      <c r="BE229" s="47"/>
      <c r="BF229" s="47"/>
      <c r="BG229" s="47"/>
      <c r="BH229" s="47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  <c r="CR229" s="44"/>
      <c r="CS229" s="44"/>
      <c r="CT229" s="44"/>
      <c r="CU229" s="44"/>
      <c r="CV229" s="44"/>
      <c r="CW229" s="44"/>
      <c r="CX229" s="44"/>
      <c r="CY229" s="44"/>
      <c r="CZ229" s="44"/>
      <c r="DA229" s="44"/>
      <c r="DB229" s="44"/>
      <c r="DC229" s="44"/>
      <c r="DD229" s="44"/>
      <c r="DE229" s="44"/>
      <c r="DF229" s="44"/>
      <c r="DG229" s="44"/>
      <c r="DH229" s="44"/>
      <c r="DI229" s="44"/>
      <c r="DJ229" s="44"/>
      <c r="DK229" s="44"/>
      <c r="DL229" s="44"/>
      <c r="DM229" s="44"/>
      <c r="DN229" s="44"/>
      <c r="DO229" s="44"/>
      <c r="DP229" s="44"/>
      <c r="DQ229" s="44"/>
      <c r="DR229" s="44"/>
      <c r="DS229" s="44"/>
      <c r="DT229" s="44"/>
      <c r="DU229" s="44"/>
      <c r="DV229" s="44"/>
      <c r="DW229" s="44"/>
      <c r="DX229" s="44"/>
      <c r="DY229" s="44"/>
      <c r="DZ229" s="44"/>
      <c r="EA229" s="44"/>
      <c r="EB229" s="44"/>
      <c r="EC229" s="44"/>
      <c r="ED229" s="44"/>
      <c r="EE229" s="44"/>
      <c r="EF229" s="44"/>
      <c r="EG229" s="44"/>
      <c r="EH229" s="44"/>
      <c r="EI229" s="44"/>
      <c r="EJ229" s="44"/>
      <c r="EK229" s="44"/>
      <c r="EL229" s="44"/>
      <c r="EM229" s="44"/>
      <c r="EN229" s="44"/>
      <c r="EO229" s="44"/>
      <c r="EP229" s="44"/>
      <c r="EQ229" s="44"/>
      <c r="ER229" s="44"/>
      <c r="ES229" s="44"/>
      <c r="ET229" s="44"/>
      <c r="EU229" s="44"/>
      <c r="EV229" s="44"/>
      <c r="EW229" s="44"/>
      <c r="EX229" s="44"/>
      <c r="EY229" s="44"/>
      <c r="EZ229" s="44"/>
      <c r="FA229" s="44"/>
      <c r="FB229" s="44"/>
      <c r="FC229" s="44"/>
      <c r="FD229" s="44"/>
      <c r="FE229" s="44"/>
      <c r="FF229" s="44"/>
      <c r="FG229" s="44"/>
      <c r="FH229" s="44"/>
      <c r="FI229" s="44"/>
      <c r="FJ229" s="44"/>
      <c r="FK229" s="44"/>
      <c r="FL229" s="44"/>
      <c r="FM229" s="44"/>
      <c r="FN229" s="44"/>
      <c r="FO229" s="44"/>
      <c r="FP229" s="44"/>
      <c r="FQ229" s="44"/>
      <c r="FR229" s="44"/>
      <c r="FS229" s="44"/>
      <c r="FT229" s="44"/>
      <c r="FU229" s="44"/>
      <c r="FV229" s="44"/>
      <c r="FW229" s="44"/>
      <c r="FX229" s="44"/>
      <c r="FY229" s="44"/>
      <c r="FZ229" s="44"/>
      <c r="GA229" s="44"/>
      <c r="GB229" s="44"/>
      <c r="GC229" s="44"/>
      <c r="GD229" s="44"/>
      <c r="GE229" s="44"/>
      <c r="GF229" s="44"/>
      <c r="GG229" s="44"/>
      <c r="GH229" s="44"/>
      <c r="GI229" s="44"/>
      <c r="GJ229" s="44"/>
      <c r="GK229" s="44"/>
      <c r="GL229" s="44"/>
      <c r="GM229" s="44"/>
      <c r="GN229" s="44"/>
      <c r="GO229" s="44"/>
      <c r="GP229" s="44"/>
      <c r="GQ229" s="44"/>
      <c r="GR229" s="44"/>
      <c r="GS229" s="44"/>
      <c r="GT229" s="44"/>
      <c r="GU229" s="44"/>
      <c r="GV229" s="44"/>
      <c r="GW229" s="44"/>
      <c r="GX229" s="44"/>
      <c r="GY229" s="44"/>
      <c r="GZ229" s="44"/>
      <c r="HA229" s="44"/>
      <c r="HB229" s="44"/>
      <c r="HC229" s="44"/>
      <c r="HD229" s="44"/>
      <c r="HE229" s="44"/>
      <c r="HF229" s="44"/>
      <c r="HG229" s="44"/>
      <c r="HH229" s="44"/>
      <c r="HI229" s="44"/>
      <c r="HJ229" s="44"/>
      <c r="HK229" s="44"/>
      <c r="HL229" s="44"/>
      <c r="HM229" s="44"/>
      <c r="HN229" s="44"/>
      <c r="HO229" s="44"/>
      <c r="HP229" s="44"/>
      <c r="HQ229" s="44"/>
      <c r="HR229" s="44"/>
      <c r="HS229" s="44"/>
      <c r="HT229" s="44"/>
      <c r="HU229" s="44"/>
      <c r="HV229" s="44"/>
      <c r="HW229" s="44"/>
      <c r="HX229" s="44"/>
      <c r="HY229" s="44"/>
      <c r="HZ229" s="44"/>
      <c r="IA229" s="44"/>
      <c r="IB229" s="44"/>
      <c r="IC229" s="44"/>
      <c r="ID229" s="44"/>
      <c r="IE229" s="44"/>
      <c r="IF229" s="44"/>
      <c r="IG229" s="44"/>
      <c r="IH229" s="44"/>
      <c r="II229" s="44"/>
      <c r="IJ229" s="44"/>
      <c r="IK229" s="44"/>
      <c r="IL229" s="44"/>
      <c r="IM229" s="44"/>
      <c r="IN229" s="44"/>
      <c r="IO229" s="44"/>
      <c r="IP229" s="44"/>
      <c r="IQ229" s="44"/>
      <c r="IR229" s="44"/>
      <c r="IS229" s="44"/>
      <c r="IT229" s="44"/>
      <c r="IU229" s="44"/>
      <c r="IV229" s="44"/>
      <c r="IW229" s="44"/>
      <c r="IX229" s="44"/>
      <c r="IY229" s="44"/>
      <c r="IZ229" s="44"/>
      <c r="JA229" s="44"/>
      <c r="JB229" s="44"/>
      <c r="JC229" s="44"/>
      <c r="JD229" s="44"/>
      <c r="JE229" s="44"/>
      <c r="JF229" s="44"/>
      <c r="JG229" s="44"/>
      <c r="JH229" s="44"/>
      <c r="JI229" s="44"/>
      <c r="JJ229" s="44"/>
      <c r="JK229" s="44"/>
      <c r="JL229" s="44"/>
      <c r="JM229" s="44"/>
      <c r="JN229" s="44"/>
      <c r="JO229" s="44"/>
      <c r="JP229" s="44"/>
      <c r="JQ229" s="44"/>
      <c r="JR229" s="44"/>
      <c r="JS229" s="44"/>
      <c r="JT229" s="44"/>
      <c r="JU229" s="44"/>
      <c r="JV229" s="44"/>
      <c r="JW229" s="44"/>
      <c r="JX229" s="44"/>
      <c r="JY229" s="44"/>
      <c r="JZ229" s="44"/>
      <c r="KA229" s="44"/>
      <c r="KB229" s="44"/>
      <c r="KC229" s="44"/>
      <c r="KD229" s="44"/>
      <c r="KE229" s="44"/>
      <c r="KF229" s="44"/>
      <c r="KG229" s="44"/>
      <c r="KH229" s="44"/>
      <c r="KI229" s="44"/>
      <c r="KJ229" s="44"/>
      <c r="KK229" s="44"/>
      <c r="KL229" s="44"/>
      <c r="KM229" s="44"/>
      <c r="KN229" s="44"/>
      <c r="KO229" s="44"/>
      <c r="KP229" s="44"/>
      <c r="KQ229" s="44"/>
      <c r="KR229" s="44"/>
      <c r="KS229" s="44"/>
      <c r="KT229" s="44"/>
      <c r="KU229" s="44"/>
      <c r="KV229" s="44"/>
      <c r="KW229" s="44"/>
      <c r="KX229" s="44"/>
      <c r="KY229" s="44"/>
      <c r="KZ229" s="44"/>
      <c r="LA229" s="44"/>
      <c r="LB229" s="44"/>
      <c r="LC229" s="44"/>
      <c r="LD229" s="44"/>
      <c r="LE229" s="44"/>
      <c r="LF229" s="44"/>
      <c r="LG229" s="44"/>
      <c r="LH229" s="44"/>
      <c r="LI229" s="44"/>
      <c r="LJ229" s="44"/>
      <c r="LK229" s="44"/>
      <c r="LL229" s="44"/>
      <c r="LM229" s="44"/>
      <c r="LN229" s="44"/>
      <c r="LO229" s="44"/>
      <c r="LP229" s="44"/>
      <c r="LQ229" s="44"/>
      <c r="LR229" s="44"/>
      <c r="LS229" s="44"/>
      <c r="LT229" s="44"/>
      <c r="LU229" s="44"/>
      <c r="LV229" s="44"/>
      <c r="LW229" s="44"/>
      <c r="LX229" s="44"/>
      <c r="LY229" s="44"/>
      <c r="LZ229" s="44"/>
      <c r="MA229" s="44"/>
      <c r="MB229" s="44"/>
      <c r="MC229" s="44"/>
      <c r="MD229" s="44"/>
      <c r="ME229" s="44"/>
      <c r="MF229" s="44"/>
      <c r="MG229" s="44"/>
      <c r="MH229" s="44"/>
      <c r="MI229" s="44"/>
      <c r="MJ229" s="44"/>
      <c r="MK229" s="44"/>
      <c r="ML229" s="44"/>
      <c r="MM229" s="44"/>
      <c r="MN229" s="44"/>
      <c r="MO229" s="44"/>
      <c r="MP229" s="44"/>
      <c r="MQ229" s="44"/>
      <c r="MR229" s="44"/>
      <c r="MS229" s="44"/>
      <c r="MT229" s="44"/>
      <c r="MU229" s="44"/>
      <c r="MV229" s="44"/>
      <c r="MW229" s="44"/>
      <c r="MX229" s="44"/>
      <c r="MY229" s="44"/>
      <c r="MZ229" s="44"/>
      <c r="NA229" s="44"/>
      <c r="NB229" s="44"/>
      <c r="NC229" s="44"/>
      <c r="ND229" s="44"/>
      <c r="NE229" s="44"/>
      <c r="NF229" s="44"/>
      <c r="NG229" s="44"/>
      <c r="NH229" s="44"/>
      <c r="NI229" s="44"/>
      <c r="NJ229" s="44"/>
      <c r="NK229" s="44"/>
      <c r="NL229" s="44"/>
      <c r="NM229" s="44"/>
      <c r="NN229" s="44"/>
      <c r="NO229" s="44"/>
      <c r="NP229" s="44"/>
      <c r="NQ229" s="44"/>
      <c r="NR229" s="44"/>
      <c r="NS229" s="44"/>
      <c r="NT229" s="44"/>
      <c r="NU229" s="44"/>
      <c r="NV229" s="44"/>
      <c r="NW229" s="44"/>
      <c r="NX229" s="44"/>
      <c r="NY229" s="44"/>
      <c r="NZ229" s="44"/>
      <c r="OA229" s="44"/>
      <c r="OB229" s="44"/>
      <c r="OC229" s="44"/>
      <c r="OD229" s="44"/>
      <c r="OE229" s="44"/>
      <c r="OF229" s="44"/>
      <c r="OG229" s="44"/>
      <c r="OH229" s="44"/>
      <c r="OI229" s="44"/>
      <c r="OJ229" s="44"/>
      <c r="OK229" s="44"/>
      <c r="OL229" s="44"/>
      <c r="OM229" s="44"/>
      <c r="ON229" s="44"/>
      <c r="OO229" s="44"/>
      <c r="OP229" s="44"/>
      <c r="OQ229" s="44"/>
      <c r="OR229" s="44"/>
      <c r="OS229" s="44"/>
      <c r="OT229" s="44"/>
      <c r="OU229" s="44"/>
      <c r="OV229" s="44"/>
      <c r="OW229" s="44"/>
      <c r="OX229" s="44"/>
      <c r="OY229" s="44"/>
      <c r="OZ229" s="44"/>
      <c r="PA229" s="44"/>
      <c r="PB229" s="44"/>
      <c r="PC229" s="44"/>
      <c r="PD229" s="44"/>
      <c r="PE229" s="44"/>
      <c r="PF229" s="44"/>
      <c r="PG229" s="44"/>
      <c r="PH229" s="44"/>
    </row>
    <row r="230" spans="1:424" s="49" customFormat="1" x14ac:dyDescent="0.25">
      <c r="A230" s="30"/>
      <c r="C230" s="327"/>
      <c r="D230" s="47"/>
      <c r="E230" s="327"/>
      <c r="F230" s="47"/>
      <c r="G230" s="47"/>
      <c r="H230" s="47"/>
      <c r="I230" s="47"/>
      <c r="J230" s="47"/>
      <c r="M230" s="47"/>
      <c r="N230" s="47"/>
      <c r="O230" s="47"/>
      <c r="P230" s="47"/>
      <c r="Q230" s="47"/>
      <c r="R230" s="47"/>
      <c r="U230" s="47"/>
      <c r="V230" s="47"/>
      <c r="W230" s="47"/>
      <c r="X230" s="47"/>
      <c r="Y230" s="47"/>
      <c r="Z230" s="47"/>
      <c r="AC230" s="47"/>
      <c r="AD230" s="47"/>
      <c r="AE230" s="47"/>
      <c r="AF230" s="47"/>
      <c r="AG230" s="47"/>
      <c r="AH230" s="47"/>
      <c r="AK230" s="47"/>
      <c r="AL230" s="47"/>
      <c r="AM230" s="47"/>
      <c r="AN230" s="47"/>
      <c r="AO230" s="47"/>
      <c r="AP230" s="47"/>
      <c r="AS230" s="47"/>
      <c r="AT230" s="47"/>
      <c r="AU230" s="47"/>
      <c r="AV230" s="47"/>
      <c r="AW230" s="46"/>
      <c r="AX230" s="46"/>
      <c r="BA230" s="47"/>
      <c r="BB230" s="47"/>
      <c r="BC230" s="47"/>
      <c r="BD230" s="47"/>
      <c r="BE230" s="47"/>
      <c r="BF230" s="47"/>
      <c r="BG230" s="47"/>
      <c r="BH230" s="47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  <c r="CR230" s="44"/>
      <c r="CS230" s="44"/>
      <c r="CT230" s="44"/>
      <c r="CU230" s="44"/>
      <c r="CV230" s="44"/>
      <c r="CW230" s="44"/>
      <c r="CX230" s="44"/>
      <c r="CY230" s="44"/>
      <c r="CZ230" s="44"/>
      <c r="DA230" s="44"/>
      <c r="DB230" s="44"/>
      <c r="DC230" s="44"/>
      <c r="DD230" s="44"/>
      <c r="DE230" s="44"/>
      <c r="DF230" s="44"/>
      <c r="DG230" s="44"/>
      <c r="DH230" s="44"/>
      <c r="DI230" s="44"/>
      <c r="DJ230" s="44"/>
      <c r="DK230" s="44"/>
      <c r="DL230" s="44"/>
      <c r="DM230" s="44"/>
      <c r="DN230" s="44"/>
      <c r="DO230" s="44"/>
      <c r="DP230" s="44"/>
      <c r="DQ230" s="44"/>
      <c r="DR230" s="44"/>
      <c r="DS230" s="44"/>
      <c r="DT230" s="44"/>
      <c r="DU230" s="44"/>
      <c r="DV230" s="44"/>
      <c r="DW230" s="44"/>
      <c r="DX230" s="44"/>
      <c r="DY230" s="44"/>
      <c r="DZ230" s="44"/>
      <c r="EA230" s="44"/>
      <c r="EB230" s="44"/>
      <c r="EC230" s="44"/>
      <c r="ED230" s="44"/>
      <c r="EE230" s="44"/>
      <c r="EF230" s="44"/>
      <c r="EG230" s="44"/>
      <c r="EH230" s="44"/>
      <c r="EI230" s="44"/>
      <c r="EJ230" s="44"/>
      <c r="EK230" s="44"/>
      <c r="EL230" s="44"/>
      <c r="EM230" s="44"/>
      <c r="EN230" s="44"/>
      <c r="EO230" s="44"/>
      <c r="EP230" s="44"/>
      <c r="EQ230" s="44"/>
      <c r="ER230" s="44"/>
      <c r="ES230" s="44"/>
      <c r="ET230" s="44"/>
      <c r="EU230" s="44"/>
      <c r="EV230" s="44"/>
      <c r="EW230" s="44"/>
      <c r="EX230" s="44"/>
      <c r="EY230" s="44"/>
      <c r="EZ230" s="44"/>
      <c r="FA230" s="44"/>
      <c r="FB230" s="44"/>
      <c r="FC230" s="44"/>
      <c r="FD230" s="44"/>
      <c r="FE230" s="44"/>
      <c r="FF230" s="44"/>
      <c r="FG230" s="44"/>
      <c r="FH230" s="44"/>
      <c r="FI230" s="44"/>
      <c r="FJ230" s="44"/>
      <c r="FK230" s="44"/>
      <c r="FL230" s="44"/>
      <c r="FM230" s="44"/>
      <c r="FN230" s="44"/>
      <c r="FO230" s="44"/>
      <c r="FP230" s="44"/>
      <c r="FQ230" s="44"/>
      <c r="FR230" s="44"/>
      <c r="FS230" s="44"/>
      <c r="FT230" s="44"/>
      <c r="FU230" s="44"/>
      <c r="FV230" s="44"/>
      <c r="FW230" s="44"/>
      <c r="FX230" s="44"/>
      <c r="FY230" s="44"/>
      <c r="FZ230" s="44"/>
      <c r="GA230" s="44"/>
      <c r="GB230" s="44"/>
      <c r="GC230" s="44"/>
      <c r="GD230" s="44"/>
      <c r="GE230" s="44"/>
      <c r="GF230" s="44"/>
      <c r="GG230" s="44"/>
      <c r="GH230" s="44"/>
      <c r="GI230" s="44"/>
      <c r="GJ230" s="44"/>
      <c r="GK230" s="44"/>
      <c r="GL230" s="44"/>
      <c r="GM230" s="44"/>
      <c r="GN230" s="44"/>
      <c r="GO230" s="44"/>
      <c r="GP230" s="44"/>
      <c r="GQ230" s="44"/>
      <c r="GR230" s="44"/>
      <c r="GS230" s="44"/>
      <c r="GT230" s="44"/>
      <c r="GU230" s="44"/>
      <c r="GV230" s="44"/>
      <c r="GW230" s="44"/>
      <c r="GX230" s="44"/>
      <c r="GY230" s="44"/>
      <c r="GZ230" s="44"/>
      <c r="HA230" s="44"/>
      <c r="HB230" s="44"/>
      <c r="HC230" s="44"/>
      <c r="HD230" s="44"/>
      <c r="HE230" s="44"/>
      <c r="HF230" s="44"/>
      <c r="HG230" s="44"/>
      <c r="HH230" s="44"/>
      <c r="HI230" s="44"/>
      <c r="HJ230" s="44"/>
      <c r="HK230" s="44"/>
      <c r="HL230" s="44"/>
      <c r="HM230" s="44"/>
      <c r="HN230" s="44"/>
      <c r="HO230" s="44"/>
      <c r="HP230" s="44"/>
      <c r="HQ230" s="44"/>
      <c r="HR230" s="44"/>
      <c r="HS230" s="44"/>
      <c r="HT230" s="44"/>
      <c r="HU230" s="44"/>
      <c r="HV230" s="44"/>
      <c r="HW230" s="44"/>
      <c r="HX230" s="44"/>
      <c r="HY230" s="44"/>
      <c r="HZ230" s="44"/>
      <c r="IA230" s="44"/>
      <c r="IB230" s="44"/>
      <c r="IC230" s="44"/>
      <c r="ID230" s="44"/>
      <c r="IE230" s="44"/>
      <c r="IF230" s="44"/>
      <c r="IG230" s="44"/>
      <c r="IH230" s="44"/>
      <c r="II230" s="44"/>
      <c r="IJ230" s="44"/>
      <c r="IK230" s="44"/>
      <c r="IL230" s="44"/>
      <c r="IM230" s="44"/>
      <c r="IN230" s="44"/>
      <c r="IO230" s="44"/>
      <c r="IP230" s="44"/>
      <c r="IQ230" s="44"/>
      <c r="IR230" s="44"/>
      <c r="IS230" s="44"/>
      <c r="IT230" s="44"/>
      <c r="IU230" s="44"/>
      <c r="IV230" s="44"/>
      <c r="IW230" s="44"/>
      <c r="IX230" s="44"/>
      <c r="IY230" s="44"/>
      <c r="IZ230" s="44"/>
      <c r="JA230" s="44"/>
      <c r="JB230" s="44"/>
      <c r="JC230" s="44"/>
      <c r="JD230" s="44"/>
      <c r="JE230" s="44"/>
      <c r="JF230" s="44"/>
      <c r="JG230" s="44"/>
      <c r="JH230" s="44"/>
      <c r="JI230" s="44"/>
      <c r="JJ230" s="44"/>
      <c r="JK230" s="44"/>
      <c r="JL230" s="44"/>
      <c r="JM230" s="44"/>
      <c r="JN230" s="44"/>
      <c r="JO230" s="44"/>
      <c r="JP230" s="44"/>
      <c r="JQ230" s="44"/>
      <c r="JR230" s="44"/>
      <c r="JS230" s="44"/>
      <c r="JT230" s="44"/>
      <c r="JU230" s="44"/>
      <c r="JV230" s="44"/>
      <c r="JW230" s="44"/>
      <c r="JX230" s="44"/>
      <c r="JY230" s="44"/>
      <c r="JZ230" s="44"/>
      <c r="KA230" s="44"/>
      <c r="KB230" s="44"/>
      <c r="KC230" s="44"/>
      <c r="KD230" s="44"/>
      <c r="KE230" s="44"/>
      <c r="KF230" s="44"/>
      <c r="KG230" s="44"/>
      <c r="KH230" s="44"/>
      <c r="KI230" s="44"/>
      <c r="KJ230" s="44"/>
      <c r="KK230" s="44"/>
      <c r="KL230" s="44"/>
      <c r="KM230" s="44"/>
      <c r="KN230" s="44"/>
      <c r="KO230" s="44"/>
      <c r="KP230" s="44"/>
      <c r="KQ230" s="44"/>
      <c r="KR230" s="44"/>
      <c r="KS230" s="44"/>
      <c r="KT230" s="44"/>
      <c r="KU230" s="44"/>
      <c r="KV230" s="44"/>
      <c r="KW230" s="44"/>
      <c r="KX230" s="44"/>
      <c r="KY230" s="44"/>
      <c r="KZ230" s="44"/>
      <c r="LA230" s="44"/>
      <c r="LB230" s="44"/>
      <c r="LC230" s="44"/>
      <c r="LD230" s="44"/>
      <c r="LE230" s="44"/>
      <c r="LF230" s="44"/>
      <c r="LG230" s="44"/>
      <c r="LH230" s="44"/>
      <c r="LI230" s="44"/>
      <c r="LJ230" s="44"/>
      <c r="LK230" s="44"/>
      <c r="LL230" s="44"/>
      <c r="LM230" s="44"/>
      <c r="LN230" s="44"/>
      <c r="LO230" s="44"/>
      <c r="LP230" s="44"/>
      <c r="LQ230" s="44"/>
      <c r="LR230" s="44"/>
      <c r="LS230" s="44"/>
      <c r="LT230" s="44"/>
      <c r="LU230" s="44"/>
      <c r="LV230" s="44"/>
      <c r="LW230" s="44"/>
      <c r="LX230" s="44"/>
      <c r="LY230" s="44"/>
      <c r="LZ230" s="44"/>
      <c r="MA230" s="44"/>
      <c r="MB230" s="44"/>
      <c r="MC230" s="44"/>
      <c r="MD230" s="44"/>
      <c r="ME230" s="44"/>
      <c r="MF230" s="44"/>
      <c r="MG230" s="44"/>
      <c r="MH230" s="44"/>
      <c r="MI230" s="44"/>
      <c r="MJ230" s="44"/>
      <c r="MK230" s="44"/>
      <c r="ML230" s="44"/>
      <c r="MM230" s="44"/>
      <c r="MN230" s="44"/>
      <c r="MO230" s="44"/>
      <c r="MP230" s="44"/>
      <c r="MQ230" s="44"/>
      <c r="MR230" s="44"/>
      <c r="MS230" s="44"/>
      <c r="MT230" s="44"/>
      <c r="MU230" s="44"/>
      <c r="MV230" s="44"/>
      <c r="MW230" s="44"/>
      <c r="MX230" s="44"/>
      <c r="MY230" s="44"/>
      <c r="MZ230" s="44"/>
      <c r="NA230" s="44"/>
      <c r="NB230" s="44"/>
      <c r="NC230" s="44"/>
      <c r="ND230" s="44"/>
      <c r="NE230" s="44"/>
      <c r="NF230" s="44"/>
      <c r="NG230" s="44"/>
      <c r="NH230" s="44"/>
      <c r="NI230" s="44"/>
      <c r="NJ230" s="44"/>
      <c r="NK230" s="44"/>
      <c r="NL230" s="44"/>
      <c r="NM230" s="44"/>
      <c r="NN230" s="44"/>
      <c r="NO230" s="44"/>
      <c r="NP230" s="44"/>
      <c r="NQ230" s="44"/>
      <c r="NR230" s="44"/>
      <c r="NS230" s="44"/>
      <c r="NT230" s="44"/>
      <c r="NU230" s="44"/>
      <c r="NV230" s="44"/>
      <c r="NW230" s="44"/>
      <c r="NX230" s="44"/>
      <c r="NY230" s="44"/>
      <c r="NZ230" s="44"/>
      <c r="OA230" s="44"/>
      <c r="OB230" s="44"/>
      <c r="OC230" s="44"/>
      <c r="OD230" s="44"/>
      <c r="OE230" s="44"/>
      <c r="OF230" s="44"/>
      <c r="OG230" s="44"/>
      <c r="OH230" s="44"/>
      <c r="OI230" s="44"/>
      <c r="OJ230" s="44"/>
      <c r="OK230" s="44"/>
      <c r="OL230" s="44"/>
      <c r="OM230" s="44"/>
      <c r="ON230" s="44"/>
      <c r="OO230" s="44"/>
      <c r="OP230" s="44"/>
      <c r="OQ230" s="44"/>
      <c r="OR230" s="44"/>
      <c r="OS230" s="44"/>
      <c r="OT230" s="44"/>
      <c r="OU230" s="44"/>
      <c r="OV230" s="44"/>
      <c r="OW230" s="44"/>
      <c r="OX230" s="44"/>
      <c r="OY230" s="44"/>
      <c r="OZ230" s="44"/>
      <c r="PA230" s="44"/>
      <c r="PB230" s="44"/>
      <c r="PC230" s="44"/>
      <c r="PD230" s="44"/>
      <c r="PE230" s="44"/>
      <c r="PF230" s="44"/>
      <c r="PG230" s="44"/>
      <c r="PH230" s="44"/>
    </row>
    <row r="231" spans="1:424" s="49" customFormat="1" x14ac:dyDescent="0.25">
      <c r="A231" s="30"/>
      <c r="C231" s="327"/>
      <c r="D231" s="47"/>
      <c r="E231" s="327"/>
      <c r="F231" s="47"/>
      <c r="G231" s="47"/>
      <c r="H231" s="47"/>
      <c r="I231" s="47"/>
      <c r="J231" s="47"/>
      <c r="M231" s="47"/>
      <c r="N231" s="47"/>
      <c r="O231" s="47"/>
      <c r="P231" s="47"/>
      <c r="Q231" s="47"/>
      <c r="R231" s="47"/>
      <c r="U231" s="47"/>
      <c r="V231" s="47"/>
      <c r="W231" s="47"/>
      <c r="X231" s="47"/>
      <c r="Y231" s="47"/>
      <c r="Z231" s="47"/>
      <c r="AC231" s="47"/>
      <c r="AD231" s="47"/>
      <c r="AE231" s="47"/>
      <c r="AF231" s="47"/>
      <c r="AG231" s="47"/>
      <c r="AH231" s="47"/>
      <c r="AK231" s="47"/>
      <c r="AL231" s="47"/>
      <c r="AM231" s="47"/>
      <c r="AN231" s="47"/>
      <c r="AO231" s="47"/>
      <c r="AP231" s="47"/>
      <c r="AS231" s="47"/>
      <c r="AT231" s="47"/>
      <c r="AU231" s="47"/>
      <c r="AV231" s="47"/>
      <c r="AW231" s="46"/>
      <c r="AX231" s="46"/>
      <c r="BA231" s="47"/>
      <c r="BB231" s="47"/>
      <c r="BC231" s="47"/>
      <c r="BD231" s="47"/>
      <c r="BE231" s="47"/>
      <c r="BF231" s="47"/>
      <c r="BG231" s="47"/>
      <c r="BH231" s="47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  <c r="CW231" s="44"/>
      <c r="CX231" s="44"/>
      <c r="CY231" s="44"/>
      <c r="CZ231" s="44"/>
      <c r="DA231" s="44"/>
      <c r="DB231" s="44"/>
      <c r="DC231" s="44"/>
      <c r="DD231" s="44"/>
      <c r="DE231" s="44"/>
      <c r="DF231" s="44"/>
      <c r="DG231" s="44"/>
      <c r="DH231" s="44"/>
      <c r="DI231" s="44"/>
      <c r="DJ231" s="44"/>
      <c r="DK231" s="44"/>
      <c r="DL231" s="44"/>
      <c r="DM231" s="44"/>
      <c r="DN231" s="44"/>
      <c r="DO231" s="44"/>
      <c r="DP231" s="44"/>
      <c r="DQ231" s="44"/>
      <c r="DR231" s="44"/>
      <c r="DS231" s="44"/>
      <c r="DT231" s="44"/>
      <c r="DU231" s="44"/>
      <c r="DV231" s="44"/>
      <c r="DW231" s="44"/>
      <c r="DX231" s="44"/>
      <c r="DY231" s="44"/>
      <c r="DZ231" s="44"/>
      <c r="EA231" s="44"/>
      <c r="EB231" s="44"/>
      <c r="EC231" s="44"/>
      <c r="ED231" s="44"/>
      <c r="EE231" s="44"/>
      <c r="EF231" s="44"/>
      <c r="EG231" s="44"/>
      <c r="EH231" s="44"/>
      <c r="EI231" s="44"/>
      <c r="EJ231" s="44"/>
      <c r="EK231" s="44"/>
      <c r="EL231" s="44"/>
      <c r="EM231" s="44"/>
      <c r="EN231" s="44"/>
      <c r="EO231" s="44"/>
      <c r="EP231" s="44"/>
      <c r="EQ231" s="44"/>
      <c r="ER231" s="44"/>
      <c r="ES231" s="44"/>
      <c r="ET231" s="44"/>
      <c r="EU231" s="44"/>
      <c r="EV231" s="44"/>
      <c r="EW231" s="44"/>
      <c r="EX231" s="44"/>
      <c r="EY231" s="44"/>
      <c r="EZ231" s="44"/>
      <c r="FA231" s="44"/>
      <c r="FB231" s="44"/>
      <c r="FC231" s="44"/>
      <c r="FD231" s="44"/>
      <c r="FE231" s="44"/>
      <c r="FF231" s="44"/>
      <c r="FG231" s="44"/>
      <c r="FH231" s="44"/>
      <c r="FI231" s="44"/>
      <c r="FJ231" s="44"/>
      <c r="FK231" s="44"/>
      <c r="FL231" s="44"/>
      <c r="FM231" s="44"/>
      <c r="FN231" s="44"/>
      <c r="FO231" s="44"/>
      <c r="FP231" s="44"/>
      <c r="FQ231" s="44"/>
      <c r="FR231" s="44"/>
      <c r="FS231" s="44"/>
      <c r="FT231" s="44"/>
      <c r="FU231" s="44"/>
      <c r="FV231" s="44"/>
      <c r="FW231" s="44"/>
      <c r="FX231" s="44"/>
      <c r="FY231" s="44"/>
      <c r="FZ231" s="44"/>
      <c r="GA231" s="44"/>
      <c r="GB231" s="44"/>
      <c r="GC231" s="44"/>
      <c r="GD231" s="44"/>
      <c r="GE231" s="44"/>
      <c r="GF231" s="44"/>
      <c r="GG231" s="44"/>
      <c r="GH231" s="44"/>
      <c r="GI231" s="44"/>
      <c r="GJ231" s="44"/>
      <c r="GK231" s="44"/>
      <c r="GL231" s="44"/>
      <c r="GM231" s="44"/>
      <c r="GN231" s="44"/>
      <c r="GO231" s="44"/>
      <c r="GP231" s="44"/>
      <c r="GQ231" s="44"/>
      <c r="GR231" s="44"/>
      <c r="GS231" s="44"/>
      <c r="GT231" s="44"/>
      <c r="GU231" s="44"/>
      <c r="GV231" s="44"/>
      <c r="GW231" s="44"/>
      <c r="GX231" s="44"/>
      <c r="GY231" s="44"/>
      <c r="GZ231" s="44"/>
      <c r="HA231" s="44"/>
      <c r="HB231" s="44"/>
      <c r="HC231" s="44"/>
      <c r="HD231" s="44"/>
      <c r="HE231" s="44"/>
      <c r="HF231" s="44"/>
      <c r="HG231" s="44"/>
      <c r="HH231" s="44"/>
      <c r="HI231" s="44"/>
      <c r="HJ231" s="44"/>
      <c r="HK231" s="44"/>
      <c r="HL231" s="44"/>
      <c r="HM231" s="44"/>
      <c r="HN231" s="44"/>
      <c r="HO231" s="44"/>
      <c r="HP231" s="44"/>
      <c r="HQ231" s="44"/>
      <c r="HR231" s="44"/>
      <c r="HS231" s="44"/>
      <c r="HT231" s="44"/>
      <c r="HU231" s="44"/>
      <c r="HV231" s="44"/>
      <c r="HW231" s="44"/>
      <c r="HX231" s="44"/>
      <c r="HY231" s="44"/>
      <c r="HZ231" s="44"/>
      <c r="IA231" s="44"/>
      <c r="IB231" s="44"/>
      <c r="IC231" s="44"/>
      <c r="ID231" s="44"/>
      <c r="IE231" s="44"/>
      <c r="IF231" s="44"/>
      <c r="IG231" s="44"/>
      <c r="IH231" s="44"/>
      <c r="II231" s="44"/>
      <c r="IJ231" s="44"/>
      <c r="IK231" s="44"/>
      <c r="IL231" s="44"/>
      <c r="IM231" s="44"/>
      <c r="IN231" s="44"/>
      <c r="IO231" s="44"/>
      <c r="IP231" s="44"/>
      <c r="IQ231" s="44"/>
      <c r="IR231" s="44"/>
      <c r="IS231" s="44"/>
      <c r="IT231" s="44"/>
      <c r="IU231" s="44"/>
      <c r="IV231" s="44"/>
      <c r="IW231" s="44"/>
      <c r="IX231" s="44"/>
      <c r="IY231" s="44"/>
      <c r="IZ231" s="44"/>
      <c r="JA231" s="44"/>
      <c r="JB231" s="44"/>
      <c r="JC231" s="44"/>
      <c r="JD231" s="44"/>
      <c r="JE231" s="44"/>
      <c r="JF231" s="44"/>
      <c r="JG231" s="44"/>
      <c r="JH231" s="44"/>
      <c r="JI231" s="44"/>
      <c r="JJ231" s="44"/>
      <c r="JK231" s="44"/>
      <c r="JL231" s="44"/>
      <c r="JM231" s="44"/>
      <c r="JN231" s="44"/>
      <c r="JO231" s="44"/>
      <c r="JP231" s="44"/>
      <c r="JQ231" s="44"/>
      <c r="JR231" s="44"/>
      <c r="JS231" s="44"/>
      <c r="JT231" s="44"/>
      <c r="JU231" s="44"/>
      <c r="JV231" s="44"/>
      <c r="JW231" s="44"/>
      <c r="JX231" s="44"/>
      <c r="JY231" s="44"/>
      <c r="JZ231" s="44"/>
      <c r="KA231" s="44"/>
      <c r="KB231" s="44"/>
      <c r="KC231" s="44"/>
      <c r="KD231" s="44"/>
      <c r="KE231" s="44"/>
      <c r="KF231" s="44"/>
      <c r="KG231" s="44"/>
      <c r="KH231" s="44"/>
      <c r="KI231" s="44"/>
      <c r="KJ231" s="44"/>
      <c r="KK231" s="44"/>
      <c r="KL231" s="44"/>
      <c r="KM231" s="44"/>
      <c r="KN231" s="44"/>
      <c r="KO231" s="44"/>
      <c r="KP231" s="44"/>
      <c r="KQ231" s="44"/>
      <c r="KR231" s="44"/>
      <c r="KS231" s="44"/>
      <c r="KT231" s="44"/>
      <c r="KU231" s="44"/>
      <c r="KV231" s="44"/>
      <c r="KW231" s="44"/>
      <c r="KX231" s="44"/>
      <c r="KY231" s="44"/>
      <c r="KZ231" s="44"/>
      <c r="LA231" s="44"/>
      <c r="LB231" s="44"/>
      <c r="LC231" s="44"/>
      <c r="LD231" s="44"/>
      <c r="LE231" s="44"/>
      <c r="LF231" s="44"/>
      <c r="LG231" s="44"/>
      <c r="LH231" s="44"/>
      <c r="LI231" s="44"/>
      <c r="LJ231" s="44"/>
      <c r="LK231" s="44"/>
      <c r="LL231" s="44"/>
      <c r="LM231" s="44"/>
      <c r="LN231" s="44"/>
      <c r="LO231" s="44"/>
      <c r="LP231" s="44"/>
      <c r="LQ231" s="44"/>
      <c r="LR231" s="44"/>
      <c r="LS231" s="44"/>
      <c r="LT231" s="44"/>
      <c r="LU231" s="44"/>
      <c r="LV231" s="44"/>
      <c r="LW231" s="44"/>
      <c r="LX231" s="44"/>
      <c r="LY231" s="44"/>
      <c r="LZ231" s="44"/>
      <c r="MA231" s="44"/>
      <c r="MB231" s="44"/>
      <c r="MC231" s="44"/>
      <c r="MD231" s="44"/>
      <c r="ME231" s="44"/>
      <c r="MF231" s="44"/>
      <c r="MG231" s="44"/>
      <c r="MH231" s="44"/>
      <c r="MI231" s="44"/>
      <c r="MJ231" s="44"/>
      <c r="MK231" s="44"/>
      <c r="ML231" s="44"/>
      <c r="MM231" s="44"/>
      <c r="MN231" s="44"/>
      <c r="MO231" s="44"/>
      <c r="MP231" s="44"/>
      <c r="MQ231" s="44"/>
      <c r="MR231" s="44"/>
      <c r="MS231" s="44"/>
      <c r="MT231" s="44"/>
      <c r="MU231" s="44"/>
      <c r="MV231" s="44"/>
      <c r="MW231" s="44"/>
      <c r="MX231" s="44"/>
      <c r="MY231" s="44"/>
      <c r="MZ231" s="44"/>
      <c r="NA231" s="44"/>
      <c r="NB231" s="44"/>
      <c r="NC231" s="44"/>
      <c r="ND231" s="44"/>
      <c r="NE231" s="44"/>
      <c r="NF231" s="44"/>
      <c r="NG231" s="44"/>
      <c r="NH231" s="44"/>
      <c r="NI231" s="44"/>
      <c r="NJ231" s="44"/>
      <c r="NK231" s="44"/>
      <c r="NL231" s="44"/>
      <c r="NM231" s="44"/>
      <c r="NN231" s="44"/>
      <c r="NO231" s="44"/>
      <c r="NP231" s="44"/>
      <c r="NQ231" s="44"/>
      <c r="NR231" s="44"/>
      <c r="NS231" s="44"/>
      <c r="NT231" s="44"/>
      <c r="NU231" s="44"/>
      <c r="NV231" s="44"/>
      <c r="NW231" s="44"/>
      <c r="NX231" s="44"/>
      <c r="NY231" s="44"/>
      <c r="NZ231" s="44"/>
      <c r="OA231" s="44"/>
      <c r="OB231" s="44"/>
      <c r="OC231" s="44"/>
      <c r="OD231" s="44"/>
      <c r="OE231" s="44"/>
      <c r="OF231" s="44"/>
      <c r="OG231" s="44"/>
      <c r="OH231" s="44"/>
      <c r="OI231" s="44"/>
      <c r="OJ231" s="44"/>
      <c r="OK231" s="44"/>
      <c r="OL231" s="44"/>
      <c r="OM231" s="44"/>
      <c r="ON231" s="44"/>
      <c r="OO231" s="44"/>
      <c r="OP231" s="44"/>
      <c r="OQ231" s="44"/>
      <c r="OR231" s="44"/>
      <c r="OS231" s="44"/>
      <c r="OT231" s="44"/>
      <c r="OU231" s="44"/>
      <c r="OV231" s="44"/>
      <c r="OW231" s="44"/>
      <c r="OX231" s="44"/>
      <c r="OY231" s="44"/>
      <c r="OZ231" s="44"/>
      <c r="PA231" s="44"/>
      <c r="PB231" s="44"/>
      <c r="PC231" s="44"/>
      <c r="PD231" s="44"/>
      <c r="PE231" s="44"/>
      <c r="PF231" s="44"/>
      <c r="PG231" s="44"/>
      <c r="PH231" s="44"/>
    </row>
    <row r="232" spans="1:424" s="49" customFormat="1" x14ac:dyDescent="0.25">
      <c r="A232" s="30"/>
      <c r="C232" s="327"/>
      <c r="D232" s="47"/>
      <c r="E232" s="327"/>
      <c r="F232" s="47"/>
      <c r="G232" s="47"/>
      <c r="H232" s="47"/>
      <c r="I232" s="47"/>
      <c r="J232" s="47"/>
      <c r="M232" s="47"/>
      <c r="N232" s="47"/>
      <c r="O232" s="47"/>
      <c r="P232" s="47"/>
      <c r="Q232" s="47"/>
      <c r="R232" s="47"/>
      <c r="U232" s="47"/>
      <c r="V232" s="47"/>
      <c r="W232" s="47"/>
      <c r="X232" s="47"/>
      <c r="Y232" s="47"/>
      <c r="Z232" s="47"/>
      <c r="AC232" s="47"/>
      <c r="AD232" s="47"/>
      <c r="AE232" s="47"/>
      <c r="AF232" s="47"/>
      <c r="AG232" s="47"/>
      <c r="AH232" s="47"/>
      <c r="AK232" s="47"/>
      <c r="AL232" s="47"/>
      <c r="AM232" s="47"/>
      <c r="AN232" s="47"/>
      <c r="AO232" s="47"/>
      <c r="AP232" s="47"/>
      <c r="AS232" s="47"/>
      <c r="AT232" s="47"/>
      <c r="AU232" s="47"/>
      <c r="AV232" s="47"/>
      <c r="AW232" s="46"/>
      <c r="AX232" s="46"/>
      <c r="BA232" s="47"/>
      <c r="BB232" s="47"/>
      <c r="BC232" s="47"/>
      <c r="BD232" s="47"/>
      <c r="BE232" s="47"/>
      <c r="BF232" s="47"/>
      <c r="BG232" s="47"/>
      <c r="BH232" s="47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  <c r="FJ232" s="44"/>
      <c r="FK232" s="44"/>
      <c r="FL232" s="44"/>
      <c r="FM232" s="44"/>
      <c r="FN232" s="44"/>
      <c r="FO232" s="44"/>
      <c r="FP232" s="44"/>
      <c r="FQ232" s="44"/>
      <c r="FR232" s="44"/>
      <c r="FS232" s="44"/>
      <c r="FT232" s="44"/>
      <c r="FU232" s="44"/>
      <c r="FV232" s="44"/>
      <c r="FW232" s="44"/>
      <c r="FX232" s="44"/>
      <c r="FY232" s="44"/>
      <c r="FZ232" s="44"/>
      <c r="GA232" s="44"/>
      <c r="GB232" s="44"/>
      <c r="GC232" s="44"/>
      <c r="GD232" s="44"/>
      <c r="GE232" s="44"/>
      <c r="GF232" s="44"/>
      <c r="GG232" s="44"/>
      <c r="GH232" s="44"/>
      <c r="GI232" s="44"/>
      <c r="GJ232" s="44"/>
      <c r="GK232" s="44"/>
      <c r="GL232" s="44"/>
      <c r="GM232" s="44"/>
      <c r="GN232" s="44"/>
      <c r="GO232" s="44"/>
      <c r="GP232" s="44"/>
      <c r="GQ232" s="44"/>
      <c r="GR232" s="44"/>
      <c r="GS232" s="44"/>
      <c r="GT232" s="44"/>
      <c r="GU232" s="44"/>
      <c r="GV232" s="44"/>
      <c r="GW232" s="44"/>
      <c r="GX232" s="44"/>
      <c r="GY232" s="44"/>
      <c r="GZ232" s="44"/>
      <c r="HA232" s="44"/>
      <c r="HB232" s="44"/>
      <c r="HC232" s="44"/>
      <c r="HD232" s="44"/>
      <c r="HE232" s="44"/>
      <c r="HF232" s="44"/>
      <c r="HG232" s="44"/>
      <c r="HH232" s="44"/>
      <c r="HI232" s="44"/>
      <c r="HJ232" s="44"/>
      <c r="HK232" s="44"/>
      <c r="HL232" s="44"/>
      <c r="HM232" s="44"/>
      <c r="HN232" s="44"/>
      <c r="HO232" s="44"/>
      <c r="HP232" s="44"/>
      <c r="HQ232" s="44"/>
      <c r="HR232" s="44"/>
      <c r="HS232" s="44"/>
      <c r="HT232" s="44"/>
      <c r="HU232" s="44"/>
      <c r="HV232" s="44"/>
      <c r="HW232" s="44"/>
      <c r="HX232" s="44"/>
      <c r="HY232" s="44"/>
      <c r="HZ232" s="44"/>
      <c r="IA232" s="44"/>
      <c r="IB232" s="44"/>
      <c r="IC232" s="44"/>
      <c r="ID232" s="44"/>
      <c r="IE232" s="44"/>
      <c r="IF232" s="44"/>
      <c r="IG232" s="44"/>
      <c r="IH232" s="44"/>
      <c r="II232" s="44"/>
      <c r="IJ232" s="44"/>
      <c r="IK232" s="44"/>
      <c r="IL232" s="44"/>
      <c r="IM232" s="44"/>
      <c r="IN232" s="44"/>
      <c r="IO232" s="44"/>
      <c r="IP232" s="44"/>
      <c r="IQ232" s="44"/>
      <c r="IR232" s="44"/>
      <c r="IS232" s="44"/>
      <c r="IT232" s="44"/>
      <c r="IU232" s="44"/>
      <c r="IV232" s="44"/>
      <c r="IW232" s="44"/>
      <c r="IX232" s="44"/>
      <c r="IY232" s="44"/>
      <c r="IZ232" s="44"/>
      <c r="JA232" s="44"/>
      <c r="JB232" s="44"/>
      <c r="JC232" s="44"/>
      <c r="JD232" s="44"/>
      <c r="JE232" s="44"/>
      <c r="JF232" s="44"/>
      <c r="JG232" s="44"/>
      <c r="JH232" s="44"/>
      <c r="JI232" s="44"/>
      <c r="JJ232" s="44"/>
      <c r="JK232" s="44"/>
      <c r="JL232" s="44"/>
      <c r="JM232" s="44"/>
      <c r="JN232" s="44"/>
      <c r="JO232" s="44"/>
      <c r="JP232" s="44"/>
      <c r="JQ232" s="44"/>
      <c r="JR232" s="44"/>
      <c r="JS232" s="44"/>
      <c r="JT232" s="44"/>
      <c r="JU232" s="44"/>
      <c r="JV232" s="44"/>
      <c r="JW232" s="44"/>
      <c r="JX232" s="44"/>
      <c r="JY232" s="44"/>
      <c r="JZ232" s="44"/>
      <c r="KA232" s="44"/>
      <c r="KB232" s="44"/>
      <c r="KC232" s="44"/>
      <c r="KD232" s="44"/>
      <c r="KE232" s="44"/>
      <c r="KF232" s="44"/>
      <c r="KG232" s="44"/>
      <c r="KH232" s="44"/>
      <c r="KI232" s="44"/>
      <c r="KJ232" s="44"/>
      <c r="KK232" s="44"/>
      <c r="KL232" s="44"/>
      <c r="KM232" s="44"/>
      <c r="KN232" s="44"/>
      <c r="KO232" s="44"/>
      <c r="KP232" s="44"/>
      <c r="KQ232" s="44"/>
      <c r="KR232" s="44"/>
      <c r="KS232" s="44"/>
      <c r="KT232" s="44"/>
      <c r="KU232" s="44"/>
      <c r="KV232" s="44"/>
      <c r="KW232" s="44"/>
      <c r="KX232" s="44"/>
      <c r="KY232" s="44"/>
      <c r="KZ232" s="44"/>
      <c r="LA232" s="44"/>
      <c r="LB232" s="44"/>
      <c r="LC232" s="44"/>
      <c r="LD232" s="44"/>
      <c r="LE232" s="44"/>
      <c r="LF232" s="44"/>
      <c r="LG232" s="44"/>
      <c r="LH232" s="44"/>
      <c r="LI232" s="44"/>
      <c r="LJ232" s="44"/>
      <c r="LK232" s="44"/>
      <c r="LL232" s="44"/>
      <c r="LM232" s="44"/>
      <c r="LN232" s="44"/>
      <c r="LO232" s="44"/>
      <c r="LP232" s="44"/>
      <c r="LQ232" s="44"/>
      <c r="LR232" s="44"/>
      <c r="LS232" s="44"/>
      <c r="LT232" s="44"/>
      <c r="LU232" s="44"/>
      <c r="LV232" s="44"/>
      <c r="LW232" s="44"/>
      <c r="LX232" s="44"/>
      <c r="LY232" s="44"/>
      <c r="LZ232" s="44"/>
      <c r="MA232" s="44"/>
      <c r="MB232" s="44"/>
      <c r="MC232" s="44"/>
      <c r="MD232" s="44"/>
      <c r="ME232" s="44"/>
      <c r="MF232" s="44"/>
      <c r="MG232" s="44"/>
      <c r="MH232" s="44"/>
      <c r="MI232" s="44"/>
      <c r="MJ232" s="44"/>
      <c r="MK232" s="44"/>
      <c r="ML232" s="44"/>
      <c r="MM232" s="44"/>
      <c r="MN232" s="44"/>
      <c r="MO232" s="44"/>
      <c r="MP232" s="44"/>
      <c r="MQ232" s="44"/>
      <c r="MR232" s="44"/>
      <c r="MS232" s="44"/>
      <c r="MT232" s="44"/>
      <c r="MU232" s="44"/>
      <c r="MV232" s="44"/>
      <c r="MW232" s="44"/>
      <c r="MX232" s="44"/>
      <c r="MY232" s="44"/>
      <c r="MZ232" s="44"/>
      <c r="NA232" s="44"/>
      <c r="NB232" s="44"/>
      <c r="NC232" s="44"/>
      <c r="ND232" s="44"/>
      <c r="NE232" s="44"/>
      <c r="NF232" s="44"/>
      <c r="NG232" s="44"/>
      <c r="NH232" s="44"/>
      <c r="NI232" s="44"/>
      <c r="NJ232" s="44"/>
      <c r="NK232" s="44"/>
      <c r="NL232" s="44"/>
      <c r="NM232" s="44"/>
      <c r="NN232" s="44"/>
      <c r="NO232" s="44"/>
      <c r="NP232" s="44"/>
      <c r="NQ232" s="44"/>
      <c r="NR232" s="44"/>
      <c r="NS232" s="44"/>
      <c r="NT232" s="44"/>
      <c r="NU232" s="44"/>
      <c r="NV232" s="44"/>
      <c r="NW232" s="44"/>
      <c r="NX232" s="44"/>
      <c r="NY232" s="44"/>
      <c r="NZ232" s="44"/>
      <c r="OA232" s="44"/>
      <c r="OB232" s="44"/>
      <c r="OC232" s="44"/>
      <c r="OD232" s="44"/>
      <c r="OE232" s="44"/>
      <c r="OF232" s="44"/>
      <c r="OG232" s="44"/>
      <c r="OH232" s="44"/>
      <c r="OI232" s="44"/>
      <c r="OJ232" s="44"/>
      <c r="OK232" s="44"/>
      <c r="OL232" s="44"/>
      <c r="OM232" s="44"/>
      <c r="ON232" s="44"/>
      <c r="OO232" s="44"/>
      <c r="OP232" s="44"/>
      <c r="OQ232" s="44"/>
      <c r="OR232" s="44"/>
      <c r="OS232" s="44"/>
      <c r="OT232" s="44"/>
      <c r="OU232" s="44"/>
      <c r="OV232" s="44"/>
      <c r="OW232" s="44"/>
      <c r="OX232" s="44"/>
      <c r="OY232" s="44"/>
      <c r="OZ232" s="44"/>
      <c r="PA232" s="44"/>
      <c r="PB232" s="44"/>
      <c r="PC232" s="44"/>
      <c r="PD232" s="44"/>
      <c r="PE232" s="44"/>
      <c r="PF232" s="44"/>
      <c r="PG232" s="44"/>
      <c r="PH232" s="44"/>
    </row>
    <row r="233" spans="1:424" s="49" customFormat="1" x14ac:dyDescent="0.25">
      <c r="A233" s="30"/>
      <c r="C233" s="327"/>
      <c r="D233" s="47"/>
      <c r="E233" s="327"/>
      <c r="F233" s="47"/>
      <c r="G233" s="47"/>
      <c r="H233" s="47"/>
      <c r="I233" s="47"/>
      <c r="J233" s="47"/>
      <c r="M233" s="47"/>
      <c r="N233" s="47"/>
      <c r="O233" s="47"/>
      <c r="P233" s="47"/>
      <c r="Q233" s="47"/>
      <c r="R233" s="47"/>
      <c r="U233" s="47"/>
      <c r="V233" s="47"/>
      <c r="W233" s="47"/>
      <c r="X233" s="47"/>
      <c r="Y233" s="47"/>
      <c r="Z233" s="47"/>
      <c r="AC233" s="47"/>
      <c r="AD233" s="47"/>
      <c r="AE233" s="47"/>
      <c r="AF233" s="47"/>
      <c r="AG233" s="47"/>
      <c r="AH233" s="47"/>
      <c r="AK233" s="47"/>
      <c r="AL233" s="47"/>
      <c r="AM233" s="47"/>
      <c r="AN233" s="47"/>
      <c r="AO233" s="47"/>
      <c r="AP233" s="47"/>
      <c r="AS233" s="47"/>
      <c r="AT233" s="47"/>
      <c r="AU233" s="47"/>
      <c r="AV233" s="47"/>
      <c r="AW233" s="46"/>
      <c r="AX233" s="46"/>
      <c r="BA233" s="47"/>
      <c r="BB233" s="47"/>
      <c r="BC233" s="47"/>
      <c r="BD233" s="47"/>
      <c r="BE233" s="47"/>
      <c r="BF233" s="47"/>
      <c r="BG233" s="47"/>
      <c r="BH233" s="47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  <c r="CW233" s="44"/>
      <c r="CX233" s="44"/>
      <c r="CY233" s="44"/>
      <c r="CZ233" s="44"/>
      <c r="DA233" s="44"/>
      <c r="DB233" s="44"/>
      <c r="DC233" s="44"/>
      <c r="DD233" s="44"/>
      <c r="DE233" s="44"/>
      <c r="DF233" s="44"/>
      <c r="DG233" s="44"/>
      <c r="DH233" s="44"/>
      <c r="DI233" s="44"/>
      <c r="DJ233" s="44"/>
      <c r="DK233" s="44"/>
      <c r="DL233" s="44"/>
      <c r="DM233" s="44"/>
      <c r="DN233" s="44"/>
      <c r="DO233" s="44"/>
      <c r="DP233" s="44"/>
      <c r="DQ233" s="44"/>
      <c r="DR233" s="44"/>
      <c r="DS233" s="44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  <c r="EH233" s="44"/>
      <c r="EI233" s="44"/>
      <c r="EJ233" s="44"/>
      <c r="EK233" s="44"/>
      <c r="EL233" s="44"/>
      <c r="EM233" s="44"/>
      <c r="EN233" s="44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  <c r="FB233" s="44"/>
      <c r="FC233" s="44"/>
      <c r="FD233" s="44"/>
      <c r="FE233" s="44"/>
      <c r="FF233" s="44"/>
      <c r="FG233" s="44"/>
      <c r="FH233" s="44"/>
      <c r="FI233" s="44"/>
      <c r="FJ233" s="44"/>
      <c r="FK233" s="44"/>
      <c r="FL233" s="44"/>
      <c r="FM233" s="44"/>
      <c r="FN233" s="44"/>
      <c r="FO233" s="44"/>
      <c r="FP233" s="44"/>
      <c r="FQ233" s="44"/>
      <c r="FR233" s="44"/>
      <c r="FS233" s="44"/>
      <c r="FT233" s="44"/>
      <c r="FU233" s="44"/>
      <c r="FV233" s="44"/>
      <c r="FW233" s="44"/>
      <c r="FX233" s="44"/>
      <c r="FY233" s="44"/>
      <c r="FZ233" s="44"/>
      <c r="GA233" s="44"/>
      <c r="GB233" s="44"/>
      <c r="GC233" s="44"/>
      <c r="GD233" s="44"/>
      <c r="GE233" s="44"/>
      <c r="GF233" s="44"/>
      <c r="GG233" s="44"/>
      <c r="GH233" s="44"/>
      <c r="GI233" s="44"/>
      <c r="GJ233" s="44"/>
      <c r="GK233" s="44"/>
      <c r="GL233" s="44"/>
      <c r="GM233" s="44"/>
      <c r="GN233" s="44"/>
      <c r="GO233" s="44"/>
      <c r="GP233" s="44"/>
      <c r="GQ233" s="44"/>
      <c r="GR233" s="44"/>
      <c r="GS233" s="44"/>
      <c r="GT233" s="44"/>
      <c r="GU233" s="44"/>
      <c r="GV233" s="44"/>
      <c r="GW233" s="44"/>
      <c r="GX233" s="44"/>
      <c r="GY233" s="44"/>
      <c r="GZ233" s="44"/>
      <c r="HA233" s="44"/>
      <c r="HB233" s="44"/>
      <c r="HC233" s="44"/>
      <c r="HD233" s="44"/>
      <c r="HE233" s="44"/>
      <c r="HF233" s="44"/>
      <c r="HG233" s="44"/>
      <c r="HH233" s="44"/>
      <c r="HI233" s="44"/>
      <c r="HJ233" s="44"/>
      <c r="HK233" s="44"/>
      <c r="HL233" s="44"/>
      <c r="HM233" s="44"/>
      <c r="HN233" s="44"/>
      <c r="HO233" s="44"/>
      <c r="HP233" s="44"/>
      <c r="HQ233" s="44"/>
      <c r="HR233" s="44"/>
      <c r="HS233" s="44"/>
      <c r="HT233" s="44"/>
      <c r="HU233" s="44"/>
      <c r="HV233" s="44"/>
      <c r="HW233" s="44"/>
      <c r="HX233" s="44"/>
      <c r="HY233" s="44"/>
      <c r="HZ233" s="44"/>
      <c r="IA233" s="44"/>
      <c r="IB233" s="44"/>
      <c r="IC233" s="44"/>
      <c r="ID233" s="44"/>
      <c r="IE233" s="44"/>
      <c r="IF233" s="44"/>
      <c r="IG233" s="44"/>
      <c r="IH233" s="44"/>
      <c r="II233" s="44"/>
      <c r="IJ233" s="44"/>
      <c r="IK233" s="44"/>
      <c r="IL233" s="44"/>
      <c r="IM233" s="44"/>
      <c r="IN233" s="44"/>
      <c r="IO233" s="44"/>
      <c r="IP233" s="44"/>
      <c r="IQ233" s="44"/>
      <c r="IR233" s="44"/>
      <c r="IS233" s="44"/>
      <c r="IT233" s="44"/>
      <c r="IU233" s="44"/>
      <c r="IV233" s="44"/>
      <c r="IW233" s="44"/>
      <c r="IX233" s="44"/>
      <c r="IY233" s="44"/>
      <c r="IZ233" s="44"/>
      <c r="JA233" s="44"/>
      <c r="JB233" s="44"/>
      <c r="JC233" s="44"/>
      <c r="JD233" s="44"/>
      <c r="JE233" s="44"/>
      <c r="JF233" s="44"/>
      <c r="JG233" s="44"/>
      <c r="JH233" s="44"/>
      <c r="JI233" s="44"/>
      <c r="JJ233" s="44"/>
      <c r="JK233" s="44"/>
      <c r="JL233" s="44"/>
      <c r="JM233" s="44"/>
      <c r="JN233" s="44"/>
      <c r="JO233" s="44"/>
      <c r="JP233" s="44"/>
      <c r="JQ233" s="44"/>
      <c r="JR233" s="44"/>
      <c r="JS233" s="44"/>
      <c r="JT233" s="44"/>
      <c r="JU233" s="44"/>
      <c r="JV233" s="44"/>
      <c r="JW233" s="44"/>
      <c r="JX233" s="44"/>
      <c r="JY233" s="44"/>
      <c r="JZ233" s="44"/>
      <c r="KA233" s="44"/>
      <c r="KB233" s="44"/>
      <c r="KC233" s="44"/>
      <c r="KD233" s="44"/>
      <c r="KE233" s="44"/>
      <c r="KF233" s="44"/>
      <c r="KG233" s="44"/>
      <c r="KH233" s="44"/>
      <c r="KI233" s="44"/>
      <c r="KJ233" s="44"/>
      <c r="KK233" s="44"/>
      <c r="KL233" s="44"/>
      <c r="KM233" s="44"/>
      <c r="KN233" s="44"/>
      <c r="KO233" s="44"/>
      <c r="KP233" s="44"/>
      <c r="KQ233" s="44"/>
      <c r="KR233" s="44"/>
      <c r="KS233" s="44"/>
      <c r="KT233" s="44"/>
      <c r="KU233" s="44"/>
      <c r="KV233" s="44"/>
      <c r="KW233" s="44"/>
      <c r="KX233" s="44"/>
      <c r="KY233" s="44"/>
      <c r="KZ233" s="44"/>
      <c r="LA233" s="44"/>
      <c r="LB233" s="44"/>
      <c r="LC233" s="44"/>
      <c r="LD233" s="44"/>
      <c r="LE233" s="44"/>
      <c r="LF233" s="44"/>
      <c r="LG233" s="44"/>
      <c r="LH233" s="44"/>
      <c r="LI233" s="44"/>
      <c r="LJ233" s="44"/>
      <c r="LK233" s="44"/>
      <c r="LL233" s="44"/>
      <c r="LM233" s="44"/>
      <c r="LN233" s="44"/>
      <c r="LO233" s="44"/>
      <c r="LP233" s="44"/>
      <c r="LQ233" s="44"/>
      <c r="LR233" s="44"/>
      <c r="LS233" s="44"/>
      <c r="LT233" s="44"/>
      <c r="LU233" s="44"/>
      <c r="LV233" s="44"/>
      <c r="LW233" s="44"/>
      <c r="LX233" s="44"/>
      <c r="LY233" s="44"/>
      <c r="LZ233" s="44"/>
      <c r="MA233" s="44"/>
      <c r="MB233" s="44"/>
      <c r="MC233" s="44"/>
      <c r="MD233" s="44"/>
      <c r="ME233" s="44"/>
      <c r="MF233" s="44"/>
      <c r="MG233" s="44"/>
      <c r="MH233" s="44"/>
      <c r="MI233" s="44"/>
      <c r="MJ233" s="44"/>
      <c r="MK233" s="44"/>
      <c r="ML233" s="44"/>
      <c r="MM233" s="44"/>
      <c r="MN233" s="44"/>
      <c r="MO233" s="44"/>
      <c r="MP233" s="44"/>
      <c r="MQ233" s="44"/>
      <c r="MR233" s="44"/>
      <c r="MS233" s="44"/>
      <c r="MT233" s="44"/>
      <c r="MU233" s="44"/>
      <c r="MV233" s="44"/>
      <c r="MW233" s="44"/>
      <c r="MX233" s="44"/>
      <c r="MY233" s="44"/>
      <c r="MZ233" s="44"/>
      <c r="NA233" s="44"/>
      <c r="NB233" s="44"/>
      <c r="NC233" s="44"/>
      <c r="ND233" s="44"/>
      <c r="NE233" s="44"/>
      <c r="NF233" s="44"/>
      <c r="NG233" s="44"/>
      <c r="NH233" s="44"/>
      <c r="NI233" s="44"/>
      <c r="NJ233" s="44"/>
      <c r="NK233" s="44"/>
      <c r="NL233" s="44"/>
      <c r="NM233" s="44"/>
      <c r="NN233" s="44"/>
      <c r="NO233" s="44"/>
      <c r="NP233" s="44"/>
      <c r="NQ233" s="44"/>
      <c r="NR233" s="44"/>
      <c r="NS233" s="44"/>
      <c r="NT233" s="44"/>
      <c r="NU233" s="44"/>
      <c r="NV233" s="44"/>
      <c r="NW233" s="44"/>
      <c r="NX233" s="44"/>
      <c r="NY233" s="44"/>
      <c r="NZ233" s="44"/>
      <c r="OA233" s="44"/>
      <c r="OB233" s="44"/>
      <c r="OC233" s="44"/>
      <c r="OD233" s="44"/>
      <c r="OE233" s="44"/>
      <c r="OF233" s="44"/>
      <c r="OG233" s="44"/>
      <c r="OH233" s="44"/>
      <c r="OI233" s="44"/>
      <c r="OJ233" s="44"/>
      <c r="OK233" s="44"/>
      <c r="OL233" s="44"/>
      <c r="OM233" s="44"/>
      <c r="ON233" s="44"/>
      <c r="OO233" s="44"/>
      <c r="OP233" s="44"/>
      <c r="OQ233" s="44"/>
      <c r="OR233" s="44"/>
      <c r="OS233" s="44"/>
      <c r="OT233" s="44"/>
      <c r="OU233" s="44"/>
      <c r="OV233" s="44"/>
      <c r="OW233" s="44"/>
      <c r="OX233" s="44"/>
      <c r="OY233" s="44"/>
      <c r="OZ233" s="44"/>
      <c r="PA233" s="44"/>
      <c r="PB233" s="44"/>
      <c r="PC233" s="44"/>
      <c r="PD233" s="44"/>
      <c r="PE233" s="44"/>
      <c r="PF233" s="44"/>
      <c r="PG233" s="44"/>
      <c r="PH233" s="44"/>
    </row>
    <row r="234" spans="1:424" s="49" customFormat="1" x14ac:dyDescent="0.25">
      <c r="A234" s="30"/>
      <c r="C234" s="327"/>
      <c r="D234" s="47"/>
      <c r="E234" s="327"/>
      <c r="F234" s="47"/>
      <c r="G234" s="47"/>
      <c r="H234" s="47"/>
      <c r="I234" s="47"/>
      <c r="J234" s="47"/>
      <c r="M234" s="47"/>
      <c r="N234" s="47"/>
      <c r="O234" s="47"/>
      <c r="P234" s="47"/>
      <c r="Q234" s="47"/>
      <c r="R234" s="47"/>
      <c r="U234" s="47"/>
      <c r="V234" s="47"/>
      <c r="W234" s="47"/>
      <c r="X234" s="47"/>
      <c r="Y234" s="47"/>
      <c r="Z234" s="47"/>
      <c r="AC234" s="47"/>
      <c r="AD234" s="47"/>
      <c r="AE234" s="47"/>
      <c r="AF234" s="47"/>
      <c r="AG234" s="47"/>
      <c r="AH234" s="47"/>
      <c r="AK234" s="47"/>
      <c r="AL234" s="47"/>
      <c r="AM234" s="47"/>
      <c r="AN234" s="47"/>
      <c r="AO234" s="47"/>
      <c r="AP234" s="47"/>
      <c r="AS234" s="47"/>
      <c r="AT234" s="47"/>
      <c r="AU234" s="47"/>
      <c r="AV234" s="47"/>
      <c r="AW234" s="46"/>
      <c r="AX234" s="46"/>
      <c r="BA234" s="47"/>
      <c r="BB234" s="47"/>
      <c r="BC234" s="47"/>
      <c r="BD234" s="47"/>
      <c r="BE234" s="47"/>
      <c r="BF234" s="47"/>
      <c r="BG234" s="47"/>
      <c r="BH234" s="47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44"/>
      <c r="DB234" s="44"/>
      <c r="DC234" s="44"/>
      <c r="DD234" s="44"/>
      <c r="DE234" s="44"/>
      <c r="DF234" s="44"/>
      <c r="DG234" s="44"/>
      <c r="DH234" s="44"/>
      <c r="DI234" s="44"/>
      <c r="DJ234" s="44"/>
      <c r="DK234" s="44"/>
      <c r="DL234" s="44"/>
      <c r="DM234" s="44"/>
      <c r="DN234" s="44"/>
      <c r="DO234" s="44"/>
      <c r="DP234" s="44"/>
      <c r="DQ234" s="44"/>
      <c r="DR234" s="44"/>
      <c r="DS234" s="44"/>
      <c r="DT234" s="44"/>
      <c r="DU234" s="44"/>
      <c r="DV234" s="44"/>
      <c r="DW234" s="44"/>
      <c r="DX234" s="44"/>
      <c r="DY234" s="44"/>
      <c r="DZ234" s="44"/>
      <c r="EA234" s="44"/>
      <c r="EB234" s="44"/>
      <c r="EC234" s="44"/>
      <c r="ED234" s="44"/>
      <c r="EE234" s="44"/>
      <c r="EF234" s="44"/>
      <c r="EG234" s="44"/>
      <c r="EH234" s="44"/>
      <c r="EI234" s="44"/>
      <c r="EJ234" s="44"/>
      <c r="EK234" s="44"/>
      <c r="EL234" s="44"/>
      <c r="EM234" s="44"/>
      <c r="EN234" s="44"/>
      <c r="EO234" s="44"/>
      <c r="EP234" s="44"/>
      <c r="EQ234" s="44"/>
      <c r="ER234" s="44"/>
      <c r="ES234" s="44"/>
      <c r="ET234" s="44"/>
      <c r="EU234" s="44"/>
      <c r="EV234" s="44"/>
      <c r="EW234" s="44"/>
      <c r="EX234" s="44"/>
      <c r="EY234" s="44"/>
      <c r="EZ234" s="44"/>
      <c r="FA234" s="44"/>
      <c r="FB234" s="44"/>
      <c r="FC234" s="44"/>
      <c r="FD234" s="44"/>
      <c r="FE234" s="44"/>
      <c r="FF234" s="44"/>
      <c r="FG234" s="44"/>
      <c r="FH234" s="44"/>
      <c r="FI234" s="44"/>
      <c r="FJ234" s="44"/>
      <c r="FK234" s="44"/>
      <c r="FL234" s="44"/>
      <c r="FM234" s="44"/>
      <c r="FN234" s="44"/>
      <c r="FO234" s="44"/>
      <c r="FP234" s="44"/>
      <c r="FQ234" s="44"/>
      <c r="FR234" s="44"/>
      <c r="FS234" s="44"/>
      <c r="FT234" s="44"/>
      <c r="FU234" s="44"/>
      <c r="FV234" s="44"/>
      <c r="FW234" s="44"/>
      <c r="FX234" s="44"/>
      <c r="FY234" s="44"/>
      <c r="FZ234" s="44"/>
      <c r="GA234" s="44"/>
      <c r="GB234" s="44"/>
      <c r="GC234" s="44"/>
      <c r="GD234" s="44"/>
      <c r="GE234" s="44"/>
      <c r="GF234" s="44"/>
      <c r="GG234" s="44"/>
      <c r="GH234" s="44"/>
      <c r="GI234" s="44"/>
      <c r="GJ234" s="44"/>
      <c r="GK234" s="44"/>
      <c r="GL234" s="44"/>
      <c r="GM234" s="44"/>
      <c r="GN234" s="44"/>
      <c r="GO234" s="44"/>
      <c r="GP234" s="44"/>
      <c r="GQ234" s="44"/>
      <c r="GR234" s="44"/>
      <c r="GS234" s="44"/>
      <c r="GT234" s="44"/>
      <c r="GU234" s="44"/>
      <c r="GV234" s="44"/>
      <c r="GW234" s="44"/>
      <c r="GX234" s="44"/>
      <c r="GY234" s="44"/>
      <c r="GZ234" s="44"/>
      <c r="HA234" s="44"/>
      <c r="HB234" s="44"/>
      <c r="HC234" s="44"/>
      <c r="HD234" s="44"/>
      <c r="HE234" s="44"/>
      <c r="HF234" s="44"/>
      <c r="HG234" s="44"/>
      <c r="HH234" s="44"/>
      <c r="HI234" s="44"/>
      <c r="HJ234" s="44"/>
      <c r="HK234" s="44"/>
      <c r="HL234" s="44"/>
      <c r="HM234" s="44"/>
      <c r="HN234" s="44"/>
      <c r="HO234" s="44"/>
      <c r="HP234" s="44"/>
      <c r="HQ234" s="44"/>
      <c r="HR234" s="44"/>
      <c r="HS234" s="44"/>
      <c r="HT234" s="44"/>
      <c r="HU234" s="44"/>
      <c r="HV234" s="44"/>
      <c r="HW234" s="44"/>
      <c r="HX234" s="44"/>
      <c r="HY234" s="44"/>
      <c r="HZ234" s="44"/>
      <c r="IA234" s="44"/>
      <c r="IB234" s="44"/>
      <c r="IC234" s="44"/>
      <c r="ID234" s="44"/>
      <c r="IE234" s="44"/>
      <c r="IF234" s="44"/>
      <c r="IG234" s="44"/>
      <c r="IH234" s="44"/>
      <c r="II234" s="44"/>
      <c r="IJ234" s="44"/>
      <c r="IK234" s="44"/>
      <c r="IL234" s="44"/>
      <c r="IM234" s="44"/>
      <c r="IN234" s="44"/>
      <c r="IO234" s="44"/>
      <c r="IP234" s="44"/>
      <c r="IQ234" s="44"/>
      <c r="IR234" s="44"/>
      <c r="IS234" s="44"/>
      <c r="IT234" s="44"/>
      <c r="IU234" s="44"/>
      <c r="IV234" s="44"/>
      <c r="IW234" s="44"/>
      <c r="IX234" s="44"/>
      <c r="IY234" s="44"/>
      <c r="IZ234" s="44"/>
      <c r="JA234" s="44"/>
      <c r="JB234" s="44"/>
      <c r="JC234" s="44"/>
      <c r="JD234" s="44"/>
      <c r="JE234" s="44"/>
      <c r="JF234" s="44"/>
      <c r="JG234" s="44"/>
      <c r="JH234" s="44"/>
      <c r="JI234" s="44"/>
      <c r="JJ234" s="44"/>
      <c r="JK234" s="44"/>
      <c r="JL234" s="44"/>
      <c r="JM234" s="44"/>
      <c r="JN234" s="44"/>
      <c r="JO234" s="44"/>
      <c r="JP234" s="44"/>
      <c r="JQ234" s="44"/>
      <c r="JR234" s="44"/>
      <c r="JS234" s="44"/>
      <c r="JT234" s="44"/>
      <c r="JU234" s="44"/>
      <c r="JV234" s="44"/>
      <c r="JW234" s="44"/>
      <c r="JX234" s="44"/>
      <c r="JY234" s="44"/>
      <c r="JZ234" s="44"/>
      <c r="KA234" s="44"/>
      <c r="KB234" s="44"/>
      <c r="KC234" s="44"/>
      <c r="KD234" s="44"/>
      <c r="KE234" s="44"/>
      <c r="KF234" s="44"/>
      <c r="KG234" s="44"/>
      <c r="KH234" s="44"/>
      <c r="KI234" s="44"/>
      <c r="KJ234" s="44"/>
      <c r="KK234" s="44"/>
      <c r="KL234" s="44"/>
      <c r="KM234" s="44"/>
      <c r="KN234" s="44"/>
      <c r="KO234" s="44"/>
      <c r="KP234" s="44"/>
      <c r="KQ234" s="44"/>
      <c r="KR234" s="44"/>
      <c r="KS234" s="44"/>
      <c r="KT234" s="44"/>
      <c r="KU234" s="44"/>
      <c r="KV234" s="44"/>
      <c r="KW234" s="44"/>
      <c r="KX234" s="44"/>
      <c r="KY234" s="44"/>
      <c r="KZ234" s="44"/>
      <c r="LA234" s="44"/>
      <c r="LB234" s="44"/>
      <c r="LC234" s="44"/>
      <c r="LD234" s="44"/>
      <c r="LE234" s="44"/>
      <c r="LF234" s="44"/>
      <c r="LG234" s="44"/>
      <c r="LH234" s="44"/>
      <c r="LI234" s="44"/>
      <c r="LJ234" s="44"/>
      <c r="LK234" s="44"/>
      <c r="LL234" s="44"/>
      <c r="LM234" s="44"/>
      <c r="LN234" s="44"/>
      <c r="LO234" s="44"/>
      <c r="LP234" s="44"/>
      <c r="LQ234" s="44"/>
      <c r="LR234" s="44"/>
      <c r="LS234" s="44"/>
      <c r="LT234" s="44"/>
      <c r="LU234" s="44"/>
      <c r="LV234" s="44"/>
      <c r="LW234" s="44"/>
      <c r="LX234" s="44"/>
      <c r="LY234" s="44"/>
      <c r="LZ234" s="44"/>
      <c r="MA234" s="44"/>
      <c r="MB234" s="44"/>
      <c r="MC234" s="44"/>
      <c r="MD234" s="44"/>
      <c r="ME234" s="44"/>
      <c r="MF234" s="44"/>
      <c r="MG234" s="44"/>
      <c r="MH234" s="44"/>
      <c r="MI234" s="44"/>
      <c r="MJ234" s="44"/>
      <c r="MK234" s="44"/>
      <c r="ML234" s="44"/>
      <c r="MM234" s="44"/>
      <c r="MN234" s="44"/>
      <c r="MO234" s="44"/>
      <c r="MP234" s="44"/>
      <c r="MQ234" s="44"/>
      <c r="MR234" s="44"/>
      <c r="MS234" s="44"/>
      <c r="MT234" s="44"/>
      <c r="MU234" s="44"/>
      <c r="MV234" s="44"/>
      <c r="MW234" s="44"/>
      <c r="MX234" s="44"/>
      <c r="MY234" s="44"/>
      <c r="MZ234" s="44"/>
      <c r="NA234" s="44"/>
      <c r="NB234" s="44"/>
      <c r="NC234" s="44"/>
      <c r="ND234" s="44"/>
      <c r="NE234" s="44"/>
      <c r="NF234" s="44"/>
      <c r="NG234" s="44"/>
      <c r="NH234" s="44"/>
      <c r="NI234" s="44"/>
      <c r="NJ234" s="44"/>
      <c r="NK234" s="44"/>
      <c r="NL234" s="44"/>
      <c r="NM234" s="44"/>
      <c r="NN234" s="44"/>
      <c r="NO234" s="44"/>
      <c r="NP234" s="44"/>
      <c r="NQ234" s="44"/>
      <c r="NR234" s="44"/>
      <c r="NS234" s="44"/>
      <c r="NT234" s="44"/>
      <c r="NU234" s="44"/>
      <c r="NV234" s="44"/>
      <c r="NW234" s="44"/>
      <c r="NX234" s="44"/>
      <c r="NY234" s="44"/>
      <c r="NZ234" s="44"/>
      <c r="OA234" s="44"/>
      <c r="OB234" s="44"/>
      <c r="OC234" s="44"/>
      <c r="OD234" s="44"/>
      <c r="OE234" s="44"/>
      <c r="OF234" s="44"/>
      <c r="OG234" s="44"/>
      <c r="OH234" s="44"/>
      <c r="OI234" s="44"/>
      <c r="OJ234" s="44"/>
      <c r="OK234" s="44"/>
      <c r="OL234" s="44"/>
      <c r="OM234" s="44"/>
      <c r="ON234" s="44"/>
      <c r="OO234" s="44"/>
      <c r="OP234" s="44"/>
      <c r="OQ234" s="44"/>
      <c r="OR234" s="44"/>
      <c r="OS234" s="44"/>
      <c r="OT234" s="44"/>
      <c r="OU234" s="44"/>
      <c r="OV234" s="44"/>
      <c r="OW234" s="44"/>
      <c r="OX234" s="44"/>
      <c r="OY234" s="44"/>
      <c r="OZ234" s="44"/>
      <c r="PA234" s="44"/>
      <c r="PB234" s="44"/>
      <c r="PC234" s="44"/>
      <c r="PD234" s="44"/>
      <c r="PE234" s="44"/>
      <c r="PF234" s="44"/>
      <c r="PG234" s="44"/>
      <c r="PH234" s="44"/>
    </row>
    <row r="235" spans="1:424" s="49" customFormat="1" x14ac:dyDescent="0.25">
      <c r="A235" s="30"/>
      <c r="C235" s="327"/>
      <c r="D235" s="47"/>
      <c r="E235" s="327"/>
      <c r="F235" s="47"/>
      <c r="G235" s="47"/>
      <c r="H235" s="47"/>
      <c r="I235" s="47"/>
      <c r="J235" s="47"/>
      <c r="M235" s="47"/>
      <c r="N235" s="47"/>
      <c r="O235" s="47"/>
      <c r="P235" s="47"/>
      <c r="Q235" s="47"/>
      <c r="R235" s="47"/>
      <c r="U235" s="47"/>
      <c r="V235" s="47"/>
      <c r="W235" s="47"/>
      <c r="X235" s="47"/>
      <c r="Y235" s="47"/>
      <c r="Z235" s="47"/>
      <c r="AC235" s="47"/>
      <c r="AD235" s="47"/>
      <c r="AE235" s="47"/>
      <c r="AF235" s="47"/>
      <c r="AG235" s="47"/>
      <c r="AH235" s="47"/>
      <c r="AK235" s="47"/>
      <c r="AL235" s="47"/>
      <c r="AM235" s="47"/>
      <c r="AN235" s="47"/>
      <c r="AO235" s="47"/>
      <c r="AP235" s="47"/>
      <c r="AS235" s="47"/>
      <c r="AT235" s="47"/>
      <c r="AU235" s="47"/>
      <c r="AV235" s="47"/>
      <c r="AW235" s="46"/>
      <c r="AX235" s="46"/>
      <c r="BA235" s="47"/>
      <c r="BB235" s="47"/>
      <c r="BC235" s="47"/>
      <c r="BD235" s="47"/>
      <c r="BE235" s="47"/>
      <c r="BF235" s="47"/>
      <c r="BG235" s="47"/>
      <c r="BH235" s="47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  <c r="CP235" s="44"/>
      <c r="CQ235" s="44"/>
      <c r="CR235" s="44"/>
      <c r="CS235" s="44"/>
      <c r="CT235" s="44"/>
      <c r="CU235" s="44"/>
      <c r="CV235" s="44"/>
      <c r="CW235" s="44"/>
      <c r="CX235" s="44"/>
      <c r="CY235" s="44"/>
      <c r="CZ235" s="44"/>
      <c r="DA235" s="44"/>
      <c r="DB235" s="44"/>
      <c r="DC235" s="44"/>
      <c r="DD235" s="44"/>
      <c r="DE235" s="44"/>
      <c r="DF235" s="44"/>
      <c r="DG235" s="44"/>
      <c r="DH235" s="44"/>
      <c r="DI235" s="44"/>
      <c r="DJ235" s="44"/>
      <c r="DK235" s="44"/>
      <c r="DL235" s="44"/>
      <c r="DM235" s="44"/>
      <c r="DN235" s="44"/>
      <c r="DO235" s="44"/>
      <c r="DP235" s="44"/>
      <c r="DQ235" s="44"/>
      <c r="DR235" s="44"/>
      <c r="DS235" s="44"/>
      <c r="DT235" s="44"/>
      <c r="DU235" s="44"/>
      <c r="DV235" s="44"/>
      <c r="DW235" s="44"/>
      <c r="DX235" s="44"/>
      <c r="DY235" s="44"/>
      <c r="DZ235" s="44"/>
      <c r="EA235" s="44"/>
      <c r="EB235" s="44"/>
      <c r="EC235" s="44"/>
      <c r="ED235" s="44"/>
      <c r="EE235" s="44"/>
      <c r="EF235" s="44"/>
      <c r="EG235" s="44"/>
      <c r="EH235" s="44"/>
      <c r="EI235" s="44"/>
      <c r="EJ235" s="44"/>
      <c r="EK235" s="44"/>
      <c r="EL235" s="44"/>
      <c r="EM235" s="44"/>
      <c r="EN235" s="44"/>
      <c r="EO235" s="44"/>
      <c r="EP235" s="44"/>
      <c r="EQ235" s="44"/>
      <c r="ER235" s="44"/>
      <c r="ES235" s="44"/>
      <c r="ET235" s="44"/>
      <c r="EU235" s="44"/>
      <c r="EV235" s="44"/>
      <c r="EW235" s="44"/>
      <c r="EX235" s="44"/>
      <c r="EY235" s="44"/>
      <c r="EZ235" s="44"/>
      <c r="FA235" s="44"/>
      <c r="FB235" s="44"/>
      <c r="FC235" s="44"/>
      <c r="FD235" s="44"/>
      <c r="FE235" s="44"/>
      <c r="FF235" s="44"/>
      <c r="FG235" s="44"/>
      <c r="FH235" s="44"/>
      <c r="FI235" s="44"/>
      <c r="FJ235" s="44"/>
      <c r="FK235" s="44"/>
      <c r="FL235" s="44"/>
      <c r="FM235" s="44"/>
      <c r="FN235" s="44"/>
      <c r="FO235" s="44"/>
      <c r="FP235" s="44"/>
      <c r="FQ235" s="44"/>
      <c r="FR235" s="44"/>
      <c r="FS235" s="44"/>
      <c r="FT235" s="44"/>
      <c r="FU235" s="44"/>
      <c r="FV235" s="44"/>
      <c r="FW235" s="44"/>
      <c r="FX235" s="44"/>
      <c r="FY235" s="44"/>
      <c r="FZ235" s="44"/>
      <c r="GA235" s="44"/>
      <c r="GB235" s="44"/>
      <c r="GC235" s="44"/>
      <c r="GD235" s="44"/>
      <c r="GE235" s="44"/>
      <c r="GF235" s="44"/>
      <c r="GG235" s="44"/>
      <c r="GH235" s="44"/>
      <c r="GI235" s="44"/>
      <c r="GJ235" s="44"/>
      <c r="GK235" s="44"/>
      <c r="GL235" s="44"/>
      <c r="GM235" s="44"/>
      <c r="GN235" s="44"/>
      <c r="GO235" s="44"/>
      <c r="GP235" s="44"/>
      <c r="GQ235" s="44"/>
      <c r="GR235" s="44"/>
      <c r="GS235" s="44"/>
      <c r="GT235" s="44"/>
      <c r="GU235" s="44"/>
      <c r="GV235" s="44"/>
      <c r="GW235" s="44"/>
      <c r="GX235" s="44"/>
      <c r="GY235" s="44"/>
      <c r="GZ235" s="44"/>
      <c r="HA235" s="44"/>
      <c r="HB235" s="44"/>
      <c r="HC235" s="44"/>
      <c r="HD235" s="44"/>
      <c r="HE235" s="44"/>
      <c r="HF235" s="44"/>
      <c r="HG235" s="44"/>
      <c r="HH235" s="44"/>
      <c r="HI235" s="44"/>
      <c r="HJ235" s="44"/>
      <c r="HK235" s="44"/>
      <c r="HL235" s="44"/>
      <c r="HM235" s="44"/>
      <c r="HN235" s="44"/>
      <c r="HO235" s="44"/>
      <c r="HP235" s="44"/>
      <c r="HQ235" s="44"/>
      <c r="HR235" s="44"/>
      <c r="HS235" s="44"/>
      <c r="HT235" s="44"/>
      <c r="HU235" s="44"/>
      <c r="HV235" s="44"/>
      <c r="HW235" s="44"/>
      <c r="HX235" s="44"/>
      <c r="HY235" s="44"/>
      <c r="HZ235" s="44"/>
      <c r="IA235" s="44"/>
      <c r="IB235" s="44"/>
      <c r="IC235" s="44"/>
      <c r="ID235" s="44"/>
      <c r="IE235" s="44"/>
      <c r="IF235" s="44"/>
      <c r="IG235" s="44"/>
      <c r="IH235" s="44"/>
      <c r="II235" s="44"/>
      <c r="IJ235" s="44"/>
      <c r="IK235" s="44"/>
      <c r="IL235" s="44"/>
      <c r="IM235" s="44"/>
      <c r="IN235" s="44"/>
      <c r="IO235" s="44"/>
      <c r="IP235" s="44"/>
      <c r="IQ235" s="44"/>
      <c r="IR235" s="44"/>
      <c r="IS235" s="44"/>
      <c r="IT235" s="44"/>
      <c r="IU235" s="44"/>
      <c r="IV235" s="44"/>
      <c r="IW235" s="44"/>
      <c r="IX235" s="44"/>
      <c r="IY235" s="44"/>
      <c r="IZ235" s="44"/>
      <c r="JA235" s="44"/>
      <c r="JB235" s="44"/>
      <c r="JC235" s="44"/>
      <c r="JD235" s="44"/>
      <c r="JE235" s="44"/>
      <c r="JF235" s="44"/>
      <c r="JG235" s="44"/>
      <c r="JH235" s="44"/>
      <c r="JI235" s="44"/>
      <c r="JJ235" s="44"/>
      <c r="JK235" s="44"/>
      <c r="JL235" s="44"/>
      <c r="JM235" s="44"/>
      <c r="JN235" s="44"/>
      <c r="JO235" s="44"/>
      <c r="JP235" s="44"/>
      <c r="JQ235" s="44"/>
      <c r="JR235" s="44"/>
      <c r="JS235" s="44"/>
      <c r="JT235" s="44"/>
      <c r="JU235" s="44"/>
      <c r="JV235" s="44"/>
      <c r="JW235" s="44"/>
      <c r="JX235" s="44"/>
      <c r="JY235" s="44"/>
      <c r="JZ235" s="44"/>
      <c r="KA235" s="44"/>
      <c r="KB235" s="44"/>
      <c r="KC235" s="44"/>
      <c r="KD235" s="44"/>
      <c r="KE235" s="44"/>
      <c r="KF235" s="44"/>
      <c r="KG235" s="44"/>
      <c r="KH235" s="44"/>
      <c r="KI235" s="44"/>
      <c r="KJ235" s="44"/>
      <c r="KK235" s="44"/>
      <c r="KL235" s="44"/>
      <c r="KM235" s="44"/>
      <c r="KN235" s="44"/>
      <c r="KO235" s="44"/>
      <c r="KP235" s="44"/>
      <c r="KQ235" s="44"/>
      <c r="KR235" s="44"/>
      <c r="KS235" s="44"/>
      <c r="KT235" s="44"/>
      <c r="KU235" s="44"/>
      <c r="KV235" s="44"/>
      <c r="KW235" s="44"/>
      <c r="KX235" s="44"/>
      <c r="KY235" s="44"/>
      <c r="KZ235" s="44"/>
      <c r="LA235" s="44"/>
      <c r="LB235" s="44"/>
      <c r="LC235" s="44"/>
      <c r="LD235" s="44"/>
      <c r="LE235" s="44"/>
      <c r="LF235" s="44"/>
      <c r="LG235" s="44"/>
      <c r="LH235" s="44"/>
      <c r="LI235" s="44"/>
      <c r="LJ235" s="44"/>
      <c r="LK235" s="44"/>
      <c r="LL235" s="44"/>
      <c r="LM235" s="44"/>
      <c r="LN235" s="44"/>
      <c r="LO235" s="44"/>
      <c r="LP235" s="44"/>
      <c r="LQ235" s="44"/>
      <c r="LR235" s="44"/>
      <c r="LS235" s="44"/>
      <c r="LT235" s="44"/>
      <c r="LU235" s="44"/>
      <c r="LV235" s="44"/>
      <c r="LW235" s="44"/>
      <c r="LX235" s="44"/>
      <c r="LY235" s="44"/>
      <c r="LZ235" s="44"/>
      <c r="MA235" s="44"/>
      <c r="MB235" s="44"/>
      <c r="MC235" s="44"/>
      <c r="MD235" s="44"/>
      <c r="ME235" s="44"/>
      <c r="MF235" s="44"/>
      <c r="MG235" s="44"/>
      <c r="MH235" s="44"/>
      <c r="MI235" s="44"/>
      <c r="MJ235" s="44"/>
      <c r="MK235" s="44"/>
      <c r="ML235" s="44"/>
      <c r="MM235" s="44"/>
      <c r="MN235" s="44"/>
      <c r="MO235" s="44"/>
      <c r="MP235" s="44"/>
      <c r="MQ235" s="44"/>
      <c r="MR235" s="44"/>
      <c r="MS235" s="44"/>
      <c r="MT235" s="44"/>
      <c r="MU235" s="44"/>
      <c r="MV235" s="44"/>
      <c r="MW235" s="44"/>
      <c r="MX235" s="44"/>
      <c r="MY235" s="44"/>
      <c r="MZ235" s="44"/>
      <c r="NA235" s="44"/>
      <c r="NB235" s="44"/>
      <c r="NC235" s="44"/>
      <c r="ND235" s="44"/>
      <c r="NE235" s="44"/>
      <c r="NF235" s="44"/>
      <c r="NG235" s="44"/>
      <c r="NH235" s="44"/>
      <c r="NI235" s="44"/>
      <c r="NJ235" s="44"/>
      <c r="NK235" s="44"/>
      <c r="NL235" s="44"/>
      <c r="NM235" s="44"/>
      <c r="NN235" s="44"/>
      <c r="NO235" s="44"/>
      <c r="NP235" s="44"/>
      <c r="NQ235" s="44"/>
      <c r="NR235" s="44"/>
      <c r="NS235" s="44"/>
      <c r="NT235" s="44"/>
      <c r="NU235" s="44"/>
      <c r="NV235" s="44"/>
      <c r="NW235" s="44"/>
      <c r="NX235" s="44"/>
      <c r="NY235" s="44"/>
      <c r="NZ235" s="44"/>
      <c r="OA235" s="44"/>
      <c r="OB235" s="44"/>
      <c r="OC235" s="44"/>
      <c r="OD235" s="44"/>
      <c r="OE235" s="44"/>
      <c r="OF235" s="44"/>
      <c r="OG235" s="44"/>
      <c r="OH235" s="44"/>
      <c r="OI235" s="44"/>
      <c r="OJ235" s="44"/>
      <c r="OK235" s="44"/>
      <c r="OL235" s="44"/>
      <c r="OM235" s="44"/>
      <c r="ON235" s="44"/>
      <c r="OO235" s="44"/>
      <c r="OP235" s="44"/>
      <c r="OQ235" s="44"/>
      <c r="OR235" s="44"/>
      <c r="OS235" s="44"/>
      <c r="OT235" s="44"/>
      <c r="OU235" s="44"/>
      <c r="OV235" s="44"/>
      <c r="OW235" s="44"/>
      <c r="OX235" s="44"/>
      <c r="OY235" s="44"/>
      <c r="OZ235" s="44"/>
      <c r="PA235" s="44"/>
      <c r="PB235" s="44"/>
      <c r="PC235" s="44"/>
      <c r="PD235" s="44"/>
      <c r="PE235" s="44"/>
      <c r="PF235" s="44"/>
      <c r="PG235" s="44"/>
      <c r="PH235" s="44"/>
    </row>
    <row r="236" spans="1:424" s="49" customFormat="1" x14ac:dyDescent="0.25">
      <c r="A236" s="30"/>
      <c r="C236" s="327"/>
      <c r="D236" s="47"/>
      <c r="E236" s="327"/>
      <c r="F236" s="47"/>
      <c r="G236" s="47"/>
      <c r="H236" s="47"/>
      <c r="I236" s="47"/>
      <c r="J236" s="47"/>
      <c r="M236" s="47"/>
      <c r="N236" s="47"/>
      <c r="O236" s="47"/>
      <c r="P236" s="47"/>
      <c r="Q236" s="47"/>
      <c r="R236" s="47"/>
      <c r="U236" s="47"/>
      <c r="V236" s="47"/>
      <c r="W236" s="47"/>
      <c r="X236" s="47"/>
      <c r="Y236" s="47"/>
      <c r="Z236" s="47"/>
      <c r="AC236" s="47"/>
      <c r="AD236" s="47"/>
      <c r="AE236" s="47"/>
      <c r="AF236" s="47"/>
      <c r="AG236" s="47"/>
      <c r="AH236" s="47"/>
      <c r="AK236" s="47"/>
      <c r="AL236" s="47"/>
      <c r="AM236" s="47"/>
      <c r="AN236" s="47"/>
      <c r="AO236" s="47"/>
      <c r="AP236" s="47"/>
      <c r="AS236" s="47"/>
      <c r="AT236" s="47"/>
      <c r="AU236" s="47"/>
      <c r="AV236" s="47"/>
      <c r="AW236" s="46"/>
      <c r="AX236" s="46"/>
      <c r="BA236" s="47"/>
      <c r="BB236" s="47"/>
      <c r="BC236" s="47"/>
      <c r="BD236" s="47"/>
      <c r="BE236" s="47"/>
      <c r="BF236" s="47"/>
      <c r="BG236" s="47"/>
      <c r="BH236" s="47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  <c r="FB236" s="44"/>
      <c r="FC236" s="44"/>
      <c r="FD236" s="44"/>
      <c r="FE236" s="44"/>
      <c r="FF236" s="44"/>
      <c r="FG236" s="44"/>
      <c r="FH236" s="44"/>
      <c r="FI236" s="44"/>
      <c r="FJ236" s="44"/>
      <c r="FK236" s="44"/>
      <c r="FL236" s="44"/>
      <c r="FM236" s="44"/>
      <c r="FN236" s="44"/>
      <c r="FO236" s="44"/>
      <c r="FP236" s="44"/>
      <c r="FQ236" s="44"/>
      <c r="FR236" s="44"/>
      <c r="FS236" s="44"/>
      <c r="FT236" s="44"/>
      <c r="FU236" s="44"/>
      <c r="FV236" s="44"/>
      <c r="FW236" s="44"/>
      <c r="FX236" s="44"/>
      <c r="FY236" s="44"/>
      <c r="FZ236" s="44"/>
      <c r="GA236" s="44"/>
      <c r="GB236" s="44"/>
      <c r="GC236" s="44"/>
      <c r="GD236" s="44"/>
      <c r="GE236" s="44"/>
      <c r="GF236" s="44"/>
      <c r="GG236" s="44"/>
      <c r="GH236" s="44"/>
      <c r="GI236" s="44"/>
      <c r="GJ236" s="44"/>
      <c r="GK236" s="44"/>
      <c r="GL236" s="44"/>
      <c r="GM236" s="44"/>
      <c r="GN236" s="44"/>
      <c r="GO236" s="44"/>
      <c r="GP236" s="44"/>
      <c r="GQ236" s="44"/>
      <c r="GR236" s="44"/>
      <c r="GS236" s="44"/>
      <c r="GT236" s="44"/>
      <c r="GU236" s="44"/>
      <c r="GV236" s="44"/>
      <c r="GW236" s="44"/>
      <c r="GX236" s="44"/>
      <c r="GY236" s="44"/>
      <c r="GZ236" s="44"/>
      <c r="HA236" s="44"/>
      <c r="HB236" s="44"/>
      <c r="HC236" s="44"/>
      <c r="HD236" s="44"/>
      <c r="HE236" s="44"/>
      <c r="HF236" s="44"/>
      <c r="HG236" s="44"/>
      <c r="HH236" s="44"/>
      <c r="HI236" s="44"/>
      <c r="HJ236" s="44"/>
      <c r="HK236" s="44"/>
      <c r="HL236" s="44"/>
      <c r="HM236" s="44"/>
      <c r="HN236" s="44"/>
      <c r="HO236" s="44"/>
      <c r="HP236" s="44"/>
      <c r="HQ236" s="44"/>
      <c r="HR236" s="44"/>
      <c r="HS236" s="44"/>
      <c r="HT236" s="44"/>
      <c r="HU236" s="44"/>
      <c r="HV236" s="44"/>
      <c r="HW236" s="44"/>
      <c r="HX236" s="44"/>
      <c r="HY236" s="44"/>
      <c r="HZ236" s="44"/>
      <c r="IA236" s="44"/>
      <c r="IB236" s="44"/>
      <c r="IC236" s="44"/>
      <c r="ID236" s="44"/>
      <c r="IE236" s="44"/>
      <c r="IF236" s="44"/>
      <c r="IG236" s="44"/>
      <c r="IH236" s="44"/>
      <c r="II236" s="44"/>
      <c r="IJ236" s="44"/>
      <c r="IK236" s="44"/>
      <c r="IL236" s="44"/>
      <c r="IM236" s="44"/>
      <c r="IN236" s="44"/>
      <c r="IO236" s="44"/>
      <c r="IP236" s="44"/>
      <c r="IQ236" s="44"/>
      <c r="IR236" s="44"/>
      <c r="IS236" s="44"/>
      <c r="IT236" s="44"/>
      <c r="IU236" s="44"/>
      <c r="IV236" s="44"/>
      <c r="IW236" s="44"/>
      <c r="IX236" s="44"/>
      <c r="IY236" s="44"/>
      <c r="IZ236" s="44"/>
      <c r="JA236" s="44"/>
      <c r="JB236" s="44"/>
      <c r="JC236" s="44"/>
      <c r="JD236" s="44"/>
      <c r="JE236" s="44"/>
      <c r="JF236" s="44"/>
      <c r="JG236" s="44"/>
      <c r="JH236" s="44"/>
      <c r="JI236" s="44"/>
      <c r="JJ236" s="44"/>
      <c r="JK236" s="44"/>
      <c r="JL236" s="44"/>
      <c r="JM236" s="44"/>
      <c r="JN236" s="44"/>
      <c r="JO236" s="44"/>
      <c r="JP236" s="44"/>
      <c r="JQ236" s="44"/>
      <c r="JR236" s="44"/>
      <c r="JS236" s="44"/>
      <c r="JT236" s="44"/>
      <c r="JU236" s="44"/>
      <c r="JV236" s="44"/>
      <c r="JW236" s="44"/>
      <c r="JX236" s="44"/>
      <c r="JY236" s="44"/>
      <c r="JZ236" s="44"/>
      <c r="KA236" s="44"/>
      <c r="KB236" s="44"/>
      <c r="KC236" s="44"/>
      <c r="KD236" s="44"/>
      <c r="KE236" s="44"/>
      <c r="KF236" s="44"/>
      <c r="KG236" s="44"/>
      <c r="KH236" s="44"/>
      <c r="KI236" s="44"/>
      <c r="KJ236" s="44"/>
      <c r="KK236" s="44"/>
      <c r="KL236" s="44"/>
      <c r="KM236" s="44"/>
      <c r="KN236" s="44"/>
      <c r="KO236" s="44"/>
      <c r="KP236" s="44"/>
      <c r="KQ236" s="44"/>
      <c r="KR236" s="44"/>
      <c r="KS236" s="44"/>
      <c r="KT236" s="44"/>
      <c r="KU236" s="44"/>
      <c r="KV236" s="44"/>
      <c r="KW236" s="44"/>
      <c r="KX236" s="44"/>
      <c r="KY236" s="44"/>
      <c r="KZ236" s="44"/>
      <c r="LA236" s="44"/>
      <c r="LB236" s="44"/>
      <c r="LC236" s="44"/>
      <c r="LD236" s="44"/>
      <c r="LE236" s="44"/>
      <c r="LF236" s="44"/>
      <c r="LG236" s="44"/>
      <c r="LH236" s="44"/>
      <c r="LI236" s="44"/>
      <c r="LJ236" s="44"/>
      <c r="LK236" s="44"/>
      <c r="LL236" s="44"/>
      <c r="LM236" s="44"/>
      <c r="LN236" s="44"/>
      <c r="LO236" s="44"/>
      <c r="LP236" s="44"/>
      <c r="LQ236" s="44"/>
      <c r="LR236" s="44"/>
      <c r="LS236" s="44"/>
      <c r="LT236" s="44"/>
      <c r="LU236" s="44"/>
      <c r="LV236" s="44"/>
      <c r="LW236" s="44"/>
      <c r="LX236" s="44"/>
      <c r="LY236" s="44"/>
      <c r="LZ236" s="44"/>
      <c r="MA236" s="44"/>
      <c r="MB236" s="44"/>
      <c r="MC236" s="44"/>
      <c r="MD236" s="44"/>
      <c r="ME236" s="44"/>
      <c r="MF236" s="44"/>
      <c r="MG236" s="44"/>
      <c r="MH236" s="44"/>
      <c r="MI236" s="44"/>
      <c r="MJ236" s="44"/>
      <c r="MK236" s="44"/>
      <c r="ML236" s="44"/>
      <c r="MM236" s="44"/>
      <c r="MN236" s="44"/>
      <c r="MO236" s="44"/>
      <c r="MP236" s="44"/>
      <c r="MQ236" s="44"/>
      <c r="MR236" s="44"/>
      <c r="MS236" s="44"/>
      <c r="MT236" s="44"/>
      <c r="MU236" s="44"/>
      <c r="MV236" s="44"/>
      <c r="MW236" s="44"/>
      <c r="MX236" s="44"/>
      <c r="MY236" s="44"/>
      <c r="MZ236" s="44"/>
      <c r="NA236" s="44"/>
      <c r="NB236" s="44"/>
      <c r="NC236" s="44"/>
      <c r="ND236" s="44"/>
      <c r="NE236" s="44"/>
      <c r="NF236" s="44"/>
      <c r="NG236" s="44"/>
      <c r="NH236" s="44"/>
      <c r="NI236" s="44"/>
      <c r="NJ236" s="44"/>
      <c r="NK236" s="44"/>
      <c r="NL236" s="44"/>
      <c r="NM236" s="44"/>
      <c r="NN236" s="44"/>
      <c r="NO236" s="44"/>
      <c r="NP236" s="44"/>
      <c r="NQ236" s="44"/>
      <c r="NR236" s="44"/>
      <c r="NS236" s="44"/>
      <c r="NT236" s="44"/>
      <c r="NU236" s="44"/>
      <c r="NV236" s="44"/>
      <c r="NW236" s="44"/>
      <c r="NX236" s="44"/>
      <c r="NY236" s="44"/>
      <c r="NZ236" s="44"/>
      <c r="OA236" s="44"/>
      <c r="OB236" s="44"/>
      <c r="OC236" s="44"/>
      <c r="OD236" s="44"/>
      <c r="OE236" s="44"/>
      <c r="OF236" s="44"/>
      <c r="OG236" s="44"/>
      <c r="OH236" s="44"/>
      <c r="OI236" s="44"/>
      <c r="OJ236" s="44"/>
      <c r="OK236" s="44"/>
      <c r="OL236" s="44"/>
      <c r="OM236" s="44"/>
      <c r="ON236" s="44"/>
      <c r="OO236" s="44"/>
      <c r="OP236" s="44"/>
      <c r="OQ236" s="44"/>
      <c r="OR236" s="44"/>
      <c r="OS236" s="44"/>
      <c r="OT236" s="44"/>
      <c r="OU236" s="44"/>
      <c r="OV236" s="44"/>
      <c r="OW236" s="44"/>
      <c r="OX236" s="44"/>
      <c r="OY236" s="44"/>
      <c r="OZ236" s="44"/>
      <c r="PA236" s="44"/>
      <c r="PB236" s="44"/>
      <c r="PC236" s="44"/>
      <c r="PD236" s="44"/>
      <c r="PE236" s="44"/>
      <c r="PF236" s="44"/>
      <c r="PG236" s="44"/>
      <c r="PH236" s="44"/>
    </row>
    <row r="237" spans="1:424" s="49" customFormat="1" x14ac:dyDescent="0.25">
      <c r="A237" s="30"/>
      <c r="C237" s="327"/>
      <c r="D237" s="47"/>
      <c r="E237" s="327"/>
      <c r="F237" s="47"/>
      <c r="G237" s="47"/>
      <c r="H237" s="47"/>
      <c r="I237" s="47"/>
      <c r="J237" s="47"/>
      <c r="M237" s="47"/>
      <c r="N237" s="47"/>
      <c r="O237" s="47"/>
      <c r="P237" s="47"/>
      <c r="Q237" s="47"/>
      <c r="R237" s="47"/>
      <c r="U237" s="47"/>
      <c r="V237" s="47"/>
      <c r="W237" s="47"/>
      <c r="X237" s="47"/>
      <c r="Y237" s="47"/>
      <c r="Z237" s="47"/>
      <c r="AC237" s="47"/>
      <c r="AD237" s="47"/>
      <c r="AE237" s="47"/>
      <c r="AF237" s="47"/>
      <c r="AG237" s="47"/>
      <c r="AH237" s="47"/>
      <c r="AK237" s="47"/>
      <c r="AL237" s="47"/>
      <c r="AM237" s="47"/>
      <c r="AN237" s="47"/>
      <c r="AO237" s="47"/>
      <c r="AP237" s="47"/>
      <c r="AS237" s="47"/>
      <c r="AT237" s="47"/>
      <c r="AU237" s="47"/>
      <c r="AV237" s="47"/>
      <c r="AW237" s="46"/>
      <c r="AX237" s="46"/>
      <c r="BA237" s="47"/>
      <c r="BB237" s="47"/>
      <c r="BC237" s="47"/>
      <c r="BD237" s="47"/>
      <c r="BE237" s="47"/>
      <c r="BF237" s="47"/>
      <c r="BG237" s="47"/>
      <c r="BH237" s="47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44"/>
      <c r="DJ237" s="44"/>
      <c r="DK237" s="44"/>
      <c r="DL237" s="44"/>
      <c r="DM237" s="44"/>
      <c r="DN237" s="44"/>
      <c r="DO237" s="44"/>
      <c r="DP237" s="44"/>
      <c r="DQ237" s="44"/>
      <c r="DR237" s="44"/>
      <c r="DS237" s="44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  <c r="EH237" s="44"/>
      <c r="EI237" s="44"/>
      <c r="EJ237" s="44"/>
      <c r="EK237" s="44"/>
      <c r="EL237" s="44"/>
      <c r="EM237" s="44"/>
      <c r="EN237" s="44"/>
      <c r="EO237" s="44"/>
      <c r="EP237" s="44"/>
      <c r="EQ237" s="44"/>
      <c r="ER237" s="44"/>
      <c r="ES237" s="44"/>
      <c r="ET237" s="44"/>
      <c r="EU237" s="44"/>
      <c r="EV237" s="44"/>
      <c r="EW237" s="44"/>
      <c r="EX237" s="44"/>
      <c r="EY237" s="44"/>
      <c r="EZ237" s="44"/>
      <c r="FA237" s="44"/>
      <c r="FB237" s="44"/>
      <c r="FC237" s="44"/>
      <c r="FD237" s="44"/>
      <c r="FE237" s="44"/>
      <c r="FF237" s="44"/>
      <c r="FG237" s="44"/>
      <c r="FH237" s="44"/>
      <c r="FI237" s="44"/>
      <c r="FJ237" s="44"/>
      <c r="FK237" s="44"/>
      <c r="FL237" s="44"/>
      <c r="FM237" s="44"/>
      <c r="FN237" s="44"/>
      <c r="FO237" s="44"/>
      <c r="FP237" s="44"/>
      <c r="FQ237" s="44"/>
      <c r="FR237" s="44"/>
      <c r="FS237" s="44"/>
      <c r="FT237" s="44"/>
      <c r="FU237" s="44"/>
      <c r="FV237" s="44"/>
      <c r="FW237" s="44"/>
      <c r="FX237" s="44"/>
      <c r="FY237" s="44"/>
      <c r="FZ237" s="44"/>
      <c r="GA237" s="44"/>
      <c r="GB237" s="44"/>
      <c r="GC237" s="44"/>
      <c r="GD237" s="44"/>
      <c r="GE237" s="44"/>
      <c r="GF237" s="44"/>
      <c r="GG237" s="44"/>
      <c r="GH237" s="44"/>
      <c r="GI237" s="44"/>
      <c r="GJ237" s="44"/>
      <c r="GK237" s="44"/>
      <c r="GL237" s="44"/>
      <c r="GM237" s="44"/>
      <c r="GN237" s="44"/>
      <c r="GO237" s="44"/>
      <c r="GP237" s="44"/>
      <c r="GQ237" s="44"/>
      <c r="GR237" s="44"/>
      <c r="GS237" s="44"/>
      <c r="GT237" s="44"/>
      <c r="GU237" s="44"/>
      <c r="GV237" s="44"/>
      <c r="GW237" s="44"/>
      <c r="GX237" s="44"/>
      <c r="GY237" s="44"/>
      <c r="GZ237" s="44"/>
      <c r="HA237" s="44"/>
      <c r="HB237" s="44"/>
      <c r="HC237" s="44"/>
      <c r="HD237" s="44"/>
      <c r="HE237" s="44"/>
      <c r="HF237" s="44"/>
      <c r="HG237" s="44"/>
      <c r="HH237" s="44"/>
      <c r="HI237" s="44"/>
      <c r="HJ237" s="44"/>
      <c r="HK237" s="44"/>
      <c r="HL237" s="44"/>
      <c r="HM237" s="44"/>
      <c r="HN237" s="44"/>
      <c r="HO237" s="44"/>
      <c r="HP237" s="44"/>
      <c r="HQ237" s="44"/>
      <c r="HR237" s="44"/>
      <c r="HS237" s="44"/>
      <c r="HT237" s="44"/>
      <c r="HU237" s="44"/>
      <c r="HV237" s="44"/>
      <c r="HW237" s="44"/>
      <c r="HX237" s="44"/>
      <c r="HY237" s="44"/>
      <c r="HZ237" s="44"/>
      <c r="IA237" s="44"/>
      <c r="IB237" s="44"/>
      <c r="IC237" s="44"/>
      <c r="ID237" s="44"/>
      <c r="IE237" s="44"/>
      <c r="IF237" s="44"/>
      <c r="IG237" s="44"/>
      <c r="IH237" s="44"/>
      <c r="II237" s="44"/>
      <c r="IJ237" s="44"/>
      <c r="IK237" s="44"/>
      <c r="IL237" s="44"/>
      <c r="IM237" s="44"/>
      <c r="IN237" s="44"/>
      <c r="IO237" s="44"/>
      <c r="IP237" s="44"/>
      <c r="IQ237" s="44"/>
      <c r="IR237" s="44"/>
      <c r="IS237" s="44"/>
      <c r="IT237" s="44"/>
      <c r="IU237" s="44"/>
      <c r="IV237" s="44"/>
      <c r="IW237" s="44"/>
      <c r="IX237" s="44"/>
      <c r="IY237" s="44"/>
      <c r="IZ237" s="44"/>
      <c r="JA237" s="44"/>
      <c r="JB237" s="44"/>
      <c r="JC237" s="44"/>
      <c r="JD237" s="44"/>
      <c r="JE237" s="44"/>
      <c r="JF237" s="44"/>
      <c r="JG237" s="44"/>
      <c r="JH237" s="44"/>
      <c r="JI237" s="44"/>
      <c r="JJ237" s="44"/>
      <c r="JK237" s="44"/>
      <c r="JL237" s="44"/>
      <c r="JM237" s="44"/>
      <c r="JN237" s="44"/>
      <c r="JO237" s="44"/>
      <c r="JP237" s="44"/>
      <c r="JQ237" s="44"/>
      <c r="JR237" s="44"/>
      <c r="JS237" s="44"/>
      <c r="JT237" s="44"/>
      <c r="JU237" s="44"/>
      <c r="JV237" s="44"/>
      <c r="JW237" s="44"/>
      <c r="JX237" s="44"/>
      <c r="JY237" s="44"/>
      <c r="JZ237" s="44"/>
      <c r="KA237" s="44"/>
      <c r="KB237" s="44"/>
      <c r="KC237" s="44"/>
      <c r="KD237" s="44"/>
      <c r="KE237" s="44"/>
      <c r="KF237" s="44"/>
      <c r="KG237" s="44"/>
      <c r="KH237" s="44"/>
      <c r="KI237" s="44"/>
      <c r="KJ237" s="44"/>
      <c r="KK237" s="44"/>
      <c r="KL237" s="44"/>
      <c r="KM237" s="44"/>
      <c r="KN237" s="44"/>
      <c r="KO237" s="44"/>
      <c r="KP237" s="44"/>
      <c r="KQ237" s="44"/>
      <c r="KR237" s="44"/>
      <c r="KS237" s="44"/>
      <c r="KT237" s="44"/>
      <c r="KU237" s="44"/>
      <c r="KV237" s="44"/>
      <c r="KW237" s="44"/>
      <c r="KX237" s="44"/>
      <c r="KY237" s="44"/>
      <c r="KZ237" s="44"/>
      <c r="LA237" s="44"/>
      <c r="LB237" s="44"/>
      <c r="LC237" s="44"/>
      <c r="LD237" s="44"/>
      <c r="LE237" s="44"/>
      <c r="LF237" s="44"/>
      <c r="LG237" s="44"/>
      <c r="LH237" s="44"/>
      <c r="LI237" s="44"/>
      <c r="LJ237" s="44"/>
      <c r="LK237" s="44"/>
      <c r="LL237" s="44"/>
      <c r="LM237" s="44"/>
      <c r="LN237" s="44"/>
      <c r="LO237" s="44"/>
      <c r="LP237" s="44"/>
      <c r="LQ237" s="44"/>
      <c r="LR237" s="44"/>
      <c r="LS237" s="44"/>
      <c r="LT237" s="44"/>
      <c r="LU237" s="44"/>
      <c r="LV237" s="44"/>
      <c r="LW237" s="44"/>
      <c r="LX237" s="44"/>
      <c r="LY237" s="44"/>
      <c r="LZ237" s="44"/>
      <c r="MA237" s="44"/>
      <c r="MB237" s="44"/>
      <c r="MC237" s="44"/>
      <c r="MD237" s="44"/>
      <c r="ME237" s="44"/>
      <c r="MF237" s="44"/>
      <c r="MG237" s="44"/>
      <c r="MH237" s="44"/>
      <c r="MI237" s="44"/>
      <c r="MJ237" s="44"/>
      <c r="MK237" s="44"/>
      <c r="ML237" s="44"/>
      <c r="MM237" s="44"/>
      <c r="MN237" s="44"/>
      <c r="MO237" s="44"/>
      <c r="MP237" s="44"/>
      <c r="MQ237" s="44"/>
      <c r="MR237" s="44"/>
      <c r="MS237" s="44"/>
      <c r="MT237" s="44"/>
      <c r="MU237" s="44"/>
      <c r="MV237" s="44"/>
      <c r="MW237" s="44"/>
      <c r="MX237" s="44"/>
      <c r="MY237" s="44"/>
      <c r="MZ237" s="44"/>
      <c r="NA237" s="44"/>
      <c r="NB237" s="44"/>
      <c r="NC237" s="44"/>
      <c r="ND237" s="44"/>
      <c r="NE237" s="44"/>
      <c r="NF237" s="44"/>
      <c r="NG237" s="44"/>
      <c r="NH237" s="44"/>
      <c r="NI237" s="44"/>
      <c r="NJ237" s="44"/>
      <c r="NK237" s="44"/>
      <c r="NL237" s="44"/>
      <c r="NM237" s="44"/>
      <c r="NN237" s="44"/>
      <c r="NO237" s="44"/>
      <c r="NP237" s="44"/>
      <c r="NQ237" s="44"/>
      <c r="NR237" s="44"/>
      <c r="NS237" s="44"/>
      <c r="NT237" s="44"/>
      <c r="NU237" s="44"/>
      <c r="NV237" s="44"/>
      <c r="NW237" s="44"/>
      <c r="NX237" s="44"/>
      <c r="NY237" s="44"/>
      <c r="NZ237" s="44"/>
      <c r="OA237" s="44"/>
      <c r="OB237" s="44"/>
      <c r="OC237" s="44"/>
      <c r="OD237" s="44"/>
      <c r="OE237" s="44"/>
      <c r="OF237" s="44"/>
      <c r="OG237" s="44"/>
      <c r="OH237" s="44"/>
      <c r="OI237" s="44"/>
      <c r="OJ237" s="44"/>
      <c r="OK237" s="44"/>
      <c r="OL237" s="44"/>
      <c r="OM237" s="44"/>
      <c r="ON237" s="44"/>
      <c r="OO237" s="44"/>
      <c r="OP237" s="44"/>
      <c r="OQ237" s="44"/>
      <c r="OR237" s="44"/>
      <c r="OS237" s="44"/>
      <c r="OT237" s="44"/>
      <c r="OU237" s="44"/>
      <c r="OV237" s="44"/>
      <c r="OW237" s="44"/>
      <c r="OX237" s="44"/>
      <c r="OY237" s="44"/>
      <c r="OZ237" s="44"/>
      <c r="PA237" s="44"/>
      <c r="PB237" s="44"/>
      <c r="PC237" s="44"/>
      <c r="PD237" s="44"/>
      <c r="PE237" s="44"/>
      <c r="PF237" s="44"/>
      <c r="PG237" s="44"/>
      <c r="PH237" s="44"/>
    </row>
    <row r="238" spans="1:424" s="49" customFormat="1" x14ac:dyDescent="0.25">
      <c r="A238" s="30"/>
      <c r="C238" s="327"/>
      <c r="D238" s="47"/>
      <c r="E238" s="327"/>
      <c r="F238" s="47"/>
      <c r="G238" s="47"/>
      <c r="H238" s="47"/>
      <c r="I238" s="47"/>
      <c r="J238" s="47"/>
      <c r="M238" s="47"/>
      <c r="N238" s="47"/>
      <c r="O238" s="47"/>
      <c r="P238" s="47"/>
      <c r="Q238" s="47"/>
      <c r="R238" s="47"/>
      <c r="U238" s="47"/>
      <c r="V238" s="47"/>
      <c r="W238" s="47"/>
      <c r="X238" s="47"/>
      <c r="Y238" s="47"/>
      <c r="Z238" s="47"/>
      <c r="AC238" s="47"/>
      <c r="AD238" s="47"/>
      <c r="AE238" s="47"/>
      <c r="AF238" s="47"/>
      <c r="AG238" s="47"/>
      <c r="AH238" s="47"/>
      <c r="AK238" s="47"/>
      <c r="AL238" s="47"/>
      <c r="AM238" s="47"/>
      <c r="AN238" s="47"/>
      <c r="AO238" s="47"/>
      <c r="AP238" s="47"/>
      <c r="AS238" s="47"/>
      <c r="AT238" s="47"/>
      <c r="AU238" s="47"/>
      <c r="AV238" s="47"/>
      <c r="AW238" s="46"/>
      <c r="AX238" s="46"/>
      <c r="BA238" s="47"/>
      <c r="BB238" s="47"/>
      <c r="BC238" s="47"/>
      <c r="BD238" s="47"/>
      <c r="BE238" s="47"/>
      <c r="BF238" s="47"/>
      <c r="BG238" s="47"/>
      <c r="BH238" s="47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  <c r="FB238" s="44"/>
      <c r="FC238" s="44"/>
      <c r="FD238" s="44"/>
      <c r="FE238" s="44"/>
      <c r="FF238" s="44"/>
      <c r="FG238" s="44"/>
      <c r="FH238" s="44"/>
      <c r="FI238" s="44"/>
      <c r="FJ238" s="44"/>
      <c r="FK238" s="44"/>
      <c r="FL238" s="44"/>
      <c r="FM238" s="44"/>
      <c r="FN238" s="44"/>
      <c r="FO238" s="44"/>
      <c r="FP238" s="44"/>
      <c r="FQ238" s="44"/>
      <c r="FR238" s="44"/>
      <c r="FS238" s="44"/>
      <c r="FT238" s="44"/>
      <c r="FU238" s="44"/>
      <c r="FV238" s="44"/>
      <c r="FW238" s="44"/>
      <c r="FX238" s="44"/>
      <c r="FY238" s="44"/>
      <c r="FZ238" s="44"/>
      <c r="GA238" s="44"/>
      <c r="GB238" s="44"/>
      <c r="GC238" s="44"/>
      <c r="GD238" s="44"/>
      <c r="GE238" s="44"/>
      <c r="GF238" s="44"/>
      <c r="GG238" s="44"/>
      <c r="GH238" s="44"/>
      <c r="GI238" s="44"/>
      <c r="GJ238" s="44"/>
      <c r="GK238" s="44"/>
      <c r="GL238" s="44"/>
      <c r="GM238" s="44"/>
      <c r="GN238" s="44"/>
      <c r="GO238" s="44"/>
      <c r="GP238" s="44"/>
      <c r="GQ238" s="44"/>
      <c r="GR238" s="44"/>
      <c r="GS238" s="44"/>
      <c r="GT238" s="44"/>
      <c r="GU238" s="44"/>
      <c r="GV238" s="44"/>
      <c r="GW238" s="44"/>
      <c r="GX238" s="44"/>
      <c r="GY238" s="44"/>
      <c r="GZ238" s="44"/>
      <c r="HA238" s="44"/>
      <c r="HB238" s="44"/>
      <c r="HC238" s="44"/>
      <c r="HD238" s="44"/>
      <c r="HE238" s="44"/>
      <c r="HF238" s="44"/>
      <c r="HG238" s="44"/>
      <c r="HH238" s="44"/>
      <c r="HI238" s="44"/>
      <c r="HJ238" s="44"/>
      <c r="HK238" s="44"/>
      <c r="HL238" s="44"/>
      <c r="HM238" s="44"/>
      <c r="HN238" s="44"/>
      <c r="HO238" s="44"/>
      <c r="HP238" s="44"/>
      <c r="HQ238" s="44"/>
      <c r="HR238" s="44"/>
      <c r="HS238" s="44"/>
      <c r="HT238" s="44"/>
      <c r="HU238" s="44"/>
      <c r="HV238" s="44"/>
      <c r="HW238" s="44"/>
      <c r="HX238" s="44"/>
      <c r="HY238" s="44"/>
      <c r="HZ238" s="44"/>
      <c r="IA238" s="44"/>
      <c r="IB238" s="44"/>
      <c r="IC238" s="44"/>
      <c r="ID238" s="44"/>
      <c r="IE238" s="44"/>
      <c r="IF238" s="44"/>
      <c r="IG238" s="44"/>
      <c r="IH238" s="44"/>
      <c r="II238" s="44"/>
      <c r="IJ238" s="44"/>
      <c r="IK238" s="44"/>
      <c r="IL238" s="44"/>
      <c r="IM238" s="44"/>
      <c r="IN238" s="44"/>
      <c r="IO238" s="44"/>
      <c r="IP238" s="44"/>
      <c r="IQ238" s="44"/>
      <c r="IR238" s="44"/>
      <c r="IS238" s="44"/>
      <c r="IT238" s="44"/>
      <c r="IU238" s="44"/>
      <c r="IV238" s="44"/>
      <c r="IW238" s="44"/>
      <c r="IX238" s="44"/>
      <c r="IY238" s="44"/>
      <c r="IZ238" s="44"/>
      <c r="JA238" s="44"/>
      <c r="JB238" s="44"/>
      <c r="JC238" s="44"/>
      <c r="JD238" s="44"/>
      <c r="JE238" s="44"/>
      <c r="JF238" s="44"/>
      <c r="JG238" s="44"/>
      <c r="JH238" s="44"/>
      <c r="JI238" s="44"/>
      <c r="JJ238" s="44"/>
      <c r="JK238" s="44"/>
      <c r="JL238" s="44"/>
      <c r="JM238" s="44"/>
      <c r="JN238" s="44"/>
      <c r="JO238" s="44"/>
      <c r="JP238" s="44"/>
      <c r="JQ238" s="44"/>
      <c r="JR238" s="44"/>
      <c r="JS238" s="44"/>
      <c r="JT238" s="44"/>
      <c r="JU238" s="44"/>
      <c r="JV238" s="44"/>
      <c r="JW238" s="44"/>
      <c r="JX238" s="44"/>
      <c r="JY238" s="44"/>
      <c r="JZ238" s="44"/>
      <c r="KA238" s="44"/>
      <c r="KB238" s="44"/>
      <c r="KC238" s="44"/>
      <c r="KD238" s="44"/>
      <c r="KE238" s="44"/>
      <c r="KF238" s="44"/>
      <c r="KG238" s="44"/>
      <c r="KH238" s="44"/>
      <c r="KI238" s="44"/>
      <c r="KJ238" s="44"/>
      <c r="KK238" s="44"/>
      <c r="KL238" s="44"/>
      <c r="KM238" s="44"/>
      <c r="KN238" s="44"/>
      <c r="KO238" s="44"/>
      <c r="KP238" s="44"/>
      <c r="KQ238" s="44"/>
      <c r="KR238" s="44"/>
      <c r="KS238" s="44"/>
      <c r="KT238" s="44"/>
      <c r="KU238" s="44"/>
      <c r="KV238" s="44"/>
      <c r="KW238" s="44"/>
      <c r="KX238" s="44"/>
      <c r="KY238" s="44"/>
      <c r="KZ238" s="44"/>
      <c r="LA238" s="44"/>
      <c r="LB238" s="44"/>
      <c r="LC238" s="44"/>
      <c r="LD238" s="44"/>
      <c r="LE238" s="44"/>
      <c r="LF238" s="44"/>
      <c r="LG238" s="44"/>
      <c r="LH238" s="44"/>
      <c r="LI238" s="44"/>
      <c r="LJ238" s="44"/>
      <c r="LK238" s="44"/>
      <c r="LL238" s="44"/>
      <c r="LM238" s="44"/>
      <c r="LN238" s="44"/>
      <c r="LO238" s="44"/>
      <c r="LP238" s="44"/>
      <c r="LQ238" s="44"/>
      <c r="LR238" s="44"/>
      <c r="LS238" s="44"/>
      <c r="LT238" s="44"/>
      <c r="LU238" s="44"/>
      <c r="LV238" s="44"/>
      <c r="LW238" s="44"/>
      <c r="LX238" s="44"/>
      <c r="LY238" s="44"/>
      <c r="LZ238" s="44"/>
      <c r="MA238" s="44"/>
      <c r="MB238" s="44"/>
      <c r="MC238" s="44"/>
      <c r="MD238" s="44"/>
      <c r="ME238" s="44"/>
      <c r="MF238" s="44"/>
      <c r="MG238" s="44"/>
      <c r="MH238" s="44"/>
      <c r="MI238" s="44"/>
      <c r="MJ238" s="44"/>
      <c r="MK238" s="44"/>
      <c r="ML238" s="44"/>
      <c r="MM238" s="44"/>
      <c r="MN238" s="44"/>
      <c r="MO238" s="44"/>
      <c r="MP238" s="44"/>
      <c r="MQ238" s="44"/>
      <c r="MR238" s="44"/>
      <c r="MS238" s="44"/>
      <c r="MT238" s="44"/>
      <c r="MU238" s="44"/>
      <c r="MV238" s="44"/>
      <c r="MW238" s="44"/>
      <c r="MX238" s="44"/>
      <c r="MY238" s="44"/>
      <c r="MZ238" s="44"/>
      <c r="NA238" s="44"/>
      <c r="NB238" s="44"/>
      <c r="NC238" s="44"/>
      <c r="ND238" s="44"/>
      <c r="NE238" s="44"/>
      <c r="NF238" s="44"/>
      <c r="NG238" s="44"/>
      <c r="NH238" s="44"/>
      <c r="NI238" s="44"/>
      <c r="NJ238" s="44"/>
      <c r="NK238" s="44"/>
      <c r="NL238" s="44"/>
      <c r="NM238" s="44"/>
      <c r="NN238" s="44"/>
      <c r="NO238" s="44"/>
      <c r="NP238" s="44"/>
      <c r="NQ238" s="44"/>
      <c r="NR238" s="44"/>
      <c r="NS238" s="44"/>
      <c r="NT238" s="44"/>
      <c r="NU238" s="44"/>
      <c r="NV238" s="44"/>
      <c r="NW238" s="44"/>
      <c r="NX238" s="44"/>
      <c r="NY238" s="44"/>
      <c r="NZ238" s="44"/>
      <c r="OA238" s="44"/>
      <c r="OB238" s="44"/>
      <c r="OC238" s="44"/>
      <c r="OD238" s="44"/>
      <c r="OE238" s="44"/>
      <c r="OF238" s="44"/>
      <c r="OG238" s="44"/>
      <c r="OH238" s="44"/>
      <c r="OI238" s="44"/>
      <c r="OJ238" s="44"/>
      <c r="OK238" s="44"/>
      <c r="OL238" s="44"/>
      <c r="OM238" s="44"/>
      <c r="ON238" s="44"/>
      <c r="OO238" s="44"/>
      <c r="OP238" s="44"/>
      <c r="OQ238" s="44"/>
      <c r="OR238" s="44"/>
      <c r="OS238" s="44"/>
      <c r="OT238" s="44"/>
      <c r="OU238" s="44"/>
      <c r="OV238" s="44"/>
      <c r="OW238" s="44"/>
      <c r="OX238" s="44"/>
      <c r="OY238" s="44"/>
      <c r="OZ238" s="44"/>
      <c r="PA238" s="44"/>
      <c r="PB238" s="44"/>
      <c r="PC238" s="44"/>
      <c r="PD238" s="44"/>
      <c r="PE238" s="44"/>
      <c r="PF238" s="44"/>
      <c r="PG238" s="44"/>
      <c r="PH238" s="44"/>
    </row>
    <row r="239" spans="1:424" s="49" customFormat="1" x14ac:dyDescent="0.25">
      <c r="A239" s="30"/>
      <c r="C239" s="327"/>
      <c r="D239" s="47"/>
      <c r="E239" s="327"/>
      <c r="F239" s="47"/>
      <c r="G239" s="47"/>
      <c r="H239" s="47"/>
      <c r="I239" s="47"/>
      <c r="J239" s="47"/>
      <c r="M239" s="47"/>
      <c r="N239" s="47"/>
      <c r="O239" s="47"/>
      <c r="P239" s="47"/>
      <c r="Q239" s="47"/>
      <c r="R239" s="47"/>
      <c r="U239" s="47"/>
      <c r="V239" s="47"/>
      <c r="W239" s="47"/>
      <c r="X239" s="47"/>
      <c r="Y239" s="47"/>
      <c r="Z239" s="47"/>
      <c r="AC239" s="47"/>
      <c r="AD239" s="47"/>
      <c r="AE239" s="47"/>
      <c r="AF239" s="47"/>
      <c r="AG239" s="47"/>
      <c r="AH239" s="47"/>
      <c r="AK239" s="47"/>
      <c r="AL239" s="47"/>
      <c r="AM239" s="47"/>
      <c r="AN239" s="47"/>
      <c r="AO239" s="47"/>
      <c r="AP239" s="47"/>
      <c r="AS239" s="47"/>
      <c r="AT239" s="47"/>
      <c r="AU239" s="47"/>
      <c r="AV239" s="47"/>
      <c r="AW239" s="46"/>
      <c r="AX239" s="46"/>
      <c r="BA239" s="47"/>
      <c r="BB239" s="47"/>
      <c r="BC239" s="47"/>
      <c r="BD239" s="47"/>
      <c r="BE239" s="47"/>
      <c r="BF239" s="47"/>
      <c r="BG239" s="47"/>
      <c r="BH239" s="47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  <c r="CW239" s="44"/>
      <c r="CX239" s="44"/>
      <c r="CY239" s="44"/>
      <c r="CZ239" s="44"/>
      <c r="DA239" s="44"/>
      <c r="DB239" s="44"/>
      <c r="DC239" s="44"/>
      <c r="DD239" s="44"/>
      <c r="DE239" s="44"/>
      <c r="DF239" s="44"/>
      <c r="DG239" s="44"/>
      <c r="DH239" s="44"/>
      <c r="DI239" s="44"/>
      <c r="DJ239" s="44"/>
      <c r="DK239" s="44"/>
      <c r="DL239" s="44"/>
      <c r="DM239" s="44"/>
      <c r="DN239" s="44"/>
      <c r="DO239" s="44"/>
      <c r="DP239" s="44"/>
      <c r="DQ239" s="44"/>
      <c r="DR239" s="44"/>
      <c r="DS239" s="44"/>
      <c r="DT239" s="44"/>
      <c r="DU239" s="44"/>
      <c r="DV239" s="44"/>
      <c r="DW239" s="44"/>
      <c r="DX239" s="44"/>
      <c r="DY239" s="44"/>
      <c r="DZ239" s="44"/>
      <c r="EA239" s="44"/>
      <c r="EB239" s="44"/>
      <c r="EC239" s="44"/>
      <c r="ED239" s="44"/>
      <c r="EE239" s="44"/>
      <c r="EF239" s="44"/>
      <c r="EG239" s="44"/>
      <c r="EH239" s="44"/>
      <c r="EI239" s="44"/>
      <c r="EJ239" s="44"/>
      <c r="EK239" s="44"/>
      <c r="EL239" s="44"/>
      <c r="EM239" s="44"/>
      <c r="EN239" s="44"/>
      <c r="EO239" s="44"/>
      <c r="EP239" s="44"/>
      <c r="EQ239" s="44"/>
      <c r="ER239" s="44"/>
      <c r="ES239" s="44"/>
      <c r="ET239" s="44"/>
      <c r="EU239" s="44"/>
      <c r="EV239" s="44"/>
      <c r="EW239" s="44"/>
      <c r="EX239" s="44"/>
      <c r="EY239" s="44"/>
      <c r="EZ239" s="44"/>
      <c r="FA239" s="44"/>
      <c r="FB239" s="44"/>
      <c r="FC239" s="44"/>
      <c r="FD239" s="44"/>
      <c r="FE239" s="44"/>
      <c r="FF239" s="44"/>
      <c r="FG239" s="44"/>
      <c r="FH239" s="44"/>
      <c r="FI239" s="44"/>
      <c r="FJ239" s="44"/>
      <c r="FK239" s="44"/>
      <c r="FL239" s="44"/>
      <c r="FM239" s="44"/>
      <c r="FN239" s="44"/>
      <c r="FO239" s="44"/>
      <c r="FP239" s="44"/>
      <c r="FQ239" s="44"/>
      <c r="FR239" s="44"/>
      <c r="FS239" s="44"/>
      <c r="FT239" s="44"/>
      <c r="FU239" s="44"/>
      <c r="FV239" s="44"/>
      <c r="FW239" s="44"/>
      <c r="FX239" s="44"/>
      <c r="FY239" s="44"/>
      <c r="FZ239" s="44"/>
      <c r="GA239" s="44"/>
      <c r="GB239" s="44"/>
      <c r="GC239" s="44"/>
      <c r="GD239" s="44"/>
      <c r="GE239" s="44"/>
      <c r="GF239" s="44"/>
      <c r="GG239" s="44"/>
      <c r="GH239" s="44"/>
      <c r="GI239" s="44"/>
      <c r="GJ239" s="44"/>
      <c r="GK239" s="44"/>
      <c r="GL239" s="44"/>
      <c r="GM239" s="44"/>
      <c r="GN239" s="44"/>
      <c r="GO239" s="44"/>
      <c r="GP239" s="44"/>
      <c r="GQ239" s="44"/>
      <c r="GR239" s="44"/>
      <c r="GS239" s="44"/>
      <c r="GT239" s="44"/>
      <c r="GU239" s="44"/>
      <c r="GV239" s="44"/>
      <c r="GW239" s="44"/>
      <c r="GX239" s="44"/>
      <c r="GY239" s="44"/>
      <c r="GZ239" s="44"/>
      <c r="HA239" s="44"/>
      <c r="HB239" s="44"/>
      <c r="HC239" s="44"/>
      <c r="HD239" s="44"/>
      <c r="HE239" s="44"/>
      <c r="HF239" s="44"/>
      <c r="HG239" s="44"/>
      <c r="HH239" s="44"/>
      <c r="HI239" s="44"/>
      <c r="HJ239" s="44"/>
      <c r="HK239" s="44"/>
      <c r="HL239" s="44"/>
      <c r="HM239" s="44"/>
      <c r="HN239" s="44"/>
      <c r="HO239" s="44"/>
      <c r="HP239" s="44"/>
      <c r="HQ239" s="44"/>
      <c r="HR239" s="44"/>
      <c r="HS239" s="44"/>
      <c r="HT239" s="44"/>
      <c r="HU239" s="44"/>
      <c r="HV239" s="44"/>
      <c r="HW239" s="44"/>
      <c r="HX239" s="44"/>
      <c r="HY239" s="44"/>
      <c r="HZ239" s="44"/>
      <c r="IA239" s="44"/>
      <c r="IB239" s="44"/>
      <c r="IC239" s="44"/>
      <c r="ID239" s="44"/>
      <c r="IE239" s="44"/>
      <c r="IF239" s="44"/>
      <c r="IG239" s="44"/>
      <c r="IH239" s="44"/>
      <c r="II239" s="44"/>
      <c r="IJ239" s="44"/>
      <c r="IK239" s="44"/>
      <c r="IL239" s="44"/>
      <c r="IM239" s="44"/>
      <c r="IN239" s="44"/>
      <c r="IO239" s="44"/>
      <c r="IP239" s="44"/>
      <c r="IQ239" s="44"/>
      <c r="IR239" s="44"/>
      <c r="IS239" s="44"/>
      <c r="IT239" s="44"/>
      <c r="IU239" s="44"/>
      <c r="IV239" s="44"/>
      <c r="IW239" s="44"/>
      <c r="IX239" s="44"/>
      <c r="IY239" s="44"/>
      <c r="IZ239" s="44"/>
      <c r="JA239" s="44"/>
      <c r="JB239" s="44"/>
      <c r="JC239" s="44"/>
      <c r="JD239" s="44"/>
      <c r="JE239" s="44"/>
      <c r="JF239" s="44"/>
      <c r="JG239" s="44"/>
      <c r="JH239" s="44"/>
      <c r="JI239" s="44"/>
      <c r="JJ239" s="44"/>
      <c r="JK239" s="44"/>
      <c r="JL239" s="44"/>
      <c r="JM239" s="44"/>
      <c r="JN239" s="44"/>
      <c r="JO239" s="44"/>
      <c r="JP239" s="44"/>
      <c r="JQ239" s="44"/>
      <c r="JR239" s="44"/>
      <c r="JS239" s="44"/>
      <c r="JT239" s="44"/>
      <c r="JU239" s="44"/>
      <c r="JV239" s="44"/>
      <c r="JW239" s="44"/>
      <c r="JX239" s="44"/>
      <c r="JY239" s="44"/>
      <c r="JZ239" s="44"/>
      <c r="KA239" s="44"/>
      <c r="KB239" s="44"/>
      <c r="KC239" s="44"/>
      <c r="KD239" s="44"/>
      <c r="KE239" s="44"/>
      <c r="KF239" s="44"/>
      <c r="KG239" s="44"/>
      <c r="KH239" s="44"/>
      <c r="KI239" s="44"/>
      <c r="KJ239" s="44"/>
      <c r="KK239" s="44"/>
      <c r="KL239" s="44"/>
      <c r="KM239" s="44"/>
      <c r="KN239" s="44"/>
      <c r="KO239" s="44"/>
      <c r="KP239" s="44"/>
      <c r="KQ239" s="44"/>
      <c r="KR239" s="44"/>
      <c r="KS239" s="44"/>
      <c r="KT239" s="44"/>
      <c r="KU239" s="44"/>
      <c r="KV239" s="44"/>
      <c r="KW239" s="44"/>
      <c r="KX239" s="44"/>
      <c r="KY239" s="44"/>
      <c r="KZ239" s="44"/>
      <c r="LA239" s="44"/>
      <c r="LB239" s="44"/>
      <c r="LC239" s="44"/>
      <c r="LD239" s="44"/>
      <c r="LE239" s="44"/>
      <c r="LF239" s="44"/>
      <c r="LG239" s="44"/>
      <c r="LH239" s="44"/>
      <c r="LI239" s="44"/>
      <c r="LJ239" s="44"/>
      <c r="LK239" s="44"/>
      <c r="LL239" s="44"/>
      <c r="LM239" s="44"/>
      <c r="LN239" s="44"/>
      <c r="LO239" s="44"/>
      <c r="LP239" s="44"/>
      <c r="LQ239" s="44"/>
      <c r="LR239" s="44"/>
      <c r="LS239" s="44"/>
      <c r="LT239" s="44"/>
      <c r="LU239" s="44"/>
      <c r="LV239" s="44"/>
      <c r="LW239" s="44"/>
      <c r="LX239" s="44"/>
      <c r="LY239" s="44"/>
      <c r="LZ239" s="44"/>
      <c r="MA239" s="44"/>
      <c r="MB239" s="44"/>
      <c r="MC239" s="44"/>
      <c r="MD239" s="44"/>
      <c r="ME239" s="44"/>
      <c r="MF239" s="44"/>
      <c r="MG239" s="44"/>
      <c r="MH239" s="44"/>
      <c r="MI239" s="44"/>
      <c r="MJ239" s="44"/>
      <c r="MK239" s="44"/>
      <c r="ML239" s="44"/>
      <c r="MM239" s="44"/>
      <c r="MN239" s="44"/>
      <c r="MO239" s="44"/>
      <c r="MP239" s="44"/>
      <c r="MQ239" s="44"/>
      <c r="MR239" s="44"/>
      <c r="MS239" s="44"/>
      <c r="MT239" s="44"/>
      <c r="MU239" s="44"/>
      <c r="MV239" s="44"/>
      <c r="MW239" s="44"/>
      <c r="MX239" s="44"/>
      <c r="MY239" s="44"/>
      <c r="MZ239" s="44"/>
      <c r="NA239" s="44"/>
      <c r="NB239" s="44"/>
      <c r="NC239" s="44"/>
      <c r="ND239" s="44"/>
      <c r="NE239" s="44"/>
      <c r="NF239" s="44"/>
      <c r="NG239" s="44"/>
      <c r="NH239" s="44"/>
      <c r="NI239" s="44"/>
      <c r="NJ239" s="44"/>
      <c r="NK239" s="44"/>
      <c r="NL239" s="44"/>
      <c r="NM239" s="44"/>
      <c r="NN239" s="44"/>
      <c r="NO239" s="44"/>
      <c r="NP239" s="44"/>
      <c r="NQ239" s="44"/>
      <c r="NR239" s="44"/>
      <c r="NS239" s="44"/>
      <c r="NT239" s="44"/>
      <c r="NU239" s="44"/>
      <c r="NV239" s="44"/>
      <c r="NW239" s="44"/>
      <c r="NX239" s="44"/>
      <c r="NY239" s="44"/>
      <c r="NZ239" s="44"/>
      <c r="OA239" s="44"/>
      <c r="OB239" s="44"/>
      <c r="OC239" s="44"/>
      <c r="OD239" s="44"/>
      <c r="OE239" s="44"/>
      <c r="OF239" s="44"/>
      <c r="OG239" s="44"/>
      <c r="OH239" s="44"/>
      <c r="OI239" s="44"/>
      <c r="OJ239" s="44"/>
      <c r="OK239" s="44"/>
      <c r="OL239" s="44"/>
      <c r="OM239" s="44"/>
      <c r="ON239" s="44"/>
      <c r="OO239" s="44"/>
      <c r="OP239" s="44"/>
      <c r="OQ239" s="44"/>
      <c r="OR239" s="44"/>
      <c r="OS239" s="44"/>
      <c r="OT239" s="44"/>
      <c r="OU239" s="44"/>
      <c r="OV239" s="44"/>
      <c r="OW239" s="44"/>
      <c r="OX239" s="44"/>
      <c r="OY239" s="44"/>
      <c r="OZ239" s="44"/>
      <c r="PA239" s="44"/>
      <c r="PB239" s="44"/>
      <c r="PC239" s="44"/>
      <c r="PD239" s="44"/>
      <c r="PE239" s="44"/>
      <c r="PF239" s="44"/>
      <c r="PG239" s="44"/>
      <c r="PH239" s="44"/>
    </row>
    <row r="240" spans="1:424" s="49" customFormat="1" x14ac:dyDescent="0.25">
      <c r="A240" s="30"/>
      <c r="C240" s="327"/>
      <c r="D240" s="47"/>
      <c r="E240" s="327"/>
      <c r="F240" s="47"/>
      <c r="G240" s="47"/>
      <c r="H240" s="47"/>
      <c r="I240" s="47"/>
      <c r="J240" s="47"/>
      <c r="M240" s="47"/>
      <c r="N240" s="47"/>
      <c r="O240" s="47"/>
      <c r="P240" s="47"/>
      <c r="Q240" s="47"/>
      <c r="R240" s="47"/>
      <c r="U240" s="47"/>
      <c r="V240" s="47"/>
      <c r="W240" s="47"/>
      <c r="X240" s="47"/>
      <c r="Y240" s="47"/>
      <c r="Z240" s="47"/>
      <c r="AC240" s="47"/>
      <c r="AD240" s="47"/>
      <c r="AE240" s="47"/>
      <c r="AF240" s="47"/>
      <c r="AG240" s="47"/>
      <c r="AH240" s="47"/>
      <c r="AK240" s="47"/>
      <c r="AL240" s="47"/>
      <c r="AM240" s="47"/>
      <c r="AN240" s="47"/>
      <c r="AO240" s="47"/>
      <c r="AP240" s="47"/>
      <c r="AS240" s="47"/>
      <c r="AT240" s="47"/>
      <c r="AU240" s="47"/>
      <c r="AV240" s="47"/>
      <c r="AW240" s="46"/>
      <c r="AX240" s="46"/>
      <c r="BA240" s="47"/>
      <c r="BB240" s="47"/>
      <c r="BC240" s="47"/>
      <c r="BD240" s="47"/>
      <c r="BE240" s="47"/>
      <c r="BF240" s="47"/>
      <c r="BG240" s="47"/>
      <c r="BH240" s="47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4"/>
      <c r="CU240" s="44"/>
      <c r="CV240" s="44"/>
      <c r="CW240" s="44"/>
      <c r="CX240" s="44"/>
      <c r="CY240" s="44"/>
      <c r="CZ240" s="44"/>
      <c r="DA240" s="44"/>
      <c r="DB240" s="44"/>
      <c r="DC240" s="44"/>
      <c r="DD240" s="44"/>
      <c r="DE240" s="44"/>
      <c r="DF240" s="44"/>
      <c r="DG240" s="44"/>
      <c r="DH240" s="44"/>
      <c r="DI240" s="44"/>
      <c r="DJ240" s="44"/>
      <c r="DK240" s="44"/>
      <c r="DL240" s="44"/>
      <c r="DM240" s="44"/>
      <c r="DN240" s="44"/>
      <c r="DO240" s="44"/>
      <c r="DP240" s="44"/>
      <c r="DQ240" s="44"/>
      <c r="DR240" s="44"/>
      <c r="DS240" s="44"/>
      <c r="DT240" s="44"/>
      <c r="DU240" s="44"/>
      <c r="DV240" s="44"/>
      <c r="DW240" s="44"/>
      <c r="DX240" s="44"/>
      <c r="DY240" s="44"/>
      <c r="DZ240" s="44"/>
      <c r="EA240" s="44"/>
      <c r="EB240" s="44"/>
      <c r="EC240" s="44"/>
      <c r="ED240" s="44"/>
      <c r="EE240" s="44"/>
      <c r="EF240" s="44"/>
      <c r="EG240" s="44"/>
      <c r="EH240" s="44"/>
      <c r="EI240" s="44"/>
      <c r="EJ240" s="44"/>
      <c r="EK240" s="44"/>
      <c r="EL240" s="44"/>
      <c r="EM240" s="44"/>
      <c r="EN240" s="44"/>
      <c r="EO240" s="44"/>
      <c r="EP240" s="44"/>
      <c r="EQ240" s="44"/>
      <c r="ER240" s="44"/>
      <c r="ES240" s="44"/>
      <c r="ET240" s="44"/>
      <c r="EU240" s="44"/>
      <c r="EV240" s="44"/>
      <c r="EW240" s="44"/>
      <c r="EX240" s="44"/>
      <c r="EY240" s="44"/>
      <c r="EZ240" s="44"/>
      <c r="FA240" s="44"/>
      <c r="FB240" s="44"/>
      <c r="FC240" s="44"/>
      <c r="FD240" s="44"/>
      <c r="FE240" s="44"/>
      <c r="FF240" s="44"/>
      <c r="FG240" s="44"/>
      <c r="FH240" s="44"/>
      <c r="FI240" s="44"/>
      <c r="FJ240" s="44"/>
      <c r="FK240" s="44"/>
      <c r="FL240" s="44"/>
      <c r="FM240" s="44"/>
      <c r="FN240" s="44"/>
      <c r="FO240" s="44"/>
      <c r="FP240" s="44"/>
      <c r="FQ240" s="44"/>
      <c r="FR240" s="44"/>
      <c r="FS240" s="44"/>
      <c r="FT240" s="44"/>
      <c r="FU240" s="44"/>
      <c r="FV240" s="44"/>
      <c r="FW240" s="44"/>
      <c r="FX240" s="44"/>
      <c r="FY240" s="44"/>
      <c r="FZ240" s="44"/>
      <c r="GA240" s="44"/>
      <c r="GB240" s="44"/>
      <c r="GC240" s="44"/>
      <c r="GD240" s="44"/>
      <c r="GE240" s="44"/>
      <c r="GF240" s="44"/>
      <c r="GG240" s="44"/>
      <c r="GH240" s="44"/>
      <c r="GI240" s="44"/>
      <c r="GJ240" s="44"/>
      <c r="GK240" s="44"/>
      <c r="GL240" s="44"/>
      <c r="GM240" s="44"/>
      <c r="GN240" s="44"/>
      <c r="GO240" s="44"/>
      <c r="GP240" s="44"/>
      <c r="GQ240" s="44"/>
      <c r="GR240" s="44"/>
      <c r="GS240" s="44"/>
      <c r="GT240" s="44"/>
      <c r="GU240" s="44"/>
      <c r="GV240" s="44"/>
      <c r="GW240" s="44"/>
      <c r="GX240" s="44"/>
      <c r="GY240" s="44"/>
      <c r="GZ240" s="44"/>
      <c r="HA240" s="44"/>
      <c r="HB240" s="44"/>
      <c r="HC240" s="44"/>
      <c r="HD240" s="44"/>
      <c r="HE240" s="44"/>
      <c r="HF240" s="44"/>
      <c r="HG240" s="44"/>
      <c r="HH240" s="44"/>
      <c r="HI240" s="44"/>
      <c r="HJ240" s="44"/>
      <c r="HK240" s="44"/>
      <c r="HL240" s="44"/>
      <c r="HM240" s="44"/>
      <c r="HN240" s="44"/>
      <c r="HO240" s="44"/>
      <c r="HP240" s="44"/>
      <c r="HQ240" s="44"/>
      <c r="HR240" s="44"/>
      <c r="HS240" s="44"/>
      <c r="HT240" s="44"/>
      <c r="HU240" s="44"/>
      <c r="HV240" s="44"/>
      <c r="HW240" s="44"/>
      <c r="HX240" s="44"/>
      <c r="HY240" s="44"/>
      <c r="HZ240" s="44"/>
      <c r="IA240" s="44"/>
      <c r="IB240" s="44"/>
      <c r="IC240" s="44"/>
      <c r="ID240" s="44"/>
      <c r="IE240" s="44"/>
      <c r="IF240" s="44"/>
      <c r="IG240" s="44"/>
      <c r="IH240" s="44"/>
      <c r="II240" s="44"/>
      <c r="IJ240" s="44"/>
      <c r="IK240" s="44"/>
      <c r="IL240" s="44"/>
      <c r="IM240" s="44"/>
      <c r="IN240" s="44"/>
      <c r="IO240" s="44"/>
      <c r="IP240" s="44"/>
      <c r="IQ240" s="44"/>
      <c r="IR240" s="44"/>
      <c r="IS240" s="44"/>
      <c r="IT240" s="44"/>
      <c r="IU240" s="44"/>
      <c r="IV240" s="44"/>
      <c r="IW240" s="44"/>
      <c r="IX240" s="44"/>
      <c r="IY240" s="44"/>
      <c r="IZ240" s="44"/>
      <c r="JA240" s="44"/>
      <c r="JB240" s="44"/>
      <c r="JC240" s="44"/>
      <c r="JD240" s="44"/>
      <c r="JE240" s="44"/>
      <c r="JF240" s="44"/>
      <c r="JG240" s="44"/>
      <c r="JH240" s="44"/>
      <c r="JI240" s="44"/>
      <c r="JJ240" s="44"/>
      <c r="JK240" s="44"/>
      <c r="JL240" s="44"/>
      <c r="JM240" s="44"/>
      <c r="JN240" s="44"/>
      <c r="JO240" s="44"/>
      <c r="JP240" s="44"/>
      <c r="JQ240" s="44"/>
      <c r="JR240" s="44"/>
      <c r="JS240" s="44"/>
      <c r="JT240" s="44"/>
      <c r="JU240" s="44"/>
      <c r="JV240" s="44"/>
      <c r="JW240" s="44"/>
      <c r="JX240" s="44"/>
      <c r="JY240" s="44"/>
      <c r="JZ240" s="44"/>
      <c r="KA240" s="44"/>
      <c r="KB240" s="44"/>
      <c r="KC240" s="44"/>
      <c r="KD240" s="44"/>
      <c r="KE240" s="44"/>
      <c r="KF240" s="44"/>
      <c r="KG240" s="44"/>
      <c r="KH240" s="44"/>
      <c r="KI240" s="44"/>
      <c r="KJ240" s="44"/>
      <c r="KK240" s="44"/>
      <c r="KL240" s="44"/>
      <c r="KM240" s="44"/>
      <c r="KN240" s="44"/>
      <c r="KO240" s="44"/>
      <c r="KP240" s="44"/>
      <c r="KQ240" s="44"/>
      <c r="KR240" s="44"/>
      <c r="KS240" s="44"/>
      <c r="KT240" s="44"/>
      <c r="KU240" s="44"/>
      <c r="KV240" s="44"/>
      <c r="KW240" s="44"/>
      <c r="KX240" s="44"/>
      <c r="KY240" s="44"/>
      <c r="KZ240" s="44"/>
      <c r="LA240" s="44"/>
      <c r="LB240" s="44"/>
      <c r="LC240" s="44"/>
      <c r="LD240" s="44"/>
      <c r="LE240" s="44"/>
      <c r="LF240" s="44"/>
      <c r="LG240" s="44"/>
      <c r="LH240" s="44"/>
      <c r="LI240" s="44"/>
      <c r="LJ240" s="44"/>
      <c r="LK240" s="44"/>
      <c r="LL240" s="44"/>
      <c r="LM240" s="44"/>
      <c r="LN240" s="44"/>
      <c r="LO240" s="44"/>
      <c r="LP240" s="44"/>
      <c r="LQ240" s="44"/>
      <c r="LR240" s="44"/>
      <c r="LS240" s="44"/>
      <c r="LT240" s="44"/>
      <c r="LU240" s="44"/>
      <c r="LV240" s="44"/>
      <c r="LW240" s="44"/>
      <c r="LX240" s="44"/>
      <c r="LY240" s="44"/>
      <c r="LZ240" s="44"/>
      <c r="MA240" s="44"/>
      <c r="MB240" s="44"/>
      <c r="MC240" s="44"/>
      <c r="MD240" s="44"/>
      <c r="ME240" s="44"/>
      <c r="MF240" s="44"/>
      <c r="MG240" s="44"/>
      <c r="MH240" s="44"/>
      <c r="MI240" s="44"/>
      <c r="MJ240" s="44"/>
      <c r="MK240" s="44"/>
      <c r="ML240" s="44"/>
      <c r="MM240" s="44"/>
      <c r="MN240" s="44"/>
      <c r="MO240" s="44"/>
      <c r="MP240" s="44"/>
      <c r="MQ240" s="44"/>
      <c r="MR240" s="44"/>
      <c r="MS240" s="44"/>
      <c r="MT240" s="44"/>
      <c r="MU240" s="44"/>
      <c r="MV240" s="44"/>
      <c r="MW240" s="44"/>
      <c r="MX240" s="44"/>
      <c r="MY240" s="44"/>
      <c r="MZ240" s="44"/>
      <c r="NA240" s="44"/>
      <c r="NB240" s="44"/>
      <c r="NC240" s="44"/>
      <c r="ND240" s="44"/>
      <c r="NE240" s="44"/>
      <c r="NF240" s="44"/>
      <c r="NG240" s="44"/>
      <c r="NH240" s="44"/>
      <c r="NI240" s="44"/>
      <c r="NJ240" s="44"/>
      <c r="NK240" s="44"/>
      <c r="NL240" s="44"/>
      <c r="NM240" s="44"/>
      <c r="NN240" s="44"/>
      <c r="NO240" s="44"/>
      <c r="NP240" s="44"/>
      <c r="NQ240" s="44"/>
      <c r="NR240" s="44"/>
      <c r="NS240" s="44"/>
      <c r="NT240" s="44"/>
      <c r="NU240" s="44"/>
      <c r="NV240" s="44"/>
      <c r="NW240" s="44"/>
      <c r="NX240" s="44"/>
      <c r="NY240" s="44"/>
      <c r="NZ240" s="44"/>
      <c r="OA240" s="44"/>
      <c r="OB240" s="44"/>
      <c r="OC240" s="44"/>
      <c r="OD240" s="44"/>
      <c r="OE240" s="44"/>
      <c r="OF240" s="44"/>
      <c r="OG240" s="44"/>
      <c r="OH240" s="44"/>
      <c r="OI240" s="44"/>
      <c r="OJ240" s="44"/>
      <c r="OK240" s="44"/>
      <c r="OL240" s="44"/>
      <c r="OM240" s="44"/>
      <c r="ON240" s="44"/>
      <c r="OO240" s="44"/>
      <c r="OP240" s="44"/>
      <c r="OQ240" s="44"/>
      <c r="OR240" s="44"/>
      <c r="OS240" s="44"/>
      <c r="OT240" s="44"/>
      <c r="OU240" s="44"/>
      <c r="OV240" s="44"/>
      <c r="OW240" s="44"/>
      <c r="OX240" s="44"/>
      <c r="OY240" s="44"/>
      <c r="OZ240" s="44"/>
      <c r="PA240" s="44"/>
      <c r="PB240" s="44"/>
      <c r="PC240" s="44"/>
      <c r="PD240" s="44"/>
      <c r="PE240" s="44"/>
      <c r="PF240" s="44"/>
      <c r="PG240" s="44"/>
      <c r="PH240" s="44"/>
    </row>
    <row r="241" spans="1:424" s="49" customFormat="1" x14ac:dyDescent="0.25">
      <c r="A241" s="30"/>
      <c r="C241" s="327"/>
      <c r="D241" s="47"/>
      <c r="E241" s="327"/>
      <c r="F241" s="47"/>
      <c r="G241" s="47"/>
      <c r="H241" s="47"/>
      <c r="I241" s="47"/>
      <c r="J241" s="47"/>
      <c r="M241" s="47"/>
      <c r="N241" s="47"/>
      <c r="O241" s="47"/>
      <c r="P241" s="47"/>
      <c r="Q241" s="47"/>
      <c r="R241" s="47"/>
      <c r="U241" s="47"/>
      <c r="V241" s="47"/>
      <c r="W241" s="47"/>
      <c r="X241" s="47"/>
      <c r="Y241" s="47"/>
      <c r="Z241" s="47"/>
      <c r="AC241" s="47"/>
      <c r="AD241" s="47"/>
      <c r="AE241" s="47"/>
      <c r="AF241" s="47"/>
      <c r="AG241" s="47"/>
      <c r="AH241" s="47"/>
      <c r="AK241" s="47"/>
      <c r="AL241" s="47"/>
      <c r="AM241" s="47"/>
      <c r="AN241" s="47"/>
      <c r="AO241" s="47"/>
      <c r="AP241" s="47"/>
      <c r="AS241" s="47"/>
      <c r="AT241" s="47"/>
      <c r="AU241" s="47"/>
      <c r="AV241" s="47"/>
      <c r="AW241" s="46"/>
      <c r="AX241" s="46"/>
      <c r="BA241" s="47"/>
      <c r="BB241" s="47"/>
      <c r="BC241" s="47"/>
      <c r="BD241" s="47"/>
      <c r="BE241" s="47"/>
      <c r="BF241" s="47"/>
      <c r="BG241" s="47"/>
      <c r="BH241" s="47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  <c r="CW241" s="44"/>
      <c r="CX241" s="44"/>
      <c r="CY241" s="44"/>
      <c r="CZ241" s="44"/>
      <c r="DA241" s="44"/>
      <c r="DB241" s="44"/>
      <c r="DC241" s="44"/>
      <c r="DD241" s="44"/>
      <c r="DE241" s="44"/>
      <c r="DF241" s="44"/>
      <c r="DG241" s="44"/>
      <c r="DH241" s="44"/>
      <c r="DI241" s="44"/>
      <c r="DJ241" s="44"/>
      <c r="DK241" s="44"/>
      <c r="DL241" s="44"/>
      <c r="DM241" s="44"/>
      <c r="DN241" s="44"/>
      <c r="DO241" s="44"/>
      <c r="DP241" s="44"/>
      <c r="DQ241" s="44"/>
      <c r="DR241" s="44"/>
      <c r="DS241" s="44"/>
      <c r="DT241" s="44"/>
      <c r="DU241" s="44"/>
      <c r="DV241" s="44"/>
      <c r="DW241" s="44"/>
      <c r="DX241" s="44"/>
      <c r="DY241" s="44"/>
      <c r="DZ241" s="44"/>
      <c r="EA241" s="44"/>
      <c r="EB241" s="44"/>
      <c r="EC241" s="44"/>
      <c r="ED241" s="44"/>
      <c r="EE241" s="44"/>
      <c r="EF241" s="44"/>
      <c r="EG241" s="44"/>
      <c r="EH241" s="44"/>
      <c r="EI241" s="44"/>
      <c r="EJ241" s="44"/>
      <c r="EK241" s="44"/>
      <c r="EL241" s="44"/>
      <c r="EM241" s="44"/>
      <c r="EN241" s="44"/>
      <c r="EO241" s="44"/>
      <c r="EP241" s="44"/>
      <c r="EQ241" s="44"/>
      <c r="ER241" s="44"/>
      <c r="ES241" s="44"/>
      <c r="ET241" s="44"/>
      <c r="EU241" s="44"/>
      <c r="EV241" s="44"/>
      <c r="EW241" s="44"/>
      <c r="EX241" s="44"/>
      <c r="EY241" s="44"/>
      <c r="EZ241" s="44"/>
      <c r="FA241" s="44"/>
      <c r="FB241" s="44"/>
      <c r="FC241" s="44"/>
      <c r="FD241" s="44"/>
      <c r="FE241" s="44"/>
      <c r="FF241" s="44"/>
      <c r="FG241" s="44"/>
      <c r="FH241" s="44"/>
      <c r="FI241" s="44"/>
      <c r="FJ241" s="44"/>
      <c r="FK241" s="44"/>
      <c r="FL241" s="44"/>
      <c r="FM241" s="44"/>
      <c r="FN241" s="44"/>
      <c r="FO241" s="44"/>
      <c r="FP241" s="44"/>
      <c r="FQ241" s="44"/>
      <c r="FR241" s="44"/>
      <c r="FS241" s="44"/>
      <c r="FT241" s="44"/>
      <c r="FU241" s="44"/>
      <c r="FV241" s="44"/>
      <c r="FW241" s="44"/>
      <c r="FX241" s="44"/>
      <c r="FY241" s="44"/>
      <c r="FZ241" s="44"/>
      <c r="GA241" s="44"/>
      <c r="GB241" s="44"/>
      <c r="GC241" s="44"/>
      <c r="GD241" s="44"/>
      <c r="GE241" s="44"/>
      <c r="GF241" s="44"/>
      <c r="GG241" s="44"/>
      <c r="GH241" s="44"/>
      <c r="GI241" s="44"/>
      <c r="GJ241" s="44"/>
      <c r="GK241" s="44"/>
      <c r="GL241" s="44"/>
      <c r="GM241" s="44"/>
      <c r="GN241" s="44"/>
      <c r="GO241" s="44"/>
      <c r="GP241" s="44"/>
      <c r="GQ241" s="44"/>
      <c r="GR241" s="44"/>
      <c r="GS241" s="44"/>
      <c r="GT241" s="44"/>
      <c r="GU241" s="44"/>
      <c r="GV241" s="44"/>
      <c r="GW241" s="44"/>
      <c r="GX241" s="44"/>
      <c r="GY241" s="44"/>
      <c r="GZ241" s="44"/>
      <c r="HA241" s="44"/>
      <c r="HB241" s="44"/>
      <c r="HC241" s="44"/>
      <c r="HD241" s="44"/>
      <c r="HE241" s="44"/>
      <c r="HF241" s="44"/>
      <c r="HG241" s="44"/>
      <c r="HH241" s="44"/>
      <c r="HI241" s="44"/>
      <c r="HJ241" s="44"/>
      <c r="HK241" s="44"/>
      <c r="HL241" s="44"/>
      <c r="HM241" s="44"/>
      <c r="HN241" s="44"/>
      <c r="HO241" s="44"/>
      <c r="HP241" s="44"/>
      <c r="HQ241" s="44"/>
      <c r="HR241" s="44"/>
      <c r="HS241" s="44"/>
      <c r="HT241" s="44"/>
      <c r="HU241" s="44"/>
      <c r="HV241" s="44"/>
      <c r="HW241" s="44"/>
      <c r="HX241" s="44"/>
      <c r="HY241" s="44"/>
      <c r="HZ241" s="44"/>
      <c r="IA241" s="44"/>
      <c r="IB241" s="44"/>
      <c r="IC241" s="44"/>
      <c r="ID241" s="44"/>
      <c r="IE241" s="44"/>
      <c r="IF241" s="44"/>
      <c r="IG241" s="44"/>
      <c r="IH241" s="44"/>
      <c r="II241" s="44"/>
      <c r="IJ241" s="44"/>
      <c r="IK241" s="44"/>
      <c r="IL241" s="44"/>
      <c r="IM241" s="44"/>
      <c r="IN241" s="44"/>
      <c r="IO241" s="44"/>
      <c r="IP241" s="44"/>
      <c r="IQ241" s="44"/>
      <c r="IR241" s="44"/>
      <c r="IS241" s="44"/>
      <c r="IT241" s="44"/>
      <c r="IU241" s="44"/>
      <c r="IV241" s="44"/>
      <c r="IW241" s="44"/>
      <c r="IX241" s="44"/>
      <c r="IY241" s="44"/>
      <c r="IZ241" s="44"/>
      <c r="JA241" s="44"/>
      <c r="JB241" s="44"/>
      <c r="JC241" s="44"/>
      <c r="JD241" s="44"/>
      <c r="JE241" s="44"/>
      <c r="JF241" s="44"/>
      <c r="JG241" s="44"/>
      <c r="JH241" s="44"/>
      <c r="JI241" s="44"/>
      <c r="JJ241" s="44"/>
      <c r="JK241" s="44"/>
      <c r="JL241" s="44"/>
      <c r="JM241" s="44"/>
      <c r="JN241" s="44"/>
      <c r="JO241" s="44"/>
      <c r="JP241" s="44"/>
      <c r="JQ241" s="44"/>
      <c r="JR241" s="44"/>
      <c r="JS241" s="44"/>
      <c r="JT241" s="44"/>
      <c r="JU241" s="44"/>
      <c r="JV241" s="44"/>
      <c r="JW241" s="44"/>
      <c r="JX241" s="44"/>
      <c r="JY241" s="44"/>
      <c r="JZ241" s="44"/>
      <c r="KA241" s="44"/>
      <c r="KB241" s="44"/>
      <c r="KC241" s="44"/>
      <c r="KD241" s="44"/>
      <c r="KE241" s="44"/>
      <c r="KF241" s="44"/>
      <c r="KG241" s="44"/>
      <c r="KH241" s="44"/>
      <c r="KI241" s="44"/>
      <c r="KJ241" s="44"/>
      <c r="KK241" s="44"/>
      <c r="KL241" s="44"/>
      <c r="KM241" s="44"/>
      <c r="KN241" s="44"/>
      <c r="KO241" s="44"/>
      <c r="KP241" s="44"/>
      <c r="KQ241" s="44"/>
      <c r="KR241" s="44"/>
      <c r="KS241" s="44"/>
      <c r="KT241" s="44"/>
      <c r="KU241" s="44"/>
      <c r="KV241" s="44"/>
      <c r="KW241" s="44"/>
      <c r="KX241" s="44"/>
      <c r="KY241" s="44"/>
      <c r="KZ241" s="44"/>
      <c r="LA241" s="44"/>
      <c r="LB241" s="44"/>
      <c r="LC241" s="44"/>
      <c r="LD241" s="44"/>
      <c r="LE241" s="44"/>
      <c r="LF241" s="44"/>
      <c r="LG241" s="44"/>
      <c r="LH241" s="44"/>
      <c r="LI241" s="44"/>
      <c r="LJ241" s="44"/>
      <c r="LK241" s="44"/>
      <c r="LL241" s="44"/>
      <c r="LM241" s="44"/>
      <c r="LN241" s="44"/>
      <c r="LO241" s="44"/>
      <c r="LP241" s="44"/>
      <c r="LQ241" s="44"/>
      <c r="LR241" s="44"/>
      <c r="LS241" s="44"/>
      <c r="LT241" s="44"/>
      <c r="LU241" s="44"/>
      <c r="LV241" s="44"/>
      <c r="LW241" s="44"/>
      <c r="LX241" s="44"/>
      <c r="LY241" s="44"/>
      <c r="LZ241" s="44"/>
      <c r="MA241" s="44"/>
      <c r="MB241" s="44"/>
      <c r="MC241" s="44"/>
      <c r="MD241" s="44"/>
      <c r="ME241" s="44"/>
      <c r="MF241" s="44"/>
      <c r="MG241" s="44"/>
      <c r="MH241" s="44"/>
      <c r="MI241" s="44"/>
      <c r="MJ241" s="44"/>
      <c r="MK241" s="44"/>
      <c r="ML241" s="44"/>
      <c r="MM241" s="44"/>
      <c r="MN241" s="44"/>
      <c r="MO241" s="44"/>
      <c r="MP241" s="44"/>
      <c r="MQ241" s="44"/>
      <c r="MR241" s="44"/>
      <c r="MS241" s="44"/>
      <c r="MT241" s="44"/>
      <c r="MU241" s="44"/>
      <c r="MV241" s="44"/>
      <c r="MW241" s="44"/>
      <c r="MX241" s="44"/>
      <c r="MY241" s="44"/>
      <c r="MZ241" s="44"/>
      <c r="NA241" s="44"/>
      <c r="NB241" s="44"/>
      <c r="NC241" s="44"/>
      <c r="ND241" s="44"/>
      <c r="NE241" s="44"/>
      <c r="NF241" s="44"/>
      <c r="NG241" s="44"/>
      <c r="NH241" s="44"/>
      <c r="NI241" s="44"/>
      <c r="NJ241" s="44"/>
      <c r="NK241" s="44"/>
      <c r="NL241" s="44"/>
      <c r="NM241" s="44"/>
      <c r="NN241" s="44"/>
      <c r="NO241" s="44"/>
      <c r="NP241" s="44"/>
      <c r="NQ241" s="44"/>
      <c r="NR241" s="44"/>
      <c r="NS241" s="44"/>
      <c r="NT241" s="44"/>
      <c r="NU241" s="44"/>
      <c r="NV241" s="44"/>
      <c r="NW241" s="44"/>
      <c r="NX241" s="44"/>
      <c r="NY241" s="44"/>
      <c r="NZ241" s="44"/>
      <c r="OA241" s="44"/>
      <c r="OB241" s="44"/>
      <c r="OC241" s="44"/>
      <c r="OD241" s="44"/>
      <c r="OE241" s="44"/>
      <c r="OF241" s="44"/>
      <c r="OG241" s="44"/>
      <c r="OH241" s="44"/>
      <c r="OI241" s="44"/>
      <c r="OJ241" s="44"/>
      <c r="OK241" s="44"/>
      <c r="OL241" s="44"/>
      <c r="OM241" s="44"/>
      <c r="ON241" s="44"/>
      <c r="OO241" s="44"/>
      <c r="OP241" s="44"/>
      <c r="OQ241" s="44"/>
      <c r="OR241" s="44"/>
      <c r="OS241" s="44"/>
      <c r="OT241" s="44"/>
      <c r="OU241" s="44"/>
      <c r="OV241" s="44"/>
      <c r="OW241" s="44"/>
      <c r="OX241" s="44"/>
      <c r="OY241" s="44"/>
      <c r="OZ241" s="44"/>
      <c r="PA241" s="44"/>
      <c r="PB241" s="44"/>
      <c r="PC241" s="44"/>
      <c r="PD241" s="44"/>
      <c r="PE241" s="44"/>
      <c r="PF241" s="44"/>
      <c r="PG241" s="44"/>
      <c r="PH241" s="44"/>
    </row>
    <row r="242" spans="1:424" s="49" customFormat="1" x14ac:dyDescent="0.25">
      <c r="A242" s="30"/>
      <c r="C242" s="327"/>
      <c r="D242" s="47"/>
      <c r="E242" s="327"/>
      <c r="F242" s="47"/>
      <c r="G242" s="47"/>
      <c r="H242" s="47"/>
      <c r="I242" s="47"/>
      <c r="J242" s="47"/>
      <c r="M242" s="47"/>
      <c r="N242" s="47"/>
      <c r="O242" s="47"/>
      <c r="P242" s="47"/>
      <c r="Q242" s="47"/>
      <c r="R242" s="47"/>
      <c r="U242" s="47"/>
      <c r="V242" s="47"/>
      <c r="W242" s="47"/>
      <c r="X242" s="47"/>
      <c r="Y242" s="47"/>
      <c r="Z242" s="47"/>
      <c r="AC242" s="47"/>
      <c r="AD242" s="47"/>
      <c r="AE242" s="47"/>
      <c r="AF242" s="47"/>
      <c r="AG242" s="47"/>
      <c r="AH242" s="47"/>
      <c r="AK242" s="47"/>
      <c r="AL242" s="47"/>
      <c r="AM242" s="47"/>
      <c r="AN242" s="47"/>
      <c r="AO242" s="47"/>
      <c r="AP242" s="47"/>
      <c r="AS242" s="47"/>
      <c r="AT242" s="47"/>
      <c r="AU242" s="47"/>
      <c r="AV242" s="47"/>
      <c r="AW242" s="46"/>
      <c r="AX242" s="46"/>
      <c r="BA242" s="47"/>
      <c r="BB242" s="47"/>
      <c r="BC242" s="47"/>
      <c r="BD242" s="47"/>
      <c r="BE242" s="47"/>
      <c r="BF242" s="47"/>
      <c r="BG242" s="47"/>
      <c r="BH242" s="47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  <c r="CP242" s="44"/>
      <c r="CQ242" s="44"/>
      <c r="CR242" s="44"/>
      <c r="CS242" s="44"/>
      <c r="CT242" s="44"/>
      <c r="CU242" s="44"/>
      <c r="CV242" s="44"/>
      <c r="CW242" s="44"/>
      <c r="CX242" s="44"/>
      <c r="CY242" s="44"/>
      <c r="CZ242" s="44"/>
      <c r="DA242" s="44"/>
      <c r="DB242" s="44"/>
      <c r="DC242" s="44"/>
      <c r="DD242" s="44"/>
      <c r="DE242" s="44"/>
      <c r="DF242" s="44"/>
      <c r="DG242" s="44"/>
      <c r="DH242" s="44"/>
      <c r="DI242" s="44"/>
      <c r="DJ242" s="44"/>
      <c r="DK242" s="44"/>
      <c r="DL242" s="44"/>
      <c r="DM242" s="44"/>
      <c r="DN242" s="44"/>
      <c r="DO242" s="44"/>
      <c r="DP242" s="44"/>
      <c r="DQ242" s="44"/>
      <c r="DR242" s="44"/>
      <c r="DS242" s="44"/>
      <c r="DT242" s="44"/>
      <c r="DU242" s="44"/>
      <c r="DV242" s="44"/>
      <c r="DW242" s="44"/>
      <c r="DX242" s="44"/>
      <c r="DY242" s="44"/>
      <c r="DZ242" s="44"/>
      <c r="EA242" s="44"/>
      <c r="EB242" s="44"/>
      <c r="EC242" s="44"/>
      <c r="ED242" s="44"/>
      <c r="EE242" s="44"/>
      <c r="EF242" s="44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  <c r="FI242" s="44"/>
      <c r="FJ242" s="44"/>
      <c r="FK242" s="44"/>
      <c r="FL242" s="44"/>
      <c r="FM242" s="44"/>
      <c r="FN242" s="44"/>
      <c r="FO242" s="44"/>
      <c r="FP242" s="44"/>
      <c r="FQ242" s="44"/>
      <c r="FR242" s="44"/>
      <c r="FS242" s="44"/>
      <c r="FT242" s="44"/>
      <c r="FU242" s="44"/>
      <c r="FV242" s="44"/>
      <c r="FW242" s="44"/>
      <c r="FX242" s="44"/>
      <c r="FY242" s="44"/>
      <c r="FZ242" s="44"/>
      <c r="GA242" s="44"/>
      <c r="GB242" s="44"/>
      <c r="GC242" s="44"/>
      <c r="GD242" s="44"/>
      <c r="GE242" s="44"/>
      <c r="GF242" s="44"/>
      <c r="GG242" s="44"/>
      <c r="GH242" s="44"/>
      <c r="GI242" s="44"/>
      <c r="GJ242" s="44"/>
      <c r="GK242" s="44"/>
      <c r="GL242" s="44"/>
      <c r="GM242" s="44"/>
      <c r="GN242" s="44"/>
      <c r="GO242" s="44"/>
      <c r="GP242" s="44"/>
      <c r="GQ242" s="44"/>
      <c r="GR242" s="44"/>
      <c r="GS242" s="44"/>
      <c r="GT242" s="44"/>
      <c r="GU242" s="44"/>
      <c r="GV242" s="44"/>
      <c r="GW242" s="44"/>
      <c r="GX242" s="44"/>
      <c r="GY242" s="44"/>
      <c r="GZ242" s="44"/>
      <c r="HA242" s="44"/>
      <c r="HB242" s="44"/>
      <c r="HC242" s="44"/>
      <c r="HD242" s="44"/>
      <c r="HE242" s="44"/>
      <c r="HF242" s="44"/>
      <c r="HG242" s="44"/>
      <c r="HH242" s="44"/>
      <c r="HI242" s="44"/>
      <c r="HJ242" s="44"/>
      <c r="HK242" s="44"/>
      <c r="HL242" s="44"/>
      <c r="HM242" s="44"/>
      <c r="HN242" s="44"/>
      <c r="HO242" s="44"/>
      <c r="HP242" s="44"/>
      <c r="HQ242" s="44"/>
      <c r="HR242" s="44"/>
      <c r="HS242" s="44"/>
      <c r="HT242" s="44"/>
      <c r="HU242" s="44"/>
      <c r="HV242" s="44"/>
      <c r="HW242" s="44"/>
      <c r="HX242" s="44"/>
      <c r="HY242" s="44"/>
      <c r="HZ242" s="44"/>
      <c r="IA242" s="44"/>
      <c r="IB242" s="44"/>
      <c r="IC242" s="44"/>
      <c r="ID242" s="44"/>
      <c r="IE242" s="44"/>
      <c r="IF242" s="44"/>
      <c r="IG242" s="44"/>
      <c r="IH242" s="44"/>
      <c r="II242" s="44"/>
      <c r="IJ242" s="44"/>
      <c r="IK242" s="44"/>
      <c r="IL242" s="44"/>
      <c r="IM242" s="44"/>
      <c r="IN242" s="44"/>
      <c r="IO242" s="44"/>
      <c r="IP242" s="44"/>
      <c r="IQ242" s="44"/>
      <c r="IR242" s="44"/>
      <c r="IS242" s="44"/>
      <c r="IT242" s="44"/>
      <c r="IU242" s="44"/>
      <c r="IV242" s="44"/>
      <c r="IW242" s="44"/>
      <c r="IX242" s="44"/>
      <c r="IY242" s="44"/>
      <c r="IZ242" s="44"/>
      <c r="JA242" s="44"/>
      <c r="JB242" s="44"/>
      <c r="JC242" s="44"/>
      <c r="JD242" s="44"/>
      <c r="JE242" s="44"/>
      <c r="JF242" s="44"/>
      <c r="JG242" s="44"/>
      <c r="JH242" s="44"/>
      <c r="JI242" s="44"/>
      <c r="JJ242" s="44"/>
      <c r="JK242" s="44"/>
      <c r="JL242" s="44"/>
      <c r="JM242" s="44"/>
      <c r="JN242" s="44"/>
      <c r="JO242" s="44"/>
      <c r="JP242" s="44"/>
      <c r="JQ242" s="44"/>
      <c r="JR242" s="44"/>
      <c r="JS242" s="44"/>
      <c r="JT242" s="44"/>
      <c r="JU242" s="44"/>
      <c r="JV242" s="44"/>
      <c r="JW242" s="44"/>
      <c r="JX242" s="44"/>
      <c r="JY242" s="44"/>
      <c r="JZ242" s="44"/>
      <c r="KA242" s="44"/>
      <c r="KB242" s="44"/>
      <c r="KC242" s="44"/>
      <c r="KD242" s="44"/>
      <c r="KE242" s="44"/>
      <c r="KF242" s="44"/>
      <c r="KG242" s="44"/>
      <c r="KH242" s="44"/>
      <c r="KI242" s="44"/>
      <c r="KJ242" s="44"/>
      <c r="KK242" s="44"/>
      <c r="KL242" s="44"/>
      <c r="KM242" s="44"/>
      <c r="KN242" s="44"/>
      <c r="KO242" s="44"/>
      <c r="KP242" s="44"/>
      <c r="KQ242" s="44"/>
      <c r="KR242" s="44"/>
      <c r="KS242" s="44"/>
      <c r="KT242" s="44"/>
      <c r="KU242" s="44"/>
      <c r="KV242" s="44"/>
      <c r="KW242" s="44"/>
      <c r="KX242" s="44"/>
      <c r="KY242" s="44"/>
      <c r="KZ242" s="44"/>
      <c r="LA242" s="44"/>
      <c r="LB242" s="44"/>
      <c r="LC242" s="44"/>
      <c r="LD242" s="44"/>
      <c r="LE242" s="44"/>
      <c r="LF242" s="44"/>
      <c r="LG242" s="44"/>
      <c r="LH242" s="44"/>
      <c r="LI242" s="44"/>
      <c r="LJ242" s="44"/>
      <c r="LK242" s="44"/>
      <c r="LL242" s="44"/>
      <c r="LM242" s="44"/>
      <c r="LN242" s="44"/>
      <c r="LO242" s="44"/>
      <c r="LP242" s="44"/>
      <c r="LQ242" s="44"/>
      <c r="LR242" s="44"/>
      <c r="LS242" s="44"/>
      <c r="LT242" s="44"/>
      <c r="LU242" s="44"/>
      <c r="LV242" s="44"/>
      <c r="LW242" s="44"/>
      <c r="LX242" s="44"/>
      <c r="LY242" s="44"/>
      <c r="LZ242" s="44"/>
      <c r="MA242" s="44"/>
      <c r="MB242" s="44"/>
      <c r="MC242" s="44"/>
      <c r="MD242" s="44"/>
      <c r="ME242" s="44"/>
      <c r="MF242" s="44"/>
      <c r="MG242" s="44"/>
      <c r="MH242" s="44"/>
      <c r="MI242" s="44"/>
      <c r="MJ242" s="44"/>
      <c r="MK242" s="44"/>
      <c r="ML242" s="44"/>
      <c r="MM242" s="44"/>
      <c r="MN242" s="44"/>
      <c r="MO242" s="44"/>
      <c r="MP242" s="44"/>
      <c r="MQ242" s="44"/>
      <c r="MR242" s="44"/>
      <c r="MS242" s="44"/>
      <c r="MT242" s="44"/>
      <c r="MU242" s="44"/>
      <c r="MV242" s="44"/>
      <c r="MW242" s="44"/>
      <c r="MX242" s="44"/>
      <c r="MY242" s="44"/>
      <c r="MZ242" s="44"/>
      <c r="NA242" s="44"/>
      <c r="NB242" s="44"/>
      <c r="NC242" s="44"/>
      <c r="ND242" s="44"/>
      <c r="NE242" s="44"/>
      <c r="NF242" s="44"/>
      <c r="NG242" s="44"/>
      <c r="NH242" s="44"/>
      <c r="NI242" s="44"/>
      <c r="NJ242" s="44"/>
      <c r="NK242" s="44"/>
      <c r="NL242" s="44"/>
      <c r="NM242" s="44"/>
      <c r="NN242" s="44"/>
      <c r="NO242" s="44"/>
      <c r="NP242" s="44"/>
      <c r="NQ242" s="44"/>
      <c r="NR242" s="44"/>
      <c r="NS242" s="44"/>
      <c r="NT242" s="44"/>
      <c r="NU242" s="44"/>
      <c r="NV242" s="44"/>
      <c r="NW242" s="44"/>
      <c r="NX242" s="44"/>
      <c r="NY242" s="44"/>
      <c r="NZ242" s="44"/>
      <c r="OA242" s="44"/>
      <c r="OB242" s="44"/>
      <c r="OC242" s="44"/>
      <c r="OD242" s="44"/>
      <c r="OE242" s="44"/>
      <c r="OF242" s="44"/>
      <c r="OG242" s="44"/>
      <c r="OH242" s="44"/>
      <c r="OI242" s="44"/>
      <c r="OJ242" s="44"/>
      <c r="OK242" s="44"/>
      <c r="OL242" s="44"/>
      <c r="OM242" s="44"/>
      <c r="ON242" s="44"/>
      <c r="OO242" s="44"/>
      <c r="OP242" s="44"/>
      <c r="OQ242" s="44"/>
      <c r="OR242" s="44"/>
      <c r="OS242" s="44"/>
      <c r="OT242" s="44"/>
      <c r="OU242" s="44"/>
      <c r="OV242" s="44"/>
      <c r="OW242" s="44"/>
      <c r="OX242" s="44"/>
      <c r="OY242" s="44"/>
      <c r="OZ242" s="44"/>
      <c r="PA242" s="44"/>
      <c r="PB242" s="44"/>
      <c r="PC242" s="44"/>
      <c r="PD242" s="44"/>
      <c r="PE242" s="44"/>
      <c r="PF242" s="44"/>
      <c r="PG242" s="44"/>
      <c r="PH242" s="44"/>
    </row>
    <row r="243" spans="1:424" s="49" customFormat="1" x14ac:dyDescent="0.25">
      <c r="A243" s="30"/>
      <c r="C243" s="327"/>
      <c r="D243" s="47"/>
      <c r="E243" s="327"/>
      <c r="F243" s="47"/>
      <c r="G243" s="47"/>
      <c r="H243" s="47"/>
      <c r="I243" s="47"/>
      <c r="J243" s="47"/>
      <c r="M243" s="47"/>
      <c r="N243" s="47"/>
      <c r="O243" s="47"/>
      <c r="P243" s="47"/>
      <c r="Q243" s="47"/>
      <c r="R243" s="47"/>
      <c r="U243" s="47"/>
      <c r="V243" s="47"/>
      <c r="W243" s="47"/>
      <c r="X243" s="47"/>
      <c r="Y243" s="47"/>
      <c r="Z243" s="47"/>
      <c r="AC243" s="47"/>
      <c r="AD243" s="47"/>
      <c r="AE243" s="47"/>
      <c r="AF243" s="47"/>
      <c r="AG243" s="47"/>
      <c r="AH243" s="47"/>
      <c r="AK243" s="47"/>
      <c r="AL243" s="47"/>
      <c r="AM243" s="47"/>
      <c r="AN243" s="47"/>
      <c r="AO243" s="47"/>
      <c r="AP243" s="47"/>
      <c r="AS243" s="47"/>
      <c r="AT243" s="47"/>
      <c r="AU243" s="47"/>
      <c r="AV243" s="47"/>
      <c r="AW243" s="46"/>
      <c r="AX243" s="46"/>
      <c r="BA243" s="47"/>
      <c r="BB243" s="47"/>
      <c r="BC243" s="47"/>
      <c r="BD243" s="47"/>
      <c r="BE243" s="47"/>
      <c r="BF243" s="47"/>
      <c r="BG243" s="47"/>
      <c r="BH243" s="47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44"/>
      <c r="DB243" s="44"/>
      <c r="DC243" s="44"/>
      <c r="DD243" s="44"/>
      <c r="DE243" s="44"/>
      <c r="DF243" s="44"/>
      <c r="DG243" s="44"/>
      <c r="DH243" s="44"/>
      <c r="DI243" s="44"/>
      <c r="DJ243" s="44"/>
      <c r="DK243" s="44"/>
      <c r="DL243" s="44"/>
      <c r="DM243" s="44"/>
      <c r="DN243" s="44"/>
      <c r="DO243" s="44"/>
      <c r="DP243" s="44"/>
      <c r="DQ243" s="44"/>
      <c r="DR243" s="44"/>
      <c r="DS243" s="44"/>
      <c r="DT243" s="44"/>
      <c r="DU243" s="44"/>
      <c r="DV243" s="44"/>
      <c r="DW243" s="44"/>
      <c r="DX243" s="44"/>
      <c r="DY243" s="44"/>
      <c r="DZ243" s="44"/>
      <c r="EA243" s="44"/>
      <c r="EB243" s="44"/>
      <c r="EC243" s="44"/>
      <c r="ED243" s="44"/>
      <c r="EE243" s="44"/>
      <c r="EF243" s="44"/>
      <c r="EG243" s="44"/>
      <c r="EH243" s="44"/>
      <c r="EI243" s="44"/>
      <c r="EJ243" s="44"/>
      <c r="EK243" s="44"/>
      <c r="EL243" s="44"/>
      <c r="EM243" s="44"/>
      <c r="EN243" s="44"/>
      <c r="EO243" s="44"/>
      <c r="EP243" s="44"/>
      <c r="EQ243" s="44"/>
      <c r="ER243" s="44"/>
      <c r="ES243" s="44"/>
      <c r="ET243" s="44"/>
      <c r="EU243" s="44"/>
      <c r="EV243" s="44"/>
      <c r="EW243" s="44"/>
      <c r="EX243" s="44"/>
      <c r="EY243" s="44"/>
      <c r="EZ243" s="44"/>
      <c r="FA243" s="44"/>
      <c r="FB243" s="44"/>
      <c r="FC243" s="44"/>
      <c r="FD243" s="44"/>
      <c r="FE243" s="44"/>
      <c r="FF243" s="44"/>
      <c r="FG243" s="44"/>
      <c r="FH243" s="44"/>
      <c r="FI243" s="44"/>
      <c r="FJ243" s="44"/>
      <c r="FK243" s="44"/>
      <c r="FL243" s="44"/>
      <c r="FM243" s="44"/>
      <c r="FN243" s="44"/>
      <c r="FO243" s="44"/>
      <c r="FP243" s="44"/>
      <c r="FQ243" s="44"/>
      <c r="FR243" s="44"/>
      <c r="FS243" s="44"/>
      <c r="FT243" s="44"/>
      <c r="FU243" s="44"/>
      <c r="FV243" s="44"/>
      <c r="FW243" s="44"/>
      <c r="FX243" s="44"/>
      <c r="FY243" s="44"/>
      <c r="FZ243" s="44"/>
      <c r="GA243" s="44"/>
      <c r="GB243" s="44"/>
      <c r="GC243" s="44"/>
      <c r="GD243" s="44"/>
      <c r="GE243" s="44"/>
      <c r="GF243" s="44"/>
      <c r="GG243" s="44"/>
      <c r="GH243" s="44"/>
      <c r="GI243" s="44"/>
      <c r="GJ243" s="44"/>
      <c r="GK243" s="44"/>
      <c r="GL243" s="44"/>
      <c r="GM243" s="44"/>
      <c r="GN243" s="44"/>
      <c r="GO243" s="44"/>
      <c r="GP243" s="44"/>
      <c r="GQ243" s="44"/>
      <c r="GR243" s="44"/>
      <c r="GS243" s="44"/>
      <c r="GT243" s="44"/>
      <c r="GU243" s="44"/>
      <c r="GV243" s="44"/>
      <c r="GW243" s="44"/>
      <c r="GX243" s="44"/>
      <c r="GY243" s="44"/>
      <c r="GZ243" s="44"/>
      <c r="HA243" s="44"/>
      <c r="HB243" s="44"/>
      <c r="HC243" s="44"/>
      <c r="HD243" s="44"/>
      <c r="HE243" s="44"/>
      <c r="HF243" s="44"/>
      <c r="HG243" s="44"/>
      <c r="HH243" s="44"/>
      <c r="HI243" s="44"/>
      <c r="HJ243" s="44"/>
      <c r="HK243" s="44"/>
      <c r="HL243" s="44"/>
      <c r="HM243" s="44"/>
      <c r="HN243" s="44"/>
      <c r="HO243" s="44"/>
      <c r="HP243" s="44"/>
      <c r="HQ243" s="44"/>
      <c r="HR243" s="44"/>
      <c r="HS243" s="44"/>
      <c r="HT243" s="44"/>
      <c r="HU243" s="44"/>
      <c r="HV243" s="44"/>
      <c r="HW243" s="44"/>
      <c r="HX243" s="44"/>
      <c r="HY243" s="44"/>
      <c r="HZ243" s="44"/>
      <c r="IA243" s="44"/>
      <c r="IB243" s="44"/>
      <c r="IC243" s="44"/>
      <c r="ID243" s="44"/>
      <c r="IE243" s="44"/>
      <c r="IF243" s="44"/>
      <c r="IG243" s="44"/>
      <c r="IH243" s="44"/>
      <c r="II243" s="44"/>
      <c r="IJ243" s="44"/>
      <c r="IK243" s="44"/>
      <c r="IL243" s="44"/>
      <c r="IM243" s="44"/>
      <c r="IN243" s="44"/>
      <c r="IO243" s="44"/>
      <c r="IP243" s="44"/>
      <c r="IQ243" s="44"/>
      <c r="IR243" s="44"/>
      <c r="IS243" s="44"/>
      <c r="IT243" s="44"/>
      <c r="IU243" s="44"/>
      <c r="IV243" s="44"/>
      <c r="IW243" s="44"/>
      <c r="IX243" s="44"/>
      <c r="IY243" s="44"/>
      <c r="IZ243" s="44"/>
      <c r="JA243" s="44"/>
      <c r="JB243" s="44"/>
      <c r="JC243" s="44"/>
      <c r="JD243" s="44"/>
      <c r="JE243" s="44"/>
      <c r="JF243" s="44"/>
      <c r="JG243" s="44"/>
      <c r="JH243" s="44"/>
      <c r="JI243" s="44"/>
      <c r="JJ243" s="44"/>
      <c r="JK243" s="44"/>
      <c r="JL243" s="44"/>
      <c r="JM243" s="44"/>
      <c r="JN243" s="44"/>
      <c r="JO243" s="44"/>
      <c r="JP243" s="44"/>
      <c r="JQ243" s="44"/>
      <c r="JR243" s="44"/>
      <c r="JS243" s="44"/>
      <c r="JT243" s="44"/>
      <c r="JU243" s="44"/>
      <c r="JV243" s="44"/>
      <c r="JW243" s="44"/>
      <c r="JX243" s="44"/>
      <c r="JY243" s="44"/>
      <c r="JZ243" s="44"/>
      <c r="KA243" s="44"/>
      <c r="KB243" s="44"/>
      <c r="KC243" s="44"/>
      <c r="KD243" s="44"/>
      <c r="KE243" s="44"/>
      <c r="KF243" s="44"/>
      <c r="KG243" s="44"/>
      <c r="KH243" s="44"/>
      <c r="KI243" s="44"/>
      <c r="KJ243" s="44"/>
      <c r="KK243" s="44"/>
      <c r="KL243" s="44"/>
      <c r="KM243" s="44"/>
      <c r="KN243" s="44"/>
      <c r="KO243" s="44"/>
      <c r="KP243" s="44"/>
      <c r="KQ243" s="44"/>
      <c r="KR243" s="44"/>
      <c r="KS243" s="44"/>
      <c r="KT243" s="44"/>
      <c r="KU243" s="44"/>
      <c r="KV243" s="44"/>
      <c r="KW243" s="44"/>
      <c r="KX243" s="44"/>
      <c r="KY243" s="44"/>
      <c r="KZ243" s="44"/>
      <c r="LA243" s="44"/>
      <c r="LB243" s="44"/>
      <c r="LC243" s="44"/>
      <c r="LD243" s="44"/>
      <c r="LE243" s="44"/>
      <c r="LF243" s="44"/>
      <c r="LG243" s="44"/>
      <c r="LH243" s="44"/>
      <c r="LI243" s="44"/>
      <c r="LJ243" s="44"/>
      <c r="LK243" s="44"/>
      <c r="LL243" s="44"/>
      <c r="LM243" s="44"/>
      <c r="LN243" s="44"/>
      <c r="LO243" s="44"/>
      <c r="LP243" s="44"/>
      <c r="LQ243" s="44"/>
      <c r="LR243" s="44"/>
      <c r="LS243" s="44"/>
      <c r="LT243" s="44"/>
      <c r="LU243" s="44"/>
      <c r="LV243" s="44"/>
      <c r="LW243" s="44"/>
      <c r="LX243" s="44"/>
      <c r="LY243" s="44"/>
      <c r="LZ243" s="44"/>
      <c r="MA243" s="44"/>
      <c r="MB243" s="44"/>
      <c r="MC243" s="44"/>
      <c r="MD243" s="44"/>
      <c r="ME243" s="44"/>
      <c r="MF243" s="44"/>
      <c r="MG243" s="44"/>
      <c r="MH243" s="44"/>
      <c r="MI243" s="44"/>
      <c r="MJ243" s="44"/>
      <c r="MK243" s="44"/>
      <c r="ML243" s="44"/>
      <c r="MM243" s="44"/>
      <c r="MN243" s="44"/>
      <c r="MO243" s="44"/>
      <c r="MP243" s="44"/>
      <c r="MQ243" s="44"/>
      <c r="MR243" s="44"/>
      <c r="MS243" s="44"/>
      <c r="MT243" s="44"/>
      <c r="MU243" s="44"/>
      <c r="MV243" s="44"/>
      <c r="MW243" s="44"/>
      <c r="MX243" s="44"/>
      <c r="MY243" s="44"/>
      <c r="MZ243" s="44"/>
      <c r="NA243" s="44"/>
      <c r="NB243" s="44"/>
      <c r="NC243" s="44"/>
      <c r="ND243" s="44"/>
      <c r="NE243" s="44"/>
      <c r="NF243" s="44"/>
      <c r="NG243" s="44"/>
      <c r="NH243" s="44"/>
      <c r="NI243" s="44"/>
      <c r="NJ243" s="44"/>
      <c r="NK243" s="44"/>
      <c r="NL243" s="44"/>
      <c r="NM243" s="44"/>
      <c r="NN243" s="44"/>
      <c r="NO243" s="44"/>
      <c r="NP243" s="44"/>
      <c r="NQ243" s="44"/>
      <c r="NR243" s="44"/>
      <c r="NS243" s="44"/>
      <c r="NT243" s="44"/>
      <c r="NU243" s="44"/>
      <c r="NV243" s="44"/>
      <c r="NW243" s="44"/>
      <c r="NX243" s="44"/>
      <c r="NY243" s="44"/>
      <c r="NZ243" s="44"/>
      <c r="OA243" s="44"/>
      <c r="OB243" s="44"/>
      <c r="OC243" s="44"/>
      <c r="OD243" s="44"/>
      <c r="OE243" s="44"/>
      <c r="OF243" s="44"/>
      <c r="OG243" s="44"/>
      <c r="OH243" s="44"/>
      <c r="OI243" s="44"/>
      <c r="OJ243" s="44"/>
      <c r="OK243" s="44"/>
      <c r="OL243" s="44"/>
      <c r="OM243" s="44"/>
      <c r="ON243" s="44"/>
      <c r="OO243" s="44"/>
      <c r="OP243" s="44"/>
      <c r="OQ243" s="44"/>
      <c r="OR243" s="44"/>
      <c r="OS243" s="44"/>
      <c r="OT243" s="44"/>
      <c r="OU243" s="44"/>
      <c r="OV243" s="44"/>
      <c r="OW243" s="44"/>
      <c r="OX243" s="44"/>
      <c r="OY243" s="44"/>
      <c r="OZ243" s="44"/>
      <c r="PA243" s="44"/>
      <c r="PB243" s="44"/>
      <c r="PC243" s="44"/>
      <c r="PD243" s="44"/>
      <c r="PE243" s="44"/>
      <c r="PF243" s="44"/>
      <c r="PG243" s="44"/>
      <c r="PH243" s="44"/>
    </row>
    <row r="244" spans="1:424" s="49" customFormat="1" x14ac:dyDescent="0.25">
      <c r="A244" s="30"/>
      <c r="C244" s="327"/>
      <c r="D244" s="47"/>
      <c r="E244" s="327"/>
      <c r="F244" s="47"/>
      <c r="G244" s="47"/>
      <c r="H244" s="47"/>
      <c r="I244" s="47"/>
      <c r="J244" s="47"/>
      <c r="M244" s="47"/>
      <c r="N244" s="47"/>
      <c r="O244" s="47"/>
      <c r="P244" s="47"/>
      <c r="Q244" s="47"/>
      <c r="R244" s="47"/>
      <c r="U244" s="47"/>
      <c r="V244" s="47"/>
      <c r="W244" s="47"/>
      <c r="X244" s="47"/>
      <c r="Y244" s="47"/>
      <c r="Z244" s="47"/>
      <c r="AC244" s="47"/>
      <c r="AD244" s="47"/>
      <c r="AE244" s="47"/>
      <c r="AF244" s="47"/>
      <c r="AG244" s="47"/>
      <c r="AH244" s="47"/>
      <c r="AK244" s="47"/>
      <c r="AL244" s="47"/>
      <c r="AM244" s="47"/>
      <c r="AN244" s="47"/>
      <c r="AO244" s="47"/>
      <c r="AP244" s="47"/>
      <c r="AS244" s="47"/>
      <c r="AT244" s="47"/>
      <c r="AU244" s="47"/>
      <c r="AV244" s="47"/>
      <c r="AW244" s="46"/>
      <c r="AX244" s="46"/>
      <c r="BA244" s="47"/>
      <c r="BB244" s="47"/>
      <c r="BC244" s="47"/>
      <c r="BD244" s="47"/>
      <c r="BE244" s="47"/>
      <c r="BF244" s="47"/>
      <c r="BG244" s="47"/>
      <c r="BH244" s="47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  <c r="CP244" s="44"/>
      <c r="CQ244" s="44"/>
      <c r="CR244" s="44"/>
      <c r="CS244" s="44"/>
      <c r="CT244" s="44"/>
      <c r="CU244" s="44"/>
      <c r="CV244" s="44"/>
      <c r="CW244" s="44"/>
      <c r="CX244" s="44"/>
      <c r="CY244" s="44"/>
      <c r="CZ244" s="44"/>
      <c r="DA244" s="44"/>
      <c r="DB244" s="44"/>
      <c r="DC244" s="44"/>
      <c r="DD244" s="44"/>
      <c r="DE244" s="44"/>
      <c r="DF244" s="44"/>
      <c r="DG244" s="44"/>
      <c r="DH244" s="44"/>
      <c r="DI244" s="44"/>
      <c r="DJ244" s="44"/>
      <c r="DK244" s="44"/>
      <c r="DL244" s="44"/>
      <c r="DM244" s="44"/>
      <c r="DN244" s="44"/>
      <c r="DO244" s="44"/>
      <c r="DP244" s="44"/>
      <c r="DQ244" s="44"/>
      <c r="DR244" s="44"/>
      <c r="DS244" s="44"/>
      <c r="DT244" s="44"/>
      <c r="DU244" s="44"/>
      <c r="DV244" s="44"/>
      <c r="DW244" s="44"/>
      <c r="DX244" s="44"/>
      <c r="DY244" s="44"/>
      <c r="DZ244" s="44"/>
      <c r="EA244" s="44"/>
      <c r="EB244" s="44"/>
      <c r="EC244" s="44"/>
      <c r="ED244" s="44"/>
      <c r="EE244" s="44"/>
      <c r="EF244" s="44"/>
      <c r="EG244" s="44"/>
      <c r="EH244" s="44"/>
      <c r="EI244" s="44"/>
      <c r="EJ244" s="44"/>
      <c r="EK244" s="44"/>
      <c r="EL244" s="44"/>
      <c r="EM244" s="44"/>
      <c r="EN244" s="44"/>
      <c r="EO244" s="44"/>
      <c r="EP244" s="44"/>
      <c r="EQ244" s="44"/>
      <c r="ER244" s="44"/>
      <c r="ES244" s="44"/>
      <c r="ET244" s="44"/>
      <c r="EU244" s="44"/>
      <c r="EV244" s="44"/>
      <c r="EW244" s="44"/>
      <c r="EX244" s="44"/>
      <c r="EY244" s="44"/>
      <c r="EZ244" s="44"/>
      <c r="FA244" s="44"/>
      <c r="FB244" s="44"/>
      <c r="FC244" s="44"/>
      <c r="FD244" s="44"/>
      <c r="FE244" s="44"/>
      <c r="FF244" s="44"/>
      <c r="FG244" s="44"/>
      <c r="FH244" s="44"/>
      <c r="FI244" s="44"/>
      <c r="FJ244" s="44"/>
      <c r="FK244" s="44"/>
      <c r="FL244" s="44"/>
      <c r="FM244" s="44"/>
      <c r="FN244" s="44"/>
      <c r="FO244" s="44"/>
      <c r="FP244" s="44"/>
      <c r="FQ244" s="44"/>
      <c r="FR244" s="44"/>
      <c r="FS244" s="44"/>
      <c r="FT244" s="44"/>
      <c r="FU244" s="44"/>
      <c r="FV244" s="44"/>
      <c r="FW244" s="44"/>
      <c r="FX244" s="44"/>
      <c r="FY244" s="44"/>
      <c r="FZ244" s="44"/>
      <c r="GA244" s="44"/>
      <c r="GB244" s="44"/>
      <c r="GC244" s="44"/>
      <c r="GD244" s="44"/>
      <c r="GE244" s="44"/>
      <c r="GF244" s="44"/>
      <c r="GG244" s="44"/>
      <c r="GH244" s="44"/>
      <c r="GI244" s="44"/>
      <c r="GJ244" s="44"/>
      <c r="GK244" s="44"/>
      <c r="GL244" s="44"/>
      <c r="GM244" s="44"/>
      <c r="GN244" s="44"/>
      <c r="GO244" s="44"/>
      <c r="GP244" s="44"/>
      <c r="GQ244" s="44"/>
      <c r="GR244" s="44"/>
      <c r="GS244" s="44"/>
      <c r="GT244" s="44"/>
      <c r="GU244" s="44"/>
      <c r="GV244" s="44"/>
      <c r="GW244" s="44"/>
      <c r="GX244" s="44"/>
      <c r="GY244" s="44"/>
      <c r="GZ244" s="44"/>
      <c r="HA244" s="44"/>
      <c r="HB244" s="44"/>
      <c r="HC244" s="44"/>
      <c r="HD244" s="44"/>
      <c r="HE244" s="44"/>
      <c r="HF244" s="44"/>
      <c r="HG244" s="44"/>
      <c r="HH244" s="44"/>
      <c r="HI244" s="44"/>
      <c r="HJ244" s="44"/>
      <c r="HK244" s="44"/>
      <c r="HL244" s="44"/>
      <c r="HM244" s="44"/>
      <c r="HN244" s="44"/>
      <c r="HO244" s="44"/>
      <c r="HP244" s="44"/>
      <c r="HQ244" s="44"/>
      <c r="HR244" s="44"/>
      <c r="HS244" s="44"/>
      <c r="HT244" s="44"/>
      <c r="HU244" s="44"/>
      <c r="HV244" s="44"/>
      <c r="HW244" s="44"/>
      <c r="HX244" s="44"/>
      <c r="HY244" s="44"/>
      <c r="HZ244" s="44"/>
      <c r="IA244" s="44"/>
      <c r="IB244" s="44"/>
      <c r="IC244" s="44"/>
      <c r="ID244" s="44"/>
      <c r="IE244" s="44"/>
      <c r="IF244" s="44"/>
      <c r="IG244" s="44"/>
      <c r="IH244" s="44"/>
      <c r="II244" s="44"/>
      <c r="IJ244" s="44"/>
      <c r="IK244" s="44"/>
      <c r="IL244" s="44"/>
      <c r="IM244" s="44"/>
      <c r="IN244" s="44"/>
      <c r="IO244" s="44"/>
      <c r="IP244" s="44"/>
      <c r="IQ244" s="44"/>
      <c r="IR244" s="44"/>
      <c r="IS244" s="44"/>
      <c r="IT244" s="44"/>
      <c r="IU244" s="44"/>
      <c r="IV244" s="44"/>
      <c r="IW244" s="44"/>
      <c r="IX244" s="44"/>
      <c r="IY244" s="44"/>
      <c r="IZ244" s="44"/>
      <c r="JA244" s="44"/>
      <c r="JB244" s="44"/>
      <c r="JC244" s="44"/>
      <c r="JD244" s="44"/>
      <c r="JE244" s="44"/>
      <c r="JF244" s="44"/>
      <c r="JG244" s="44"/>
      <c r="JH244" s="44"/>
      <c r="JI244" s="44"/>
      <c r="JJ244" s="44"/>
      <c r="JK244" s="44"/>
      <c r="JL244" s="44"/>
      <c r="JM244" s="44"/>
      <c r="JN244" s="44"/>
      <c r="JO244" s="44"/>
      <c r="JP244" s="44"/>
      <c r="JQ244" s="44"/>
      <c r="JR244" s="44"/>
      <c r="JS244" s="44"/>
      <c r="JT244" s="44"/>
      <c r="JU244" s="44"/>
      <c r="JV244" s="44"/>
      <c r="JW244" s="44"/>
      <c r="JX244" s="44"/>
      <c r="JY244" s="44"/>
      <c r="JZ244" s="44"/>
      <c r="KA244" s="44"/>
      <c r="KB244" s="44"/>
      <c r="KC244" s="44"/>
      <c r="KD244" s="44"/>
      <c r="KE244" s="44"/>
      <c r="KF244" s="44"/>
      <c r="KG244" s="44"/>
      <c r="KH244" s="44"/>
      <c r="KI244" s="44"/>
      <c r="KJ244" s="44"/>
      <c r="KK244" s="44"/>
      <c r="KL244" s="44"/>
      <c r="KM244" s="44"/>
      <c r="KN244" s="44"/>
      <c r="KO244" s="44"/>
      <c r="KP244" s="44"/>
      <c r="KQ244" s="44"/>
      <c r="KR244" s="44"/>
      <c r="KS244" s="44"/>
      <c r="KT244" s="44"/>
      <c r="KU244" s="44"/>
      <c r="KV244" s="44"/>
      <c r="KW244" s="44"/>
      <c r="KX244" s="44"/>
      <c r="KY244" s="44"/>
      <c r="KZ244" s="44"/>
      <c r="LA244" s="44"/>
      <c r="LB244" s="44"/>
      <c r="LC244" s="44"/>
      <c r="LD244" s="44"/>
      <c r="LE244" s="44"/>
      <c r="LF244" s="44"/>
      <c r="LG244" s="44"/>
      <c r="LH244" s="44"/>
      <c r="LI244" s="44"/>
      <c r="LJ244" s="44"/>
      <c r="LK244" s="44"/>
      <c r="LL244" s="44"/>
      <c r="LM244" s="44"/>
      <c r="LN244" s="44"/>
      <c r="LO244" s="44"/>
      <c r="LP244" s="44"/>
      <c r="LQ244" s="44"/>
      <c r="LR244" s="44"/>
      <c r="LS244" s="44"/>
      <c r="LT244" s="44"/>
      <c r="LU244" s="44"/>
      <c r="LV244" s="44"/>
      <c r="LW244" s="44"/>
      <c r="LX244" s="44"/>
      <c r="LY244" s="44"/>
      <c r="LZ244" s="44"/>
      <c r="MA244" s="44"/>
      <c r="MB244" s="44"/>
      <c r="MC244" s="44"/>
      <c r="MD244" s="44"/>
      <c r="ME244" s="44"/>
      <c r="MF244" s="44"/>
      <c r="MG244" s="44"/>
      <c r="MH244" s="44"/>
      <c r="MI244" s="44"/>
      <c r="MJ244" s="44"/>
      <c r="MK244" s="44"/>
      <c r="ML244" s="44"/>
      <c r="MM244" s="44"/>
      <c r="MN244" s="44"/>
      <c r="MO244" s="44"/>
      <c r="MP244" s="44"/>
      <c r="MQ244" s="44"/>
      <c r="MR244" s="44"/>
      <c r="MS244" s="44"/>
      <c r="MT244" s="44"/>
      <c r="MU244" s="44"/>
      <c r="MV244" s="44"/>
      <c r="MW244" s="44"/>
      <c r="MX244" s="44"/>
      <c r="MY244" s="44"/>
      <c r="MZ244" s="44"/>
      <c r="NA244" s="44"/>
      <c r="NB244" s="44"/>
      <c r="NC244" s="44"/>
      <c r="ND244" s="44"/>
      <c r="NE244" s="44"/>
      <c r="NF244" s="44"/>
      <c r="NG244" s="44"/>
      <c r="NH244" s="44"/>
      <c r="NI244" s="44"/>
      <c r="NJ244" s="44"/>
      <c r="NK244" s="44"/>
      <c r="NL244" s="44"/>
      <c r="NM244" s="44"/>
      <c r="NN244" s="44"/>
      <c r="NO244" s="44"/>
      <c r="NP244" s="44"/>
      <c r="NQ244" s="44"/>
      <c r="NR244" s="44"/>
      <c r="NS244" s="44"/>
      <c r="NT244" s="44"/>
      <c r="NU244" s="44"/>
      <c r="NV244" s="44"/>
      <c r="NW244" s="44"/>
      <c r="NX244" s="44"/>
      <c r="NY244" s="44"/>
      <c r="NZ244" s="44"/>
      <c r="OA244" s="44"/>
      <c r="OB244" s="44"/>
      <c r="OC244" s="44"/>
      <c r="OD244" s="44"/>
      <c r="OE244" s="44"/>
      <c r="OF244" s="44"/>
      <c r="OG244" s="44"/>
      <c r="OH244" s="44"/>
      <c r="OI244" s="44"/>
      <c r="OJ244" s="44"/>
      <c r="OK244" s="44"/>
      <c r="OL244" s="44"/>
      <c r="OM244" s="44"/>
      <c r="ON244" s="44"/>
      <c r="OO244" s="44"/>
      <c r="OP244" s="44"/>
      <c r="OQ244" s="44"/>
      <c r="OR244" s="44"/>
      <c r="OS244" s="44"/>
      <c r="OT244" s="44"/>
      <c r="OU244" s="44"/>
      <c r="OV244" s="44"/>
      <c r="OW244" s="44"/>
      <c r="OX244" s="44"/>
      <c r="OY244" s="44"/>
      <c r="OZ244" s="44"/>
      <c r="PA244" s="44"/>
      <c r="PB244" s="44"/>
      <c r="PC244" s="44"/>
      <c r="PD244" s="44"/>
      <c r="PE244" s="44"/>
      <c r="PF244" s="44"/>
      <c r="PG244" s="44"/>
      <c r="PH244" s="44"/>
    </row>
    <row r="245" spans="1:424" s="49" customFormat="1" x14ac:dyDescent="0.25">
      <c r="A245" s="30"/>
      <c r="C245" s="327"/>
      <c r="D245" s="47"/>
      <c r="E245" s="327"/>
      <c r="F245" s="47"/>
      <c r="G245" s="47"/>
      <c r="H245" s="47"/>
      <c r="I245" s="47"/>
      <c r="J245" s="47"/>
      <c r="M245" s="47"/>
      <c r="N245" s="47"/>
      <c r="O245" s="47"/>
      <c r="P245" s="47"/>
      <c r="Q245" s="47"/>
      <c r="R245" s="47"/>
      <c r="U245" s="47"/>
      <c r="V245" s="47"/>
      <c r="W245" s="47"/>
      <c r="X245" s="47"/>
      <c r="Y245" s="47"/>
      <c r="Z245" s="47"/>
      <c r="AC245" s="47"/>
      <c r="AD245" s="47"/>
      <c r="AE245" s="47"/>
      <c r="AF245" s="47"/>
      <c r="AG245" s="47"/>
      <c r="AH245" s="47"/>
      <c r="AK245" s="47"/>
      <c r="AL245" s="47"/>
      <c r="AM245" s="47"/>
      <c r="AN245" s="47"/>
      <c r="AO245" s="47"/>
      <c r="AP245" s="47"/>
      <c r="AS245" s="47"/>
      <c r="AT245" s="47"/>
      <c r="AU245" s="47"/>
      <c r="AV245" s="47"/>
      <c r="AW245" s="46"/>
      <c r="AX245" s="46"/>
      <c r="BA245" s="47"/>
      <c r="BB245" s="47"/>
      <c r="BC245" s="47"/>
      <c r="BD245" s="47"/>
      <c r="BE245" s="47"/>
      <c r="BF245" s="47"/>
      <c r="BG245" s="47"/>
      <c r="BH245" s="47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  <c r="CR245" s="44"/>
      <c r="CS245" s="44"/>
      <c r="CT245" s="44"/>
      <c r="CU245" s="44"/>
      <c r="CV245" s="44"/>
      <c r="CW245" s="44"/>
      <c r="CX245" s="44"/>
      <c r="CY245" s="44"/>
      <c r="CZ245" s="44"/>
      <c r="DA245" s="44"/>
      <c r="DB245" s="44"/>
      <c r="DC245" s="44"/>
      <c r="DD245" s="44"/>
      <c r="DE245" s="44"/>
      <c r="DF245" s="44"/>
      <c r="DG245" s="44"/>
      <c r="DH245" s="44"/>
      <c r="DI245" s="44"/>
      <c r="DJ245" s="44"/>
      <c r="DK245" s="44"/>
      <c r="DL245" s="44"/>
      <c r="DM245" s="44"/>
      <c r="DN245" s="44"/>
      <c r="DO245" s="44"/>
      <c r="DP245" s="44"/>
      <c r="DQ245" s="44"/>
      <c r="DR245" s="44"/>
      <c r="DS245" s="44"/>
      <c r="DT245" s="44"/>
      <c r="DU245" s="44"/>
      <c r="DV245" s="44"/>
      <c r="DW245" s="44"/>
      <c r="DX245" s="44"/>
      <c r="DY245" s="44"/>
      <c r="DZ245" s="44"/>
      <c r="EA245" s="44"/>
      <c r="EB245" s="44"/>
      <c r="EC245" s="44"/>
      <c r="ED245" s="44"/>
      <c r="EE245" s="44"/>
      <c r="EF245" s="44"/>
      <c r="EG245" s="44"/>
      <c r="EH245" s="44"/>
      <c r="EI245" s="44"/>
      <c r="EJ245" s="44"/>
      <c r="EK245" s="44"/>
      <c r="EL245" s="44"/>
      <c r="EM245" s="44"/>
      <c r="EN245" s="44"/>
      <c r="EO245" s="44"/>
      <c r="EP245" s="44"/>
      <c r="EQ245" s="44"/>
      <c r="ER245" s="44"/>
      <c r="ES245" s="44"/>
      <c r="ET245" s="44"/>
      <c r="EU245" s="44"/>
      <c r="EV245" s="44"/>
      <c r="EW245" s="44"/>
      <c r="EX245" s="44"/>
      <c r="EY245" s="44"/>
      <c r="EZ245" s="44"/>
      <c r="FA245" s="44"/>
      <c r="FB245" s="44"/>
      <c r="FC245" s="44"/>
      <c r="FD245" s="44"/>
      <c r="FE245" s="44"/>
      <c r="FF245" s="44"/>
      <c r="FG245" s="44"/>
      <c r="FH245" s="44"/>
      <c r="FI245" s="44"/>
      <c r="FJ245" s="44"/>
      <c r="FK245" s="44"/>
      <c r="FL245" s="44"/>
      <c r="FM245" s="44"/>
      <c r="FN245" s="44"/>
      <c r="FO245" s="44"/>
      <c r="FP245" s="44"/>
      <c r="FQ245" s="44"/>
      <c r="FR245" s="44"/>
      <c r="FS245" s="44"/>
      <c r="FT245" s="44"/>
      <c r="FU245" s="44"/>
      <c r="FV245" s="44"/>
      <c r="FW245" s="44"/>
      <c r="FX245" s="44"/>
      <c r="FY245" s="44"/>
      <c r="FZ245" s="44"/>
      <c r="GA245" s="44"/>
      <c r="GB245" s="44"/>
      <c r="GC245" s="44"/>
      <c r="GD245" s="44"/>
      <c r="GE245" s="44"/>
      <c r="GF245" s="44"/>
      <c r="GG245" s="44"/>
      <c r="GH245" s="44"/>
      <c r="GI245" s="44"/>
      <c r="GJ245" s="44"/>
      <c r="GK245" s="44"/>
      <c r="GL245" s="44"/>
      <c r="GM245" s="44"/>
      <c r="GN245" s="44"/>
      <c r="GO245" s="44"/>
      <c r="GP245" s="44"/>
      <c r="GQ245" s="44"/>
      <c r="GR245" s="44"/>
      <c r="GS245" s="44"/>
      <c r="GT245" s="44"/>
      <c r="GU245" s="44"/>
      <c r="GV245" s="44"/>
      <c r="GW245" s="44"/>
      <c r="GX245" s="44"/>
      <c r="GY245" s="44"/>
      <c r="GZ245" s="44"/>
      <c r="HA245" s="44"/>
      <c r="HB245" s="44"/>
      <c r="HC245" s="44"/>
      <c r="HD245" s="44"/>
      <c r="HE245" s="44"/>
      <c r="HF245" s="44"/>
      <c r="HG245" s="44"/>
      <c r="HH245" s="44"/>
      <c r="HI245" s="44"/>
      <c r="HJ245" s="44"/>
      <c r="HK245" s="44"/>
      <c r="HL245" s="44"/>
      <c r="HM245" s="44"/>
      <c r="HN245" s="44"/>
      <c r="HO245" s="44"/>
      <c r="HP245" s="44"/>
      <c r="HQ245" s="44"/>
      <c r="HR245" s="44"/>
      <c r="HS245" s="44"/>
      <c r="HT245" s="44"/>
      <c r="HU245" s="44"/>
      <c r="HV245" s="44"/>
      <c r="HW245" s="44"/>
      <c r="HX245" s="44"/>
      <c r="HY245" s="44"/>
      <c r="HZ245" s="44"/>
      <c r="IA245" s="44"/>
      <c r="IB245" s="44"/>
      <c r="IC245" s="44"/>
      <c r="ID245" s="44"/>
      <c r="IE245" s="44"/>
      <c r="IF245" s="44"/>
      <c r="IG245" s="44"/>
      <c r="IH245" s="44"/>
      <c r="II245" s="44"/>
      <c r="IJ245" s="44"/>
      <c r="IK245" s="44"/>
      <c r="IL245" s="44"/>
      <c r="IM245" s="44"/>
      <c r="IN245" s="44"/>
      <c r="IO245" s="44"/>
      <c r="IP245" s="44"/>
      <c r="IQ245" s="44"/>
      <c r="IR245" s="44"/>
      <c r="IS245" s="44"/>
      <c r="IT245" s="44"/>
      <c r="IU245" s="44"/>
      <c r="IV245" s="44"/>
      <c r="IW245" s="44"/>
      <c r="IX245" s="44"/>
      <c r="IY245" s="44"/>
      <c r="IZ245" s="44"/>
      <c r="JA245" s="44"/>
      <c r="JB245" s="44"/>
      <c r="JC245" s="44"/>
      <c r="JD245" s="44"/>
      <c r="JE245" s="44"/>
      <c r="JF245" s="44"/>
      <c r="JG245" s="44"/>
      <c r="JH245" s="44"/>
      <c r="JI245" s="44"/>
      <c r="JJ245" s="44"/>
      <c r="JK245" s="44"/>
      <c r="JL245" s="44"/>
      <c r="JM245" s="44"/>
      <c r="JN245" s="44"/>
      <c r="JO245" s="44"/>
      <c r="JP245" s="44"/>
      <c r="JQ245" s="44"/>
      <c r="JR245" s="44"/>
      <c r="JS245" s="44"/>
      <c r="JT245" s="44"/>
      <c r="JU245" s="44"/>
      <c r="JV245" s="44"/>
      <c r="JW245" s="44"/>
      <c r="JX245" s="44"/>
      <c r="JY245" s="44"/>
      <c r="JZ245" s="44"/>
      <c r="KA245" s="44"/>
      <c r="KB245" s="44"/>
      <c r="KC245" s="44"/>
      <c r="KD245" s="44"/>
      <c r="KE245" s="44"/>
      <c r="KF245" s="44"/>
      <c r="KG245" s="44"/>
      <c r="KH245" s="44"/>
      <c r="KI245" s="44"/>
      <c r="KJ245" s="44"/>
      <c r="KK245" s="44"/>
      <c r="KL245" s="44"/>
      <c r="KM245" s="44"/>
      <c r="KN245" s="44"/>
      <c r="KO245" s="44"/>
      <c r="KP245" s="44"/>
      <c r="KQ245" s="44"/>
      <c r="KR245" s="44"/>
      <c r="KS245" s="44"/>
      <c r="KT245" s="44"/>
      <c r="KU245" s="44"/>
      <c r="KV245" s="44"/>
      <c r="KW245" s="44"/>
      <c r="KX245" s="44"/>
      <c r="KY245" s="44"/>
      <c r="KZ245" s="44"/>
      <c r="LA245" s="44"/>
      <c r="LB245" s="44"/>
      <c r="LC245" s="44"/>
      <c r="LD245" s="44"/>
      <c r="LE245" s="44"/>
      <c r="LF245" s="44"/>
      <c r="LG245" s="44"/>
      <c r="LH245" s="44"/>
      <c r="LI245" s="44"/>
      <c r="LJ245" s="44"/>
      <c r="LK245" s="44"/>
      <c r="LL245" s="44"/>
      <c r="LM245" s="44"/>
      <c r="LN245" s="44"/>
      <c r="LO245" s="44"/>
      <c r="LP245" s="44"/>
      <c r="LQ245" s="44"/>
      <c r="LR245" s="44"/>
      <c r="LS245" s="44"/>
      <c r="LT245" s="44"/>
      <c r="LU245" s="44"/>
      <c r="LV245" s="44"/>
      <c r="LW245" s="44"/>
      <c r="LX245" s="44"/>
      <c r="LY245" s="44"/>
      <c r="LZ245" s="44"/>
      <c r="MA245" s="44"/>
      <c r="MB245" s="44"/>
      <c r="MC245" s="44"/>
      <c r="MD245" s="44"/>
      <c r="ME245" s="44"/>
      <c r="MF245" s="44"/>
      <c r="MG245" s="44"/>
      <c r="MH245" s="44"/>
      <c r="MI245" s="44"/>
      <c r="MJ245" s="44"/>
      <c r="MK245" s="44"/>
      <c r="ML245" s="44"/>
      <c r="MM245" s="44"/>
      <c r="MN245" s="44"/>
      <c r="MO245" s="44"/>
      <c r="MP245" s="44"/>
      <c r="MQ245" s="44"/>
      <c r="MR245" s="44"/>
      <c r="MS245" s="44"/>
      <c r="MT245" s="44"/>
      <c r="MU245" s="44"/>
      <c r="MV245" s="44"/>
      <c r="MW245" s="44"/>
      <c r="MX245" s="44"/>
      <c r="MY245" s="44"/>
      <c r="MZ245" s="44"/>
      <c r="NA245" s="44"/>
      <c r="NB245" s="44"/>
      <c r="NC245" s="44"/>
      <c r="ND245" s="44"/>
      <c r="NE245" s="44"/>
      <c r="NF245" s="44"/>
      <c r="NG245" s="44"/>
      <c r="NH245" s="44"/>
      <c r="NI245" s="44"/>
      <c r="NJ245" s="44"/>
      <c r="NK245" s="44"/>
      <c r="NL245" s="44"/>
      <c r="NM245" s="44"/>
      <c r="NN245" s="44"/>
      <c r="NO245" s="44"/>
      <c r="NP245" s="44"/>
      <c r="NQ245" s="44"/>
      <c r="NR245" s="44"/>
      <c r="NS245" s="44"/>
      <c r="NT245" s="44"/>
      <c r="NU245" s="44"/>
      <c r="NV245" s="44"/>
      <c r="NW245" s="44"/>
      <c r="NX245" s="44"/>
      <c r="NY245" s="44"/>
      <c r="NZ245" s="44"/>
      <c r="OA245" s="44"/>
      <c r="OB245" s="44"/>
      <c r="OC245" s="44"/>
      <c r="OD245" s="44"/>
      <c r="OE245" s="44"/>
      <c r="OF245" s="44"/>
      <c r="OG245" s="44"/>
      <c r="OH245" s="44"/>
      <c r="OI245" s="44"/>
      <c r="OJ245" s="44"/>
      <c r="OK245" s="44"/>
      <c r="OL245" s="44"/>
      <c r="OM245" s="44"/>
      <c r="ON245" s="44"/>
      <c r="OO245" s="44"/>
      <c r="OP245" s="44"/>
      <c r="OQ245" s="44"/>
      <c r="OR245" s="44"/>
      <c r="OS245" s="44"/>
      <c r="OT245" s="44"/>
      <c r="OU245" s="44"/>
      <c r="OV245" s="44"/>
      <c r="OW245" s="44"/>
      <c r="OX245" s="44"/>
      <c r="OY245" s="44"/>
      <c r="OZ245" s="44"/>
      <c r="PA245" s="44"/>
      <c r="PB245" s="44"/>
      <c r="PC245" s="44"/>
      <c r="PD245" s="44"/>
      <c r="PE245" s="44"/>
      <c r="PF245" s="44"/>
      <c r="PG245" s="44"/>
      <c r="PH245" s="44"/>
    </row>
    <row r="246" spans="1:424" s="49" customFormat="1" x14ac:dyDescent="0.25">
      <c r="A246" s="30"/>
      <c r="C246" s="327"/>
      <c r="D246" s="47"/>
      <c r="E246" s="327"/>
      <c r="F246" s="47"/>
      <c r="G246" s="47"/>
      <c r="H246" s="47"/>
      <c r="I246" s="47"/>
      <c r="J246" s="47"/>
      <c r="M246" s="47"/>
      <c r="N246" s="47"/>
      <c r="O246" s="47"/>
      <c r="P246" s="47"/>
      <c r="Q246" s="47"/>
      <c r="R246" s="47"/>
      <c r="U246" s="47"/>
      <c r="V246" s="47"/>
      <c r="W246" s="47"/>
      <c r="X246" s="47"/>
      <c r="Y246" s="47"/>
      <c r="Z246" s="47"/>
      <c r="AC246" s="47"/>
      <c r="AD246" s="47"/>
      <c r="AE246" s="47"/>
      <c r="AF246" s="47"/>
      <c r="AG246" s="47"/>
      <c r="AH246" s="47"/>
      <c r="AK246" s="47"/>
      <c r="AL246" s="47"/>
      <c r="AM246" s="47"/>
      <c r="AN246" s="47"/>
      <c r="AO246" s="47"/>
      <c r="AP246" s="47"/>
      <c r="AS246" s="47"/>
      <c r="AT246" s="47"/>
      <c r="AU246" s="47"/>
      <c r="AV246" s="47"/>
      <c r="AW246" s="46"/>
      <c r="AX246" s="46"/>
      <c r="BA246" s="47"/>
      <c r="BB246" s="47"/>
      <c r="BC246" s="47"/>
      <c r="BD246" s="47"/>
      <c r="BE246" s="47"/>
      <c r="BF246" s="47"/>
      <c r="BG246" s="47"/>
      <c r="BH246" s="47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44"/>
      <c r="DJ246" s="44"/>
      <c r="DK246" s="44"/>
      <c r="DL246" s="44"/>
      <c r="DM246" s="44"/>
      <c r="DN246" s="44"/>
      <c r="DO246" s="44"/>
      <c r="DP246" s="44"/>
      <c r="DQ246" s="44"/>
      <c r="DR246" s="44"/>
      <c r="DS246" s="44"/>
      <c r="DT246" s="44"/>
      <c r="DU246" s="44"/>
      <c r="DV246" s="44"/>
      <c r="DW246" s="44"/>
      <c r="DX246" s="44"/>
      <c r="DY246" s="44"/>
      <c r="DZ246" s="44"/>
      <c r="EA246" s="44"/>
      <c r="EB246" s="44"/>
      <c r="EC246" s="44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  <c r="FI246" s="44"/>
      <c r="FJ246" s="44"/>
      <c r="FK246" s="44"/>
      <c r="FL246" s="44"/>
      <c r="FM246" s="44"/>
      <c r="FN246" s="44"/>
      <c r="FO246" s="44"/>
      <c r="FP246" s="44"/>
      <c r="FQ246" s="44"/>
      <c r="FR246" s="44"/>
      <c r="FS246" s="44"/>
      <c r="FT246" s="44"/>
      <c r="FU246" s="44"/>
      <c r="FV246" s="44"/>
      <c r="FW246" s="44"/>
      <c r="FX246" s="44"/>
      <c r="FY246" s="44"/>
      <c r="FZ246" s="44"/>
      <c r="GA246" s="44"/>
      <c r="GB246" s="44"/>
      <c r="GC246" s="44"/>
      <c r="GD246" s="44"/>
      <c r="GE246" s="44"/>
      <c r="GF246" s="44"/>
      <c r="GG246" s="44"/>
      <c r="GH246" s="44"/>
      <c r="GI246" s="44"/>
      <c r="GJ246" s="44"/>
      <c r="GK246" s="44"/>
      <c r="GL246" s="44"/>
      <c r="GM246" s="44"/>
      <c r="GN246" s="44"/>
      <c r="GO246" s="44"/>
      <c r="GP246" s="44"/>
      <c r="GQ246" s="44"/>
      <c r="GR246" s="44"/>
      <c r="GS246" s="44"/>
      <c r="GT246" s="44"/>
      <c r="GU246" s="44"/>
      <c r="GV246" s="44"/>
      <c r="GW246" s="44"/>
      <c r="GX246" s="44"/>
      <c r="GY246" s="44"/>
      <c r="GZ246" s="44"/>
      <c r="HA246" s="44"/>
      <c r="HB246" s="44"/>
      <c r="HC246" s="44"/>
      <c r="HD246" s="44"/>
      <c r="HE246" s="44"/>
      <c r="HF246" s="44"/>
      <c r="HG246" s="44"/>
      <c r="HH246" s="44"/>
      <c r="HI246" s="44"/>
      <c r="HJ246" s="44"/>
      <c r="HK246" s="44"/>
      <c r="HL246" s="44"/>
      <c r="HM246" s="44"/>
      <c r="HN246" s="44"/>
      <c r="HO246" s="44"/>
      <c r="HP246" s="44"/>
      <c r="HQ246" s="44"/>
      <c r="HR246" s="44"/>
      <c r="HS246" s="44"/>
      <c r="HT246" s="44"/>
      <c r="HU246" s="44"/>
      <c r="HV246" s="44"/>
      <c r="HW246" s="44"/>
      <c r="HX246" s="44"/>
      <c r="HY246" s="44"/>
      <c r="HZ246" s="44"/>
      <c r="IA246" s="44"/>
      <c r="IB246" s="44"/>
      <c r="IC246" s="44"/>
      <c r="ID246" s="44"/>
      <c r="IE246" s="44"/>
      <c r="IF246" s="44"/>
      <c r="IG246" s="44"/>
      <c r="IH246" s="44"/>
      <c r="II246" s="44"/>
      <c r="IJ246" s="44"/>
      <c r="IK246" s="44"/>
      <c r="IL246" s="44"/>
      <c r="IM246" s="44"/>
      <c r="IN246" s="44"/>
      <c r="IO246" s="44"/>
      <c r="IP246" s="44"/>
      <c r="IQ246" s="44"/>
      <c r="IR246" s="44"/>
      <c r="IS246" s="44"/>
      <c r="IT246" s="44"/>
      <c r="IU246" s="44"/>
      <c r="IV246" s="44"/>
      <c r="IW246" s="44"/>
      <c r="IX246" s="44"/>
      <c r="IY246" s="44"/>
      <c r="IZ246" s="44"/>
      <c r="JA246" s="44"/>
      <c r="JB246" s="44"/>
      <c r="JC246" s="44"/>
      <c r="JD246" s="44"/>
      <c r="JE246" s="44"/>
      <c r="JF246" s="44"/>
      <c r="JG246" s="44"/>
      <c r="JH246" s="44"/>
      <c r="JI246" s="44"/>
      <c r="JJ246" s="44"/>
      <c r="JK246" s="44"/>
      <c r="JL246" s="44"/>
      <c r="JM246" s="44"/>
      <c r="JN246" s="44"/>
      <c r="JO246" s="44"/>
      <c r="JP246" s="44"/>
      <c r="JQ246" s="44"/>
      <c r="JR246" s="44"/>
      <c r="JS246" s="44"/>
      <c r="JT246" s="44"/>
      <c r="JU246" s="44"/>
      <c r="JV246" s="44"/>
      <c r="JW246" s="44"/>
      <c r="JX246" s="44"/>
      <c r="JY246" s="44"/>
      <c r="JZ246" s="44"/>
      <c r="KA246" s="44"/>
      <c r="KB246" s="44"/>
      <c r="KC246" s="44"/>
      <c r="KD246" s="44"/>
      <c r="KE246" s="44"/>
      <c r="KF246" s="44"/>
      <c r="KG246" s="44"/>
      <c r="KH246" s="44"/>
      <c r="KI246" s="44"/>
      <c r="KJ246" s="44"/>
      <c r="KK246" s="44"/>
      <c r="KL246" s="44"/>
      <c r="KM246" s="44"/>
      <c r="KN246" s="44"/>
      <c r="KO246" s="44"/>
      <c r="KP246" s="44"/>
      <c r="KQ246" s="44"/>
      <c r="KR246" s="44"/>
      <c r="KS246" s="44"/>
      <c r="KT246" s="44"/>
      <c r="KU246" s="44"/>
      <c r="KV246" s="44"/>
      <c r="KW246" s="44"/>
      <c r="KX246" s="44"/>
      <c r="KY246" s="44"/>
      <c r="KZ246" s="44"/>
      <c r="LA246" s="44"/>
      <c r="LB246" s="44"/>
      <c r="LC246" s="44"/>
      <c r="LD246" s="44"/>
      <c r="LE246" s="44"/>
      <c r="LF246" s="44"/>
      <c r="LG246" s="44"/>
      <c r="LH246" s="44"/>
      <c r="LI246" s="44"/>
      <c r="LJ246" s="44"/>
      <c r="LK246" s="44"/>
      <c r="LL246" s="44"/>
      <c r="LM246" s="44"/>
      <c r="LN246" s="44"/>
      <c r="LO246" s="44"/>
      <c r="LP246" s="44"/>
      <c r="LQ246" s="44"/>
      <c r="LR246" s="44"/>
      <c r="LS246" s="44"/>
      <c r="LT246" s="44"/>
      <c r="LU246" s="44"/>
      <c r="LV246" s="44"/>
      <c r="LW246" s="44"/>
      <c r="LX246" s="44"/>
      <c r="LY246" s="44"/>
      <c r="LZ246" s="44"/>
      <c r="MA246" s="44"/>
      <c r="MB246" s="44"/>
      <c r="MC246" s="44"/>
      <c r="MD246" s="44"/>
      <c r="ME246" s="44"/>
      <c r="MF246" s="44"/>
      <c r="MG246" s="44"/>
      <c r="MH246" s="44"/>
      <c r="MI246" s="44"/>
      <c r="MJ246" s="44"/>
      <c r="MK246" s="44"/>
      <c r="ML246" s="44"/>
      <c r="MM246" s="44"/>
      <c r="MN246" s="44"/>
      <c r="MO246" s="44"/>
      <c r="MP246" s="44"/>
      <c r="MQ246" s="44"/>
      <c r="MR246" s="44"/>
      <c r="MS246" s="44"/>
      <c r="MT246" s="44"/>
      <c r="MU246" s="44"/>
      <c r="MV246" s="44"/>
      <c r="MW246" s="44"/>
      <c r="MX246" s="44"/>
      <c r="MY246" s="44"/>
      <c r="MZ246" s="44"/>
      <c r="NA246" s="44"/>
      <c r="NB246" s="44"/>
      <c r="NC246" s="44"/>
      <c r="ND246" s="44"/>
      <c r="NE246" s="44"/>
      <c r="NF246" s="44"/>
      <c r="NG246" s="44"/>
      <c r="NH246" s="44"/>
      <c r="NI246" s="44"/>
      <c r="NJ246" s="44"/>
      <c r="NK246" s="44"/>
      <c r="NL246" s="44"/>
      <c r="NM246" s="44"/>
      <c r="NN246" s="44"/>
      <c r="NO246" s="44"/>
      <c r="NP246" s="44"/>
      <c r="NQ246" s="44"/>
      <c r="NR246" s="44"/>
      <c r="NS246" s="44"/>
      <c r="NT246" s="44"/>
      <c r="NU246" s="44"/>
      <c r="NV246" s="44"/>
      <c r="NW246" s="44"/>
      <c r="NX246" s="44"/>
      <c r="NY246" s="44"/>
      <c r="NZ246" s="44"/>
      <c r="OA246" s="44"/>
      <c r="OB246" s="44"/>
      <c r="OC246" s="44"/>
      <c r="OD246" s="44"/>
      <c r="OE246" s="44"/>
      <c r="OF246" s="44"/>
      <c r="OG246" s="44"/>
      <c r="OH246" s="44"/>
      <c r="OI246" s="44"/>
      <c r="OJ246" s="44"/>
      <c r="OK246" s="44"/>
      <c r="OL246" s="44"/>
      <c r="OM246" s="44"/>
      <c r="ON246" s="44"/>
      <c r="OO246" s="44"/>
      <c r="OP246" s="44"/>
      <c r="OQ246" s="44"/>
      <c r="OR246" s="44"/>
      <c r="OS246" s="44"/>
      <c r="OT246" s="44"/>
      <c r="OU246" s="44"/>
      <c r="OV246" s="44"/>
      <c r="OW246" s="44"/>
      <c r="OX246" s="44"/>
      <c r="OY246" s="44"/>
      <c r="OZ246" s="44"/>
      <c r="PA246" s="44"/>
      <c r="PB246" s="44"/>
      <c r="PC246" s="44"/>
      <c r="PD246" s="44"/>
      <c r="PE246" s="44"/>
      <c r="PF246" s="44"/>
      <c r="PG246" s="44"/>
      <c r="PH246" s="44"/>
    </row>
    <row r="247" spans="1:424" s="49" customFormat="1" x14ac:dyDescent="0.25">
      <c r="A247" s="30"/>
      <c r="C247" s="327"/>
      <c r="D247" s="47"/>
      <c r="E247" s="327"/>
      <c r="F247" s="47"/>
      <c r="G247" s="47"/>
      <c r="H247" s="47"/>
      <c r="I247" s="47"/>
      <c r="J247" s="47"/>
      <c r="M247" s="47"/>
      <c r="N247" s="47"/>
      <c r="O247" s="47"/>
      <c r="P247" s="47"/>
      <c r="Q247" s="47"/>
      <c r="R247" s="47"/>
      <c r="U247" s="47"/>
      <c r="V247" s="47"/>
      <c r="W247" s="47"/>
      <c r="X247" s="47"/>
      <c r="Y247" s="47"/>
      <c r="Z247" s="47"/>
      <c r="AC247" s="47"/>
      <c r="AD247" s="47"/>
      <c r="AE247" s="47"/>
      <c r="AF247" s="47"/>
      <c r="AG247" s="47"/>
      <c r="AH247" s="47"/>
      <c r="AK247" s="47"/>
      <c r="AL247" s="47"/>
      <c r="AM247" s="47"/>
      <c r="AN247" s="47"/>
      <c r="AO247" s="47"/>
      <c r="AP247" s="47"/>
      <c r="AS247" s="47"/>
      <c r="AT247" s="47"/>
      <c r="AU247" s="47"/>
      <c r="AV247" s="47"/>
      <c r="AW247" s="46"/>
      <c r="AX247" s="46"/>
      <c r="BA247" s="47"/>
      <c r="BB247" s="47"/>
      <c r="BC247" s="47"/>
      <c r="BD247" s="47"/>
      <c r="BE247" s="47"/>
      <c r="BF247" s="47"/>
      <c r="BG247" s="47"/>
      <c r="BH247" s="47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  <c r="CR247" s="44"/>
      <c r="CS247" s="44"/>
      <c r="CT247" s="44"/>
      <c r="CU247" s="44"/>
      <c r="CV247" s="44"/>
      <c r="CW247" s="44"/>
      <c r="CX247" s="44"/>
      <c r="CY247" s="44"/>
      <c r="CZ247" s="44"/>
      <c r="DA247" s="44"/>
      <c r="DB247" s="44"/>
      <c r="DC247" s="44"/>
      <c r="DD247" s="44"/>
      <c r="DE247" s="44"/>
      <c r="DF247" s="44"/>
      <c r="DG247" s="44"/>
      <c r="DH247" s="44"/>
      <c r="DI247" s="44"/>
      <c r="DJ247" s="44"/>
      <c r="DK247" s="44"/>
      <c r="DL247" s="44"/>
      <c r="DM247" s="44"/>
      <c r="DN247" s="44"/>
      <c r="DO247" s="44"/>
      <c r="DP247" s="44"/>
      <c r="DQ247" s="44"/>
      <c r="DR247" s="44"/>
      <c r="DS247" s="44"/>
      <c r="DT247" s="44"/>
      <c r="DU247" s="44"/>
      <c r="DV247" s="44"/>
      <c r="DW247" s="44"/>
      <c r="DX247" s="44"/>
      <c r="DY247" s="44"/>
      <c r="DZ247" s="44"/>
      <c r="EA247" s="44"/>
      <c r="EB247" s="44"/>
      <c r="EC247" s="44"/>
      <c r="ED247" s="44"/>
      <c r="EE247" s="44"/>
      <c r="EF247" s="44"/>
      <c r="EG247" s="44"/>
      <c r="EH247" s="44"/>
      <c r="EI247" s="44"/>
      <c r="EJ247" s="44"/>
      <c r="EK247" s="44"/>
      <c r="EL247" s="44"/>
      <c r="EM247" s="44"/>
      <c r="EN247" s="44"/>
      <c r="EO247" s="44"/>
      <c r="EP247" s="44"/>
      <c r="EQ247" s="44"/>
      <c r="ER247" s="44"/>
      <c r="ES247" s="44"/>
      <c r="ET247" s="44"/>
      <c r="EU247" s="44"/>
      <c r="EV247" s="44"/>
      <c r="EW247" s="44"/>
      <c r="EX247" s="44"/>
      <c r="EY247" s="44"/>
      <c r="EZ247" s="44"/>
      <c r="FA247" s="44"/>
      <c r="FB247" s="44"/>
      <c r="FC247" s="44"/>
      <c r="FD247" s="44"/>
      <c r="FE247" s="44"/>
      <c r="FF247" s="44"/>
      <c r="FG247" s="44"/>
      <c r="FH247" s="44"/>
      <c r="FI247" s="44"/>
      <c r="FJ247" s="44"/>
      <c r="FK247" s="44"/>
      <c r="FL247" s="44"/>
      <c r="FM247" s="44"/>
      <c r="FN247" s="44"/>
      <c r="FO247" s="44"/>
      <c r="FP247" s="44"/>
      <c r="FQ247" s="44"/>
      <c r="FR247" s="44"/>
      <c r="FS247" s="44"/>
      <c r="FT247" s="44"/>
      <c r="FU247" s="44"/>
      <c r="FV247" s="44"/>
      <c r="FW247" s="44"/>
      <c r="FX247" s="44"/>
      <c r="FY247" s="44"/>
      <c r="FZ247" s="44"/>
      <c r="GA247" s="44"/>
      <c r="GB247" s="44"/>
      <c r="GC247" s="44"/>
      <c r="GD247" s="44"/>
      <c r="GE247" s="44"/>
      <c r="GF247" s="44"/>
      <c r="GG247" s="44"/>
      <c r="GH247" s="44"/>
      <c r="GI247" s="44"/>
      <c r="GJ247" s="44"/>
      <c r="GK247" s="44"/>
      <c r="GL247" s="44"/>
      <c r="GM247" s="44"/>
      <c r="GN247" s="44"/>
      <c r="GO247" s="44"/>
      <c r="GP247" s="44"/>
      <c r="GQ247" s="44"/>
      <c r="GR247" s="44"/>
      <c r="GS247" s="44"/>
      <c r="GT247" s="44"/>
      <c r="GU247" s="44"/>
      <c r="GV247" s="44"/>
      <c r="GW247" s="44"/>
      <c r="GX247" s="44"/>
      <c r="GY247" s="44"/>
      <c r="GZ247" s="44"/>
      <c r="HA247" s="44"/>
      <c r="HB247" s="44"/>
      <c r="HC247" s="44"/>
      <c r="HD247" s="44"/>
      <c r="HE247" s="44"/>
      <c r="HF247" s="44"/>
      <c r="HG247" s="44"/>
      <c r="HH247" s="44"/>
      <c r="HI247" s="44"/>
      <c r="HJ247" s="44"/>
      <c r="HK247" s="44"/>
      <c r="HL247" s="44"/>
      <c r="HM247" s="44"/>
      <c r="HN247" s="44"/>
      <c r="HO247" s="44"/>
      <c r="HP247" s="44"/>
      <c r="HQ247" s="44"/>
      <c r="HR247" s="44"/>
      <c r="HS247" s="44"/>
      <c r="HT247" s="44"/>
      <c r="HU247" s="44"/>
      <c r="HV247" s="44"/>
      <c r="HW247" s="44"/>
      <c r="HX247" s="44"/>
      <c r="HY247" s="44"/>
      <c r="HZ247" s="44"/>
      <c r="IA247" s="44"/>
      <c r="IB247" s="44"/>
      <c r="IC247" s="44"/>
      <c r="ID247" s="44"/>
      <c r="IE247" s="44"/>
      <c r="IF247" s="44"/>
      <c r="IG247" s="44"/>
      <c r="IH247" s="44"/>
      <c r="II247" s="44"/>
      <c r="IJ247" s="44"/>
      <c r="IK247" s="44"/>
      <c r="IL247" s="44"/>
      <c r="IM247" s="44"/>
      <c r="IN247" s="44"/>
      <c r="IO247" s="44"/>
      <c r="IP247" s="44"/>
      <c r="IQ247" s="44"/>
      <c r="IR247" s="44"/>
      <c r="IS247" s="44"/>
      <c r="IT247" s="44"/>
      <c r="IU247" s="44"/>
      <c r="IV247" s="44"/>
      <c r="IW247" s="44"/>
      <c r="IX247" s="44"/>
      <c r="IY247" s="44"/>
      <c r="IZ247" s="44"/>
      <c r="JA247" s="44"/>
      <c r="JB247" s="44"/>
      <c r="JC247" s="44"/>
      <c r="JD247" s="44"/>
      <c r="JE247" s="44"/>
      <c r="JF247" s="44"/>
      <c r="JG247" s="44"/>
      <c r="JH247" s="44"/>
      <c r="JI247" s="44"/>
      <c r="JJ247" s="44"/>
      <c r="JK247" s="44"/>
      <c r="JL247" s="44"/>
      <c r="JM247" s="44"/>
      <c r="JN247" s="44"/>
      <c r="JO247" s="44"/>
      <c r="JP247" s="44"/>
      <c r="JQ247" s="44"/>
      <c r="JR247" s="44"/>
      <c r="JS247" s="44"/>
      <c r="JT247" s="44"/>
      <c r="JU247" s="44"/>
      <c r="JV247" s="44"/>
      <c r="JW247" s="44"/>
      <c r="JX247" s="44"/>
      <c r="JY247" s="44"/>
      <c r="JZ247" s="44"/>
      <c r="KA247" s="44"/>
      <c r="KB247" s="44"/>
      <c r="KC247" s="44"/>
      <c r="KD247" s="44"/>
      <c r="KE247" s="44"/>
      <c r="KF247" s="44"/>
      <c r="KG247" s="44"/>
      <c r="KH247" s="44"/>
      <c r="KI247" s="44"/>
      <c r="KJ247" s="44"/>
      <c r="KK247" s="44"/>
      <c r="KL247" s="44"/>
      <c r="KM247" s="44"/>
      <c r="KN247" s="44"/>
      <c r="KO247" s="44"/>
      <c r="KP247" s="44"/>
      <c r="KQ247" s="44"/>
      <c r="KR247" s="44"/>
      <c r="KS247" s="44"/>
      <c r="KT247" s="44"/>
      <c r="KU247" s="44"/>
      <c r="KV247" s="44"/>
      <c r="KW247" s="44"/>
      <c r="KX247" s="44"/>
      <c r="KY247" s="44"/>
      <c r="KZ247" s="44"/>
      <c r="LA247" s="44"/>
      <c r="LB247" s="44"/>
      <c r="LC247" s="44"/>
      <c r="LD247" s="44"/>
      <c r="LE247" s="44"/>
      <c r="LF247" s="44"/>
      <c r="LG247" s="44"/>
      <c r="LH247" s="44"/>
      <c r="LI247" s="44"/>
      <c r="LJ247" s="44"/>
      <c r="LK247" s="44"/>
      <c r="LL247" s="44"/>
      <c r="LM247" s="44"/>
      <c r="LN247" s="44"/>
      <c r="LO247" s="44"/>
      <c r="LP247" s="44"/>
      <c r="LQ247" s="44"/>
      <c r="LR247" s="44"/>
      <c r="LS247" s="44"/>
      <c r="LT247" s="44"/>
      <c r="LU247" s="44"/>
      <c r="LV247" s="44"/>
      <c r="LW247" s="44"/>
      <c r="LX247" s="44"/>
      <c r="LY247" s="44"/>
      <c r="LZ247" s="44"/>
      <c r="MA247" s="44"/>
      <c r="MB247" s="44"/>
      <c r="MC247" s="44"/>
      <c r="MD247" s="44"/>
      <c r="ME247" s="44"/>
      <c r="MF247" s="44"/>
      <c r="MG247" s="44"/>
      <c r="MH247" s="44"/>
      <c r="MI247" s="44"/>
      <c r="MJ247" s="44"/>
      <c r="MK247" s="44"/>
      <c r="ML247" s="44"/>
      <c r="MM247" s="44"/>
      <c r="MN247" s="44"/>
      <c r="MO247" s="44"/>
      <c r="MP247" s="44"/>
      <c r="MQ247" s="44"/>
      <c r="MR247" s="44"/>
      <c r="MS247" s="44"/>
      <c r="MT247" s="44"/>
      <c r="MU247" s="44"/>
      <c r="MV247" s="44"/>
      <c r="MW247" s="44"/>
      <c r="MX247" s="44"/>
      <c r="MY247" s="44"/>
      <c r="MZ247" s="44"/>
      <c r="NA247" s="44"/>
      <c r="NB247" s="44"/>
      <c r="NC247" s="44"/>
      <c r="ND247" s="44"/>
      <c r="NE247" s="44"/>
      <c r="NF247" s="44"/>
      <c r="NG247" s="44"/>
      <c r="NH247" s="44"/>
      <c r="NI247" s="44"/>
      <c r="NJ247" s="44"/>
      <c r="NK247" s="44"/>
      <c r="NL247" s="44"/>
      <c r="NM247" s="44"/>
      <c r="NN247" s="44"/>
      <c r="NO247" s="44"/>
      <c r="NP247" s="44"/>
      <c r="NQ247" s="44"/>
      <c r="NR247" s="44"/>
      <c r="NS247" s="44"/>
      <c r="NT247" s="44"/>
      <c r="NU247" s="44"/>
      <c r="NV247" s="44"/>
      <c r="NW247" s="44"/>
      <c r="NX247" s="44"/>
      <c r="NY247" s="44"/>
      <c r="NZ247" s="44"/>
      <c r="OA247" s="44"/>
      <c r="OB247" s="44"/>
      <c r="OC247" s="44"/>
      <c r="OD247" s="44"/>
      <c r="OE247" s="44"/>
      <c r="OF247" s="44"/>
      <c r="OG247" s="44"/>
      <c r="OH247" s="44"/>
      <c r="OI247" s="44"/>
      <c r="OJ247" s="44"/>
      <c r="OK247" s="44"/>
      <c r="OL247" s="44"/>
      <c r="OM247" s="44"/>
      <c r="ON247" s="44"/>
      <c r="OO247" s="44"/>
      <c r="OP247" s="44"/>
      <c r="OQ247" s="44"/>
      <c r="OR247" s="44"/>
      <c r="OS247" s="44"/>
      <c r="OT247" s="44"/>
      <c r="OU247" s="44"/>
      <c r="OV247" s="44"/>
      <c r="OW247" s="44"/>
      <c r="OX247" s="44"/>
      <c r="OY247" s="44"/>
      <c r="OZ247" s="44"/>
      <c r="PA247" s="44"/>
      <c r="PB247" s="44"/>
      <c r="PC247" s="44"/>
      <c r="PD247" s="44"/>
      <c r="PE247" s="44"/>
      <c r="PF247" s="44"/>
      <c r="PG247" s="44"/>
      <c r="PH247" s="44"/>
    </row>
    <row r="248" spans="1:424" s="49" customFormat="1" x14ac:dyDescent="0.25">
      <c r="A248" s="30"/>
      <c r="C248" s="327"/>
      <c r="D248" s="47"/>
      <c r="E248" s="327"/>
      <c r="F248" s="47"/>
      <c r="G248" s="47"/>
      <c r="H248" s="47"/>
      <c r="I248" s="47"/>
      <c r="J248" s="47"/>
      <c r="M248" s="47"/>
      <c r="N248" s="47"/>
      <c r="O248" s="47"/>
      <c r="P248" s="47"/>
      <c r="Q248" s="47"/>
      <c r="R248" s="47"/>
      <c r="U248" s="47"/>
      <c r="V248" s="47"/>
      <c r="W248" s="47"/>
      <c r="X248" s="47"/>
      <c r="Y248" s="47"/>
      <c r="Z248" s="47"/>
      <c r="AC248" s="47"/>
      <c r="AD248" s="47"/>
      <c r="AE248" s="47"/>
      <c r="AF248" s="47"/>
      <c r="AG248" s="47"/>
      <c r="AH248" s="47"/>
      <c r="AK248" s="47"/>
      <c r="AL248" s="47"/>
      <c r="AM248" s="47"/>
      <c r="AN248" s="47"/>
      <c r="AO248" s="47"/>
      <c r="AP248" s="47"/>
      <c r="AS248" s="47"/>
      <c r="AT248" s="47"/>
      <c r="AU248" s="47"/>
      <c r="AV248" s="47"/>
      <c r="AW248" s="46"/>
      <c r="AX248" s="46"/>
      <c r="BA248" s="47"/>
      <c r="BB248" s="47"/>
      <c r="BC248" s="47"/>
      <c r="BD248" s="47"/>
      <c r="BE248" s="47"/>
      <c r="BF248" s="47"/>
      <c r="BG248" s="47"/>
      <c r="BH248" s="47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  <c r="CR248" s="44"/>
      <c r="CS248" s="44"/>
      <c r="CT248" s="44"/>
      <c r="CU248" s="44"/>
      <c r="CV248" s="44"/>
      <c r="CW248" s="44"/>
      <c r="CX248" s="44"/>
      <c r="CY248" s="44"/>
      <c r="CZ248" s="44"/>
      <c r="DA248" s="44"/>
      <c r="DB248" s="44"/>
      <c r="DC248" s="44"/>
      <c r="DD248" s="44"/>
      <c r="DE248" s="44"/>
      <c r="DF248" s="44"/>
      <c r="DG248" s="44"/>
      <c r="DH248" s="44"/>
      <c r="DI248" s="44"/>
      <c r="DJ248" s="44"/>
      <c r="DK248" s="44"/>
      <c r="DL248" s="44"/>
      <c r="DM248" s="44"/>
      <c r="DN248" s="44"/>
      <c r="DO248" s="44"/>
      <c r="DP248" s="44"/>
      <c r="DQ248" s="44"/>
      <c r="DR248" s="44"/>
      <c r="DS248" s="44"/>
      <c r="DT248" s="44"/>
      <c r="DU248" s="44"/>
      <c r="DV248" s="44"/>
      <c r="DW248" s="44"/>
      <c r="DX248" s="44"/>
      <c r="DY248" s="44"/>
      <c r="DZ248" s="44"/>
      <c r="EA248" s="44"/>
      <c r="EB248" s="44"/>
      <c r="EC248" s="44"/>
      <c r="ED248" s="44"/>
      <c r="EE248" s="44"/>
      <c r="EF248" s="44"/>
      <c r="EG248" s="44"/>
      <c r="EH248" s="44"/>
      <c r="EI248" s="44"/>
      <c r="EJ248" s="44"/>
      <c r="EK248" s="44"/>
      <c r="EL248" s="44"/>
      <c r="EM248" s="44"/>
      <c r="EN248" s="44"/>
      <c r="EO248" s="44"/>
      <c r="EP248" s="44"/>
      <c r="EQ248" s="44"/>
      <c r="ER248" s="44"/>
      <c r="ES248" s="44"/>
      <c r="ET248" s="44"/>
      <c r="EU248" s="44"/>
      <c r="EV248" s="44"/>
      <c r="EW248" s="44"/>
      <c r="EX248" s="44"/>
      <c r="EY248" s="44"/>
      <c r="EZ248" s="44"/>
      <c r="FA248" s="44"/>
      <c r="FB248" s="44"/>
      <c r="FC248" s="44"/>
      <c r="FD248" s="44"/>
      <c r="FE248" s="44"/>
      <c r="FF248" s="44"/>
      <c r="FG248" s="44"/>
      <c r="FH248" s="44"/>
      <c r="FI248" s="44"/>
      <c r="FJ248" s="44"/>
      <c r="FK248" s="44"/>
      <c r="FL248" s="44"/>
      <c r="FM248" s="44"/>
      <c r="FN248" s="44"/>
      <c r="FO248" s="44"/>
      <c r="FP248" s="44"/>
      <c r="FQ248" s="44"/>
      <c r="FR248" s="44"/>
      <c r="FS248" s="44"/>
      <c r="FT248" s="44"/>
      <c r="FU248" s="44"/>
      <c r="FV248" s="44"/>
      <c r="FW248" s="44"/>
      <c r="FX248" s="44"/>
      <c r="FY248" s="44"/>
      <c r="FZ248" s="44"/>
      <c r="GA248" s="44"/>
      <c r="GB248" s="44"/>
      <c r="GC248" s="44"/>
      <c r="GD248" s="44"/>
      <c r="GE248" s="44"/>
      <c r="GF248" s="44"/>
      <c r="GG248" s="44"/>
      <c r="GH248" s="44"/>
      <c r="GI248" s="44"/>
      <c r="GJ248" s="44"/>
      <c r="GK248" s="44"/>
      <c r="GL248" s="44"/>
      <c r="GM248" s="44"/>
      <c r="GN248" s="44"/>
      <c r="GO248" s="44"/>
      <c r="GP248" s="44"/>
      <c r="GQ248" s="44"/>
      <c r="GR248" s="44"/>
      <c r="GS248" s="44"/>
      <c r="GT248" s="44"/>
      <c r="GU248" s="44"/>
      <c r="GV248" s="44"/>
      <c r="GW248" s="44"/>
      <c r="GX248" s="44"/>
      <c r="GY248" s="44"/>
      <c r="GZ248" s="44"/>
      <c r="HA248" s="44"/>
      <c r="HB248" s="44"/>
      <c r="HC248" s="44"/>
      <c r="HD248" s="44"/>
      <c r="HE248" s="44"/>
      <c r="HF248" s="44"/>
      <c r="HG248" s="44"/>
      <c r="HH248" s="44"/>
      <c r="HI248" s="44"/>
      <c r="HJ248" s="44"/>
      <c r="HK248" s="44"/>
      <c r="HL248" s="44"/>
      <c r="HM248" s="44"/>
      <c r="HN248" s="44"/>
      <c r="HO248" s="44"/>
      <c r="HP248" s="44"/>
      <c r="HQ248" s="44"/>
      <c r="HR248" s="44"/>
      <c r="HS248" s="44"/>
      <c r="HT248" s="44"/>
      <c r="HU248" s="44"/>
      <c r="HV248" s="44"/>
      <c r="HW248" s="44"/>
      <c r="HX248" s="44"/>
      <c r="HY248" s="44"/>
      <c r="HZ248" s="44"/>
      <c r="IA248" s="44"/>
      <c r="IB248" s="44"/>
      <c r="IC248" s="44"/>
      <c r="ID248" s="44"/>
      <c r="IE248" s="44"/>
      <c r="IF248" s="44"/>
      <c r="IG248" s="44"/>
      <c r="IH248" s="44"/>
      <c r="II248" s="44"/>
      <c r="IJ248" s="44"/>
      <c r="IK248" s="44"/>
      <c r="IL248" s="44"/>
      <c r="IM248" s="44"/>
      <c r="IN248" s="44"/>
      <c r="IO248" s="44"/>
      <c r="IP248" s="44"/>
      <c r="IQ248" s="44"/>
      <c r="IR248" s="44"/>
      <c r="IS248" s="44"/>
      <c r="IT248" s="44"/>
      <c r="IU248" s="44"/>
      <c r="IV248" s="44"/>
      <c r="IW248" s="44"/>
      <c r="IX248" s="44"/>
      <c r="IY248" s="44"/>
      <c r="IZ248" s="44"/>
      <c r="JA248" s="44"/>
      <c r="JB248" s="44"/>
      <c r="JC248" s="44"/>
      <c r="JD248" s="44"/>
      <c r="JE248" s="44"/>
      <c r="JF248" s="44"/>
      <c r="JG248" s="44"/>
      <c r="JH248" s="44"/>
      <c r="JI248" s="44"/>
      <c r="JJ248" s="44"/>
      <c r="JK248" s="44"/>
      <c r="JL248" s="44"/>
      <c r="JM248" s="44"/>
      <c r="JN248" s="44"/>
      <c r="JO248" s="44"/>
      <c r="JP248" s="44"/>
      <c r="JQ248" s="44"/>
      <c r="JR248" s="44"/>
      <c r="JS248" s="44"/>
      <c r="JT248" s="44"/>
      <c r="JU248" s="44"/>
      <c r="JV248" s="44"/>
      <c r="JW248" s="44"/>
      <c r="JX248" s="44"/>
      <c r="JY248" s="44"/>
      <c r="JZ248" s="44"/>
      <c r="KA248" s="44"/>
      <c r="KB248" s="44"/>
      <c r="KC248" s="44"/>
      <c r="KD248" s="44"/>
      <c r="KE248" s="44"/>
      <c r="KF248" s="44"/>
      <c r="KG248" s="44"/>
      <c r="KH248" s="44"/>
      <c r="KI248" s="44"/>
      <c r="KJ248" s="44"/>
      <c r="KK248" s="44"/>
      <c r="KL248" s="44"/>
      <c r="KM248" s="44"/>
      <c r="KN248" s="44"/>
      <c r="KO248" s="44"/>
      <c r="KP248" s="44"/>
      <c r="KQ248" s="44"/>
      <c r="KR248" s="44"/>
      <c r="KS248" s="44"/>
      <c r="KT248" s="44"/>
      <c r="KU248" s="44"/>
      <c r="KV248" s="44"/>
      <c r="KW248" s="44"/>
      <c r="KX248" s="44"/>
      <c r="KY248" s="44"/>
      <c r="KZ248" s="44"/>
      <c r="LA248" s="44"/>
      <c r="LB248" s="44"/>
      <c r="LC248" s="44"/>
      <c r="LD248" s="44"/>
      <c r="LE248" s="44"/>
      <c r="LF248" s="44"/>
      <c r="LG248" s="44"/>
      <c r="LH248" s="44"/>
      <c r="LI248" s="44"/>
      <c r="LJ248" s="44"/>
      <c r="LK248" s="44"/>
      <c r="LL248" s="44"/>
      <c r="LM248" s="44"/>
      <c r="LN248" s="44"/>
      <c r="LO248" s="44"/>
      <c r="LP248" s="44"/>
      <c r="LQ248" s="44"/>
      <c r="LR248" s="44"/>
      <c r="LS248" s="44"/>
      <c r="LT248" s="44"/>
      <c r="LU248" s="44"/>
      <c r="LV248" s="44"/>
      <c r="LW248" s="44"/>
      <c r="LX248" s="44"/>
      <c r="LY248" s="44"/>
      <c r="LZ248" s="44"/>
      <c r="MA248" s="44"/>
      <c r="MB248" s="44"/>
      <c r="MC248" s="44"/>
      <c r="MD248" s="44"/>
      <c r="ME248" s="44"/>
      <c r="MF248" s="44"/>
      <c r="MG248" s="44"/>
      <c r="MH248" s="44"/>
      <c r="MI248" s="44"/>
      <c r="MJ248" s="44"/>
      <c r="MK248" s="44"/>
      <c r="ML248" s="44"/>
      <c r="MM248" s="44"/>
      <c r="MN248" s="44"/>
      <c r="MO248" s="44"/>
      <c r="MP248" s="44"/>
      <c r="MQ248" s="44"/>
      <c r="MR248" s="44"/>
      <c r="MS248" s="44"/>
      <c r="MT248" s="44"/>
      <c r="MU248" s="44"/>
      <c r="MV248" s="44"/>
      <c r="MW248" s="44"/>
      <c r="MX248" s="44"/>
      <c r="MY248" s="44"/>
      <c r="MZ248" s="44"/>
      <c r="NA248" s="44"/>
      <c r="NB248" s="44"/>
      <c r="NC248" s="44"/>
      <c r="ND248" s="44"/>
      <c r="NE248" s="44"/>
      <c r="NF248" s="44"/>
      <c r="NG248" s="44"/>
      <c r="NH248" s="44"/>
      <c r="NI248" s="44"/>
      <c r="NJ248" s="44"/>
      <c r="NK248" s="44"/>
      <c r="NL248" s="44"/>
      <c r="NM248" s="44"/>
      <c r="NN248" s="44"/>
      <c r="NO248" s="44"/>
      <c r="NP248" s="44"/>
      <c r="NQ248" s="44"/>
      <c r="NR248" s="44"/>
      <c r="NS248" s="44"/>
      <c r="NT248" s="44"/>
      <c r="NU248" s="44"/>
      <c r="NV248" s="44"/>
      <c r="NW248" s="44"/>
      <c r="NX248" s="44"/>
      <c r="NY248" s="44"/>
      <c r="NZ248" s="44"/>
      <c r="OA248" s="44"/>
      <c r="OB248" s="44"/>
      <c r="OC248" s="44"/>
      <c r="OD248" s="44"/>
      <c r="OE248" s="44"/>
      <c r="OF248" s="44"/>
      <c r="OG248" s="44"/>
      <c r="OH248" s="44"/>
      <c r="OI248" s="44"/>
      <c r="OJ248" s="44"/>
      <c r="OK248" s="44"/>
      <c r="OL248" s="44"/>
      <c r="OM248" s="44"/>
      <c r="ON248" s="44"/>
      <c r="OO248" s="44"/>
      <c r="OP248" s="44"/>
      <c r="OQ248" s="44"/>
      <c r="OR248" s="44"/>
      <c r="OS248" s="44"/>
      <c r="OT248" s="44"/>
      <c r="OU248" s="44"/>
      <c r="OV248" s="44"/>
      <c r="OW248" s="44"/>
      <c r="OX248" s="44"/>
      <c r="OY248" s="44"/>
      <c r="OZ248" s="44"/>
      <c r="PA248" s="44"/>
      <c r="PB248" s="44"/>
      <c r="PC248" s="44"/>
      <c r="PD248" s="44"/>
      <c r="PE248" s="44"/>
      <c r="PF248" s="44"/>
      <c r="PG248" s="44"/>
      <c r="PH248" s="44"/>
    </row>
    <row r="249" spans="1:424" s="49" customFormat="1" x14ac:dyDescent="0.25">
      <c r="A249" s="30"/>
      <c r="C249" s="327"/>
      <c r="D249" s="47"/>
      <c r="E249" s="327"/>
      <c r="F249" s="47"/>
      <c r="G249" s="47"/>
      <c r="H249" s="47"/>
      <c r="I249" s="47"/>
      <c r="J249" s="47"/>
      <c r="M249" s="47"/>
      <c r="N249" s="47"/>
      <c r="O249" s="47"/>
      <c r="P249" s="47"/>
      <c r="Q249" s="47"/>
      <c r="R249" s="47"/>
      <c r="U249" s="47"/>
      <c r="V249" s="47"/>
      <c r="W249" s="47"/>
      <c r="X249" s="47"/>
      <c r="Y249" s="47"/>
      <c r="Z249" s="47"/>
      <c r="AC249" s="47"/>
      <c r="AD249" s="47"/>
      <c r="AE249" s="47"/>
      <c r="AF249" s="47"/>
      <c r="AG249" s="47"/>
      <c r="AH249" s="47"/>
      <c r="AK249" s="47"/>
      <c r="AL249" s="47"/>
      <c r="AM249" s="47"/>
      <c r="AN249" s="47"/>
      <c r="AO249" s="47"/>
      <c r="AP249" s="47"/>
      <c r="AS249" s="47"/>
      <c r="AT249" s="47"/>
      <c r="AU249" s="47"/>
      <c r="AV249" s="47"/>
      <c r="AW249" s="46"/>
      <c r="AX249" s="46"/>
      <c r="BA249" s="47"/>
      <c r="BB249" s="47"/>
      <c r="BC249" s="47"/>
      <c r="BD249" s="47"/>
      <c r="BE249" s="47"/>
      <c r="BF249" s="47"/>
      <c r="BG249" s="47"/>
      <c r="BH249" s="47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  <c r="CR249" s="44"/>
      <c r="CS249" s="44"/>
      <c r="CT249" s="44"/>
      <c r="CU249" s="44"/>
      <c r="CV249" s="44"/>
      <c r="CW249" s="44"/>
      <c r="CX249" s="44"/>
      <c r="CY249" s="44"/>
      <c r="CZ249" s="44"/>
      <c r="DA249" s="44"/>
      <c r="DB249" s="44"/>
      <c r="DC249" s="44"/>
      <c r="DD249" s="44"/>
      <c r="DE249" s="44"/>
      <c r="DF249" s="44"/>
      <c r="DG249" s="44"/>
      <c r="DH249" s="44"/>
      <c r="DI249" s="44"/>
      <c r="DJ249" s="44"/>
      <c r="DK249" s="44"/>
      <c r="DL249" s="44"/>
      <c r="DM249" s="44"/>
      <c r="DN249" s="44"/>
      <c r="DO249" s="44"/>
      <c r="DP249" s="44"/>
      <c r="DQ249" s="44"/>
      <c r="DR249" s="44"/>
      <c r="DS249" s="44"/>
      <c r="DT249" s="44"/>
      <c r="DU249" s="44"/>
      <c r="DV249" s="44"/>
      <c r="DW249" s="44"/>
      <c r="DX249" s="44"/>
      <c r="DY249" s="44"/>
      <c r="DZ249" s="44"/>
      <c r="EA249" s="44"/>
      <c r="EB249" s="44"/>
      <c r="EC249" s="44"/>
      <c r="ED249" s="44"/>
      <c r="EE249" s="44"/>
      <c r="EF249" s="44"/>
      <c r="EG249" s="44"/>
      <c r="EH249" s="44"/>
      <c r="EI249" s="44"/>
      <c r="EJ249" s="44"/>
      <c r="EK249" s="44"/>
      <c r="EL249" s="44"/>
      <c r="EM249" s="44"/>
      <c r="EN249" s="44"/>
      <c r="EO249" s="44"/>
      <c r="EP249" s="44"/>
      <c r="EQ249" s="44"/>
      <c r="ER249" s="44"/>
      <c r="ES249" s="44"/>
      <c r="ET249" s="44"/>
      <c r="EU249" s="44"/>
      <c r="EV249" s="44"/>
      <c r="EW249" s="44"/>
      <c r="EX249" s="44"/>
      <c r="EY249" s="44"/>
      <c r="EZ249" s="44"/>
      <c r="FA249" s="44"/>
      <c r="FB249" s="44"/>
      <c r="FC249" s="44"/>
      <c r="FD249" s="44"/>
      <c r="FE249" s="44"/>
      <c r="FF249" s="44"/>
      <c r="FG249" s="44"/>
      <c r="FH249" s="44"/>
      <c r="FI249" s="44"/>
      <c r="FJ249" s="44"/>
      <c r="FK249" s="44"/>
      <c r="FL249" s="44"/>
      <c r="FM249" s="44"/>
      <c r="FN249" s="44"/>
      <c r="FO249" s="44"/>
      <c r="FP249" s="44"/>
      <c r="FQ249" s="44"/>
      <c r="FR249" s="44"/>
      <c r="FS249" s="44"/>
      <c r="FT249" s="44"/>
      <c r="FU249" s="44"/>
      <c r="FV249" s="44"/>
      <c r="FW249" s="44"/>
      <c r="FX249" s="44"/>
      <c r="FY249" s="44"/>
      <c r="FZ249" s="44"/>
      <c r="GA249" s="44"/>
      <c r="GB249" s="44"/>
      <c r="GC249" s="44"/>
      <c r="GD249" s="44"/>
      <c r="GE249" s="44"/>
      <c r="GF249" s="44"/>
      <c r="GG249" s="44"/>
      <c r="GH249" s="44"/>
      <c r="GI249" s="44"/>
      <c r="GJ249" s="44"/>
      <c r="GK249" s="44"/>
      <c r="GL249" s="44"/>
      <c r="GM249" s="44"/>
      <c r="GN249" s="44"/>
      <c r="GO249" s="44"/>
      <c r="GP249" s="44"/>
      <c r="GQ249" s="44"/>
      <c r="GR249" s="44"/>
      <c r="GS249" s="44"/>
      <c r="GT249" s="44"/>
      <c r="GU249" s="44"/>
      <c r="GV249" s="44"/>
      <c r="GW249" s="44"/>
      <c r="GX249" s="44"/>
      <c r="GY249" s="44"/>
      <c r="GZ249" s="44"/>
      <c r="HA249" s="44"/>
      <c r="HB249" s="44"/>
      <c r="HC249" s="44"/>
      <c r="HD249" s="44"/>
      <c r="HE249" s="44"/>
      <c r="HF249" s="44"/>
      <c r="HG249" s="44"/>
      <c r="HH249" s="44"/>
      <c r="HI249" s="44"/>
      <c r="HJ249" s="44"/>
      <c r="HK249" s="44"/>
      <c r="HL249" s="44"/>
      <c r="HM249" s="44"/>
      <c r="HN249" s="44"/>
      <c r="HO249" s="44"/>
      <c r="HP249" s="44"/>
      <c r="HQ249" s="44"/>
      <c r="HR249" s="44"/>
      <c r="HS249" s="44"/>
      <c r="HT249" s="44"/>
      <c r="HU249" s="44"/>
      <c r="HV249" s="44"/>
      <c r="HW249" s="44"/>
      <c r="HX249" s="44"/>
      <c r="HY249" s="44"/>
      <c r="HZ249" s="44"/>
      <c r="IA249" s="44"/>
      <c r="IB249" s="44"/>
      <c r="IC249" s="44"/>
      <c r="ID249" s="44"/>
      <c r="IE249" s="44"/>
      <c r="IF249" s="44"/>
      <c r="IG249" s="44"/>
      <c r="IH249" s="44"/>
      <c r="II249" s="44"/>
      <c r="IJ249" s="44"/>
      <c r="IK249" s="44"/>
      <c r="IL249" s="44"/>
      <c r="IM249" s="44"/>
      <c r="IN249" s="44"/>
      <c r="IO249" s="44"/>
      <c r="IP249" s="44"/>
      <c r="IQ249" s="44"/>
      <c r="IR249" s="44"/>
      <c r="IS249" s="44"/>
      <c r="IT249" s="44"/>
      <c r="IU249" s="44"/>
      <c r="IV249" s="44"/>
      <c r="IW249" s="44"/>
      <c r="IX249" s="44"/>
      <c r="IY249" s="44"/>
      <c r="IZ249" s="44"/>
      <c r="JA249" s="44"/>
      <c r="JB249" s="44"/>
      <c r="JC249" s="44"/>
      <c r="JD249" s="44"/>
      <c r="JE249" s="44"/>
      <c r="JF249" s="44"/>
      <c r="JG249" s="44"/>
      <c r="JH249" s="44"/>
      <c r="JI249" s="44"/>
      <c r="JJ249" s="44"/>
      <c r="JK249" s="44"/>
      <c r="JL249" s="44"/>
      <c r="JM249" s="44"/>
      <c r="JN249" s="44"/>
      <c r="JO249" s="44"/>
      <c r="JP249" s="44"/>
      <c r="JQ249" s="44"/>
      <c r="JR249" s="44"/>
      <c r="JS249" s="44"/>
      <c r="JT249" s="44"/>
      <c r="JU249" s="44"/>
      <c r="JV249" s="44"/>
      <c r="JW249" s="44"/>
      <c r="JX249" s="44"/>
      <c r="JY249" s="44"/>
      <c r="JZ249" s="44"/>
      <c r="KA249" s="44"/>
      <c r="KB249" s="44"/>
      <c r="KC249" s="44"/>
      <c r="KD249" s="44"/>
      <c r="KE249" s="44"/>
      <c r="KF249" s="44"/>
      <c r="KG249" s="44"/>
      <c r="KH249" s="44"/>
      <c r="KI249" s="44"/>
      <c r="KJ249" s="44"/>
      <c r="KK249" s="44"/>
      <c r="KL249" s="44"/>
      <c r="KM249" s="44"/>
      <c r="KN249" s="44"/>
      <c r="KO249" s="44"/>
      <c r="KP249" s="44"/>
      <c r="KQ249" s="44"/>
      <c r="KR249" s="44"/>
      <c r="KS249" s="44"/>
      <c r="KT249" s="44"/>
      <c r="KU249" s="44"/>
      <c r="KV249" s="44"/>
      <c r="KW249" s="44"/>
      <c r="KX249" s="44"/>
      <c r="KY249" s="44"/>
      <c r="KZ249" s="44"/>
      <c r="LA249" s="44"/>
      <c r="LB249" s="44"/>
      <c r="LC249" s="44"/>
      <c r="LD249" s="44"/>
      <c r="LE249" s="44"/>
      <c r="LF249" s="44"/>
      <c r="LG249" s="44"/>
      <c r="LH249" s="44"/>
      <c r="LI249" s="44"/>
      <c r="LJ249" s="44"/>
      <c r="LK249" s="44"/>
      <c r="LL249" s="44"/>
      <c r="LM249" s="44"/>
      <c r="LN249" s="44"/>
      <c r="LO249" s="44"/>
      <c r="LP249" s="44"/>
      <c r="LQ249" s="44"/>
      <c r="LR249" s="44"/>
      <c r="LS249" s="44"/>
      <c r="LT249" s="44"/>
      <c r="LU249" s="44"/>
      <c r="LV249" s="44"/>
      <c r="LW249" s="44"/>
      <c r="LX249" s="44"/>
      <c r="LY249" s="44"/>
      <c r="LZ249" s="44"/>
      <c r="MA249" s="44"/>
      <c r="MB249" s="44"/>
      <c r="MC249" s="44"/>
      <c r="MD249" s="44"/>
      <c r="ME249" s="44"/>
      <c r="MF249" s="44"/>
      <c r="MG249" s="44"/>
      <c r="MH249" s="44"/>
      <c r="MI249" s="44"/>
      <c r="MJ249" s="44"/>
      <c r="MK249" s="44"/>
      <c r="ML249" s="44"/>
      <c r="MM249" s="44"/>
      <c r="MN249" s="44"/>
      <c r="MO249" s="44"/>
      <c r="MP249" s="44"/>
      <c r="MQ249" s="44"/>
      <c r="MR249" s="44"/>
      <c r="MS249" s="44"/>
      <c r="MT249" s="44"/>
      <c r="MU249" s="44"/>
      <c r="MV249" s="44"/>
      <c r="MW249" s="44"/>
      <c r="MX249" s="44"/>
      <c r="MY249" s="44"/>
      <c r="MZ249" s="44"/>
      <c r="NA249" s="44"/>
      <c r="NB249" s="44"/>
      <c r="NC249" s="44"/>
      <c r="ND249" s="44"/>
      <c r="NE249" s="44"/>
      <c r="NF249" s="44"/>
      <c r="NG249" s="44"/>
      <c r="NH249" s="44"/>
      <c r="NI249" s="44"/>
      <c r="NJ249" s="44"/>
      <c r="NK249" s="44"/>
      <c r="NL249" s="44"/>
      <c r="NM249" s="44"/>
      <c r="NN249" s="44"/>
      <c r="NO249" s="44"/>
      <c r="NP249" s="44"/>
      <c r="NQ249" s="44"/>
      <c r="NR249" s="44"/>
      <c r="NS249" s="44"/>
      <c r="NT249" s="44"/>
      <c r="NU249" s="44"/>
      <c r="NV249" s="44"/>
      <c r="NW249" s="44"/>
      <c r="NX249" s="44"/>
      <c r="NY249" s="44"/>
      <c r="NZ249" s="44"/>
      <c r="OA249" s="44"/>
      <c r="OB249" s="44"/>
      <c r="OC249" s="44"/>
      <c r="OD249" s="44"/>
      <c r="OE249" s="44"/>
      <c r="OF249" s="44"/>
      <c r="OG249" s="44"/>
      <c r="OH249" s="44"/>
      <c r="OI249" s="44"/>
      <c r="OJ249" s="44"/>
      <c r="OK249" s="44"/>
      <c r="OL249" s="44"/>
      <c r="OM249" s="44"/>
      <c r="ON249" s="44"/>
      <c r="OO249" s="44"/>
      <c r="OP249" s="44"/>
      <c r="OQ249" s="44"/>
      <c r="OR249" s="44"/>
      <c r="OS249" s="44"/>
      <c r="OT249" s="44"/>
      <c r="OU249" s="44"/>
      <c r="OV249" s="44"/>
      <c r="OW249" s="44"/>
      <c r="OX249" s="44"/>
      <c r="OY249" s="44"/>
      <c r="OZ249" s="44"/>
      <c r="PA249" s="44"/>
      <c r="PB249" s="44"/>
      <c r="PC249" s="44"/>
      <c r="PD249" s="44"/>
      <c r="PE249" s="44"/>
      <c r="PF249" s="44"/>
      <c r="PG249" s="44"/>
      <c r="PH249" s="44"/>
    </row>
    <row r="250" spans="1:424" s="49" customFormat="1" x14ac:dyDescent="0.25">
      <c r="A250" s="30"/>
      <c r="C250" s="327"/>
      <c r="D250" s="47"/>
      <c r="E250" s="327"/>
      <c r="F250" s="47"/>
      <c r="G250" s="47"/>
      <c r="H250" s="47"/>
      <c r="I250" s="47"/>
      <c r="J250" s="47"/>
      <c r="M250" s="47"/>
      <c r="N250" s="47"/>
      <c r="O250" s="47"/>
      <c r="P250" s="47"/>
      <c r="Q250" s="47"/>
      <c r="R250" s="47"/>
      <c r="U250" s="47"/>
      <c r="V250" s="47"/>
      <c r="W250" s="47"/>
      <c r="X250" s="47"/>
      <c r="Y250" s="47"/>
      <c r="Z250" s="47"/>
      <c r="AC250" s="47"/>
      <c r="AD250" s="47"/>
      <c r="AE250" s="47"/>
      <c r="AF250" s="47"/>
      <c r="AG250" s="47"/>
      <c r="AH250" s="47"/>
      <c r="AK250" s="47"/>
      <c r="AL250" s="47"/>
      <c r="AM250" s="47"/>
      <c r="AN250" s="47"/>
      <c r="AO250" s="47"/>
      <c r="AP250" s="47"/>
      <c r="AS250" s="47"/>
      <c r="AT250" s="47"/>
      <c r="AU250" s="47"/>
      <c r="AV250" s="47"/>
      <c r="AW250" s="46"/>
      <c r="AX250" s="46"/>
      <c r="BA250" s="47"/>
      <c r="BB250" s="47"/>
      <c r="BC250" s="47"/>
      <c r="BD250" s="47"/>
      <c r="BE250" s="47"/>
      <c r="BF250" s="47"/>
      <c r="BG250" s="47"/>
      <c r="BH250" s="47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  <c r="CR250" s="44"/>
      <c r="CS250" s="44"/>
      <c r="CT250" s="44"/>
      <c r="CU250" s="44"/>
      <c r="CV250" s="44"/>
      <c r="CW250" s="44"/>
      <c r="CX250" s="44"/>
      <c r="CY250" s="44"/>
      <c r="CZ250" s="44"/>
      <c r="DA250" s="44"/>
      <c r="DB250" s="44"/>
      <c r="DC250" s="44"/>
      <c r="DD250" s="44"/>
      <c r="DE250" s="44"/>
      <c r="DF250" s="44"/>
      <c r="DG250" s="44"/>
      <c r="DH250" s="44"/>
      <c r="DI250" s="44"/>
      <c r="DJ250" s="44"/>
      <c r="DK250" s="44"/>
      <c r="DL250" s="44"/>
      <c r="DM250" s="44"/>
      <c r="DN250" s="44"/>
      <c r="DO250" s="44"/>
      <c r="DP250" s="44"/>
      <c r="DQ250" s="44"/>
      <c r="DR250" s="44"/>
      <c r="DS250" s="44"/>
      <c r="DT250" s="44"/>
      <c r="DU250" s="44"/>
      <c r="DV250" s="44"/>
      <c r="DW250" s="44"/>
      <c r="DX250" s="44"/>
      <c r="DY250" s="44"/>
      <c r="DZ250" s="44"/>
      <c r="EA250" s="44"/>
      <c r="EB250" s="44"/>
      <c r="EC250" s="44"/>
      <c r="ED250" s="44"/>
      <c r="EE250" s="44"/>
      <c r="EF250" s="44"/>
      <c r="EG250" s="44"/>
      <c r="EH250" s="44"/>
      <c r="EI250" s="44"/>
      <c r="EJ250" s="44"/>
      <c r="EK250" s="44"/>
      <c r="EL250" s="44"/>
      <c r="EM250" s="44"/>
      <c r="EN250" s="44"/>
      <c r="EO250" s="44"/>
      <c r="EP250" s="44"/>
      <c r="EQ250" s="44"/>
      <c r="ER250" s="44"/>
      <c r="ES250" s="44"/>
      <c r="ET250" s="44"/>
      <c r="EU250" s="44"/>
      <c r="EV250" s="44"/>
      <c r="EW250" s="44"/>
      <c r="EX250" s="44"/>
      <c r="EY250" s="44"/>
      <c r="EZ250" s="44"/>
      <c r="FA250" s="44"/>
      <c r="FB250" s="44"/>
      <c r="FC250" s="44"/>
      <c r="FD250" s="44"/>
      <c r="FE250" s="44"/>
      <c r="FF250" s="44"/>
      <c r="FG250" s="44"/>
      <c r="FH250" s="44"/>
      <c r="FI250" s="44"/>
      <c r="FJ250" s="44"/>
      <c r="FK250" s="44"/>
      <c r="FL250" s="44"/>
      <c r="FM250" s="44"/>
      <c r="FN250" s="44"/>
      <c r="FO250" s="44"/>
      <c r="FP250" s="44"/>
      <c r="FQ250" s="44"/>
      <c r="FR250" s="44"/>
      <c r="FS250" s="44"/>
      <c r="FT250" s="44"/>
      <c r="FU250" s="44"/>
      <c r="FV250" s="44"/>
      <c r="FW250" s="44"/>
      <c r="FX250" s="44"/>
      <c r="FY250" s="44"/>
      <c r="FZ250" s="44"/>
      <c r="GA250" s="44"/>
      <c r="GB250" s="44"/>
      <c r="GC250" s="44"/>
      <c r="GD250" s="44"/>
      <c r="GE250" s="44"/>
      <c r="GF250" s="44"/>
      <c r="GG250" s="44"/>
      <c r="GH250" s="44"/>
      <c r="GI250" s="44"/>
      <c r="GJ250" s="44"/>
      <c r="GK250" s="44"/>
      <c r="GL250" s="44"/>
      <c r="GM250" s="44"/>
      <c r="GN250" s="44"/>
      <c r="GO250" s="44"/>
      <c r="GP250" s="44"/>
      <c r="GQ250" s="44"/>
      <c r="GR250" s="44"/>
      <c r="GS250" s="44"/>
      <c r="GT250" s="44"/>
      <c r="GU250" s="44"/>
      <c r="GV250" s="44"/>
      <c r="GW250" s="44"/>
      <c r="GX250" s="44"/>
      <c r="GY250" s="44"/>
      <c r="GZ250" s="44"/>
      <c r="HA250" s="44"/>
      <c r="HB250" s="44"/>
      <c r="HC250" s="44"/>
      <c r="HD250" s="44"/>
      <c r="HE250" s="44"/>
      <c r="HF250" s="44"/>
      <c r="HG250" s="44"/>
      <c r="HH250" s="44"/>
      <c r="HI250" s="44"/>
      <c r="HJ250" s="44"/>
      <c r="HK250" s="44"/>
      <c r="HL250" s="44"/>
      <c r="HM250" s="44"/>
      <c r="HN250" s="44"/>
      <c r="HO250" s="44"/>
      <c r="HP250" s="44"/>
      <c r="HQ250" s="44"/>
      <c r="HR250" s="44"/>
      <c r="HS250" s="44"/>
      <c r="HT250" s="44"/>
      <c r="HU250" s="44"/>
      <c r="HV250" s="44"/>
      <c r="HW250" s="44"/>
      <c r="HX250" s="44"/>
      <c r="HY250" s="44"/>
      <c r="HZ250" s="44"/>
      <c r="IA250" s="44"/>
      <c r="IB250" s="44"/>
      <c r="IC250" s="44"/>
      <c r="ID250" s="44"/>
      <c r="IE250" s="44"/>
      <c r="IF250" s="44"/>
      <c r="IG250" s="44"/>
      <c r="IH250" s="44"/>
      <c r="II250" s="44"/>
      <c r="IJ250" s="44"/>
      <c r="IK250" s="44"/>
      <c r="IL250" s="44"/>
      <c r="IM250" s="44"/>
      <c r="IN250" s="44"/>
      <c r="IO250" s="44"/>
      <c r="IP250" s="44"/>
      <c r="IQ250" s="44"/>
      <c r="IR250" s="44"/>
      <c r="IS250" s="44"/>
      <c r="IT250" s="44"/>
      <c r="IU250" s="44"/>
      <c r="IV250" s="44"/>
      <c r="IW250" s="44"/>
      <c r="IX250" s="44"/>
      <c r="IY250" s="44"/>
      <c r="IZ250" s="44"/>
      <c r="JA250" s="44"/>
      <c r="JB250" s="44"/>
      <c r="JC250" s="44"/>
      <c r="JD250" s="44"/>
      <c r="JE250" s="44"/>
      <c r="JF250" s="44"/>
      <c r="JG250" s="44"/>
      <c r="JH250" s="44"/>
      <c r="JI250" s="44"/>
      <c r="JJ250" s="44"/>
      <c r="JK250" s="44"/>
      <c r="JL250" s="44"/>
      <c r="JM250" s="44"/>
      <c r="JN250" s="44"/>
      <c r="JO250" s="44"/>
      <c r="JP250" s="44"/>
      <c r="JQ250" s="44"/>
      <c r="JR250" s="44"/>
      <c r="JS250" s="44"/>
      <c r="JT250" s="44"/>
      <c r="JU250" s="44"/>
      <c r="JV250" s="44"/>
      <c r="JW250" s="44"/>
      <c r="JX250" s="44"/>
      <c r="JY250" s="44"/>
      <c r="JZ250" s="44"/>
      <c r="KA250" s="44"/>
      <c r="KB250" s="44"/>
      <c r="KC250" s="44"/>
      <c r="KD250" s="44"/>
      <c r="KE250" s="44"/>
      <c r="KF250" s="44"/>
      <c r="KG250" s="44"/>
      <c r="KH250" s="44"/>
      <c r="KI250" s="44"/>
      <c r="KJ250" s="44"/>
      <c r="KK250" s="44"/>
      <c r="KL250" s="44"/>
      <c r="KM250" s="44"/>
      <c r="KN250" s="44"/>
      <c r="KO250" s="44"/>
      <c r="KP250" s="44"/>
      <c r="KQ250" s="44"/>
      <c r="KR250" s="44"/>
      <c r="KS250" s="44"/>
      <c r="KT250" s="44"/>
      <c r="KU250" s="44"/>
      <c r="KV250" s="44"/>
      <c r="KW250" s="44"/>
      <c r="KX250" s="44"/>
      <c r="KY250" s="44"/>
      <c r="KZ250" s="44"/>
      <c r="LA250" s="44"/>
      <c r="LB250" s="44"/>
      <c r="LC250" s="44"/>
      <c r="LD250" s="44"/>
      <c r="LE250" s="44"/>
      <c r="LF250" s="44"/>
      <c r="LG250" s="44"/>
      <c r="LH250" s="44"/>
      <c r="LI250" s="44"/>
      <c r="LJ250" s="44"/>
      <c r="LK250" s="44"/>
      <c r="LL250" s="44"/>
      <c r="LM250" s="44"/>
      <c r="LN250" s="44"/>
      <c r="LO250" s="44"/>
      <c r="LP250" s="44"/>
      <c r="LQ250" s="44"/>
      <c r="LR250" s="44"/>
      <c r="LS250" s="44"/>
      <c r="LT250" s="44"/>
      <c r="LU250" s="44"/>
      <c r="LV250" s="44"/>
      <c r="LW250" s="44"/>
      <c r="LX250" s="44"/>
      <c r="LY250" s="44"/>
      <c r="LZ250" s="44"/>
      <c r="MA250" s="44"/>
      <c r="MB250" s="44"/>
      <c r="MC250" s="44"/>
      <c r="MD250" s="44"/>
      <c r="ME250" s="44"/>
      <c r="MF250" s="44"/>
      <c r="MG250" s="44"/>
      <c r="MH250" s="44"/>
      <c r="MI250" s="44"/>
      <c r="MJ250" s="44"/>
      <c r="MK250" s="44"/>
      <c r="ML250" s="44"/>
      <c r="MM250" s="44"/>
      <c r="MN250" s="44"/>
      <c r="MO250" s="44"/>
      <c r="MP250" s="44"/>
      <c r="MQ250" s="44"/>
      <c r="MR250" s="44"/>
      <c r="MS250" s="44"/>
      <c r="MT250" s="44"/>
      <c r="MU250" s="44"/>
      <c r="MV250" s="44"/>
      <c r="MW250" s="44"/>
      <c r="MX250" s="44"/>
      <c r="MY250" s="44"/>
      <c r="MZ250" s="44"/>
      <c r="NA250" s="44"/>
      <c r="NB250" s="44"/>
      <c r="NC250" s="44"/>
      <c r="ND250" s="44"/>
      <c r="NE250" s="44"/>
      <c r="NF250" s="44"/>
      <c r="NG250" s="44"/>
      <c r="NH250" s="44"/>
      <c r="NI250" s="44"/>
      <c r="NJ250" s="44"/>
      <c r="NK250" s="44"/>
      <c r="NL250" s="44"/>
      <c r="NM250" s="44"/>
      <c r="NN250" s="44"/>
      <c r="NO250" s="44"/>
      <c r="NP250" s="44"/>
      <c r="NQ250" s="44"/>
      <c r="NR250" s="44"/>
      <c r="NS250" s="44"/>
      <c r="NT250" s="44"/>
      <c r="NU250" s="44"/>
      <c r="NV250" s="44"/>
      <c r="NW250" s="44"/>
      <c r="NX250" s="44"/>
      <c r="NY250" s="44"/>
      <c r="NZ250" s="44"/>
      <c r="OA250" s="44"/>
      <c r="OB250" s="44"/>
      <c r="OC250" s="44"/>
      <c r="OD250" s="44"/>
      <c r="OE250" s="44"/>
      <c r="OF250" s="44"/>
      <c r="OG250" s="44"/>
      <c r="OH250" s="44"/>
      <c r="OI250" s="44"/>
      <c r="OJ250" s="44"/>
      <c r="OK250" s="44"/>
      <c r="OL250" s="44"/>
      <c r="OM250" s="44"/>
      <c r="ON250" s="44"/>
      <c r="OO250" s="44"/>
      <c r="OP250" s="44"/>
      <c r="OQ250" s="44"/>
      <c r="OR250" s="44"/>
      <c r="OS250" s="44"/>
      <c r="OT250" s="44"/>
      <c r="OU250" s="44"/>
      <c r="OV250" s="44"/>
      <c r="OW250" s="44"/>
      <c r="OX250" s="44"/>
      <c r="OY250" s="44"/>
      <c r="OZ250" s="44"/>
      <c r="PA250" s="44"/>
      <c r="PB250" s="44"/>
      <c r="PC250" s="44"/>
      <c r="PD250" s="44"/>
      <c r="PE250" s="44"/>
      <c r="PF250" s="44"/>
      <c r="PG250" s="44"/>
      <c r="PH250" s="44"/>
    </row>
    <row r="251" spans="1:424" s="49" customFormat="1" x14ac:dyDescent="0.25">
      <c r="A251" s="30"/>
      <c r="C251" s="327"/>
      <c r="D251" s="47"/>
      <c r="E251" s="327"/>
      <c r="F251" s="47"/>
      <c r="G251" s="47"/>
      <c r="H251" s="47"/>
      <c r="I251" s="47"/>
      <c r="J251" s="47"/>
      <c r="M251" s="47"/>
      <c r="N251" s="47"/>
      <c r="O251" s="47"/>
      <c r="P251" s="47"/>
      <c r="Q251" s="47"/>
      <c r="R251" s="47"/>
      <c r="U251" s="47"/>
      <c r="V251" s="47"/>
      <c r="W251" s="47"/>
      <c r="X251" s="47"/>
      <c r="Y251" s="47"/>
      <c r="Z251" s="47"/>
      <c r="AC251" s="47"/>
      <c r="AD251" s="47"/>
      <c r="AE251" s="47"/>
      <c r="AF251" s="47"/>
      <c r="AG251" s="47"/>
      <c r="AH251" s="47"/>
      <c r="AK251" s="47"/>
      <c r="AL251" s="47"/>
      <c r="AM251" s="47"/>
      <c r="AN251" s="47"/>
      <c r="AO251" s="47"/>
      <c r="AP251" s="47"/>
      <c r="AS251" s="47"/>
      <c r="AT251" s="47"/>
      <c r="AU251" s="47"/>
      <c r="AV251" s="47"/>
      <c r="AW251" s="46"/>
      <c r="AX251" s="46"/>
      <c r="BA251" s="47"/>
      <c r="BB251" s="47"/>
      <c r="BC251" s="47"/>
      <c r="BD251" s="47"/>
      <c r="BE251" s="47"/>
      <c r="BF251" s="47"/>
      <c r="BG251" s="47"/>
      <c r="BH251" s="47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  <c r="CR251" s="44"/>
      <c r="CS251" s="44"/>
      <c r="CT251" s="44"/>
      <c r="CU251" s="44"/>
      <c r="CV251" s="44"/>
      <c r="CW251" s="44"/>
      <c r="CX251" s="44"/>
      <c r="CY251" s="44"/>
      <c r="CZ251" s="44"/>
      <c r="DA251" s="44"/>
      <c r="DB251" s="44"/>
      <c r="DC251" s="44"/>
      <c r="DD251" s="44"/>
      <c r="DE251" s="44"/>
      <c r="DF251" s="44"/>
      <c r="DG251" s="44"/>
      <c r="DH251" s="44"/>
      <c r="DI251" s="44"/>
      <c r="DJ251" s="44"/>
      <c r="DK251" s="44"/>
      <c r="DL251" s="44"/>
      <c r="DM251" s="44"/>
      <c r="DN251" s="44"/>
      <c r="DO251" s="44"/>
      <c r="DP251" s="44"/>
      <c r="DQ251" s="44"/>
      <c r="DR251" s="44"/>
      <c r="DS251" s="44"/>
      <c r="DT251" s="44"/>
      <c r="DU251" s="44"/>
      <c r="DV251" s="44"/>
      <c r="DW251" s="44"/>
      <c r="DX251" s="44"/>
      <c r="DY251" s="44"/>
      <c r="DZ251" s="44"/>
      <c r="EA251" s="44"/>
      <c r="EB251" s="44"/>
      <c r="EC251" s="44"/>
      <c r="ED251" s="44"/>
      <c r="EE251" s="44"/>
      <c r="EF251" s="44"/>
      <c r="EG251" s="44"/>
      <c r="EH251" s="44"/>
      <c r="EI251" s="44"/>
      <c r="EJ251" s="44"/>
      <c r="EK251" s="44"/>
      <c r="EL251" s="44"/>
      <c r="EM251" s="44"/>
      <c r="EN251" s="44"/>
      <c r="EO251" s="44"/>
      <c r="EP251" s="44"/>
      <c r="EQ251" s="44"/>
      <c r="ER251" s="44"/>
      <c r="ES251" s="44"/>
      <c r="ET251" s="44"/>
      <c r="EU251" s="44"/>
      <c r="EV251" s="44"/>
      <c r="EW251" s="44"/>
      <c r="EX251" s="44"/>
      <c r="EY251" s="44"/>
      <c r="EZ251" s="44"/>
      <c r="FA251" s="44"/>
      <c r="FB251" s="44"/>
      <c r="FC251" s="44"/>
      <c r="FD251" s="44"/>
      <c r="FE251" s="44"/>
      <c r="FF251" s="44"/>
      <c r="FG251" s="44"/>
      <c r="FH251" s="44"/>
      <c r="FI251" s="44"/>
      <c r="FJ251" s="44"/>
      <c r="FK251" s="44"/>
      <c r="FL251" s="44"/>
      <c r="FM251" s="44"/>
      <c r="FN251" s="44"/>
      <c r="FO251" s="44"/>
      <c r="FP251" s="44"/>
      <c r="FQ251" s="44"/>
      <c r="FR251" s="44"/>
      <c r="FS251" s="44"/>
      <c r="FT251" s="44"/>
      <c r="FU251" s="44"/>
      <c r="FV251" s="44"/>
      <c r="FW251" s="44"/>
      <c r="FX251" s="44"/>
      <c r="FY251" s="44"/>
      <c r="FZ251" s="44"/>
      <c r="GA251" s="44"/>
      <c r="GB251" s="44"/>
      <c r="GC251" s="44"/>
      <c r="GD251" s="44"/>
      <c r="GE251" s="44"/>
      <c r="GF251" s="44"/>
      <c r="GG251" s="44"/>
      <c r="GH251" s="44"/>
      <c r="GI251" s="44"/>
      <c r="GJ251" s="44"/>
      <c r="GK251" s="44"/>
      <c r="GL251" s="44"/>
      <c r="GM251" s="44"/>
      <c r="GN251" s="44"/>
      <c r="GO251" s="44"/>
      <c r="GP251" s="44"/>
      <c r="GQ251" s="44"/>
      <c r="GR251" s="44"/>
      <c r="GS251" s="44"/>
      <c r="GT251" s="44"/>
      <c r="GU251" s="44"/>
      <c r="GV251" s="44"/>
      <c r="GW251" s="44"/>
      <c r="GX251" s="44"/>
      <c r="GY251" s="44"/>
      <c r="GZ251" s="44"/>
      <c r="HA251" s="44"/>
      <c r="HB251" s="44"/>
      <c r="HC251" s="44"/>
      <c r="HD251" s="44"/>
      <c r="HE251" s="44"/>
      <c r="HF251" s="44"/>
      <c r="HG251" s="44"/>
      <c r="HH251" s="44"/>
      <c r="HI251" s="44"/>
      <c r="HJ251" s="44"/>
      <c r="HK251" s="44"/>
      <c r="HL251" s="44"/>
      <c r="HM251" s="44"/>
      <c r="HN251" s="44"/>
      <c r="HO251" s="44"/>
      <c r="HP251" s="44"/>
      <c r="HQ251" s="44"/>
      <c r="HR251" s="44"/>
      <c r="HS251" s="44"/>
      <c r="HT251" s="44"/>
      <c r="HU251" s="44"/>
      <c r="HV251" s="44"/>
      <c r="HW251" s="44"/>
      <c r="HX251" s="44"/>
      <c r="HY251" s="44"/>
      <c r="HZ251" s="44"/>
      <c r="IA251" s="44"/>
      <c r="IB251" s="44"/>
      <c r="IC251" s="44"/>
      <c r="ID251" s="44"/>
      <c r="IE251" s="44"/>
      <c r="IF251" s="44"/>
      <c r="IG251" s="44"/>
      <c r="IH251" s="44"/>
      <c r="II251" s="44"/>
      <c r="IJ251" s="44"/>
      <c r="IK251" s="44"/>
      <c r="IL251" s="44"/>
      <c r="IM251" s="44"/>
      <c r="IN251" s="44"/>
      <c r="IO251" s="44"/>
      <c r="IP251" s="44"/>
      <c r="IQ251" s="44"/>
      <c r="IR251" s="44"/>
      <c r="IS251" s="44"/>
      <c r="IT251" s="44"/>
      <c r="IU251" s="44"/>
      <c r="IV251" s="44"/>
      <c r="IW251" s="44"/>
      <c r="IX251" s="44"/>
      <c r="IY251" s="44"/>
      <c r="IZ251" s="44"/>
      <c r="JA251" s="44"/>
      <c r="JB251" s="44"/>
      <c r="JC251" s="44"/>
      <c r="JD251" s="44"/>
      <c r="JE251" s="44"/>
      <c r="JF251" s="44"/>
      <c r="JG251" s="44"/>
      <c r="JH251" s="44"/>
      <c r="JI251" s="44"/>
      <c r="JJ251" s="44"/>
      <c r="JK251" s="44"/>
      <c r="JL251" s="44"/>
      <c r="JM251" s="44"/>
      <c r="JN251" s="44"/>
      <c r="JO251" s="44"/>
      <c r="JP251" s="44"/>
      <c r="JQ251" s="44"/>
      <c r="JR251" s="44"/>
      <c r="JS251" s="44"/>
      <c r="JT251" s="44"/>
      <c r="JU251" s="44"/>
      <c r="JV251" s="44"/>
      <c r="JW251" s="44"/>
      <c r="JX251" s="44"/>
      <c r="JY251" s="44"/>
      <c r="JZ251" s="44"/>
      <c r="KA251" s="44"/>
      <c r="KB251" s="44"/>
      <c r="KC251" s="44"/>
      <c r="KD251" s="44"/>
      <c r="KE251" s="44"/>
      <c r="KF251" s="44"/>
      <c r="KG251" s="44"/>
      <c r="KH251" s="44"/>
      <c r="KI251" s="44"/>
      <c r="KJ251" s="44"/>
      <c r="KK251" s="44"/>
      <c r="KL251" s="44"/>
      <c r="KM251" s="44"/>
      <c r="KN251" s="44"/>
      <c r="KO251" s="44"/>
      <c r="KP251" s="44"/>
      <c r="KQ251" s="44"/>
      <c r="KR251" s="44"/>
      <c r="KS251" s="44"/>
      <c r="KT251" s="44"/>
      <c r="KU251" s="44"/>
      <c r="KV251" s="44"/>
      <c r="KW251" s="44"/>
      <c r="KX251" s="44"/>
      <c r="KY251" s="44"/>
      <c r="KZ251" s="44"/>
      <c r="LA251" s="44"/>
      <c r="LB251" s="44"/>
      <c r="LC251" s="44"/>
      <c r="LD251" s="44"/>
      <c r="LE251" s="44"/>
      <c r="LF251" s="44"/>
      <c r="LG251" s="44"/>
      <c r="LH251" s="44"/>
      <c r="LI251" s="44"/>
      <c r="LJ251" s="44"/>
      <c r="LK251" s="44"/>
      <c r="LL251" s="44"/>
      <c r="LM251" s="44"/>
      <c r="LN251" s="44"/>
      <c r="LO251" s="44"/>
      <c r="LP251" s="44"/>
      <c r="LQ251" s="44"/>
      <c r="LR251" s="44"/>
      <c r="LS251" s="44"/>
      <c r="LT251" s="44"/>
      <c r="LU251" s="44"/>
      <c r="LV251" s="44"/>
      <c r="LW251" s="44"/>
      <c r="LX251" s="44"/>
      <c r="LY251" s="44"/>
      <c r="LZ251" s="44"/>
      <c r="MA251" s="44"/>
      <c r="MB251" s="44"/>
      <c r="MC251" s="44"/>
      <c r="MD251" s="44"/>
      <c r="ME251" s="44"/>
      <c r="MF251" s="44"/>
      <c r="MG251" s="44"/>
      <c r="MH251" s="44"/>
      <c r="MI251" s="44"/>
      <c r="MJ251" s="44"/>
      <c r="MK251" s="44"/>
      <c r="ML251" s="44"/>
      <c r="MM251" s="44"/>
      <c r="MN251" s="44"/>
      <c r="MO251" s="44"/>
      <c r="MP251" s="44"/>
      <c r="MQ251" s="44"/>
      <c r="MR251" s="44"/>
      <c r="MS251" s="44"/>
      <c r="MT251" s="44"/>
      <c r="MU251" s="44"/>
      <c r="MV251" s="44"/>
      <c r="MW251" s="44"/>
      <c r="MX251" s="44"/>
      <c r="MY251" s="44"/>
      <c r="MZ251" s="44"/>
      <c r="NA251" s="44"/>
      <c r="NB251" s="44"/>
      <c r="NC251" s="44"/>
      <c r="ND251" s="44"/>
      <c r="NE251" s="44"/>
      <c r="NF251" s="44"/>
      <c r="NG251" s="44"/>
      <c r="NH251" s="44"/>
      <c r="NI251" s="44"/>
      <c r="NJ251" s="44"/>
      <c r="NK251" s="44"/>
      <c r="NL251" s="44"/>
      <c r="NM251" s="44"/>
      <c r="NN251" s="44"/>
      <c r="NO251" s="44"/>
      <c r="NP251" s="44"/>
      <c r="NQ251" s="44"/>
      <c r="NR251" s="44"/>
      <c r="NS251" s="44"/>
      <c r="NT251" s="44"/>
      <c r="NU251" s="44"/>
      <c r="NV251" s="44"/>
      <c r="NW251" s="44"/>
      <c r="NX251" s="44"/>
      <c r="NY251" s="44"/>
      <c r="NZ251" s="44"/>
      <c r="OA251" s="44"/>
      <c r="OB251" s="44"/>
      <c r="OC251" s="44"/>
      <c r="OD251" s="44"/>
      <c r="OE251" s="44"/>
      <c r="OF251" s="44"/>
      <c r="OG251" s="44"/>
      <c r="OH251" s="44"/>
      <c r="OI251" s="44"/>
      <c r="OJ251" s="44"/>
      <c r="OK251" s="44"/>
      <c r="OL251" s="44"/>
      <c r="OM251" s="44"/>
      <c r="ON251" s="44"/>
      <c r="OO251" s="44"/>
      <c r="OP251" s="44"/>
      <c r="OQ251" s="44"/>
      <c r="OR251" s="44"/>
      <c r="OS251" s="44"/>
      <c r="OT251" s="44"/>
      <c r="OU251" s="44"/>
      <c r="OV251" s="44"/>
      <c r="OW251" s="44"/>
      <c r="OX251" s="44"/>
      <c r="OY251" s="44"/>
      <c r="OZ251" s="44"/>
      <c r="PA251" s="44"/>
      <c r="PB251" s="44"/>
      <c r="PC251" s="44"/>
      <c r="PD251" s="44"/>
      <c r="PE251" s="44"/>
      <c r="PF251" s="44"/>
      <c r="PG251" s="44"/>
      <c r="PH251" s="44"/>
    </row>
    <row r="252" spans="1:424" s="49" customFormat="1" x14ac:dyDescent="0.25">
      <c r="A252" s="30"/>
      <c r="C252" s="327"/>
      <c r="D252" s="47"/>
      <c r="E252" s="327"/>
      <c r="F252" s="47"/>
      <c r="G252" s="47"/>
      <c r="H252" s="47"/>
      <c r="I252" s="47"/>
      <c r="J252" s="47"/>
      <c r="M252" s="47"/>
      <c r="N252" s="47"/>
      <c r="O252" s="47"/>
      <c r="P252" s="47"/>
      <c r="Q252" s="47"/>
      <c r="R252" s="47"/>
      <c r="U252" s="47"/>
      <c r="V252" s="47"/>
      <c r="W252" s="47"/>
      <c r="X252" s="47"/>
      <c r="Y252" s="47"/>
      <c r="Z252" s="47"/>
      <c r="AC252" s="47"/>
      <c r="AD252" s="47"/>
      <c r="AE252" s="47"/>
      <c r="AF252" s="47"/>
      <c r="AG252" s="47"/>
      <c r="AH252" s="47"/>
      <c r="AK252" s="47"/>
      <c r="AL252" s="47"/>
      <c r="AM252" s="47"/>
      <c r="AN252" s="47"/>
      <c r="AO252" s="47"/>
      <c r="AP252" s="47"/>
      <c r="AS252" s="47"/>
      <c r="AT252" s="47"/>
      <c r="AU252" s="47"/>
      <c r="AV252" s="47"/>
      <c r="AW252" s="46"/>
      <c r="AX252" s="46"/>
      <c r="BA252" s="47"/>
      <c r="BB252" s="47"/>
      <c r="BC252" s="47"/>
      <c r="BD252" s="47"/>
      <c r="BE252" s="47"/>
      <c r="BF252" s="47"/>
      <c r="BG252" s="47"/>
      <c r="BH252" s="47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44"/>
      <c r="DB252" s="44"/>
      <c r="DC252" s="44"/>
      <c r="DD252" s="44"/>
      <c r="DE252" s="44"/>
      <c r="DF252" s="44"/>
      <c r="DG252" s="44"/>
      <c r="DH252" s="44"/>
      <c r="DI252" s="44"/>
      <c r="DJ252" s="44"/>
      <c r="DK252" s="44"/>
      <c r="DL252" s="44"/>
      <c r="DM252" s="44"/>
      <c r="DN252" s="44"/>
      <c r="DO252" s="44"/>
      <c r="DP252" s="44"/>
      <c r="DQ252" s="44"/>
      <c r="DR252" s="44"/>
      <c r="DS252" s="44"/>
      <c r="DT252" s="44"/>
      <c r="DU252" s="44"/>
      <c r="DV252" s="44"/>
      <c r="DW252" s="44"/>
      <c r="DX252" s="44"/>
      <c r="DY252" s="44"/>
      <c r="DZ252" s="44"/>
      <c r="EA252" s="44"/>
      <c r="EB252" s="44"/>
      <c r="EC252" s="44"/>
      <c r="ED252" s="44"/>
      <c r="EE252" s="44"/>
      <c r="EF252" s="44"/>
      <c r="EG252" s="44"/>
      <c r="EH252" s="44"/>
      <c r="EI252" s="44"/>
      <c r="EJ252" s="44"/>
      <c r="EK252" s="44"/>
      <c r="EL252" s="44"/>
      <c r="EM252" s="44"/>
      <c r="EN252" s="44"/>
      <c r="EO252" s="44"/>
      <c r="EP252" s="44"/>
      <c r="EQ252" s="44"/>
      <c r="ER252" s="44"/>
      <c r="ES252" s="44"/>
      <c r="ET252" s="44"/>
      <c r="EU252" s="44"/>
      <c r="EV252" s="44"/>
      <c r="EW252" s="44"/>
      <c r="EX252" s="44"/>
      <c r="EY252" s="44"/>
      <c r="EZ252" s="44"/>
      <c r="FA252" s="44"/>
      <c r="FB252" s="44"/>
      <c r="FC252" s="44"/>
      <c r="FD252" s="44"/>
      <c r="FE252" s="44"/>
      <c r="FF252" s="44"/>
      <c r="FG252" s="44"/>
      <c r="FH252" s="44"/>
      <c r="FI252" s="44"/>
      <c r="FJ252" s="44"/>
      <c r="FK252" s="44"/>
      <c r="FL252" s="44"/>
      <c r="FM252" s="44"/>
      <c r="FN252" s="44"/>
      <c r="FO252" s="44"/>
      <c r="FP252" s="44"/>
      <c r="FQ252" s="44"/>
      <c r="FR252" s="44"/>
      <c r="FS252" s="44"/>
      <c r="FT252" s="44"/>
      <c r="FU252" s="44"/>
      <c r="FV252" s="44"/>
      <c r="FW252" s="44"/>
      <c r="FX252" s="44"/>
      <c r="FY252" s="44"/>
      <c r="FZ252" s="44"/>
      <c r="GA252" s="44"/>
      <c r="GB252" s="44"/>
      <c r="GC252" s="44"/>
      <c r="GD252" s="44"/>
      <c r="GE252" s="44"/>
      <c r="GF252" s="44"/>
      <c r="GG252" s="44"/>
      <c r="GH252" s="44"/>
      <c r="GI252" s="44"/>
      <c r="GJ252" s="44"/>
      <c r="GK252" s="44"/>
      <c r="GL252" s="44"/>
      <c r="GM252" s="44"/>
      <c r="GN252" s="44"/>
      <c r="GO252" s="44"/>
      <c r="GP252" s="44"/>
      <c r="GQ252" s="44"/>
      <c r="GR252" s="44"/>
      <c r="GS252" s="44"/>
      <c r="GT252" s="44"/>
      <c r="GU252" s="44"/>
      <c r="GV252" s="44"/>
      <c r="GW252" s="44"/>
      <c r="GX252" s="44"/>
      <c r="GY252" s="44"/>
      <c r="GZ252" s="44"/>
      <c r="HA252" s="44"/>
      <c r="HB252" s="44"/>
      <c r="HC252" s="44"/>
      <c r="HD252" s="44"/>
      <c r="HE252" s="44"/>
      <c r="HF252" s="44"/>
      <c r="HG252" s="44"/>
      <c r="HH252" s="44"/>
      <c r="HI252" s="44"/>
      <c r="HJ252" s="44"/>
      <c r="HK252" s="44"/>
      <c r="HL252" s="44"/>
      <c r="HM252" s="44"/>
      <c r="HN252" s="44"/>
      <c r="HO252" s="44"/>
      <c r="HP252" s="44"/>
      <c r="HQ252" s="44"/>
      <c r="HR252" s="44"/>
      <c r="HS252" s="44"/>
      <c r="HT252" s="44"/>
      <c r="HU252" s="44"/>
      <c r="HV252" s="44"/>
      <c r="HW252" s="44"/>
      <c r="HX252" s="44"/>
      <c r="HY252" s="44"/>
      <c r="HZ252" s="44"/>
      <c r="IA252" s="44"/>
      <c r="IB252" s="44"/>
      <c r="IC252" s="44"/>
      <c r="ID252" s="44"/>
      <c r="IE252" s="44"/>
      <c r="IF252" s="44"/>
      <c r="IG252" s="44"/>
      <c r="IH252" s="44"/>
      <c r="II252" s="44"/>
      <c r="IJ252" s="44"/>
      <c r="IK252" s="44"/>
      <c r="IL252" s="44"/>
      <c r="IM252" s="44"/>
      <c r="IN252" s="44"/>
      <c r="IO252" s="44"/>
      <c r="IP252" s="44"/>
      <c r="IQ252" s="44"/>
      <c r="IR252" s="44"/>
      <c r="IS252" s="44"/>
      <c r="IT252" s="44"/>
      <c r="IU252" s="44"/>
      <c r="IV252" s="44"/>
      <c r="IW252" s="44"/>
      <c r="IX252" s="44"/>
      <c r="IY252" s="44"/>
      <c r="IZ252" s="44"/>
      <c r="JA252" s="44"/>
      <c r="JB252" s="44"/>
      <c r="JC252" s="44"/>
      <c r="JD252" s="44"/>
      <c r="JE252" s="44"/>
      <c r="JF252" s="44"/>
      <c r="JG252" s="44"/>
      <c r="JH252" s="44"/>
      <c r="JI252" s="44"/>
      <c r="JJ252" s="44"/>
      <c r="JK252" s="44"/>
      <c r="JL252" s="44"/>
      <c r="JM252" s="44"/>
      <c r="JN252" s="44"/>
      <c r="JO252" s="44"/>
      <c r="JP252" s="44"/>
      <c r="JQ252" s="44"/>
      <c r="JR252" s="44"/>
      <c r="JS252" s="44"/>
      <c r="JT252" s="44"/>
      <c r="JU252" s="44"/>
      <c r="JV252" s="44"/>
      <c r="JW252" s="44"/>
      <c r="JX252" s="44"/>
      <c r="JY252" s="44"/>
      <c r="JZ252" s="44"/>
      <c r="KA252" s="44"/>
      <c r="KB252" s="44"/>
      <c r="KC252" s="44"/>
      <c r="KD252" s="44"/>
      <c r="KE252" s="44"/>
      <c r="KF252" s="44"/>
      <c r="KG252" s="44"/>
      <c r="KH252" s="44"/>
      <c r="KI252" s="44"/>
      <c r="KJ252" s="44"/>
      <c r="KK252" s="44"/>
      <c r="KL252" s="44"/>
      <c r="KM252" s="44"/>
      <c r="KN252" s="44"/>
      <c r="KO252" s="44"/>
      <c r="KP252" s="44"/>
      <c r="KQ252" s="44"/>
      <c r="KR252" s="44"/>
      <c r="KS252" s="44"/>
      <c r="KT252" s="44"/>
      <c r="KU252" s="44"/>
      <c r="KV252" s="44"/>
      <c r="KW252" s="44"/>
      <c r="KX252" s="44"/>
      <c r="KY252" s="44"/>
      <c r="KZ252" s="44"/>
      <c r="LA252" s="44"/>
      <c r="LB252" s="44"/>
      <c r="LC252" s="44"/>
      <c r="LD252" s="44"/>
      <c r="LE252" s="44"/>
      <c r="LF252" s="44"/>
      <c r="LG252" s="44"/>
      <c r="LH252" s="44"/>
      <c r="LI252" s="44"/>
      <c r="LJ252" s="44"/>
      <c r="LK252" s="44"/>
      <c r="LL252" s="44"/>
      <c r="LM252" s="44"/>
      <c r="LN252" s="44"/>
      <c r="LO252" s="44"/>
      <c r="LP252" s="44"/>
      <c r="LQ252" s="44"/>
      <c r="LR252" s="44"/>
      <c r="LS252" s="44"/>
      <c r="LT252" s="44"/>
      <c r="LU252" s="44"/>
      <c r="LV252" s="44"/>
      <c r="LW252" s="44"/>
      <c r="LX252" s="44"/>
      <c r="LY252" s="44"/>
      <c r="LZ252" s="44"/>
      <c r="MA252" s="44"/>
      <c r="MB252" s="44"/>
      <c r="MC252" s="44"/>
      <c r="MD252" s="44"/>
      <c r="ME252" s="44"/>
      <c r="MF252" s="44"/>
      <c r="MG252" s="44"/>
      <c r="MH252" s="44"/>
      <c r="MI252" s="44"/>
      <c r="MJ252" s="44"/>
      <c r="MK252" s="44"/>
      <c r="ML252" s="44"/>
      <c r="MM252" s="44"/>
      <c r="MN252" s="44"/>
      <c r="MO252" s="44"/>
      <c r="MP252" s="44"/>
      <c r="MQ252" s="44"/>
      <c r="MR252" s="44"/>
      <c r="MS252" s="44"/>
      <c r="MT252" s="44"/>
      <c r="MU252" s="44"/>
      <c r="MV252" s="44"/>
      <c r="MW252" s="44"/>
      <c r="MX252" s="44"/>
      <c r="MY252" s="44"/>
      <c r="MZ252" s="44"/>
      <c r="NA252" s="44"/>
      <c r="NB252" s="44"/>
      <c r="NC252" s="44"/>
      <c r="ND252" s="44"/>
      <c r="NE252" s="44"/>
      <c r="NF252" s="44"/>
      <c r="NG252" s="44"/>
      <c r="NH252" s="44"/>
      <c r="NI252" s="44"/>
      <c r="NJ252" s="44"/>
      <c r="NK252" s="44"/>
      <c r="NL252" s="44"/>
      <c r="NM252" s="44"/>
      <c r="NN252" s="44"/>
      <c r="NO252" s="44"/>
      <c r="NP252" s="44"/>
      <c r="NQ252" s="44"/>
      <c r="NR252" s="44"/>
      <c r="NS252" s="44"/>
      <c r="NT252" s="44"/>
      <c r="NU252" s="44"/>
      <c r="NV252" s="44"/>
      <c r="NW252" s="44"/>
      <c r="NX252" s="44"/>
      <c r="NY252" s="44"/>
      <c r="NZ252" s="44"/>
      <c r="OA252" s="44"/>
      <c r="OB252" s="44"/>
      <c r="OC252" s="44"/>
      <c r="OD252" s="44"/>
      <c r="OE252" s="44"/>
      <c r="OF252" s="44"/>
      <c r="OG252" s="44"/>
      <c r="OH252" s="44"/>
      <c r="OI252" s="44"/>
      <c r="OJ252" s="44"/>
      <c r="OK252" s="44"/>
      <c r="OL252" s="44"/>
      <c r="OM252" s="44"/>
      <c r="ON252" s="44"/>
      <c r="OO252" s="44"/>
      <c r="OP252" s="44"/>
      <c r="OQ252" s="44"/>
      <c r="OR252" s="44"/>
      <c r="OS252" s="44"/>
      <c r="OT252" s="44"/>
      <c r="OU252" s="44"/>
      <c r="OV252" s="44"/>
      <c r="OW252" s="44"/>
      <c r="OX252" s="44"/>
      <c r="OY252" s="44"/>
      <c r="OZ252" s="44"/>
      <c r="PA252" s="44"/>
      <c r="PB252" s="44"/>
      <c r="PC252" s="44"/>
      <c r="PD252" s="44"/>
      <c r="PE252" s="44"/>
      <c r="PF252" s="44"/>
      <c r="PG252" s="44"/>
      <c r="PH252" s="44"/>
    </row>
    <row r="253" spans="1:424" s="49" customFormat="1" x14ac:dyDescent="0.25">
      <c r="A253" s="30"/>
      <c r="C253" s="327"/>
      <c r="D253" s="47"/>
      <c r="E253" s="327"/>
      <c r="F253" s="47"/>
      <c r="G253" s="47"/>
      <c r="H253" s="47"/>
      <c r="I253" s="47"/>
      <c r="J253" s="47"/>
      <c r="M253" s="47"/>
      <c r="N253" s="47"/>
      <c r="O253" s="47"/>
      <c r="P253" s="47"/>
      <c r="Q253" s="47"/>
      <c r="R253" s="47"/>
      <c r="U253" s="47"/>
      <c r="V253" s="47"/>
      <c r="W253" s="47"/>
      <c r="X253" s="47"/>
      <c r="Y253" s="47"/>
      <c r="Z253" s="47"/>
      <c r="AC253" s="47"/>
      <c r="AD253" s="47"/>
      <c r="AE253" s="47"/>
      <c r="AF253" s="47"/>
      <c r="AG253" s="47"/>
      <c r="AH253" s="47"/>
      <c r="AK253" s="47"/>
      <c r="AL253" s="47"/>
      <c r="AM253" s="47"/>
      <c r="AN253" s="47"/>
      <c r="AO253" s="47"/>
      <c r="AP253" s="47"/>
      <c r="AS253" s="47"/>
      <c r="AT253" s="47"/>
      <c r="AU253" s="47"/>
      <c r="AV253" s="47"/>
      <c r="AW253" s="46"/>
      <c r="AX253" s="46"/>
      <c r="BA253" s="47"/>
      <c r="BB253" s="47"/>
      <c r="BC253" s="47"/>
      <c r="BD253" s="47"/>
      <c r="BE253" s="47"/>
      <c r="BF253" s="47"/>
      <c r="BG253" s="47"/>
      <c r="BH253" s="47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  <c r="CR253" s="44"/>
      <c r="CS253" s="44"/>
      <c r="CT253" s="44"/>
      <c r="CU253" s="44"/>
      <c r="CV253" s="44"/>
      <c r="CW253" s="44"/>
      <c r="CX253" s="44"/>
      <c r="CY253" s="44"/>
      <c r="CZ253" s="44"/>
      <c r="DA253" s="44"/>
      <c r="DB253" s="44"/>
      <c r="DC253" s="44"/>
      <c r="DD253" s="44"/>
      <c r="DE253" s="44"/>
      <c r="DF253" s="44"/>
      <c r="DG253" s="44"/>
      <c r="DH253" s="44"/>
      <c r="DI253" s="44"/>
      <c r="DJ253" s="44"/>
      <c r="DK253" s="44"/>
      <c r="DL253" s="44"/>
      <c r="DM253" s="44"/>
      <c r="DN253" s="44"/>
      <c r="DO253" s="44"/>
      <c r="DP253" s="44"/>
      <c r="DQ253" s="44"/>
      <c r="DR253" s="44"/>
      <c r="DS253" s="44"/>
      <c r="DT253" s="44"/>
      <c r="DU253" s="44"/>
      <c r="DV253" s="44"/>
      <c r="DW253" s="44"/>
      <c r="DX253" s="44"/>
      <c r="DY253" s="44"/>
      <c r="DZ253" s="44"/>
      <c r="EA253" s="44"/>
      <c r="EB253" s="44"/>
      <c r="EC253" s="44"/>
      <c r="ED253" s="44"/>
      <c r="EE253" s="44"/>
      <c r="EF253" s="44"/>
      <c r="EG253" s="44"/>
      <c r="EH253" s="44"/>
      <c r="EI253" s="44"/>
      <c r="EJ253" s="44"/>
      <c r="EK253" s="44"/>
      <c r="EL253" s="44"/>
      <c r="EM253" s="44"/>
      <c r="EN253" s="44"/>
      <c r="EO253" s="44"/>
      <c r="EP253" s="44"/>
      <c r="EQ253" s="44"/>
      <c r="ER253" s="44"/>
      <c r="ES253" s="44"/>
      <c r="ET253" s="44"/>
      <c r="EU253" s="44"/>
      <c r="EV253" s="44"/>
      <c r="EW253" s="44"/>
      <c r="EX253" s="44"/>
      <c r="EY253" s="44"/>
      <c r="EZ253" s="44"/>
      <c r="FA253" s="44"/>
      <c r="FB253" s="44"/>
      <c r="FC253" s="44"/>
      <c r="FD253" s="44"/>
      <c r="FE253" s="44"/>
      <c r="FF253" s="44"/>
      <c r="FG253" s="44"/>
      <c r="FH253" s="44"/>
      <c r="FI253" s="44"/>
      <c r="FJ253" s="44"/>
      <c r="FK253" s="44"/>
      <c r="FL253" s="44"/>
      <c r="FM253" s="44"/>
      <c r="FN253" s="44"/>
      <c r="FO253" s="44"/>
      <c r="FP253" s="44"/>
      <c r="FQ253" s="44"/>
      <c r="FR253" s="44"/>
      <c r="FS253" s="44"/>
      <c r="FT253" s="44"/>
      <c r="FU253" s="44"/>
      <c r="FV253" s="44"/>
      <c r="FW253" s="44"/>
      <c r="FX253" s="44"/>
      <c r="FY253" s="44"/>
      <c r="FZ253" s="44"/>
      <c r="GA253" s="44"/>
      <c r="GB253" s="44"/>
      <c r="GC253" s="44"/>
      <c r="GD253" s="44"/>
      <c r="GE253" s="44"/>
      <c r="GF253" s="44"/>
      <c r="GG253" s="44"/>
      <c r="GH253" s="44"/>
      <c r="GI253" s="44"/>
      <c r="GJ253" s="44"/>
      <c r="GK253" s="44"/>
      <c r="GL253" s="44"/>
      <c r="GM253" s="44"/>
      <c r="GN253" s="44"/>
      <c r="GO253" s="44"/>
      <c r="GP253" s="44"/>
      <c r="GQ253" s="44"/>
      <c r="GR253" s="44"/>
      <c r="GS253" s="44"/>
      <c r="GT253" s="44"/>
      <c r="GU253" s="44"/>
      <c r="GV253" s="44"/>
      <c r="GW253" s="44"/>
      <c r="GX253" s="44"/>
      <c r="GY253" s="44"/>
      <c r="GZ253" s="44"/>
      <c r="HA253" s="44"/>
      <c r="HB253" s="44"/>
      <c r="HC253" s="44"/>
      <c r="HD253" s="44"/>
      <c r="HE253" s="44"/>
      <c r="HF253" s="44"/>
      <c r="HG253" s="44"/>
      <c r="HH253" s="44"/>
      <c r="HI253" s="44"/>
      <c r="HJ253" s="44"/>
      <c r="HK253" s="44"/>
      <c r="HL253" s="44"/>
      <c r="HM253" s="44"/>
      <c r="HN253" s="44"/>
      <c r="HO253" s="44"/>
      <c r="HP253" s="44"/>
      <c r="HQ253" s="44"/>
      <c r="HR253" s="44"/>
      <c r="HS253" s="44"/>
      <c r="HT253" s="44"/>
      <c r="HU253" s="44"/>
      <c r="HV253" s="44"/>
      <c r="HW253" s="44"/>
      <c r="HX253" s="44"/>
      <c r="HY253" s="44"/>
      <c r="HZ253" s="44"/>
      <c r="IA253" s="44"/>
      <c r="IB253" s="44"/>
      <c r="IC253" s="44"/>
      <c r="ID253" s="44"/>
      <c r="IE253" s="44"/>
      <c r="IF253" s="44"/>
      <c r="IG253" s="44"/>
      <c r="IH253" s="44"/>
      <c r="II253" s="44"/>
      <c r="IJ253" s="44"/>
      <c r="IK253" s="44"/>
      <c r="IL253" s="44"/>
      <c r="IM253" s="44"/>
      <c r="IN253" s="44"/>
      <c r="IO253" s="44"/>
      <c r="IP253" s="44"/>
      <c r="IQ253" s="44"/>
      <c r="IR253" s="44"/>
      <c r="IS253" s="44"/>
      <c r="IT253" s="44"/>
      <c r="IU253" s="44"/>
      <c r="IV253" s="44"/>
      <c r="IW253" s="44"/>
      <c r="IX253" s="44"/>
      <c r="IY253" s="44"/>
      <c r="IZ253" s="44"/>
      <c r="JA253" s="44"/>
      <c r="JB253" s="44"/>
      <c r="JC253" s="44"/>
      <c r="JD253" s="44"/>
      <c r="JE253" s="44"/>
      <c r="JF253" s="44"/>
      <c r="JG253" s="44"/>
      <c r="JH253" s="44"/>
      <c r="JI253" s="44"/>
      <c r="JJ253" s="44"/>
      <c r="JK253" s="44"/>
      <c r="JL253" s="44"/>
      <c r="JM253" s="44"/>
      <c r="JN253" s="44"/>
      <c r="JO253" s="44"/>
      <c r="JP253" s="44"/>
      <c r="JQ253" s="44"/>
      <c r="JR253" s="44"/>
      <c r="JS253" s="44"/>
      <c r="JT253" s="44"/>
      <c r="JU253" s="44"/>
      <c r="JV253" s="44"/>
      <c r="JW253" s="44"/>
      <c r="JX253" s="44"/>
      <c r="JY253" s="44"/>
      <c r="JZ253" s="44"/>
      <c r="KA253" s="44"/>
      <c r="KB253" s="44"/>
      <c r="KC253" s="44"/>
      <c r="KD253" s="44"/>
      <c r="KE253" s="44"/>
      <c r="KF253" s="44"/>
      <c r="KG253" s="44"/>
      <c r="KH253" s="44"/>
      <c r="KI253" s="44"/>
      <c r="KJ253" s="44"/>
      <c r="KK253" s="44"/>
      <c r="KL253" s="44"/>
      <c r="KM253" s="44"/>
      <c r="KN253" s="44"/>
      <c r="KO253" s="44"/>
      <c r="KP253" s="44"/>
      <c r="KQ253" s="44"/>
      <c r="KR253" s="44"/>
      <c r="KS253" s="44"/>
      <c r="KT253" s="44"/>
      <c r="KU253" s="44"/>
      <c r="KV253" s="44"/>
      <c r="KW253" s="44"/>
      <c r="KX253" s="44"/>
      <c r="KY253" s="44"/>
      <c r="KZ253" s="44"/>
      <c r="LA253" s="44"/>
      <c r="LB253" s="44"/>
      <c r="LC253" s="44"/>
      <c r="LD253" s="44"/>
      <c r="LE253" s="44"/>
      <c r="LF253" s="44"/>
      <c r="LG253" s="44"/>
      <c r="LH253" s="44"/>
      <c r="LI253" s="44"/>
      <c r="LJ253" s="44"/>
      <c r="LK253" s="44"/>
      <c r="LL253" s="44"/>
      <c r="LM253" s="44"/>
      <c r="LN253" s="44"/>
      <c r="LO253" s="44"/>
      <c r="LP253" s="44"/>
      <c r="LQ253" s="44"/>
      <c r="LR253" s="44"/>
      <c r="LS253" s="44"/>
      <c r="LT253" s="44"/>
      <c r="LU253" s="44"/>
      <c r="LV253" s="44"/>
      <c r="LW253" s="44"/>
      <c r="LX253" s="44"/>
      <c r="LY253" s="44"/>
      <c r="LZ253" s="44"/>
      <c r="MA253" s="44"/>
      <c r="MB253" s="44"/>
      <c r="MC253" s="44"/>
      <c r="MD253" s="44"/>
      <c r="ME253" s="44"/>
      <c r="MF253" s="44"/>
      <c r="MG253" s="44"/>
      <c r="MH253" s="44"/>
      <c r="MI253" s="44"/>
      <c r="MJ253" s="44"/>
      <c r="MK253" s="44"/>
      <c r="ML253" s="44"/>
      <c r="MM253" s="44"/>
      <c r="MN253" s="44"/>
      <c r="MO253" s="44"/>
      <c r="MP253" s="44"/>
      <c r="MQ253" s="44"/>
      <c r="MR253" s="44"/>
      <c r="MS253" s="44"/>
      <c r="MT253" s="44"/>
      <c r="MU253" s="44"/>
      <c r="MV253" s="44"/>
      <c r="MW253" s="44"/>
      <c r="MX253" s="44"/>
      <c r="MY253" s="44"/>
      <c r="MZ253" s="44"/>
      <c r="NA253" s="44"/>
      <c r="NB253" s="44"/>
      <c r="NC253" s="44"/>
      <c r="ND253" s="44"/>
      <c r="NE253" s="44"/>
      <c r="NF253" s="44"/>
      <c r="NG253" s="44"/>
      <c r="NH253" s="44"/>
      <c r="NI253" s="44"/>
      <c r="NJ253" s="44"/>
      <c r="NK253" s="44"/>
      <c r="NL253" s="44"/>
      <c r="NM253" s="44"/>
      <c r="NN253" s="44"/>
      <c r="NO253" s="44"/>
      <c r="NP253" s="44"/>
      <c r="NQ253" s="44"/>
      <c r="NR253" s="44"/>
      <c r="NS253" s="44"/>
      <c r="NT253" s="44"/>
      <c r="NU253" s="44"/>
      <c r="NV253" s="44"/>
      <c r="NW253" s="44"/>
      <c r="NX253" s="44"/>
      <c r="NY253" s="44"/>
      <c r="NZ253" s="44"/>
      <c r="OA253" s="44"/>
      <c r="OB253" s="44"/>
      <c r="OC253" s="44"/>
      <c r="OD253" s="44"/>
      <c r="OE253" s="44"/>
      <c r="OF253" s="44"/>
      <c r="OG253" s="44"/>
      <c r="OH253" s="44"/>
      <c r="OI253" s="44"/>
      <c r="OJ253" s="44"/>
      <c r="OK253" s="44"/>
      <c r="OL253" s="44"/>
      <c r="OM253" s="44"/>
      <c r="ON253" s="44"/>
      <c r="OO253" s="44"/>
      <c r="OP253" s="44"/>
      <c r="OQ253" s="44"/>
      <c r="OR253" s="44"/>
      <c r="OS253" s="44"/>
      <c r="OT253" s="44"/>
      <c r="OU253" s="44"/>
      <c r="OV253" s="44"/>
      <c r="OW253" s="44"/>
      <c r="OX253" s="44"/>
      <c r="OY253" s="44"/>
      <c r="OZ253" s="44"/>
      <c r="PA253" s="44"/>
      <c r="PB253" s="44"/>
      <c r="PC253" s="44"/>
      <c r="PD253" s="44"/>
      <c r="PE253" s="44"/>
      <c r="PF253" s="44"/>
      <c r="PG253" s="44"/>
      <c r="PH253" s="44"/>
    </row>
    <row r="254" spans="1:424" s="49" customFormat="1" x14ac:dyDescent="0.25">
      <c r="A254" s="30"/>
      <c r="C254" s="327"/>
      <c r="D254" s="47"/>
      <c r="E254" s="327"/>
      <c r="F254" s="47"/>
      <c r="G254" s="47"/>
      <c r="H254" s="47"/>
      <c r="I254" s="47"/>
      <c r="J254" s="47"/>
      <c r="M254" s="47"/>
      <c r="N254" s="47"/>
      <c r="O254" s="47"/>
      <c r="P254" s="47"/>
      <c r="Q254" s="47"/>
      <c r="R254" s="47"/>
      <c r="U254" s="47"/>
      <c r="V254" s="47"/>
      <c r="W254" s="47"/>
      <c r="X254" s="47"/>
      <c r="Y254" s="47"/>
      <c r="Z254" s="47"/>
      <c r="AC254" s="47"/>
      <c r="AD254" s="47"/>
      <c r="AE254" s="47"/>
      <c r="AF254" s="47"/>
      <c r="AG254" s="47"/>
      <c r="AH254" s="47"/>
      <c r="AK254" s="47"/>
      <c r="AL254" s="47"/>
      <c r="AM254" s="47"/>
      <c r="AN254" s="47"/>
      <c r="AO254" s="47"/>
      <c r="AP254" s="47"/>
      <c r="AS254" s="47"/>
      <c r="AT254" s="47"/>
      <c r="AU254" s="47"/>
      <c r="AV254" s="47"/>
      <c r="AW254" s="46"/>
      <c r="AX254" s="46"/>
      <c r="BA254" s="47"/>
      <c r="BB254" s="47"/>
      <c r="BC254" s="47"/>
      <c r="BD254" s="47"/>
      <c r="BE254" s="47"/>
      <c r="BF254" s="47"/>
      <c r="BG254" s="47"/>
      <c r="BH254" s="47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44"/>
      <c r="DJ254" s="44"/>
      <c r="DK254" s="44"/>
      <c r="DL254" s="44"/>
      <c r="DM254" s="44"/>
      <c r="DN254" s="44"/>
      <c r="DO254" s="44"/>
      <c r="DP254" s="44"/>
      <c r="DQ254" s="44"/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4"/>
      <c r="EG254" s="44"/>
      <c r="EH254" s="44"/>
      <c r="EI254" s="44"/>
      <c r="EJ254" s="44"/>
      <c r="EK254" s="44"/>
      <c r="EL254" s="44"/>
      <c r="EM254" s="44"/>
      <c r="EN254" s="44"/>
      <c r="EO254" s="44"/>
      <c r="EP254" s="44"/>
      <c r="EQ254" s="44"/>
      <c r="ER254" s="44"/>
      <c r="ES254" s="44"/>
      <c r="ET254" s="44"/>
      <c r="EU254" s="44"/>
      <c r="EV254" s="44"/>
      <c r="EW254" s="44"/>
      <c r="EX254" s="44"/>
      <c r="EY254" s="44"/>
      <c r="EZ254" s="44"/>
      <c r="FA254" s="44"/>
      <c r="FB254" s="44"/>
      <c r="FC254" s="44"/>
      <c r="FD254" s="44"/>
      <c r="FE254" s="44"/>
      <c r="FF254" s="44"/>
      <c r="FG254" s="44"/>
      <c r="FH254" s="44"/>
      <c r="FI254" s="44"/>
      <c r="FJ254" s="44"/>
      <c r="FK254" s="44"/>
      <c r="FL254" s="44"/>
      <c r="FM254" s="44"/>
      <c r="FN254" s="44"/>
      <c r="FO254" s="44"/>
      <c r="FP254" s="44"/>
      <c r="FQ254" s="44"/>
      <c r="FR254" s="44"/>
      <c r="FS254" s="44"/>
      <c r="FT254" s="44"/>
      <c r="FU254" s="44"/>
      <c r="FV254" s="44"/>
      <c r="FW254" s="44"/>
      <c r="FX254" s="44"/>
      <c r="FY254" s="44"/>
      <c r="FZ254" s="44"/>
      <c r="GA254" s="44"/>
      <c r="GB254" s="44"/>
      <c r="GC254" s="44"/>
      <c r="GD254" s="44"/>
      <c r="GE254" s="44"/>
      <c r="GF254" s="44"/>
      <c r="GG254" s="44"/>
      <c r="GH254" s="44"/>
      <c r="GI254" s="44"/>
      <c r="GJ254" s="44"/>
      <c r="GK254" s="44"/>
      <c r="GL254" s="44"/>
      <c r="GM254" s="44"/>
      <c r="GN254" s="44"/>
      <c r="GO254" s="44"/>
      <c r="GP254" s="44"/>
      <c r="GQ254" s="44"/>
      <c r="GR254" s="44"/>
      <c r="GS254" s="44"/>
      <c r="GT254" s="44"/>
      <c r="GU254" s="44"/>
      <c r="GV254" s="44"/>
      <c r="GW254" s="44"/>
      <c r="GX254" s="44"/>
      <c r="GY254" s="44"/>
      <c r="GZ254" s="44"/>
      <c r="HA254" s="44"/>
      <c r="HB254" s="44"/>
      <c r="HC254" s="44"/>
      <c r="HD254" s="44"/>
      <c r="HE254" s="44"/>
      <c r="HF254" s="44"/>
      <c r="HG254" s="44"/>
      <c r="HH254" s="44"/>
      <c r="HI254" s="44"/>
      <c r="HJ254" s="44"/>
      <c r="HK254" s="44"/>
      <c r="HL254" s="44"/>
      <c r="HM254" s="44"/>
      <c r="HN254" s="44"/>
      <c r="HO254" s="44"/>
      <c r="HP254" s="44"/>
      <c r="HQ254" s="44"/>
      <c r="HR254" s="44"/>
      <c r="HS254" s="44"/>
      <c r="HT254" s="44"/>
      <c r="HU254" s="44"/>
      <c r="HV254" s="44"/>
      <c r="HW254" s="44"/>
      <c r="HX254" s="44"/>
      <c r="HY254" s="44"/>
      <c r="HZ254" s="44"/>
      <c r="IA254" s="44"/>
      <c r="IB254" s="44"/>
      <c r="IC254" s="44"/>
      <c r="ID254" s="44"/>
      <c r="IE254" s="44"/>
      <c r="IF254" s="44"/>
      <c r="IG254" s="44"/>
      <c r="IH254" s="44"/>
      <c r="II254" s="44"/>
      <c r="IJ254" s="44"/>
      <c r="IK254" s="44"/>
      <c r="IL254" s="44"/>
      <c r="IM254" s="44"/>
      <c r="IN254" s="44"/>
      <c r="IO254" s="44"/>
      <c r="IP254" s="44"/>
      <c r="IQ254" s="44"/>
      <c r="IR254" s="44"/>
      <c r="IS254" s="44"/>
      <c r="IT254" s="44"/>
      <c r="IU254" s="44"/>
      <c r="IV254" s="44"/>
      <c r="IW254" s="44"/>
      <c r="IX254" s="44"/>
      <c r="IY254" s="44"/>
      <c r="IZ254" s="44"/>
      <c r="JA254" s="44"/>
      <c r="JB254" s="44"/>
      <c r="JC254" s="44"/>
      <c r="JD254" s="44"/>
      <c r="JE254" s="44"/>
      <c r="JF254" s="44"/>
      <c r="JG254" s="44"/>
      <c r="JH254" s="44"/>
      <c r="JI254" s="44"/>
      <c r="JJ254" s="44"/>
      <c r="JK254" s="44"/>
      <c r="JL254" s="44"/>
      <c r="JM254" s="44"/>
      <c r="JN254" s="44"/>
      <c r="JO254" s="44"/>
      <c r="JP254" s="44"/>
      <c r="JQ254" s="44"/>
      <c r="JR254" s="44"/>
      <c r="JS254" s="44"/>
      <c r="JT254" s="44"/>
      <c r="JU254" s="44"/>
      <c r="JV254" s="44"/>
      <c r="JW254" s="44"/>
      <c r="JX254" s="44"/>
      <c r="JY254" s="44"/>
      <c r="JZ254" s="44"/>
      <c r="KA254" s="44"/>
      <c r="KB254" s="44"/>
      <c r="KC254" s="44"/>
      <c r="KD254" s="44"/>
      <c r="KE254" s="44"/>
      <c r="KF254" s="44"/>
      <c r="KG254" s="44"/>
      <c r="KH254" s="44"/>
      <c r="KI254" s="44"/>
      <c r="KJ254" s="44"/>
      <c r="KK254" s="44"/>
      <c r="KL254" s="44"/>
      <c r="KM254" s="44"/>
      <c r="KN254" s="44"/>
      <c r="KO254" s="44"/>
      <c r="KP254" s="44"/>
      <c r="KQ254" s="44"/>
      <c r="KR254" s="44"/>
      <c r="KS254" s="44"/>
      <c r="KT254" s="44"/>
      <c r="KU254" s="44"/>
      <c r="KV254" s="44"/>
      <c r="KW254" s="44"/>
      <c r="KX254" s="44"/>
      <c r="KY254" s="44"/>
      <c r="KZ254" s="44"/>
      <c r="LA254" s="44"/>
      <c r="LB254" s="44"/>
      <c r="LC254" s="44"/>
      <c r="LD254" s="44"/>
      <c r="LE254" s="44"/>
      <c r="LF254" s="44"/>
      <c r="LG254" s="44"/>
      <c r="LH254" s="44"/>
      <c r="LI254" s="44"/>
      <c r="LJ254" s="44"/>
      <c r="LK254" s="44"/>
      <c r="LL254" s="44"/>
      <c r="LM254" s="44"/>
      <c r="LN254" s="44"/>
      <c r="LO254" s="44"/>
      <c r="LP254" s="44"/>
      <c r="LQ254" s="44"/>
      <c r="LR254" s="44"/>
      <c r="LS254" s="44"/>
      <c r="LT254" s="44"/>
      <c r="LU254" s="44"/>
      <c r="LV254" s="44"/>
      <c r="LW254" s="44"/>
      <c r="LX254" s="44"/>
      <c r="LY254" s="44"/>
      <c r="LZ254" s="44"/>
      <c r="MA254" s="44"/>
      <c r="MB254" s="44"/>
      <c r="MC254" s="44"/>
      <c r="MD254" s="44"/>
      <c r="ME254" s="44"/>
      <c r="MF254" s="44"/>
      <c r="MG254" s="44"/>
      <c r="MH254" s="44"/>
      <c r="MI254" s="44"/>
      <c r="MJ254" s="44"/>
      <c r="MK254" s="44"/>
      <c r="ML254" s="44"/>
      <c r="MM254" s="44"/>
      <c r="MN254" s="44"/>
      <c r="MO254" s="44"/>
      <c r="MP254" s="44"/>
      <c r="MQ254" s="44"/>
      <c r="MR254" s="44"/>
      <c r="MS254" s="44"/>
      <c r="MT254" s="44"/>
      <c r="MU254" s="44"/>
      <c r="MV254" s="44"/>
      <c r="MW254" s="44"/>
      <c r="MX254" s="44"/>
      <c r="MY254" s="44"/>
      <c r="MZ254" s="44"/>
      <c r="NA254" s="44"/>
      <c r="NB254" s="44"/>
      <c r="NC254" s="44"/>
      <c r="ND254" s="44"/>
      <c r="NE254" s="44"/>
      <c r="NF254" s="44"/>
      <c r="NG254" s="44"/>
      <c r="NH254" s="44"/>
      <c r="NI254" s="44"/>
      <c r="NJ254" s="44"/>
      <c r="NK254" s="44"/>
      <c r="NL254" s="44"/>
      <c r="NM254" s="44"/>
      <c r="NN254" s="44"/>
      <c r="NO254" s="44"/>
      <c r="NP254" s="44"/>
      <c r="NQ254" s="44"/>
      <c r="NR254" s="44"/>
      <c r="NS254" s="44"/>
      <c r="NT254" s="44"/>
      <c r="NU254" s="44"/>
      <c r="NV254" s="44"/>
      <c r="NW254" s="44"/>
      <c r="NX254" s="44"/>
      <c r="NY254" s="44"/>
      <c r="NZ254" s="44"/>
      <c r="OA254" s="44"/>
      <c r="OB254" s="44"/>
      <c r="OC254" s="44"/>
      <c r="OD254" s="44"/>
      <c r="OE254" s="44"/>
      <c r="OF254" s="44"/>
      <c r="OG254" s="44"/>
      <c r="OH254" s="44"/>
      <c r="OI254" s="44"/>
      <c r="OJ254" s="44"/>
      <c r="OK254" s="44"/>
      <c r="OL254" s="44"/>
      <c r="OM254" s="44"/>
      <c r="ON254" s="44"/>
      <c r="OO254" s="44"/>
      <c r="OP254" s="44"/>
      <c r="OQ254" s="44"/>
      <c r="OR254" s="44"/>
      <c r="OS254" s="44"/>
      <c r="OT254" s="44"/>
      <c r="OU254" s="44"/>
      <c r="OV254" s="44"/>
      <c r="OW254" s="44"/>
      <c r="OX254" s="44"/>
      <c r="OY254" s="44"/>
      <c r="OZ254" s="44"/>
      <c r="PA254" s="44"/>
      <c r="PB254" s="44"/>
      <c r="PC254" s="44"/>
      <c r="PD254" s="44"/>
      <c r="PE254" s="44"/>
      <c r="PF254" s="44"/>
      <c r="PG254" s="44"/>
      <c r="PH254" s="44"/>
    </row>
    <row r="255" spans="1:424" s="49" customFormat="1" x14ac:dyDescent="0.25">
      <c r="A255" s="30"/>
      <c r="C255" s="327"/>
      <c r="D255" s="47"/>
      <c r="E255" s="327"/>
      <c r="F255" s="47"/>
      <c r="G255" s="47"/>
      <c r="H255" s="47"/>
      <c r="I255" s="47"/>
      <c r="J255" s="47"/>
      <c r="M255" s="47"/>
      <c r="N255" s="47"/>
      <c r="O255" s="47"/>
      <c r="P255" s="47"/>
      <c r="Q255" s="47"/>
      <c r="R255" s="47"/>
      <c r="U255" s="47"/>
      <c r="V255" s="47"/>
      <c r="W255" s="47"/>
      <c r="X255" s="47"/>
      <c r="Y255" s="47"/>
      <c r="Z255" s="47"/>
      <c r="AC255" s="47"/>
      <c r="AD255" s="47"/>
      <c r="AE255" s="47"/>
      <c r="AF255" s="47"/>
      <c r="AG255" s="47"/>
      <c r="AH255" s="47"/>
      <c r="AK255" s="47"/>
      <c r="AL255" s="47"/>
      <c r="AM255" s="47"/>
      <c r="AN255" s="47"/>
      <c r="AO255" s="47"/>
      <c r="AP255" s="47"/>
      <c r="AS255" s="47"/>
      <c r="AT255" s="47"/>
      <c r="AU255" s="47"/>
      <c r="AV255" s="47"/>
      <c r="AW255" s="46"/>
      <c r="AX255" s="46"/>
      <c r="BA255" s="47"/>
      <c r="BB255" s="47"/>
      <c r="BC255" s="47"/>
      <c r="BD255" s="47"/>
      <c r="BE255" s="47"/>
      <c r="BF255" s="47"/>
      <c r="BG255" s="47"/>
      <c r="BH255" s="47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  <c r="CR255" s="44"/>
      <c r="CS255" s="44"/>
      <c r="CT255" s="44"/>
      <c r="CU255" s="44"/>
      <c r="CV255" s="44"/>
      <c r="CW255" s="44"/>
      <c r="CX255" s="44"/>
      <c r="CY255" s="44"/>
      <c r="CZ255" s="44"/>
      <c r="DA255" s="44"/>
      <c r="DB255" s="44"/>
      <c r="DC255" s="44"/>
      <c r="DD255" s="44"/>
      <c r="DE255" s="44"/>
      <c r="DF255" s="44"/>
      <c r="DG255" s="44"/>
      <c r="DH255" s="44"/>
      <c r="DI255" s="44"/>
      <c r="DJ255" s="44"/>
      <c r="DK255" s="44"/>
      <c r="DL255" s="44"/>
      <c r="DM255" s="44"/>
      <c r="DN255" s="44"/>
      <c r="DO255" s="44"/>
      <c r="DP255" s="44"/>
      <c r="DQ255" s="44"/>
      <c r="DR255" s="44"/>
      <c r="DS255" s="44"/>
      <c r="DT255" s="44"/>
      <c r="DU255" s="44"/>
      <c r="DV255" s="44"/>
      <c r="DW255" s="44"/>
      <c r="DX255" s="44"/>
      <c r="DY255" s="44"/>
      <c r="DZ255" s="44"/>
      <c r="EA255" s="44"/>
      <c r="EB255" s="44"/>
      <c r="EC255" s="44"/>
      <c r="ED255" s="44"/>
      <c r="EE255" s="44"/>
      <c r="EF255" s="44"/>
      <c r="EG255" s="44"/>
      <c r="EH255" s="44"/>
      <c r="EI255" s="44"/>
      <c r="EJ255" s="44"/>
      <c r="EK255" s="44"/>
      <c r="EL255" s="44"/>
      <c r="EM255" s="44"/>
      <c r="EN255" s="44"/>
      <c r="EO255" s="44"/>
      <c r="EP255" s="44"/>
      <c r="EQ255" s="44"/>
      <c r="ER255" s="44"/>
      <c r="ES255" s="44"/>
      <c r="ET255" s="44"/>
      <c r="EU255" s="44"/>
      <c r="EV255" s="44"/>
      <c r="EW255" s="44"/>
      <c r="EX255" s="44"/>
      <c r="EY255" s="44"/>
      <c r="EZ255" s="44"/>
      <c r="FA255" s="44"/>
      <c r="FB255" s="44"/>
      <c r="FC255" s="44"/>
      <c r="FD255" s="44"/>
      <c r="FE255" s="44"/>
      <c r="FF255" s="44"/>
      <c r="FG255" s="44"/>
      <c r="FH255" s="44"/>
      <c r="FI255" s="44"/>
      <c r="FJ255" s="44"/>
      <c r="FK255" s="44"/>
      <c r="FL255" s="44"/>
      <c r="FM255" s="44"/>
      <c r="FN255" s="44"/>
      <c r="FO255" s="44"/>
      <c r="FP255" s="44"/>
      <c r="FQ255" s="44"/>
      <c r="FR255" s="44"/>
      <c r="FS255" s="44"/>
      <c r="FT255" s="44"/>
      <c r="FU255" s="44"/>
      <c r="FV255" s="44"/>
      <c r="FW255" s="44"/>
      <c r="FX255" s="44"/>
      <c r="FY255" s="44"/>
      <c r="FZ255" s="44"/>
      <c r="GA255" s="44"/>
      <c r="GB255" s="44"/>
      <c r="GC255" s="44"/>
      <c r="GD255" s="44"/>
      <c r="GE255" s="44"/>
      <c r="GF255" s="44"/>
      <c r="GG255" s="44"/>
      <c r="GH255" s="44"/>
      <c r="GI255" s="44"/>
      <c r="GJ255" s="44"/>
      <c r="GK255" s="44"/>
      <c r="GL255" s="44"/>
      <c r="GM255" s="44"/>
      <c r="GN255" s="44"/>
      <c r="GO255" s="44"/>
      <c r="GP255" s="44"/>
      <c r="GQ255" s="44"/>
      <c r="GR255" s="44"/>
      <c r="GS255" s="44"/>
      <c r="GT255" s="44"/>
      <c r="GU255" s="44"/>
      <c r="GV255" s="44"/>
      <c r="GW255" s="44"/>
      <c r="GX255" s="44"/>
      <c r="GY255" s="44"/>
      <c r="GZ255" s="44"/>
      <c r="HA255" s="44"/>
      <c r="HB255" s="44"/>
      <c r="HC255" s="44"/>
      <c r="HD255" s="44"/>
      <c r="HE255" s="44"/>
      <c r="HF255" s="44"/>
      <c r="HG255" s="44"/>
      <c r="HH255" s="44"/>
      <c r="HI255" s="44"/>
      <c r="HJ255" s="44"/>
      <c r="HK255" s="44"/>
      <c r="HL255" s="44"/>
      <c r="HM255" s="44"/>
      <c r="HN255" s="44"/>
      <c r="HO255" s="44"/>
      <c r="HP255" s="44"/>
      <c r="HQ255" s="44"/>
      <c r="HR255" s="44"/>
      <c r="HS255" s="44"/>
      <c r="HT255" s="44"/>
      <c r="HU255" s="44"/>
      <c r="HV255" s="44"/>
      <c r="HW255" s="44"/>
      <c r="HX255" s="44"/>
      <c r="HY255" s="44"/>
      <c r="HZ255" s="44"/>
      <c r="IA255" s="44"/>
      <c r="IB255" s="44"/>
      <c r="IC255" s="44"/>
      <c r="ID255" s="44"/>
      <c r="IE255" s="44"/>
      <c r="IF255" s="44"/>
      <c r="IG255" s="44"/>
      <c r="IH255" s="44"/>
      <c r="II255" s="44"/>
      <c r="IJ255" s="44"/>
      <c r="IK255" s="44"/>
      <c r="IL255" s="44"/>
      <c r="IM255" s="44"/>
      <c r="IN255" s="44"/>
      <c r="IO255" s="44"/>
      <c r="IP255" s="44"/>
      <c r="IQ255" s="44"/>
      <c r="IR255" s="44"/>
      <c r="IS255" s="44"/>
      <c r="IT255" s="44"/>
      <c r="IU255" s="44"/>
      <c r="IV255" s="44"/>
      <c r="IW255" s="44"/>
      <c r="IX255" s="44"/>
      <c r="IY255" s="44"/>
      <c r="IZ255" s="44"/>
      <c r="JA255" s="44"/>
      <c r="JB255" s="44"/>
      <c r="JC255" s="44"/>
      <c r="JD255" s="44"/>
      <c r="JE255" s="44"/>
      <c r="JF255" s="44"/>
      <c r="JG255" s="44"/>
      <c r="JH255" s="44"/>
      <c r="JI255" s="44"/>
      <c r="JJ255" s="44"/>
      <c r="JK255" s="44"/>
      <c r="JL255" s="44"/>
      <c r="JM255" s="44"/>
      <c r="JN255" s="44"/>
      <c r="JO255" s="44"/>
      <c r="JP255" s="44"/>
      <c r="JQ255" s="44"/>
      <c r="JR255" s="44"/>
      <c r="JS255" s="44"/>
      <c r="JT255" s="44"/>
      <c r="JU255" s="44"/>
      <c r="JV255" s="44"/>
      <c r="JW255" s="44"/>
      <c r="JX255" s="44"/>
      <c r="JY255" s="44"/>
      <c r="JZ255" s="44"/>
      <c r="KA255" s="44"/>
      <c r="KB255" s="44"/>
      <c r="KC255" s="44"/>
      <c r="KD255" s="44"/>
      <c r="KE255" s="44"/>
      <c r="KF255" s="44"/>
      <c r="KG255" s="44"/>
      <c r="KH255" s="44"/>
      <c r="KI255" s="44"/>
      <c r="KJ255" s="44"/>
      <c r="KK255" s="44"/>
      <c r="KL255" s="44"/>
      <c r="KM255" s="44"/>
      <c r="KN255" s="44"/>
      <c r="KO255" s="44"/>
      <c r="KP255" s="44"/>
      <c r="KQ255" s="44"/>
      <c r="KR255" s="44"/>
      <c r="KS255" s="44"/>
      <c r="KT255" s="44"/>
      <c r="KU255" s="44"/>
      <c r="KV255" s="44"/>
      <c r="KW255" s="44"/>
      <c r="KX255" s="44"/>
      <c r="KY255" s="44"/>
      <c r="KZ255" s="44"/>
      <c r="LA255" s="44"/>
      <c r="LB255" s="44"/>
      <c r="LC255" s="44"/>
      <c r="LD255" s="44"/>
      <c r="LE255" s="44"/>
      <c r="LF255" s="44"/>
      <c r="LG255" s="44"/>
      <c r="LH255" s="44"/>
      <c r="LI255" s="44"/>
      <c r="LJ255" s="44"/>
      <c r="LK255" s="44"/>
      <c r="LL255" s="44"/>
      <c r="LM255" s="44"/>
      <c r="LN255" s="44"/>
      <c r="LO255" s="44"/>
      <c r="LP255" s="44"/>
      <c r="LQ255" s="44"/>
      <c r="LR255" s="44"/>
      <c r="LS255" s="44"/>
      <c r="LT255" s="44"/>
      <c r="LU255" s="44"/>
      <c r="LV255" s="44"/>
      <c r="LW255" s="44"/>
      <c r="LX255" s="44"/>
      <c r="LY255" s="44"/>
      <c r="LZ255" s="44"/>
      <c r="MA255" s="44"/>
      <c r="MB255" s="44"/>
      <c r="MC255" s="44"/>
      <c r="MD255" s="44"/>
      <c r="ME255" s="44"/>
      <c r="MF255" s="44"/>
      <c r="MG255" s="44"/>
      <c r="MH255" s="44"/>
      <c r="MI255" s="44"/>
      <c r="MJ255" s="44"/>
      <c r="MK255" s="44"/>
      <c r="ML255" s="44"/>
      <c r="MM255" s="44"/>
      <c r="MN255" s="44"/>
      <c r="MO255" s="44"/>
      <c r="MP255" s="44"/>
      <c r="MQ255" s="44"/>
      <c r="MR255" s="44"/>
      <c r="MS255" s="44"/>
      <c r="MT255" s="44"/>
      <c r="MU255" s="44"/>
      <c r="MV255" s="44"/>
      <c r="MW255" s="44"/>
      <c r="MX255" s="44"/>
      <c r="MY255" s="44"/>
      <c r="MZ255" s="44"/>
      <c r="NA255" s="44"/>
      <c r="NB255" s="44"/>
      <c r="NC255" s="44"/>
      <c r="ND255" s="44"/>
      <c r="NE255" s="44"/>
      <c r="NF255" s="44"/>
      <c r="NG255" s="44"/>
      <c r="NH255" s="44"/>
      <c r="NI255" s="44"/>
      <c r="NJ255" s="44"/>
      <c r="NK255" s="44"/>
      <c r="NL255" s="44"/>
      <c r="NM255" s="44"/>
      <c r="NN255" s="44"/>
      <c r="NO255" s="44"/>
      <c r="NP255" s="44"/>
      <c r="NQ255" s="44"/>
      <c r="NR255" s="44"/>
      <c r="NS255" s="44"/>
      <c r="NT255" s="44"/>
      <c r="NU255" s="44"/>
      <c r="NV255" s="44"/>
      <c r="NW255" s="44"/>
      <c r="NX255" s="44"/>
      <c r="NY255" s="44"/>
      <c r="NZ255" s="44"/>
      <c r="OA255" s="44"/>
      <c r="OB255" s="44"/>
      <c r="OC255" s="44"/>
      <c r="OD255" s="44"/>
      <c r="OE255" s="44"/>
      <c r="OF255" s="44"/>
      <c r="OG255" s="44"/>
      <c r="OH255" s="44"/>
      <c r="OI255" s="44"/>
      <c r="OJ255" s="44"/>
      <c r="OK255" s="44"/>
      <c r="OL255" s="44"/>
      <c r="OM255" s="44"/>
      <c r="ON255" s="44"/>
      <c r="OO255" s="44"/>
      <c r="OP255" s="44"/>
      <c r="OQ255" s="44"/>
      <c r="OR255" s="44"/>
      <c r="OS255" s="44"/>
      <c r="OT255" s="44"/>
      <c r="OU255" s="44"/>
      <c r="OV255" s="44"/>
      <c r="OW255" s="44"/>
      <c r="OX255" s="44"/>
      <c r="OY255" s="44"/>
      <c r="OZ255" s="44"/>
      <c r="PA255" s="44"/>
      <c r="PB255" s="44"/>
      <c r="PC255" s="44"/>
      <c r="PD255" s="44"/>
      <c r="PE255" s="44"/>
      <c r="PF255" s="44"/>
      <c r="PG255" s="44"/>
      <c r="PH255" s="44"/>
    </row>
    <row r="256" spans="1:424" s="49" customFormat="1" x14ac:dyDescent="0.25">
      <c r="A256" s="30"/>
      <c r="C256" s="327"/>
      <c r="D256" s="47"/>
      <c r="E256" s="327"/>
      <c r="F256" s="47"/>
      <c r="G256" s="47"/>
      <c r="H256" s="47"/>
      <c r="I256" s="47"/>
      <c r="J256" s="47"/>
      <c r="M256" s="47"/>
      <c r="N256" s="47"/>
      <c r="O256" s="47"/>
      <c r="P256" s="47"/>
      <c r="Q256" s="47"/>
      <c r="R256" s="47"/>
      <c r="U256" s="47"/>
      <c r="V256" s="47"/>
      <c r="W256" s="47"/>
      <c r="X256" s="47"/>
      <c r="Y256" s="47"/>
      <c r="Z256" s="47"/>
      <c r="AC256" s="47"/>
      <c r="AD256" s="47"/>
      <c r="AE256" s="47"/>
      <c r="AF256" s="47"/>
      <c r="AG256" s="47"/>
      <c r="AH256" s="47"/>
      <c r="AK256" s="47"/>
      <c r="AL256" s="47"/>
      <c r="AM256" s="47"/>
      <c r="AN256" s="47"/>
      <c r="AO256" s="47"/>
      <c r="AP256" s="47"/>
      <c r="AS256" s="47"/>
      <c r="AT256" s="47"/>
      <c r="AU256" s="47"/>
      <c r="AV256" s="47"/>
      <c r="AW256" s="46"/>
      <c r="AX256" s="46"/>
      <c r="BA256" s="47"/>
      <c r="BB256" s="47"/>
      <c r="BC256" s="47"/>
      <c r="BD256" s="47"/>
      <c r="BE256" s="47"/>
      <c r="BF256" s="47"/>
      <c r="BG256" s="47"/>
      <c r="BH256" s="47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  <c r="CR256" s="44"/>
      <c r="CS256" s="44"/>
      <c r="CT256" s="44"/>
      <c r="CU256" s="44"/>
      <c r="CV256" s="44"/>
      <c r="CW256" s="44"/>
      <c r="CX256" s="44"/>
      <c r="CY256" s="44"/>
      <c r="CZ256" s="44"/>
      <c r="DA256" s="44"/>
      <c r="DB256" s="44"/>
      <c r="DC256" s="44"/>
      <c r="DD256" s="44"/>
      <c r="DE256" s="44"/>
      <c r="DF256" s="44"/>
      <c r="DG256" s="44"/>
      <c r="DH256" s="44"/>
      <c r="DI256" s="44"/>
      <c r="DJ256" s="44"/>
      <c r="DK256" s="44"/>
      <c r="DL256" s="44"/>
      <c r="DM256" s="44"/>
      <c r="DN256" s="44"/>
      <c r="DO256" s="44"/>
      <c r="DP256" s="44"/>
      <c r="DQ256" s="44"/>
      <c r="DR256" s="44"/>
      <c r="DS256" s="44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4"/>
      <c r="EG256" s="44"/>
      <c r="EH256" s="44"/>
      <c r="EI256" s="44"/>
      <c r="EJ256" s="44"/>
      <c r="EK256" s="44"/>
      <c r="EL256" s="44"/>
      <c r="EM256" s="44"/>
      <c r="EN256" s="44"/>
      <c r="EO256" s="44"/>
      <c r="EP256" s="44"/>
      <c r="EQ256" s="44"/>
      <c r="ER256" s="44"/>
      <c r="ES256" s="44"/>
      <c r="ET256" s="44"/>
      <c r="EU256" s="44"/>
      <c r="EV256" s="44"/>
      <c r="EW256" s="44"/>
      <c r="EX256" s="44"/>
      <c r="EY256" s="44"/>
      <c r="EZ256" s="44"/>
      <c r="FA256" s="44"/>
      <c r="FB256" s="44"/>
      <c r="FC256" s="44"/>
      <c r="FD256" s="44"/>
      <c r="FE256" s="44"/>
      <c r="FF256" s="44"/>
      <c r="FG256" s="44"/>
      <c r="FH256" s="44"/>
      <c r="FI256" s="44"/>
      <c r="FJ256" s="44"/>
      <c r="FK256" s="44"/>
      <c r="FL256" s="44"/>
      <c r="FM256" s="44"/>
      <c r="FN256" s="44"/>
      <c r="FO256" s="44"/>
      <c r="FP256" s="44"/>
      <c r="FQ256" s="44"/>
      <c r="FR256" s="44"/>
      <c r="FS256" s="44"/>
      <c r="FT256" s="44"/>
      <c r="FU256" s="44"/>
      <c r="FV256" s="44"/>
      <c r="FW256" s="44"/>
      <c r="FX256" s="44"/>
      <c r="FY256" s="44"/>
      <c r="FZ256" s="44"/>
      <c r="GA256" s="44"/>
      <c r="GB256" s="44"/>
      <c r="GC256" s="44"/>
      <c r="GD256" s="44"/>
      <c r="GE256" s="44"/>
      <c r="GF256" s="44"/>
      <c r="GG256" s="44"/>
      <c r="GH256" s="44"/>
      <c r="GI256" s="44"/>
      <c r="GJ256" s="44"/>
      <c r="GK256" s="44"/>
      <c r="GL256" s="44"/>
      <c r="GM256" s="44"/>
      <c r="GN256" s="44"/>
      <c r="GO256" s="44"/>
      <c r="GP256" s="44"/>
      <c r="GQ256" s="44"/>
      <c r="GR256" s="44"/>
      <c r="GS256" s="44"/>
      <c r="GT256" s="44"/>
      <c r="GU256" s="44"/>
      <c r="GV256" s="44"/>
      <c r="GW256" s="44"/>
      <c r="GX256" s="44"/>
      <c r="GY256" s="44"/>
      <c r="GZ256" s="44"/>
      <c r="HA256" s="44"/>
      <c r="HB256" s="44"/>
      <c r="HC256" s="44"/>
      <c r="HD256" s="44"/>
      <c r="HE256" s="44"/>
      <c r="HF256" s="44"/>
      <c r="HG256" s="44"/>
      <c r="HH256" s="44"/>
      <c r="HI256" s="44"/>
      <c r="HJ256" s="44"/>
      <c r="HK256" s="44"/>
      <c r="HL256" s="44"/>
      <c r="HM256" s="44"/>
      <c r="HN256" s="44"/>
      <c r="HO256" s="44"/>
      <c r="HP256" s="44"/>
      <c r="HQ256" s="44"/>
      <c r="HR256" s="44"/>
      <c r="HS256" s="44"/>
      <c r="HT256" s="44"/>
      <c r="HU256" s="44"/>
      <c r="HV256" s="44"/>
      <c r="HW256" s="44"/>
      <c r="HX256" s="44"/>
      <c r="HY256" s="44"/>
      <c r="HZ256" s="44"/>
      <c r="IA256" s="44"/>
      <c r="IB256" s="44"/>
      <c r="IC256" s="44"/>
      <c r="ID256" s="44"/>
      <c r="IE256" s="44"/>
      <c r="IF256" s="44"/>
      <c r="IG256" s="44"/>
      <c r="IH256" s="44"/>
      <c r="II256" s="44"/>
      <c r="IJ256" s="44"/>
      <c r="IK256" s="44"/>
      <c r="IL256" s="44"/>
      <c r="IM256" s="44"/>
      <c r="IN256" s="44"/>
      <c r="IO256" s="44"/>
      <c r="IP256" s="44"/>
      <c r="IQ256" s="44"/>
      <c r="IR256" s="44"/>
      <c r="IS256" s="44"/>
      <c r="IT256" s="44"/>
      <c r="IU256" s="44"/>
      <c r="IV256" s="44"/>
      <c r="IW256" s="44"/>
      <c r="IX256" s="44"/>
      <c r="IY256" s="44"/>
      <c r="IZ256" s="44"/>
      <c r="JA256" s="44"/>
      <c r="JB256" s="44"/>
      <c r="JC256" s="44"/>
      <c r="JD256" s="44"/>
      <c r="JE256" s="44"/>
      <c r="JF256" s="44"/>
      <c r="JG256" s="44"/>
      <c r="JH256" s="44"/>
      <c r="JI256" s="44"/>
      <c r="JJ256" s="44"/>
      <c r="JK256" s="44"/>
      <c r="JL256" s="44"/>
      <c r="JM256" s="44"/>
      <c r="JN256" s="44"/>
      <c r="JO256" s="44"/>
      <c r="JP256" s="44"/>
      <c r="JQ256" s="44"/>
      <c r="JR256" s="44"/>
      <c r="JS256" s="44"/>
      <c r="JT256" s="44"/>
      <c r="JU256" s="44"/>
      <c r="JV256" s="44"/>
      <c r="JW256" s="44"/>
      <c r="JX256" s="44"/>
      <c r="JY256" s="44"/>
      <c r="JZ256" s="44"/>
      <c r="KA256" s="44"/>
      <c r="KB256" s="44"/>
      <c r="KC256" s="44"/>
      <c r="KD256" s="44"/>
      <c r="KE256" s="44"/>
      <c r="KF256" s="44"/>
      <c r="KG256" s="44"/>
      <c r="KH256" s="44"/>
      <c r="KI256" s="44"/>
      <c r="KJ256" s="44"/>
      <c r="KK256" s="44"/>
      <c r="KL256" s="44"/>
      <c r="KM256" s="44"/>
      <c r="KN256" s="44"/>
      <c r="KO256" s="44"/>
      <c r="KP256" s="44"/>
      <c r="KQ256" s="44"/>
      <c r="KR256" s="44"/>
      <c r="KS256" s="44"/>
      <c r="KT256" s="44"/>
      <c r="KU256" s="44"/>
      <c r="KV256" s="44"/>
      <c r="KW256" s="44"/>
      <c r="KX256" s="44"/>
      <c r="KY256" s="44"/>
      <c r="KZ256" s="44"/>
      <c r="LA256" s="44"/>
      <c r="LB256" s="44"/>
      <c r="LC256" s="44"/>
      <c r="LD256" s="44"/>
      <c r="LE256" s="44"/>
      <c r="LF256" s="44"/>
      <c r="LG256" s="44"/>
      <c r="LH256" s="44"/>
      <c r="LI256" s="44"/>
      <c r="LJ256" s="44"/>
      <c r="LK256" s="44"/>
      <c r="LL256" s="44"/>
      <c r="LM256" s="44"/>
      <c r="LN256" s="44"/>
      <c r="LO256" s="44"/>
      <c r="LP256" s="44"/>
      <c r="LQ256" s="44"/>
      <c r="LR256" s="44"/>
      <c r="LS256" s="44"/>
      <c r="LT256" s="44"/>
      <c r="LU256" s="44"/>
      <c r="LV256" s="44"/>
      <c r="LW256" s="44"/>
      <c r="LX256" s="44"/>
      <c r="LY256" s="44"/>
      <c r="LZ256" s="44"/>
      <c r="MA256" s="44"/>
      <c r="MB256" s="44"/>
      <c r="MC256" s="44"/>
      <c r="MD256" s="44"/>
      <c r="ME256" s="44"/>
      <c r="MF256" s="44"/>
      <c r="MG256" s="44"/>
      <c r="MH256" s="44"/>
      <c r="MI256" s="44"/>
      <c r="MJ256" s="44"/>
      <c r="MK256" s="44"/>
      <c r="ML256" s="44"/>
      <c r="MM256" s="44"/>
      <c r="MN256" s="44"/>
      <c r="MO256" s="44"/>
      <c r="MP256" s="44"/>
      <c r="MQ256" s="44"/>
      <c r="MR256" s="44"/>
      <c r="MS256" s="44"/>
      <c r="MT256" s="44"/>
      <c r="MU256" s="44"/>
      <c r="MV256" s="44"/>
      <c r="MW256" s="44"/>
      <c r="MX256" s="44"/>
      <c r="MY256" s="44"/>
      <c r="MZ256" s="44"/>
      <c r="NA256" s="44"/>
      <c r="NB256" s="44"/>
      <c r="NC256" s="44"/>
      <c r="ND256" s="44"/>
      <c r="NE256" s="44"/>
      <c r="NF256" s="44"/>
      <c r="NG256" s="44"/>
      <c r="NH256" s="44"/>
      <c r="NI256" s="44"/>
      <c r="NJ256" s="44"/>
      <c r="NK256" s="44"/>
      <c r="NL256" s="44"/>
      <c r="NM256" s="44"/>
      <c r="NN256" s="44"/>
      <c r="NO256" s="44"/>
      <c r="NP256" s="44"/>
      <c r="NQ256" s="44"/>
      <c r="NR256" s="44"/>
      <c r="NS256" s="44"/>
      <c r="NT256" s="44"/>
      <c r="NU256" s="44"/>
      <c r="NV256" s="44"/>
      <c r="NW256" s="44"/>
      <c r="NX256" s="44"/>
      <c r="NY256" s="44"/>
      <c r="NZ256" s="44"/>
      <c r="OA256" s="44"/>
      <c r="OB256" s="44"/>
      <c r="OC256" s="44"/>
      <c r="OD256" s="44"/>
      <c r="OE256" s="44"/>
      <c r="OF256" s="44"/>
      <c r="OG256" s="44"/>
      <c r="OH256" s="44"/>
      <c r="OI256" s="44"/>
      <c r="OJ256" s="44"/>
      <c r="OK256" s="44"/>
      <c r="OL256" s="44"/>
      <c r="OM256" s="44"/>
      <c r="ON256" s="44"/>
      <c r="OO256" s="44"/>
      <c r="OP256" s="44"/>
      <c r="OQ256" s="44"/>
      <c r="OR256" s="44"/>
      <c r="OS256" s="44"/>
      <c r="OT256" s="44"/>
      <c r="OU256" s="44"/>
      <c r="OV256" s="44"/>
      <c r="OW256" s="44"/>
      <c r="OX256" s="44"/>
      <c r="OY256" s="44"/>
      <c r="OZ256" s="44"/>
      <c r="PA256" s="44"/>
      <c r="PB256" s="44"/>
      <c r="PC256" s="44"/>
      <c r="PD256" s="44"/>
      <c r="PE256" s="44"/>
      <c r="PF256" s="44"/>
      <c r="PG256" s="44"/>
      <c r="PH256" s="44"/>
    </row>
    <row r="257" spans="1:424" s="49" customFormat="1" x14ac:dyDescent="0.25">
      <c r="A257" s="30"/>
      <c r="C257" s="327"/>
      <c r="D257" s="47"/>
      <c r="E257" s="327"/>
      <c r="F257" s="47"/>
      <c r="G257" s="47"/>
      <c r="H257" s="47"/>
      <c r="I257" s="47"/>
      <c r="J257" s="47"/>
      <c r="M257" s="47"/>
      <c r="N257" s="47"/>
      <c r="O257" s="47"/>
      <c r="P257" s="47"/>
      <c r="Q257" s="47"/>
      <c r="R257" s="47"/>
      <c r="U257" s="47"/>
      <c r="V257" s="47"/>
      <c r="W257" s="47"/>
      <c r="X257" s="47"/>
      <c r="Y257" s="47"/>
      <c r="Z257" s="47"/>
      <c r="AC257" s="47"/>
      <c r="AD257" s="47"/>
      <c r="AE257" s="47"/>
      <c r="AF257" s="47"/>
      <c r="AG257" s="47"/>
      <c r="AH257" s="47"/>
      <c r="AK257" s="47"/>
      <c r="AL257" s="47"/>
      <c r="AM257" s="47"/>
      <c r="AN257" s="47"/>
      <c r="AO257" s="47"/>
      <c r="AP257" s="47"/>
      <c r="AS257" s="47"/>
      <c r="AT257" s="47"/>
      <c r="AU257" s="47"/>
      <c r="AV257" s="47"/>
      <c r="AW257" s="46"/>
      <c r="AX257" s="46"/>
      <c r="BA257" s="47"/>
      <c r="BB257" s="47"/>
      <c r="BC257" s="47"/>
      <c r="BD257" s="47"/>
      <c r="BE257" s="47"/>
      <c r="BF257" s="47"/>
      <c r="BG257" s="47"/>
      <c r="BH257" s="47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  <c r="CR257" s="44"/>
      <c r="CS257" s="44"/>
      <c r="CT257" s="44"/>
      <c r="CU257" s="44"/>
      <c r="CV257" s="44"/>
      <c r="CW257" s="44"/>
      <c r="CX257" s="44"/>
      <c r="CY257" s="44"/>
      <c r="CZ257" s="44"/>
      <c r="DA257" s="44"/>
      <c r="DB257" s="44"/>
      <c r="DC257" s="44"/>
      <c r="DD257" s="44"/>
      <c r="DE257" s="44"/>
      <c r="DF257" s="44"/>
      <c r="DG257" s="44"/>
      <c r="DH257" s="44"/>
      <c r="DI257" s="44"/>
      <c r="DJ257" s="44"/>
      <c r="DK257" s="44"/>
      <c r="DL257" s="44"/>
      <c r="DM257" s="44"/>
      <c r="DN257" s="44"/>
      <c r="DO257" s="44"/>
      <c r="DP257" s="44"/>
      <c r="DQ257" s="44"/>
      <c r="DR257" s="44"/>
      <c r="DS257" s="44"/>
      <c r="DT257" s="44"/>
      <c r="DU257" s="44"/>
      <c r="DV257" s="44"/>
      <c r="DW257" s="44"/>
      <c r="DX257" s="44"/>
      <c r="DY257" s="44"/>
      <c r="DZ257" s="44"/>
      <c r="EA257" s="44"/>
      <c r="EB257" s="44"/>
      <c r="EC257" s="44"/>
      <c r="ED257" s="44"/>
      <c r="EE257" s="44"/>
      <c r="EF257" s="44"/>
      <c r="EG257" s="44"/>
      <c r="EH257" s="44"/>
      <c r="EI257" s="44"/>
      <c r="EJ257" s="44"/>
      <c r="EK257" s="44"/>
      <c r="EL257" s="44"/>
      <c r="EM257" s="44"/>
      <c r="EN257" s="44"/>
      <c r="EO257" s="44"/>
      <c r="EP257" s="44"/>
      <c r="EQ257" s="44"/>
      <c r="ER257" s="44"/>
      <c r="ES257" s="44"/>
      <c r="ET257" s="44"/>
      <c r="EU257" s="44"/>
      <c r="EV257" s="44"/>
      <c r="EW257" s="44"/>
      <c r="EX257" s="44"/>
      <c r="EY257" s="44"/>
      <c r="EZ257" s="44"/>
      <c r="FA257" s="44"/>
      <c r="FB257" s="44"/>
      <c r="FC257" s="44"/>
      <c r="FD257" s="44"/>
      <c r="FE257" s="44"/>
      <c r="FF257" s="44"/>
      <c r="FG257" s="44"/>
      <c r="FH257" s="44"/>
      <c r="FI257" s="44"/>
      <c r="FJ257" s="44"/>
      <c r="FK257" s="44"/>
      <c r="FL257" s="44"/>
      <c r="FM257" s="44"/>
      <c r="FN257" s="44"/>
      <c r="FO257" s="44"/>
      <c r="FP257" s="44"/>
      <c r="FQ257" s="44"/>
      <c r="FR257" s="44"/>
      <c r="FS257" s="44"/>
      <c r="FT257" s="44"/>
      <c r="FU257" s="44"/>
      <c r="FV257" s="44"/>
      <c r="FW257" s="44"/>
      <c r="FX257" s="44"/>
      <c r="FY257" s="44"/>
      <c r="FZ257" s="44"/>
      <c r="GA257" s="44"/>
      <c r="GB257" s="44"/>
      <c r="GC257" s="44"/>
      <c r="GD257" s="44"/>
      <c r="GE257" s="44"/>
      <c r="GF257" s="44"/>
      <c r="GG257" s="44"/>
      <c r="GH257" s="44"/>
      <c r="GI257" s="44"/>
      <c r="GJ257" s="44"/>
      <c r="GK257" s="44"/>
      <c r="GL257" s="44"/>
      <c r="GM257" s="44"/>
      <c r="GN257" s="44"/>
      <c r="GO257" s="44"/>
      <c r="GP257" s="44"/>
      <c r="GQ257" s="44"/>
      <c r="GR257" s="44"/>
      <c r="GS257" s="44"/>
      <c r="GT257" s="44"/>
      <c r="GU257" s="44"/>
      <c r="GV257" s="44"/>
      <c r="GW257" s="44"/>
      <c r="GX257" s="44"/>
      <c r="GY257" s="44"/>
      <c r="GZ257" s="44"/>
      <c r="HA257" s="44"/>
      <c r="HB257" s="44"/>
      <c r="HC257" s="44"/>
      <c r="HD257" s="44"/>
      <c r="HE257" s="44"/>
      <c r="HF257" s="44"/>
      <c r="HG257" s="44"/>
      <c r="HH257" s="44"/>
      <c r="HI257" s="44"/>
      <c r="HJ257" s="44"/>
      <c r="HK257" s="44"/>
      <c r="HL257" s="44"/>
      <c r="HM257" s="44"/>
      <c r="HN257" s="44"/>
      <c r="HO257" s="44"/>
      <c r="HP257" s="44"/>
      <c r="HQ257" s="44"/>
      <c r="HR257" s="44"/>
      <c r="HS257" s="44"/>
      <c r="HT257" s="44"/>
      <c r="HU257" s="44"/>
      <c r="HV257" s="44"/>
      <c r="HW257" s="44"/>
      <c r="HX257" s="44"/>
      <c r="HY257" s="44"/>
      <c r="HZ257" s="44"/>
      <c r="IA257" s="44"/>
      <c r="IB257" s="44"/>
      <c r="IC257" s="44"/>
      <c r="ID257" s="44"/>
      <c r="IE257" s="44"/>
      <c r="IF257" s="44"/>
      <c r="IG257" s="44"/>
      <c r="IH257" s="44"/>
      <c r="II257" s="44"/>
      <c r="IJ257" s="44"/>
      <c r="IK257" s="44"/>
      <c r="IL257" s="44"/>
      <c r="IM257" s="44"/>
      <c r="IN257" s="44"/>
      <c r="IO257" s="44"/>
      <c r="IP257" s="44"/>
      <c r="IQ257" s="44"/>
      <c r="IR257" s="44"/>
      <c r="IS257" s="44"/>
      <c r="IT257" s="44"/>
      <c r="IU257" s="44"/>
      <c r="IV257" s="44"/>
      <c r="IW257" s="44"/>
      <c r="IX257" s="44"/>
      <c r="IY257" s="44"/>
      <c r="IZ257" s="44"/>
      <c r="JA257" s="44"/>
      <c r="JB257" s="44"/>
      <c r="JC257" s="44"/>
      <c r="JD257" s="44"/>
      <c r="JE257" s="44"/>
      <c r="JF257" s="44"/>
      <c r="JG257" s="44"/>
      <c r="JH257" s="44"/>
      <c r="JI257" s="44"/>
      <c r="JJ257" s="44"/>
      <c r="JK257" s="44"/>
      <c r="JL257" s="44"/>
      <c r="JM257" s="44"/>
      <c r="JN257" s="44"/>
      <c r="JO257" s="44"/>
      <c r="JP257" s="44"/>
      <c r="JQ257" s="44"/>
      <c r="JR257" s="44"/>
      <c r="JS257" s="44"/>
      <c r="JT257" s="44"/>
      <c r="JU257" s="44"/>
      <c r="JV257" s="44"/>
      <c r="JW257" s="44"/>
      <c r="JX257" s="44"/>
      <c r="JY257" s="44"/>
      <c r="JZ257" s="44"/>
      <c r="KA257" s="44"/>
      <c r="KB257" s="44"/>
      <c r="KC257" s="44"/>
      <c r="KD257" s="44"/>
      <c r="KE257" s="44"/>
      <c r="KF257" s="44"/>
      <c r="KG257" s="44"/>
      <c r="KH257" s="44"/>
      <c r="KI257" s="44"/>
      <c r="KJ257" s="44"/>
      <c r="KK257" s="44"/>
      <c r="KL257" s="44"/>
      <c r="KM257" s="44"/>
      <c r="KN257" s="44"/>
      <c r="KO257" s="44"/>
      <c r="KP257" s="44"/>
      <c r="KQ257" s="44"/>
      <c r="KR257" s="44"/>
      <c r="KS257" s="44"/>
      <c r="KT257" s="44"/>
      <c r="KU257" s="44"/>
      <c r="KV257" s="44"/>
      <c r="KW257" s="44"/>
      <c r="KX257" s="44"/>
      <c r="KY257" s="44"/>
      <c r="KZ257" s="44"/>
      <c r="LA257" s="44"/>
      <c r="LB257" s="44"/>
      <c r="LC257" s="44"/>
      <c r="LD257" s="44"/>
      <c r="LE257" s="44"/>
      <c r="LF257" s="44"/>
      <c r="LG257" s="44"/>
      <c r="LH257" s="44"/>
      <c r="LI257" s="44"/>
      <c r="LJ257" s="44"/>
      <c r="LK257" s="44"/>
      <c r="LL257" s="44"/>
      <c r="LM257" s="44"/>
      <c r="LN257" s="44"/>
      <c r="LO257" s="44"/>
      <c r="LP257" s="44"/>
      <c r="LQ257" s="44"/>
      <c r="LR257" s="44"/>
      <c r="LS257" s="44"/>
      <c r="LT257" s="44"/>
      <c r="LU257" s="44"/>
      <c r="LV257" s="44"/>
      <c r="LW257" s="44"/>
      <c r="LX257" s="44"/>
      <c r="LY257" s="44"/>
      <c r="LZ257" s="44"/>
      <c r="MA257" s="44"/>
      <c r="MB257" s="44"/>
      <c r="MC257" s="44"/>
      <c r="MD257" s="44"/>
      <c r="ME257" s="44"/>
      <c r="MF257" s="44"/>
      <c r="MG257" s="44"/>
      <c r="MH257" s="44"/>
      <c r="MI257" s="44"/>
      <c r="MJ257" s="44"/>
      <c r="MK257" s="44"/>
      <c r="ML257" s="44"/>
      <c r="MM257" s="44"/>
      <c r="MN257" s="44"/>
      <c r="MO257" s="44"/>
      <c r="MP257" s="44"/>
      <c r="MQ257" s="44"/>
      <c r="MR257" s="44"/>
      <c r="MS257" s="44"/>
      <c r="MT257" s="44"/>
      <c r="MU257" s="44"/>
      <c r="MV257" s="44"/>
      <c r="MW257" s="44"/>
      <c r="MX257" s="44"/>
      <c r="MY257" s="44"/>
      <c r="MZ257" s="44"/>
      <c r="NA257" s="44"/>
      <c r="NB257" s="44"/>
      <c r="NC257" s="44"/>
      <c r="ND257" s="44"/>
      <c r="NE257" s="44"/>
      <c r="NF257" s="44"/>
      <c r="NG257" s="44"/>
      <c r="NH257" s="44"/>
      <c r="NI257" s="44"/>
      <c r="NJ257" s="44"/>
      <c r="NK257" s="44"/>
      <c r="NL257" s="44"/>
      <c r="NM257" s="44"/>
      <c r="NN257" s="44"/>
      <c r="NO257" s="44"/>
      <c r="NP257" s="44"/>
      <c r="NQ257" s="44"/>
      <c r="NR257" s="44"/>
      <c r="NS257" s="44"/>
      <c r="NT257" s="44"/>
      <c r="NU257" s="44"/>
      <c r="NV257" s="44"/>
      <c r="NW257" s="44"/>
      <c r="NX257" s="44"/>
      <c r="NY257" s="44"/>
      <c r="NZ257" s="44"/>
      <c r="OA257" s="44"/>
      <c r="OB257" s="44"/>
      <c r="OC257" s="44"/>
      <c r="OD257" s="44"/>
      <c r="OE257" s="44"/>
      <c r="OF257" s="44"/>
      <c r="OG257" s="44"/>
      <c r="OH257" s="44"/>
      <c r="OI257" s="44"/>
      <c r="OJ257" s="44"/>
      <c r="OK257" s="44"/>
      <c r="OL257" s="44"/>
      <c r="OM257" s="44"/>
      <c r="ON257" s="44"/>
      <c r="OO257" s="44"/>
      <c r="OP257" s="44"/>
      <c r="OQ257" s="44"/>
      <c r="OR257" s="44"/>
      <c r="OS257" s="44"/>
      <c r="OT257" s="44"/>
      <c r="OU257" s="44"/>
      <c r="OV257" s="44"/>
      <c r="OW257" s="44"/>
      <c r="OX257" s="44"/>
      <c r="OY257" s="44"/>
      <c r="OZ257" s="44"/>
      <c r="PA257" s="44"/>
      <c r="PB257" s="44"/>
      <c r="PC257" s="44"/>
      <c r="PD257" s="44"/>
      <c r="PE257" s="44"/>
      <c r="PF257" s="44"/>
      <c r="PG257" s="44"/>
      <c r="PH257" s="44"/>
    </row>
    <row r="258" spans="1:424" s="49" customFormat="1" x14ac:dyDescent="0.25">
      <c r="A258" s="30"/>
      <c r="C258" s="327"/>
      <c r="D258" s="47"/>
      <c r="E258" s="327"/>
      <c r="F258" s="47"/>
      <c r="G258" s="47"/>
      <c r="H258" s="47"/>
      <c r="I258" s="47"/>
      <c r="J258" s="47"/>
      <c r="M258" s="47"/>
      <c r="N258" s="47"/>
      <c r="O258" s="47"/>
      <c r="P258" s="47"/>
      <c r="Q258" s="47"/>
      <c r="R258" s="47"/>
      <c r="U258" s="47"/>
      <c r="V258" s="47"/>
      <c r="W258" s="47"/>
      <c r="X258" s="47"/>
      <c r="Y258" s="47"/>
      <c r="Z258" s="47"/>
      <c r="AC258" s="47"/>
      <c r="AD258" s="47"/>
      <c r="AE258" s="47"/>
      <c r="AF258" s="47"/>
      <c r="AG258" s="47"/>
      <c r="AH258" s="47"/>
      <c r="AK258" s="47"/>
      <c r="AL258" s="47"/>
      <c r="AM258" s="47"/>
      <c r="AN258" s="47"/>
      <c r="AO258" s="47"/>
      <c r="AP258" s="47"/>
      <c r="AS258" s="47"/>
      <c r="AT258" s="47"/>
      <c r="AU258" s="47"/>
      <c r="AV258" s="47"/>
      <c r="AW258" s="46"/>
      <c r="AX258" s="46"/>
      <c r="BA258" s="47"/>
      <c r="BB258" s="47"/>
      <c r="BC258" s="47"/>
      <c r="BD258" s="47"/>
      <c r="BE258" s="47"/>
      <c r="BF258" s="47"/>
      <c r="BG258" s="47"/>
      <c r="BH258" s="47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  <c r="CW258" s="44"/>
      <c r="CX258" s="44"/>
      <c r="CY258" s="44"/>
      <c r="CZ258" s="44"/>
      <c r="DA258" s="44"/>
      <c r="DB258" s="44"/>
      <c r="DC258" s="44"/>
      <c r="DD258" s="44"/>
      <c r="DE258" s="44"/>
      <c r="DF258" s="44"/>
      <c r="DG258" s="44"/>
      <c r="DH258" s="44"/>
      <c r="DI258" s="44"/>
      <c r="DJ258" s="44"/>
      <c r="DK258" s="44"/>
      <c r="DL258" s="44"/>
      <c r="DM258" s="44"/>
      <c r="DN258" s="44"/>
      <c r="DO258" s="44"/>
      <c r="DP258" s="44"/>
      <c r="DQ258" s="44"/>
      <c r="DR258" s="44"/>
      <c r="DS258" s="44"/>
      <c r="DT258" s="44"/>
      <c r="DU258" s="44"/>
      <c r="DV258" s="44"/>
      <c r="DW258" s="44"/>
      <c r="DX258" s="44"/>
      <c r="DY258" s="44"/>
      <c r="DZ258" s="44"/>
      <c r="EA258" s="44"/>
      <c r="EB258" s="44"/>
      <c r="EC258" s="44"/>
      <c r="ED258" s="44"/>
      <c r="EE258" s="44"/>
      <c r="EF258" s="44"/>
      <c r="EG258" s="44"/>
      <c r="EH258" s="44"/>
      <c r="EI258" s="44"/>
      <c r="EJ258" s="44"/>
      <c r="EK258" s="44"/>
      <c r="EL258" s="44"/>
      <c r="EM258" s="44"/>
      <c r="EN258" s="44"/>
      <c r="EO258" s="44"/>
      <c r="EP258" s="44"/>
      <c r="EQ258" s="44"/>
      <c r="ER258" s="44"/>
      <c r="ES258" s="44"/>
      <c r="ET258" s="44"/>
      <c r="EU258" s="44"/>
      <c r="EV258" s="44"/>
      <c r="EW258" s="44"/>
      <c r="EX258" s="44"/>
      <c r="EY258" s="44"/>
      <c r="EZ258" s="44"/>
      <c r="FA258" s="44"/>
      <c r="FB258" s="44"/>
      <c r="FC258" s="44"/>
      <c r="FD258" s="44"/>
      <c r="FE258" s="44"/>
      <c r="FF258" s="44"/>
      <c r="FG258" s="44"/>
      <c r="FH258" s="44"/>
      <c r="FI258" s="44"/>
      <c r="FJ258" s="44"/>
      <c r="FK258" s="44"/>
      <c r="FL258" s="44"/>
      <c r="FM258" s="44"/>
      <c r="FN258" s="44"/>
      <c r="FO258" s="44"/>
      <c r="FP258" s="44"/>
      <c r="FQ258" s="44"/>
      <c r="FR258" s="44"/>
      <c r="FS258" s="44"/>
      <c r="FT258" s="44"/>
      <c r="FU258" s="44"/>
      <c r="FV258" s="44"/>
      <c r="FW258" s="44"/>
      <c r="FX258" s="44"/>
      <c r="FY258" s="44"/>
      <c r="FZ258" s="44"/>
      <c r="GA258" s="44"/>
      <c r="GB258" s="44"/>
      <c r="GC258" s="44"/>
      <c r="GD258" s="44"/>
      <c r="GE258" s="44"/>
      <c r="GF258" s="44"/>
      <c r="GG258" s="44"/>
      <c r="GH258" s="44"/>
      <c r="GI258" s="44"/>
      <c r="GJ258" s="44"/>
      <c r="GK258" s="44"/>
      <c r="GL258" s="44"/>
      <c r="GM258" s="44"/>
      <c r="GN258" s="44"/>
      <c r="GO258" s="44"/>
      <c r="GP258" s="44"/>
      <c r="GQ258" s="44"/>
      <c r="GR258" s="44"/>
      <c r="GS258" s="44"/>
      <c r="GT258" s="44"/>
      <c r="GU258" s="44"/>
      <c r="GV258" s="44"/>
      <c r="GW258" s="44"/>
      <c r="GX258" s="44"/>
      <c r="GY258" s="44"/>
      <c r="GZ258" s="44"/>
      <c r="HA258" s="44"/>
      <c r="HB258" s="44"/>
      <c r="HC258" s="44"/>
      <c r="HD258" s="44"/>
      <c r="HE258" s="44"/>
      <c r="HF258" s="44"/>
      <c r="HG258" s="44"/>
      <c r="HH258" s="44"/>
      <c r="HI258" s="44"/>
      <c r="HJ258" s="44"/>
      <c r="HK258" s="44"/>
      <c r="HL258" s="44"/>
      <c r="HM258" s="44"/>
      <c r="HN258" s="44"/>
      <c r="HO258" s="44"/>
      <c r="HP258" s="44"/>
      <c r="HQ258" s="44"/>
      <c r="HR258" s="44"/>
      <c r="HS258" s="44"/>
      <c r="HT258" s="44"/>
      <c r="HU258" s="44"/>
      <c r="HV258" s="44"/>
      <c r="HW258" s="44"/>
      <c r="HX258" s="44"/>
      <c r="HY258" s="44"/>
      <c r="HZ258" s="44"/>
      <c r="IA258" s="44"/>
      <c r="IB258" s="44"/>
      <c r="IC258" s="44"/>
      <c r="ID258" s="44"/>
      <c r="IE258" s="44"/>
      <c r="IF258" s="44"/>
      <c r="IG258" s="44"/>
      <c r="IH258" s="44"/>
      <c r="II258" s="44"/>
      <c r="IJ258" s="44"/>
      <c r="IK258" s="44"/>
      <c r="IL258" s="44"/>
      <c r="IM258" s="44"/>
      <c r="IN258" s="44"/>
      <c r="IO258" s="44"/>
      <c r="IP258" s="44"/>
      <c r="IQ258" s="44"/>
      <c r="IR258" s="44"/>
      <c r="IS258" s="44"/>
      <c r="IT258" s="44"/>
      <c r="IU258" s="44"/>
      <c r="IV258" s="44"/>
      <c r="IW258" s="44"/>
      <c r="IX258" s="44"/>
      <c r="IY258" s="44"/>
      <c r="IZ258" s="44"/>
      <c r="JA258" s="44"/>
      <c r="JB258" s="44"/>
      <c r="JC258" s="44"/>
      <c r="JD258" s="44"/>
      <c r="JE258" s="44"/>
      <c r="JF258" s="44"/>
      <c r="JG258" s="44"/>
      <c r="JH258" s="44"/>
      <c r="JI258" s="44"/>
      <c r="JJ258" s="44"/>
      <c r="JK258" s="44"/>
      <c r="JL258" s="44"/>
      <c r="JM258" s="44"/>
      <c r="JN258" s="44"/>
      <c r="JO258" s="44"/>
      <c r="JP258" s="44"/>
      <c r="JQ258" s="44"/>
      <c r="JR258" s="44"/>
      <c r="JS258" s="44"/>
      <c r="JT258" s="44"/>
      <c r="JU258" s="44"/>
      <c r="JV258" s="44"/>
      <c r="JW258" s="44"/>
      <c r="JX258" s="44"/>
      <c r="JY258" s="44"/>
      <c r="JZ258" s="44"/>
      <c r="KA258" s="44"/>
      <c r="KB258" s="44"/>
      <c r="KC258" s="44"/>
      <c r="KD258" s="44"/>
      <c r="KE258" s="44"/>
      <c r="KF258" s="44"/>
      <c r="KG258" s="44"/>
      <c r="KH258" s="44"/>
      <c r="KI258" s="44"/>
      <c r="KJ258" s="44"/>
      <c r="KK258" s="44"/>
      <c r="KL258" s="44"/>
      <c r="KM258" s="44"/>
      <c r="KN258" s="44"/>
      <c r="KO258" s="44"/>
      <c r="KP258" s="44"/>
      <c r="KQ258" s="44"/>
      <c r="KR258" s="44"/>
      <c r="KS258" s="44"/>
      <c r="KT258" s="44"/>
      <c r="KU258" s="44"/>
      <c r="KV258" s="44"/>
      <c r="KW258" s="44"/>
      <c r="KX258" s="44"/>
      <c r="KY258" s="44"/>
      <c r="KZ258" s="44"/>
      <c r="LA258" s="44"/>
      <c r="LB258" s="44"/>
      <c r="LC258" s="44"/>
      <c r="LD258" s="44"/>
      <c r="LE258" s="44"/>
      <c r="LF258" s="44"/>
      <c r="LG258" s="44"/>
      <c r="LH258" s="44"/>
      <c r="LI258" s="44"/>
      <c r="LJ258" s="44"/>
      <c r="LK258" s="44"/>
      <c r="LL258" s="44"/>
      <c r="LM258" s="44"/>
      <c r="LN258" s="44"/>
      <c r="LO258" s="44"/>
      <c r="LP258" s="44"/>
      <c r="LQ258" s="44"/>
      <c r="LR258" s="44"/>
      <c r="LS258" s="44"/>
      <c r="LT258" s="44"/>
      <c r="LU258" s="44"/>
      <c r="LV258" s="44"/>
      <c r="LW258" s="44"/>
      <c r="LX258" s="44"/>
      <c r="LY258" s="44"/>
      <c r="LZ258" s="44"/>
      <c r="MA258" s="44"/>
      <c r="MB258" s="44"/>
      <c r="MC258" s="44"/>
      <c r="MD258" s="44"/>
      <c r="ME258" s="44"/>
      <c r="MF258" s="44"/>
      <c r="MG258" s="44"/>
      <c r="MH258" s="44"/>
      <c r="MI258" s="44"/>
      <c r="MJ258" s="44"/>
      <c r="MK258" s="44"/>
      <c r="ML258" s="44"/>
      <c r="MM258" s="44"/>
      <c r="MN258" s="44"/>
      <c r="MO258" s="44"/>
      <c r="MP258" s="44"/>
      <c r="MQ258" s="44"/>
      <c r="MR258" s="44"/>
      <c r="MS258" s="44"/>
      <c r="MT258" s="44"/>
      <c r="MU258" s="44"/>
      <c r="MV258" s="44"/>
      <c r="MW258" s="44"/>
      <c r="MX258" s="44"/>
      <c r="MY258" s="44"/>
      <c r="MZ258" s="44"/>
      <c r="NA258" s="44"/>
      <c r="NB258" s="44"/>
      <c r="NC258" s="44"/>
      <c r="ND258" s="44"/>
      <c r="NE258" s="44"/>
      <c r="NF258" s="44"/>
      <c r="NG258" s="44"/>
      <c r="NH258" s="44"/>
      <c r="NI258" s="44"/>
      <c r="NJ258" s="44"/>
      <c r="NK258" s="44"/>
      <c r="NL258" s="44"/>
      <c r="NM258" s="44"/>
      <c r="NN258" s="44"/>
      <c r="NO258" s="44"/>
      <c r="NP258" s="44"/>
      <c r="NQ258" s="44"/>
      <c r="NR258" s="44"/>
      <c r="NS258" s="44"/>
      <c r="NT258" s="44"/>
      <c r="NU258" s="44"/>
      <c r="NV258" s="44"/>
      <c r="NW258" s="44"/>
      <c r="NX258" s="44"/>
      <c r="NY258" s="44"/>
      <c r="NZ258" s="44"/>
      <c r="OA258" s="44"/>
      <c r="OB258" s="44"/>
      <c r="OC258" s="44"/>
      <c r="OD258" s="44"/>
      <c r="OE258" s="44"/>
      <c r="OF258" s="44"/>
      <c r="OG258" s="44"/>
      <c r="OH258" s="44"/>
      <c r="OI258" s="44"/>
      <c r="OJ258" s="44"/>
      <c r="OK258" s="44"/>
      <c r="OL258" s="44"/>
      <c r="OM258" s="44"/>
      <c r="ON258" s="44"/>
      <c r="OO258" s="44"/>
      <c r="OP258" s="44"/>
      <c r="OQ258" s="44"/>
      <c r="OR258" s="44"/>
      <c r="OS258" s="44"/>
      <c r="OT258" s="44"/>
      <c r="OU258" s="44"/>
      <c r="OV258" s="44"/>
      <c r="OW258" s="44"/>
      <c r="OX258" s="44"/>
      <c r="OY258" s="44"/>
      <c r="OZ258" s="44"/>
      <c r="PA258" s="44"/>
      <c r="PB258" s="44"/>
      <c r="PC258" s="44"/>
      <c r="PD258" s="44"/>
      <c r="PE258" s="44"/>
      <c r="PF258" s="44"/>
      <c r="PG258" s="44"/>
      <c r="PH258" s="44"/>
    </row>
    <row r="259" spans="1:424" s="49" customFormat="1" x14ac:dyDescent="0.25">
      <c r="A259" s="30"/>
      <c r="C259" s="327"/>
      <c r="D259" s="47"/>
      <c r="E259" s="327"/>
      <c r="F259" s="47"/>
      <c r="G259" s="47"/>
      <c r="H259" s="47"/>
      <c r="I259" s="47"/>
      <c r="J259" s="47"/>
      <c r="M259" s="47"/>
      <c r="N259" s="47"/>
      <c r="O259" s="47"/>
      <c r="P259" s="47"/>
      <c r="Q259" s="47"/>
      <c r="R259" s="47"/>
      <c r="U259" s="47"/>
      <c r="V259" s="47"/>
      <c r="W259" s="47"/>
      <c r="X259" s="47"/>
      <c r="Y259" s="47"/>
      <c r="Z259" s="47"/>
      <c r="AC259" s="47"/>
      <c r="AD259" s="47"/>
      <c r="AE259" s="47"/>
      <c r="AF259" s="47"/>
      <c r="AG259" s="47"/>
      <c r="AH259" s="47"/>
      <c r="AK259" s="47"/>
      <c r="AL259" s="47"/>
      <c r="AM259" s="47"/>
      <c r="AN259" s="47"/>
      <c r="AO259" s="47"/>
      <c r="AP259" s="47"/>
      <c r="AS259" s="47"/>
      <c r="AT259" s="47"/>
      <c r="AU259" s="47"/>
      <c r="AV259" s="47"/>
      <c r="AW259" s="46"/>
      <c r="AX259" s="46"/>
      <c r="BA259" s="47"/>
      <c r="BB259" s="47"/>
      <c r="BC259" s="47"/>
      <c r="BD259" s="47"/>
      <c r="BE259" s="47"/>
      <c r="BF259" s="47"/>
      <c r="BG259" s="47"/>
      <c r="BH259" s="47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  <c r="CR259" s="44"/>
      <c r="CS259" s="44"/>
      <c r="CT259" s="44"/>
      <c r="CU259" s="44"/>
      <c r="CV259" s="44"/>
      <c r="CW259" s="44"/>
      <c r="CX259" s="44"/>
      <c r="CY259" s="44"/>
      <c r="CZ259" s="44"/>
      <c r="DA259" s="44"/>
      <c r="DB259" s="44"/>
      <c r="DC259" s="44"/>
      <c r="DD259" s="44"/>
      <c r="DE259" s="44"/>
      <c r="DF259" s="44"/>
      <c r="DG259" s="44"/>
      <c r="DH259" s="44"/>
      <c r="DI259" s="44"/>
      <c r="DJ259" s="44"/>
      <c r="DK259" s="44"/>
      <c r="DL259" s="44"/>
      <c r="DM259" s="44"/>
      <c r="DN259" s="44"/>
      <c r="DO259" s="44"/>
      <c r="DP259" s="44"/>
      <c r="DQ259" s="44"/>
      <c r="DR259" s="44"/>
      <c r="DS259" s="44"/>
      <c r="DT259" s="44"/>
      <c r="DU259" s="44"/>
      <c r="DV259" s="44"/>
      <c r="DW259" s="44"/>
      <c r="DX259" s="44"/>
      <c r="DY259" s="44"/>
      <c r="DZ259" s="44"/>
      <c r="EA259" s="44"/>
      <c r="EB259" s="44"/>
      <c r="EC259" s="44"/>
      <c r="ED259" s="44"/>
      <c r="EE259" s="44"/>
      <c r="EF259" s="44"/>
      <c r="EG259" s="44"/>
      <c r="EH259" s="44"/>
      <c r="EI259" s="44"/>
      <c r="EJ259" s="44"/>
      <c r="EK259" s="44"/>
      <c r="EL259" s="44"/>
      <c r="EM259" s="44"/>
      <c r="EN259" s="44"/>
      <c r="EO259" s="44"/>
      <c r="EP259" s="44"/>
      <c r="EQ259" s="44"/>
      <c r="ER259" s="44"/>
      <c r="ES259" s="44"/>
      <c r="ET259" s="44"/>
      <c r="EU259" s="44"/>
      <c r="EV259" s="44"/>
      <c r="EW259" s="44"/>
      <c r="EX259" s="44"/>
      <c r="EY259" s="44"/>
      <c r="EZ259" s="44"/>
      <c r="FA259" s="44"/>
      <c r="FB259" s="44"/>
      <c r="FC259" s="44"/>
      <c r="FD259" s="44"/>
      <c r="FE259" s="44"/>
      <c r="FF259" s="44"/>
      <c r="FG259" s="44"/>
      <c r="FH259" s="44"/>
      <c r="FI259" s="44"/>
      <c r="FJ259" s="44"/>
      <c r="FK259" s="44"/>
      <c r="FL259" s="44"/>
      <c r="FM259" s="44"/>
      <c r="FN259" s="44"/>
      <c r="FO259" s="44"/>
      <c r="FP259" s="44"/>
      <c r="FQ259" s="44"/>
      <c r="FR259" s="44"/>
      <c r="FS259" s="44"/>
      <c r="FT259" s="44"/>
      <c r="FU259" s="44"/>
      <c r="FV259" s="44"/>
      <c r="FW259" s="44"/>
      <c r="FX259" s="44"/>
      <c r="FY259" s="44"/>
      <c r="FZ259" s="44"/>
      <c r="GA259" s="44"/>
      <c r="GB259" s="44"/>
      <c r="GC259" s="44"/>
      <c r="GD259" s="44"/>
      <c r="GE259" s="44"/>
      <c r="GF259" s="44"/>
      <c r="GG259" s="44"/>
      <c r="GH259" s="44"/>
      <c r="GI259" s="44"/>
      <c r="GJ259" s="44"/>
      <c r="GK259" s="44"/>
      <c r="GL259" s="44"/>
      <c r="GM259" s="44"/>
      <c r="GN259" s="44"/>
      <c r="GO259" s="44"/>
      <c r="GP259" s="44"/>
      <c r="GQ259" s="44"/>
      <c r="GR259" s="44"/>
      <c r="GS259" s="44"/>
      <c r="GT259" s="44"/>
      <c r="GU259" s="44"/>
      <c r="GV259" s="44"/>
      <c r="GW259" s="44"/>
      <c r="GX259" s="44"/>
      <c r="GY259" s="44"/>
      <c r="GZ259" s="44"/>
      <c r="HA259" s="44"/>
      <c r="HB259" s="44"/>
      <c r="HC259" s="44"/>
      <c r="HD259" s="44"/>
      <c r="HE259" s="44"/>
      <c r="HF259" s="44"/>
      <c r="HG259" s="44"/>
      <c r="HH259" s="44"/>
      <c r="HI259" s="44"/>
      <c r="HJ259" s="44"/>
      <c r="HK259" s="44"/>
      <c r="HL259" s="44"/>
      <c r="HM259" s="44"/>
      <c r="HN259" s="44"/>
      <c r="HO259" s="44"/>
      <c r="HP259" s="44"/>
      <c r="HQ259" s="44"/>
      <c r="HR259" s="44"/>
      <c r="HS259" s="44"/>
      <c r="HT259" s="44"/>
      <c r="HU259" s="44"/>
      <c r="HV259" s="44"/>
      <c r="HW259" s="44"/>
      <c r="HX259" s="44"/>
      <c r="HY259" s="44"/>
      <c r="HZ259" s="44"/>
      <c r="IA259" s="44"/>
      <c r="IB259" s="44"/>
      <c r="IC259" s="44"/>
      <c r="ID259" s="44"/>
      <c r="IE259" s="44"/>
      <c r="IF259" s="44"/>
      <c r="IG259" s="44"/>
      <c r="IH259" s="44"/>
      <c r="II259" s="44"/>
      <c r="IJ259" s="44"/>
      <c r="IK259" s="44"/>
      <c r="IL259" s="44"/>
      <c r="IM259" s="44"/>
      <c r="IN259" s="44"/>
      <c r="IO259" s="44"/>
      <c r="IP259" s="44"/>
      <c r="IQ259" s="44"/>
      <c r="IR259" s="44"/>
      <c r="IS259" s="44"/>
      <c r="IT259" s="44"/>
      <c r="IU259" s="44"/>
      <c r="IV259" s="44"/>
      <c r="IW259" s="44"/>
      <c r="IX259" s="44"/>
      <c r="IY259" s="44"/>
      <c r="IZ259" s="44"/>
      <c r="JA259" s="44"/>
      <c r="JB259" s="44"/>
      <c r="JC259" s="44"/>
      <c r="JD259" s="44"/>
      <c r="JE259" s="44"/>
      <c r="JF259" s="44"/>
      <c r="JG259" s="44"/>
      <c r="JH259" s="44"/>
      <c r="JI259" s="44"/>
      <c r="JJ259" s="44"/>
      <c r="JK259" s="44"/>
      <c r="JL259" s="44"/>
      <c r="JM259" s="44"/>
      <c r="JN259" s="44"/>
      <c r="JO259" s="44"/>
      <c r="JP259" s="44"/>
      <c r="JQ259" s="44"/>
      <c r="JR259" s="44"/>
      <c r="JS259" s="44"/>
      <c r="JT259" s="44"/>
      <c r="JU259" s="44"/>
      <c r="JV259" s="44"/>
      <c r="JW259" s="44"/>
      <c r="JX259" s="44"/>
      <c r="JY259" s="44"/>
      <c r="JZ259" s="44"/>
      <c r="KA259" s="44"/>
      <c r="KB259" s="44"/>
      <c r="KC259" s="44"/>
      <c r="KD259" s="44"/>
      <c r="KE259" s="44"/>
      <c r="KF259" s="44"/>
      <c r="KG259" s="44"/>
      <c r="KH259" s="44"/>
      <c r="KI259" s="44"/>
      <c r="KJ259" s="44"/>
      <c r="KK259" s="44"/>
      <c r="KL259" s="44"/>
      <c r="KM259" s="44"/>
      <c r="KN259" s="44"/>
      <c r="KO259" s="44"/>
      <c r="KP259" s="44"/>
      <c r="KQ259" s="44"/>
      <c r="KR259" s="44"/>
      <c r="KS259" s="44"/>
      <c r="KT259" s="44"/>
      <c r="KU259" s="44"/>
      <c r="KV259" s="44"/>
      <c r="KW259" s="44"/>
      <c r="KX259" s="44"/>
      <c r="KY259" s="44"/>
      <c r="KZ259" s="44"/>
      <c r="LA259" s="44"/>
      <c r="LB259" s="44"/>
      <c r="LC259" s="44"/>
      <c r="LD259" s="44"/>
      <c r="LE259" s="44"/>
      <c r="LF259" s="44"/>
      <c r="LG259" s="44"/>
      <c r="LH259" s="44"/>
      <c r="LI259" s="44"/>
      <c r="LJ259" s="44"/>
      <c r="LK259" s="44"/>
      <c r="LL259" s="44"/>
      <c r="LM259" s="44"/>
      <c r="LN259" s="44"/>
      <c r="LO259" s="44"/>
      <c r="LP259" s="44"/>
      <c r="LQ259" s="44"/>
      <c r="LR259" s="44"/>
      <c r="LS259" s="44"/>
      <c r="LT259" s="44"/>
      <c r="LU259" s="44"/>
      <c r="LV259" s="44"/>
      <c r="LW259" s="44"/>
      <c r="LX259" s="44"/>
      <c r="LY259" s="44"/>
      <c r="LZ259" s="44"/>
      <c r="MA259" s="44"/>
      <c r="MB259" s="44"/>
      <c r="MC259" s="44"/>
      <c r="MD259" s="44"/>
      <c r="ME259" s="44"/>
      <c r="MF259" s="44"/>
      <c r="MG259" s="44"/>
      <c r="MH259" s="44"/>
      <c r="MI259" s="44"/>
      <c r="MJ259" s="44"/>
      <c r="MK259" s="44"/>
      <c r="ML259" s="44"/>
      <c r="MM259" s="44"/>
      <c r="MN259" s="44"/>
      <c r="MO259" s="44"/>
      <c r="MP259" s="44"/>
      <c r="MQ259" s="44"/>
      <c r="MR259" s="44"/>
      <c r="MS259" s="44"/>
      <c r="MT259" s="44"/>
      <c r="MU259" s="44"/>
      <c r="MV259" s="44"/>
      <c r="MW259" s="44"/>
      <c r="MX259" s="44"/>
      <c r="MY259" s="44"/>
      <c r="MZ259" s="44"/>
      <c r="NA259" s="44"/>
      <c r="NB259" s="44"/>
      <c r="NC259" s="44"/>
      <c r="ND259" s="44"/>
      <c r="NE259" s="44"/>
      <c r="NF259" s="44"/>
      <c r="NG259" s="44"/>
      <c r="NH259" s="44"/>
      <c r="NI259" s="44"/>
      <c r="NJ259" s="44"/>
      <c r="NK259" s="44"/>
      <c r="NL259" s="44"/>
      <c r="NM259" s="44"/>
      <c r="NN259" s="44"/>
      <c r="NO259" s="44"/>
      <c r="NP259" s="44"/>
      <c r="NQ259" s="44"/>
      <c r="NR259" s="44"/>
      <c r="NS259" s="44"/>
      <c r="NT259" s="44"/>
      <c r="NU259" s="44"/>
      <c r="NV259" s="44"/>
      <c r="NW259" s="44"/>
      <c r="NX259" s="44"/>
      <c r="NY259" s="44"/>
      <c r="NZ259" s="44"/>
      <c r="OA259" s="44"/>
      <c r="OB259" s="44"/>
      <c r="OC259" s="44"/>
      <c r="OD259" s="44"/>
      <c r="OE259" s="44"/>
      <c r="OF259" s="44"/>
      <c r="OG259" s="44"/>
      <c r="OH259" s="44"/>
      <c r="OI259" s="44"/>
      <c r="OJ259" s="44"/>
      <c r="OK259" s="44"/>
      <c r="OL259" s="44"/>
      <c r="OM259" s="44"/>
      <c r="ON259" s="44"/>
      <c r="OO259" s="44"/>
      <c r="OP259" s="44"/>
      <c r="OQ259" s="44"/>
      <c r="OR259" s="44"/>
      <c r="OS259" s="44"/>
      <c r="OT259" s="44"/>
      <c r="OU259" s="44"/>
      <c r="OV259" s="44"/>
      <c r="OW259" s="44"/>
      <c r="OX259" s="44"/>
      <c r="OY259" s="44"/>
      <c r="OZ259" s="44"/>
      <c r="PA259" s="44"/>
      <c r="PB259" s="44"/>
      <c r="PC259" s="44"/>
      <c r="PD259" s="44"/>
      <c r="PE259" s="44"/>
      <c r="PF259" s="44"/>
      <c r="PG259" s="44"/>
      <c r="PH259" s="44"/>
    </row>
    <row r="260" spans="1:424" s="49" customFormat="1" x14ac:dyDescent="0.25">
      <c r="A260" s="30"/>
      <c r="C260" s="327"/>
      <c r="D260" s="47"/>
      <c r="E260" s="327"/>
      <c r="F260" s="47"/>
      <c r="G260" s="47"/>
      <c r="H260" s="47"/>
      <c r="I260" s="47"/>
      <c r="J260" s="47"/>
      <c r="M260" s="47"/>
      <c r="N260" s="47"/>
      <c r="O260" s="47"/>
      <c r="P260" s="47"/>
      <c r="Q260" s="47"/>
      <c r="R260" s="47"/>
      <c r="U260" s="47"/>
      <c r="V260" s="47"/>
      <c r="W260" s="47"/>
      <c r="X260" s="47"/>
      <c r="Y260" s="47"/>
      <c r="Z260" s="47"/>
      <c r="AC260" s="47"/>
      <c r="AD260" s="47"/>
      <c r="AE260" s="47"/>
      <c r="AF260" s="47"/>
      <c r="AG260" s="47"/>
      <c r="AH260" s="47"/>
      <c r="AK260" s="47"/>
      <c r="AL260" s="47"/>
      <c r="AM260" s="47"/>
      <c r="AN260" s="47"/>
      <c r="AO260" s="47"/>
      <c r="AP260" s="47"/>
      <c r="AS260" s="47"/>
      <c r="AT260" s="47"/>
      <c r="AU260" s="47"/>
      <c r="AV260" s="47"/>
      <c r="AW260" s="46"/>
      <c r="AX260" s="46"/>
      <c r="BA260" s="47"/>
      <c r="BB260" s="47"/>
      <c r="BC260" s="47"/>
      <c r="BD260" s="47"/>
      <c r="BE260" s="47"/>
      <c r="BF260" s="47"/>
      <c r="BG260" s="47"/>
      <c r="BH260" s="47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  <c r="CR260" s="44"/>
      <c r="CS260" s="44"/>
      <c r="CT260" s="44"/>
      <c r="CU260" s="44"/>
      <c r="CV260" s="44"/>
      <c r="CW260" s="44"/>
      <c r="CX260" s="44"/>
      <c r="CY260" s="44"/>
      <c r="CZ260" s="44"/>
      <c r="DA260" s="44"/>
      <c r="DB260" s="44"/>
      <c r="DC260" s="44"/>
      <c r="DD260" s="44"/>
      <c r="DE260" s="44"/>
      <c r="DF260" s="44"/>
      <c r="DG260" s="44"/>
      <c r="DH260" s="44"/>
      <c r="DI260" s="44"/>
      <c r="DJ260" s="44"/>
      <c r="DK260" s="44"/>
      <c r="DL260" s="44"/>
      <c r="DM260" s="44"/>
      <c r="DN260" s="44"/>
      <c r="DO260" s="44"/>
      <c r="DP260" s="44"/>
      <c r="DQ260" s="44"/>
      <c r="DR260" s="44"/>
      <c r="DS260" s="44"/>
      <c r="DT260" s="44"/>
      <c r="DU260" s="44"/>
      <c r="DV260" s="44"/>
      <c r="DW260" s="44"/>
      <c r="DX260" s="44"/>
      <c r="DY260" s="44"/>
      <c r="DZ260" s="44"/>
      <c r="EA260" s="44"/>
      <c r="EB260" s="44"/>
      <c r="EC260" s="44"/>
      <c r="ED260" s="44"/>
      <c r="EE260" s="44"/>
      <c r="EF260" s="44"/>
      <c r="EG260" s="44"/>
      <c r="EH260" s="44"/>
      <c r="EI260" s="44"/>
      <c r="EJ260" s="44"/>
      <c r="EK260" s="44"/>
      <c r="EL260" s="44"/>
      <c r="EM260" s="44"/>
      <c r="EN260" s="44"/>
      <c r="EO260" s="44"/>
      <c r="EP260" s="44"/>
      <c r="EQ260" s="44"/>
      <c r="ER260" s="44"/>
      <c r="ES260" s="44"/>
      <c r="ET260" s="44"/>
      <c r="EU260" s="44"/>
      <c r="EV260" s="44"/>
      <c r="EW260" s="44"/>
      <c r="EX260" s="44"/>
      <c r="EY260" s="44"/>
      <c r="EZ260" s="44"/>
      <c r="FA260" s="44"/>
      <c r="FB260" s="44"/>
      <c r="FC260" s="44"/>
      <c r="FD260" s="44"/>
      <c r="FE260" s="44"/>
      <c r="FF260" s="44"/>
      <c r="FG260" s="44"/>
      <c r="FH260" s="44"/>
      <c r="FI260" s="44"/>
      <c r="FJ260" s="44"/>
      <c r="FK260" s="44"/>
      <c r="FL260" s="44"/>
      <c r="FM260" s="44"/>
      <c r="FN260" s="44"/>
      <c r="FO260" s="44"/>
      <c r="FP260" s="44"/>
      <c r="FQ260" s="44"/>
      <c r="FR260" s="44"/>
      <c r="FS260" s="44"/>
      <c r="FT260" s="44"/>
      <c r="FU260" s="44"/>
      <c r="FV260" s="44"/>
      <c r="FW260" s="44"/>
      <c r="FX260" s="44"/>
      <c r="FY260" s="44"/>
      <c r="FZ260" s="44"/>
      <c r="GA260" s="44"/>
      <c r="GB260" s="44"/>
      <c r="GC260" s="44"/>
      <c r="GD260" s="44"/>
      <c r="GE260" s="44"/>
      <c r="GF260" s="44"/>
      <c r="GG260" s="44"/>
      <c r="GH260" s="44"/>
      <c r="GI260" s="44"/>
      <c r="GJ260" s="44"/>
      <c r="GK260" s="44"/>
      <c r="GL260" s="44"/>
      <c r="GM260" s="44"/>
      <c r="GN260" s="44"/>
      <c r="GO260" s="44"/>
      <c r="GP260" s="44"/>
      <c r="GQ260" s="44"/>
      <c r="GR260" s="44"/>
      <c r="GS260" s="44"/>
      <c r="GT260" s="44"/>
      <c r="GU260" s="44"/>
      <c r="GV260" s="44"/>
      <c r="GW260" s="44"/>
      <c r="GX260" s="44"/>
      <c r="GY260" s="44"/>
      <c r="GZ260" s="44"/>
      <c r="HA260" s="44"/>
      <c r="HB260" s="44"/>
      <c r="HC260" s="44"/>
      <c r="HD260" s="44"/>
      <c r="HE260" s="44"/>
      <c r="HF260" s="44"/>
      <c r="HG260" s="44"/>
      <c r="HH260" s="44"/>
      <c r="HI260" s="44"/>
      <c r="HJ260" s="44"/>
      <c r="HK260" s="44"/>
      <c r="HL260" s="44"/>
      <c r="HM260" s="44"/>
      <c r="HN260" s="44"/>
      <c r="HO260" s="44"/>
      <c r="HP260" s="44"/>
      <c r="HQ260" s="44"/>
      <c r="HR260" s="44"/>
      <c r="HS260" s="44"/>
      <c r="HT260" s="44"/>
      <c r="HU260" s="44"/>
      <c r="HV260" s="44"/>
      <c r="HW260" s="44"/>
      <c r="HX260" s="44"/>
      <c r="HY260" s="44"/>
      <c r="HZ260" s="44"/>
      <c r="IA260" s="44"/>
      <c r="IB260" s="44"/>
      <c r="IC260" s="44"/>
      <c r="ID260" s="44"/>
      <c r="IE260" s="44"/>
      <c r="IF260" s="44"/>
      <c r="IG260" s="44"/>
      <c r="IH260" s="44"/>
      <c r="II260" s="44"/>
      <c r="IJ260" s="44"/>
      <c r="IK260" s="44"/>
      <c r="IL260" s="44"/>
      <c r="IM260" s="44"/>
      <c r="IN260" s="44"/>
      <c r="IO260" s="44"/>
      <c r="IP260" s="44"/>
      <c r="IQ260" s="44"/>
      <c r="IR260" s="44"/>
      <c r="IS260" s="44"/>
      <c r="IT260" s="44"/>
      <c r="IU260" s="44"/>
      <c r="IV260" s="44"/>
      <c r="IW260" s="44"/>
      <c r="IX260" s="44"/>
      <c r="IY260" s="44"/>
      <c r="IZ260" s="44"/>
      <c r="JA260" s="44"/>
      <c r="JB260" s="44"/>
      <c r="JC260" s="44"/>
      <c r="JD260" s="44"/>
      <c r="JE260" s="44"/>
      <c r="JF260" s="44"/>
      <c r="JG260" s="44"/>
      <c r="JH260" s="44"/>
      <c r="JI260" s="44"/>
      <c r="JJ260" s="44"/>
      <c r="JK260" s="44"/>
      <c r="JL260" s="44"/>
      <c r="JM260" s="44"/>
      <c r="JN260" s="44"/>
      <c r="JO260" s="44"/>
      <c r="JP260" s="44"/>
      <c r="JQ260" s="44"/>
      <c r="JR260" s="44"/>
      <c r="JS260" s="44"/>
      <c r="JT260" s="44"/>
      <c r="JU260" s="44"/>
      <c r="JV260" s="44"/>
      <c r="JW260" s="44"/>
      <c r="JX260" s="44"/>
      <c r="JY260" s="44"/>
      <c r="JZ260" s="44"/>
      <c r="KA260" s="44"/>
      <c r="KB260" s="44"/>
      <c r="KC260" s="44"/>
      <c r="KD260" s="44"/>
      <c r="KE260" s="44"/>
      <c r="KF260" s="44"/>
      <c r="KG260" s="44"/>
      <c r="KH260" s="44"/>
      <c r="KI260" s="44"/>
      <c r="KJ260" s="44"/>
      <c r="KK260" s="44"/>
      <c r="KL260" s="44"/>
      <c r="KM260" s="44"/>
      <c r="KN260" s="44"/>
      <c r="KO260" s="44"/>
      <c r="KP260" s="44"/>
      <c r="KQ260" s="44"/>
      <c r="KR260" s="44"/>
      <c r="KS260" s="44"/>
      <c r="KT260" s="44"/>
      <c r="KU260" s="44"/>
      <c r="KV260" s="44"/>
      <c r="KW260" s="44"/>
      <c r="KX260" s="44"/>
      <c r="KY260" s="44"/>
      <c r="KZ260" s="44"/>
      <c r="LA260" s="44"/>
      <c r="LB260" s="44"/>
      <c r="LC260" s="44"/>
      <c r="LD260" s="44"/>
      <c r="LE260" s="44"/>
      <c r="LF260" s="44"/>
      <c r="LG260" s="44"/>
      <c r="LH260" s="44"/>
      <c r="LI260" s="44"/>
      <c r="LJ260" s="44"/>
      <c r="LK260" s="44"/>
      <c r="LL260" s="44"/>
      <c r="LM260" s="44"/>
      <c r="LN260" s="44"/>
      <c r="LO260" s="44"/>
      <c r="LP260" s="44"/>
      <c r="LQ260" s="44"/>
      <c r="LR260" s="44"/>
      <c r="LS260" s="44"/>
      <c r="LT260" s="44"/>
      <c r="LU260" s="44"/>
      <c r="LV260" s="44"/>
      <c r="LW260" s="44"/>
      <c r="LX260" s="44"/>
      <c r="LY260" s="44"/>
      <c r="LZ260" s="44"/>
      <c r="MA260" s="44"/>
      <c r="MB260" s="44"/>
      <c r="MC260" s="44"/>
      <c r="MD260" s="44"/>
      <c r="ME260" s="44"/>
      <c r="MF260" s="44"/>
      <c r="MG260" s="44"/>
      <c r="MH260" s="44"/>
      <c r="MI260" s="44"/>
      <c r="MJ260" s="44"/>
      <c r="MK260" s="44"/>
      <c r="ML260" s="44"/>
      <c r="MM260" s="44"/>
      <c r="MN260" s="44"/>
      <c r="MO260" s="44"/>
      <c r="MP260" s="44"/>
      <c r="MQ260" s="44"/>
      <c r="MR260" s="44"/>
      <c r="MS260" s="44"/>
      <c r="MT260" s="44"/>
      <c r="MU260" s="44"/>
      <c r="MV260" s="44"/>
      <c r="MW260" s="44"/>
      <c r="MX260" s="44"/>
      <c r="MY260" s="44"/>
      <c r="MZ260" s="44"/>
      <c r="NA260" s="44"/>
      <c r="NB260" s="44"/>
      <c r="NC260" s="44"/>
      <c r="ND260" s="44"/>
      <c r="NE260" s="44"/>
      <c r="NF260" s="44"/>
      <c r="NG260" s="44"/>
      <c r="NH260" s="44"/>
      <c r="NI260" s="44"/>
      <c r="NJ260" s="44"/>
      <c r="NK260" s="44"/>
      <c r="NL260" s="44"/>
      <c r="NM260" s="44"/>
      <c r="NN260" s="44"/>
      <c r="NO260" s="44"/>
      <c r="NP260" s="44"/>
      <c r="NQ260" s="44"/>
      <c r="NR260" s="44"/>
      <c r="NS260" s="44"/>
      <c r="NT260" s="44"/>
      <c r="NU260" s="44"/>
      <c r="NV260" s="44"/>
      <c r="NW260" s="44"/>
      <c r="NX260" s="44"/>
      <c r="NY260" s="44"/>
      <c r="NZ260" s="44"/>
      <c r="OA260" s="44"/>
      <c r="OB260" s="44"/>
      <c r="OC260" s="44"/>
      <c r="OD260" s="44"/>
      <c r="OE260" s="44"/>
      <c r="OF260" s="44"/>
      <c r="OG260" s="44"/>
      <c r="OH260" s="44"/>
      <c r="OI260" s="44"/>
      <c r="OJ260" s="44"/>
      <c r="OK260" s="44"/>
      <c r="OL260" s="44"/>
      <c r="OM260" s="44"/>
      <c r="ON260" s="44"/>
      <c r="OO260" s="44"/>
      <c r="OP260" s="44"/>
      <c r="OQ260" s="44"/>
      <c r="OR260" s="44"/>
      <c r="OS260" s="44"/>
      <c r="OT260" s="44"/>
      <c r="OU260" s="44"/>
      <c r="OV260" s="44"/>
      <c r="OW260" s="44"/>
      <c r="OX260" s="44"/>
      <c r="OY260" s="44"/>
      <c r="OZ260" s="44"/>
      <c r="PA260" s="44"/>
      <c r="PB260" s="44"/>
      <c r="PC260" s="44"/>
      <c r="PD260" s="44"/>
      <c r="PE260" s="44"/>
      <c r="PF260" s="44"/>
      <c r="PG260" s="44"/>
      <c r="PH260" s="44"/>
    </row>
    <row r="261" spans="1:424" s="49" customFormat="1" x14ac:dyDescent="0.25">
      <c r="A261" s="30"/>
      <c r="C261" s="327"/>
      <c r="D261" s="47"/>
      <c r="E261" s="327"/>
      <c r="F261" s="47"/>
      <c r="G261" s="47"/>
      <c r="H261" s="47"/>
      <c r="I261" s="47"/>
      <c r="J261" s="47"/>
      <c r="M261" s="47"/>
      <c r="N261" s="47"/>
      <c r="O261" s="47"/>
      <c r="P261" s="47"/>
      <c r="Q261" s="47"/>
      <c r="R261" s="47"/>
      <c r="U261" s="47"/>
      <c r="V261" s="47"/>
      <c r="W261" s="47"/>
      <c r="X261" s="47"/>
      <c r="Y261" s="47"/>
      <c r="Z261" s="47"/>
      <c r="AC261" s="47"/>
      <c r="AD261" s="47"/>
      <c r="AE261" s="47"/>
      <c r="AF261" s="47"/>
      <c r="AG261" s="47"/>
      <c r="AH261" s="47"/>
      <c r="AK261" s="47"/>
      <c r="AL261" s="47"/>
      <c r="AM261" s="47"/>
      <c r="AN261" s="47"/>
      <c r="AO261" s="47"/>
      <c r="AP261" s="47"/>
      <c r="AS261" s="47"/>
      <c r="AT261" s="47"/>
      <c r="AU261" s="47"/>
      <c r="AV261" s="47"/>
      <c r="AW261" s="46"/>
      <c r="AX261" s="46"/>
      <c r="BA261" s="47"/>
      <c r="BB261" s="47"/>
      <c r="BC261" s="47"/>
      <c r="BD261" s="47"/>
      <c r="BE261" s="47"/>
      <c r="BF261" s="47"/>
      <c r="BG261" s="47"/>
      <c r="BH261" s="47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  <c r="CW261" s="44"/>
      <c r="CX261" s="44"/>
      <c r="CY261" s="44"/>
      <c r="CZ261" s="44"/>
      <c r="DA261" s="44"/>
      <c r="DB261" s="44"/>
      <c r="DC261" s="44"/>
      <c r="DD261" s="44"/>
      <c r="DE261" s="44"/>
      <c r="DF261" s="44"/>
      <c r="DG261" s="44"/>
      <c r="DH261" s="44"/>
      <c r="DI261" s="44"/>
      <c r="DJ261" s="44"/>
      <c r="DK261" s="44"/>
      <c r="DL261" s="44"/>
      <c r="DM261" s="44"/>
      <c r="DN261" s="44"/>
      <c r="DO261" s="44"/>
      <c r="DP261" s="44"/>
      <c r="DQ261" s="44"/>
      <c r="DR261" s="44"/>
      <c r="DS261" s="44"/>
      <c r="DT261" s="44"/>
      <c r="DU261" s="44"/>
      <c r="DV261" s="44"/>
      <c r="DW261" s="44"/>
      <c r="DX261" s="44"/>
      <c r="DY261" s="44"/>
      <c r="DZ261" s="44"/>
      <c r="EA261" s="44"/>
      <c r="EB261" s="44"/>
      <c r="EC261" s="44"/>
      <c r="ED261" s="44"/>
      <c r="EE261" s="44"/>
      <c r="EF261" s="44"/>
      <c r="EG261" s="44"/>
      <c r="EH261" s="44"/>
      <c r="EI261" s="44"/>
      <c r="EJ261" s="44"/>
      <c r="EK261" s="44"/>
      <c r="EL261" s="44"/>
      <c r="EM261" s="44"/>
      <c r="EN261" s="44"/>
      <c r="EO261" s="44"/>
      <c r="EP261" s="44"/>
      <c r="EQ261" s="44"/>
      <c r="ER261" s="44"/>
      <c r="ES261" s="44"/>
      <c r="ET261" s="44"/>
      <c r="EU261" s="44"/>
      <c r="EV261" s="44"/>
      <c r="EW261" s="44"/>
      <c r="EX261" s="44"/>
      <c r="EY261" s="44"/>
      <c r="EZ261" s="44"/>
      <c r="FA261" s="44"/>
      <c r="FB261" s="44"/>
      <c r="FC261" s="44"/>
      <c r="FD261" s="44"/>
      <c r="FE261" s="44"/>
      <c r="FF261" s="44"/>
      <c r="FG261" s="44"/>
      <c r="FH261" s="44"/>
      <c r="FI261" s="44"/>
      <c r="FJ261" s="44"/>
      <c r="FK261" s="44"/>
      <c r="FL261" s="44"/>
      <c r="FM261" s="44"/>
      <c r="FN261" s="44"/>
      <c r="FO261" s="44"/>
      <c r="FP261" s="44"/>
      <c r="FQ261" s="44"/>
      <c r="FR261" s="44"/>
      <c r="FS261" s="44"/>
      <c r="FT261" s="44"/>
      <c r="FU261" s="44"/>
      <c r="FV261" s="44"/>
      <c r="FW261" s="44"/>
      <c r="FX261" s="44"/>
      <c r="FY261" s="44"/>
      <c r="FZ261" s="44"/>
      <c r="GA261" s="44"/>
      <c r="GB261" s="44"/>
      <c r="GC261" s="44"/>
      <c r="GD261" s="44"/>
      <c r="GE261" s="44"/>
      <c r="GF261" s="44"/>
      <c r="GG261" s="44"/>
      <c r="GH261" s="44"/>
      <c r="GI261" s="44"/>
      <c r="GJ261" s="44"/>
      <c r="GK261" s="44"/>
      <c r="GL261" s="44"/>
      <c r="GM261" s="44"/>
      <c r="GN261" s="44"/>
      <c r="GO261" s="44"/>
      <c r="GP261" s="44"/>
      <c r="GQ261" s="44"/>
      <c r="GR261" s="44"/>
      <c r="GS261" s="44"/>
      <c r="GT261" s="44"/>
      <c r="GU261" s="44"/>
      <c r="GV261" s="44"/>
      <c r="GW261" s="44"/>
      <c r="GX261" s="44"/>
      <c r="GY261" s="44"/>
      <c r="GZ261" s="44"/>
      <c r="HA261" s="44"/>
      <c r="HB261" s="44"/>
      <c r="HC261" s="44"/>
      <c r="HD261" s="44"/>
      <c r="HE261" s="44"/>
      <c r="HF261" s="44"/>
      <c r="HG261" s="44"/>
      <c r="HH261" s="44"/>
      <c r="HI261" s="44"/>
      <c r="HJ261" s="44"/>
      <c r="HK261" s="44"/>
      <c r="HL261" s="44"/>
      <c r="HM261" s="44"/>
      <c r="HN261" s="44"/>
      <c r="HO261" s="44"/>
      <c r="HP261" s="44"/>
      <c r="HQ261" s="44"/>
      <c r="HR261" s="44"/>
      <c r="HS261" s="44"/>
      <c r="HT261" s="44"/>
      <c r="HU261" s="44"/>
      <c r="HV261" s="44"/>
      <c r="HW261" s="44"/>
      <c r="HX261" s="44"/>
      <c r="HY261" s="44"/>
      <c r="HZ261" s="44"/>
      <c r="IA261" s="44"/>
      <c r="IB261" s="44"/>
      <c r="IC261" s="44"/>
      <c r="ID261" s="44"/>
      <c r="IE261" s="44"/>
      <c r="IF261" s="44"/>
      <c r="IG261" s="44"/>
      <c r="IH261" s="44"/>
      <c r="II261" s="44"/>
      <c r="IJ261" s="44"/>
      <c r="IK261" s="44"/>
      <c r="IL261" s="44"/>
      <c r="IM261" s="44"/>
      <c r="IN261" s="44"/>
      <c r="IO261" s="44"/>
      <c r="IP261" s="44"/>
      <c r="IQ261" s="44"/>
      <c r="IR261" s="44"/>
      <c r="IS261" s="44"/>
      <c r="IT261" s="44"/>
      <c r="IU261" s="44"/>
      <c r="IV261" s="44"/>
      <c r="IW261" s="44"/>
      <c r="IX261" s="44"/>
      <c r="IY261" s="44"/>
      <c r="IZ261" s="44"/>
      <c r="JA261" s="44"/>
      <c r="JB261" s="44"/>
      <c r="JC261" s="44"/>
      <c r="JD261" s="44"/>
      <c r="JE261" s="44"/>
      <c r="JF261" s="44"/>
      <c r="JG261" s="44"/>
      <c r="JH261" s="44"/>
      <c r="JI261" s="44"/>
      <c r="JJ261" s="44"/>
      <c r="JK261" s="44"/>
      <c r="JL261" s="44"/>
      <c r="JM261" s="44"/>
      <c r="JN261" s="44"/>
      <c r="JO261" s="44"/>
      <c r="JP261" s="44"/>
      <c r="JQ261" s="44"/>
      <c r="JR261" s="44"/>
      <c r="JS261" s="44"/>
      <c r="JT261" s="44"/>
      <c r="JU261" s="44"/>
      <c r="JV261" s="44"/>
      <c r="JW261" s="44"/>
      <c r="JX261" s="44"/>
      <c r="JY261" s="44"/>
      <c r="JZ261" s="44"/>
      <c r="KA261" s="44"/>
      <c r="KB261" s="44"/>
      <c r="KC261" s="44"/>
      <c r="KD261" s="44"/>
      <c r="KE261" s="44"/>
      <c r="KF261" s="44"/>
      <c r="KG261" s="44"/>
      <c r="KH261" s="44"/>
      <c r="KI261" s="44"/>
      <c r="KJ261" s="44"/>
      <c r="KK261" s="44"/>
      <c r="KL261" s="44"/>
      <c r="KM261" s="44"/>
      <c r="KN261" s="44"/>
      <c r="KO261" s="44"/>
      <c r="KP261" s="44"/>
      <c r="KQ261" s="44"/>
      <c r="KR261" s="44"/>
      <c r="KS261" s="44"/>
      <c r="KT261" s="44"/>
      <c r="KU261" s="44"/>
      <c r="KV261" s="44"/>
      <c r="KW261" s="44"/>
      <c r="KX261" s="44"/>
      <c r="KY261" s="44"/>
      <c r="KZ261" s="44"/>
      <c r="LA261" s="44"/>
      <c r="LB261" s="44"/>
      <c r="LC261" s="44"/>
      <c r="LD261" s="44"/>
      <c r="LE261" s="44"/>
      <c r="LF261" s="44"/>
      <c r="LG261" s="44"/>
      <c r="LH261" s="44"/>
      <c r="LI261" s="44"/>
      <c r="LJ261" s="44"/>
      <c r="LK261" s="44"/>
      <c r="LL261" s="44"/>
      <c r="LM261" s="44"/>
      <c r="LN261" s="44"/>
      <c r="LO261" s="44"/>
      <c r="LP261" s="44"/>
      <c r="LQ261" s="44"/>
      <c r="LR261" s="44"/>
      <c r="LS261" s="44"/>
      <c r="LT261" s="44"/>
      <c r="LU261" s="44"/>
      <c r="LV261" s="44"/>
      <c r="LW261" s="44"/>
      <c r="LX261" s="44"/>
      <c r="LY261" s="44"/>
      <c r="LZ261" s="44"/>
      <c r="MA261" s="44"/>
      <c r="MB261" s="44"/>
      <c r="MC261" s="44"/>
      <c r="MD261" s="44"/>
      <c r="ME261" s="44"/>
      <c r="MF261" s="44"/>
      <c r="MG261" s="44"/>
      <c r="MH261" s="44"/>
      <c r="MI261" s="44"/>
      <c r="MJ261" s="44"/>
      <c r="MK261" s="44"/>
      <c r="ML261" s="44"/>
      <c r="MM261" s="44"/>
      <c r="MN261" s="44"/>
      <c r="MO261" s="44"/>
      <c r="MP261" s="44"/>
      <c r="MQ261" s="44"/>
      <c r="MR261" s="44"/>
      <c r="MS261" s="44"/>
      <c r="MT261" s="44"/>
      <c r="MU261" s="44"/>
      <c r="MV261" s="44"/>
      <c r="MW261" s="44"/>
      <c r="MX261" s="44"/>
      <c r="MY261" s="44"/>
      <c r="MZ261" s="44"/>
      <c r="NA261" s="44"/>
      <c r="NB261" s="44"/>
      <c r="NC261" s="44"/>
      <c r="ND261" s="44"/>
      <c r="NE261" s="44"/>
      <c r="NF261" s="44"/>
      <c r="NG261" s="44"/>
      <c r="NH261" s="44"/>
      <c r="NI261" s="44"/>
      <c r="NJ261" s="44"/>
      <c r="NK261" s="44"/>
      <c r="NL261" s="44"/>
      <c r="NM261" s="44"/>
      <c r="NN261" s="44"/>
      <c r="NO261" s="44"/>
      <c r="NP261" s="44"/>
      <c r="NQ261" s="44"/>
      <c r="NR261" s="44"/>
      <c r="NS261" s="44"/>
      <c r="NT261" s="44"/>
      <c r="NU261" s="44"/>
      <c r="NV261" s="44"/>
      <c r="NW261" s="44"/>
      <c r="NX261" s="44"/>
      <c r="NY261" s="44"/>
      <c r="NZ261" s="44"/>
      <c r="OA261" s="44"/>
      <c r="OB261" s="44"/>
      <c r="OC261" s="44"/>
      <c r="OD261" s="44"/>
      <c r="OE261" s="44"/>
      <c r="OF261" s="44"/>
      <c r="OG261" s="44"/>
      <c r="OH261" s="44"/>
      <c r="OI261" s="44"/>
      <c r="OJ261" s="44"/>
      <c r="OK261" s="44"/>
      <c r="OL261" s="44"/>
      <c r="OM261" s="44"/>
      <c r="ON261" s="44"/>
      <c r="OO261" s="44"/>
      <c r="OP261" s="44"/>
      <c r="OQ261" s="44"/>
      <c r="OR261" s="44"/>
      <c r="OS261" s="44"/>
      <c r="OT261" s="44"/>
      <c r="OU261" s="44"/>
      <c r="OV261" s="44"/>
      <c r="OW261" s="44"/>
      <c r="OX261" s="44"/>
      <c r="OY261" s="44"/>
      <c r="OZ261" s="44"/>
      <c r="PA261" s="44"/>
      <c r="PB261" s="44"/>
      <c r="PC261" s="44"/>
      <c r="PD261" s="44"/>
      <c r="PE261" s="44"/>
      <c r="PF261" s="44"/>
      <c r="PG261" s="44"/>
      <c r="PH261" s="44"/>
    </row>
    <row r="262" spans="1:424" s="49" customFormat="1" x14ac:dyDescent="0.25">
      <c r="A262" s="30"/>
      <c r="C262" s="327"/>
      <c r="D262" s="47"/>
      <c r="E262" s="327"/>
      <c r="F262" s="47"/>
      <c r="G262" s="47"/>
      <c r="H262" s="47"/>
      <c r="I262" s="47"/>
      <c r="J262" s="47"/>
      <c r="M262" s="47"/>
      <c r="N262" s="47"/>
      <c r="O262" s="47"/>
      <c r="P262" s="47"/>
      <c r="Q262" s="47"/>
      <c r="R262" s="47"/>
      <c r="U262" s="47"/>
      <c r="V262" s="47"/>
      <c r="W262" s="47"/>
      <c r="X262" s="47"/>
      <c r="Y262" s="47"/>
      <c r="Z262" s="47"/>
      <c r="AC262" s="47"/>
      <c r="AD262" s="47"/>
      <c r="AE262" s="47"/>
      <c r="AF262" s="47"/>
      <c r="AG262" s="47"/>
      <c r="AH262" s="47"/>
      <c r="AK262" s="47"/>
      <c r="AL262" s="47"/>
      <c r="AM262" s="47"/>
      <c r="AN262" s="47"/>
      <c r="AO262" s="47"/>
      <c r="AP262" s="47"/>
      <c r="AS262" s="47"/>
      <c r="AT262" s="47"/>
      <c r="AU262" s="47"/>
      <c r="AV262" s="47"/>
      <c r="AW262" s="46"/>
      <c r="AX262" s="46"/>
      <c r="BA262" s="47"/>
      <c r="BB262" s="47"/>
      <c r="BC262" s="47"/>
      <c r="BD262" s="47"/>
      <c r="BE262" s="47"/>
      <c r="BF262" s="47"/>
      <c r="BG262" s="47"/>
      <c r="BH262" s="47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4"/>
      <c r="CL262" s="44"/>
      <c r="CM262" s="44"/>
      <c r="CN262" s="44"/>
      <c r="CO262" s="44"/>
      <c r="CP262" s="44"/>
      <c r="CQ262" s="44"/>
      <c r="CR262" s="44"/>
      <c r="CS262" s="44"/>
      <c r="CT262" s="44"/>
      <c r="CU262" s="44"/>
      <c r="CV262" s="44"/>
      <c r="CW262" s="44"/>
      <c r="CX262" s="44"/>
      <c r="CY262" s="44"/>
      <c r="CZ262" s="44"/>
      <c r="DA262" s="44"/>
      <c r="DB262" s="44"/>
      <c r="DC262" s="44"/>
      <c r="DD262" s="44"/>
      <c r="DE262" s="44"/>
      <c r="DF262" s="44"/>
      <c r="DG262" s="44"/>
      <c r="DH262" s="44"/>
      <c r="DI262" s="44"/>
      <c r="DJ262" s="44"/>
      <c r="DK262" s="44"/>
      <c r="DL262" s="44"/>
      <c r="DM262" s="44"/>
      <c r="DN262" s="44"/>
      <c r="DO262" s="44"/>
      <c r="DP262" s="44"/>
      <c r="DQ262" s="44"/>
      <c r="DR262" s="44"/>
      <c r="DS262" s="44"/>
      <c r="DT262" s="44"/>
      <c r="DU262" s="44"/>
      <c r="DV262" s="44"/>
      <c r="DW262" s="44"/>
      <c r="DX262" s="44"/>
      <c r="DY262" s="44"/>
      <c r="DZ262" s="44"/>
      <c r="EA262" s="44"/>
      <c r="EB262" s="44"/>
      <c r="EC262" s="44"/>
      <c r="ED262" s="44"/>
      <c r="EE262" s="44"/>
      <c r="EF262" s="44"/>
      <c r="EG262" s="44"/>
      <c r="EH262" s="44"/>
      <c r="EI262" s="44"/>
      <c r="EJ262" s="44"/>
      <c r="EK262" s="44"/>
      <c r="EL262" s="44"/>
      <c r="EM262" s="44"/>
      <c r="EN262" s="44"/>
      <c r="EO262" s="44"/>
      <c r="EP262" s="44"/>
      <c r="EQ262" s="44"/>
      <c r="ER262" s="44"/>
      <c r="ES262" s="44"/>
      <c r="ET262" s="44"/>
      <c r="EU262" s="44"/>
      <c r="EV262" s="44"/>
      <c r="EW262" s="44"/>
      <c r="EX262" s="44"/>
      <c r="EY262" s="44"/>
      <c r="EZ262" s="44"/>
      <c r="FA262" s="44"/>
      <c r="FB262" s="44"/>
      <c r="FC262" s="44"/>
      <c r="FD262" s="44"/>
      <c r="FE262" s="44"/>
      <c r="FF262" s="44"/>
      <c r="FG262" s="44"/>
      <c r="FH262" s="44"/>
      <c r="FI262" s="44"/>
      <c r="FJ262" s="44"/>
      <c r="FK262" s="44"/>
      <c r="FL262" s="44"/>
      <c r="FM262" s="44"/>
      <c r="FN262" s="44"/>
      <c r="FO262" s="44"/>
      <c r="FP262" s="44"/>
      <c r="FQ262" s="44"/>
      <c r="FR262" s="44"/>
      <c r="FS262" s="44"/>
      <c r="FT262" s="44"/>
      <c r="FU262" s="44"/>
      <c r="FV262" s="44"/>
      <c r="FW262" s="44"/>
      <c r="FX262" s="44"/>
      <c r="FY262" s="44"/>
      <c r="FZ262" s="44"/>
      <c r="GA262" s="44"/>
      <c r="GB262" s="44"/>
      <c r="GC262" s="44"/>
      <c r="GD262" s="44"/>
      <c r="GE262" s="44"/>
      <c r="GF262" s="44"/>
      <c r="GG262" s="44"/>
      <c r="GH262" s="44"/>
      <c r="GI262" s="44"/>
      <c r="GJ262" s="44"/>
      <c r="GK262" s="44"/>
      <c r="GL262" s="44"/>
      <c r="GM262" s="44"/>
      <c r="GN262" s="44"/>
      <c r="GO262" s="44"/>
      <c r="GP262" s="44"/>
      <c r="GQ262" s="44"/>
      <c r="GR262" s="44"/>
      <c r="GS262" s="44"/>
      <c r="GT262" s="44"/>
      <c r="GU262" s="44"/>
      <c r="GV262" s="44"/>
      <c r="GW262" s="44"/>
      <c r="GX262" s="44"/>
      <c r="GY262" s="44"/>
      <c r="GZ262" s="44"/>
      <c r="HA262" s="44"/>
      <c r="HB262" s="44"/>
      <c r="HC262" s="44"/>
      <c r="HD262" s="44"/>
      <c r="HE262" s="44"/>
      <c r="HF262" s="44"/>
      <c r="HG262" s="44"/>
      <c r="HH262" s="44"/>
      <c r="HI262" s="44"/>
      <c r="HJ262" s="44"/>
      <c r="HK262" s="44"/>
      <c r="HL262" s="44"/>
      <c r="HM262" s="44"/>
      <c r="HN262" s="44"/>
      <c r="HO262" s="44"/>
      <c r="HP262" s="44"/>
      <c r="HQ262" s="44"/>
      <c r="HR262" s="44"/>
      <c r="HS262" s="44"/>
      <c r="HT262" s="44"/>
      <c r="HU262" s="44"/>
      <c r="HV262" s="44"/>
      <c r="HW262" s="44"/>
      <c r="HX262" s="44"/>
      <c r="HY262" s="44"/>
      <c r="HZ262" s="44"/>
      <c r="IA262" s="44"/>
      <c r="IB262" s="44"/>
      <c r="IC262" s="44"/>
      <c r="ID262" s="44"/>
      <c r="IE262" s="44"/>
      <c r="IF262" s="44"/>
      <c r="IG262" s="44"/>
      <c r="IH262" s="44"/>
      <c r="II262" s="44"/>
      <c r="IJ262" s="44"/>
      <c r="IK262" s="44"/>
      <c r="IL262" s="44"/>
      <c r="IM262" s="44"/>
      <c r="IN262" s="44"/>
      <c r="IO262" s="44"/>
      <c r="IP262" s="44"/>
      <c r="IQ262" s="44"/>
      <c r="IR262" s="44"/>
      <c r="IS262" s="44"/>
      <c r="IT262" s="44"/>
      <c r="IU262" s="44"/>
      <c r="IV262" s="44"/>
      <c r="IW262" s="44"/>
      <c r="IX262" s="44"/>
      <c r="IY262" s="44"/>
      <c r="IZ262" s="44"/>
      <c r="JA262" s="44"/>
      <c r="JB262" s="44"/>
      <c r="JC262" s="44"/>
      <c r="JD262" s="44"/>
      <c r="JE262" s="44"/>
      <c r="JF262" s="44"/>
      <c r="JG262" s="44"/>
      <c r="JH262" s="44"/>
      <c r="JI262" s="44"/>
      <c r="JJ262" s="44"/>
      <c r="JK262" s="44"/>
      <c r="JL262" s="44"/>
      <c r="JM262" s="44"/>
      <c r="JN262" s="44"/>
      <c r="JO262" s="44"/>
      <c r="JP262" s="44"/>
      <c r="JQ262" s="44"/>
      <c r="JR262" s="44"/>
      <c r="JS262" s="44"/>
      <c r="JT262" s="44"/>
      <c r="JU262" s="44"/>
      <c r="JV262" s="44"/>
      <c r="JW262" s="44"/>
      <c r="JX262" s="44"/>
      <c r="JY262" s="44"/>
      <c r="JZ262" s="44"/>
      <c r="KA262" s="44"/>
      <c r="KB262" s="44"/>
      <c r="KC262" s="44"/>
      <c r="KD262" s="44"/>
      <c r="KE262" s="44"/>
      <c r="KF262" s="44"/>
      <c r="KG262" s="44"/>
      <c r="KH262" s="44"/>
      <c r="KI262" s="44"/>
      <c r="KJ262" s="44"/>
      <c r="KK262" s="44"/>
      <c r="KL262" s="44"/>
      <c r="KM262" s="44"/>
      <c r="KN262" s="44"/>
      <c r="KO262" s="44"/>
      <c r="KP262" s="44"/>
      <c r="KQ262" s="44"/>
      <c r="KR262" s="44"/>
      <c r="KS262" s="44"/>
      <c r="KT262" s="44"/>
      <c r="KU262" s="44"/>
      <c r="KV262" s="44"/>
      <c r="KW262" s="44"/>
      <c r="KX262" s="44"/>
      <c r="KY262" s="44"/>
      <c r="KZ262" s="44"/>
      <c r="LA262" s="44"/>
      <c r="LB262" s="44"/>
      <c r="LC262" s="44"/>
      <c r="LD262" s="44"/>
      <c r="LE262" s="44"/>
      <c r="LF262" s="44"/>
      <c r="LG262" s="44"/>
      <c r="LH262" s="44"/>
      <c r="LI262" s="44"/>
      <c r="LJ262" s="44"/>
      <c r="LK262" s="44"/>
      <c r="LL262" s="44"/>
      <c r="LM262" s="44"/>
      <c r="LN262" s="44"/>
      <c r="LO262" s="44"/>
      <c r="LP262" s="44"/>
      <c r="LQ262" s="44"/>
      <c r="LR262" s="44"/>
      <c r="LS262" s="44"/>
      <c r="LT262" s="44"/>
      <c r="LU262" s="44"/>
      <c r="LV262" s="44"/>
      <c r="LW262" s="44"/>
      <c r="LX262" s="44"/>
      <c r="LY262" s="44"/>
      <c r="LZ262" s="44"/>
      <c r="MA262" s="44"/>
      <c r="MB262" s="44"/>
      <c r="MC262" s="44"/>
      <c r="MD262" s="44"/>
      <c r="ME262" s="44"/>
      <c r="MF262" s="44"/>
      <c r="MG262" s="44"/>
      <c r="MH262" s="44"/>
      <c r="MI262" s="44"/>
      <c r="MJ262" s="44"/>
      <c r="MK262" s="44"/>
      <c r="ML262" s="44"/>
      <c r="MM262" s="44"/>
      <c r="MN262" s="44"/>
      <c r="MO262" s="44"/>
      <c r="MP262" s="44"/>
      <c r="MQ262" s="44"/>
      <c r="MR262" s="44"/>
      <c r="MS262" s="44"/>
      <c r="MT262" s="44"/>
      <c r="MU262" s="44"/>
      <c r="MV262" s="44"/>
      <c r="MW262" s="44"/>
      <c r="MX262" s="44"/>
      <c r="MY262" s="44"/>
      <c r="MZ262" s="44"/>
      <c r="NA262" s="44"/>
      <c r="NB262" s="44"/>
      <c r="NC262" s="44"/>
      <c r="ND262" s="44"/>
      <c r="NE262" s="44"/>
      <c r="NF262" s="44"/>
      <c r="NG262" s="44"/>
      <c r="NH262" s="44"/>
      <c r="NI262" s="44"/>
      <c r="NJ262" s="44"/>
      <c r="NK262" s="44"/>
      <c r="NL262" s="44"/>
      <c r="NM262" s="44"/>
      <c r="NN262" s="44"/>
      <c r="NO262" s="44"/>
      <c r="NP262" s="44"/>
      <c r="NQ262" s="44"/>
      <c r="NR262" s="44"/>
      <c r="NS262" s="44"/>
      <c r="NT262" s="44"/>
      <c r="NU262" s="44"/>
      <c r="NV262" s="44"/>
      <c r="NW262" s="44"/>
      <c r="NX262" s="44"/>
      <c r="NY262" s="44"/>
      <c r="NZ262" s="44"/>
      <c r="OA262" s="44"/>
      <c r="OB262" s="44"/>
      <c r="OC262" s="44"/>
      <c r="OD262" s="44"/>
      <c r="OE262" s="44"/>
      <c r="OF262" s="44"/>
      <c r="OG262" s="44"/>
      <c r="OH262" s="44"/>
      <c r="OI262" s="44"/>
      <c r="OJ262" s="44"/>
      <c r="OK262" s="44"/>
      <c r="OL262" s="44"/>
      <c r="OM262" s="44"/>
      <c r="ON262" s="44"/>
      <c r="OO262" s="44"/>
      <c r="OP262" s="44"/>
      <c r="OQ262" s="44"/>
      <c r="OR262" s="44"/>
      <c r="OS262" s="44"/>
      <c r="OT262" s="44"/>
      <c r="OU262" s="44"/>
      <c r="OV262" s="44"/>
      <c r="OW262" s="44"/>
      <c r="OX262" s="44"/>
      <c r="OY262" s="44"/>
      <c r="OZ262" s="44"/>
      <c r="PA262" s="44"/>
      <c r="PB262" s="44"/>
      <c r="PC262" s="44"/>
      <c r="PD262" s="44"/>
      <c r="PE262" s="44"/>
      <c r="PF262" s="44"/>
      <c r="PG262" s="44"/>
      <c r="PH262" s="44"/>
    </row>
    <row r="263" spans="1:424" s="49" customFormat="1" x14ac:dyDescent="0.25">
      <c r="A263" s="30"/>
      <c r="C263" s="327"/>
      <c r="D263" s="47"/>
      <c r="E263" s="327"/>
      <c r="F263" s="47"/>
      <c r="G263" s="47"/>
      <c r="H263" s="47"/>
      <c r="I263" s="47"/>
      <c r="J263" s="47"/>
      <c r="M263" s="47"/>
      <c r="N263" s="47"/>
      <c r="O263" s="47"/>
      <c r="P263" s="47"/>
      <c r="Q263" s="47"/>
      <c r="R263" s="47"/>
      <c r="U263" s="47"/>
      <c r="V263" s="47"/>
      <c r="W263" s="47"/>
      <c r="X263" s="47"/>
      <c r="Y263" s="47"/>
      <c r="Z263" s="47"/>
      <c r="AC263" s="47"/>
      <c r="AD263" s="47"/>
      <c r="AE263" s="47"/>
      <c r="AF263" s="47"/>
      <c r="AG263" s="47"/>
      <c r="AH263" s="47"/>
      <c r="AK263" s="47"/>
      <c r="AL263" s="47"/>
      <c r="AM263" s="47"/>
      <c r="AN263" s="47"/>
      <c r="AO263" s="47"/>
      <c r="AP263" s="47"/>
      <c r="AS263" s="47"/>
      <c r="AT263" s="47"/>
      <c r="AU263" s="47"/>
      <c r="AV263" s="47"/>
      <c r="AW263" s="46"/>
      <c r="AX263" s="46"/>
      <c r="BA263" s="47"/>
      <c r="BB263" s="47"/>
      <c r="BC263" s="47"/>
      <c r="BD263" s="47"/>
      <c r="BE263" s="47"/>
      <c r="BF263" s="47"/>
      <c r="BG263" s="47"/>
      <c r="BH263" s="47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4"/>
      <c r="CL263" s="44"/>
      <c r="CM263" s="44"/>
      <c r="CN263" s="44"/>
      <c r="CO263" s="44"/>
      <c r="CP263" s="44"/>
      <c r="CQ263" s="44"/>
      <c r="CR263" s="44"/>
      <c r="CS263" s="44"/>
      <c r="CT263" s="44"/>
      <c r="CU263" s="44"/>
      <c r="CV263" s="44"/>
      <c r="CW263" s="44"/>
      <c r="CX263" s="44"/>
      <c r="CY263" s="44"/>
      <c r="CZ263" s="44"/>
      <c r="DA263" s="44"/>
      <c r="DB263" s="44"/>
      <c r="DC263" s="44"/>
      <c r="DD263" s="44"/>
      <c r="DE263" s="44"/>
      <c r="DF263" s="44"/>
      <c r="DG263" s="44"/>
      <c r="DH263" s="44"/>
      <c r="DI263" s="44"/>
      <c r="DJ263" s="44"/>
      <c r="DK263" s="44"/>
      <c r="DL263" s="44"/>
      <c r="DM263" s="44"/>
      <c r="DN263" s="44"/>
      <c r="DO263" s="44"/>
      <c r="DP263" s="44"/>
      <c r="DQ263" s="44"/>
      <c r="DR263" s="44"/>
      <c r="DS263" s="44"/>
      <c r="DT263" s="44"/>
      <c r="DU263" s="44"/>
      <c r="DV263" s="44"/>
      <c r="DW263" s="44"/>
      <c r="DX263" s="44"/>
      <c r="DY263" s="44"/>
      <c r="DZ263" s="44"/>
      <c r="EA263" s="44"/>
      <c r="EB263" s="44"/>
      <c r="EC263" s="44"/>
      <c r="ED263" s="44"/>
      <c r="EE263" s="44"/>
      <c r="EF263" s="44"/>
      <c r="EG263" s="44"/>
      <c r="EH263" s="44"/>
      <c r="EI263" s="44"/>
      <c r="EJ263" s="44"/>
      <c r="EK263" s="44"/>
      <c r="EL263" s="44"/>
      <c r="EM263" s="44"/>
      <c r="EN263" s="44"/>
      <c r="EO263" s="44"/>
      <c r="EP263" s="44"/>
      <c r="EQ263" s="44"/>
      <c r="ER263" s="44"/>
      <c r="ES263" s="44"/>
      <c r="ET263" s="44"/>
      <c r="EU263" s="44"/>
      <c r="EV263" s="44"/>
      <c r="EW263" s="44"/>
      <c r="EX263" s="44"/>
      <c r="EY263" s="44"/>
      <c r="EZ263" s="44"/>
      <c r="FA263" s="44"/>
      <c r="FB263" s="44"/>
      <c r="FC263" s="44"/>
      <c r="FD263" s="44"/>
      <c r="FE263" s="44"/>
      <c r="FF263" s="44"/>
      <c r="FG263" s="44"/>
      <c r="FH263" s="44"/>
      <c r="FI263" s="44"/>
      <c r="FJ263" s="44"/>
      <c r="FK263" s="44"/>
      <c r="FL263" s="44"/>
      <c r="FM263" s="44"/>
      <c r="FN263" s="44"/>
      <c r="FO263" s="44"/>
      <c r="FP263" s="44"/>
      <c r="FQ263" s="44"/>
      <c r="FR263" s="44"/>
      <c r="FS263" s="44"/>
      <c r="FT263" s="44"/>
      <c r="FU263" s="44"/>
      <c r="FV263" s="44"/>
      <c r="FW263" s="44"/>
      <c r="FX263" s="44"/>
      <c r="FY263" s="44"/>
      <c r="FZ263" s="44"/>
      <c r="GA263" s="44"/>
      <c r="GB263" s="44"/>
      <c r="GC263" s="44"/>
      <c r="GD263" s="44"/>
      <c r="GE263" s="44"/>
      <c r="GF263" s="44"/>
      <c r="GG263" s="44"/>
      <c r="GH263" s="44"/>
      <c r="GI263" s="44"/>
      <c r="GJ263" s="44"/>
      <c r="GK263" s="44"/>
      <c r="GL263" s="44"/>
      <c r="GM263" s="44"/>
      <c r="GN263" s="44"/>
      <c r="GO263" s="44"/>
      <c r="GP263" s="44"/>
      <c r="GQ263" s="44"/>
      <c r="GR263" s="44"/>
      <c r="GS263" s="44"/>
      <c r="GT263" s="44"/>
      <c r="GU263" s="44"/>
      <c r="GV263" s="44"/>
      <c r="GW263" s="44"/>
      <c r="GX263" s="44"/>
      <c r="GY263" s="44"/>
      <c r="GZ263" s="44"/>
      <c r="HA263" s="44"/>
      <c r="HB263" s="44"/>
      <c r="HC263" s="44"/>
      <c r="HD263" s="44"/>
      <c r="HE263" s="44"/>
      <c r="HF263" s="44"/>
      <c r="HG263" s="44"/>
      <c r="HH263" s="44"/>
      <c r="HI263" s="44"/>
      <c r="HJ263" s="44"/>
      <c r="HK263" s="44"/>
      <c r="HL263" s="44"/>
      <c r="HM263" s="44"/>
      <c r="HN263" s="44"/>
      <c r="HO263" s="44"/>
      <c r="HP263" s="44"/>
      <c r="HQ263" s="44"/>
      <c r="HR263" s="44"/>
      <c r="HS263" s="44"/>
      <c r="HT263" s="44"/>
      <c r="HU263" s="44"/>
      <c r="HV263" s="44"/>
      <c r="HW263" s="44"/>
      <c r="HX263" s="44"/>
      <c r="HY263" s="44"/>
      <c r="HZ263" s="44"/>
      <c r="IA263" s="44"/>
      <c r="IB263" s="44"/>
      <c r="IC263" s="44"/>
      <c r="ID263" s="44"/>
      <c r="IE263" s="44"/>
      <c r="IF263" s="44"/>
      <c r="IG263" s="44"/>
      <c r="IH263" s="44"/>
      <c r="II263" s="44"/>
      <c r="IJ263" s="44"/>
      <c r="IK263" s="44"/>
      <c r="IL263" s="44"/>
      <c r="IM263" s="44"/>
      <c r="IN263" s="44"/>
      <c r="IO263" s="44"/>
      <c r="IP263" s="44"/>
      <c r="IQ263" s="44"/>
      <c r="IR263" s="44"/>
      <c r="IS263" s="44"/>
      <c r="IT263" s="44"/>
      <c r="IU263" s="44"/>
      <c r="IV263" s="44"/>
      <c r="IW263" s="44"/>
      <c r="IX263" s="44"/>
      <c r="IY263" s="44"/>
      <c r="IZ263" s="44"/>
      <c r="JA263" s="44"/>
      <c r="JB263" s="44"/>
      <c r="JC263" s="44"/>
      <c r="JD263" s="44"/>
      <c r="JE263" s="44"/>
      <c r="JF263" s="44"/>
      <c r="JG263" s="44"/>
      <c r="JH263" s="44"/>
      <c r="JI263" s="44"/>
      <c r="JJ263" s="44"/>
      <c r="JK263" s="44"/>
      <c r="JL263" s="44"/>
      <c r="JM263" s="44"/>
      <c r="JN263" s="44"/>
      <c r="JO263" s="44"/>
      <c r="JP263" s="44"/>
      <c r="JQ263" s="44"/>
      <c r="JR263" s="44"/>
      <c r="JS263" s="44"/>
      <c r="JT263" s="44"/>
      <c r="JU263" s="44"/>
      <c r="JV263" s="44"/>
      <c r="JW263" s="44"/>
      <c r="JX263" s="44"/>
      <c r="JY263" s="44"/>
      <c r="JZ263" s="44"/>
      <c r="KA263" s="44"/>
      <c r="KB263" s="44"/>
      <c r="KC263" s="44"/>
      <c r="KD263" s="44"/>
      <c r="KE263" s="44"/>
      <c r="KF263" s="44"/>
      <c r="KG263" s="44"/>
      <c r="KH263" s="44"/>
      <c r="KI263" s="44"/>
      <c r="KJ263" s="44"/>
      <c r="KK263" s="44"/>
      <c r="KL263" s="44"/>
      <c r="KM263" s="44"/>
      <c r="KN263" s="44"/>
      <c r="KO263" s="44"/>
      <c r="KP263" s="44"/>
      <c r="KQ263" s="44"/>
      <c r="KR263" s="44"/>
      <c r="KS263" s="44"/>
      <c r="KT263" s="44"/>
      <c r="KU263" s="44"/>
      <c r="KV263" s="44"/>
      <c r="KW263" s="44"/>
      <c r="KX263" s="44"/>
      <c r="KY263" s="44"/>
      <c r="KZ263" s="44"/>
      <c r="LA263" s="44"/>
      <c r="LB263" s="44"/>
      <c r="LC263" s="44"/>
      <c r="LD263" s="44"/>
      <c r="LE263" s="44"/>
      <c r="LF263" s="44"/>
      <c r="LG263" s="44"/>
      <c r="LH263" s="44"/>
      <c r="LI263" s="44"/>
      <c r="LJ263" s="44"/>
      <c r="LK263" s="44"/>
      <c r="LL263" s="44"/>
      <c r="LM263" s="44"/>
      <c r="LN263" s="44"/>
      <c r="LO263" s="44"/>
      <c r="LP263" s="44"/>
      <c r="LQ263" s="44"/>
      <c r="LR263" s="44"/>
      <c r="LS263" s="44"/>
      <c r="LT263" s="44"/>
      <c r="LU263" s="44"/>
      <c r="LV263" s="44"/>
      <c r="LW263" s="44"/>
      <c r="LX263" s="44"/>
      <c r="LY263" s="44"/>
      <c r="LZ263" s="44"/>
      <c r="MA263" s="44"/>
      <c r="MB263" s="44"/>
      <c r="MC263" s="44"/>
      <c r="MD263" s="44"/>
      <c r="ME263" s="44"/>
      <c r="MF263" s="44"/>
      <c r="MG263" s="44"/>
      <c r="MH263" s="44"/>
      <c r="MI263" s="44"/>
      <c r="MJ263" s="44"/>
      <c r="MK263" s="44"/>
      <c r="ML263" s="44"/>
      <c r="MM263" s="44"/>
      <c r="MN263" s="44"/>
      <c r="MO263" s="44"/>
      <c r="MP263" s="44"/>
      <c r="MQ263" s="44"/>
      <c r="MR263" s="44"/>
      <c r="MS263" s="44"/>
      <c r="MT263" s="44"/>
      <c r="MU263" s="44"/>
      <c r="MV263" s="44"/>
      <c r="MW263" s="44"/>
      <c r="MX263" s="44"/>
      <c r="MY263" s="44"/>
      <c r="MZ263" s="44"/>
      <c r="NA263" s="44"/>
      <c r="NB263" s="44"/>
      <c r="NC263" s="44"/>
      <c r="ND263" s="44"/>
      <c r="NE263" s="44"/>
      <c r="NF263" s="44"/>
      <c r="NG263" s="44"/>
      <c r="NH263" s="44"/>
      <c r="NI263" s="44"/>
      <c r="NJ263" s="44"/>
      <c r="NK263" s="44"/>
      <c r="NL263" s="44"/>
      <c r="NM263" s="44"/>
      <c r="NN263" s="44"/>
      <c r="NO263" s="44"/>
      <c r="NP263" s="44"/>
      <c r="NQ263" s="44"/>
      <c r="NR263" s="44"/>
      <c r="NS263" s="44"/>
      <c r="NT263" s="44"/>
      <c r="NU263" s="44"/>
      <c r="NV263" s="44"/>
      <c r="NW263" s="44"/>
      <c r="NX263" s="44"/>
      <c r="NY263" s="44"/>
      <c r="NZ263" s="44"/>
      <c r="OA263" s="44"/>
      <c r="OB263" s="44"/>
      <c r="OC263" s="44"/>
      <c r="OD263" s="44"/>
      <c r="OE263" s="44"/>
      <c r="OF263" s="44"/>
      <c r="OG263" s="44"/>
      <c r="OH263" s="44"/>
      <c r="OI263" s="44"/>
      <c r="OJ263" s="44"/>
      <c r="OK263" s="44"/>
      <c r="OL263" s="44"/>
      <c r="OM263" s="44"/>
      <c r="ON263" s="44"/>
      <c r="OO263" s="44"/>
      <c r="OP263" s="44"/>
      <c r="OQ263" s="44"/>
      <c r="OR263" s="44"/>
      <c r="OS263" s="44"/>
      <c r="OT263" s="44"/>
      <c r="OU263" s="44"/>
      <c r="OV263" s="44"/>
      <c r="OW263" s="44"/>
      <c r="OX263" s="44"/>
      <c r="OY263" s="44"/>
      <c r="OZ263" s="44"/>
      <c r="PA263" s="44"/>
      <c r="PB263" s="44"/>
      <c r="PC263" s="44"/>
      <c r="PD263" s="44"/>
      <c r="PE263" s="44"/>
      <c r="PF263" s="44"/>
      <c r="PG263" s="44"/>
      <c r="PH263" s="44"/>
    </row>
    <row r="264" spans="1:424" s="49" customFormat="1" x14ac:dyDescent="0.25">
      <c r="A264" s="30"/>
      <c r="C264" s="327"/>
      <c r="D264" s="47"/>
      <c r="E264" s="327"/>
      <c r="F264" s="47"/>
      <c r="G264" s="47"/>
      <c r="H264" s="47"/>
      <c r="I264" s="47"/>
      <c r="J264" s="47"/>
      <c r="M264" s="47"/>
      <c r="N264" s="47"/>
      <c r="O264" s="47"/>
      <c r="P264" s="47"/>
      <c r="Q264" s="47"/>
      <c r="R264" s="47"/>
      <c r="U264" s="47"/>
      <c r="V264" s="47"/>
      <c r="W264" s="47"/>
      <c r="X264" s="47"/>
      <c r="Y264" s="47"/>
      <c r="Z264" s="47"/>
      <c r="AC264" s="47"/>
      <c r="AD264" s="47"/>
      <c r="AE264" s="47"/>
      <c r="AF264" s="47"/>
      <c r="AG264" s="47"/>
      <c r="AH264" s="47"/>
      <c r="AK264" s="47"/>
      <c r="AL264" s="47"/>
      <c r="AM264" s="47"/>
      <c r="AN264" s="47"/>
      <c r="AO264" s="47"/>
      <c r="AP264" s="47"/>
      <c r="AS264" s="47"/>
      <c r="AT264" s="47"/>
      <c r="AU264" s="47"/>
      <c r="AV264" s="47"/>
      <c r="AW264" s="46"/>
      <c r="AX264" s="46"/>
      <c r="BA264" s="47"/>
      <c r="BB264" s="47"/>
      <c r="BC264" s="47"/>
      <c r="BD264" s="47"/>
      <c r="BE264" s="47"/>
      <c r="BF264" s="47"/>
      <c r="BG264" s="47"/>
      <c r="BH264" s="47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4"/>
      <c r="CL264" s="44"/>
      <c r="CM264" s="44"/>
      <c r="CN264" s="44"/>
      <c r="CO264" s="44"/>
      <c r="CP264" s="44"/>
      <c r="CQ264" s="44"/>
      <c r="CR264" s="44"/>
      <c r="CS264" s="44"/>
      <c r="CT264" s="44"/>
      <c r="CU264" s="44"/>
      <c r="CV264" s="44"/>
      <c r="CW264" s="44"/>
      <c r="CX264" s="44"/>
      <c r="CY264" s="44"/>
      <c r="CZ264" s="44"/>
      <c r="DA264" s="44"/>
      <c r="DB264" s="44"/>
      <c r="DC264" s="44"/>
      <c r="DD264" s="44"/>
      <c r="DE264" s="44"/>
      <c r="DF264" s="44"/>
      <c r="DG264" s="44"/>
      <c r="DH264" s="44"/>
      <c r="DI264" s="44"/>
      <c r="DJ264" s="44"/>
      <c r="DK264" s="44"/>
      <c r="DL264" s="44"/>
      <c r="DM264" s="44"/>
      <c r="DN264" s="44"/>
      <c r="DO264" s="44"/>
      <c r="DP264" s="44"/>
      <c r="DQ264" s="44"/>
      <c r="DR264" s="44"/>
      <c r="DS264" s="44"/>
      <c r="DT264" s="44"/>
      <c r="DU264" s="44"/>
      <c r="DV264" s="44"/>
      <c r="DW264" s="44"/>
      <c r="DX264" s="44"/>
      <c r="DY264" s="44"/>
      <c r="DZ264" s="44"/>
      <c r="EA264" s="44"/>
      <c r="EB264" s="44"/>
      <c r="EC264" s="44"/>
      <c r="ED264" s="44"/>
      <c r="EE264" s="44"/>
      <c r="EF264" s="44"/>
      <c r="EG264" s="44"/>
      <c r="EH264" s="44"/>
      <c r="EI264" s="44"/>
      <c r="EJ264" s="44"/>
      <c r="EK264" s="44"/>
      <c r="EL264" s="44"/>
      <c r="EM264" s="44"/>
      <c r="EN264" s="44"/>
      <c r="EO264" s="44"/>
      <c r="EP264" s="44"/>
      <c r="EQ264" s="44"/>
      <c r="ER264" s="44"/>
      <c r="ES264" s="44"/>
      <c r="ET264" s="44"/>
      <c r="EU264" s="44"/>
      <c r="EV264" s="44"/>
      <c r="EW264" s="44"/>
      <c r="EX264" s="44"/>
      <c r="EY264" s="44"/>
      <c r="EZ264" s="44"/>
      <c r="FA264" s="44"/>
      <c r="FB264" s="44"/>
      <c r="FC264" s="44"/>
      <c r="FD264" s="44"/>
      <c r="FE264" s="44"/>
      <c r="FF264" s="44"/>
      <c r="FG264" s="44"/>
      <c r="FH264" s="44"/>
      <c r="FI264" s="44"/>
      <c r="FJ264" s="44"/>
      <c r="FK264" s="44"/>
      <c r="FL264" s="44"/>
      <c r="FM264" s="44"/>
      <c r="FN264" s="44"/>
      <c r="FO264" s="44"/>
      <c r="FP264" s="44"/>
      <c r="FQ264" s="44"/>
      <c r="FR264" s="44"/>
      <c r="FS264" s="44"/>
      <c r="FT264" s="44"/>
      <c r="FU264" s="44"/>
      <c r="FV264" s="44"/>
      <c r="FW264" s="44"/>
      <c r="FX264" s="44"/>
      <c r="FY264" s="44"/>
      <c r="FZ264" s="44"/>
      <c r="GA264" s="44"/>
      <c r="GB264" s="44"/>
      <c r="GC264" s="44"/>
      <c r="GD264" s="44"/>
      <c r="GE264" s="44"/>
      <c r="GF264" s="44"/>
      <c r="GG264" s="44"/>
      <c r="GH264" s="44"/>
      <c r="GI264" s="44"/>
      <c r="GJ264" s="44"/>
      <c r="GK264" s="44"/>
      <c r="GL264" s="44"/>
      <c r="GM264" s="44"/>
      <c r="GN264" s="44"/>
      <c r="GO264" s="44"/>
      <c r="GP264" s="44"/>
      <c r="GQ264" s="44"/>
      <c r="GR264" s="44"/>
      <c r="GS264" s="44"/>
      <c r="GT264" s="44"/>
      <c r="GU264" s="44"/>
      <c r="GV264" s="44"/>
      <c r="GW264" s="44"/>
      <c r="GX264" s="44"/>
      <c r="GY264" s="44"/>
      <c r="GZ264" s="44"/>
      <c r="HA264" s="44"/>
      <c r="HB264" s="44"/>
      <c r="HC264" s="44"/>
      <c r="HD264" s="44"/>
      <c r="HE264" s="44"/>
      <c r="HF264" s="44"/>
      <c r="HG264" s="44"/>
      <c r="HH264" s="44"/>
      <c r="HI264" s="44"/>
      <c r="HJ264" s="44"/>
      <c r="HK264" s="44"/>
      <c r="HL264" s="44"/>
      <c r="HM264" s="44"/>
      <c r="HN264" s="44"/>
      <c r="HO264" s="44"/>
      <c r="HP264" s="44"/>
      <c r="HQ264" s="44"/>
      <c r="HR264" s="44"/>
      <c r="HS264" s="44"/>
      <c r="HT264" s="44"/>
      <c r="HU264" s="44"/>
      <c r="HV264" s="44"/>
      <c r="HW264" s="44"/>
      <c r="HX264" s="44"/>
      <c r="HY264" s="44"/>
      <c r="HZ264" s="44"/>
      <c r="IA264" s="44"/>
      <c r="IB264" s="44"/>
      <c r="IC264" s="44"/>
      <c r="ID264" s="44"/>
      <c r="IE264" s="44"/>
      <c r="IF264" s="44"/>
      <c r="IG264" s="44"/>
      <c r="IH264" s="44"/>
      <c r="II264" s="44"/>
      <c r="IJ264" s="44"/>
      <c r="IK264" s="44"/>
      <c r="IL264" s="44"/>
      <c r="IM264" s="44"/>
      <c r="IN264" s="44"/>
      <c r="IO264" s="44"/>
      <c r="IP264" s="44"/>
      <c r="IQ264" s="44"/>
      <c r="IR264" s="44"/>
      <c r="IS264" s="44"/>
      <c r="IT264" s="44"/>
      <c r="IU264" s="44"/>
      <c r="IV264" s="44"/>
      <c r="IW264" s="44"/>
      <c r="IX264" s="44"/>
      <c r="IY264" s="44"/>
      <c r="IZ264" s="44"/>
      <c r="JA264" s="44"/>
      <c r="JB264" s="44"/>
      <c r="JC264" s="44"/>
      <c r="JD264" s="44"/>
      <c r="JE264" s="44"/>
      <c r="JF264" s="44"/>
      <c r="JG264" s="44"/>
      <c r="JH264" s="44"/>
      <c r="JI264" s="44"/>
      <c r="JJ264" s="44"/>
      <c r="JK264" s="44"/>
      <c r="JL264" s="44"/>
      <c r="JM264" s="44"/>
      <c r="JN264" s="44"/>
      <c r="JO264" s="44"/>
      <c r="JP264" s="44"/>
      <c r="JQ264" s="44"/>
      <c r="JR264" s="44"/>
      <c r="JS264" s="44"/>
      <c r="JT264" s="44"/>
      <c r="JU264" s="44"/>
      <c r="JV264" s="44"/>
      <c r="JW264" s="44"/>
      <c r="JX264" s="44"/>
      <c r="JY264" s="44"/>
      <c r="JZ264" s="44"/>
      <c r="KA264" s="44"/>
      <c r="KB264" s="44"/>
      <c r="KC264" s="44"/>
      <c r="KD264" s="44"/>
      <c r="KE264" s="44"/>
      <c r="KF264" s="44"/>
      <c r="KG264" s="44"/>
      <c r="KH264" s="44"/>
      <c r="KI264" s="44"/>
      <c r="KJ264" s="44"/>
      <c r="KK264" s="44"/>
      <c r="KL264" s="44"/>
      <c r="KM264" s="44"/>
      <c r="KN264" s="44"/>
      <c r="KO264" s="44"/>
      <c r="KP264" s="44"/>
      <c r="KQ264" s="44"/>
      <c r="KR264" s="44"/>
      <c r="KS264" s="44"/>
      <c r="KT264" s="44"/>
      <c r="KU264" s="44"/>
      <c r="KV264" s="44"/>
      <c r="KW264" s="44"/>
      <c r="KX264" s="44"/>
      <c r="KY264" s="44"/>
      <c r="KZ264" s="44"/>
      <c r="LA264" s="44"/>
      <c r="LB264" s="44"/>
      <c r="LC264" s="44"/>
      <c r="LD264" s="44"/>
      <c r="LE264" s="44"/>
      <c r="LF264" s="44"/>
      <c r="LG264" s="44"/>
      <c r="LH264" s="44"/>
      <c r="LI264" s="44"/>
      <c r="LJ264" s="44"/>
      <c r="LK264" s="44"/>
      <c r="LL264" s="44"/>
      <c r="LM264" s="44"/>
      <c r="LN264" s="44"/>
      <c r="LO264" s="44"/>
      <c r="LP264" s="44"/>
      <c r="LQ264" s="44"/>
      <c r="LR264" s="44"/>
      <c r="LS264" s="44"/>
      <c r="LT264" s="44"/>
      <c r="LU264" s="44"/>
      <c r="LV264" s="44"/>
      <c r="LW264" s="44"/>
      <c r="LX264" s="44"/>
      <c r="LY264" s="44"/>
      <c r="LZ264" s="44"/>
      <c r="MA264" s="44"/>
      <c r="MB264" s="44"/>
      <c r="MC264" s="44"/>
      <c r="MD264" s="44"/>
      <c r="ME264" s="44"/>
      <c r="MF264" s="44"/>
      <c r="MG264" s="44"/>
      <c r="MH264" s="44"/>
      <c r="MI264" s="44"/>
      <c r="MJ264" s="44"/>
      <c r="MK264" s="44"/>
      <c r="ML264" s="44"/>
      <c r="MM264" s="44"/>
      <c r="MN264" s="44"/>
      <c r="MO264" s="44"/>
      <c r="MP264" s="44"/>
      <c r="MQ264" s="44"/>
      <c r="MR264" s="44"/>
      <c r="MS264" s="44"/>
      <c r="MT264" s="44"/>
      <c r="MU264" s="44"/>
      <c r="MV264" s="44"/>
      <c r="MW264" s="44"/>
      <c r="MX264" s="44"/>
      <c r="MY264" s="44"/>
      <c r="MZ264" s="44"/>
      <c r="NA264" s="44"/>
      <c r="NB264" s="44"/>
      <c r="NC264" s="44"/>
      <c r="ND264" s="44"/>
      <c r="NE264" s="44"/>
      <c r="NF264" s="44"/>
      <c r="NG264" s="44"/>
      <c r="NH264" s="44"/>
      <c r="NI264" s="44"/>
      <c r="NJ264" s="44"/>
      <c r="NK264" s="44"/>
      <c r="NL264" s="44"/>
      <c r="NM264" s="44"/>
      <c r="NN264" s="44"/>
      <c r="NO264" s="44"/>
      <c r="NP264" s="44"/>
      <c r="NQ264" s="44"/>
      <c r="NR264" s="44"/>
      <c r="NS264" s="44"/>
      <c r="NT264" s="44"/>
      <c r="NU264" s="44"/>
      <c r="NV264" s="44"/>
      <c r="NW264" s="44"/>
      <c r="NX264" s="44"/>
      <c r="NY264" s="44"/>
      <c r="NZ264" s="44"/>
      <c r="OA264" s="44"/>
      <c r="OB264" s="44"/>
      <c r="OC264" s="44"/>
      <c r="OD264" s="44"/>
      <c r="OE264" s="44"/>
      <c r="OF264" s="44"/>
      <c r="OG264" s="44"/>
      <c r="OH264" s="44"/>
      <c r="OI264" s="44"/>
      <c r="OJ264" s="44"/>
      <c r="OK264" s="44"/>
      <c r="OL264" s="44"/>
      <c r="OM264" s="44"/>
      <c r="ON264" s="44"/>
      <c r="OO264" s="44"/>
      <c r="OP264" s="44"/>
      <c r="OQ264" s="44"/>
      <c r="OR264" s="44"/>
      <c r="OS264" s="44"/>
      <c r="OT264" s="44"/>
      <c r="OU264" s="44"/>
      <c r="OV264" s="44"/>
      <c r="OW264" s="44"/>
      <c r="OX264" s="44"/>
      <c r="OY264" s="44"/>
      <c r="OZ264" s="44"/>
      <c r="PA264" s="44"/>
      <c r="PB264" s="44"/>
      <c r="PC264" s="44"/>
      <c r="PD264" s="44"/>
      <c r="PE264" s="44"/>
      <c r="PF264" s="44"/>
      <c r="PG264" s="44"/>
      <c r="PH264" s="44"/>
    </row>
    <row r="265" spans="1:424" s="49" customFormat="1" x14ac:dyDescent="0.25">
      <c r="A265" s="30"/>
      <c r="C265" s="327"/>
      <c r="D265" s="47"/>
      <c r="E265" s="327"/>
      <c r="F265" s="47"/>
      <c r="G265" s="47"/>
      <c r="H265" s="47"/>
      <c r="I265" s="47"/>
      <c r="J265" s="47"/>
      <c r="M265" s="47"/>
      <c r="N265" s="47"/>
      <c r="O265" s="47"/>
      <c r="P265" s="47"/>
      <c r="Q265" s="47"/>
      <c r="R265" s="47"/>
      <c r="U265" s="47"/>
      <c r="V265" s="47"/>
      <c r="W265" s="47"/>
      <c r="X265" s="47"/>
      <c r="Y265" s="47"/>
      <c r="Z265" s="47"/>
      <c r="AC265" s="47"/>
      <c r="AD265" s="47"/>
      <c r="AE265" s="47"/>
      <c r="AF265" s="47"/>
      <c r="AG265" s="47"/>
      <c r="AH265" s="47"/>
      <c r="AK265" s="47"/>
      <c r="AL265" s="47"/>
      <c r="AM265" s="47"/>
      <c r="AN265" s="47"/>
      <c r="AO265" s="47"/>
      <c r="AP265" s="47"/>
      <c r="AS265" s="47"/>
      <c r="AT265" s="47"/>
      <c r="AU265" s="47"/>
      <c r="AV265" s="47"/>
      <c r="AW265" s="46"/>
      <c r="AX265" s="46"/>
      <c r="BA265" s="47"/>
      <c r="BB265" s="47"/>
      <c r="BC265" s="47"/>
      <c r="BD265" s="47"/>
      <c r="BE265" s="47"/>
      <c r="BF265" s="47"/>
      <c r="BG265" s="47"/>
      <c r="BH265" s="47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  <c r="CK265" s="44"/>
      <c r="CL265" s="44"/>
      <c r="CM265" s="44"/>
      <c r="CN265" s="44"/>
      <c r="CO265" s="44"/>
      <c r="CP265" s="44"/>
      <c r="CQ265" s="44"/>
      <c r="CR265" s="44"/>
      <c r="CS265" s="44"/>
      <c r="CT265" s="44"/>
      <c r="CU265" s="44"/>
      <c r="CV265" s="44"/>
      <c r="CW265" s="44"/>
      <c r="CX265" s="44"/>
      <c r="CY265" s="44"/>
      <c r="CZ265" s="44"/>
      <c r="DA265" s="44"/>
      <c r="DB265" s="44"/>
      <c r="DC265" s="44"/>
      <c r="DD265" s="44"/>
      <c r="DE265" s="44"/>
      <c r="DF265" s="44"/>
      <c r="DG265" s="44"/>
      <c r="DH265" s="44"/>
      <c r="DI265" s="44"/>
      <c r="DJ265" s="44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  <c r="EC265" s="44"/>
      <c r="ED265" s="44"/>
      <c r="EE265" s="44"/>
      <c r="EF265" s="44"/>
      <c r="EG265" s="44"/>
      <c r="EH265" s="44"/>
      <c r="EI265" s="44"/>
      <c r="EJ265" s="44"/>
      <c r="EK265" s="44"/>
      <c r="EL265" s="44"/>
      <c r="EM265" s="44"/>
      <c r="EN265" s="44"/>
      <c r="EO265" s="44"/>
      <c r="EP265" s="44"/>
      <c r="EQ265" s="44"/>
      <c r="ER265" s="44"/>
      <c r="ES265" s="44"/>
      <c r="ET265" s="44"/>
      <c r="EU265" s="44"/>
      <c r="EV265" s="44"/>
      <c r="EW265" s="44"/>
      <c r="EX265" s="44"/>
      <c r="EY265" s="44"/>
      <c r="EZ265" s="44"/>
      <c r="FA265" s="44"/>
      <c r="FB265" s="44"/>
      <c r="FC265" s="44"/>
      <c r="FD265" s="44"/>
      <c r="FE265" s="44"/>
      <c r="FF265" s="44"/>
      <c r="FG265" s="44"/>
      <c r="FH265" s="44"/>
      <c r="FI265" s="44"/>
      <c r="FJ265" s="44"/>
      <c r="FK265" s="44"/>
      <c r="FL265" s="44"/>
      <c r="FM265" s="44"/>
      <c r="FN265" s="44"/>
      <c r="FO265" s="44"/>
      <c r="FP265" s="44"/>
      <c r="FQ265" s="44"/>
      <c r="FR265" s="44"/>
      <c r="FS265" s="44"/>
      <c r="FT265" s="44"/>
      <c r="FU265" s="44"/>
      <c r="FV265" s="44"/>
      <c r="FW265" s="44"/>
      <c r="FX265" s="44"/>
      <c r="FY265" s="44"/>
      <c r="FZ265" s="44"/>
      <c r="GA265" s="44"/>
      <c r="GB265" s="44"/>
      <c r="GC265" s="44"/>
      <c r="GD265" s="44"/>
      <c r="GE265" s="44"/>
      <c r="GF265" s="44"/>
      <c r="GG265" s="44"/>
      <c r="GH265" s="44"/>
      <c r="GI265" s="44"/>
      <c r="GJ265" s="44"/>
      <c r="GK265" s="44"/>
      <c r="GL265" s="44"/>
      <c r="GM265" s="44"/>
      <c r="GN265" s="44"/>
      <c r="GO265" s="44"/>
      <c r="GP265" s="44"/>
      <c r="GQ265" s="44"/>
      <c r="GR265" s="44"/>
      <c r="GS265" s="44"/>
      <c r="GT265" s="44"/>
      <c r="GU265" s="44"/>
      <c r="GV265" s="44"/>
      <c r="GW265" s="44"/>
      <c r="GX265" s="44"/>
      <c r="GY265" s="44"/>
      <c r="GZ265" s="44"/>
      <c r="HA265" s="44"/>
      <c r="HB265" s="44"/>
      <c r="HC265" s="44"/>
      <c r="HD265" s="44"/>
      <c r="HE265" s="44"/>
      <c r="HF265" s="44"/>
      <c r="HG265" s="44"/>
      <c r="HH265" s="44"/>
      <c r="HI265" s="44"/>
      <c r="HJ265" s="44"/>
      <c r="HK265" s="44"/>
      <c r="HL265" s="44"/>
      <c r="HM265" s="44"/>
      <c r="HN265" s="44"/>
      <c r="HO265" s="44"/>
      <c r="HP265" s="44"/>
      <c r="HQ265" s="44"/>
      <c r="HR265" s="44"/>
      <c r="HS265" s="44"/>
      <c r="HT265" s="44"/>
      <c r="HU265" s="44"/>
      <c r="HV265" s="44"/>
      <c r="HW265" s="44"/>
      <c r="HX265" s="44"/>
      <c r="HY265" s="44"/>
      <c r="HZ265" s="44"/>
      <c r="IA265" s="44"/>
      <c r="IB265" s="44"/>
      <c r="IC265" s="44"/>
      <c r="ID265" s="44"/>
      <c r="IE265" s="44"/>
      <c r="IF265" s="44"/>
      <c r="IG265" s="44"/>
      <c r="IH265" s="44"/>
      <c r="II265" s="44"/>
      <c r="IJ265" s="44"/>
      <c r="IK265" s="44"/>
      <c r="IL265" s="44"/>
      <c r="IM265" s="44"/>
      <c r="IN265" s="44"/>
      <c r="IO265" s="44"/>
      <c r="IP265" s="44"/>
      <c r="IQ265" s="44"/>
      <c r="IR265" s="44"/>
      <c r="IS265" s="44"/>
      <c r="IT265" s="44"/>
      <c r="IU265" s="44"/>
      <c r="IV265" s="44"/>
      <c r="IW265" s="44"/>
      <c r="IX265" s="44"/>
      <c r="IY265" s="44"/>
      <c r="IZ265" s="44"/>
      <c r="JA265" s="44"/>
      <c r="JB265" s="44"/>
      <c r="JC265" s="44"/>
      <c r="JD265" s="44"/>
      <c r="JE265" s="44"/>
      <c r="JF265" s="44"/>
      <c r="JG265" s="44"/>
      <c r="JH265" s="44"/>
      <c r="JI265" s="44"/>
      <c r="JJ265" s="44"/>
      <c r="JK265" s="44"/>
      <c r="JL265" s="44"/>
      <c r="JM265" s="44"/>
      <c r="JN265" s="44"/>
      <c r="JO265" s="44"/>
      <c r="JP265" s="44"/>
      <c r="JQ265" s="44"/>
      <c r="JR265" s="44"/>
      <c r="JS265" s="44"/>
      <c r="JT265" s="44"/>
      <c r="JU265" s="44"/>
      <c r="JV265" s="44"/>
      <c r="JW265" s="44"/>
      <c r="JX265" s="44"/>
      <c r="JY265" s="44"/>
      <c r="JZ265" s="44"/>
      <c r="KA265" s="44"/>
      <c r="KB265" s="44"/>
      <c r="KC265" s="44"/>
      <c r="KD265" s="44"/>
      <c r="KE265" s="44"/>
      <c r="KF265" s="44"/>
      <c r="KG265" s="44"/>
      <c r="KH265" s="44"/>
      <c r="KI265" s="44"/>
      <c r="KJ265" s="44"/>
      <c r="KK265" s="44"/>
      <c r="KL265" s="44"/>
      <c r="KM265" s="44"/>
      <c r="KN265" s="44"/>
      <c r="KO265" s="44"/>
      <c r="KP265" s="44"/>
      <c r="KQ265" s="44"/>
      <c r="KR265" s="44"/>
      <c r="KS265" s="44"/>
      <c r="KT265" s="44"/>
      <c r="KU265" s="44"/>
      <c r="KV265" s="44"/>
      <c r="KW265" s="44"/>
      <c r="KX265" s="44"/>
      <c r="KY265" s="44"/>
      <c r="KZ265" s="44"/>
      <c r="LA265" s="44"/>
      <c r="LB265" s="44"/>
      <c r="LC265" s="44"/>
      <c r="LD265" s="44"/>
      <c r="LE265" s="44"/>
      <c r="LF265" s="44"/>
      <c r="LG265" s="44"/>
      <c r="LH265" s="44"/>
      <c r="LI265" s="44"/>
      <c r="LJ265" s="44"/>
      <c r="LK265" s="44"/>
      <c r="LL265" s="44"/>
      <c r="LM265" s="44"/>
      <c r="LN265" s="44"/>
      <c r="LO265" s="44"/>
      <c r="LP265" s="44"/>
      <c r="LQ265" s="44"/>
      <c r="LR265" s="44"/>
      <c r="LS265" s="44"/>
      <c r="LT265" s="44"/>
      <c r="LU265" s="44"/>
      <c r="LV265" s="44"/>
      <c r="LW265" s="44"/>
      <c r="LX265" s="44"/>
      <c r="LY265" s="44"/>
      <c r="LZ265" s="44"/>
      <c r="MA265" s="44"/>
      <c r="MB265" s="44"/>
      <c r="MC265" s="44"/>
      <c r="MD265" s="44"/>
      <c r="ME265" s="44"/>
      <c r="MF265" s="44"/>
      <c r="MG265" s="44"/>
      <c r="MH265" s="44"/>
      <c r="MI265" s="44"/>
      <c r="MJ265" s="44"/>
      <c r="MK265" s="44"/>
      <c r="ML265" s="44"/>
      <c r="MM265" s="44"/>
      <c r="MN265" s="44"/>
      <c r="MO265" s="44"/>
      <c r="MP265" s="44"/>
      <c r="MQ265" s="44"/>
      <c r="MR265" s="44"/>
      <c r="MS265" s="44"/>
      <c r="MT265" s="44"/>
      <c r="MU265" s="44"/>
      <c r="MV265" s="44"/>
      <c r="MW265" s="44"/>
      <c r="MX265" s="44"/>
      <c r="MY265" s="44"/>
      <c r="MZ265" s="44"/>
      <c r="NA265" s="44"/>
      <c r="NB265" s="44"/>
      <c r="NC265" s="44"/>
      <c r="ND265" s="44"/>
      <c r="NE265" s="44"/>
      <c r="NF265" s="44"/>
      <c r="NG265" s="44"/>
      <c r="NH265" s="44"/>
      <c r="NI265" s="44"/>
      <c r="NJ265" s="44"/>
      <c r="NK265" s="44"/>
      <c r="NL265" s="44"/>
      <c r="NM265" s="44"/>
      <c r="NN265" s="44"/>
      <c r="NO265" s="44"/>
      <c r="NP265" s="44"/>
      <c r="NQ265" s="44"/>
      <c r="NR265" s="44"/>
      <c r="NS265" s="44"/>
      <c r="NT265" s="44"/>
      <c r="NU265" s="44"/>
      <c r="NV265" s="44"/>
      <c r="NW265" s="44"/>
      <c r="NX265" s="44"/>
      <c r="NY265" s="44"/>
      <c r="NZ265" s="44"/>
      <c r="OA265" s="44"/>
      <c r="OB265" s="44"/>
      <c r="OC265" s="44"/>
      <c r="OD265" s="44"/>
      <c r="OE265" s="44"/>
      <c r="OF265" s="44"/>
      <c r="OG265" s="44"/>
      <c r="OH265" s="44"/>
      <c r="OI265" s="44"/>
      <c r="OJ265" s="44"/>
      <c r="OK265" s="44"/>
      <c r="OL265" s="44"/>
      <c r="OM265" s="44"/>
      <c r="ON265" s="44"/>
      <c r="OO265" s="44"/>
      <c r="OP265" s="44"/>
      <c r="OQ265" s="44"/>
      <c r="OR265" s="44"/>
      <c r="OS265" s="44"/>
      <c r="OT265" s="44"/>
      <c r="OU265" s="44"/>
      <c r="OV265" s="44"/>
      <c r="OW265" s="44"/>
      <c r="OX265" s="44"/>
      <c r="OY265" s="44"/>
      <c r="OZ265" s="44"/>
      <c r="PA265" s="44"/>
      <c r="PB265" s="44"/>
      <c r="PC265" s="44"/>
      <c r="PD265" s="44"/>
      <c r="PE265" s="44"/>
      <c r="PF265" s="44"/>
      <c r="PG265" s="44"/>
      <c r="PH265" s="44"/>
    </row>
    <row r="266" spans="1:424" s="49" customFormat="1" x14ac:dyDescent="0.25">
      <c r="A266" s="30"/>
      <c r="C266" s="327"/>
      <c r="D266" s="47"/>
      <c r="E266" s="327"/>
      <c r="F266" s="47"/>
      <c r="G266" s="47"/>
      <c r="H266" s="47"/>
      <c r="I266" s="47"/>
      <c r="J266" s="47"/>
      <c r="M266" s="47"/>
      <c r="N266" s="47"/>
      <c r="O266" s="47"/>
      <c r="P266" s="47"/>
      <c r="Q266" s="47"/>
      <c r="R266" s="47"/>
      <c r="U266" s="47"/>
      <c r="V266" s="47"/>
      <c r="W266" s="47"/>
      <c r="X266" s="47"/>
      <c r="Y266" s="47"/>
      <c r="Z266" s="47"/>
      <c r="AC266" s="47"/>
      <c r="AD266" s="47"/>
      <c r="AE266" s="47"/>
      <c r="AF266" s="47"/>
      <c r="AG266" s="47"/>
      <c r="AH266" s="47"/>
      <c r="AK266" s="47"/>
      <c r="AL266" s="47"/>
      <c r="AM266" s="47"/>
      <c r="AN266" s="47"/>
      <c r="AO266" s="47"/>
      <c r="AP266" s="47"/>
      <c r="AS266" s="47"/>
      <c r="AT266" s="47"/>
      <c r="AU266" s="47"/>
      <c r="AV266" s="47"/>
      <c r="AW266" s="46"/>
      <c r="AX266" s="46"/>
      <c r="BA266" s="47"/>
      <c r="BB266" s="47"/>
      <c r="BC266" s="47"/>
      <c r="BD266" s="47"/>
      <c r="BE266" s="47"/>
      <c r="BF266" s="47"/>
      <c r="BG266" s="47"/>
      <c r="BH266" s="47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  <c r="CK266" s="44"/>
      <c r="CL266" s="44"/>
      <c r="CM266" s="44"/>
      <c r="CN266" s="44"/>
      <c r="CO266" s="44"/>
      <c r="CP266" s="44"/>
      <c r="CQ266" s="44"/>
      <c r="CR266" s="44"/>
      <c r="CS266" s="44"/>
      <c r="CT266" s="44"/>
      <c r="CU266" s="44"/>
      <c r="CV266" s="44"/>
      <c r="CW266" s="44"/>
      <c r="CX266" s="44"/>
      <c r="CY266" s="44"/>
      <c r="CZ266" s="44"/>
      <c r="DA266" s="44"/>
      <c r="DB266" s="44"/>
      <c r="DC266" s="44"/>
      <c r="DD266" s="44"/>
      <c r="DE266" s="44"/>
      <c r="DF266" s="44"/>
      <c r="DG266" s="44"/>
      <c r="DH266" s="44"/>
      <c r="DI266" s="44"/>
      <c r="DJ266" s="44"/>
      <c r="DK266" s="44"/>
      <c r="DL266" s="44"/>
      <c r="DM266" s="44"/>
      <c r="DN266" s="44"/>
      <c r="DO266" s="44"/>
      <c r="DP266" s="44"/>
      <c r="DQ266" s="44"/>
      <c r="DR266" s="44"/>
      <c r="DS266" s="44"/>
      <c r="DT266" s="44"/>
      <c r="DU266" s="44"/>
      <c r="DV266" s="44"/>
      <c r="DW266" s="44"/>
      <c r="DX266" s="44"/>
      <c r="DY266" s="44"/>
      <c r="DZ266" s="44"/>
      <c r="EA266" s="44"/>
      <c r="EB266" s="44"/>
      <c r="EC266" s="44"/>
      <c r="ED266" s="44"/>
      <c r="EE266" s="44"/>
      <c r="EF266" s="44"/>
      <c r="EG266" s="44"/>
      <c r="EH266" s="44"/>
      <c r="EI266" s="44"/>
      <c r="EJ266" s="44"/>
      <c r="EK266" s="44"/>
      <c r="EL266" s="44"/>
      <c r="EM266" s="44"/>
      <c r="EN266" s="44"/>
      <c r="EO266" s="44"/>
      <c r="EP266" s="44"/>
      <c r="EQ266" s="44"/>
      <c r="ER266" s="44"/>
      <c r="ES266" s="44"/>
      <c r="ET266" s="44"/>
      <c r="EU266" s="44"/>
      <c r="EV266" s="44"/>
      <c r="EW266" s="44"/>
      <c r="EX266" s="44"/>
      <c r="EY266" s="44"/>
      <c r="EZ266" s="44"/>
      <c r="FA266" s="44"/>
      <c r="FB266" s="44"/>
      <c r="FC266" s="44"/>
      <c r="FD266" s="44"/>
      <c r="FE266" s="44"/>
      <c r="FF266" s="44"/>
      <c r="FG266" s="44"/>
      <c r="FH266" s="44"/>
      <c r="FI266" s="44"/>
      <c r="FJ266" s="44"/>
      <c r="FK266" s="44"/>
      <c r="FL266" s="44"/>
      <c r="FM266" s="44"/>
      <c r="FN266" s="44"/>
      <c r="FO266" s="44"/>
      <c r="FP266" s="44"/>
      <c r="FQ266" s="44"/>
      <c r="FR266" s="44"/>
      <c r="FS266" s="44"/>
      <c r="FT266" s="44"/>
      <c r="FU266" s="44"/>
      <c r="FV266" s="44"/>
      <c r="FW266" s="44"/>
      <c r="FX266" s="44"/>
      <c r="FY266" s="44"/>
      <c r="FZ266" s="44"/>
      <c r="GA266" s="44"/>
      <c r="GB266" s="44"/>
      <c r="GC266" s="44"/>
      <c r="GD266" s="44"/>
      <c r="GE266" s="44"/>
      <c r="GF266" s="44"/>
      <c r="GG266" s="44"/>
      <c r="GH266" s="44"/>
      <c r="GI266" s="44"/>
      <c r="GJ266" s="44"/>
      <c r="GK266" s="44"/>
      <c r="GL266" s="44"/>
      <c r="GM266" s="44"/>
      <c r="GN266" s="44"/>
      <c r="GO266" s="44"/>
      <c r="GP266" s="44"/>
      <c r="GQ266" s="44"/>
      <c r="GR266" s="44"/>
      <c r="GS266" s="44"/>
      <c r="GT266" s="44"/>
      <c r="GU266" s="44"/>
      <c r="GV266" s="44"/>
      <c r="GW266" s="44"/>
      <c r="GX266" s="44"/>
      <c r="GY266" s="44"/>
      <c r="GZ266" s="44"/>
      <c r="HA266" s="44"/>
      <c r="HB266" s="44"/>
      <c r="HC266" s="44"/>
      <c r="HD266" s="44"/>
      <c r="HE266" s="44"/>
      <c r="HF266" s="44"/>
      <c r="HG266" s="44"/>
      <c r="HH266" s="44"/>
      <c r="HI266" s="44"/>
      <c r="HJ266" s="44"/>
      <c r="HK266" s="44"/>
      <c r="HL266" s="44"/>
      <c r="HM266" s="44"/>
      <c r="HN266" s="44"/>
      <c r="HO266" s="44"/>
      <c r="HP266" s="44"/>
      <c r="HQ266" s="44"/>
      <c r="HR266" s="44"/>
      <c r="HS266" s="44"/>
      <c r="HT266" s="44"/>
      <c r="HU266" s="44"/>
      <c r="HV266" s="44"/>
      <c r="HW266" s="44"/>
      <c r="HX266" s="44"/>
      <c r="HY266" s="44"/>
      <c r="HZ266" s="44"/>
      <c r="IA266" s="44"/>
      <c r="IB266" s="44"/>
      <c r="IC266" s="44"/>
      <c r="ID266" s="44"/>
      <c r="IE266" s="44"/>
      <c r="IF266" s="44"/>
      <c r="IG266" s="44"/>
      <c r="IH266" s="44"/>
      <c r="II266" s="44"/>
      <c r="IJ266" s="44"/>
      <c r="IK266" s="44"/>
      <c r="IL266" s="44"/>
      <c r="IM266" s="44"/>
      <c r="IN266" s="44"/>
      <c r="IO266" s="44"/>
      <c r="IP266" s="44"/>
      <c r="IQ266" s="44"/>
      <c r="IR266" s="44"/>
      <c r="IS266" s="44"/>
      <c r="IT266" s="44"/>
      <c r="IU266" s="44"/>
      <c r="IV266" s="44"/>
      <c r="IW266" s="44"/>
      <c r="IX266" s="44"/>
      <c r="IY266" s="44"/>
      <c r="IZ266" s="44"/>
      <c r="JA266" s="44"/>
      <c r="JB266" s="44"/>
      <c r="JC266" s="44"/>
      <c r="JD266" s="44"/>
      <c r="JE266" s="44"/>
      <c r="JF266" s="44"/>
      <c r="JG266" s="44"/>
      <c r="JH266" s="44"/>
      <c r="JI266" s="44"/>
      <c r="JJ266" s="44"/>
      <c r="JK266" s="44"/>
      <c r="JL266" s="44"/>
      <c r="JM266" s="44"/>
      <c r="JN266" s="44"/>
      <c r="JO266" s="44"/>
      <c r="JP266" s="44"/>
      <c r="JQ266" s="44"/>
      <c r="JR266" s="44"/>
      <c r="JS266" s="44"/>
      <c r="JT266" s="44"/>
      <c r="JU266" s="44"/>
      <c r="JV266" s="44"/>
      <c r="JW266" s="44"/>
      <c r="JX266" s="44"/>
      <c r="JY266" s="44"/>
      <c r="JZ266" s="44"/>
      <c r="KA266" s="44"/>
      <c r="KB266" s="44"/>
      <c r="KC266" s="44"/>
      <c r="KD266" s="44"/>
      <c r="KE266" s="44"/>
      <c r="KF266" s="44"/>
      <c r="KG266" s="44"/>
      <c r="KH266" s="44"/>
      <c r="KI266" s="44"/>
      <c r="KJ266" s="44"/>
      <c r="KK266" s="44"/>
      <c r="KL266" s="44"/>
      <c r="KM266" s="44"/>
      <c r="KN266" s="44"/>
      <c r="KO266" s="44"/>
      <c r="KP266" s="44"/>
      <c r="KQ266" s="44"/>
      <c r="KR266" s="44"/>
      <c r="KS266" s="44"/>
      <c r="KT266" s="44"/>
      <c r="KU266" s="44"/>
      <c r="KV266" s="44"/>
      <c r="KW266" s="44"/>
      <c r="KX266" s="44"/>
      <c r="KY266" s="44"/>
      <c r="KZ266" s="44"/>
      <c r="LA266" s="44"/>
      <c r="LB266" s="44"/>
      <c r="LC266" s="44"/>
      <c r="LD266" s="44"/>
      <c r="LE266" s="44"/>
      <c r="LF266" s="44"/>
      <c r="LG266" s="44"/>
      <c r="LH266" s="44"/>
      <c r="LI266" s="44"/>
      <c r="LJ266" s="44"/>
      <c r="LK266" s="44"/>
      <c r="LL266" s="44"/>
      <c r="LM266" s="44"/>
      <c r="LN266" s="44"/>
      <c r="LO266" s="44"/>
      <c r="LP266" s="44"/>
      <c r="LQ266" s="44"/>
      <c r="LR266" s="44"/>
      <c r="LS266" s="44"/>
      <c r="LT266" s="44"/>
      <c r="LU266" s="44"/>
      <c r="LV266" s="44"/>
      <c r="LW266" s="44"/>
      <c r="LX266" s="44"/>
      <c r="LY266" s="44"/>
      <c r="LZ266" s="44"/>
      <c r="MA266" s="44"/>
      <c r="MB266" s="44"/>
      <c r="MC266" s="44"/>
      <c r="MD266" s="44"/>
      <c r="ME266" s="44"/>
      <c r="MF266" s="44"/>
      <c r="MG266" s="44"/>
      <c r="MH266" s="44"/>
      <c r="MI266" s="44"/>
      <c r="MJ266" s="44"/>
      <c r="MK266" s="44"/>
      <c r="ML266" s="44"/>
      <c r="MM266" s="44"/>
      <c r="MN266" s="44"/>
      <c r="MO266" s="44"/>
      <c r="MP266" s="44"/>
      <c r="MQ266" s="44"/>
      <c r="MR266" s="44"/>
      <c r="MS266" s="44"/>
      <c r="MT266" s="44"/>
      <c r="MU266" s="44"/>
      <c r="MV266" s="44"/>
      <c r="MW266" s="44"/>
      <c r="MX266" s="44"/>
      <c r="MY266" s="44"/>
      <c r="MZ266" s="44"/>
      <c r="NA266" s="44"/>
      <c r="NB266" s="44"/>
      <c r="NC266" s="44"/>
      <c r="ND266" s="44"/>
      <c r="NE266" s="44"/>
      <c r="NF266" s="44"/>
      <c r="NG266" s="44"/>
      <c r="NH266" s="44"/>
      <c r="NI266" s="44"/>
      <c r="NJ266" s="44"/>
      <c r="NK266" s="44"/>
      <c r="NL266" s="44"/>
      <c r="NM266" s="44"/>
      <c r="NN266" s="44"/>
      <c r="NO266" s="44"/>
      <c r="NP266" s="44"/>
      <c r="NQ266" s="44"/>
      <c r="NR266" s="44"/>
      <c r="NS266" s="44"/>
      <c r="NT266" s="44"/>
      <c r="NU266" s="44"/>
      <c r="NV266" s="44"/>
      <c r="NW266" s="44"/>
      <c r="NX266" s="44"/>
      <c r="NY266" s="44"/>
      <c r="NZ266" s="44"/>
      <c r="OA266" s="44"/>
      <c r="OB266" s="44"/>
      <c r="OC266" s="44"/>
      <c r="OD266" s="44"/>
      <c r="OE266" s="44"/>
      <c r="OF266" s="44"/>
      <c r="OG266" s="44"/>
      <c r="OH266" s="44"/>
      <c r="OI266" s="44"/>
      <c r="OJ266" s="44"/>
      <c r="OK266" s="44"/>
      <c r="OL266" s="44"/>
      <c r="OM266" s="44"/>
      <c r="ON266" s="44"/>
      <c r="OO266" s="44"/>
      <c r="OP266" s="44"/>
      <c r="OQ266" s="44"/>
      <c r="OR266" s="44"/>
      <c r="OS266" s="44"/>
      <c r="OT266" s="44"/>
      <c r="OU266" s="44"/>
      <c r="OV266" s="44"/>
      <c r="OW266" s="44"/>
      <c r="OX266" s="44"/>
      <c r="OY266" s="44"/>
      <c r="OZ266" s="44"/>
      <c r="PA266" s="44"/>
      <c r="PB266" s="44"/>
      <c r="PC266" s="44"/>
      <c r="PD266" s="44"/>
      <c r="PE266" s="44"/>
      <c r="PF266" s="44"/>
      <c r="PG266" s="44"/>
      <c r="PH266" s="44"/>
    </row>
    <row r="267" spans="1:424" s="49" customFormat="1" x14ac:dyDescent="0.25">
      <c r="A267" s="30"/>
      <c r="C267" s="327"/>
      <c r="D267" s="47"/>
      <c r="E267" s="327"/>
      <c r="F267" s="47"/>
      <c r="G267" s="47"/>
      <c r="H267" s="47"/>
      <c r="I267" s="47"/>
      <c r="J267" s="47"/>
      <c r="M267" s="47"/>
      <c r="N267" s="47"/>
      <c r="O267" s="47"/>
      <c r="P267" s="47"/>
      <c r="Q267" s="47"/>
      <c r="R267" s="47"/>
      <c r="U267" s="47"/>
      <c r="V267" s="47"/>
      <c r="W267" s="47"/>
      <c r="X267" s="47"/>
      <c r="Y267" s="47"/>
      <c r="Z267" s="47"/>
      <c r="AC267" s="47"/>
      <c r="AD267" s="47"/>
      <c r="AE267" s="47"/>
      <c r="AF267" s="47"/>
      <c r="AG267" s="47"/>
      <c r="AH267" s="47"/>
      <c r="AK267" s="47"/>
      <c r="AL267" s="47"/>
      <c r="AM267" s="47"/>
      <c r="AN267" s="47"/>
      <c r="AO267" s="47"/>
      <c r="AP267" s="47"/>
      <c r="AS267" s="47"/>
      <c r="AT267" s="47"/>
      <c r="AU267" s="47"/>
      <c r="AV267" s="47"/>
      <c r="AW267" s="46"/>
      <c r="AX267" s="46"/>
      <c r="BA267" s="47"/>
      <c r="BB267" s="47"/>
      <c r="BC267" s="47"/>
      <c r="BD267" s="47"/>
      <c r="BE267" s="47"/>
      <c r="BF267" s="47"/>
      <c r="BG267" s="47"/>
      <c r="BH267" s="47"/>
      <c r="BI267" s="44"/>
      <c r="BJ267" s="44"/>
      <c r="BK267" s="44"/>
      <c r="BL267" s="44"/>
      <c r="BM267" s="44"/>
      <c r="BN267" s="44"/>
      <c r="BO267" s="44"/>
      <c r="BP267" s="44"/>
      <c r="BQ267" s="44"/>
      <c r="BR267" s="44"/>
      <c r="BS267" s="44"/>
      <c r="BT267" s="44"/>
      <c r="BU267" s="44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  <c r="CK267" s="44"/>
      <c r="CL267" s="44"/>
      <c r="CM267" s="44"/>
      <c r="CN267" s="44"/>
      <c r="CO267" s="44"/>
      <c r="CP267" s="44"/>
      <c r="CQ267" s="44"/>
      <c r="CR267" s="44"/>
      <c r="CS267" s="44"/>
      <c r="CT267" s="44"/>
      <c r="CU267" s="44"/>
      <c r="CV267" s="44"/>
      <c r="CW267" s="44"/>
      <c r="CX267" s="44"/>
      <c r="CY267" s="44"/>
      <c r="CZ267" s="44"/>
      <c r="DA267" s="44"/>
      <c r="DB267" s="44"/>
      <c r="DC267" s="44"/>
      <c r="DD267" s="44"/>
      <c r="DE267" s="44"/>
      <c r="DF267" s="44"/>
      <c r="DG267" s="44"/>
      <c r="DH267" s="44"/>
      <c r="DI267" s="44"/>
      <c r="DJ267" s="44"/>
      <c r="DK267" s="44"/>
      <c r="DL267" s="44"/>
      <c r="DM267" s="44"/>
      <c r="DN267" s="44"/>
      <c r="DO267" s="44"/>
      <c r="DP267" s="44"/>
      <c r="DQ267" s="44"/>
      <c r="DR267" s="44"/>
      <c r="DS267" s="44"/>
      <c r="DT267" s="44"/>
      <c r="DU267" s="44"/>
      <c r="DV267" s="44"/>
      <c r="DW267" s="44"/>
      <c r="DX267" s="44"/>
      <c r="DY267" s="44"/>
      <c r="DZ267" s="44"/>
      <c r="EA267" s="44"/>
      <c r="EB267" s="44"/>
      <c r="EC267" s="44"/>
      <c r="ED267" s="44"/>
      <c r="EE267" s="44"/>
      <c r="EF267" s="44"/>
      <c r="EG267" s="44"/>
      <c r="EH267" s="44"/>
      <c r="EI267" s="44"/>
      <c r="EJ267" s="44"/>
      <c r="EK267" s="44"/>
      <c r="EL267" s="44"/>
      <c r="EM267" s="44"/>
      <c r="EN267" s="44"/>
      <c r="EO267" s="44"/>
      <c r="EP267" s="44"/>
      <c r="EQ267" s="44"/>
      <c r="ER267" s="44"/>
      <c r="ES267" s="44"/>
      <c r="ET267" s="44"/>
      <c r="EU267" s="44"/>
      <c r="EV267" s="44"/>
      <c r="EW267" s="44"/>
      <c r="EX267" s="44"/>
      <c r="EY267" s="44"/>
      <c r="EZ267" s="44"/>
      <c r="FA267" s="44"/>
      <c r="FB267" s="44"/>
      <c r="FC267" s="44"/>
      <c r="FD267" s="44"/>
      <c r="FE267" s="44"/>
      <c r="FF267" s="44"/>
      <c r="FG267" s="44"/>
      <c r="FH267" s="44"/>
      <c r="FI267" s="44"/>
      <c r="FJ267" s="44"/>
      <c r="FK267" s="44"/>
      <c r="FL267" s="44"/>
      <c r="FM267" s="44"/>
      <c r="FN267" s="44"/>
      <c r="FO267" s="44"/>
      <c r="FP267" s="44"/>
      <c r="FQ267" s="44"/>
      <c r="FR267" s="44"/>
      <c r="FS267" s="44"/>
      <c r="FT267" s="44"/>
      <c r="FU267" s="44"/>
      <c r="FV267" s="44"/>
      <c r="FW267" s="44"/>
      <c r="FX267" s="44"/>
      <c r="FY267" s="44"/>
      <c r="FZ267" s="44"/>
      <c r="GA267" s="44"/>
      <c r="GB267" s="44"/>
      <c r="GC267" s="44"/>
      <c r="GD267" s="44"/>
      <c r="GE267" s="44"/>
      <c r="GF267" s="44"/>
      <c r="GG267" s="44"/>
      <c r="GH267" s="44"/>
      <c r="GI267" s="44"/>
      <c r="GJ267" s="44"/>
      <c r="GK267" s="44"/>
      <c r="GL267" s="44"/>
      <c r="GM267" s="44"/>
      <c r="GN267" s="44"/>
      <c r="GO267" s="44"/>
      <c r="GP267" s="44"/>
      <c r="GQ267" s="44"/>
      <c r="GR267" s="44"/>
      <c r="GS267" s="44"/>
      <c r="GT267" s="44"/>
      <c r="GU267" s="44"/>
      <c r="GV267" s="44"/>
      <c r="GW267" s="44"/>
      <c r="GX267" s="44"/>
      <c r="GY267" s="44"/>
      <c r="GZ267" s="44"/>
      <c r="HA267" s="44"/>
      <c r="HB267" s="44"/>
      <c r="HC267" s="44"/>
      <c r="HD267" s="44"/>
      <c r="HE267" s="44"/>
      <c r="HF267" s="44"/>
      <c r="HG267" s="44"/>
      <c r="HH267" s="44"/>
      <c r="HI267" s="44"/>
      <c r="HJ267" s="44"/>
      <c r="HK267" s="44"/>
      <c r="HL267" s="44"/>
      <c r="HM267" s="44"/>
      <c r="HN267" s="44"/>
      <c r="HO267" s="44"/>
      <c r="HP267" s="44"/>
      <c r="HQ267" s="44"/>
      <c r="HR267" s="44"/>
      <c r="HS267" s="44"/>
      <c r="HT267" s="44"/>
      <c r="HU267" s="44"/>
      <c r="HV267" s="44"/>
      <c r="HW267" s="44"/>
      <c r="HX267" s="44"/>
      <c r="HY267" s="44"/>
      <c r="HZ267" s="44"/>
      <c r="IA267" s="44"/>
      <c r="IB267" s="44"/>
      <c r="IC267" s="44"/>
      <c r="ID267" s="44"/>
      <c r="IE267" s="44"/>
      <c r="IF267" s="44"/>
      <c r="IG267" s="44"/>
      <c r="IH267" s="44"/>
      <c r="II267" s="44"/>
      <c r="IJ267" s="44"/>
      <c r="IK267" s="44"/>
      <c r="IL267" s="44"/>
      <c r="IM267" s="44"/>
      <c r="IN267" s="44"/>
      <c r="IO267" s="44"/>
      <c r="IP267" s="44"/>
      <c r="IQ267" s="44"/>
      <c r="IR267" s="44"/>
      <c r="IS267" s="44"/>
      <c r="IT267" s="44"/>
      <c r="IU267" s="44"/>
      <c r="IV267" s="44"/>
      <c r="IW267" s="44"/>
      <c r="IX267" s="44"/>
      <c r="IY267" s="44"/>
      <c r="IZ267" s="44"/>
      <c r="JA267" s="44"/>
      <c r="JB267" s="44"/>
      <c r="JC267" s="44"/>
      <c r="JD267" s="44"/>
      <c r="JE267" s="44"/>
      <c r="JF267" s="44"/>
      <c r="JG267" s="44"/>
      <c r="JH267" s="44"/>
      <c r="JI267" s="44"/>
      <c r="JJ267" s="44"/>
      <c r="JK267" s="44"/>
      <c r="JL267" s="44"/>
      <c r="JM267" s="44"/>
      <c r="JN267" s="44"/>
      <c r="JO267" s="44"/>
      <c r="JP267" s="44"/>
      <c r="JQ267" s="44"/>
      <c r="JR267" s="44"/>
      <c r="JS267" s="44"/>
      <c r="JT267" s="44"/>
      <c r="JU267" s="44"/>
      <c r="JV267" s="44"/>
      <c r="JW267" s="44"/>
      <c r="JX267" s="44"/>
      <c r="JY267" s="44"/>
      <c r="JZ267" s="44"/>
      <c r="KA267" s="44"/>
      <c r="KB267" s="44"/>
      <c r="KC267" s="44"/>
      <c r="KD267" s="44"/>
      <c r="KE267" s="44"/>
      <c r="KF267" s="44"/>
      <c r="KG267" s="44"/>
      <c r="KH267" s="44"/>
      <c r="KI267" s="44"/>
      <c r="KJ267" s="44"/>
      <c r="KK267" s="44"/>
      <c r="KL267" s="44"/>
      <c r="KM267" s="44"/>
      <c r="KN267" s="44"/>
      <c r="KO267" s="44"/>
      <c r="KP267" s="44"/>
      <c r="KQ267" s="44"/>
      <c r="KR267" s="44"/>
      <c r="KS267" s="44"/>
      <c r="KT267" s="44"/>
      <c r="KU267" s="44"/>
      <c r="KV267" s="44"/>
      <c r="KW267" s="44"/>
      <c r="KX267" s="44"/>
      <c r="KY267" s="44"/>
      <c r="KZ267" s="44"/>
      <c r="LA267" s="44"/>
      <c r="LB267" s="44"/>
      <c r="LC267" s="44"/>
      <c r="LD267" s="44"/>
      <c r="LE267" s="44"/>
      <c r="LF267" s="44"/>
      <c r="LG267" s="44"/>
      <c r="LH267" s="44"/>
      <c r="LI267" s="44"/>
      <c r="LJ267" s="44"/>
      <c r="LK267" s="44"/>
      <c r="LL267" s="44"/>
      <c r="LM267" s="44"/>
      <c r="LN267" s="44"/>
      <c r="LO267" s="44"/>
      <c r="LP267" s="44"/>
      <c r="LQ267" s="44"/>
      <c r="LR267" s="44"/>
      <c r="LS267" s="44"/>
      <c r="LT267" s="44"/>
      <c r="LU267" s="44"/>
      <c r="LV267" s="44"/>
      <c r="LW267" s="44"/>
      <c r="LX267" s="44"/>
      <c r="LY267" s="44"/>
      <c r="LZ267" s="44"/>
      <c r="MA267" s="44"/>
      <c r="MB267" s="44"/>
      <c r="MC267" s="44"/>
      <c r="MD267" s="44"/>
      <c r="ME267" s="44"/>
      <c r="MF267" s="44"/>
      <c r="MG267" s="44"/>
      <c r="MH267" s="44"/>
      <c r="MI267" s="44"/>
      <c r="MJ267" s="44"/>
      <c r="MK267" s="44"/>
      <c r="ML267" s="44"/>
      <c r="MM267" s="44"/>
      <c r="MN267" s="44"/>
      <c r="MO267" s="44"/>
      <c r="MP267" s="44"/>
      <c r="MQ267" s="44"/>
      <c r="MR267" s="44"/>
      <c r="MS267" s="44"/>
      <c r="MT267" s="44"/>
      <c r="MU267" s="44"/>
      <c r="MV267" s="44"/>
      <c r="MW267" s="44"/>
      <c r="MX267" s="44"/>
      <c r="MY267" s="44"/>
      <c r="MZ267" s="44"/>
      <c r="NA267" s="44"/>
      <c r="NB267" s="44"/>
      <c r="NC267" s="44"/>
      <c r="ND267" s="44"/>
      <c r="NE267" s="44"/>
      <c r="NF267" s="44"/>
      <c r="NG267" s="44"/>
      <c r="NH267" s="44"/>
      <c r="NI267" s="44"/>
      <c r="NJ267" s="44"/>
      <c r="NK267" s="44"/>
      <c r="NL267" s="44"/>
      <c r="NM267" s="44"/>
      <c r="NN267" s="44"/>
      <c r="NO267" s="44"/>
      <c r="NP267" s="44"/>
      <c r="NQ267" s="44"/>
      <c r="NR267" s="44"/>
      <c r="NS267" s="44"/>
      <c r="NT267" s="44"/>
      <c r="NU267" s="44"/>
      <c r="NV267" s="44"/>
      <c r="NW267" s="44"/>
      <c r="NX267" s="44"/>
      <c r="NY267" s="44"/>
      <c r="NZ267" s="44"/>
      <c r="OA267" s="44"/>
      <c r="OB267" s="44"/>
      <c r="OC267" s="44"/>
      <c r="OD267" s="44"/>
      <c r="OE267" s="44"/>
      <c r="OF267" s="44"/>
      <c r="OG267" s="44"/>
      <c r="OH267" s="44"/>
      <c r="OI267" s="44"/>
      <c r="OJ267" s="44"/>
      <c r="OK267" s="44"/>
      <c r="OL267" s="44"/>
      <c r="OM267" s="44"/>
      <c r="ON267" s="44"/>
      <c r="OO267" s="44"/>
      <c r="OP267" s="44"/>
      <c r="OQ267" s="44"/>
      <c r="OR267" s="44"/>
      <c r="OS267" s="44"/>
      <c r="OT267" s="44"/>
      <c r="OU267" s="44"/>
      <c r="OV267" s="44"/>
      <c r="OW267" s="44"/>
      <c r="OX267" s="44"/>
      <c r="OY267" s="44"/>
      <c r="OZ267" s="44"/>
      <c r="PA267" s="44"/>
      <c r="PB267" s="44"/>
      <c r="PC267" s="44"/>
      <c r="PD267" s="44"/>
      <c r="PE267" s="44"/>
      <c r="PF267" s="44"/>
      <c r="PG267" s="44"/>
      <c r="PH267" s="44"/>
    </row>
    <row r="268" spans="1:424" s="49" customFormat="1" x14ac:dyDescent="0.25">
      <c r="A268" s="30"/>
      <c r="C268" s="327"/>
      <c r="D268" s="47"/>
      <c r="E268" s="327"/>
      <c r="F268" s="47"/>
      <c r="G268" s="47"/>
      <c r="H268" s="47"/>
      <c r="I268" s="47"/>
      <c r="J268" s="47"/>
      <c r="M268" s="47"/>
      <c r="N268" s="47"/>
      <c r="O268" s="47"/>
      <c r="P268" s="47"/>
      <c r="Q268" s="47"/>
      <c r="R268" s="47"/>
      <c r="U268" s="47"/>
      <c r="V268" s="47"/>
      <c r="W268" s="47"/>
      <c r="X268" s="47"/>
      <c r="Y268" s="47"/>
      <c r="Z268" s="47"/>
      <c r="AC268" s="47"/>
      <c r="AD268" s="47"/>
      <c r="AE268" s="47"/>
      <c r="AF268" s="47"/>
      <c r="AG268" s="47"/>
      <c r="AH268" s="47"/>
      <c r="AK268" s="47"/>
      <c r="AL268" s="47"/>
      <c r="AM268" s="47"/>
      <c r="AN268" s="47"/>
      <c r="AO268" s="47"/>
      <c r="AP268" s="47"/>
      <c r="AS268" s="47"/>
      <c r="AT268" s="47"/>
      <c r="AU268" s="47"/>
      <c r="AV268" s="47"/>
      <c r="AW268" s="46"/>
      <c r="AX268" s="46"/>
      <c r="BA268" s="47"/>
      <c r="BB268" s="47"/>
      <c r="BC268" s="47"/>
      <c r="BD268" s="47"/>
      <c r="BE268" s="47"/>
      <c r="BF268" s="47"/>
      <c r="BG268" s="47"/>
      <c r="BH268" s="47"/>
      <c r="BI268" s="44"/>
      <c r="BJ268" s="44"/>
      <c r="BK268" s="44"/>
      <c r="BL268" s="44"/>
      <c r="BM268" s="44"/>
      <c r="BN268" s="44"/>
      <c r="BO268" s="44"/>
      <c r="BP268" s="44"/>
      <c r="BQ268" s="44"/>
      <c r="BR268" s="44"/>
      <c r="BS268" s="44"/>
      <c r="BT268" s="44"/>
      <c r="BU268" s="44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  <c r="CK268" s="44"/>
      <c r="CL268" s="44"/>
      <c r="CM268" s="44"/>
      <c r="CN268" s="44"/>
      <c r="CO268" s="44"/>
      <c r="CP268" s="44"/>
      <c r="CQ268" s="44"/>
      <c r="CR268" s="44"/>
      <c r="CS268" s="44"/>
      <c r="CT268" s="44"/>
      <c r="CU268" s="44"/>
      <c r="CV268" s="44"/>
      <c r="CW268" s="44"/>
      <c r="CX268" s="44"/>
      <c r="CY268" s="44"/>
      <c r="CZ268" s="44"/>
      <c r="DA268" s="44"/>
      <c r="DB268" s="44"/>
      <c r="DC268" s="44"/>
      <c r="DD268" s="44"/>
      <c r="DE268" s="44"/>
      <c r="DF268" s="44"/>
      <c r="DG268" s="44"/>
      <c r="DH268" s="44"/>
      <c r="DI268" s="44"/>
      <c r="DJ268" s="44"/>
      <c r="DK268" s="44"/>
      <c r="DL268" s="44"/>
      <c r="DM268" s="44"/>
      <c r="DN268" s="44"/>
      <c r="DO268" s="44"/>
      <c r="DP268" s="44"/>
      <c r="DQ268" s="44"/>
      <c r="DR268" s="44"/>
      <c r="DS268" s="44"/>
      <c r="DT268" s="44"/>
      <c r="DU268" s="44"/>
      <c r="DV268" s="44"/>
      <c r="DW268" s="44"/>
      <c r="DX268" s="44"/>
      <c r="DY268" s="44"/>
      <c r="DZ268" s="44"/>
      <c r="EA268" s="44"/>
      <c r="EB268" s="44"/>
      <c r="EC268" s="44"/>
      <c r="ED268" s="44"/>
      <c r="EE268" s="44"/>
      <c r="EF268" s="44"/>
      <c r="EG268" s="44"/>
      <c r="EH268" s="44"/>
      <c r="EI268" s="44"/>
      <c r="EJ268" s="44"/>
      <c r="EK268" s="44"/>
      <c r="EL268" s="44"/>
      <c r="EM268" s="44"/>
      <c r="EN268" s="44"/>
      <c r="EO268" s="44"/>
      <c r="EP268" s="44"/>
      <c r="EQ268" s="44"/>
      <c r="ER268" s="44"/>
      <c r="ES268" s="44"/>
      <c r="ET268" s="44"/>
      <c r="EU268" s="44"/>
      <c r="EV268" s="44"/>
      <c r="EW268" s="44"/>
      <c r="EX268" s="44"/>
      <c r="EY268" s="44"/>
      <c r="EZ268" s="44"/>
      <c r="FA268" s="44"/>
      <c r="FB268" s="44"/>
      <c r="FC268" s="44"/>
      <c r="FD268" s="44"/>
      <c r="FE268" s="44"/>
      <c r="FF268" s="44"/>
      <c r="FG268" s="44"/>
      <c r="FH268" s="44"/>
      <c r="FI268" s="44"/>
      <c r="FJ268" s="44"/>
      <c r="FK268" s="44"/>
      <c r="FL268" s="44"/>
      <c r="FM268" s="44"/>
      <c r="FN268" s="44"/>
      <c r="FO268" s="44"/>
      <c r="FP268" s="44"/>
      <c r="FQ268" s="44"/>
      <c r="FR268" s="44"/>
      <c r="FS268" s="44"/>
      <c r="FT268" s="44"/>
      <c r="FU268" s="44"/>
      <c r="FV268" s="44"/>
      <c r="FW268" s="44"/>
      <c r="FX268" s="44"/>
      <c r="FY268" s="44"/>
      <c r="FZ268" s="44"/>
      <c r="GA268" s="44"/>
      <c r="GB268" s="44"/>
      <c r="GC268" s="44"/>
      <c r="GD268" s="44"/>
      <c r="GE268" s="44"/>
      <c r="GF268" s="44"/>
      <c r="GG268" s="44"/>
      <c r="GH268" s="44"/>
      <c r="GI268" s="44"/>
      <c r="GJ268" s="44"/>
      <c r="GK268" s="44"/>
      <c r="GL268" s="44"/>
      <c r="GM268" s="44"/>
      <c r="GN268" s="44"/>
      <c r="GO268" s="44"/>
      <c r="GP268" s="44"/>
      <c r="GQ268" s="44"/>
      <c r="GR268" s="44"/>
      <c r="GS268" s="44"/>
      <c r="GT268" s="44"/>
      <c r="GU268" s="44"/>
      <c r="GV268" s="44"/>
      <c r="GW268" s="44"/>
      <c r="GX268" s="44"/>
      <c r="GY268" s="44"/>
      <c r="GZ268" s="44"/>
      <c r="HA268" s="44"/>
      <c r="HB268" s="44"/>
      <c r="HC268" s="44"/>
      <c r="HD268" s="44"/>
      <c r="HE268" s="44"/>
      <c r="HF268" s="44"/>
      <c r="HG268" s="44"/>
      <c r="HH268" s="44"/>
      <c r="HI268" s="44"/>
      <c r="HJ268" s="44"/>
      <c r="HK268" s="44"/>
      <c r="HL268" s="44"/>
      <c r="HM268" s="44"/>
      <c r="HN268" s="44"/>
      <c r="HO268" s="44"/>
      <c r="HP268" s="44"/>
      <c r="HQ268" s="44"/>
      <c r="HR268" s="44"/>
      <c r="HS268" s="44"/>
      <c r="HT268" s="44"/>
      <c r="HU268" s="44"/>
      <c r="HV268" s="44"/>
      <c r="HW268" s="44"/>
      <c r="HX268" s="44"/>
      <c r="HY268" s="44"/>
      <c r="HZ268" s="44"/>
      <c r="IA268" s="44"/>
      <c r="IB268" s="44"/>
      <c r="IC268" s="44"/>
      <c r="ID268" s="44"/>
      <c r="IE268" s="44"/>
      <c r="IF268" s="44"/>
      <c r="IG268" s="44"/>
      <c r="IH268" s="44"/>
      <c r="II268" s="44"/>
      <c r="IJ268" s="44"/>
      <c r="IK268" s="44"/>
      <c r="IL268" s="44"/>
      <c r="IM268" s="44"/>
      <c r="IN268" s="44"/>
      <c r="IO268" s="44"/>
      <c r="IP268" s="44"/>
      <c r="IQ268" s="44"/>
      <c r="IR268" s="44"/>
      <c r="IS268" s="44"/>
      <c r="IT268" s="44"/>
      <c r="IU268" s="44"/>
      <c r="IV268" s="44"/>
      <c r="IW268" s="44"/>
      <c r="IX268" s="44"/>
      <c r="IY268" s="44"/>
      <c r="IZ268" s="44"/>
      <c r="JA268" s="44"/>
      <c r="JB268" s="44"/>
      <c r="JC268" s="44"/>
      <c r="JD268" s="44"/>
      <c r="JE268" s="44"/>
      <c r="JF268" s="44"/>
      <c r="JG268" s="44"/>
      <c r="JH268" s="44"/>
      <c r="JI268" s="44"/>
      <c r="JJ268" s="44"/>
      <c r="JK268" s="44"/>
      <c r="JL268" s="44"/>
      <c r="JM268" s="44"/>
      <c r="JN268" s="44"/>
      <c r="JO268" s="44"/>
      <c r="JP268" s="44"/>
      <c r="JQ268" s="44"/>
      <c r="JR268" s="44"/>
      <c r="JS268" s="44"/>
      <c r="JT268" s="44"/>
      <c r="JU268" s="44"/>
      <c r="JV268" s="44"/>
      <c r="JW268" s="44"/>
      <c r="JX268" s="44"/>
      <c r="JY268" s="44"/>
      <c r="JZ268" s="44"/>
      <c r="KA268" s="44"/>
      <c r="KB268" s="44"/>
      <c r="KC268" s="44"/>
      <c r="KD268" s="44"/>
      <c r="KE268" s="44"/>
      <c r="KF268" s="44"/>
      <c r="KG268" s="44"/>
      <c r="KH268" s="44"/>
      <c r="KI268" s="44"/>
      <c r="KJ268" s="44"/>
      <c r="KK268" s="44"/>
      <c r="KL268" s="44"/>
      <c r="KM268" s="44"/>
      <c r="KN268" s="44"/>
      <c r="KO268" s="44"/>
      <c r="KP268" s="44"/>
      <c r="KQ268" s="44"/>
      <c r="KR268" s="44"/>
      <c r="KS268" s="44"/>
      <c r="KT268" s="44"/>
      <c r="KU268" s="44"/>
      <c r="KV268" s="44"/>
      <c r="KW268" s="44"/>
      <c r="KX268" s="44"/>
      <c r="KY268" s="44"/>
      <c r="KZ268" s="44"/>
      <c r="LA268" s="44"/>
      <c r="LB268" s="44"/>
      <c r="LC268" s="44"/>
      <c r="LD268" s="44"/>
      <c r="LE268" s="44"/>
      <c r="LF268" s="44"/>
      <c r="LG268" s="44"/>
      <c r="LH268" s="44"/>
      <c r="LI268" s="44"/>
      <c r="LJ268" s="44"/>
      <c r="LK268" s="44"/>
      <c r="LL268" s="44"/>
      <c r="LM268" s="44"/>
      <c r="LN268" s="44"/>
      <c r="LO268" s="44"/>
      <c r="LP268" s="44"/>
      <c r="LQ268" s="44"/>
      <c r="LR268" s="44"/>
      <c r="LS268" s="44"/>
      <c r="LT268" s="44"/>
      <c r="LU268" s="44"/>
      <c r="LV268" s="44"/>
      <c r="LW268" s="44"/>
      <c r="LX268" s="44"/>
      <c r="LY268" s="44"/>
      <c r="LZ268" s="44"/>
      <c r="MA268" s="44"/>
      <c r="MB268" s="44"/>
      <c r="MC268" s="44"/>
      <c r="MD268" s="44"/>
      <c r="ME268" s="44"/>
      <c r="MF268" s="44"/>
      <c r="MG268" s="44"/>
      <c r="MH268" s="44"/>
      <c r="MI268" s="44"/>
      <c r="MJ268" s="44"/>
      <c r="MK268" s="44"/>
      <c r="ML268" s="44"/>
      <c r="MM268" s="44"/>
      <c r="MN268" s="44"/>
      <c r="MO268" s="44"/>
      <c r="MP268" s="44"/>
      <c r="MQ268" s="44"/>
      <c r="MR268" s="44"/>
      <c r="MS268" s="44"/>
      <c r="MT268" s="44"/>
      <c r="MU268" s="44"/>
      <c r="MV268" s="44"/>
      <c r="MW268" s="44"/>
      <c r="MX268" s="44"/>
      <c r="MY268" s="44"/>
      <c r="MZ268" s="44"/>
      <c r="NA268" s="44"/>
      <c r="NB268" s="44"/>
      <c r="NC268" s="44"/>
      <c r="ND268" s="44"/>
      <c r="NE268" s="44"/>
      <c r="NF268" s="44"/>
      <c r="NG268" s="44"/>
      <c r="NH268" s="44"/>
      <c r="NI268" s="44"/>
      <c r="NJ268" s="44"/>
      <c r="NK268" s="44"/>
      <c r="NL268" s="44"/>
      <c r="NM268" s="44"/>
      <c r="NN268" s="44"/>
      <c r="NO268" s="44"/>
      <c r="NP268" s="44"/>
      <c r="NQ268" s="44"/>
      <c r="NR268" s="44"/>
      <c r="NS268" s="44"/>
      <c r="NT268" s="44"/>
      <c r="NU268" s="44"/>
      <c r="NV268" s="44"/>
      <c r="NW268" s="44"/>
      <c r="NX268" s="44"/>
      <c r="NY268" s="44"/>
      <c r="NZ268" s="44"/>
      <c r="OA268" s="44"/>
      <c r="OB268" s="44"/>
      <c r="OC268" s="44"/>
      <c r="OD268" s="44"/>
      <c r="OE268" s="44"/>
      <c r="OF268" s="44"/>
      <c r="OG268" s="44"/>
      <c r="OH268" s="44"/>
      <c r="OI268" s="44"/>
      <c r="OJ268" s="44"/>
      <c r="OK268" s="44"/>
      <c r="OL268" s="44"/>
      <c r="OM268" s="44"/>
      <c r="ON268" s="44"/>
      <c r="OO268" s="44"/>
      <c r="OP268" s="44"/>
      <c r="OQ268" s="44"/>
      <c r="OR268" s="44"/>
      <c r="OS268" s="44"/>
      <c r="OT268" s="44"/>
      <c r="OU268" s="44"/>
      <c r="OV268" s="44"/>
      <c r="OW268" s="44"/>
      <c r="OX268" s="44"/>
      <c r="OY268" s="44"/>
      <c r="OZ268" s="44"/>
      <c r="PA268" s="44"/>
      <c r="PB268" s="44"/>
      <c r="PC268" s="44"/>
      <c r="PD268" s="44"/>
      <c r="PE268" s="44"/>
      <c r="PF268" s="44"/>
      <c r="PG268" s="44"/>
      <c r="PH268" s="44"/>
    </row>
    <row r="269" spans="1:424" s="49" customFormat="1" x14ac:dyDescent="0.25">
      <c r="A269" s="30"/>
      <c r="C269" s="327"/>
      <c r="D269" s="47"/>
      <c r="E269" s="327"/>
      <c r="F269" s="47"/>
      <c r="G269" s="47"/>
      <c r="H269" s="47"/>
      <c r="I269" s="47"/>
      <c r="J269" s="47"/>
      <c r="M269" s="47"/>
      <c r="N269" s="47"/>
      <c r="O269" s="47"/>
      <c r="P269" s="47"/>
      <c r="Q269" s="47"/>
      <c r="R269" s="47"/>
      <c r="U269" s="47"/>
      <c r="V269" s="47"/>
      <c r="W269" s="47"/>
      <c r="X269" s="47"/>
      <c r="Y269" s="47"/>
      <c r="Z269" s="47"/>
      <c r="AC269" s="47"/>
      <c r="AD269" s="47"/>
      <c r="AE269" s="47"/>
      <c r="AF269" s="47"/>
      <c r="AG269" s="47"/>
      <c r="AH269" s="47"/>
      <c r="AK269" s="47"/>
      <c r="AL269" s="47"/>
      <c r="AM269" s="47"/>
      <c r="AN269" s="47"/>
      <c r="AO269" s="47"/>
      <c r="AP269" s="47"/>
      <c r="AS269" s="47"/>
      <c r="AT269" s="47"/>
      <c r="AU269" s="47"/>
      <c r="AV269" s="47"/>
      <c r="AW269" s="46"/>
      <c r="AX269" s="46"/>
      <c r="BA269" s="47"/>
      <c r="BB269" s="47"/>
      <c r="BC269" s="47"/>
      <c r="BD269" s="47"/>
      <c r="BE269" s="47"/>
      <c r="BF269" s="47"/>
      <c r="BG269" s="47"/>
      <c r="BH269" s="47"/>
      <c r="BI269" s="44"/>
      <c r="BJ269" s="44"/>
      <c r="BK269" s="44"/>
      <c r="BL269" s="44"/>
      <c r="BM269" s="44"/>
      <c r="BN269" s="44"/>
      <c r="BO269" s="44"/>
      <c r="BP269" s="44"/>
      <c r="BQ269" s="44"/>
      <c r="BR269" s="44"/>
      <c r="BS269" s="44"/>
      <c r="BT269" s="44"/>
      <c r="BU269" s="44"/>
      <c r="BV269" s="44"/>
      <c r="BW269" s="44"/>
      <c r="BX269" s="44"/>
      <c r="BY269" s="44"/>
      <c r="BZ269" s="44"/>
      <c r="CA269" s="44"/>
      <c r="CB269" s="44"/>
      <c r="CC269" s="44"/>
      <c r="CD269" s="44"/>
      <c r="CE269" s="44"/>
      <c r="CF269" s="44"/>
      <c r="CG269" s="44"/>
      <c r="CH269" s="44"/>
      <c r="CI269" s="44"/>
      <c r="CJ269" s="44"/>
      <c r="CK269" s="44"/>
      <c r="CL269" s="44"/>
      <c r="CM269" s="44"/>
      <c r="CN269" s="44"/>
      <c r="CO269" s="44"/>
      <c r="CP269" s="44"/>
      <c r="CQ269" s="44"/>
      <c r="CR269" s="44"/>
      <c r="CS269" s="44"/>
      <c r="CT269" s="44"/>
      <c r="CU269" s="44"/>
      <c r="CV269" s="44"/>
      <c r="CW269" s="44"/>
      <c r="CX269" s="44"/>
      <c r="CY269" s="44"/>
      <c r="CZ269" s="44"/>
      <c r="DA269" s="44"/>
      <c r="DB269" s="44"/>
      <c r="DC269" s="44"/>
      <c r="DD269" s="44"/>
      <c r="DE269" s="44"/>
      <c r="DF269" s="44"/>
      <c r="DG269" s="44"/>
      <c r="DH269" s="44"/>
      <c r="DI269" s="44"/>
      <c r="DJ269" s="44"/>
      <c r="DK269" s="44"/>
      <c r="DL269" s="44"/>
      <c r="DM269" s="44"/>
      <c r="DN269" s="44"/>
      <c r="DO269" s="44"/>
      <c r="DP269" s="44"/>
      <c r="DQ269" s="44"/>
      <c r="DR269" s="44"/>
      <c r="DS269" s="44"/>
      <c r="DT269" s="44"/>
      <c r="DU269" s="44"/>
      <c r="DV269" s="44"/>
      <c r="DW269" s="44"/>
      <c r="DX269" s="44"/>
      <c r="DY269" s="44"/>
      <c r="DZ269" s="44"/>
      <c r="EA269" s="44"/>
      <c r="EB269" s="44"/>
      <c r="EC269" s="44"/>
      <c r="ED269" s="44"/>
      <c r="EE269" s="44"/>
      <c r="EF269" s="44"/>
      <c r="EG269" s="44"/>
      <c r="EH269" s="44"/>
      <c r="EI269" s="44"/>
      <c r="EJ269" s="44"/>
      <c r="EK269" s="44"/>
      <c r="EL269" s="44"/>
      <c r="EM269" s="44"/>
      <c r="EN269" s="44"/>
      <c r="EO269" s="44"/>
      <c r="EP269" s="44"/>
      <c r="EQ269" s="44"/>
      <c r="ER269" s="44"/>
      <c r="ES269" s="44"/>
      <c r="ET269" s="44"/>
      <c r="EU269" s="44"/>
      <c r="EV269" s="44"/>
      <c r="EW269" s="44"/>
      <c r="EX269" s="44"/>
      <c r="EY269" s="44"/>
      <c r="EZ269" s="44"/>
      <c r="FA269" s="44"/>
      <c r="FB269" s="44"/>
      <c r="FC269" s="44"/>
      <c r="FD269" s="44"/>
      <c r="FE269" s="44"/>
      <c r="FF269" s="44"/>
      <c r="FG269" s="44"/>
      <c r="FH269" s="44"/>
      <c r="FI269" s="44"/>
      <c r="FJ269" s="44"/>
      <c r="FK269" s="44"/>
      <c r="FL269" s="44"/>
      <c r="FM269" s="44"/>
      <c r="FN269" s="44"/>
      <c r="FO269" s="44"/>
      <c r="FP269" s="44"/>
      <c r="FQ269" s="44"/>
      <c r="FR269" s="44"/>
      <c r="FS269" s="44"/>
      <c r="FT269" s="44"/>
      <c r="FU269" s="44"/>
      <c r="FV269" s="44"/>
      <c r="FW269" s="44"/>
      <c r="FX269" s="44"/>
      <c r="FY269" s="44"/>
      <c r="FZ269" s="44"/>
      <c r="GA269" s="44"/>
      <c r="GB269" s="44"/>
      <c r="GC269" s="44"/>
      <c r="GD269" s="44"/>
      <c r="GE269" s="44"/>
      <c r="GF269" s="44"/>
      <c r="GG269" s="44"/>
      <c r="GH269" s="44"/>
      <c r="GI269" s="44"/>
      <c r="GJ269" s="44"/>
      <c r="GK269" s="44"/>
      <c r="GL269" s="44"/>
      <c r="GM269" s="44"/>
      <c r="GN269" s="44"/>
      <c r="GO269" s="44"/>
      <c r="GP269" s="44"/>
      <c r="GQ269" s="44"/>
      <c r="GR269" s="44"/>
      <c r="GS269" s="44"/>
      <c r="GT269" s="44"/>
      <c r="GU269" s="44"/>
      <c r="GV269" s="44"/>
      <c r="GW269" s="44"/>
      <c r="GX269" s="44"/>
      <c r="GY269" s="44"/>
      <c r="GZ269" s="44"/>
      <c r="HA269" s="44"/>
      <c r="HB269" s="44"/>
      <c r="HC269" s="44"/>
      <c r="HD269" s="44"/>
      <c r="HE269" s="44"/>
      <c r="HF269" s="44"/>
      <c r="HG269" s="44"/>
      <c r="HH269" s="44"/>
      <c r="HI269" s="44"/>
      <c r="HJ269" s="44"/>
      <c r="HK269" s="44"/>
      <c r="HL269" s="44"/>
      <c r="HM269" s="44"/>
      <c r="HN269" s="44"/>
      <c r="HO269" s="44"/>
      <c r="HP269" s="44"/>
      <c r="HQ269" s="44"/>
      <c r="HR269" s="44"/>
      <c r="HS269" s="44"/>
      <c r="HT269" s="44"/>
      <c r="HU269" s="44"/>
      <c r="HV269" s="44"/>
      <c r="HW269" s="44"/>
      <c r="HX269" s="44"/>
      <c r="HY269" s="44"/>
      <c r="HZ269" s="44"/>
      <c r="IA269" s="44"/>
      <c r="IB269" s="44"/>
      <c r="IC269" s="44"/>
      <c r="ID269" s="44"/>
      <c r="IE269" s="44"/>
      <c r="IF269" s="44"/>
      <c r="IG269" s="44"/>
      <c r="IH269" s="44"/>
      <c r="II269" s="44"/>
      <c r="IJ269" s="44"/>
      <c r="IK269" s="44"/>
      <c r="IL269" s="44"/>
      <c r="IM269" s="44"/>
      <c r="IN269" s="44"/>
      <c r="IO269" s="44"/>
      <c r="IP269" s="44"/>
      <c r="IQ269" s="44"/>
      <c r="IR269" s="44"/>
      <c r="IS269" s="44"/>
      <c r="IT269" s="44"/>
      <c r="IU269" s="44"/>
      <c r="IV269" s="44"/>
      <c r="IW269" s="44"/>
      <c r="IX269" s="44"/>
      <c r="IY269" s="44"/>
      <c r="IZ269" s="44"/>
      <c r="JA269" s="44"/>
      <c r="JB269" s="44"/>
      <c r="JC269" s="44"/>
      <c r="JD269" s="44"/>
      <c r="JE269" s="44"/>
      <c r="JF269" s="44"/>
      <c r="JG269" s="44"/>
      <c r="JH269" s="44"/>
      <c r="JI269" s="44"/>
      <c r="JJ269" s="44"/>
      <c r="JK269" s="44"/>
      <c r="JL269" s="44"/>
      <c r="JM269" s="44"/>
      <c r="JN269" s="44"/>
      <c r="JO269" s="44"/>
      <c r="JP269" s="44"/>
      <c r="JQ269" s="44"/>
      <c r="JR269" s="44"/>
      <c r="JS269" s="44"/>
      <c r="JT269" s="44"/>
      <c r="JU269" s="44"/>
      <c r="JV269" s="44"/>
      <c r="JW269" s="44"/>
      <c r="JX269" s="44"/>
      <c r="JY269" s="44"/>
      <c r="JZ269" s="44"/>
      <c r="KA269" s="44"/>
      <c r="KB269" s="44"/>
      <c r="KC269" s="44"/>
      <c r="KD269" s="44"/>
      <c r="KE269" s="44"/>
      <c r="KF269" s="44"/>
      <c r="KG269" s="44"/>
      <c r="KH269" s="44"/>
      <c r="KI269" s="44"/>
      <c r="KJ269" s="44"/>
      <c r="KK269" s="44"/>
      <c r="KL269" s="44"/>
      <c r="KM269" s="44"/>
      <c r="KN269" s="44"/>
      <c r="KO269" s="44"/>
      <c r="KP269" s="44"/>
      <c r="KQ269" s="44"/>
      <c r="KR269" s="44"/>
      <c r="KS269" s="44"/>
      <c r="KT269" s="44"/>
      <c r="KU269" s="44"/>
      <c r="KV269" s="44"/>
      <c r="KW269" s="44"/>
      <c r="KX269" s="44"/>
      <c r="KY269" s="44"/>
      <c r="KZ269" s="44"/>
      <c r="LA269" s="44"/>
      <c r="LB269" s="44"/>
      <c r="LC269" s="44"/>
      <c r="LD269" s="44"/>
      <c r="LE269" s="44"/>
      <c r="LF269" s="44"/>
      <c r="LG269" s="44"/>
      <c r="LH269" s="44"/>
      <c r="LI269" s="44"/>
      <c r="LJ269" s="44"/>
      <c r="LK269" s="44"/>
      <c r="LL269" s="44"/>
      <c r="LM269" s="44"/>
      <c r="LN269" s="44"/>
      <c r="LO269" s="44"/>
      <c r="LP269" s="44"/>
      <c r="LQ269" s="44"/>
      <c r="LR269" s="44"/>
      <c r="LS269" s="44"/>
      <c r="LT269" s="44"/>
      <c r="LU269" s="44"/>
      <c r="LV269" s="44"/>
      <c r="LW269" s="44"/>
      <c r="LX269" s="44"/>
      <c r="LY269" s="44"/>
      <c r="LZ269" s="44"/>
      <c r="MA269" s="44"/>
      <c r="MB269" s="44"/>
      <c r="MC269" s="44"/>
      <c r="MD269" s="44"/>
      <c r="ME269" s="44"/>
      <c r="MF269" s="44"/>
      <c r="MG269" s="44"/>
      <c r="MH269" s="44"/>
      <c r="MI269" s="44"/>
      <c r="MJ269" s="44"/>
      <c r="MK269" s="44"/>
      <c r="ML269" s="44"/>
      <c r="MM269" s="44"/>
      <c r="MN269" s="44"/>
      <c r="MO269" s="44"/>
      <c r="MP269" s="44"/>
      <c r="MQ269" s="44"/>
      <c r="MR269" s="44"/>
      <c r="MS269" s="44"/>
      <c r="MT269" s="44"/>
      <c r="MU269" s="44"/>
      <c r="MV269" s="44"/>
      <c r="MW269" s="44"/>
      <c r="MX269" s="44"/>
      <c r="MY269" s="44"/>
      <c r="MZ269" s="44"/>
      <c r="NA269" s="44"/>
      <c r="NB269" s="44"/>
      <c r="NC269" s="44"/>
      <c r="ND269" s="44"/>
      <c r="NE269" s="44"/>
      <c r="NF269" s="44"/>
      <c r="NG269" s="44"/>
      <c r="NH269" s="44"/>
      <c r="NI269" s="44"/>
      <c r="NJ269" s="44"/>
      <c r="NK269" s="44"/>
      <c r="NL269" s="44"/>
      <c r="NM269" s="44"/>
      <c r="NN269" s="44"/>
      <c r="NO269" s="44"/>
      <c r="NP269" s="44"/>
      <c r="NQ269" s="44"/>
      <c r="NR269" s="44"/>
      <c r="NS269" s="44"/>
      <c r="NT269" s="44"/>
      <c r="NU269" s="44"/>
      <c r="NV269" s="44"/>
      <c r="NW269" s="44"/>
      <c r="NX269" s="44"/>
      <c r="NY269" s="44"/>
      <c r="NZ269" s="44"/>
      <c r="OA269" s="44"/>
      <c r="OB269" s="44"/>
      <c r="OC269" s="44"/>
      <c r="OD269" s="44"/>
      <c r="OE269" s="44"/>
      <c r="OF269" s="44"/>
      <c r="OG269" s="44"/>
      <c r="OH269" s="44"/>
      <c r="OI269" s="44"/>
      <c r="OJ269" s="44"/>
      <c r="OK269" s="44"/>
      <c r="OL269" s="44"/>
      <c r="OM269" s="44"/>
      <c r="ON269" s="44"/>
      <c r="OO269" s="44"/>
      <c r="OP269" s="44"/>
      <c r="OQ269" s="44"/>
      <c r="OR269" s="44"/>
      <c r="OS269" s="44"/>
      <c r="OT269" s="44"/>
      <c r="OU269" s="44"/>
      <c r="OV269" s="44"/>
      <c r="OW269" s="44"/>
      <c r="OX269" s="44"/>
      <c r="OY269" s="44"/>
      <c r="OZ269" s="44"/>
      <c r="PA269" s="44"/>
      <c r="PB269" s="44"/>
      <c r="PC269" s="44"/>
      <c r="PD269" s="44"/>
      <c r="PE269" s="44"/>
      <c r="PF269" s="44"/>
      <c r="PG269" s="44"/>
      <c r="PH269" s="44"/>
    </row>
    <row r="270" spans="1:424" s="49" customFormat="1" x14ac:dyDescent="0.25">
      <c r="A270" s="30"/>
      <c r="C270" s="327"/>
      <c r="D270" s="47"/>
      <c r="E270" s="327"/>
      <c r="F270" s="47"/>
      <c r="G270" s="47"/>
      <c r="H270" s="47"/>
      <c r="I270" s="47"/>
      <c r="J270" s="47"/>
      <c r="M270" s="47"/>
      <c r="N270" s="47"/>
      <c r="O270" s="47"/>
      <c r="P270" s="47"/>
      <c r="Q270" s="47"/>
      <c r="R270" s="47"/>
      <c r="U270" s="47"/>
      <c r="V270" s="47"/>
      <c r="W270" s="47"/>
      <c r="X270" s="47"/>
      <c r="Y270" s="47"/>
      <c r="Z270" s="47"/>
      <c r="AC270" s="47"/>
      <c r="AD270" s="47"/>
      <c r="AE270" s="47"/>
      <c r="AF270" s="47"/>
      <c r="AG270" s="47"/>
      <c r="AH270" s="47"/>
      <c r="AK270" s="47"/>
      <c r="AL270" s="47"/>
      <c r="AM270" s="47"/>
      <c r="AN270" s="47"/>
      <c r="AO270" s="47"/>
      <c r="AP270" s="47"/>
      <c r="AS270" s="47"/>
      <c r="AT270" s="47"/>
      <c r="AU270" s="47"/>
      <c r="AV270" s="47"/>
      <c r="AW270" s="46"/>
      <c r="AX270" s="46"/>
      <c r="BA270" s="47"/>
      <c r="BB270" s="47"/>
      <c r="BC270" s="47"/>
      <c r="BD270" s="47"/>
      <c r="BE270" s="47"/>
      <c r="BF270" s="47"/>
      <c r="BG270" s="47"/>
      <c r="BH270" s="47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44"/>
      <c r="CX270" s="44"/>
      <c r="CY270" s="44"/>
      <c r="CZ270" s="44"/>
      <c r="DA270" s="44"/>
      <c r="DB270" s="44"/>
      <c r="DC270" s="44"/>
      <c r="DD270" s="44"/>
      <c r="DE270" s="44"/>
      <c r="DF270" s="44"/>
      <c r="DG270" s="44"/>
      <c r="DH270" s="44"/>
      <c r="DI270" s="44"/>
      <c r="DJ270" s="44"/>
      <c r="DK270" s="44"/>
      <c r="DL270" s="44"/>
      <c r="DM270" s="44"/>
      <c r="DN270" s="44"/>
      <c r="DO270" s="44"/>
      <c r="DP270" s="44"/>
      <c r="DQ270" s="44"/>
      <c r="DR270" s="44"/>
      <c r="DS270" s="44"/>
      <c r="DT270" s="44"/>
      <c r="DU270" s="44"/>
      <c r="DV270" s="44"/>
      <c r="DW270" s="44"/>
      <c r="DX270" s="44"/>
      <c r="DY270" s="44"/>
      <c r="DZ270" s="44"/>
      <c r="EA270" s="44"/>
      <c r="EB270" s="44"/>
      <c r="EC270" s="44"/>
      <c r="ED270" s="44"/>
      <c r="EE270" s="44"/>
      <c r="EF270" s="44"/>
      <c r="EG270" s="44"/>
      <c r="EH270" s="44"/>
      <c r="EI270" s="44"/>
      <c r="EJ270" s="44"/>
      <c r="EK270" s="44"/>
      <c r="EL270" s="44"/>
      <c r="EM270" s="44"/>
      <c r="EN270" s="44"/>
      <c r="EO270" s="44"/>
      <c r="EP270" s="44"/>
      <c r="EQ270" s="44"/>
      <c r="ER270" s="44"/>
      <c r="ES270" s="44"/>
      <c r="ET270" s="44"/>
      <c r="EU270" s="44"/>
      <c r="EV270" s="44"/>
      <c r="EW270" s="44"/>
      <c r="EX270" s="44"/>
      <c r="EY270" s="44"/>
      <c r="EZ270" s="44"/>
      <c r="FA270" s="44"/>
      <c r="FB270" s="44"/>
      <c r="FC270" s="44"/>
      <c r="FD270" s="44"/>
      <c r="FE270" s="44"/>
      <c r="FF270" s="44"/>
      <c r="FG270" s="44"/>
      <c r="FH270" s="44"/>
      <c r="FI270" s="44"/>
      <c r="FJ270" s="44"/>
      <c r="FK270" s="44"/>
      <c r="FL270" s="44"/>
      <c r="FM270" s="44"/>
      <c r="FN270" s="44"/>
      <c r="FO270" s="44"/>
      <c r="FP270" s="44"/>
      <c r="FQ270" s="44"/>
      <c r="FR270" s="44"/>
      <c r="FS270" s="44"/>
      <c r="FT270" s="44"/>
      <c r="FU270" s="44"/>
      <c r="FV270" s="44"/>
      <c r="FW270" s="44"/>
      <c r="FX270" s="44"/>
      <c r="FY270" s="44"/>
      <c r="FZ270" s="44"/>
      <c r="GA270" s="44"/>
      <c r="GB270" s="44"/>
      <c r="GC270" s="44"/>
      <c r="GD270" s="44"/>
      <c r="GE270" s="44"/>
      <c r="GF270" s="44"/>
      <c r="GG270" s="44"/>
      <c r="GH270" s="44"/>
      <c r="GI270" s="44"/>
      <c r="GJ270" s="44"/>
      <c r="GK270" s="44"/>
      <c r="GL270" s="44"/>
      <c r="GM270" s="44"/>
      <c r="GN270" s="44"/>
      <c r="GO270" s="44"/>
      <c r="GP270" s="44"/>
      <c r="GQ270" s="44"/>
      <c r="GR270" s="44"/>
      <c r="GS270" s="44"/>
      <c r="GT270" s="44"/>
      <c r="GU270" s="44"/>
      <c r="GV270" s="44"/>
      <c r="GW270" s="44"/>
      <c r="GX270" s="44"/>
      <c r="GY270" s="44"/>
      <c r="GZ270" s="44"/>
      <c r="HA270" s="44"/>
      <c r="HB270" s="44"/>
      <c r="HC270" s="44"/>
      <c r="HD270" s="44"/>
      <c r="HE270" s="44"/>
      <c r="HF270" s="44"/>
      <c r="HG270" s="44"/>
      <c r="HH270" s="44"/>
      <c r="HI270" s="44"/>
      <c r="HJ270" s="44"/>
      <c r="HK270" s="44"/>
      <c r="HL270" s="44"/>
      <c r="HM270" s="44"/>
      <c r="HN270" s="44"/>
      <c r="HO270" s="44"/>
      <c r="HP270" s="44"/>
      <c r="HQ270" s="44"/>
      <c r="HR270" s="44"/>
      <c r="HS270" s="44"/>
      <c r="HT270" s="44"/>
      <c r="HU270" s="44"/>
      <c r="HV270" s="44"/>
      <c r="HW270" s="44"/>
      <c r="HX270" s="44"/>
      <c r="HY270" s="44"/>
      <c r="HZ270" s="44"/>
      <c r="IA270" s="44"/>
      <c r="IB270" s="44"/>
      <c r="IC270" s="44"/>
      <c r="ID270" s="44"/>
      <c r="IE270" s="44"/>
      <c r="IF270" s="44"/>
      <c r="IG270" s="44"/>
      <c r="IH270" s="44"/>
      <c r="II270" s="44"/>
      <c r="IJ270" s="44"/>
      <c r="IK270" s="44"/>
      <c r="IL270" s="44"/>
      <c r="IM270" s="44"/>
      <c r="IN270" s="44"/>
      <c r="IO270" s="44"/>
      <c r="IP270" s="44"/>
      <c r="IQ270" s="44"/>
      <c r="IR270" s="44"/>
      <c r="IS270" s="44"/>
      <c r="IT270" s="44"/>
      <c r="IU270" s="44"/>
      <c r="IV270" s="44"/>
      <c r="IW270" s="44"/>
      <c r="IX270" s="44"/>
      <c r="IY270" s="44"/>
      <c r="IZ270" s="44"/>
      <c r="JA270" s="44"/>
      <c r="JB270" s="44"/>
      <c r="JC270" s="44"/>
      <c r="JD270" s="44"/>
      <c r="JE270" s="44"/>
      <c r="JF270" s="44"/>
      <c r="JG270" s="44"/>
      <c r="JH270" s="44"/>
      <c r="JI270" s="44"/>
      <c r="JJ270" s="44"/>
      <c r="JK270" s="44"/>
      <c r="JL270" s="44"/>
      <c r="JM270" s="44"/>
      <c r="JN270" s="44"/>
      <c r="JO270" s="44"/>
      <c r="JP270" s="44"/>
      <c r="JQ270" s="44"/>
      <c r="JR270" s="44"/>
      <c r="JS270" s="44"/>
      <c r="JT270" s="44"/>
      <c r="JU270" s="44"/>
      <c r="JV270" s="44"/>
      <c r="JW270" s="44"/>
      <c r="JX270" s="44"/>
      <c r="JY270" s="44"/>
      <c r="JZ270" s="44"/>
      <c r="KA270" s="44"/>
      <c r="KB270" s="44"/>
      <c r="KC270" s="44"/>
      <c r="KD270" s="44"/>
      <c r="KE270" s="44"/>
      <c r="KF270" s="44"/>
      <c r="KG270" s="44"/>
      <c r="KH270" s="44"/>
      <c r="KI270" s="44"/>
      <c r="KJ270" s="44"/>
      <c r="KK270" s="44"/>
      <c r="KL270" s="44"/>
      <c r="KM270" s="44"/>
      <c r="KN270" s="44"/>
      <c r="KO270" s="44"/>
      <c r="KP270" s="44"/>
      <c r="KQ270" s="44"/>
      <c r="KR270" s="44"/>
      <c r="KS270" s="44"/>
      <c r="KT270" s="44"/>
      <c r="KU270" s="44"/>
      <c r="KV270" s="44"/>
      <c r="KW270" s="44"/>
      <c r="KX270" s="44"/>
      <c r="KY270" s="44"/>
      <c r="KZ270" s="44"/>
      <c r="LA270" s="44"/>
      <c r="LB270" s="44"/>
      <c r="LC270" s="44"/>
      <c r="LD270" s="44"/>
      <c r="LE270" s="44"/>
      <c r="LF270" s="44"/>
      <c r="LG270" s="44"/>
      <c r="LH270" s="44"/>
      <c r="LI270" s="44"/>
      <c r="LJ270" s="44"/>
      <c r="LK270" s="44"/>
      <c r="LL270" s="44"/>
      <c r="LM270" s="44"/>
      <c r="LN270" s="44"/>
      <c r="LO270" s="44"/>
      <c r="LP270" s="44"/>
      <c r="LQ270" s="44"/>
      <c r="LR270" s="44"/>
      <c r="LS270" s="44"/>
      <c r="LT270" s="44"/>
      <c r="LU270" s="44"/>
      <c r="LV270" s="44"/>
      <c r="LW270" s="44"/>
      <c r="LX270" s="44"/>
      <c r="LY270" s="44"/>
      <c r="LZ270" s="44"/>
      <c r="MA270" s="44"/>
      <c r="MB270" s="44"/>
      <c r="MC270" s="44"/>
      <c r="MD270" s="44"/>
      <c r="ME270" s="44"/>
      <c r="MF270" s="44"/>
      <c r="MG270" s="44"/>
      <c r="MH270" s="44"/>
      <c r="MI270" s="44"/>
      <c r="MJ270" s="44"/>
      <c r="MK270" s="44"/>
      <c r="ML270" s="44"/>
      <c r="MM270" s="44"/>
      <c r="MN270" s="44"/>
      <c r="MO270" s="44"/>
      <c r="MP270" s="44"/>
      <c r="MQ270" s="44"/>
      <c r="MR270" s="44"/>
      <c r="MS270" s="44"/>
      <c r="MT270" s="44"/>
      <c r="MU270" s="44"/>
      <c r="MV270" s="44"/>
      <c r="MW270" s="44"/>
      <c r="MX270" s="44"/>
      <c r="MY270" s="44"/>
      <c r="MZ270" s="44"/>
      <c r="NA270" s="44"/>
      <c r="NB270" s="44"/>
      <c r="NC270" s="44"/>
      <c r="ND270" s="44"/>
      <c r="NE270" s="44"/>
      <c r="NF270" s="44"/>
      <c r="NG270" s="44"/>
      <c r="NH270" s="44"/>
      <c r="NI270" s="44"/>
      <c r="NJ270" s="44"/>
      <c r="NK270" s="44"/>
      <c r="NL270" s="44"/>
      <c r="NM270" s="44"/>
      <c r="NN270" s="44"/>
      <c r="NO270" s="44"/>
      <c r="NP270" s="44"/>
      <c r="NQ270" s="44"/>
      <c r="NR270" s="44"/>
      <c r="NS270" s="44"/>
      <c r="NT270" s="44"/>
      <c r="NU270" s="44"/>
      <c r="NV270" s="44"/>
      <c r="NW270" s="44"/>
      <c r="NX270" s="44"/>
      <c r="NY270" s="44"/>
      <c r="NZ270" s="44"/>
      <c r="OA270" s="44"/>
      <c r="OB270" s="44"/>
      <c r="OC270" s="44"/>
      <c r="OD270" s="44"/>
      <c r="OE270" s="44"/>
      <c r="OF270" s="44"/>
      <c r="OG270" s="44"/>
      <c r="OH270" s="44"/>
      <c r="OI270" s="44"/>
      <c r="OJ270" s="44"/>
      <c r="OK270" s="44"/>
      <c r="OL270" s="44"/>
      <c r="OM270" s="44"/>
      <c r="ON270" s="44"/>
      <c r="OO270" s="44"/>
      <c r="OP270" s="44"/>
      <c r="OQ270" s="44"/>
      <c r="OR270" s="44"/>
      <c r="OS270" s="44"/>
      <c r="OT270" s="44"/>
      <c r="OU270" s="44"/>
      <c r="OV270" s="44"/>
      <c r="OW270" s="44"/>
      <c r="OX270" s="44"/>
      <c r="OY270" s="44"/>
      <c r="OZ270" s="44"/>
      <c r="PA270" s="44"/>
      <c r="PB270" s="44"/>
      <c r="PC270" s="44"/>
      <c r="PD270" s="44"/>
      <c r="PE270" s="44"/>
      <c r="PF270" s="44"/>
      <c r="PG270" s="44"/>
      <c r="PH270" s="44"/>
    </row>
    <row r="271" spans="1:424" s="49" customFormat="1" x14ac:dyDescent="0.25">
      <c r="A271" s="30"/>
      <c r="C271" s="327"/>
      <c r="D271" s="47"/>
      <c r="E271" s="327"/>
      <c r="F271" s="47"/>
      <c r="G271" s="47"/>
      <c r="H271" s="47"/>
      <c r="I271" s="47"/>
      <c r="J271" s="47"/>
      <c r="M271" s="47"/>
      <c r="N271" s="47"/>
      <c r="O271" s="47"/>
      <c r="P271" s="47"/>
      <c r="Q271" s="47"/>
      <c r="R271" s="47"/>
      <c r="U271" s="47"/>
      <c r="V271" s="47"/>
      <c r="W271" s="47"/>
      <c r="X271" s="47"/>
      <c r="Y271" s="47"/>
      <c r="Z271" s="47"/>
      <c r="AC271" s="47"/>
      <c r="AD271" s="47"/>
      <c r="AE271" s="47"/>
      <c r="AF271" s="47"/>
      <c r="AG271" s="47"/>
      <c r="AH271" s="47"/>
      <c r="AK271" s="47"/>
      <c r="AL271" s="47"/>
      <c r="AM271" s="47"/>
      <c r="AN271" s="47"/>
      <c r="AO271" s="47"/>
      <c r="AP271" s="47"/>
      <c r="AS271" s="47"/>
      <c r="AT271" s="47"/>
      <c r="AU271" s="47"/>
      <c r="AV271" s="47"/>
      <c r="AW271" s="46"/>
      <c r="AX271" s="46"/>
      <c r="BA271" s="47"/>
      <c r="BB271" s="47"/>
      <c r="BC271" s="47"/>
      <c r="BD271" s="47"/>
      <c r="BE271" s="47"/>
      <c r="BF271" s="47"/>
      <c r="BG271" s="47"/>
      <c r="BH271" s="47"/>
      <c r="BI271" s="44"/>
      <c r="BJ271" s="44"/>
      <c r="BK271" s="44"/>
      <c r="BL271" s="44"/>
      <c r="BM271" s="44"/>
      <c r="BN271" s="44"/>
      <c r="BO271" s="44"/>
      <c r="BP271" s="44"/>
      <c r="BQ271" s="44"/>
      <c r="BR271" s="44"/>
      <c r="BS271" s="44"/>
      <c r="BT271" s="44"/>
      <c r="BU271" s="44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  <c r="CK271" s="44"/>
      <c r="CL271" s="44"/>
      <c r="CM271" s="44"/>
      <c r="CN271" s="44"/>
      <c r="CO271" s="44"/>
      <c r="CP271" s="44"/>
      <c r="CQ271" s="44"/>
      <c r="CR271" s="44"/>
      <c r="CS271" s="44"/>
      <c r="CT271" s="44"/>
      <c r="CU271" s="44"/>
      <c r="CV271" s="44"/>
      <c r="CW271" s="44"/>
      <c r="CX271" s="44"/>
      <c r="CY271" s="44"/>
      <c r="CZ271" s="44"/>
      <c r="DA271" s="44"/>
      <c r="DB271" s="44"/>
      <c r="DC271" s="44"/>
      <c r="DD271" s="44"/>
      <c r="DE271" s="44"/>
      <c r="DF271" s="44"/>
      <c r="DG271" s="44"/>
      <c r="DH271" s="44"/>
      <c r="DI271" s="44"/>
      <c r="DJ271" s="44"/>
      <c r="DK271" s="44"/>
      <c r="DL271" s="44"/>
      <c r="DM271" s="44"/>
      <c r="DN271" s="44"/>
      <c r="DO271" s="44"/>
      <c r="DP271" s="44"/>
      <c r="DQ271" s="44"/>
      <c r="DR271" s="44"/>
      <c r="DS271" s="44"/>
      <c r="DT271" s="44"/>
      <c r="DU271" s="44"/>
      <c r="DV271" s="44"/>
      <c r="DW271" s="44"/>
      <c r="DX271" s="44"/>
      <c r="DY271" s="44"/>
      <c r="DZ271" s="44"/>
      <c r="EA271" s="44"/>
      <c r="EB271" s="44"/>
      <c r="EC271" s="44"/>
      <c r="ED271" s="44"/>
      <c r="EE271" s="44"/>
      <c r="EF271" s="44"/>
      <c r="EG271" s="44"/>
      <c r="EH271" s="44"/>
      <c r="EI271" s="44"/>
      <c r="EJ271" s="44"/>
      <c r="EK271" s="44"/>
      <c r="EL271" s="44"/>
      <c r="EM271" s="44"/>
      <c r="EN271" s="44"/>
      <c r="EO271" s="44"/>
      <c r="EP271" s="44"/>
      <c r="EQ271" s="44"/>
      <c r="ER271" s="44"/>
      <c r="ES271" s="44"/>
      <c r="ET271" s="44"/>
      <c r="EU271" s="44"/>
      <c r="EV271" s="44"/>
      <c r="EW271" s="44"/>
      <c r="EX271" s="44"/>
      <c r="EY271" s="44"/>
      <c r="EZ271" s="44"/>
      <c r="FA271" s="44"/>
      <c r="FB271" s="44"/>
      <c r="FC271" s="44"/>
      <c r="FD271" s="44"/>
      <c r="FE271" s="44"/>
      <c r="FF271" s="44"/>
      <c r="FG271" s="44"/>
      <c r="FH271" s="44"/>
      <c r="FI271" s="44"/>
      <c r="FJ271" s="44"/>
      <c r="FK271" s="44"/>
      <c r="FL271" s="44"/>
      <c r="FM271" s="44"/>
      <c r="FN271" s="44"/>
      <c r="FO271" s="44"/>
      <c r="FP271" s="44"/>
      <c r="FQ271" s="44"/>
      <c r="FR271" s="44"/>
      <c r="FS271" s="44"/>
      <c r="FT271" s="44"/>
      <c r="FU271" s="44"/>
      <c r="FV271" s="44"/>
      <c r="FW271" s="44"/>
      <c r="FX271" s="44"/>
      <c r="FY271" s="44"/>
      <c r="FZ271" s="44"/>
      <c r="GA271" s="44"/>
      <c r="GB271" s="44"/>
      <c r="GC271" s="44"/>
      <c r="GD271" s="44"/>
      <c r="GE271" s="44"/>
      <c r="GF271" s="44"/>
      <c r="GG271" s="44"/>
      <c r="GH271" s="44"/>
      <c r="GI271" s="44"/>
      <c r="GJ271" s="44"/>
      <c r="GK271" s="44"/>
      <c r="GL271" s="44"/>
      <c r="GM271" s="44"/>
      <c r="GN271" s="44"/>
      <c r="GO271" s="44"/>
      <c r="GP271" s="44"/>
      <c r="GQ271" s="44"/>
      <c r="GR271" s="44"/>
      <c r="GS271" s="44"/>
      <c r="GT271" s="44"/>
      <c r="GU271" s="44"/>
      <c r="GV271" s="44"/>
      <c r="GW271" s="44"/>
      <c r="GX271" s="44"/>
      <c r="GY271" s="44"/>
      <c r="GZ271" s="44"/>
      <c r="HA271" s="44"/>
      <c r="HB271" s="44"/>
      <c r="HC271" s="44"/>
      <c r="HD271" s="44"/>
      <c r="HE271" s="44"/>
      <c r="HF271" s="44"/>
      <c r="HG271" s="44"/>
      <c r="HH271" s="44"/>
      <c r="HI271" s="44"/>
      <c r="HJ271" s="44"/>
      <c r="HK271" s="44"/>
      <c r="HL271" s="44"/>
      <c r="HM271" s="44"/>
      <c r="HN271" s="44"/>
      <c r="HO271" s="44"/>
      <c r="HP271" s="44"/>
      <c r="HQ271" s="44"/>
      <c r="HR271" s="44"/>
      <c r="HS271" s="44"/>
      <c r="HT271" s="44"/>
      <c r="HU271" s="44"/>
      <c r="HV271" s="44"/>
      <c r="HW271" s="44"/>
      <c r="HX271" s="44"/>
      <c r="HY271" s="44"/>
      <c r="HZ271" s="44"/>
      <c r="IA271" s="44"/>
      <c r="IB271" s="44"/>
      <c r="IC271" s="44"/>
      <c r="ID271" s="44"/>
      <c r="IE271" s="44"/>
      <c r="IF271" s="44"/>
      <c r="IG271" s="44"/>
      <c r="IH271" s="44"/>
      <c r="II271" s="44"/>
      <c r="IJ271" s="44"/>
      <c r="IK271" s="44"/>
      <c r="IL271" s="44"/>
      <c r="IM271" s="44"/>
      <c r="IN271" s="44"/>
      <c r="IO271" s="44"/>
      <c r="IP271" s="44"/>
      <c r="IQ271" s="44"/>
      <c r="IR271" s="44"/>
      <c r="IS271" s="44"/>
      <c r="IT271" s="44"/>
      <c r="IU271" s="44"/>
      <c r="IV271" s="44"/>
      <c r="IW271" s="44"/>
      <c r="IX271" s="44"/>
      <c r="IY271" s="44"/>
      <c r="IZ271" s="44"/>
      <c r="JA271" s="44"/>
      <c r="JB271" s="44"/>
      <c r="JC271" s="44"/>
      <c r="JD271" s="44"/>
      <c r="JE271" s="44"/>
      <c r="JF271" s="44"/>
      <c r="JG271" s="44"/>
      <c r="JH271" s="44"/>
      <c r="JI271" s="44"/>
      <c r="JJ271" s="44"/>
      <c r="JK271" s="44"/>
      <c r="JL271" s="44"/>
      <c r="JM271" s="44"/>
      <c r="JN271" s="44"/>
      <c r="JO271" s="44"/>
      <c r="JP271" s="44"/>
      <c r="JQ271" s="44"/>
      <c r="JR271" s="44"/>
      <c r="JS271" s="44"/>
      <c r="JT271" s="44"/>
      <c r="JU271" s="44"/>
      <c r="JV271" s="44"/>
      <c r="JW271" s="44"/>
      <c r="JX271" s="44"/>
      <c r="JY271" s="44"/>
      <c r="JZ271" s="44"/>
      <c r="KA271" s="44"/>
      <c r="KB271" s="44"/>
      <c r="KC271" s="44"/>
      <c r="KD271" s="44"/>
      <c r="KE271" s="44"/>
      <c r="KF271" s="44"/>
      <c r="KG271" s="44"/>
      <c r="KH271" s="44"/>
      <c r="KI271" s="44"/>
      <c r="KJ271" s="44"/>
      <c r="KK271" s="44"/>
      <c r="KL271" s="44"/>
      <c r="KM271" s="44"/>
      <c r="KN271" s="44"/>
      <c r="KO271" s="44"/>
      <c r="KP271" s="44"/>
      <c r="KQ271" s="44"/>
      <c r="KR271" s="44"/>
      <c r="KS271" s="44"/>
      <c r="KT271" s="44"/>
      <c r="KU271" s="44"/>
      <c r="KV271" s="44"/>
      <c r="KW271" s="44"/>
      <c r="KX271" s="44"/>
      <c r="KY271" s="44"/>
      <c r="KZ271" s="44"/>
      <c r="LA271" s="44"/>
      <c r="LB271" s="44"/>
      <c r="LC271" s="44"/>
      <c r="LD271" s="44"/>
      <c r="LE271" s="44"/>
      <c r="LF271" s="44"/>
      <c r="LG271" s="44"/>
      <c r="LH271" s="44"/>
      <c r="LI271" s="44"/>
      <c r="LJ271" s="44"/>
      <c r="LK271" s="44"/>
      <c r="LL271" s="44"/>
      <c r="LM271" s="44"/>
      <c r="LN271" s="44"/>
      <c r="LO271" s="44"/>
      <c r="LP271" s="44"/>
      <c r="LQ271" s="44"/>
      <c r="LR271" s="44"/>
      <c r="LS271" s="44"/>
      <c r="LT271" s="44"/>
      <c r="LU271" s="44"/>
      <c r="LV271" s="44"/>
      <c r="LW271" s="44"/>
      <c r="LX271" s="44"/>
      <c r="LY271" s="44"/>
      <c r="LZ271" s="44"/>
      <c r="MA271" s="44"/>
      <c r="MB271" s="44"/>
      <c r="MC271" s="44"/>
      <c r="MD271" s="44"/>
      <c r="ME271" s="44"/>
      <c r="MF271" s="44"/>
      <c r="MG271" s="44"/>
      <c r="MH271" s="44"/>
      <c r="MI271" s="44"/>
      <c r="MJ271" s="44"/>
      <c r="MK271" s="44"/>
      <c r="ML271" s="44"/>
      <c r="MM271" s="44"/>
      <c r="MN271" s="44"/>
      <c r="MO271" s="44"/>
      <c r="MP271" s="44"/>
      <c r="MQ271" s="44"/>
      <c r="MR271" s="44"/>
      <c r="MS271" s="44"/>
      <c r="MT271" s="44"/>
      <c r="MU271" s="44"/>
      <c r="MV271" s="44"/>
      <c r="MW271" s="44"/>
      <c r="MX271" s="44"/>
      <c r="MY271" s="44"/>
      <c r="MZ271" s="44"/>
      <c r="NA271" s="44"/>
      <c r="NB271" s="44"/>
      <c r="NC271" s="44"/>
      <c r="ND271" s="44"/>
      <c r="NE271" s="44"/>
      <c r="NF271" s="44"/>
      <c r="NG271" s="44"/>
      <c r="NH271" s="44"/>
      <c r="NI271" s="44"/>
      <c r="NJ271" s="44"/>
      <c r="NK271" s="44"/>
      <c r="NL271" s="44"/>
      <c r="NM271" s="44"/>
      <c r="NN271" s="44"/>
      <c r="NO271" s="44"/>
      <c r="NP271" s="44"/>
      <c r="NQ271" s="44"/>
      <c r="NR271" s="44"/>
      <c r="NS271" s="44"/>
      <c r="NT271" s="44"/>
      <c r="NU271" s="44"/>
      <c r="NV271" s="44"/>
      <c r="NW271" s="44"/>
      <c r="NX271" s="44"/>
      <c r="NY271" s="44"/>
      <c r="NZ271" s="44"/>
      <c r="OA271" s="44"/>
      <c r="OB271" s="44"/>
      <c r="OC271" s="44"/>
      <c r="OD271" s="44"/>
      <c r="OE271" s="44"/>
      <c r="OF271" s="44"/>
      <c r="OG271" s="44"/>
      <c r="OH271" s="44"/>
      <c r="OI271" s="44"/>
      <c r="OJ271" s="44"/>
      <c r="OK271" s="44"/>
      <c r="OL271" s="44"/>
      <c r="OM271" s="44"/>
      <c r="ON271" s="44"/>
      <c r="OO271" s="44"/>
      <c r="OP271" s="44"/>
      <c r="OQ271" s="44"/>
      <c r="OR271" s="44"/>
      <c r="OS271" s="44"/>
      <c r="OT271" s="44"/>
      <c r="OU271" s="44"/>
      <c r="OV271" s="44"/>
      <c r="OW271" s="44"/>
      <c r="OX271" s="44"/>
      <c r="OY271" s="44"/>
      <c r="OZ271" s="44"/>
      <c r="PA271" s="44"/>
      <c r="PB271" s="44"/>
      <c r="PC271" s="44"/>
      <c r="PD271" s="44"/>
      <c r="PE271" s="44"/>
      <c r="PF271" s="44"/>
      <c r="PG271" s="44"/>
      <c r="PH271" s="44"/>
    </row>
    <row r="272" spans="1:424" s="49" customFormat="1" x14ac:dyDescent="0.25">
      <c r="A272" s="30"/>
      <c r="C272" s="327"/>
      <c r="D272" s="47"/>
      <c r="E272" s="327"/>
      <c r="F272" s="47"/>
      <c r="G272" s="47"/>
      <c r="H272" s="47"/>
      <c r="I272" s="47"/>
      <c r="J272" s="47"/>
      <c r="M272" s="47"/>
      <c r="N272" s="47"/>
      <c r="O272" s="47"/>
      <c r="P272" s="47"/>
      <c r="Q272" s="47"/>
      <c r="R272" s="47"/>
      <c r="U272" s="47"/>
      <c r="V272" s="47"/>
      <c r="W272" s="47"/>
      <c r="X272" s="47"/>
      <c r="Y272" s="47"/>
      <c r="Z272" s="47"/>
      <c r="AC272" s="47"/>
      <c r="AD272" s="47"/>
      <c r="AE272" s="47"/>
      <c r="AF272" s="47"/>
      <c r="AG272" s="47"/>
      <c r="AH272" s="47"/>
      <c r="AK272" s="47"/>
      <c r="AL272" s="47"/>
      <c r="AM272" s="47"/>
      <c r="AN272" s="47"/>
      <c r="AO272" s="47"/>
      <c r="AP272" s="47"/>
      <c r="AS272" s="47"/>
      <c r="AT272" s="47"/>
      <c r="AU272" s="47"/>
      <c r="AV272" s="47"/>
      <c r="AW272" s="46"/>
      <c r="AX272" s="46"/>
      <c r="BA272" s="47"/>
      <c r="BB272" s="47"/>
      <c r="BC272" s="47"/>
      <c r="BD272" s="47"/>
      <c r="BE272" s="47"/>
      <c r="BF272" s="47"/>
      <c r="BG272" s="47"/>
      <c r="BH272" s="47"/>
      <c r="BI272" s="44"/>
      <c r="BJ272" s="44"/>
      <c r="BK272" s="44"/>
      <c r="BL272" s="44"/>
      <c r="BM272" s="44"/>
      <c r="BN272" s="44"/>
      <c r="BO272" s="44"/>
      <c r="BP272" s="44"/>
      <c r="BQ272" s="44"/>
      <c r="BR272" s="44"/>
      <c r="BS272" s="44"/>
      <c r="BT272" s="44"/>
      <c r="BU272" s="44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  <c r="CK272" s="44"/>
      <c r="CL272" s="44"/>
      <c r="CM272" s="44"/>
      <c r="CN272" s="44"/>
      <c r="CO272" s="44"/>
      <c r="CP272" s="44"/>
      <c r="CQ272" s="44"/>
      <c r="CR272" s="44"/>
      <c r="CS272" s="44"/>
      <c r="CT272" s="44"/>
      <c r="CU272" s="44"/>
      <c r="CV272" s="44"/>
      <c r="CW272" s="44"/>
      <c r="CX272" s="44"/>
      <c r="CY272" s="44"/>
      <c r="CZ272" s="44"/>
      <c r="DA272" s="44"/>
      <c r="DB272" s="44"/>
      <c r="DC272" s="44"/>
      <c r="DD272" s="44"/>
      <c r="DE272" s="44"/>
      <c r="DF272" s="44"/>
      <c r="DG272" s="44"/>
      <c r="DH272" s="44"/>
      <c r="DI272" s="44"/>
      <c r="DJ272" s="44"/>
      <c r="DK272" s="44"/>
      <c r="DL272" s="44"/>
      <c r="DM272" s="44"/>
      <c r="DN272" s="44"/>
      <c r="DO272" s="44"/>
      <c r="DP272" s="44"/>
      <c r="DQ272" s="44"/>
      <c r="DR272" s="44"/>
      <c r="DS272" s="44"/>
      <c r="DT272" s="44"/>
      <c r="DU272" s="44"/>
      <c r="DV272" s="44"/>
      <c r="DW272" s="44"/>
      <c r="DX272" s="44"/>
      <c r="DY272" s="44"/>
      <c r="DZ272" s="44"/>
      <c r="EA272" s="44"/>
      <c r="EB272" s="44"/>
      <c r="EC272" s="44"/>
      <c r="ED272" s="44"/>
      <c r="EE272" s="44"/>
      <c r="EF272" s="44"/>
      <c r="EG272" s="44"/>
      <c r="EH272" s="44"/>
      <c r="EI272" s="44"/>
      <c r="EJ272" s="44"/>
      <c r="EK272" s="44"/>
      <c r="EL272" s="44"/>
      <c r="EM272" s="44"/>
      <c r="EN272" s="44"/>
      <c r="EO272" s="44"/>
      <c r="EP272" s="44"/>
      <c r="EQ272" s="44"/>
      <c r="ER272" s="44"/>
      <c r="ES272" s="44"/>
      <c r="ET272" s="44"/>
      <c r="EU272" s="44"/>
      <c r="EV272" s="44"/>
      <c r="EW272" s="44"/>
      <c r="EX272" s="44"/>
      <c r="EY272" s="44"/>
      <c r="EZ272" s="44"/>
      <c r="FA272" s="44"/>
      <c r="FB272" s="44"/>
      <c r="FC272" s="44"/>
      <c r="FD272" s="44"/>
      <c r="FE272" s="44"/>
      <c r="FF272" s="44"/>
      <c r="FG272" s="44"/>
      <c r="FH272" s="44"/>
      <c r="FI272" s="44"/>
      <c r="FJ272" s="44"/>
      <c r="FK272" s="44"/>
      <c r="FL272" s="44"/>
      <c r="FM272" s="44"/>
      <c r="FN272" s="44"/>
      <c r="FO272" s="44"/>
      <c r="FP272" s="44"/>
      <c r="FQ272" s="44"/>
      <c r="FR272" s="44"/>
      <c r="FS272" s="44"/>
      <c r="FT272" s="44"/>
      <c r="FU272" s="44"/>
      <c r="FV272" s="44"/>
      <c r="FW272" s="44"/>
      <c r="FX272" s="44"/>
      <c r="FY272" s="44"/>
      <c r="FZ272" s="44"/>
      <c r="GA272" s="44"/>
      <c r="GB272" s="44"/>
      <c r="GC272" s="44"/>
      <c r="GD272" s="44"/>
      <c r="GE272" s="44"/>
      <c r="GF272" s="44"/>
      <c r="GG272" s="44"/>
      <c r="GH272" s="44"/>
      <c r="GI272" s="44"/>
      <c r="GJ272" s="44"/>
      <c r="GK272" s="44"/>
      <c r="GL272" s="44"/>
      <c r="GM272" s="44"/>
      <c r="GN272" s="44"/>
      <c r="GO272" s="44"/>
      <c r="GP272" s="44"/>
      <c r="GQ272" s="44"/>
      <c r="GR272" s="44"/>
      <c r="GS272" s="44"/>
      <c r="GT272" s="44"/>
      <c r="GU272" s="44"/>
      <c r="GV272" s="44"/>
      <c r="GW272" s="44"/>
      <c r="GX272" s="44"/>
      <c r="GY272" s="44"/>
      <c r="GZ272" s="44"/>
      <c r="HA272" s="44"/>
      <c r="HB272" s="44"/>
      <c r="HC272" s="44"/>
      <c r="HD272" s="44"/>
      <c r="HE272" s="44"/>
      <c r="HF272" s="44"/>
      <c r="HG272" s="44"/>
      <c r="HH272" s="44"/>
      <c r="HI272" s="44"/>
      <c r="HJ272" s="44"/>
      <c r="HK272" s="44"/>
      <c r="HL272" s="44"/>
      <c r="HM272" s="44"/>
      <c r="HN272" s="44"/>
      <c r="HO272" s="44"/>
      <c r="HP272" s="44"/>
      <c r="HQ272" s="44"/>
      <c r="HR272" s="44"/>
      <c r="HS272" s="44"/>
      <c r="HT272" s="44"/>
      <c r="HU272" s="44"/>
      <c r="HV272" s="44"/>
      <c r="HW272" s="44"/>
      <c r="HX272" s="44"/>
      <c r="HY272" s="44"/>
      <c r="HZ272" s="44"/>
      <c r="IA272" s="44"/>
      <c r="IB272" s="44"/>
      <c r="IC272" s="44"/>
      <c r="ID272" s="44"/>
      <c r="IE272" s="44"/>
      <c r="IF272" s="44"/>
      <c r="IG272" s="44"/>
      <c r="IH272" s="44"/>
      <c r="II272" s="44"/>
      <c r="IJ272" s="44"/>
      <c r="IK272" s="44"/>
      <c r="IL272" s="44"/>
      <c r="IM272" s="44"/>
      <c r="IN272" s="44"/>
      <c r="IO272" s="44"/>
      <c r="IP272" s="44"/>
      <c r="IQ272" s="44"/>
      <c r="IR272" s="44"/>
      <c r="IS272" s="44"/>
      <c r="IT272" s="44"/>
      <c r="IU272" s="44"/>
      <c r="IV272" s="44"/>
      <c r="IW272" s="44"/>
      <c r="IX272" s="44"/>
      <c r="IY272" s="44"/>
      <c r="IZ272" s="44"/>
      <c r="JA272" s="44"/>
      <c r="JB272" s="44"/>
      <c r="JC272" s="44"/>
      <c r="JD272" s="44"/>
      <c r="JE272" s="44"/>
      <c r="JF272" s="44"/>
      <c r="JG272" s="44"/>
      <c r="JH272" s="44"/>
      <c r="JI272" s="44"/>
      <c r="JJ272" s="44"/>
      <c r="JK272" s="44"/>
      <c r="JL272" s="44"/>
      <c r="JM272" s="44"/>
      <c r="JN272" s="44"/>
      <c r="JO272" s="44"/>
      <c r="JP272" s="44"/>
      <c r="JQ272" s="44"/>
      <c r="JR272" s="44"/>
      <c r="JS272" s="44"/>
      <c r="JT272" s="44"/>
      <c r="JU272" s="44"/>
      <c r="JV272" s="44"/>
      <c r="JW272" s="44"/>
      <c r="JX272" s="44"/>
      <c r="JY272" s="44"/>
      <c r="JZ272" s="44"/>
      <c r="KA272" s="44"/>
      <c r="KB272" s="44"/>
      <c r="KC272" s="44"/>
      <c r="KD272" s="44"/>
      <c r="KE272" s="44"/>
      <c r="KF272" s="44"/>
      <c r="KG272" s="44"/>
      <c r="KH272" s="44"/>
      <c r="KI272" s="44"/>
      <c r="KJ272" s="44"/>
      <c r="KK272" s="44"/>
      <c r="KL272" s="44"/>
      <c r="KM272" s="44"/>
      <c r="KN272" s="44"/>
      <c r="KO272" s="44"/>
      <c r="KP272" s="44"/>
      <c r="KQ272" s="44"/>
      <c r="KR272" s="44"/>
      <c r="KS272" s="44"/>
      <c r="KT272" s="44"/>
      <c r="KU272" s="44"/>
      <c r="KV272" s="44"/>
      <c r="KW272" s="44"/>
      <c r="KX272" s="44"/>
      <c r="KY272" s="44"/>
      <c r="KZ272" s="44"/>
      <c r="LA272" s="44"/>
      <c r="LB272" s="44"/>
      <c r="LC272" s="44"/>
      <c r="LD272" s="44"/>
      <c r="LE272" s="44"/>
      <c r="LF272" s="44"/>
      <c r="LG272" s="44"/>
      <c r="LH272" s="44"/>
      <c r="LI272" s="44"/>
      <c r="LJ272" s="44"/>
      <c r="LK272" s="44"/>
      <c r="LL272" s="44"/>
      <c r="LM272" s="44"/>
      <c r="LN272" s="44"/>
      <c r="LO272" s="44"/>
      <c r="LP272" s="44"/>
      <c r="LQ272" s="44"/>
      <c r="LR272" s="44"/>
      <c r="LS272" s="44"/>
      <c r="LT272" s="44"/>
      <c r="LU272" s="44"/>
      <c r="LV272" s="44"/>
      <c r="LW272" s="44"/>
      <c r="LX272" s="44"/>
      <c r="LY272" s="44"/>
      <c r="LZ272" s="44"/>
      <c r="MA272" s="44"/>
      <c r="MB272" s="44"/>
      <c r="MC272" s="44"/>
      <c r="MD272" s="44"/>
      <c r="ME272" s="44"/>
      <c r="MF272" s="44"/>
      <c r="MG272" s="44"/>
      <c r="MH272" s="44"/>
      <c r="MI272" s="44"/>
      <c r="MJ272" s="44"/>
      <c r="MK272" s="44"/>
      <c r="ML272" s="44"/>
      <c r="MM272" s="44"/>
      <c r="MN272" s="44"/>
      <c r="MO272" s="44"/>
      <c r="MP272" s="44"/>
      <c r="MQ272" s="44"/>
      <c r="MR272" s="44"/>
      <c r="MS272" s="44"/>
      <c r="MT272" s="44"/>
      <c r="MU272" s="44"/>
      <c r="MV272" s="44"/>
      <c r="MW272" s="44"/>
      <c r="MX272" s="44"/>
      <c r="MY272" s="44"/>
      <c r="MZ272" s="44"/>
      <c r="NA272" s="44"/>
      <c r="NB272" s="44"/>
      <c r="NC272" s="44"/>
      <c r="ND272" s="44"/>
      <c r="NE272" s="44"/>
      <c r="NF272" s="44"/>
      <c r="NG272" s="44"/>
      <c r="NH272" s="44"/>
      <c r="NI272" s="44"/>
      <c r="NJ272" s="44"/>
      <c r="NK272" s="44"/>
      <c r="NL272" s="44"/>
      <c r="NM272" s="44"/>
      <c r="NN272" s="44"/>
      <c r="NO272" s="44"/>
      <c r="NP272" s="44"/>
      <c r="NQ272" s="44"/>
      <c r="NR272" s="44"/>
      <c r="NS272" s="44"/>
      <c r="NT272" s="44"/>
      <c r="NU272" s="44"/>
      <c r="NV272" s="44"/>
      <c r="NW272" s="44"/>
      <c r="NX272" s="44"/>
      <c r="NY272" s="44"/>
      <c r="NZ272" s="44"/>
      <c r="OA272" s="44"/>
      <c r="OB272" s="44"/>
      <c r="OC272" s="44"/>
      <c r="OD272" s="44"/>
      <c r="OE272" s="44"/>
      <c r="OF272" s="44"/>
      <c r="OG272" s="44"/>
      <c r="OH272" s="44"/>
      <c r="OI272" s="44"/>
      <c r="OJ272" s="44"/>
      <c r="OK272" s="44"/>
      <c r="OL272" s="44"/>
      <c r="OM272" s="44"/>
      <c r="ON272" s="44"/>
      <c r="OO272" s="44"/>
      <c r="OP272" s="44"/>
      <c r="OQ272" s="44"/>
      <c r="OR272" s="44"/>
      <c r="OS272" s="44"/>
      <c r="OT272" s="44"/>
      <c r="OU272" s="44"/>
      <c r="OV272" s="44"/>
      <c r="OW272" s="44"/>
      <c r="OX272" s="44"/>
      <c r="OY272" s="44"/>
      <c r="OZ272" s="44"/>
      <c r="PA272" s="44"/>
      <c r="PB272" s="44"/>
      <c r="PC272" s="44"/>
      <c r="PD272" s="44"/>
      <c r="PE272" s="44"/>
      <c r="PF272" s="44"/>
      <c r="PG272" s="44"/>
      <c r="PH272" s="44"/>
    </row>
    <row r="273" spans="1:424" s="49" customFormat="1" x14ac:dyDescent="0.25">
      <c r="A273" s="30"/>
      <c r="C273" s="327"/>
      <c r="D273" s="47"/>
      <c r="E273" s="327"/>
      <c r="F273" s="47"/>
      <c r="G273" s="47"/>
      <c r="H273" s="47"/>
      <c r="I273" s="47"/>
      <c r="J273" s="47"/>
      <c r="M273" s="47"/>
      <c r="N273" s="47"/>
      <c r="O273" s="47"/>
      <c r="P273" s="47"/>
      <c r="Q273" s="47"/>
      <c r="R273" s="47"/>
      <c r="U273" s="47"/>
      <c r="V273" s="47"/>
      <c r="W273" s="47"/>
      <c r="X273" s="47"/>
      <c r="Y273" s="47"/>
      <c r="Z273" s="47"/>
      <c r="AC273" s="47"/>
      <c r="AD273" s="47"/>
      <c r="AE273" s="47"/>
      <c r="AF273" s="47"/>
      <c r="AG273" s="47"/>
      <c r="AH273" s="47"/>
      <c r="AK273" s="47"/>
      <c r="AL273" s="47"/>
      <c r="AM273" s="47"/>
      <c r="AN273" s="47"/>
      <c r="AO273" s="47"/>
      <c r="AP273" s="47"/>
      <c r="AS273" s="47"/>
      <c r="AT273" s="47"/>
      <c r="AU273" s="47"/>
      <c r="AV273" s="47"/>
      <c r="AW273" s="46"/>
      <c r="AX273" s="46"/>
      <c r="BA273" s="47"/>
      <c r="BB273" s="47"/>
      <c r="BC273" s="47"/>
      <c r="BD273" s="47"/>
      <c r="BE273" s="47"/>
      <c r="BF273" s="47"/>
      <c r="BG273" s="47"/>
      <c r="BH273" s="47"/>
      <c r="BI273" s="44"/>
      <c r="BJ273" s="44"/>
      <c r="BK273" s="44"/>
      <c r="BL273" s="44"/>
      <c r="BM273" s="44"/>
      <c r="BN273" s="44"/>
      <c r="BO273" s="44"/>
      <c r="BP273" s="44"/>
      <c r="BQ273" s="44"/>
      <c r="BR273" s="44"/>
      <c r="BS273" s="44"/>
      <c r="BT273" s="44"/>
      <c r="BU273" s="44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  <c r="CK273" s="44"/>
      <c r="CL273" s="44"/>
      <c r="CM273" s="44"/>
      <c r="CN273" s="44"/>
      <c r="CO273" s="44"/>
      <c r="CP273" s="44"/>
      <c r="CQ273" s="44"/>
      <c r="CR273" s="44"/>
      <c r="CS273" s="44"/>
      <c r="CT273" s="44"/>
      <c r="CU273" s="44"/>
      <c r="CV273" s="44"/>
      <c r="CW273" s="44"/>
      <c r="CX273" s="44"/>
      <c r="CY273" s="44"/>
      <c r="CZ273" s="44"/>
      <c r="DA273" s="44"/>
      <c r="DB273" s="44"/>
      <c r="DC273" s="44"/>
      <c r="DD273" s="44"/>
      <c r="DE273" s="44"/>
      <c r="DF273" s="44"/>
      <c r="DG273" s="44"/>
      <c r="DH273" s="44"/>
      <c r="DI273" s="44"/>
      <c r="DJ273" s="44"/>
      <c r="DK273" s="44"/>
      <c r="DL273" s="44"/>
      <c r="DM273" s="44"/>
      <c r="DN273" s="44"/>
      <c r="DO273" s="44"/>
      <c r="DP273" s="44"/>
      <c r="DQ273" s="44"/>
      <c r="DR273" s="44"/>
      <c r="DS273" s="44"/>
      <c r="DT273" s="44"/>
      <c r="DU273" s="44"/>
      <c r="DV273" s="44"/>
      <c r="DW273" s="44"/>
      <c r="DX273" s="44"/>
      <c r="DY273" s="44"/>
      <c r="DZ273" s="44"/>
      <c r="EA273" s="44"/>
      <c r="EB273" s="44"/>
      <c r="EC273" s="44"/>
      <c r="ED273" s="44"/>
      <c r="EE273" s="44"/>
      <c r="EF273" s="44"/>
      <c r="EG273" s="44"/>
      <c r="EH273" s="44"/>
      <c r="EI273" s="44"/>
      <c r="EJ273" s="44"/>
      <c r="EK273" s="44"/>
      <c r="EL273" s="44"/>
      <c r="EM273" s="44"/>
      <c r="EN273" s="44"/>
      <c r="EO273" s="44"/>
      <c r="EP273" s="44"/>
      <c r="EQ273" s="44"/>
      <c r="ER273" s="44"/>
      <c r="ES273" s="44"/>
      <c r="ET273" s="44"/>
      <c r="EU273" s="44"/>
      <c r="EV273" s="44"/>
      <c r="EW273" s="44"/>
      <c r="EX273" s="44"/>
      <c r="EY273" s="44"/>
      <c r="EZ273" s="44"/>
      <c r="FA273" s="44"/>
      <c r="FB273" s="44"/>
      <c r="FC273" s="44"/>
      <c r="FD273" s="44"/>
      <c r="FE273" s="44"/>
      <c r="FF273" s="44"/>
      <c r="FG273" s="44"/>
      <c r="FH273" s="44"/>
      <c r="FI273" s="44"/>
      <c r="FJ273" s="44"/>
      <c r="FK273" s="44"/>
      <c r="FL273" s="44"/>
      <c r="FM273" s="44"/>
      <c r="FN273" s="44"/>
      <c r="FO273" s="44"/>
      <c r="FP273" s="44"/>
      <c r="FQ273" s="44"/>
      <c r="FR273" s="44"/>
      <c r="FS273" s="44"/>
      <c r="FT273" s="44"/>
      <c r="FU273" s="44"/>
      <c r="FV273" s="44"/>
      <c r="FW273" s="44"/>
      <c r="FX273" s="44"/>
      <c r="FY273" s="44"/>
      <c r="FZ273" s="44"/>
      <c r="GA273" s="44"/>
      <c r="GB273" s="44"/>
      <c r="GC273" s="44"/>
      <c r="GD273" s="44"/>
      <c r="GE273" s="44"/>
      <c r="GF273" s="44"/>
      <c r="GG273" s="44"/>
      <c r="GH273" s="44"/>
      <c r="GI273" s="44"/>
      <c r="GJ273" s="44"/>
      <c r="GK273" s="44"/>
      <c r="GL273" s="44"/>
      <c r="GM273" s="44"/>
      <c r="GN273" s="44"/>
      <c r="GO273" s="44"/>
      <c r="GP273" s="44"/>
      <c r="GQ273" s="44"/>
      <c r="GR273" s="44"/>
      <c r="GS273" s="44"/>
      <c r="GT273" s="44"/>
      <c r="GU273" s="44"/>
      <c r="GV273" s="44"/>
      <c r="GW273" s="44"/>
      <c r="GX273" s="44"/>
      <c r="GY273" s="44"/>
      <c r="GZ273" s="44"/>
      <c r="HA273" s="44"/>
      <c r="HB273" s="44"/>
      <c r="HC273" s="44"/>
      <c r="HD273" s="44"/>
      <c r="HE273" s="44"/>
      <c r="HF273" s="44"/>
      <c r="HG273" s="44"/>
      <c r="HH273" s="44"/>
      <c r="HI273" s="44"/>
      <c r="HJ273" s="44"/>
      <c r="HK273" s="44"/>
      <c r="HL273" s="44"/>
      <c r="HM273" s="44"/>
      <c r="HN273" s="44"/>
      <c r="HO273" s="44"/>
      <c r="HP273" s="44"/>
      <c r="HQ273" s="44"/>
      <c r="HR273" s="44"/>
      <c r="HS273" s="44"/>
      <c r="HT273" s="44"/>
      <c r="HU273" s="44"/>
      <c r="HV273" s="44"/>
      <c r="HW273" s="44"/>
      <c r="HX273" s="44"/>
      <c r="HY273" s="44"/>
      <c r="HZ273" s="44"/>
      <c r="IA273" s="44"/>
      <c r="IB273" s="44"/>
      <c r="IC273" s="44"/>
      <c r="ID273" s="44"/>
      <c r="IE273" s="44"/>
      <c r="IF273" s="44"/>
      <c r="IG273" s="44"/>
      <c r="IH273" s="44"/>
      <c r="II273" s="44"/>
      <c r="IJ273" s="44"/>
      <c r="IK273" s="44"/>
      <c r="IL273" s="44"/>
      <c r="IM273" s="44"/>
      <c r="IN273" s="44"/>
      <c r="IO273" s="44"/>
      <c r="IP273" s="44"/>
      <c r="IQ273" s="44"/>
      <c r="IR273" s="44"/>
      <c r="IS273" s="44"/>
      <c r="IT273" s="44"/>
      <c r="IU273" s="44"/>
      <c r="IV273" s="44"/>
      <c r="IW273" s="44"/>
      <c r="IX273" s="44"/>
      <c r="IY273" s="44"/>
      <c r="IZ273" s="44"/>
      <c r="JA273" s="44"/>
      <c r="JB273" s="44"/>
      <c r="JC273" s="44"/>
      <c r="JD273" s="44"/>
      <c r="JE273" s="44"/>
      <c r="JF273" s="44"/>
      <c r="JG273" s="44"/>
      <c r="JH273" s="44"/>
      <c r="JI273" s="44"/>
      <c r="JJ273" s="44"/>
      <c r="JK273" s="44"/>
      <c r="JL273" s="44"/>
      <c r="JM273" s="44"/>
      <c r="JN273" s="44"/>
      <c r="JO273" s="44"/>
      <c r="JP273" s="44"/>
      <c r="JQ273" s="44"/>
      <c r="JR273" s="44"/>
      <c r="JS273" s="44"/>
      <c r="JT273" s="44"/>
      <c r="JU273" s="44"/>
      <c r="JV273" s="44"/>
      <c r="JW273" s="44"/>
      <c r="JX273" s="44"/>
      <c r="JY273" s="44"/>
      <c r="JZ273" s="44"/>
      <c r="KA273" s="44"/>
      <c r="KB273" s="44"/>
      <c r="KC273" s="44"/>
      <c r="KD273" s="44"/>
      <c r="KE273" s="44"/>
      <c r="KF273" s="44"/>
      <c r="KG273" s="44"/>
      <c r="KH273" s="44"/>
      <c r="KI273" s="44"/>
      <c r="KJ273" s="44"/>
      <c r="KK273" s="44"/>
      <c r="KL273" s="44"/>
      <c r="KM273" s="44"/>
      <c r="KN273" s="44"/>
      <c r="KO273" s="44"/>
      <c r="KP273" s="44"/>
      <c r="KQ273" s="44"/>
      <c r="KR273" s="44"/>
      <c r="KS273" s="44"/>
      <c r="KT273" s="44"/>
      <c r="KU273" s="44"/>
      <c r="KV273" s="44"/>
      <c r="KW273" s="44"/>
      <c r="KX273" s="44"/>
      <c r="KY273" s="44"/>
      <c r="KZ273" s="44"/>
      <c r="LA273" s="44"/>
      <c r="LB273" s="44"/>
      <c r="LC273" s="44"/>
      <c r="LD273" s="44"/>
      <c r="LE273" s="44"/>
      <c r="LF273" s="44"/>
      <c r="LG273" s="44"/>
      <c r="LH273" s="44"/>
      <c r="LI273" s="44"/>
      <c r="LJ273" s="44"/>
      <c r="LK273" s="44"/>
      <c r="LL273" s="44"/>
      <c r="LM273" s="44"/>
      <c r="LN273" s="44"/>
      <c r="LO273" s="44"/>
      <c r="LP273" s="44"/>
      <c r="LQ273" s="44"/>
      <c r="LR273" s="44"/>
      <c r="LS273" s="44"/>
      <c r="LT273" s="44"/>
      <c r="LU273" s="44"/>
      <c r="LV273" s="44"/>
      <c r="LW273" s="44"/>
      <c r="LX273" s="44"/>
      <c r="LY273" s="44"/>
      <c r="LZ273" s="44"/>
      <c r="MA273" s="44"/>
      <c r="MB273" s="44"/>
      <c r="MC273" s="44"/>
      <c r="MD273" s="44"/>
      <c r="ME273" s="44"/>
      <c r="MF273" s="44"/>
      <c r="MG273" s="44"/>
      <c r="MH273" s="44"/>
      <c r="MI273" s="44"/>
      <c r="MJ273" s="44"/>
      <c r="MK273" s="44"/>
      <c r="ML273" s="44"/>
      <c r="MM273" s="44"/>
      <c r="MN273" s="44"/>
      <c r="MO273" s="44"/>
      <c r="MP273" s="44"/>
      <c r="MQ273" s="44"/>
      <c r="MR273" s="44"/>
      <c r="MS273" s="44"/>
      <c r="MT273" s="44"/>
      <c r="MU273" s="44"/>
      <c r="MV273" s="44"/>
      <c r="MW273" s="44"/>
      <c r="MX273" s="44"/>
      <c r="MY273" s="44"/>
      <c r="MZ273" s="44"/>
      <c r="NA273" s="44"/>
      <c r="NB273" s="44"/>
      <c r="NC273" s="44"/>
      <c r="ND273" s="44"/>
      <c r="NE273" s="44"/>
      <c r="NF273" s="44"/>
      <c r="NG273" s="44"/>
      <c r="NH273" s="44"/>
      <c r="NI273" s="44"/>
      <c r="NJ273" s="44"/>
      <c r="NK273" s="44"/>
      <c r="NL273" s="44"/>
      <c r="NM273" s="44"/>
      <c r="NN273" s="44"/>
      <c r="NO273" s="44"/>
      <c r="NP273" s="44"/>
      <c r="NQ273" s="44"/>
      <c r="NR273" s="44"/>
      <c r="NS273" s="44"/>
      <c r="NT273" s="44"/>
      <c r="NU273" s="44"/>
      <c r="NV273" s="44"/>
      <c r="NW273" s="44"/>
      <c r="NX273" s="44"/>
      <c r="NY273" s="44"/>
      <c r="NZ273" s="44"/>
      <c r="OA273" s="44"/>
      <c r="OB273" s="44"/>
      <c r="OC273" s="44"/>
      <c r="OD273" s="44"/>
      <c r="OE273" s="44"/>
      <c r="OF273" s="44"/>
      <c r="OG273" s="44"/>
      <c r="OH273" s="44"/>
      <c r="OI273" s="44"/>
      <c r="OJ273" s="44"/>
      <c r="OK273" s="44"/>
      <c r="OL273" s="44"/>
      <c r="OM273" s="44"/>
      <c r="ON273" s="44"/>
      <c r="OO273" s="44"/>
      <c r="OP273" s="44"/>
      <c r="OQ273" s="44"/>
      <c r="OR273" s="44"/>
      <c r="OS273" s="44"/>
      <c r="OT273" s="44"/>
      <c r="OU273" s="44"/>
      <c r="OV273" s="44"/>
      <c r="OW273" s="44"/>
      <c r="OX273" s="44"/>
      <c r="OY273" s="44"/>
      <c r="OZ273" s="44"/>
      <c r="PA273" s="44"/>
      <c r="PB273" s="44"/>
      <c r="PC273" s="44"/>
      <c r="PD273" s="44"/>
      <c r="PE273" s="44"/>
      <c r="PF273" s="44"/>
      <c r="PG273" s="44"/>
      <c r="PH273" s="44"/>
    </row>
    <row r="274" spans="1:424" s="49" customFormat="1" x14ac:dyDescent="0.25">
      <c r="A274" s="30"/>
      <c r="C274" s="327"/>
      <c r="D274" s="47"/>
      <c r="E274" s="327"/>
      <c r="F274" s="47"/>
      <c r="G274" s="47"/>
      <c r="H274" s="47"/>
      <c r="I274" s="47"/>
      <c r="J274" s="47"/>
      <c r="M274" s="47"/>
      <c r="N274" s="47"/>
      <c r="O274" s="47"/>
      <c r="P274" s="47"/>
      <c r="Q274" s="47"/>
      <c r="R274" s="47"/>
      <c r="U274" s="47"/>
      <c r="V274" s="47"/>
      <c r="W274" s="47"/>
      <c r="X274" s="47"/>
      <c r="Y274" s="47"/>
      <c r="Z274" s="47"/>
      <c r="AC274" s="47"/>
      <c r="AD274" s="47"/>
      <c r="AE274" s="47"/>
      <c r="AF274" s="47"/>
      <c r="AG274" s="47"/>
      <c r="AH274" s="47"/>
      <c r="AK274" s="47"/>
      <c r="AL274" s="47"/>
      <c r="AM274" s="47"/>
      <c r="AN274" s="47"/>
      <c r="AO274" s="47"/>
      <c r="AP274" s="47"/>
      <c r="AS274" s="47"/>
      <c r="AT274" s="47"/>
      <c r="AU274" s="47"/>
      <c r="AV274" s="47"/>
      <c r="AW274" s="46"/>
      <c r="AX274" s="46"/>
      <c r="BA274" s="47"/>
      <c r="BB274" s="47"/>
      <c r="BC274" s="47"/>
      <c r="BD274" s="47"/>
      <c r="BE274" s="47"/>
      <c r="BF274" s="47"/>
      <c r="BG274" s="47"/>
      <c r="BH274" s="47"/>
      <c r="BI274" s="44"/>
      <c r="BJ274" s="44"/>
      <c r="BK274" s="44"/>
      <c r="BL274" s="44"/>
      <c r="BM274" s="44"/>
      <c r="BN274" s="44"/>
      <c r="BO274" s="44"/>
      <c r="BP274" s="44"/>
      <c r="BQ274" s="44"/>
      <c r="BR274" s="44"/>
      <c r="BS274" s="44"/>
      <c r="BT274" s="44"/>
      <c r="BU274" s="44"/>
      <c r="BV274" s="44"/>
      <c r="BW274" s="44"/>
      <c r="BX274" s="44"/>
      <c r="BY274" s="44"/>
      <c r="BZ274" s="44"/>
      <c r="CA274" s="44"/>
      <c r="CB274" s="44"/>
      <c r="CC274" s="44"/>
      <c r="CD274" s="44"/>
      <c r="CE274" s="44"/>
      <c r="CF274" s="44"/>
      <c r="CG274" s="44"/>
      <c r="CH274" s="44"/>
      <c r="CI274" s="44"/>
      <c r="CJ274" s="44"/>
      <c r="CK274" s="44"/>
      <c r="CL274" s="44"/>
      <c r="CM274" s="44"/>
      <c r="CN274" s="44"/>
      <c r="CO274" s="44"/>
      <c r="CP274" s="44"/>
      <c r="CQ274" s="44"/>
      <c r="CR274" s="44"/>
      <c r="CS274" s="44"/>
      <c r="CT274" s="44"/>
      <c r="CU274" s="44"/>
      <c r="CV274" s="44"/>
      <c r="CW274" s="44"/>
      <c r="CX274" s="44"/>
      <c r="CY274" s="44"/>
      <c r="CZ274" s="44"/>
      <c r="DA274" s="44"/>
      <c r="DB274" s="44"/>
      <c r="DC274" s="44"/>
      <c r="DD274" s="44"/>
      <c r="DE274" s="44"/>
      <c r="DF274" s="44"/>
      <c r="DG274" s="44"/>
      <c r="DH274" s="44"/>
      <c r="DI274" s="44"/>
      <c r="DJ274" s="44"/>
      <c r="DK274" s="44"/>
      <c r="DL274" s="44"/>
      <c r="DM274" s="44"/>
      <c r="DN274" s="44"/>
      <c r="DO274" s="44"/>
      <c r="DP274" s="44"/>
      <c r="DQ274" s="44"/>
      <c r="DR274" s="44"/>
      <c r="DS274" s="44"/>
      <c r="DT274" s="44"/>
      <c r="DU274" s="44"/>
      <c r="DV274" s="44"/>
      <c r="DW274" s="44"/>
      <c r="DX274" s="44"/>
      <c r="DY274" s="44"/>
      <c r="DZ274" s="44"/>
      <c r="EA274" s="44"/>
      <c r="EB274" s="44"/>
      <c r="EC274" s="44"/>
      <c r="ED274" s="44"/>
      <c r="EE274" s="44"/>
      <c r="EF274" s="44"/>
      <c r="EG274" s="44"/>
      <c r="EH274" s="44"/>
      <c r="EI274" s="44"/>
      <c r="EJ274" s="44"/>
      <c r="EK274" s="44"/>
      <c r="EL274" s="44"/>
      <c r="EM274" s="44"/>
      <c r="EN274" s="44"/>
      <c r="EO274" s="44"/>
      <c r="EP274" s="44"/>
      <c r="EQ274" s="44"/>
      <c r="ER274" s="44"/>
      <c r="ES274" s="44"/>
      <c r="ET274" s="44"/>
      <c r="EU274" s="44"/>
      <c r="EV274" s="44"/>
      <c r="EW274" s="44"/>
      <c r="EX274" s="44"/>
      <c r="EY274" s="44"/>
      <c r="EZ274" s="44"/>
      <c r="FA274" s="44"/>
      <c r="FB274" s="44"/>
      <c r="FC274" s="44"/>
      <c r="FD274" s="44"/>
      <c r="FE274" s="44"/>
      <c r="FF274" s="44"/>
      <c r="FG274" s="44"/>
      <c r="FH274" s="44"/>
      <c r="FI274" s="44"/>
      <c r="FJ274" s="44"/>
      <c r="FK274" s="44"/>
      <c r="FL274" s="44"/>
      <c r="FM274" s="44"/>
      <c r="FN274" s="44"/>
      <c r="FO274" s="44"/>
      <c r="FP274" s="44"/>
      <c r="FQ274" s="44"/>
      <c r="FR274" s="44"/>
      <c r="FS274" s="44"/>
      <c r="FT274" s="44"/>
      <c r="FU274" s="44"/>
      <c r="FV274" s="44"/>
      <c r="FW274" s="44"/>
      <c r="FX274" s="44"/>
      <c r="FY274" s="44"/>
      <c r="FZ274" s="44"/>
      <c r="GA274" s="44"/>
      <c r="GB274" s="44"/>
      <c r="GC274" s="44"/>
      <c r="GD274" s="44"/>
      <c r="GE274" s="44"/>
      <c r="GF274" s="44"/>
      <c r="GG274" s="44"/>
      <c r="GH274" s="44"/>
      <c r="GI274" s="44"/>
      <c r="GJ274" s="44"/>
      <c r="GK274" s="44"/>
      <c r="GL274" s="44"/>
      <c r="GM274" s="44"/>
      <c r="GN274" s="44"/>
      <c r="GO274" s="44"/>
      <c r="GP274" s="44"/>
      <c r="GQ274" s="44"/>
      <c r="GR274" s="44"/>
      <c r="GS274" s="44"/>
      <c r="GT274" s="44"/>
      <c r="GU274" s="44"/>
      <c r="GV274" s="44"/>
      <c r="GW274" s="44"/>
      <c r="GX274" s="44"/>
      <c r="GY274" s="44"/>
      <c r="GZ274" s="44"/>
      <c r="HA274" s="44"/>
      <c r="HB274" s="44"/>
      <c r="HC274" s="44"/>
      <c r="HD274" s="44"/>
      <c r="HE274" s="44"/>
      <c r="HF274" s="44"/>
      <c r="HG274" s="44"/>
      <c r="HH274" s="44"/>
      <c r="HI274" s="44"/>
      <c r="HJ274" s="44"/>
      <c r="HK274" s="44"/>
      <c r="HL274" s="44"/>
      <c r="HM274" s="44"/>
      <c r="HN274" s="44"/>
      <c r="HO274" s="44"/>
      <c r="HP274" s="44"/>
      <c r="HQ274" s="44"/>
      <c r="HR274" s="44"/>
      <c r="HS274" s="44"/>
      <c r="HT274" s="44"/>
      <c r="HU274" s="44"/>
      <c r="HV274" s="44"/>
      <c r="HW274" s="44"/>
      <c r="HX274" s="44"/>
      <c r="HY274" s="44"/>
      <c r="HZ274" s="44"/>
      <c r="IA274" s="44"/>
      <c r="IB274" s="44"/>
      <c r="IC274" s="44"/>
      <c r="ID274" s="44"/>
      <c r="IE274" s="44"/>
      <c r="IF274" s="44"/>
      <c r="IG274" s="44"/>
      <c r="IH274" s="44"/>
      <c r="II274" s="44"/>
      <c r="IJ274" s="44"/>
      <c r="IK274" s="44"/>
      <c r="IL274" s="44"/>
      <c r="IM274" s="44"/>
      <c r="IN274" s="44"/>
      <c r="IO274" s="44"/>
      <c r="IP274" s="44"/>
      <c r="IQ274" s="44"/>
      <c r="IR274" s="44"/>
      <c r="IS274" s="44"/>
      <c r="IT274" s="44"/>
      <c r="IU274" s="44"/>
      <c r="IV274" s="44"/>
      <c r="IW274" s="44"/>
      <c r="IX274" s="44"/>
      <c r="IY274" s="44"/>
      <c r="IZ274" s="44"/>
      <c r="JA274" s="44"/>
      <c r="JB274" s="44"/>
      <c r="JC274" s="44"/>
      <c r="JD274" s="44"/>
      <c r="JE274" s="44"/>
      <c r="JF274" s="44"/>
      <c r="JG274" s="44"/>
      <c r="JH274" s="44"/>
      <c r="JI274" s="44"/>
      <c r="JJ274" s="44"/>
      <c r="JK274" s="44"/>
      <c r="JL274" s="44"/>
      <c r="JM274" s="44"/>
      <c r="JN274" s="44"/>
      <c r="JO274" s="44"/>
      <c r="JP274" s="44"/>
      <c r="JQ274" s="44"/>
      <c r="JR274" s="44"/>
      <c r="JS274" s="44"/>
      <c r="JT274" s="44"/>
      <c r="JU274" s="44"/>
      <c r="JV274" s="44"/>
      <c r="JW274" s="44"/>
      <c r="JX274" s="44"/>
      <c r="JY274" s="44"/>
      <c r="JZ274" s="44"/>
      <c r="KA274" s="44"/>
      <c r="KB274" s="44"/>
      <c r="KC274" s="44"/>
      <c r="KD274" s="44"/>
      <c r="KE274" s="44"/>
      <c r="KF274" s="44"/>
      <c r="KG274" s="44"/>
      <c r="KH274" s="44"/>
      <c r="KI274" s="44"/>
      <c r="KJ274" s="44"/>
      <c r="KK274" s="44"/>
      <c r="KL274" s="44"/>
      <c r="KM274" s="44"/>
      <c r="KN274" s="44"/>
      <c r="KO274" s="44"/>
      <c r="KP274" s="44"/>
      <c r="KQ274" s="44"/>
      <c r="KR274" s="44"/>
      <c r="KS274" s="44"/>
      <c r="KT274" s="44"/>
      <c r="KU274" s="44"/>
      <c r="KV274" s="44"/>
      <c r="KW274" s="44"/>
      <c r="KX274" s="44"/>
      <c r="KY274" s="44"/>
      <c r="KZ274" s="44"/>
      <c r="LA274" s="44"/>
      <c r="LB274" s="44"/>
      <c r="LC274" s="44"/>
      <c r="LD274" s="44"/>
      <c r="LE274" s="44"/>
      <c r="LF274" s="44"/>
      <c r="LG274" s="44"/>
      <c r="LH274" s="44"/>
      <c r="LI274" s="44"/>
      <c r="LJ274" s="44"/>
      <c r="LK274" s="44"/>
      <c r="LL274" s="44"/>
      <c r="LM274" s="44"/>
      <c r="LN274" s="44"/>
      <c r="LO274" s="44"/>
      <c r="LP274" s="44"/>
      <c r="LQ274" s="44"/>
      <c r="LR274" s="44"/>
      <c r="LS274" s="44"/>
      <c r="LT274" s="44"/>
      <c r="LU274" s="44"/>
      <c r="LV274" s="44"/>
      <c r="LW274" s="44"/>
      <c r="LX274" s="44"/>
      <c r="LY274" s="44"/>
      <c r="LZ274" s="44"/>
      <c r="MA274" s="44"/>
      <c r="MB274" s="44"/>
      <c r="MC274" s="44"/>
      <c r="MD274" s="44"/>
      <c r="ME274" s="44"/>
      <c r="MF274" s="44"/>
      <c r="MG274" s="44"/>
      <c r="MH274" s="44"/>
      <c r="MI274" s="44"/>
      <c r="MJ274" s="44"/>
      <c r="MK274" s="44"/>
      <c r="ML274" s="44"/>
      <c r="MM274" s="44"/>
      <c r="MN274" s="44"/>
      <c r="MO274" s="44"/>
      <c r="MP274" s="44"/>
      <c r="MQ274" s="44"/>
      <c r="MR274" s="44"/>
      <c r="MS274" s="44"/>
      <c r="MT274" s="44"/>
      <c r="MU274" s="44"/>
      <c r="MV274" s="44"/>
      <c r="MW274" s="44"/>
      <c r="MX274" s="44"/>
      <c r="MY274" s="44"/>
      <c r="MZ274" s="44"/>
      <c r="NA274" s="44"/>
      <c r="NB274" s="44"/>
      <c r="NC274" s="44"/>
      <c r="ND274" s="44"/>
      <c r="NE274" s="44"/>
      <c r="NF274" s="44"/>
      <c r="NG274" s="44"/>
      <c r="NH274" s="44"/>
      <c r="NI274" s="44"/>
      <c r="NJ274" s="44"/>
      <c r="NK274" s="44"/>
      <c r="NL274" s="44"/>
      <c r="NM274" s="44"/>
      <c r="NN274" s="44"/>
      <c r="NO274" s="44"/>
      <c r="NP274" s="44"/>
      <c r="NQ274" s="44"/>
      <c r="NR274" s="44"/>
      <c r="NS274" s="44"/>
      <c r="NT274" s="44"/>
      <c r="NU274" s="44"/>
      <c r="NV274" s="44"/>
      <c r="NW274" s="44"/>
      <c r="NX274" s="44"/>
      <c r="NY274" s="44"/>
      <c r="NZ274" s="44"/>
      <c r="OA274" s="44"/>
      <c r="OB274" s="44"/>
      <c r="OC274" s="44"/>
      <c r="OD274" s="44"/>
      <c r="OE274" s="44"/>
      <c r="OF274" s="44"/>
      <c r="OG274" s="44"/>
      <c r="OH274" s="44"/>
      <c r="OI274" s="44"/>
      <c r="OJ274" s="44"/>
      <c r="OK274" s="44"/>
      <c r="OL274" s="44"/>
      <c r="OM274" s="44"/>
      <c r="ON274" s="44"/>
      <c r="OO274" s="44"/>
      <c r="OP274" s="44"/>
      <c r="OQ274" s="44"/>
      <c r="OR274" s="44"/>
      <c r="OS274" s="44"/>
      <c r="OT274" s="44"/>
      <c r="OU274" s="44"/>
      <c r="OV274" s="44"/>
      <c r="OW274" s="44"/>
      <c r="OX274" s="44"/>
      <c r="OY274" s="44"/>
      <c r="OZ274" s="44"/>
      <c r="PA274" s="44"/>
      <c r="PB274" s="44"/>
      <c r="PC274" s="44"/>
      <c r="PD274" s="44"/>
      <c r="PE274" s="44"/>
      <c r="PF274" s="44"/>
      <c r="PG274" s="44"/>
      <c r="PH274" s="44"/>
    </row>
    <row r="275" spans="1:424" s="49" customFormat="1" x14ac:dyDescent="0.25">
      <c r="A275" s="30"/>
      <c r="C275" s="327"/>
      <c r="D275" s="47"/>
      <c r="E275" s="327"/>
      <c r="F275" s="47"/>
      <c r="G275" s="47"/>
      <c r="H275" s="47"/>
      <c r="I275" s="47"/>
      <c r="J275" s="47"/>
      <c r="M275" s="47"/>
      <c r="N275" s="47"/>
      <c r="O275" s="47"/>
      <c r="P275" s="47"/>
      <c r="Q275" s="47"/>
      <c r="R275" s="47"/>
      <c r="U275" s="47"/>
      <c r="V275" s="47"/>
      <c r="W275" s="47"/>
      <c r="X275" s="47"/>
      <c r="Y275" s="47"/>
      <c r="Z275" s="47"/>
      <c r="AC275" s="47"/>
      <c r="AD275" s="47"/>
      <c r="AE275" s="47"/>
      <c r="AF275" s="47"/>
      <c r="AG275" s="47"/>
      <c r="AH275" s="47"/>
      <c r="AK275" s="47"/>
      <c r="AL275" s="47"/>
      <c r="AM275" s="47"/>
      <c r="AN275" s="47"/>
      <c r="AO275" s="47"/>
      <c r="AP275" s="47"/>
      <c r="AS275" s="47"/>
      <c r="AT275" s="47"/>
      <c r="AU275" s="47"/>
      <c r="AV275" s="47"/>
      <c r="AW275" s="46"/>
      <c r="AX275" s="46"/>
      <c r="BA275" s="47"/>
      <c r="BB275" s="47"/>
      <c r="BC275" s="47"/>
      <c r="BD275" s="47"/>
      <c r="BE275" s="47"/>
      <c r="BF275" s="47"/>
      <c r="BG275" s="47"/>
      <c r="BH275" s="47"/>
      <c r="BI275" s="44"/>
      <c r="BJ275" s="44"/>
      <c r="BK275" s="44"/>
      <c r="BL275" s="44"/>
      <c r="BM275" s="44"/>
      <c r="BN275" s="44"/>
      <c r="BO275" s="44"/>
      <c r="BP275" s="44"/>
      <c r="BQ275" s="44"/>
      <c r="BR275" s="44"/>
      <c r="BS275" s="44"/>
      <c r="BT275" s="44"/>
      <c r="BU275" s="44"/>
      <c r="BV275" s="44"/>
      <c r="BW275" s="44"/>
      <c r="BX275" s="44"/>
      <c r="BY275" s="44"/>
      <c r="BZ275" s="44"/>
      <c r="CA275" s="44"/>
      <c r="CB275" s="44"/>
      <c r="CC275" s="44"/>
      <c r="CD275" s="44"/>
      <c r="CE275" s="44"/>
      <c r="CF275" s="44"/>
      <c r="CG275" s="44"/>
      <c r="CH275" s="44"/>
      <c r="CI275" s="44"/>
      <c r="CJ275" s="44"/>
      <c r="CK275" s="44"/>
      <c r="CL275" s="44"/>
      <c r="CM275" s="44"/>
      <c r="CN275" s="44"/>
      <c r="CO275" s="44"/>
      <c r="CP275" s="44"/>
      <c r="CQ275" s="44"/>
      <c r="CR275" s="44"/>
      <c r="CS275" s="44"/>
      <c r="CT275" s="44"/>
      <c r="CU275" s="44"/>
      <c r="CV275" s="44"/>
      <c r="CW275" s="44"/>
      <c r="CX275" s="44"/>
      <c r="CY275" s="44"/>
      <c r="CZ275" s="44"/>
      <c r="DA275" s="44"/>
      <c r="DB275" s="44"/>
      <c r="DC275" s="44"/>
      <c r="DD275" s="44"/>
      <c r="DE275" s="44"/>
      <c r="DF275" s="44"/>
      <c r="DG275" s="44"/>
      <c r="DH275" s="44"/>
      <c r="DI275" s="44"/>
      <c r="DJ275" s="44"/>
      <c r="DK275" s="44"/>
      <c r="DL275" s="44"/>
      <c r="DM275" s="44"/>
      <c r="DN275" s="44"/>
      <c r="DO275" s="44"/>
      <c r="DP275" s="44"/>
      <c r="DQ275" s="44"/>
      <c r="DR275" s="44"/>
      <c r="DS275" s="44"/>
      <c r="DT275" s="44"/>
      <c r="DU275" s="44"/>
      <c r="DV275" s="44"/>
      <c r="DW275" s="44"/>
      <c r="DX275" s="44"/>
      <c r="DY275" s="44"/>
      <c r="DZ275" s="44"/>
      <c r="EA275" s="44"/>
      <c r="EB275" s="44"/>
      <c r="EC275" s="44"/>
      <c r="ED275" s="44"/>
      <c r="EE275" s="44"/>
      <c r="EF275" s="44"/>
      <c r="EG275" s="44"/>
      <c r="EH275" s="44"/>
      <c r="EI275" s="44"/>
      <c r="EJ275" s="44"/>
      <c r="EK275" s="44"/>
      <c r="EL275" s="44"/>
      <c r="EM275" s="44"/>
      <c r="EN275" s="44"/>
      <c r="EO275" s="44"/>
      <c r="EP275" s="44"/>
      <c r="EQ275" s="44"/>
      <c r="ER275" s="44"/>
      <c r="ES275" s="44"/>
      <c r="ET275" s="44"/>
      <c r="EU275" s="44"/>
      <c r="EV275" s="44"/>
      <c r="EW275" s="44"/>
      <c r="EX275" s="44"/>
      <c r="EY275" s="44"/>
      <c r="EZ275" s="44"/>
      <c r="FA275" s="44"/>
      <c r="FB275" s="44"/>
      <c r="FC275" s="44"/>
      <c r="FD275" s="44"/>
      <c r="FE275" s="44"/>
      <c r="FF275" s="44"/>
      <c r="FG275" s="44"/>
      <c r="FH275" s="44"/>
      <c r="FI275" s="44"/>
      <c r="FJ275" s="44"/>
      <c r="FK275" s="44"/>
      <c r="FL275" s="44"/>
      <c r="FM275" s="44"/>
      <c r="FN275" s="44"/>
      <c r="FO275" s="44"/>
      <c r="FP275" s="44"/>
      <c r="FQ275" s="44"/>
      <c r="FR275" s="44"/>
      <c r="FS275" s="44"/>
      <c r="FT275" s="44"/>
      <c r="FU275" s="44"/>
      <c r="FV275" s="44"/>
      <c r="FW275" s="44"/>
      <c r="FX275" s="44"/>
      <c r="FY275" s="44"/>
      <c r="FZ275" s="44"/>
      <c r="GA275" s="44"/>
      <c r="GB275" s="44"/>
      <c r="GC275" s="44"/>
      <c r="GD275" s="44"/>
      <c r="GE275" s="44"/>
      <c r="GF275" s="44"/>
      <c r="GG275" s="44"/>
      <c r="GH275" s="44"/>
      <c r="GI275" s="44"/>
      <c r="GJ275" s="44"/>
      <c r="GK275" s="44"/>
      <c r="GL275" s="44"/>
      <c r="GM275" s="44"/>
      <c r="GN275" s="44"/>
      <c r="GO275" s="44"/>
      <c r="GP275" s="44"/>
      <c r="GQ275" s="44"/>
      <c r="GR275" s="44"/>
      <c r="GS275" s="44"/>
      <c r="GT275" s="44"/>
      <c r="GU275" s="44"/>
      <c r="GV275" s="44"/>
      <c r="GW275" s="44"/>
      <c r="GX275" s="44"/>
      <c r="GY275" s="44"/>
      <c r="GZ275" s="44"/>
      <c r="HA275" s="44"/>
      <c r="HB275" s="44"/>
      <c r="HC275" s="44"/>
      <c r="HD275" s="44"/>
      <c r="HE275" s="44"/>
      <c r="HF275" s="44"/>
      <c r="HG275" s="44"/>
      <c r="HH275" s="44"/>
      <c r="HI275" s="44"/>
      <c r="HJ275" s="44"/>
      <c r="HK275" s="44"/>
      <c r="HL275" s="44"/>
      <c r="HM275" s="44"/>
      <c r="HN275" s="44"/>
      <c r="HO275" s="44"/>
      <c r="HP275" s="44"/>
      <c r="HQ275" s="44"/>
      <c r="HR275" s="44"/>
      <c r="HS275" s="44"/>
      <c r="HT275" s="44"/>
      <c r="HU275" s="44"/>
      <c r="HV275" s="44"/>
      <c r="HW275" s="44"/>
      <c r="HX275" s="44"/>
      <c r="HY275" s="44"/>
      <c r="HZ275" s="44"/>
      <c r="IA275" s="44"/>
      <c r="IB275" s="44"/>
      <c r="IC275" s="44"/>
      <c r="ID275" s="44"/>
      <c r="IE275" s="44"/>
      <c r="IF275" s="44"/>
      <c r="IG275" s="44"/>
      <c r="IH275" s="44"/>
      <c r="II275" s="44"/>
      <c r="IJ275" s="44"/>
      <c r="IK275" s="44"/>
      <c r="IL275" s="44"/>
      <c r="IM275" s="44"/>
      <c r="IN275" s="44"/>
      <c r="IO275" s="44"/>
      <c r="IP275" s="44"/>
      <c r="IQ275" s="44"/>
      <c r="IR275" s="44"/>
      <c r="IS275" s="44"/>
      <c r="IT275" s="44"/>
      <c r="IU275" s="44"/>
      <c r="IV275" s="44"/>
      <c r="IW275" s="44"/>
      <c r="IX275" s="44"/>
      <c r="IY275" s="44"/>
      <c r="IZ275" s="44"/>
      <c r="JA275" s="44"/>
      <c r="JB275" s="44"/>
      <c r="JC275" s="44"/>
      <c r="JD275" s="44"/>
      <c r="JE275" s="44"/>
      <c r="JF275" s="44"/>
      <c r="JG275" s="44"/>
      <c r="JH275" s="44"/>
      <c r="JI275" s="44"/>
      <c r="JJ275" s="44"/>
      <c r="JK275" s="44"/>
      <c r="JL275" s="44"/>
      <c r="JM275" s="44"/>
      <c r="JN275" s="44"/>
      <c r="JO275" s="44"/>
      <c r="JP275" s="44"/>
      <c r="JQ275" s="44"/>
      <c r="JR275" s="44"/>
      <c r="JS275" s="44"/>
      <c r="JT275" s="44"/>
      <c r="JU275" s="44"/>
      <c r="JV275" s="44"/>
      <c r="JW275" s="44"/>
      <c r="JX275" s="44"/>
      <c r="JY275" s="44"/>
      <c r="JZ275" s="44"/>
      <c r="KA275" s="44"/>
      <c r="KB275" s="44"/>
      <c r="KC275" s="44"/>
      <c r="KD275" s="44"/>
      <c r="KE275" s="44"/>
      <c r="KF275" s="44"/>
      <c r="KG275" s="44"/>
      <c r="KH275" s="44"/>
      <c r="KI275" s="44"/>
      <c r="KJ275" s="44"/>
      <c r="KK275" s="44"/>
      <c r="KL275" s="44"/>
      <c r="KM275" s="44"/>
      <c r="KN275" s="44"/>
      <c r="KO275" s="44"/>
      <c r="KP275" s="44"/>
      <c r="KQ275" s="44"/>
      <c r="KR275" s="44"/>
      <c r="KS275" s="44"/>
      <c r="KT275" s="44"/>
      <c r="KU275" s="44"/>
      <c r="KV275" s="44"/>
      <c r="KW275" s="44"/>
      <c r="KX275" s="44"/>
      <c r="KY275" s="44"/>
      <c r="KZ275" s="44"/>
      <c r="LA275" s="44"/>
      <c r="LB275" s="44"/>
      <c r="LC275" s="44"/>
      <c r="LD275" s="44"/>
      <c r="LE275" s="44"/>
      <c r="LF275" s="44"/>
      <c r="LG275" s="44"/>
      <c r="LH275" s="44"/>
      <c r="LI275" s="44"/>
      <c r="LJ275" s="44"/>
      <c r="LK275" s="44"/>
      <c r="LL275" s="44"/>
      <c r="LM275" s="44"/>
      <c r="LN275" s="44"/>
      <c r="LO275" s="44"/>
      <c r="LP275" s="44"/>
      <c r="LQ275" s="44"/>
      <c r="LR275" s="44"/>
      <c r="LS275" s="44"/>
      <c r="LT275" s="44"/>
      <c r="LU275" s="44"/>
      <c r="LV275" s="44"/>
      <c r="LW275" s="44"/>
      <c r="LX275" s="44"/>
      <c r="LY275" s="44"/>
      <c r="LZ275" s="44"/>
      <c r="MA275" s="44"/>
      <c r="MB275" s="44"/>
      <c r="MC275" s="44"/>
      <c r="MD275" s="44"/>
      <c r="ME275" s="44"/>
      <c r="MF275" s="44"/>
      <c r="MG275" s="44"/>
      <c r="MH275" s="44"/>
      <c r="MI275" s="44"/>
      <c r="MJ275" s="44"/>
      <c r="MK275" s="44"/>
      <c r="ML275" s="44"/>
      <c r="MM275" s="44"/>
      <c r="MN275" s="44"/>
      <c r="MO275" s="44"/>
      <c r="MP275" s="44"/>
      <c r="MQ275" s="44"/>
      <c r="MR275" s="44"/>
      <c r="MS275" s="44"/>
      <c r="MT275" s="44"/>
      <c r="MU275" s="44"/>
      <c r="MV275" s="44"/>
      <c r="MW275" s="44"/>
      <c r="MX275" s="44"/>
      <c r="MY275" s="44"/>
      <c r="MZ275" s="44"/>
      <c r="NA275" s="44"/>
      <c r="NB275" s="44"/>
      <c r="NC275" s="44"/>
      <c r="ND275" s="44"/>
      <c r="NE275" s="44"/>
      <c r="NF275" s="44"/>
      <c r="NG275" s="44"/>
      <c r="NH275" s="44"/>
      <c r="NI275" s="44"/>
      <c r="NJ275" s="44"/>
      <c r="NK275" s="44"/>
      <c r="NL275" s="44"/>
      <c r="NM275" s="44"/>
      <c r="NN275" s="44"/>
      <c r="NO275" s="44"/>
      <c r="NP275" s="44"/>
      <c r="NQ275" s="44"/>
      <c r="NR275" s="44"/>
      <c r="NS275" s="44"/>
      <c r="NT275" s="44"/>
      <c r="NU275" s="44"/>
      <c r="NV275" s="44"/>
      <c r="NW275" s="44"/>
      <c r="NX275" s="44"/>
      <c r="NY275" s="44"/>
      <c r="NZ275" s="44"/>
      <c r="OA275" s="44"/>
      <c r="OB275" s="44"/>
      <c r="OC275" s="44"/>
      <c r="OD275" s="44"/>
      <c r="OE275" s="44"/>
      <c r="OF275" s="44"/>
      <c r="OG275" s="44"/>
      <c r="OH275" s="44"/>
      <c r="OI275" s="44"/>
      <c r="OJ275" s="44"/>
      <c r="OK275" s="44"/>
      <c r="OL275" s="44"/>
      <c r="OM275" s="44"/>
      <c r="ON275" s="44"/>
      <c r="OO275" s="44"/>
      <c r="OP275" s="44"/>
      <c r="OQ275" s="44"/>
      <c r="OR275" s="44"/>
      <c r="OS275" s="44"/>
      <c r="OT275" s="44"/>
      <c r="OU275" s="44"/>
      <c r="OV275" s="44"/>
      <c r="OW275" s="44"/>
      <c r="OX275" s="44"/>
      <c r="OY275" s="44"/>
      <c r="OZ275" s="44"/>
      <c r="PA275" s="44"/>
      <c r="PB275" s="44"/>
      <c r="PC275" s="44"/>
      <c r="PD275" s="44"/>
      <c r="PE275" s="44"/>
      <c r="PF275" s="44"/>
      <c r="PG275" s="44"/>
      <c r="PH275" s="44"/>
    </row>
    <row r="276" spans="1:424" s="49" customFormat="1" x14ac:dyDescent="0.25">
      <c r="A276" s="30"/>
      <c r="C276" s="327"/>
      <c r="D276" s="47"/>
      <c r="E276" s="327"/>
      <c r="F276" s="47"/>
      <c r="G276" s="47"/>
      <c r="H276" s="47"/>
      <c r="I276" s="47"/>
      <c r="J276" s="47"/>
      <c r="M276" s="47"/>
      <c r="N276" s="47"/>
      <c r="O276" s="47"/>
      <c r="P276" s="47"/>
      <c r="Q276" s="47"/>
      <c r="R276" s="47"/>
      <c r="U276" s="47"/>
      <c r="V276" s="47"/>
      <c r="W276" s="47"/>
      <c r="X276" s="47"/>
      <c r="Y276" s="47"/>
      <c r="Z276" s="47"/>
      <c r="AC276" s="47"/>
      <c r="AD276" s="47"/>
      <c r="AE276" s="47"/>
      <c r="AF276" s="47"/>
      <c r="AG276" s="47"/>
      <c r="AH276" s="47"/>
      <c r="AK276" s="47"/>
      <c r="AL276" s="47"/>
      <c r="AM276" s="47"/>
      <c r="AN276" s="47"/>
      <c r="AO276" s="47"/>
      <c r="AP276" s="47"/>
      <c r="AS276" s="47"/>
      <c r="AT276" s="47"/>
      <c r="AU276" s="47"/>
      <c r="AV276" s="47"/>
      <c r="AW276" s="46"/>
      <c r="AX276" s="46"/>
      <c r="BA276" s="47"/>
      <c r="BB276" s="47"/>
      <c r="BC276" s="47"/>
      <c r="BD276" s="47"/>
      <c r="BE276" s="47"/>
      <c r="BF276" s="47"/>
      <c r="BG276" s="47"/>
      <c r="BH276" s="47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  <c r="CK276" s="44"/>
      <c r="CL276" s="44"/>
      <c r="CM276" s="44"/>
      <c r="CN276" s="44"/>
      <c r="CO276" s="44"/>
      <c r="CP276" s="44"/>
      <c r="CQ276" s="44"/>
      <c r="CR276" s="44"/>
      <c r="CS276" s="44"/>
      <c r="CT276" s="44"/>
      <c r="CU276" s="44"/>
      <c r="CV276" s="44"/>
      <c r="CW276" s="44"/>
      <c r="CX276" s="44"/>
      <c r="CY276" s="44"/>
      <c r="CZ276" s="44"/>
      <c r="DA276" s="44"/>
      <c r="DB276" s="44"/>
      <c r="DC276" s="44"/>
      <c r="DD276" s="44"/>
      <c r="DE276" s="44"/>
      <c r="DF276" s="44"/>
      <c r="DG276" s="44"/>
      <c r="DH276" s="44"/>
      <c r="DI276" s="44"/>
      <c r="DJ276" s="44"/>
      <c r="DK276" s="44"/>
      <c r="DL276" s="44"/>
      <c r="DM276" s="44"/>
      <c r="DN276" s="44"/>
      <c r="DO276" s="44"/>
      <c r="DP276" s="44"/>
      <c r="DQ276" s="44"/>
      <c r="DR276" s="44"/>
      <c r="DS276" s="44"/>
      <c r="DT276" s="44"/>
      <c r="DU276" s="44"/>
      <c r="DV276" s="44"/>
      <c r="DW276" s="44"/>
      <c r="DX276" s="44"/>
      <c r="DY276" s="44"/>
      <c r="DZ276" s="44"/>
      <c r="EA276" s="44"/>
      <c r="EB276" s="44"/>
      <c r="EC276" s="44"/>
      <c r="ED276" s="44"/>
      <c r="EE276" s="44"/>
      <c r="EF276" s="44"/>
      <c r="EG276" s="44"/>
      <c r="EH276" s="44"/>
      <c r="EI276" s="44"/>
      <c r="EJ276" s="44"/>
      <c r="EK276" s="44"/>
      <c r="EL276" s="44"/>
      <c r="EM276" s="44"/>
      <c r="EN276" s="44"/>
      <c r="EO276" s="44"/>
      <c r="EP276" s="44"/>
      <c r="EQ276" s="44"/>
      <c r="ER276" s="44"/>
      <c r="ES276" s="44"/>
      <c r="ET276" s="44"/>
      <c r="EU276" s="44"/>
      <c r="EV276" s="44"/>
      <c r="EW276" s="44"/>
      <c r="EX276" s="44"/>
      <c r="EY276" s="44"/>
      <c r="EZ276" s="44"/>
      <c r="FA276" s="44"/>
      <c r="FB276" s="44"/>
      <c r="FC276" s="44"/>
      <c r="FD276" s="44"/>
      <c r="FE276" s="44"/>
      <c r="FF276" s="44"/>
      <c r="FG276" s="44"/>
      <c r="FH276" s="44"/>
      <c r="FI276" s="44"/>
      <c r="FJ276" s="44"/>
      <c r="FK276" s="44"/>
      <c r="FL276" s="44"/>
      <c r="FM276" s="44"/>
      <c r="FN276" s="44"/>
      <c r="FO276" s="44"/>
      <c r="FP276" s="44"/>
      <c r="FQ276" s="44"/>
      <c r="FR276" s="44"/>
      <c r="FS276" s="44"/>
      <c r="FT276" s="44"/>
      <c r="FU276" s="44"/>
      <c r="FV276" s="44"/>
      <c r="FW276" s="44"/>
      <c r="FX276" s="44"/>
      <c r="FY276" s="44"/>
      <c r="FZ276" s="44"/>
      <c r="GA276" s="44"/>
      <c r="GB276" s="44"/>
      <c r="GC276" s="44"/>
      <c r="GD276" s="44"/>
      <c r="GE276" s="44"/>
      <c r="GF276" s="44"/>
      <c r="GG276" s="44"/>
      <c r="GH276" s="44"/>
      <c r="GI276" s="44"/>
      <c r="GJ276" s="44"/>
      <c r="GK276" s="44"/>
      <c r="GL276" s="44"/>
      <c r="GM276" s="44"/>
      <c r="GN276" s="44"/>
      <c r="GO276" s="44"/>
      <c r="GP276" s="44"/>
      <c r="GQ276" s="44"/>
      <c r="GR276" s="44"/>
      <c r="GS276" s="44"/>
      <c r="GT276" s="44"/>
      <c r="GU276" s="44"/>
      <c r="GV276" s="44"/>
      <c r="GW276" s="44"/>
      <c r="GX276" s="44"/>
      <c r="GY276" s="44"/>
      <c r="GZ276" s="44"/>
      <c r="HA276" s="44"/>
      <c r="HB276" s="44"/>
      <c r="HC276" s="44"/>
      <c r="HD276" s="44"/>
      <c r="HE276" s="44"/>
      <c r="HF276" s="44"/>
      <c r="HG276" s="44"/>
      <c r="HH276" s="44"/>
      <c r="HI276" s="44"/>
      <c r="HJ276" s="44"/>
      <c r="HK276" s="44"/>
      <c r="HL276" s="44"/>
      <c r="HM276" s="44"/>
      <c r="HN276" s="44"/>
      <c r="HO276" s="44"/>
      <c r="HP276" s="44"/>
      <c r="HQ276" s="44"/>
      <c r="HR276" s="44"/>
      <c r="HS276" s="44"/>
      <c r="HT276" s="44"/>
      <c r="HU276" s="44"/>
      <c r="HV276" s="44"/>
      <c r="HW276" s="44"/>
      <c r="HX276" s="44"/>
      <c r="HY276" s="44"/>
      <c r="HZ276" s="44"/>
      <c r="IA276" s="44"/>
      <c r="IB276" s="44"/>
      <c r="IC276" s="44"/>
      <c r="ID276" s="44"/>
      <c r="IE276" s="44"/>
      <c r="IF276" s="44"/>
      <c r="IG276" s="44"/>
      <c r="IH276" s="44"/>
      <c r="II276" s="44"/>
      <c r="IJ276" s="44"/>
      <c r="IK276" s="44"/>
      <c r="IL276" s="44"/>
      <c r="IM276" s="44"/>
      <c r="IN276" s="44"/>
      <c r="IO276" s="44"/>
      <c r="IP276" s="44"/>
      <c r="IQ276" s="44"/>
      <c r="IR276" s="44"/>
      <c r="IS276" s="44"/>
      <c r="IT276" s="44"/>
      <c r="IU276" s="44"/>
      <c r="IV276" s="44"/>
      <c r="IW276" s="44"/>
      <c r="IX276" s="44"/>
      <c r="IY276" s="44"/>
      <c r="IZ276" s="44"/>
      <c r="JA276" s="44"/>
      <c r="JB276" s="44"/>
      <c r="JC276" s="44"/>
      <c r="JD276" s="44"/>
      <c r="JE276" s="44"/>
      <c r="JF276" s="44"/>
      <c r="JG276" s="44"/>
      <c r="JH276" s="44"/>
      <c r="JI276" s="44"/>
      <c r="JJ276" s="44"/>
      <c r="JK276" s="44"/>
      <c r="JL276" s="44"/>
      <c r="JM276" s="44"/>
      <c r="JN276" s="44"/>
      <c r="JO276" s="44"/>
      <c r="JP276" s="44"/>
      <c r="JQ276" s="44"/>
      <c r="JR276" s="44"/>
      <c r="JS276" s="44"/>
      <c r="JT276" s="44"/>
      <c r="JU276" s="44"/>
      <c r="JV276" s="44"/>
      <c r="JW276" s="44"/>
      <c r="JX276" s="44"/>
      <c r="JY276" s="44"/>
      <c r="JZ276" s="44"/>
      <c r="KA276" s="44"/>
      <c r="KB276" s="44"/>
      <c r="KC276" s="44"/>
      <c r="KD276" s="44"/>
      <c r="KE276" s="44"/>
      <c r="KF276" s="44"/>
      <c r="KG276" s="44"/>
      <c r="KH276" s="44"/>
      <c r="KI276" s="44"/>
      <c r="KJ276" s="44"/>
      <c r="KK276" s="44"/>
      <c r="KL276" s="44"/>
      <c r="KM276" s="44"/>
      <c r="KN276" s="44"/>
      <c r="KO276" s="44"/>
      <c r="KP276" s="44"/>
      <c r="KQ276" s="44"/>
      <c r="KR276" s="44"/>
      <c r="KS276" s="44"/>
      <c r="KT276" s="44"/>
      <c r="KU276" s="44"/>
      <c r="KV276" s="44"/>
      <c r="KW276" s="44"/>
      <c r="KX276" s="44"/>
      <c r="KY276" s="44"/>
      <c r="KZ276" s="44"/>
      <c r="LA276" s="44"/>
      <c r="LB276" s="44"/>
      <c r="LC276" s="44"/>
      <c r="LD276" s="44"/>
      <c r="LE276" s="44"/>
      <c r="LF276" s="44"/>
      <c r="LG276" s="44"/>
      <c r="LH276" s="44"/>
      <c r="LI276" s="44"/>
      <c r="LJ276" s="44"/>
      <c r="LK276" s="44"/>
      <c r="LL276" s="44"/>
      <c r="LM276" s="44"/>
      <c r="LN276" s="44"/>
      <c r="LO276" s="44"/>
      <c r="LP276" s="44"/>
      <c r="LQ276" s="44"/>
      <c r="LR276" s="44"/>
      <c r="LS276" s="44"/>
      <c r="LT276" s="44"/>
      <c r="LU276" s="44"/>
      <c r="LV276" s="44"/>
      <c r="LW276" s="44"/>
      <c r="LX276" s="44"/>
      <c r="LY276" s="44"/>
      <c r="LZ276" s="44"/>
      <c r="MA276" s="44"/>
      <c r="MB276" s="44"/>
      <c r="MC276" s="44"/>
      <c r="MD276" s="44"/>
      <c r="ME276" s="44"/>
      <c r="MF276" s="44"/>
      <c r="MG276" s="44"/>
      <c r="MH276" s="44"/>
      <c r="MI276" s="44"/>
      <c r="MJ276" s="44"/>
      <c r="MK276" s="44"/>
      <c r="ML276" s="44"/>
      <c r="MM276" s="44"/>
      <c r="MN276" s="44"/>
      <c r="MO276" s="44"/>
      <c r="MP276" s="44"/>
      <c r="MQ276" s="44"/>
      <c r="MR276" s="44"/>
      <c r="MS276" s="44"/>
      <c r="MT276" s="44"/>
      <c r="MU276" s="44"/>
      <c r="MV276" s="44"/>
      <c r="MW276" s="44"/>
      <c r="MX276" s="44"/>
      <c r="MY276" s="44"/>
      <c r="MZ276" s="44"/>
      <c r="NA276" s="44"/>
      <c r="NB276" s="44"/>
      <c r="NC276" s="44"/>
      <c r="ND276" s="44"/>
      <c r="NE276" s="44"/>
      <c r="NF276" s="44"/>
      <c r="NG276" s="44"/>
      <c r="NH276" s="44"/>
      <c r="NI276" s="44"/>
      <c r="NJ276" s="44"/>
      <c r="NK276" s="44"/>
      <c r="NL276" s="44"/>
      <c r="NM276" s="44"/>
      <c r="NN276" s="44"/>
      <c r="NO276" s="44"/>
      <c r="NP276" s="44"/>
      <c r="NQ276" s="44"/>
      <c r="NR276" s="44"/>
      <c r="NS276" s="44"/>
      <c r="NT276" s="44"/>
      <c r="NU276" s="44"/>
      <c r="NV276" s="44"/>
      <c r="NW276" s="44"/>
      <c r="NX276" s="44"/>
      <c r="NY276" s="44"/>
      <c r="NZ276" s="44"/>
      <c r="OA276" s="44"/>
      <c r="OB276" s="44"/>
      <c r="OC276" s="44"/>
      <c r="OD276" s="44"/>
      <c r="OE276" s="44"/>
      <c r="OF276" s="44"/>
      <c r="OG276" s="44"/>
      <c r="OH276" s="44"/>
      <c r="OI276" s="44"/>
      <c r="OJ276" s="44"/>
      <c r="OK276" s="44"/>
      <c r="OL276" s="44"/>
      <c r="OM276" s="44"/>
      <c r="ON276" s="44"/>
      <c r="OO276" s="44"/>
      <c r="OP276" s="44"/>
      <c r="OQ276" s="44"/>
      <c r="OR276" s="44"/>
      <c r="OS276" s="44"/>
      <c r="OT276" s="44"/>
      <c r="OU276" s="44"/>
      <c r="OV276" s="44"/>
      <c r="OW276" s="44"/>
      <c r="OX276" s="44"/>
      <c r="OY276" s="44"/>
      <c r="OZ276" s="44"/>
      <c r="PA276" s="44"/>
      <c r="PB276" s="44"/>
      <c r="PC276" s="44"/>
      <c r="PD276" s="44"/>
      <c r="PE276" s="44"/>
      <c r="PF276" s="44"/>
      <c r="PG276" s="44"/>
      <c r="PH276" s="44"/>
    </row>
    <row r="277" spans="1:424" s="49" customFormat="1" x14ac:dyDescent="0.25">
      <c r="A277" s="30"/>
      <c r="C277" s="327"/>
      <c r="D277" s="47"/>
      <c r="E277" s="327"/>
      <c r="F277" s="47"/>
      <c r="G277" s="47"/>
      <c r="H277" s="47"/>
      <c r="I277" s="47"/>
      <c r="J277" s="47"/>
      <c r="M277" s="47"/>
      <c r="N277" s="47"/>
      <c r="O277" s="47"/>
      <c r="P277" s="47"/>
      <c r="Q277" s="47"/>
      <c r="R277" s="47"/>
      <c r="U277" s="47"/>
      <c r="V277" s="47"/>
      <c r="W277" s="47"/>
      <c r="X277" s="47"/>
      <c r="Y277" s="47"/>
      <c r="Z277" s="47"/>
      <c r="AC277" s="47"/>
      <c r="AD277" s="47"/>
      <c r="AE277" s="47"/>
      <c r="AF277" s="47"/>
      <c r="AG277" s="47"/>
      <c r="AH277" s="47"/>
      <c r="AK277" s="47"/>
      <c r="AL277" s="47"/>
      <c r="AM277" s="47"/>
      <c r="AN277" s="47"/>
      <c r="AO277" s="47"/>
      <c r="AP277" s="47"/>
      <c r="AS277" s="47"/>
      <c r="AT277" s="47"/>
      <c r="AU277" s="47"/>
      <c r="AV277" s="47"/>
      <c r="AW277" s="46"/>
      <c r="AX277" s="46"/>
      <c r="BA277" s="47"/>
      <c r="BB277" s="47"/>
      <c r="BC277" s="47"/>
      <c r="BD277" s="47"/>
      <c r="BE277" s="47"/>
      <c r="BF277" s="47"/>
      <c r="BG277" s="47"/>
      <c r="BH277" s="47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  <c r="CK277" s="44"/>
      <c r="CL277" s="44"/>
      <c r="CM277" s="44"/>
      <c r="CN277" s="44"/>
      <c r="CO277" s="44"/>
      <c r="CP277" s="44"/>
      <c r="CQ277" s="44"/>
      <c r="CR277" s="44"/>
      <c r="CS277" s="44"/>
      <c r="CT277" s="44"/>
      <c r="CU277" s="44"/>
      <c r="CV277" s="44"/>
      <c r="CW277" s="44"/>
      <c r="CX277" s="44"/>
      <c r="CY277" s="44"/>
      <c r="CZ277" s="44"/>
      <c r="DA277" s="44"/>
      <c r="DB277" s="44"/>
      <c r="DC277" s="44"/>
      <c r="DD277" s="44"/>
      <c r="DE277" s="44"/>
      <c r="DF277" s="44"/>
      <c r="DG277" s="44"/>
      <c r="DH277" s="44"/>
      <c r="DI277" s="44"/>
      <c r="DJ277" s="44"/>
      <c r="DK277" s="44"/>
      <c r="DL277" s="44"/>
      <c r="DM277" s="44"/>
      <c r="DN277" s="44"/>
      <c r="DO277" s="44"/>
      <c r="DP277" s="44"/>
      <c r="DQ277" s="44"/>
      <c r="DR277" s="44"/>
      <c r="DS277" s="44"/>
      <c r="DT277" s="44"/>
      <c r="DU277" s="44"/>
      <c r="DV277" s="44"/>
      <c r="DW277" s="44"/>
      <c r="DX277" s="44"/>
      <c r="DY277" s="44"/>
      <c r="DZ277" s="44"/>
      <c r="EA277" s="44"/>
      <c r="EB277" s="44"/>
      <c r="EC277" s="44"/>
      <c r="ED277" s="44"/>
      <c r="EE277" s="44"/>
      <c r="EF277" s="44"/>
      <c r="EG277" s="44"/>
      <c r="EH277" s="44"/>
      <c r="EI277" s="44"/>
      <c r="EJ277" s="44"/>
      <c r="EK277" s="44"/>
      <c r="EL277" s="44"/>
      <c r="EM277" s="44"/>
      <c r="EN277" s="44"/>
      <c r="EO277" s="44"/>
      <c r="EP277" s="44"/>
      <c r="EQ277" s="44"/>
      <c r="ER277" s="44"/>
      <c r="ES277" s="44"/>
      <c r="ET277" s="44"/>
      <c r="EU277" s="44"/>
      <c r="EV277" s="44"/>
      <c r="EW277" s="44"/>
      <c r="EX277" s="44"/>
      <c r="EY277" s="44"/>
      <c r="EZ277" s="44"/>
      <c r="FA277" s="44"/>
      <c r="FB277" s="44"/>
      <c r="FC277" s="44"/>
      <c r="FD277" s="44"/>
      <c r="FE277" s="44"/>
      <c r="FF277" s="44"/>
      <c r="FG277" s="44"/>
      <c r="FH277" s="44"/>
      <c r="FI277" s="44"/>
      <c r="FJ277" s="44"/>
      <c r="FK277" s="44"/>
      <c r="FL277" s="44"/>
      <c r="FM277" s="44"/>
      <c r="FN277" s="44"/>
      <c r="FO277" s="44"/>
      <c r="FP277" s="44"/>
      <c r="FQ277" s="44"/>
      <c r="FR277" s="44"/>
      <c r="FS277" s="44"/>
      <c r="FT277" s="44"/>
      <c r="FU277" s="44"/>
      <c r="FV277" s="44"/>
      <c r="FW277" s="44"/>
      <c r="FX277" s="44"/>
      <c r="FY277" s="44"/>
      <c r="FZ277" s="44"/>
      <c r="GA277" s="44"/>
      <c r="GB277" s="44"/>
      <c r="GC277" s="44"/>
      <c r="GD277" s="44"/>
      <c r="GE277" s="44"/>
      <c r="GF277" s="44"/>
      <c r="GG277" s="44"/>
      <c r="GH277" s="44"/>
      <c r="GI277" s="44"/>
      <c r="GJ277" s="44"/>
      <c r="GK277" s="44"/>
      <c r="GL277" s="44"/>
      <c r="GM277" s="44"/>
      <c r="GN277" s="44"/>
      <c r="GO277" s="44"/>
      <c r="GP277" s="44"/>
      <c r="GQ277" s="44"/>
      <c r="GR277" s="44"/>
      <c r="GS277" s="44"/>
      <c r="GT277" s="44"/>
      <c r="GU277" s="44"/>
      <c r="GV277" s="44"/>
      <c r="GW277" s="44"/>
      <c r="GX277" s="44"/>
      <c r="GY277" s="44"/>
      <c r="GZ277" s="44"/>
      <c r="HA277" s="44"/>
      <c r="HB277" s="44"/>
      <c r="HC277" s="44"/>
      <c r="HD277" s="44"/>
      <c r="HE277" s="44"/>
      <c r="HF277" s="44"/>
      <c r="HG277" s="44"/>
      <c r="HH277" s="44"/>
      <c r="HI277" s="44"/>
      <c r="HJ277" s="44"/>
      <c r="HK277" s="44"/>
      <c r="HL277" s="44"/>
      <c r="HM277" s="44"/>
      <c r="HN277" s="44"/>
      <c r="HO277" s="44"/>
      <c r="HP277" s="44"/>
      <c r="HQ277" s="44"/>
      <c r="HR277" s="44"/>
      <c r="HS277" s="44"/>
      <c r="HT277" s="44"/>
      <c r="HU277" s="44"/>
      <c r="HV277" s="44"/>
      <c r="HW277" s="44"/>
      <c r="HX277" s="44"/>
      <c r="HY277" s="44"/>
      <c r="HZ277" s="44"/>
      <c r="IA277" s="44"/>
      <c r="IB277" s="44"/>
      <c r="IC277" s="44"/>
      <c r="ID277" s="44"/>
      <c r="IE277" s="44"/>
      <c r="IF277" s="44"/>
      <c r="IG277" s="44"/>
      <c r="IH277" s="44"/>
      <c r="II277" s="44"/>
      <c r="IJ277" s="44"/>
      <c r="IK277" s="44"/>
      <c r="IL277" s="44"/>
      <c r="IM277" s="44"/>
      <c r="IN277" s="44"/>
      <c r="IO277" s="44"/>
      <c r="IP277" s="44"/>
      <c r="IQ277" s="44"/>
      <c r="IR277" s="44"/>
      <c r="IS277" s="44"/>
      <c r="IT277" s="44"/>
      <c r="IU277" s="44"/>
      <c r="IV277" s="44"/>
      <c r="IW277" s="44"/>
      <c r="IX277" s="44"/>
      <c r="IY277" s="44"/>
      <c r="IZ277" s="44"/>
      <c r="JA277" s="44"/>
      <c r="JB277" s="44"/>
      <c r="JC277" s="44"/>
      <c r="JD277" s="44"/>
      <c r="JE277" s="44"/>
      <c r="JF277" s="44"/>
      <c r="JG277" s="44"/>
      <c r="JH277" s="44"/>
      <c r="JI277" s="44"/>
      <c r="JJ277" s="44"/>
      <c r="JK277" s="44"/>
      <c r="JL277" s="44"/>
      <c r="JM277" s="44"/>
      <c r="JN277" s="44"/>
      <c r="JO277" s="44"/>
      <c r="JP277" s="44"/>
      <c r="JQ277" s="44"/>
      <c r="JR277" s="44"/>
      <c r="JS277" s="44"/>
      <c r="JT277" s="44"/>
      <c r="JU277" s="44"/>
      <c r="JV277" s="44"/>
      <c r="JW277" s="44"/>
      <c r="JX277" s="44"/>
      <c r="JY277" s="44"/>
      <c r="JZ277" s="44"/>
      <c r="KA277" s="44"/>
      <c r="KB277" s="44"/>
      <c r="KC277" s="44"/>
      <c r="KD277" s="44"/>
      <c r="KE277" s="44"/>
      <c r="KF277" s="44"/>
      <c r="KG277" s="44"/>
      <c r="KH277" s="44"/>
      <c r="KI277" s="44"/>
      <c r="KJ277" s="44"/>
      <c r="KK277" s="44"/>
      <c r="KL277" s="44"/>
      <c r="KM277" s="44"/>
      <c r="KN277" s="44"/>
      <c r="KO277" s="44"/>
      <c r="KP277" s="44"/>
      <c r="KQ277" s="44"/>
      <c r="KR277" s="44"/>
      <c r="KS277" s="44"/>
      <c r="KT277" s="44"/>
      <c r="KU277" s="44"/>
      <c r="KV277" s="44"/>
      <c r="KW277" s="44"/>
      <c r="KX277" s="44"/>
      <c r="KY277" s="44"/>
      <c r="KZ277" s="44"/>
      <c r="LA277" s="44"/>
      <c r="LB277" s="44"/>
      <c r="LC277" s="44"/>
      <c r="LD277" s="44"/>
      <c r="LE277" s="44"/>
      <c r="LF277" s="44"/>
      <c r="LG277" s="44"/>
      <c r="LH277" s="44"/>
      <c r="LI277" s="44"/>
      <c r="LJ277" s="44"/>
      <c r="LK277" s="44"/>
      <c r="LL277" s="44"/>
      <c r="LM277" s="44"/>
      <c r="LN277" s="44"/>
      <c r="LO277" s="44"/>
      <c r="LP277" s="44"/>
      <c r="LQ277" s="44"/>
      <c r="LR277" s="44"/>
      <c r="LS277" s="44"/>
      <c r="LT277" s="44"/>
      <c r="LU277" s="44"/>
      <c r="LV277" s="44"/>
      <c r="LW277" s="44"/>
      <c r="LX277" s="44"/>
      <c r="LY277" s="44"/>
      <c r="LZ277" s="44"/>
      <c r="MA277" s="44"/>
      <c r="MB277" s="44"/>
      <c r="MC277" s="44"/>
      <c r="MD277" s="44"/>
      <c r="ME277" s="44"/>
      <c r="MF277" s="44"/>
      <c r="MG277" s="44"/>
      <c r="MH277" s="44"/>
      <c r="MI277" s="44"/>
      <c r="MJ277" s="44"/>
      <c r="MK277" s="44"/>
      <c r="ML277" s="44"/>
      <c r="MM277" s="44"/>
      <c r="MN277" s="44"/>
      <c r="MO277" s="44"/>
      <c r="MP277" s="44"/>
      <c r="MQ277" s="44"/>
      <c r="MR277" s="44"/>
      <c r="MS277" s="44"/>
      <c r="MT277" s="44"/>
      <c r="MU277" s="44"/>
      <c r="MV277" s="44"/>
      <c r="MW277" s="44"/>
      <c r="MX277" s="44"/>
      <c r="MY277" s="44"/>
      <c r="MZ277" s="44"/>
      <c r="NA277" s="44"/>
      <c r="NB277" s="44"/>
      <c r="NC277" s="44"/>
      <c r="ND277" s="44"/>
      <c r="NE277" s="44"/>
      <c r="NF277" s="44"/>
      <c r="NG277" s="44"/>
      <c r="NH277" s="44"/>
      <c r="NI277" s="44"/>
      <c r="NJ277" s="44"/>
      <c r="NK277" s="44"/>
      <c r="NL277" s="44"/>
      <c r="NM277" s="44"/>
      <c r="NN277" s="44"/>
      <c r="NO277" s="44"/>
      <c r="NP277" s="44"/>
      <c r="NQ277" s="44"/>
      <c r="NR277" s="44"/>
      <c r="NS277" s="44"/>
      <c r="NT277" s="44"/>
      <c r="NU277" s="44"/>
      <c r="NV277" s="44"/>
      <c r="NW277" s="44"/>
      <c r="NX277" s="44"/>
      <c r="NY277" s="44"/>
      <c r="NZ277" s="44"/>
      <c r="OA277" s="44"/>
      <c r="OB277" s="44"/>
      <c r="OC277" s="44"/>
      <c r="OD277" s="44"/>
      <c r="OE277" s="44"/>
      <c r="OF277" s="44"/>
      <c r="OG277" s="44"/>
      <c r="OH277" s="44"/>
      <c r="OI277" s="44"/>
      <c r="OJ277" s="44"/>
      <c r="OK277" s="44"/>
      <c r="OL277" s="44"/>
      <c r="OM277" s="44"/>
      <c r="ON277" s="44"/>
      <c r="OO277" s="44"/>
      <c r="OP277" s="44"/>
      <c r="OQ277" s="44"/>
      <c r="OR277" s="44"/>
      <c r="OS277" s="44"/>
      <c r="OT277" s="44"/>
      <c r="OU277" s="44"/>
      <c r="OV277" s="44"/>
      <c r="OW277" s="44"/>
      <c r="OX277" s="44"/>
      <c r="OY277" s="44"/>
      <c r="OZ277" s="44"/>
      <c r="PA277" s="44"/>
      <c r="PB277" s="44"/>
      <c r="PC277" s="44"/>
      <c r="PD277" s="44"/>
      <c r="PE277" s="44"/>
      <c r="PF277" s="44"/>
      <c r="PG277" s="44"/>
      <c r="PH277" s="44"/>
    </row>
    <row r="278" spans="1:424" s="49" customFormat="1" x14ac:dyDescent="0.25">
      <c r="A278" s="30"/>
      <c r="C278" s="327"/>
      <c r="D278" s="47"/>
      <c r="E278" s="327"/>
      <c r="F278" s="47"/>
      <c r="G278" s="47"/>
      <c r="H278" s="47"/>
      <c r="I278" s="47"/>
      <c r="J278" s="47"/>
      <c r="M278" s="47"/>
      <c r="N278" s="47"/>
      <c r="O278" s="47"/>
      <c r="P278" s="47"/>
      <c r="Q278" s="47"/>
      <c r="R278" s="47"/>
      <c r="U278" s="47"/>
      <c r="V278" s="47"/>
      <c r="W278" s="47"/>
      <c r="X278" s="47"/>
      <c r="Y278" s="47"/>
      <c r="Z278" s="47"/>
      <c r="AC278" s="47"/>
      <c r="AD278" s="47"/>
      <c r="AE278" s="47"/>
      <c r="AF278" s="47"/>
      <c r="AG278" s="47"/>
      <c r="AH278" s="47"/>
      <c r="AK278" s="47"/>
      <c r="AL278" s="47"/>
      <c r="AM278" s="47"/>
      <c r="AN278" s="47"/>
      <c r="AO278" s="47"/>
      <c r="AP278" s="47"/>
      <c r="AS278" s="47"/>
      <c r="AT278" s="47"/>
      <c r="AU278" s="47"/>
      <c r="AV278" s="47"/>
      <c r="AW278" s="46"/>
      <c r="AX278" s="46"/>
      <c r="BA278" s="47"/>
      <c r="BB278" s="47"/>
      <c r="BC278" s="47"/>
      <c r="BD278" s="47"/>
      <c r="BE278" s="47"/>
      <c r="BF278" s="47"/>
      <c r="BG278" s="47"/>
      <c r="BH278" s="47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  <c r="CK278" s="44"/>
      <c r="CL278" s="44"/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44"/>
      <c r="DJ278" s="44"/>
      <c r="DK278" s="44"/>
      <c r="DL278" s="44"/>
      <c r="DM278" s="44"/>
      <c r="DN278" s="44"/>
      <c r="DO278" s="44"/>
      <c r="DP278" s="44"/>
      <c r="DQ278" s="44"/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4"/>
      <c r="EG278" s="44"/>
      <c r="EH278" s="44"/>
      <c r="EI278" s="44"/>
      <c r="EJ278" s="44"/>
      <c r="EK278" s="44"/>
      <c r="EL278" s="44"/>
      <c r="EM278" s="44"/>
      <c r="EN278" s="44"/>
      <c r="EO278" s="44"/>
      <c r="EP278" s="44"/>
      <c r="EQ278" s="44"/>
      <c r="ER278" s="44"/>
      <c r="ES278" s="44"/>
      <c r="ET278" s="44"/>
      <c r="EU278" s="44"/>
      <c r="EV278" s="44"/>
      <c r="EW278" s="44"/>
      <c r="EX278" s="44"/>
      <c r="EY278" s="44"/>
      <c r="EZ278" s="44"/>
      <c r="FA278" s="44"/>
      <c r="FB278" s="44"/>
      <c r="FC278" s="44"/>
      <c r="FD278" s="44"/>
      <c r="FE278" s="44"/>
      <c r="FF278" s="44"/>
      <c r="FG278" s="44"/>
      <c r="FH278" s="44"/>
      <c r="FI278" s="44"/>
      <c r="FJ278" s="44"/>
      <c r="FK278" s="44"/>
      <c r="FL278" s="44"/>
      <c r="FM278" s="44"/>
      <c r="FN278" s="44"/>
      <c r="FO278" s="44"/>
      <c r="FP278" s="44"/>
      <c r="FQ278" s="44"/>
      <c r="FR278" s="44"/>
      <c r="FS278" s="44"/>
      <c r="FT278" s="44"/>
      <c r="FU278" s="44"/>
      <c r="FV278" s="44"/>
      <c r="FW278" s="44"/>
      <c r="FX278" s="44"/>
      <c r="FY278" s="44"/>
      <c r="FZ278" s="44"/>
      <c r="GA278" s="44"/>
      <c r="GB278" s="44"/>
      <c r="GC278" s="44"/>
      <c r="GD278" s="44"/>
      <c r="GE278" s="44"/>
      <c r="GF278" s="44"/>
      <c r="GG278" s="44"/>
      <c r="GH278" s="44"/>
      <c r="GI278" s="44"/>
      <c r="GJ278" s="44"/>
      <c r="GK278" s="44"/>
      <c r="GL278" s="44"/>
      <c r="GM278" s="44"/>
      <c r="GN278" s="44"/>
      <c r="GO278" s="44"/>
      <c r="GP278" s="44"/>
      <c r="GQ278" s="44"/>
      <c r="GR278" s="44"/>
      <c r="GS278" s="44"/>
      <c r="GT278" s="44"/>
      <c r="GU278" s="44"/>
      <c r="GV278" s="44"/>
      <c r="GW278" s="44"/>
      <c r="GX278" s="44"/>
      <c r="GY278" s="44"/>
      <c r="GZ278" s="44"/>
      <c r="HA278" s="44"/>
      <c r="HB278" s="44"/>
      <c r="HC278" s="44"/>
      <c r="HD278" s="44"/>
      <c r="HE278" s="44"/>
      <c r="HF278" s="44"/>
      <c r="HG278" s="44"/>
      <c r="HH278" s="44"/>
      <c r="HI278" s="44"/>
      <c r="HJ278" s="44"/>
      <c r="HK278" s="44"/>
      <c r="HL278" s="44"/>
      <c r="HM278" s="44"/>
      <c r="HN278" s="44"/>
      <c r="HO278" s="44"/>
      <c r="HP278" s="44"/>
      <c r="HQ278" s="44"/>
      <c r="HR278" s="44"/>
      <c r="HS278" s="44"/>
      <c r="HT278" s="44"/>
      <c r="HU278" s="44"/>
      <c r="HV278" s="44"/>
      <c r="HW278" s="44"/>
      <c r="HX278" s="44"/>
      <c r="HY278" s="44"/>
      <c r="HZ278" s="44"/>
      <c r="IA278" s="44"/>
      <c r="IB278" s="44"/>
      <c r="IC278" s="44"/>
      <c r="ID278" s="44"/>
      <c r="IE278" s="44"/>
      <c r="IF278" s="44"/>
      <c r="IG278" s="44"/>
      <c r="IH278" s="44"/>
      <c r="II278" s="44"/>
      <c r="IJ278" s="44"/>
      <c r="IK278" s="44"/>
      <c r="IL278" s="44"/>
      <c r="IM278" s="44"/>
      <c r="IN278" s="44"/>
      <c r="IO278" s="44"/>
      <c r="IP278" s="44"/>
      <c r="IQ278" s="44"/>
      <c r="IR278" s="44"/>
      <c r="IS278" s="44"/>
      <c r="IT278" s="44"/>
      <c r="IU278" s="44"/>
      <c r="IV278" s="44"/>
      <c r="IW278" s="44"/>
      <c r="IX278" s="44"/>
      <c r="IY278" s="44"/>
      <c r="IZ278" s="44"/>
      <c r="JA278" s="44"/>
      <c r="JB278" s="44"/>
      <c r="JC278" s="44"/>
      <c r="JD278" s="44"/>
      <c r="JE278" s="44"/>
      <c r="JF278" s="44"/>
      <c r="JG278" s="44"/>
      <c r="JH278" s="44"/>
      <c r="JI278" s="44"/>
      <c r="JJ278" s="44"/>
      <c r="JK278" s="44"/>
      <c r="JL278" s="44"/>
      <c r="JM278" s="44"/>
      <c r="JN278" s="44"/>
      <c r="JO278" s="44"/>
      <c r="JP278" s="44"/>
      <c r="JQ278" s="44"/>
      <c r="JR278" s="44"/>
      <c r="JS278" s="44"/>
      <c r="JT278" s="44"/>
      <c r="JU278" s="44"/>
      <c r="JV278" s="44"/>
      <c r="JW278" s="44"/>
      <c r="JX278" s="44"/>
      <c r="JY278" s="44"/>
      <c r="JZ278" s="44"/>
      <c r="KA278" s="44"/>
      <c r="KB278" s="44"/>
      <c r="KC278" s="44"/>
      <c r="KD278" s="44"/>
      <c r="KE278" s="44"/>
      <c r="KF278" s="44"/>
      <c r="KG278" s="44"/>
      <c r="KH278" s="44"/>
      <c r="KI278" s="44"/>
      <c r="KJ278" s="44"/>
      <c r="KK278" s="44"/>
      <c r="KL278" s="44"/>
      <c r="KM278" s="44"/>
      <c r="KN278" s="44"/>
      <c r="KO278" s="44"/>
      <c r="KP278" s="44"/>
      <c r="KQ278" s="44"/>
      <c r="KR278" s="44"/>
      <c r="KS278" s="44"/>
      <c r="KT278" s="44"/>
      <c r="KU278" s="44"/>
      <c r="KV278" s="44"/>
      <c r="KW278" s="44"/>
      <c r="KX278" s="44"/>
      <c r="KY278" s="44"/>
      <c r="KZ278" s="44"/>
      <c r="LA278" s="44"/>
      <c r="LB278" s="44"/>
      <c r="LC278" s="44"/>
      <c r="LD278" s="44"/>
      <c r="LE278" s="44"/>
      <c r="LF278" s="44"/>
      <c r="LG278" s="44"/>
      <c r="LH278" s="44"/>
      <c r="LI278" s="44"/>
      <c r="LJ278" s="44"/>
      <c r="LK278" s="44"/>
      <c r="LL278" s="44"/>
      <c r="LM278" s="44"/>
      <c r="LN278" s="44"/>
      <c r="LO278" s="44"/>
      <c r="LP278" s="44"/>
      <c r="LQ278" s="44"/>
      <c r="LR278" s="44"/>
      <c r="LS278" s="44"/>
      <c r="LT278" s="44"/>
      <c r="LU278" s="44"/>
      <c r="LV278" s="44"/>
      <c r="LW278" s="44"/>
      <c r="LX278" s="44"/>
      <c r="LY278" s="44"/>
      <c r="LZ278" s="44"/>
      <c r="MA278" s="44"/>
      <c r="MB278" s="44"/>
      <c r="MC278" s="44"/>
      <c r="MD278" s="44"/>
      <c r="ME278" s="44"/>
      <c r="MF278" s="44"/>
      <c r="MG278" s="44"/>
      <c r="MH278" s="44"/>
      <c r="MI278" s="44"/>
      <c r="MJ278" s="44"/>
      <c r="MK278" s="44"/>
      <c r="ML278" s="44"/>
      <c r="MM278" s="44"/>
      <c r="MN278" s="44"/>
      <c r="MO278" s="44"/>
      <c r="MP278" s="44"/>
      <c r="MQ278" s="44"/>
      <c r="MR278" s="44"/>
      <c r="MS278" s="44"/>
      <c r="MT278" s="44"/>
      <c r="MU278" s="44"/>
      <c r="MV278" s="44"/>
      <c r="MW278" s="44"/>
      <c r="MX278" s="44"/>
      <c r="MY278" s="44"/>
      <c r="MZ278" s="44"/>
      <c r="NA278" s="44"/>
      <c r="NB278" s="44"/>
      <c r="NC278" s="44"/>
      <c r="ND278" s="44"/>
      <c r="NE278" s="44"/>
      <c r="NF278" s="44"/>
      <c r="NG278" s="44"/>
      <c r="NH278" s="44"/>
      <c r="NI278" s="44"/>
      <c r="NJ278" s="44"/>
      <c r="NK278" s="44"/>
      <c r="NL278" s="44"/>
      <c r="NM278" s="44"/>
      <c r="NN278" s="44"/>
      <c r="NO278" s="44"/>
      <c r="NP278" s="44"/>
      <c r="NQ278" s="44"/>
      <c r="NR278" s="44"/>
      <c r="NS278" s="44"/>
      <c r="NT278" s="44"/>
      <c r="NU278" s="44"/>
      <c r="NV278" s="44"/>
      <c r="NW278" s="44"/>
      <c r="NX278" s="44"/>
      <c r="NY278" s="44"/>
      <c r="NZ278" s="44"/>
      <c r="OA278" s="44"/>
      <c r="OB278" s="44"/>
      <c r="OC278" s="44"/>
      <c r="OD278" s="44"/>
      <c r="OE278" s="44"/>
      <c r="OF278" s="44"/>
      <c r="OG278" s="44"/>
      <c r="OH278" s="44"/>
      <c r="OI278" s="44"/>
      <c r="OJ278" s="44"/>
      <c r="OK278" s="44"/>
      <c r="OL278" s="44"/>
      <c r="OM278" s="44"/>
      <c r="ON278" s="44"/>
      <c r="OO278" s="44"/>
      <c r="OP278" s="44"/>
      <c r="OQ278" s="44"/>
      <c r="OR278" s="44"/>
      <c r="OS278" s="44"/>
      <c r="OT278" s="44"/>
      <c r="OU278" s="44"/>
      <c r="OV278" s="44"/>
      <c r="OW278" s="44"/>
      <c r="OX278" s="44"/>
      <c r="OY278" s="44"/>
      <c r="OZ278" s="44"/>
      <c r="PA278" s="44"/>
      <c r="PB278" s="44"/>
      <c r="PC278" s="44"/>
      <c r="PD278" s="44"/>
      <c r="PE278" s="44"/>
      <c r="PF278" s="44"/>
      <c r="PG278" s="44"/>
      <c r="PH278" s="44"/>
    </row>
    <row r="279" spans="1:424" s="49" customFormat="1" x14ac:dyDescent="0.25">
      <c r="A279" s="30"/>
      <c r="C279" s="327"/>
      <c r="D279" s="47"/>
      <c r="E279" s="327"/>
      <c r="F279" s="47"/>
      <c r="G279" s="47"/>
      <c r="H279" s="47"/>
      <c r="I279" s="47"/>
      <c r="J279" s="47"/>
      <c r="M279" s="47"/>
      <c r="N279" s="47"/>
      <c r="O279" s="47"/>
      <c r="P279" s="47"/>
      <c r="Q279" s="47"/>
      <c r="R279" s="47"/>
      <c r="U279" s="47"/>
      <c r="V279" s="47"/>
      <c r="W279" s="47"/>
      <c r="X279" s="47"/>
      <c r="Y279" s="47"/>
      <c r="Z279" s="47"/>
      <c r="AC279" s="47"/>
      <c r="AD279" s="47"/>
      <c r="AE279" s="47"/>
      <c r="AF279" s="47"/>
      <c r="AG279" s="47"/>
      <c r="AH279" s="47"/>
      <c r="AK279" s="47"/>
      <c r="AL279" s="47"/>
      <c r="AM279" s="47"/>
      <c r="AN279" s="47"/>
      <c r="AO279" s="47"/>
      <c r="AP279" s="47"/>
      <c r="AS279" s="47"/>
      <c r="AT279" s="47"/>
      <c r="AU279" s="47"/>
      <c r="AV279" s="47"/>
      <c r="AW279" s="46"/>
      <c r="AX279" s="46"/>
      <c r="BA279" s="47"/>
      <c r="BB279" s="47"/>
      <c r="BC279" s="47"/>
      <c r="BD279" s="47"/>
      <c r="BE279" s="47"/>
      <c r="BF279" s="47"/>
      <c r="BG279" s="47"/>
      <c r="BH279" s="47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44"/>
      <c r="CT279" s="44"/>
      <c r="CU279" s="44"/>
      <c r="CV279" s="44"/>
      <c r="CW279" s="44"/>
      <c r="CX279" s="44"/>
      <c r="CY279" s="44"/>
      <c r="CZ279" s="44"/>
      <c r="DA279" s="44"/>
      <c r="DB279" s="44"/>
      <c r="DC279" s="44"/>
      <c r="DD279" s="44"/>
      <c r="DE279" s="44"/>
      <c r="DF279" s="44"/>
      <c r="DG279" s="44"/>
      <c r="DH279" s="44"/>
      <c r="DI279" s="44"/>
      <c r="DJ279" s="44"/>
      <c r="DK279" s="44"/>
      <c r="DL279" s="44"/>
      <c r="DM279" s="44"/>
      <c r="DN279" s="44"/>
      <c r="DO279" s="44"/>
      <c r="DP279" s="44"/>
      <c r="DQ279" s="44"/>
      <c r="DR279" s="44"/>
      <c r="DS279" s="44"/>
      <c r="DT279" s="44"/>
      <c r="DU279" s="44"/>
      <c r="DV279" s="44"/>
      <c r="DW279" s="44"/>
      <c r="DX279" s="44"/>
      <c r="DY279" s="44"/>
      <c r="DZ279" s="44"/>
      <c r="EA279" s="44"/>
      <c r="EB279" s="44"/>
      <c r="EC279" s="44"/>
      <c r="ED279" s="44"/>
      <c r="EE279" s="44"/>
      <c r="EF279" s="44"/>
      <c r="EG279" s="44"/>
      <c r="EH279" s="44"/>
      <c r="EI279" s="44"/>
      <c r="EJ279" s="44"/>
      <c r="EK279" s="44"/>
      <c r="EL279" s="44"/>
      <c r="EM279" s="44"/>
      <c r="EN279" s="44"/>
      <c r="EO279" s="44"/>
      <c r="EP279" s="44"/>
      <c r="EQ279" s="44"/>
      <c r="ER279" s="44"/>
      <c r="ES279" s="44"/>
      <c r="ET279" s="44"/>
      <c r="EU279" s="44"/>
      <c r="EV279" s="44"/>
      <c r="EW279" s="44"/>
      <c r="EX279" s="44"/>
      <c r="EY279" s="44"/>
      <c r="EZ279" s="44"/>
      <c r="FA279" s="44"/>
      <c r="FB279" s="44"/>
      <c r="FC279" s="44"/>
      <c r="FD279" s="44"/>
      <c r="FE279" s="44"/>
      <c r="FF279" s="44"/>
      <c r="FG279" s="44"/>
      <c r="FH279" s="44"/>
      <c r="FI279" s="44"/>
      <c r="FJ279" s="44"/>
      <c r="FK279" s="44"/>
      <c r="FL279" s="44"/>
      <c r="FM279" s="44"/>
      <c r="FN279" s="44"/>
      <c r="FO279" s="44"/>
      <c r="FP279" s="44"/>
      <c r="FQ279" s="44"/>
      <c r="FR279" s="44"/>
      <c r="FS279" s="44"/>
      <c r="FT279" s="44"/>
      <c r="FU279" s="44"/>
      <c r="FV279" s="44"/>
      <c r="FW279" s="44"/>
      <c r="FX279" s="44"/>
      <c r="FY279" s="44"/>
      <c r="FZ279" s="44"/>
      <c r="GA279" s="44"/>
      <c r="GB279" s="44"/>
      <c r="GC279" s="44"/>
      <c r="GD279" s="44"/>
      <c r="GE279" s="44"/>
      <c r="GF279" s="44"/>
      <c r="GG279" s="44"/>
      <c r="GH279" s="44"/>
      <c r="GI279" s="44"/>
      <c r="GJ279" s="44"/>
      <c r="GK279" s="44"/>
      <c r="GL279" s="44"/>
      <c r="GM279" s="44"/>
      <c r="GN279" s="44"/>
      <c r="GO279" s="44"/>
      <c r="GP279" s="44"/>
      <c r="GQ279" s="44"/>
      <c r="GR279" s="44"/>
      <c r="GS279" s="44"/>
      <c r="GT279" s="44"/>
      <c r="GU279" s="44"/>
      <c r="GV279" s="44"/>
      <c r="GW279" s="44"/>
      <c r="GX279" s="44"/>
      <c r="GY279" s="44"/>
      <c r="GZ279" s="44"/>
      <c r="HA279" s="44"/>
      <c r="HB279" s="44"/>
      <c r="HC279" s="44"/>
      <c r="HD279" s="44"/>
      <c r="HE279" s="44"/>
      <c r="HF279" s="44"/>
      <c r="HG279" s="44"/>
      <c r="HH279" s="44"/>
      <c r="HI279" s="44"/>
      <c r="HJ279" s="44"/>
      <c r="HK279" s="44"/>
      <c r="HL279" s="44"/>
      <c r="HM279" s="44"/>
      <c r="HN279" s="44"/>
      <c r="HO279" s="44"/>
      <c r="HP279" s="44"/>
      <c r="HQ279" s="44"/>
      <c r="HR279" s="44"/>
      <c r="HS279" s="44"/>
      <c r="HT279" s="44"/>
      <c r="HU279" s="44"/>
      <c r="HV279" s="44"/>
      <c r="HW279" s="44"/>
      <c r="HX279" s="44"/>
      <c r="HY279" s="44"/>
      <c r="HZ279" s="44"/>
      <c r="IA279" s="44"/>
      <c r="IB279" s="44"/>
      <c r="IC279" s="44"/>
      <c r="ID279" s="44"/>
      <c r="IE279" s="44"/>
      <c r="IF279" s="44"/>
      <c r="IG279" s="44"/>
      <c r="IH279" s="44"/>
      <c r="II279" s="44"/>
      <c r="IJ279" s="44"/>
      <c r="IK279" s="44"/>
      <c r="IL279" s="44"/>
      <c r="IM279" s="44"/>
      <c r="IN279" s="44"/>
      <c r="IO279" s="44"/>
      <c r="IP279" s="44"/>
      <c r="IQ279" s="44"/>
      <c r="IR279" s="44"/>
      <c r="IS279" s="44"/>
      <c r="IT279" s="44"/>
      <c r="IU279" s="44"/>
      <c r="IV279" s="44"/>
      <c r="IW279" s="44"/>
      <c r="IX279" s="44"/>
      <c r="IY279" s="44"/>
      <c r="IZ279" s="44"/>
      <c r="JA279" s="44"/>
      <c r="JB279" s="44"/>
      <c r="JC279" s="44"/>
      <c r="JD279" s="44"/>
      <c r="JE279" s="44"/>
      <c r="JF279" s="44"/>
      <c r="JG279" s="44"/>
      <c r="JH279" s="44"/>
      <c r="JI279" s="44"/>
      <c r="JJ279" s="44"/>
      <c r="JK279" s="44"/>
      <c r="JL279" s="44"/>
      <c r="JM279" s="44"/>
      <c r="JN279" s="44"/>
      <c r="JO279" s="44"/>
      <c r="JP279" s="44"/>
      <c r="JQ279" s="44"/>
      <c r="JR279" s="44"/>
      <c r="JS279" s="44"/>
      <c r="JT279" s="44"/>
      <c r="JU279" s="44"/>
      <c r="JV279" s="44"/>
      <c r="JW279" s="44"/>
      <c r="JX279" s="44"/>
      <c r="JY279" s="44"/>
      <c r="JZ279" s="44"/>
      <c r="KA279" s="44"/>
      <c r="KB279" s="44"/>
      <c r="KC279" s="44"/>
      <c r="KD279" s="44"/>
      <c r="KE279" s="44"/>
      <c r="KF279" s="44"/>
      <c r="KG279" s="44"/>
      <c r="KH279" s="44"/>
      <c r="KI279" s="44"/>
      <c r="KJ279" s="44"/>
      <c r="KK279" s="44"/>
      <c r="KL279" s="44"/>
      <c r="KM279" s="44"/>
      <c r="KN279" s="44"/>
      <c r="KO279" s="44"/>
      <c r="KP279" s="44"/>
      <c r="KQ279" s="44"/>
      <c r="KR279" s="44"/>
      <c r="KS279" s="44"/>
      <c r="KT279" s="44"/>
      <c r="KU279" s="44"/>
      <c r="KV279" s="44"/>
      <c r="KW279" s="44"/>
      <c r="KX279" s="44"/>
      <c r="KY279" s="44"/>
      <c r="KZ279" s="44"/>
      <c r="LA279" s="44"/>
      <c r="LB279" s="44"/>
      <c r="LC279" s="44"/>
      <c r="LD279" s="44"/>
      <c r="LE279" s="44"/>
      <c r="LF279" s="44"/>
      <c r="LG279" s="44"/>
      <c r="LH279" s="44"/>
      <c r="LI279" s="44"/>
      <c r="LJ279" s="44"/>
      <c r="LK279" s="44"/>
      <c r="LL279" s="44"/>
      <c r="LM279" s="44"/>
      <c r="LN279" s="44"/>
      <c r="LO279" s="44"/>
      <c r="LP279" s="44"/>
      <c r="LQ279" s="44"/>
      <c r="LR279" s="44"/>
      <c r="LS279" s="44"/>
      <c r="LT279" s="44"/>
      <c r="LU279" s="44"/>
      <c r="LV279" s="44"/>
      <c r="LW279" s="44"/>
      <c r="LX279" s="44"/>
      <c r="LY279" s="44"/>
      <c r="LZ279" s="44"/>
      <c r="MA279" s="44"/>
      <c r="MB279" s="44"/>
      <c r="MC279" s="44"/>
      <c r="MD279" s="44"/>
      <c r="ME279" s="44"/>
      <c r="MF279" s="44"/>
      <c r="MG279" s="44"/>
      <c r="MH279" s="44"/>
      <c r="MI279" s="44"/>
      <c r="MJ279" s="44"/>
      <c r="MK279" s="44"/>
      <c r="ML279" s="44"/>
      <c r="MM279" s="44"/>
      <c r="MN279" s="44"/>
      <c r="MO279" s="44"/>
      <c r="MP279" s="44"/>
      <c r="MQ279" s="44"/>
      <c r="MR279" s="44"/>
      <c r="MS279" s="44"/>
      <c r="MT279" s="44"/>
      <c r="MU279" s="44"/>
      <c r="MV279" s="44"/>
      <c r="MW279" s="44"/>
      <c r="MX279" s="44"/>
      <c r="MY279" s="44"/>
      <c r="MZ279" s="44"/>
      <c r="NA279" s="44"/>
      <c r="NB279" s="44"/>
      <c r="NC279" s="44"/>
      <c r="ND279" s="44"/>
      <c r="NE279" s="44"/>
      <c r="NF279" s="44"/>
      <c r="NG279" s="44"/>
      <c r="NH279" s="44"/>
      <c r="NI279" s="44"/>
      <c r="NJ279" s="44"/>
      <c r="NK279" s="44"/>
      <c r="NL279" s="44"/>
      <c r="NM279" s="44"/>
      <c r="NN279" s="44"/>
      <c r="NO279" s="44"/>
      <c r="NP279" s="44"/>
      <c r="NQ279" s="44"/>
      <c r="NR279" s="44"/>
      <c r="NS279" s="44"/>
      <c r="NT279" s="44"/>
      <c r="NU279" s="44"/>
      <c r="NV279" s="44"/>
      <c r="NW279" s="44"/>
      <c r="NX279" s="44"/>
      <c r="NY279" s="44"/>
      <c r="NZ279" s="44"/>
      <c r="OA279" s="44"/>
      <c r="OB279" s="44"/>
      <c r="OC279" s="44"/>
      <c r="OD279" s="44"/>
      <c r="OE279" s="44"/>
      <c r="OF279" s="44"/>
      <c r="OG279" s="44"/>
      <c r="OH279" s="44"/>
      <c r="OI279" s="44"/>
      <c r="OJ279" s="44"/>
      <c r="OK279" s="44"/>
      <c r="OL279" s="44"/>
      <c r="OM279" s="44"/>
      <c r="ON279" s="44"/>
      <c r="OO279" s="44"/>
      <c r="OP279" s="44"/>
      <c r="OQ279" s="44"/>
      <c r="OR279" s="44"/>
      <c r="OS279" s="44"/>
      <c r="OT279" s="44"/>
      <c r="OU279" s="44"/>
      <c r="OV279" s="44"/>
      <c r="OW279" s="44"/>
      <c r="OX279" s="44"/>
      <c r="OY279" s="44"/>
      <c r="OZ279" s="44"/>
      <c r="PA279" s="44"/>
      <c r="PB279" s="44"/>
      <c r="PC279" s="44"/>
      <c r="PD279" s="44"/>
      <c r="PE279" s="44"/>
      <c r="PF279" s="44"/>
      <c r="PG279" s="44"/>
      <c r="PH279" s="44"/>
    </row>
    <row r="280" spans="1:424" s="49" customFormat="1" x14ac:dyDescent="0.25">
      <c r="A280" s="30"/>
      <c r="C280" s="327"/>
      <c r="D280" s="47"/>
      <c r="E280" s="327"/>
      <c r="F280" s="47"/>
      <c r="G280" s="47"/>
      <c r="H280" s="47"/>
      <c r="I280" s="47"/>
      <c r="J280" s="47"/>
      <c r="M280" s="47"/>
      <c r="N280" s="47"/>
      <c r="O280" s="47"/>
      <c r="P280" s="47"/>
      <c r="Q280" s="47"/>
      <c r="R280" s="47"/>
      <c r="U280" s="47"/>
      <c r="V280" s="47"/>
      <c r="W280" s="47"/>
      <c r="X280" s="47"/>
      <c r="Y280" s="47"/>
      <c r="Z280" s="47"/>
      <c r="AC280" s="47"/>
      <c r="AD280" s="47"/>
      <c r="AE280" s="47"/>
      <c r="AF280" s="47"/>
      <c r="AG280" s="47"/>
      <c r="AH280" s="47"/>
      <c r="AK280" s="47"/>
      <c r="AL280" s="47"/>
      <c r="AM280" s="47"/>
      <c r="AN280" s="47"/>
      <c r="AO280" s="47"/>
      <c r="AP280" s="47"/>
      <c r="AS280" s="47"/>
      <c r="AT280" s="47"/>
      <c r="AU280" s="47"/>
      <c r="AV280" s="47"/>
      <c r="AW280" s="46"/>
      <c r="AX280" s="46"/>
      <c r="BA280" s="47"/>
      <c r="BB280" s="47"/>
      <c r="BC280" s="47"/>
      <c r="BD280" s="47"/>
      <c r="BE280" s="47"/>
      <c r="BF280" s="47"/>
      <c r="BG280" s="47"/>
      <c r="BH280" s="47"/>
      <c r="BI280" s="44"/>
      <c r="BJ280" s="44"/>
      <c r="BK280" s="44"/>
      <c r="BL280" s="44"/>
      <c r="BM280" s="44"/>
      <c r="BN280" s="44"/>
      <c r="BO280" s="44"/>
      <c r="BP280" s="44"/>
      <c r="BQ280" s="44"/>
      <c r="BR280" s="44"/>
      <c r="BS280" s="44"/>
      <c r="BT280" s="44"/>
      <c r="BU280" s="44"/>
      <c r="BV280" s="44"/>
      <c r="BW280" s="44"/>
      <c r="BX280" s="44"/>
      <c r="BY280" s="44"/>
      <c r="BZ280" s="44"/>
      <c r="CA280" s="44"/>
      <c r="CB280" s="44"/>
      <c r="CC280" s="44"/>
      <c r="CD280" s="44"/>
      <c r="CE280" s="44"/>
      <c r="CF280" s="44"/>
      <c r="CG280" s="44"/>
      <c r="CH280" s="44"/>
      <c r="CI280" s="44"/>
      <c r="CJ280" s="44"/>
      <c r="CK280" s="44"/>
      <c r="CL280" s="44"/>
      <c r="CM280" s="44"/>
      <c r="CN280" s="44"/>
      <c r="CO280" s="44"/>
      <c r="CP280" s="44"/>
      <c r="CQ280" s="44"/>
      <c r="CR280" s="44"/>
      <c r="CS280" s="44"/>
      <c r="CT280" s="44"/>
      <c r="CU280" s="44"/>
      <c r="CV280" s="44"/>
      <c r="CW280" s="44"/>
      <c r="CX280" s="44"/>
      <c r="CY280" s="44"/>
      <c r="CZ280" s="44"/>
      <c r="DA280" s="44"/>
      <c r="DB280" s="44"/>
      <c r="DC280" s="44"/>
      <c r="DD280" s="44"/>
      <c r="DE280" s="44"/>
      <c r="DF280" s="44"/>
      <c r="DG280" s="44"/>
      <c r="DH280" s="44"/>
      <c r="DI280" s="44"/>
      <c r="DJ280" s="44"/>
      <c r="DK280" s="44"/>
      <c r="DL280" s="44"/>
      <c r="DM280" s="44"/>
      <c r="DN280" s="44"/>
      <c r="DO280" s="44"/>
      <c r="DP280" s="44"/>
      <c r="DQ280" s="44"/>
      <c r="DR280" s="44"/>
      <c r="DS280" s="44"/>
      <c r="DT280" s="44"/>
      <c r="DU280" s="44"/>
      <c r="DV280" s="44"/>
      <c r="DW280" s="44"/>
      <c r="DX280" s="44"/>
      <c r="DY280" s="44"/>
      <c r="DZ280" s="44"/>
      <c r="EA280" s="44"/>
      <c r="EB280" s="44"/>
      <c r="EC280" s="44"/>
      <c r="ED280" s="44"/>
      <c r="EE280" s="44"/>
      <c r="EF280" s="44"/>
      <c r="EG280" s="44"/>
      <c r="EH280" s="44"/>
      <c r="EI280" s="44"/>
      <c r="EJ280" s="44"/>
      <c r="EK280" s="44"/>
      <c r="EL280" s="44"/>
      <c r="EM280" s="44"/>
      <c r="EN280" s="44"/>
      <c r="EO280" s="44"/>
      <c r="EP280" s="44"/>
      <c r="EQ280" s="44"/>
      <c r="ER280" s="44"/>
      <c r="ES280" s="44"/>
      <c r="ET280" s="44"/>
      <c r="EU280" s="44"/>
      <c r="EV280" s="44"/>
      <c r="EW280" s="44"/>
      <c r="EX280" s="44"/>
      <c r="EY280" s="44"/>
      <c r="EZ280" s="44"/>
      <c r="FA280" s="44"/>
      <c r="FB280" s="44"/>
      <c r="FC280" s="44"/>
      <c r="FD280" s="44"/>
      <c r="FE280" s="44"/>
      <c r="FF280" s="44"/>
      <c r="FG280" s="44"/>
      <c r="FH280" s="44"/>
      <c r="FI280" s="44"/>
      <c r="FJ280" s="44"/>
      <c r="FK280" s="44"/>
      <c r="FL280" s="44"/>
      <c r="FM280" s="44"/>
      <c r="FN280" s="44"/>
      <c r="FO280" s="44"/>
      <c r="FP280" s="44"/>
      <c r="FQ280" s="44"/>
      <c r="FR280" s="44"/>
      <c r="FS280" s="44"/>
      <c r="FT280" s="44"/>
      <c r="FU280" s="44"/>
      <c r="FV280" s="44"/>
      <c r="FW280" s="44"/>
      <c r="FX280" s="44"/>
      <c r="FY280" s="44"/>
      <c r="FZ280" s="44"/>
      <c r="GA280" s="44"/>
      <c r="GB280" s="44"/>
      <c r="GC280" s="44"/>
      <c r="GD280" s="44"/>
      <c r="GE280" s="44"/>
      <c r="GF280" s="44"/>
      <c r="GG280" s="44"/>
      <c r="GH280" s="44"/>
      <c r="GI280" s="44"/>
      <c r="GJ280" s="44"/>
      <c r="GK280" s="44"/>
      <c r="GL280" s="44"/>
      <c r="GM280" s="44"/>
      <c r="GN280" s="44"/>
      <c r="GO280" s="44"/>
      <c r="GP280" s="44"/>
      <c r="GQ280" s="44"/>
      <c r="GR280" s="44"/>
      <c r="GS280" s="44"/>
      <c r="GT280" s="44"/>
      <c r="GU280" s="44"/>
      <c r="GV280" s="44"/>
      <c r="GW280" s="44"/>
      <c r="GX280" s="44"/>
      <c r="GY280" s="44"/>
      <c r="GZ280" s="44"/>
      <c r="HA280" s="44"/>
      <c r="HB280" s="44"/>
      <c r="HC280" s="44"/>
      <c r="HD280" s="44"/>
      <c r="HE280" s="44"/>
      <c r="HF280" s="44"/>
      <c r="HG280" s="44"/>
      <c r="HH280" s="44"/>
      <c r="HI280" s="44"/>
      <c r="HJ280" s="44"/>
      <c r="HK280" s="44"/>
      <c r="HL280" s="44"/>
      <c r="HM280" s="44"/>
      <c r="HN280" s="44"/>
      <c r="HO280" s="44"/>
      <c r="HP280" s="44"/>
      <c r="HQ280" s="44"/>
      <c r="HR280" s="44"/>
      <c r="HS280" s="44"/>
      <c r="HT280" s="44"/>
      <c r="HU280" s="44"/>
      <c r="HV280" s="44"/>
      <c r="HW280" s="44"/>
      <c r="HX280" s="44"/>
      <c r="HY280" s="44"/>
      <c r="HZ280" s="44"/>
      <c r="IA280" s="44"/>
      <c r="IB280" s="44"/>
      <c r="IC280" s="44"/>
      <c r="ID280" s="44"/>
      <c r="IE280" s="44"/>
      <c r="IF280" s="44"/>
      <c r="IG280" s="44"/>
      <c r="IH280" s="44"/>
      <c r="II280" s="44"/>
      <c r="IJ280" s="44"/>
      <c r="IK280" s="44"/>
      <c r="IL280" s="44"/>
      <c r="IM280" s="44"/>
      <c r="IN280" s="44"/>
      <c r="IO280" s="44"/>
      <c r="IP280" s="44"/>
      <c r="IQ280" s="44"/>
      <c r="IR280" s="44"/>
      <c r="IS280" s="44"/>
      <c r="IT280" s="44"/>
      <c r="IU280" s="44"/>
      <c r="IV280" s="44"/>
      <c r="IW280" s="44"/>
      <c r="IX280" s="44"/>
      <c r="IY280" s="44"/>
      <c r="IZ280" s="44"/>
      <c r="JA280" s="44"/>
      <c r="JB280" s="44"/>
      <c r="JC280" s="44"/>
      <c r="JD280" s="44"/>
      <c r="JE280" s="44"/>
      <c r="JF280" s="44"/>
      <c r="JG280" s="44"/>
      <c r="JH280" s="44"/>
      <c r="JI280" s="44"/>
      <c r="JJ280" s="44"/>
      <c r="JK280" s="44"/>
      <c r="JL280" s="44"/>
      <c r="JM280" s="44"/>
      <c r="JN280" s="44"/>
      <c r="JO280" s="44"/>
      <c r="JP280" s="44"/>
      <c r="JQ280" s="44"/>
      <c r="JR280" s="44"/>
      <c r="JS280" s="44"/>
      <c r="JT280" s="44"/>
      <c r="JU280" s="44"/>
      <c r="JV280" s="44"/>
      <c r="JW280" s="44"/>
      <c r="JX280" s="44"/>
      <c r="JY280" s="44"/>
      <c r="JZ280" s="44"/>
      <c r="KA280" s="44"/>
      <c r="KB280" s="44"/>
      <c r="KC280" s="44"/>
      <c r="KD280" s="44"/>
      <c r="KE280" s="44"/>
      <c r="KF280" s="44"/>
      <c r="KG280" s="44"/>
      <c r="KH280" s="44"/>
      <c r="KI280" s="44"/>
      <c r="KJ280" s="44"/>
      <c r="KK280" s="44"/>
      <c r="KL280" s="44"/>
      <c r="KM280" s="44"/>
      <c r="KN280" s="44"/>
      <c r="KO280" s="44"/>
      <c r="KP280" s="44"/>
      <c r="KQ280" s="44"/>
      <c r="KR280" s="44"/>
      <c r="KS280" s="44"/>
      <c r="KT280" s="44"/>
      <c r="KU280" s="44"/>
      <c r="KV280" s="44"/>
      <c r="KW280" s="44"/>
      <c r="KX280" s="44"/>
      <c r="KY280" s="44"/>
      <c r="KZ280" s="44"/>
      <c r="LA280" s="44"/>
      <c r="LB280" s="44"/>
      <c r="LC280" s="44"/>
      <c r="LD280" s="44"/>
      <c r="LE280" s="44"/>
      <c r="LF280" s="44"/>
      <c r="LG280" s="44"/>
      <c r="LH280" s="44"/>
      <c r="LI280" s="44"/>
      <c r="LJ280" s="44"/>
      <c r="LK280" s="44"/>
      <c r="LL280" s="44"/>
      <c r="LM280" s="44"/>
      <c r="LN280" s="44"/>
      <c r="LO280" s="44"/>
      <c r="LP280" s="44"/>
      <c r="LQ280" s="44"/>
      <c r="LR280" s="44"/>
      <c r="LS280" s="44"/>
      <c r="LT280" s="44"/>
      <c r="LU280" s="44"/>
      <c r="LV280" s="44"/>
      <c r="LW280" s="44"/>
      <c r="LX280" s="44"/>
      <c r="LY280" s="44"/>
      <c r="LZ280" s="44"/>
      <c r="MA280" s="44"/>
      <c r="MB280" s="44"/>
      <c r="MC280" s="44"/>
      <c r="MD280" s="44"/>
      <c r="ME280" s="44"/>
      <c r="MF280" s="44"/>
      <c r="MG280" s="44"/>
      <c r="MH280" s="44"/>
      <c r="MI280" s="44"/>
      <c r="MJ280" s="44"/>
      <c r="MK280" s="44"/>
      <c r="ML280" s="44"/>
      <c r="MM280" s="44"/>
      <c r="MN280" s="44"/>
      <c r="MO280" s="44"/>
      <c r="MP280" s="44"/>
      <c r="MQ280" s="44"/>
      <c r="MR280" s="44"/>
      <c r="MS280" s="44"/>
      <c r="MT280" s="44"/>
      <c r="MU280" s="44"/>
      <c r="MV280" s="44"/>
      <c r="MW280" s="44"/>
      <c r="MX280" s="44"/>
      <c r="MY280" s="44"/>
      <c r="MZ280" s="44"/>
      <c r="NA280" s="44"/>
      <c r="NB280" s="44"/>
      <c r="NC280" s="44"/>
      <c r="ND280" s="44"/>
      <c r="NE280" s="44"/>
      <c r="NF280" s="44"/>
      <c r="NG280" s="44"/>
      <c r="NH280" s="44"/>
      <c r="NI280" s="44"/>
      <c r="NJ280" s="44"/>
      <c r="NK280" s="44"/>
      <c r="NL280" s="44"/>
      <c r="NM280" s="44"/>
      <c r="NN280" s="44"/>
      <c r="NO280" s="44"/>
      <c r="NP280" s="44"/>
      <c r="NQ280" s="44"/>
      <c r="NR280" s="44"/>
      <c r="NS280" s="44"/>
      <c r="NT280" s="44"/>
      <c r="NU280" s="44"/>
      <c r="NV280" s="44"/>
      <c r="NW280" s="44"/>
      <c r="NX280" s="44"/>
      <c r="NY280" s="44"/>
      <c r="NZ280" s="44"/>
      <c r="OA280" s="44"/>
      <c r="OB280" s="44"/>
      <c r="OC280" s="44"/>
      <c r="OD280" s="44"/>
      <c r="OE280" s="44"/>
      <c r="OF280" s="44"/>
      <c r="OG280" s="44"/>
      <c r="OH280" s="44"/>
      <c r="OI280" s="44"/>
      <c r="OJ280" s="44"/>
      <c r="OK280" s="44"/>
      <c r="OL280" s="44"/>
      <c r="OM280" s="44"/>
      <c r="ON280" s="44"/>
      <c r="OO280" s="44"/>
      <c r="OP280" s="44"/>
      <c r="OQ280" s="44"/>
      <c r="OR280" s="44"/>
      <c r="OS280" s="44"/>
      <c r="OT280" s="44"/>
      <c r="OU280" s="44"/>
      <c r="OV280" s="44"/>
      <c r="OW280" s="44"/>
      <c r="OX280" s="44"/>
      <c r="OY280" s="44"/>
      <c r="OZ280" s="44"/>
      <c r="PA280" s="44"/>
      <c r="PB280" s="44"/>
      <c r="PC280" s="44"/>
      <c r="PD280" s="44"/>
      <c r="PE280" s="44"/>
      <c r="PF280" s="44"/>
      <c r="PG280" s="44"/>
      <c r="PH280" s="44"/>
    </row>
    <row r="281" spans="1:424" s="49" customFormat="1" x14ac:dyDescent="0.25">
      <c r="A281" s="30"/>
      <c r="C281" s="327"/>
      <c r="D281" s="47"/>
      <c r="E281" s="327"/>
      <c r="F281" s="47"/>
      <c r="G281" s="47"/>
      <c r="H281" s="47"/>
      <c r="I281" s="47"/>
      <c r="J281" s="47"/>
      <c r="M281" s="47"/>
      <c r="N281" s="47"/>
      <c r="O281" s="47"/>
      <c r="P281" s="47"/>
      <c r="Q281" s="47"/>
      <c r="R281" s="47"/>
      <c r="U281" s="47"/>
      <c r="V281" s="47"/>
      <c r="W281" s="47"/>
      <c r="X281" s="47"/>
      <c r="Y281" s="47"/>
      <c r="Z281" s="47"/>
      <c r="AC281" s="47"/>
      <c r="AD281" s="47"/>
      <c r="AE281" s="47"/>
      <c r="AF281" s="47"/>
      <c r="AG281" s="47"/>
      <c r="AH281" s="47"/>
      <c r="AK281" s="47"/>
      <c r="AL281" s="47"/>
      <c r="AM281" s="47"/>
      <c r="AN281" s="47"/>
      <c r="AO281" s="47"/>
      <c r="AP281" s="47"/>
      <c r="AS281" s="47"/>
      <c r="AT281" s="47"/>
      <c r="AU281" s="47"/>
      <c r="AV281" s="47"/>
      <c r="AW281" s="46"/>
      <c r="AX281" s="46"/>
      <c r="BA281" s="47"/>
      <c r="BB281" s="47"/>
      <c r="BC281" s="47"/>
      <c r="BD281" s="47"/>
      <c r="BE281" s="47"/>
      <c r="BF281" s="47"/>
      <c r="BG281" s="47"/>
      <c r="BH281" s="47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44"/>
      <c r="BT281" s="44"/>
      <c r="BU281" s="44"/>
      <c r="BV281" s="44"/>
      <c r="BW281" s="44"/>
      <c r="BX281" s="44"/>
      <c r="BY281" s="44"/>
      <c r="BZ281" s="44"/>
      <c r="CA281" s="44"/>
      <c r="CB281" s="44"/>
      <c r="CC281" s="44"/>
      <c r="CD281" s="44"/>
      <c r="CE281" s="44"/>
      <c r="CF281" s="44"/>
      <c r="CG281" s="44"/>
      <c r="CH281" s="44"/>
      <c r="CI281" s="44"/>
      <c r="CJ281" s="44"/>
      <c r="CK281" s="44"/>
      <c r="CL281" s="44"/>
      <c r="CM281" s="44"/>
      <c r="CN281" s="44"/>
      <c r="CO281" s="44"/>
      <c r="CP281" s="44"/>
      <c r="CQ281" s="44"/>
      <c r="CR281" s="44"/>
      <c r="CS281" s="44"/>
      <c r="CT281" s="44"/>
      <c r="CU281" s="44"/>
      <c r="CV281" s="44"/>
      <c r="CW281" s="44"/>
      <c r="CX281" s="44"/>
      <c r="CY281" s="44"/>
      <c r="CZ281" s="44"/>
      <c r="DA281" s="44"/>
      <c r="DB281" s="44"/>
      <c r="DC281" s="44"/>
      <c r="DD281" s="44"/>
      <c r="DE281" s="44"/>
      <c r="DF281" s="44"/>
      <c r="DG281" s="44"/>
      <c r="DH281" s="44"/>
      <c r="DI281" s="44"/>
      <c r="DJ281" s="44"/>
      <c r="DK281" s="44"/>
      <c r="DL281" s="44"/>
      <c r="DM281" s="44"/>
      <c r="DN281" s="44"/>
      <c r="DO281" s="44"/>
      <c r="DP281" s="44"/>
      <c r="DQ281" s="44"/>
      <c r="DR281" s="44"/>
      <c r="DS281" s="44"/>
      <c r="DT281" s="44"/>
      <c r="DU281" s="44"/>
      <c r="DV281" s="44"/>
      <c r="DW281" s="44"/>
      <c r="DX281" s="44"/>
      <c r="DY281" s="44"/>
      <c r="DZ281" s="44"/>
      <c r="EA281" s="44"/>
      <c r="EB281" s="44"/>
      <c r="EC281" s="44"/>
      <c r="ED281" s="44"/>
      <c r="EE281" s="44"/>
      <c r="EF281" s="44"/>
      <c r="EG281" s="44"/>
      <c r="EH281" s="44"/>
      <c r="EI281" s="44"/>
      <c r="EJ281" s="44"/>
      <c r="EK281" s="44"/>
      <c r="EL281" s="44"/>
      <c r="EM281" s="44"/>
      <c r="EN281" s="44"/>
      <c r="EO281" s="44"/>
      <c r="EP281" s="44"/>
      <c r="EQ281" s="44"/>
      <c r="ER281" s="44"/>
      <c r="ES281" s="44"/>
      <c r="ET281" s="44"/>
      <c r="EU281" s="44"/>
      <c r="EV281" s="44"/>
      <c r="EW281" s="44"/>
      <c r="EX281" s="44"/>
      <c r="EY281" s="44"/>
      <c r="EZ281" s="44"/>
      <c r="FA281" s="44"/>
      <c r="FB281" s="44"/>
      <c r="FC281" s="44"/>
      <c r="FD281" s="44"/>
      <c r="FE281" s="44"/>
      <c r="FF281" s="44"/>
      <c r="FG281" s="44"/>
      <c r="FH281" s="44"/>
      <c r="FI281" s="44"/>
      <c r="FJ281" s="44"/>
      <c r="FK281" s="44"/>
      <c r="FL281" s="44"/>
      <c r="FM281" s="44"/>
      <c r="FN281" s="44"/>
      <c r="FO281" s="44"/>
      <c r="FP281" s="44"/>
      <c r="FQ281" s="44"/>
      <c r="FR281" s="44"/>
      <c r="FS281" s="44"/>
      <c r="FT281" s="44"/>
      <c r="FU281" s="44"/>
      <c r="FV281" s="44"/>
      <c r="FW281" s="44"/>
      <c r="FX281" s="44"/>
      <c r="FY281" s="44"/>
      <c r="FZ281" s="44"/>
      <c r="GA281" s="44"/>
      <c r="GB281" s="44"/>
      <c r="GC281" s="44"/>
      <c r="GD281" s="44"/>
      <c r="GE281" s="44"/>
      <c r="GF281" s="44"/>
      <c r="GG281" s="44"/>
      <c r="GH281" s="44"/>
      <c r="GI281" s="44"/>
      <c r="GJ281" s="44"/>
      <c r="GK281" s="44"/>
      <c r="GL281" s="44"/>
      <c r="GM281" s="44"/>
      <c r="GN281" s="44"/>
      <c r="GO281" s="44"/>
      <c r="GP281" s="44"/>
      <c r="GQ281" s="44"/>
      <c r="GR281" s="44"/>
      <c r="GS281" s="44"/>
      <c r="GT281" s="44"/>
      <c r="GU281" s="44"/>
      <c r="GV281" s="44"/>
      <c r="GW281" s="44"/>
      <c r="GX281" s="44"/>
      <c r="GY281" s="44"/>
      <c r="GZ281" s="44"/>
      <c r="HA281" s="44"/>
      <c r="HB281" s="44"/>
      <c r="HC281" s="44"/>
      <c r="HD281" s="44"/>
      <c r="HE281" s="44"/>
      <c r="HF281" s="44"/>
      <c r="HG281" s="44"/>
      <c r="HH281" s="44"/>
      <c r="HI281" s="44"/>
      <c r="HJ281" s="44"/>
      <c r="HK281" s="44"/>
      <c r="HL281" s="44"/>
      <c r="HM281" s="44"/>
      <c r="HN281" s="44"/>
      <c r="HO281" s="44"/>
      <c r="HP281" s="44"/>
      <c r="HQ281" s="44"/>
      <c r="HR281" s="44"/>
      <c r="HS281" s="44"/>
      <c r="HT281" s="44"/>
      <c r="HU281" s="44"/>
      <c r="HV281" s="44"/>
      <c r="HW281" s="44"/>
      <c r="HX281" s="44"/>
      <c r="HY281" s="44"/>
      <c r="HZ281" s="44"/>
      <c r="IA281" s="44"/>
      <c r="IB281" s="44"/>
      <c r="IC281" s="44"/>
      <c r="ID281" s="44"/>
      <c r="IE281" s="44"/>
      <c r="IF281" s="44"/>
      <c r="IG281" s="44"/>
      <c r="IH281" s="44"/>
      <c r="II281" s="44"/>
      <c r="IJ281" s="44"/>
      <c r="IK281" s="44"/>
      <c r="IL281" s="44"/>
      <c r="IM281" s="44"/>
      <c r="IN281" s="44"/>
      <c r="IO281" s="44"/>
      <c r="IP281" s="44"/>
      <c r="IQ281" s="44"/>
      <c r="IR281" s="44"/>
      <c r="IS281" s="44"/>
      <c r="IT281" s="44"/>
      <c r="IU281" s="44"/>
      <c r="IV281" s="44"/>
      <c r="IW281" s="44"/>
      <c r="IX281" s="44"/>
      <c r="IY281" s="44"/>
      <c r="IZ281" s="44"/>
      <c r="JA281" s="44"/>
      <c r="JB281" s="44"/>
      <c r="JC281" s="44"/>
      <c r="JD281" s="44"/>
      <c r="JE281" s="44"/>
      <c r="JF281" s="44"/>
      <c r="JG281" s="44"/>
      <c r="JH281" s="44"/>
      <c r="JI281" s="44"/>
      <c r="JJ281" s="44"/>
      <c r="JK281" s="44"/>
      <c r="JL281" s="44"/>
      <c r="JM281" s="44"/>
      <c r="JN281" s="44"/>
      <c r="JO281" s="44"/>
      <c r="JP281" s="44"/>
      <c r="JQ281" s="44"/>
      <c r="JR281" s="44"/>
      <c r="JS281" s="44"/>
      <c r="JT281" s="44"/>
      <c r="JU281" s="44"/>
      <c r="JV281" s="44"/>
      <c r="JW281" s="44"/>
      <c r="JX281" s="44"/>
      <c r="JY281" s="44"/>
      <c r="JZ281" s="44"/>
      <c r="KA281" s="44"/>
      <c r="KB281" s="44"/>
      <c r="KC281" s="44"/>
      <c r="KD281" s="44"/>
      <c r="KE281" s="44"/>
      <c r="KF281" s="44"/>
      <c r="KG281" s="44"/>
      <c r="KH281" s="44"/>
      <c r="KI281" s="44"/>
      <c r="KJ281" s="44"/>
      <c r="KK281" s="44"/>
      <c r="KL281" s="44"/>
      <c r="KM281" s="44"/>
      <c r="KN281" s="44"/>
      <c r="KO281" s="44"/>
      <c r="KP281" s="44"/>
      <c r="KQ281" s="44"/>
      <c r="KR281" s="44"/>
      <c r="KS281" s="44"/>
      <c r="KT281" s="44"/>
      <c r="KU281" s="44"/>
      <c r="KV281" s="44"/>
      <c r="KW281" s="44"/>
      <c r="KX281" s="44"/>
      <c r="KY281" s="44"/>
      <c r="KZ281" s="44"/>
      <c r="LA281" s="44"/>
      <c r="LB281" s="44"/>
      <c r="LC281" s="44"/>
      <c r="LD281" s="44"/>
      <c r="LE281" s="44"/>
      <c r="LF281" s="44"/>
      <c r="LG281" s="44"/>
      <c r="LH281" s="44"/>
      <c r="LI281" s="44"/>
      <c r="LJ281" s="44"/>
      <c r="LK281" s="44"/>
      <c r="LL281" s="44"/>
      <c r="LM281" s="44"/>
      <c r="LN281" s="44"/>
      <c r="LO281" s="44"/>
      <c r="LP281" s="44"/>
      <c r="LQ281" s="44"/>
      <c r="LR281" s="44"/>
      <c r="LS281" s="44"/>
      <c r="LT281" s="44"/>
      <c r="LU281" s="44"/>
      <c r="LV281" s="44"/>
      <c r="LW281" s="44"/>
      <c r="LX281" s="44"/>
      <c r="LY281" s="44"/>
      <c r="LZ281" s="44"/>
      <c r="MA281" s="44"/>
      <c r="MB281" s="44"/>
      <c r="MC281" s="44"/>
      <c r="MD281" s="44"/>
      <c r="ME281" s="44"/>
      <c r="MF281" s="44"/>
      <c r="MG281" s="44"/>
      <c r="MH281" s="44"/>
      <c r="MI281" s="44"/>
      <c r="MJ281" s="44"/>
      <c r="MK281" s="44"/>
      <c r="ML281" s="44"/>
      <c r="MM281" s="44"/>
      <c r="MN281" s="44"/>
      <c r="MO281" s="44"/>
      <c r="MP281" s="44"/>
      <c r="MQ281" s="44"/>
      <c r="MR281" s="44"/>
      <c r="MS281" s="44"/>
      <c r="MT281" s="44"/>
      <c r="MU281" s="44"/>
      <c r="MV281" s="44"/>
      <c r="MW281" s="44"/>
      <c r="MX281" s="44"/>
      <c r="MY281" s="44"/>
      <c r="MZ281" s="44"/>
      <c r="NA281" s="44"/>
      <c r="NB281" s="44"/>
      <c r="NC281" s="44"/>
      <c r="ND281" s="44"/>
      <c r="NE281" s="44"/>
      <c r="NF281" s="44"/>
      <c r="NG281" s="44"/>
      <c r="NH281" s="44"/>
      <c r="NI281" s="44"/>
      <c r="NJ281" s="44"/>
      <c r="NK281" s="44"/>
      <c r="NL281" s="44"/>
      <c r="NM281" s="44"/>
      <c r="NN281" s="44"/>
      <c r="NO281" s="44"/>
      <c r="NP281" s="44"/>
      <c r="NQ281" s="44"/>
      <c r="NR281" s="44"/>
      <c r="NS281" s="44"/>
      <c r="NT281" s="44"/>
      <c r="NU281" s="44"/>
      <c r="NV281" s="44"/>
      <c r="NW281" s="44"/>
      <c r="NX281" s="44"/>
      <c r="NY281" s="44"/>
      <c r="NZ281" s="44"/>
      <c r="OA281" s="44"/>
      <c r="OB281" s="44"/>
      <c r="OC281" s="44"/>
      <c r="OD281" s="44"/>
      <c r="OE281" s="44"/>
      <c r="OF281" s="44"/>
      <c r="OG281" s="44"/>
      <c r="OH281" s="44"/>
      <c r="OI281" s="44"/>
      <c r="OJ281" s="44"/>
      <c r="OK281" s="44"/>
      <c r="OL281" s="44"/>
      <c r="OM281" s="44"/>
      <c r="ON281" s="44"/>
      <c r="OO281" s="44"/>
      <c r="OP281" s="44"/>
      <c r="OQ281" s="44"/>
      <c r="OR281" s="44"/>
      <c r="OS281" s="44"/>
      <c r="OT281" s="44"/>
      <c r="OU281" s="44"/>
      <c r="OV281" s="44"/>
      <c r="OW281" s="44"/>
      <c r="OX281" s="44"/>
      <c r="OY281" s="44"/>
      <c r="OZ281" s="44"/>
      <c r="PA281" s="44"/>
      <c r="PB281" s="44"/>
      <c r="PC281" s="44"/>
      <c r="PD281" s="44"/>
      <c r="PE281" s="44"/>
      <c r="PF281" s="44"/>
      <c r="PG281" s="44"/>
      <c r="PH281" s="44"/>
    </row>
    <row r="282" spans="1:424" s="49" customFormat="1" x14ac:dyDescent="0.25">
      <c r="A282" s="30"/>
      <c r="C282" s="327"/>
      <c r="D282" s="47"/>
      <c r="E282" s="327"/>
      <c r="F282" s="47"/>
      <c r="G282" s="47"/>
      <c r="H282" s="47"/>
      <c r="I282" s="47"/>
      <c r="J282" s="47"/>
      <c r="M282" s="47"/>
      <c r="N282" s="47"/>
      <c r="O282" s="47"/>
      <c r="P282" s="47"/>
      <c r="Q282" s="47"/>
      <c r="R282" s="47"/>
      <c r="U282" s="47"/>
      <c r="V282" s="47"/>
      <c r="W282" s="47"/>
      <c r="X282" s="47"/>
      <c r="Y282" s="47"/>
      <c r="Z282" s="47"/>
      <c r="AC282" s="47"/>
      <c r="AD282" s="47"/>
      <c r="AE282" s="47"/>
      <c r="AF282" s="47"/>
      <c r="AG282" s="47"/>
      <c r="AH282" s="47"/>
      <c r="AK282" s="47"/>
      <c r="AL282" s="47"/>
      <c r="AM282" s="47"/>
      <c r="AN282" s="47"/>
      <c r="AO282" s="47"/>
      <c r="AP282" s="47"/>
      <c r="AS282" s="47"/>
      <c r="AT282" s="47"/>
      <c r="AU282" s="47"/>
      <c r="AV282" s="47"/>
      <c r="AW282" s="46"/>
      <c r="AX282" s="46"/>
      <c r="BA282" s="47"/>
      <c r="BB282" s="47"/>
      <c r="BC282" s="47"/>
      <c r="BD282" s="47"/>
      <c r="BE282" s="47"/>
      <c r="BF282" s="47"/>
      <c r="BG282" s="47"/>
      <c r="BH282" s="47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  <c r="CK282" s="44"/>
      <c r="CL282" s="44"/>
      <c r="CM282" s="44"/>
      <c r="CN282" s="44"/>
      <c r="CO282" s="44"/>
      <c r="CP282" s="44"/>
      <c r="CQ282" s="44"/>
      <c r="CR282" s="44"/>
      <c r="CS282" s="44"/>
      <c r="CT282" s="44"/>
      <c r="CU282" s="44"/>
      <c r="CV282" s="44"/>
      <c r="CW282" s="44"/>
      <c r="CX282" s="44"/>
      <c r="CY282" s="44"/>
      <c r="CZ282" s="44"/>
      <c r="DA282" s="44"/>
      <c r="DB282" s="44"/>
      <c r="DC282" s="44"/>
      <c r="DD282" s="44"/>
      <c r="DE282" s="44"/>
      <c r="DF282" s="44"/>
      <c r="DG282" s="44"/>
      <c r="DH282" s="44"/>
      <c r="DI282" s="44"/>
      <c r="DJ282" s="44"/>
      <c r="DK282" s="44"/>
      <c r="DL282" s="44"/>
      <c r="DM282" s="44"/>
      <c r="DN282" s="44"/>
      <c r="DO282" s="44"/>
      <c r="DP282" s="44"/>
      <c r="DQ282" s="44"/>
      <c r="DR282" s="44"/>
      <c r="DS282" s="44"/>
      <c r="DT282" s="44"/>
      <c r="DU282" s="44"/>
      <c r="DV282" s="44"/>
      <c r="DW282" s="44"/>
      <c r="DX282" s="44"/>
      <c r="DY282" s="44"/>
      <c r="DZ282" s="44"/>
      <c r="EA282" s="44"/>
      <c r="EB282" s="44"/>
      <c r="EC282" s="44"/>
      <c r="ED282" s="44"/>
      <c r="EE282" s="44"/>
      <c r="EF282" s="44"/>
      <c r="EG282" s="44"/>
      <c r="EH282" s="44"/>
      <c r="EI282" s="44"/>
      <c r="EJ282" s="44"/>
      <c r="EK282" s="44"/>
      <c r="EL282" s="44"/>
      <c r="EM282" s="44"/>
      <c r="EN282" s="44"/>
      <c r="EO282" s="44"/>
      <c r="EP282" s="44"/>
      <c r="EQ282" s="44"/>
      <c r="ER282" s="44"/>
      <c r="ES282" s="44"/>
      <c r="ET282" s="44"/>
      <c r="EU282" s="44"/>
      <c r="EV282" s="44"/>
      <c r="EW282" s="44"/>
      <c r="EX282" s="44"/>
      <c r="EY282" s="44"/>
      <c r="EZ282" s="44"/>
      <c r="FA282" s="44"/>
      <c r="FB282" s="44"/>
      <c r="FC282" s="44"/>
      <c r="FD282" s="44"/>
      <c r="FE282" s="44"/>
      <c r="FF282" s="44"/>
      <c r="FG282" s="44"/>
      <c r="FH282" s="44"/>
      <c r="FI282" s="44"/>
      <c r="FJ282" s="44"/>
      <c r="FK282" s="44"/>
      <c r="FL282" s="44"/>
      <c r="FM282" s="44"/>
      <c r="FN282" s="44"/>
      <c r="FO282" s="44"/>
      <c r="FP282" s="44"/>
      <c r="FQ282" s="44"/>
      <c r="FR282" s="44"/>
      <c r="FS282" s="44"/>
      <c r="FT282" s="44"/>
      <c r="FU282" s="44"/>
      <c r="FV282" s="44"/>
      <c r="FW282" s="44"/>
      <c r="FX282" s="44"/>
      <c r="FY282" s="44"/>
      <c r="FZ282" s="44"/>
      <c r="GA282" s="44"/>
      <c r="GB282" s="44"/>
      <c r="GC282" s="44"/>
      <c r="GD282" s="44"/>
      <c r="GE282" s="44"/>
      <c r="GF282" s="44"/>
      <c r="GG282" s="44"/>
      <c r="GH282" s="44"/>
      <c r="GI282" s="44"/>
      <c r="GJ282" s="44"/>
      <c r="GK282" s="44"/>
      <c r="GL282" s="44"/>
      <c r="GM282" s="44"/>
      <c r="GN282" s="44"/>
      <c r="GO282" s="44"/>
      <c r="GP282" s="44"/>
      <c r="GQ282" s="44"/>
      <c r="GR282" s="44"/>
      <c r="GS282" s="44"/>
      <c r="GT282" s="44"/>
      <c r="GU282" s="44"/>
      <c r="GV282" s="44"/>
      <c r="GW282" s="44"/>
      <c r="GX282" s="44"/>
      <c r="GY282" s="44"/>
      <c r="GZ282" s="44"/>
      <c r="HA282" s="44"/>
      <c r="HB282" s="44"/>
      <c r="HC282" s="44"/>
      <c r="HD282" s="44"/>
      <c r="HE282" s="44"/>
      <c r="HF282" s="44"/>
      <c r="HG282" s="44"/>
      <c r="HH282" s="44"/>
      <c r="HI282" s="44"/>
      <c r="HJ282" s="44"/>
      <c r="HK282" s="44"/>
      <c r="HL282" s="44"/>
      <c r="HM282" s="44"/>
      <c r="HN282" s="44"/>
      <c r="HO282" s="44"/>
      <c r="HP282" s="44"/>
      <c r="HQ282" s="44"/>
      <c r="HR282" s="44"/>
      <c r="HS282" s="44"/>
      <c r="HT282" s="44"/>
      <c r="HU282" s="44"/>
      <c r="HV282" s="44"/>
      <c r="HW282" s="44"/>
      <c r="HX282" s="44"/>
      <c r="HY282" s="44"/>
      <c r="HZ282" s="44"/>
      <c r="IA282" s="44"/>
      <c r="IB282" s="44"/>
      <c r="IC282" s="44"/>
      <c r="ID282" s="44"/>
      <c r="IE282" s="44"/>
      <c r="IF282" s="44"/>
      <c r="IG282" s="44"/>
      <c r="IH282" s="44"/>
      <c r="II282" s="44"/>
      <c r="IJ282" s="44"/>
      <c r="IK282" s="44"/>
      <c r="IL282" s="44"/>
      <c r="IM282" s="44"/>
      <c r="IN282" s="44"/>
      <c r="IO282" s="44"/>
      <c r="IP282" s="44"/>
      <c r="IQ282" s="44"/>
      <c r="IR282" s="44"/>
      <c r="IS282" s="44"/>
      <c r="IT282" s="44"/>
      <c r="IU282" s="44"/>
      <c r="IV282" s="44"/>
      <c r="IW282" s="44"/>
      <c r="IX282" s="44"/>
      <c r="IY282" s="44"/>
      <c r="IZ282" s="44"/>
      <c r="JA282" s="44"/>
      <c r="JB282" s="44"/>
      <c r="JC282" s="44"/>
      <c r="JD282" s="44"/>
      <c r="JE282" s="44"/>
      <c r="JF282" s="44"/>
      <c r="JG282" s="44"/>
      <c r="JH282" s="44"/>
      <c r="JI282" s="44"/>
      <c r="JJ282" s="44"/>
      <c r="JK282" s="44"/>
      <c r="JL282" s="44"/>
      <c r="JM282" s="44"/>
      <c r="JN282" s="44"/>
      <c r="JO282" s="44"/>
      <c r="JP282" s="44"/>
      <c r="JQ282" s="44"/>
      <c r="JR282" s="44"/>
      <c r="JS282" s="44"/>
      <c r="JT282" s="44"/>
      <c r="JU282" s="44"/>
      <c r="JV282" s="44"/>
      <c r="JW282" s="44"/>
      <c r="JX282" s="44"/>
      <c r="JY282" s="44"/>
      <c r="JZ282" s="44"/>
      <c r="KA282" s="44"/>
      <c r="KB282" s="44"/>
      <c r="KC282" s="44"/>
      <c r="KD282" s="44"/>
      <c r="KE282" s="44"/>
      <c r="KF282" s="44"/>
      <c r="KG282" s="44"/>
      <c r="KH282" s="44"/>
      <c r="KI282" s="44"/>
      <c r="KJ282" s="44"/>
      <c r="KK282" s="44"/>
      <c r="KL282" s="44"/>
      <c r="KM282" s="44"/>
      <c r="KN282" s="44"/>
      <c r="KO282" s="44"/>
      <c r="KP282" s="44"/>
      <c r="KQ282" s="44"/>
      <c r="KR282" s="44"/>
      <c r="KS282" s="44"/>
      <c r="KT282" s="44"/>
      <c r="KU282" s="44"/>
      <c r="KV282" s="44"/>
      <c r="KW282" s="44"/>
      <c r="KX282" s="44"/>
      <c r="KY282" s="44"/>
      <c r="KZ282" s="44"/>
      <c r="LA282" s="44"/>
      <c r="LB282" s="44"/>
      <c r="LC282" s="44"/>
      <c r="LD282" s="44"/>
      <c r="LE282" s="44"/>
      <c r="LF282" s="44"/>
      <c r="LG282" s="44"/>
      <c r="LH282" s="44"/>
      <c r="LI282" s="44"/>
      <c r="LJ282" s="44"/>
      <c r="LK282" s="44"/>
      <c r="LL282" s="44"/>
      <c r="LM282" s="44"/>
      <c r="LN282" s="44"/>
      <c r="LO282" s="44"/>
      <c r="LP282" s="44"/>
      <c r="LQ282" s="44"/>
      <c r="LR282" s="44"/>
      <c r="LS282" s="44"/>
      <c r="LT282" s="44"/>
      <c r="LU282" s="44"/>
      <c r="LV282" s="44"/>
      <c r="LW282" s="44"/>
      <c r="LX282" s="44"/>
      <c r="LY282" s="44"/>
      <c r="LZ282" s="44"/>
      <c r="MA282" s="44"/>
      <c r="MB282" s="44"/>
      <c r="MC282" s="44"/>
      <c r="MD282" s="44"/>
      <c r="ME282" s="44"/>
      <c r="MF282" s="44"/>
      <c r="MG282" s="44"/>
      <c r="MH282" s="44"/>
      <c r="MI282" s="44"/>
      <c r="MJ282" s="44"/>
      <c r="MK282" s="44"/>
      <c r="ML282" s="44"/>
      <c r="MM282" s="44"/>
      <c r="MN282" s="44"/>
      <c r="MO282" s="44"/>
      <c r="MP282" s="44"/>
      <c r="MQ282" s="44"/>
      <c r="MR282" s="44"/>
      <c r="MS282" s="44"/>
      <c r="MT282" s="44"/>
      <c r="MU282" s="44"/>
      <c r="MV282" s="44"/>
      <c r="MW282" s="44"/>
      <c r="MX282" s="44"/>
      <c r="MY282" s="44"/>
      <c r="MZ282" s="44"/>
      <c r="NA282" s="44"/>
      <c r="NB282" s="44"/>
      <c r="NC282" s="44"/>
      <c r="ND282" s="44"/>
      <c r="NE282" s="44"/>
      <c r="NF282" s="44"/>
      <c r="NG282" s="44"/>
      <c r="NH282" s="44"/>
      <c r="NI282" s="44"/>
      <c r="NJ282" s="44"/>
      <c r="NK282" s="44"/>
      <c r="NL282" s="44"/>
      <c r="NM282" s="44"/>
      <c r="NN282" s="44"/>
      <c r="NO282" s="44"/>
      <c r="NP282" s="44"/>
      <c r="NQ282" s="44"/>
      <c r="NR282" s="44"/>
      <c r="NS282" s="44"/>
      <c r="NT282" s="44"/>
      <c r="NU282" s="44"/>
      <c r="NV282" s="44"/>
      <c r="NW282" s="44"/>
      <c r="NX282" s="44"/>
      <c r="NY282" s="44"/>
      <c r="NZ282" s="44"/>
      <c r="OA282" s="44"/>
      <c r="OB282" s="44"/>
      <c r="OC282" s="44"/>
      <c r="OD282" s="44"/>
      <c r="OE282" s="44"/>
      <c r="OF282" s="44"/>
      <c r="OG282" s="44"/>
      <c r="OH282" s="44"/>
      <c r="OI282" s="44"/>
      <c r="OJ282" s="44"/>
      <c r="OK282" s="44"/>
      <c r="OL282" s="44"/>
      <c r="OM282" s="44"/>
      <c r="ON282" s="44"/>
      <c r="OO282" s="44"/>
      <c r="OP282" s="44"/>
      <c r="OQ282" s="44"/>
      <c r="OR282" s="44"/>
      <c r="OS282" s="44"/>
      <c r="OT282" s="44"/>
      <c r="OU282" s="44"/>
      <c r="OV282" s="44"/>
      <c r="OW282" s="44"/>
      <c r="OX282" s="44"/>
      <c r="OY282" s="44"/>
      <c r="OZ282" s="44"/>
      <c r="PA282" s="44"/>
      <c r="PB282" s="44"/>
      <c r="PC282" s="44"/>
      <c r="PD282" s="44"/>
      <c r="PE282" s="44"/>
      <c r="PF282" s="44"/>
      <c r="PG282" s="44"/>
      <c r="PH282" s="44"/>
    </row>
    <row r="283" spans="1:424" s="49" customFormat="1" x14ac:dyDescent="0.25">
      <c r="A283" s="30"/>
      <c r="C283" s="327"/>
      <c r="D283" s="47"/>
      <c r="E283" s="327"/>
      <c r="F283" s="47"/>
      <c r="G283" s="47"/>
      <c r="H283" s="47"/>
      <c r="I283" s="47"/>
      <c r="J283" s="47"/>
      <c r="M283" s="47"/>
      <c r="N283" s="47"/>
      <c r="O283" s="47"/>
      <c r="P283" s="47"/>
      <c r="Q283" s="47"/>
      <c r="R283" s="47"/>
      <c r="U283" s="47"/>
      <c r="V283" s="47"/>
      <c r="W283" s="47"/>
      <c r="X283" s="47"/>
      <c r="Y283" s="47"/>
      <c r="Z283" s="47"/>
      <c r="AC283" s="47"/>
      <c r="AD283" s="47"/>
      <c r="AE283" s="47"/>
      <c r="AF283" s="47"/>
      <c r="AG283" s="47"/>
      <c r="AH283" s="47"/>
      <c r="AK283" s="47"/>
      <c r="AL283" s="47"/>
      <c r="AM283" s="47"/>
      <c r="AN283" s="47"/>
      <c r="AO283" s="47"/>
      <c r="AP283" s="47"/>
      <c r="AS283" s="47"/>
      <c r="AT283" s="47"/>
      <c r="AU283" s="47"/>
      <c r="AV283" s="47"/>
      <c r="AW283" s="46"/>
      <c r="AX283" s="46"/>
      <c r="BA283" s="47"/>
      <c r="BB283" s="47"/>
      <c r="BC283" s="47"/>
      <c r="BD283" s="47"/>
      <c r="BE283" s="47"/>
      <c r="BF283" s="47"/>
      <c r="BG283" s="47"/>
      <c r="BH283" s="47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  <c r="CK283" s="44"/>
      <c r="CL283" s="44"/>
      <c r="CM283" s="44"/>
      <c r="CN283" s="44"/>
      <c r="CO283" s="44"/>
      <c r="CP283" s="44"/>
      <c r="CQ283" s="44"/>
      <c r="CR283" s="44"/>
      <c r="CS283" s="44"/>
      <c r="CT283" s="44"/>
      <c r="CU283" s="44"/>
      <c r="CV283" s="44"/>
      <c r="CW283" s="44"/>
      <c r="CX283" s="44"/>
      <c r="CY283" s="44"/>
      <c r="CZ283" s="44"/>
      <c r="DA283" s="44"/>
      <c r="DB283" s="44"/>
      <c r="DC283" s="44"/>
      <c r="DD283" s="44"/>
      <c r="DE283" s="44"/>
      <c r="DF283" s="44"/>
      <c r="DG283" s="44"/>
      <c r="DH283" s="44"/>
      <c r="DI283" s="44"/>
      <c r="DJ283" s="44"/>
      <c r="DK283" s="44"/>
      <c r="DL283" s="44"/>
      <c r="DM283" s="44"/>
      <c r="DN283" s="44"/>
      <c r="DO283" s="44"/>
      <c r="DP283" s="44"/>
      <c r="DQ283" s="44"/>
      <c r="DR283" s="44"/>
      <c r="DS283" s="44"/>
      <c r="DT283" s="44"/>
      <c r="DU283" s="44"/>
      <c r="DV283" s="44"/>
      <c r="DW283" s="44"/>
      <c r="DX283" s="44"/>
      <c r="DY283" s="44"/>
      <c r="DZ283" s="44"/>
      <c r="EA283" s="44"/>
      <c r="EB283" s="44"/>
      <c r="EC283" s="44"/>
      <c r="ED283" s="44"/>
      <c r="EE283" s="44"/>
      <c r="EF283" s="44"/>
      <c r="EG283" s="44"/>
      <c r="EH283" s="44"/>
      <c r="EI283" s="44"/>
      <c r="EJ283" s="44"/>
      <c r="EK283" s="44"/>
      <c r="EL283" s="44"/>
      <c r="EM283" s="44"/>
      <c r="EN283" s="44"/>
      <c r="EO283" s="44"/>
      <c r="EP283" s="44"/>
      <c r="EQ283" s="44"/>
      <c r="ER283" s="44"/>
      <c r="ES283" s="44"/>
      <c r="ET283" s="44"/>
      <c r="EU283" s="44"/>
      <c r="EV283" s="44"/>
      <c r="EW283" s="44"/>
      <c r="EX283" s="44"/>
      <c r="EY283" s="44"/>
      <c r="EZ283" s="44"/>
      <c r="FA283" s="44"/>
      <c r="FB283" s="44"/>
      <c r="FC283" s="44"/>
      <c r="FD283" s="44"/>
      <c r="FE283" s="44"/>
      <c r="FF283" s="44"/>
      <c r="FG283" s="44"/>
      <c r="FH283" s="44"/>
      <c r="FI283" s="44"/>
      <c r="FJ283" s="44"/>
      <c r="FK283" s="44"/>
      <c r="FL283" s="44"/>
      <c r="FM283" s="44"/>
      <c r="FN283" s="44"/>
      <c r="FO283" s="44"/>
      <c r="FP283" s="44"/>
      <c r="FQ283" s="44"/>
      <c r="FR283" s="44"/>
      <c r="FS283" s="44"/>
      <c r="FT283" s="44"/>
      <c r="FU283" s="44"/>
      <c r="FV283" s="44"/>
      <c r="FW283" s="44"/>
      <c r="FX283" s="44"/>
      <c r="FY283" s="44"/>
      <c r="FZ283" s="44"/>
      <c r="GA283" s="44"/>
      <c r="GB283" s="44"/>
      <c r="GC283" s="44"/>
      <c r="GD283" s="44"/>
      <c r="GE283" s="44"/>
      <c r="GF283" s="44"/>
      <c r="GG283" s="44"/>
      <c r="GH283" s="44"/>
      <c r="GI283" s="44"/>
      <c r="GJ283" s="44"/>
      <c r="GK283" s="44"/>
      <c r="GL283" s="44"/>
      <c r="GM283" s="44"/>
      <c r="GN283" s="44"/>
      <c r="GO283" s="44"/>
      <c r="GP283" s="44"/>
      <c r="GQ283" s="44"/>
      <c r="GR283" s="44"/>
      <c r="GS283" s="44"/>
      <c r="GT283" s="44"/>
      <c r="GU283" s="44"/>
      <c r="GV283" s="44"/>
      <c r="GW283" s="44"/>
      <c r="GX283" s="44"/>
      <c r="GY283" s="44"/>
      <c r="GZ283" s="44"/>
      <c r="HA283" s="44"/>
      <c r="HB283" s="44"/>
      <c r="HC283" s="44"/>
      <c r="HD283" s="44"/>
      <c r="HE283" s="44"/>
      <c r="HF283" s="44"/>
      <c r="HG283" s="44"/>
      <c r="HH283" s="44"/>
      <c r="HI283" s="44"/>
      <c r="HJ283" s="44"/>
      <c r="HK283" s="44"/>
      <c r="HL283" s="44"/>
      <c r="HM283" s="44"/>
      <c r="HN283" s="44"/>
      <c r="HO283" s="44"/>
      <c r="HP283" s="44"/>
      <c r="HQ283" s="44"/>
      <c r="HR283" s="44"/>
      <c r="HS283" s="44"/>
      <c r="HT283" s="44"/>
      <c r="HU283" s="44"/>
      <c r="HV283" s="44"/>
      <c r="HW283" s="44"/>
      <c r="HX283" s="44"/>
      <c r="HY283" s="44"/>
      <c r="HZ283" s="44"/>
      <c r="IA283" s="44"/>
      <c r="IB283" s="44"/>
      <c r="IC283" s="44"/>
      <c r="ID283" s="44"/>
      <c r="IE283" s="44"/>
      <c r="IF283" s="44"/>
      <c r="IG283" s="44"/>
      <c r="IH283" s="44"/>
      <c r="II283" s="44"/>
      <c r="IJ283" s="44"/>
      <c r="IK283" s="44"/>
      <c r="IL283" s="44"/>
      <c r="IM283" s="44"/>
      <c r="IN283" s="44"/>
      <c r="IO283" s="44"/>
      <c r="IP283" s="44"/>
      <c r="IQ283" s="44"/>
      <c r="IR283" s="44"/>
      <c r="IS283" s="44"/>
      <c r="IT283" s="44"/>
      <c r="IU283" s="44"/>
      <c r="IV283" s="44"/>
      <c r="IW283" s="44"/>
      <c r="IX283" s="44"/>
      <c r="IY283" s="44"/>
      <c r="IZ283" s="44"/>
      <c r="JA283" s="44"/>
      <c r="JB283" s="44"/>
      <c r="JC283" s="44"/>
      <c r="JD283" s="44"/>
      <c r="JE283" s="44"/>
      <c r="JF283" s="44"/>
      <c r="JG283" s="44"/>
      <c r="JH283" s="44"/>
      <c r="JI283" s="44"/>
      <c r="JJ283" s="44"/>
      <c r="JK283" s="44"/>
      <c r="JL283" s="44"/>
      <c r="JM283" s="44"/>
      <c r="JN283" s="44"/>
      <c r="JO283" s="44"/>
      <c r="JP283" s="44"/>
      <c r="JQ283" s="44"/>
      <c r="JR283" s="44"/>
      <c r="JS283" s="44"/>
      <c r="JT283" s="44"/>
      <c r="JU283" s="44"/>
      <c r="JV283" s="44"/>
      <c r="JW283" s="44"/>
      <c r="JX283" s="44"/>
      <c r="JY283" s="44"/>
      <c r="JZ283" s="44"/>
      <c r="KA283" s="44"/>
      <c r="KB283" s="44"/>
      <c r="KC283" s="44"/>
      <c r="KD283" s="44"/>
      <c r="KE283" s="44"/>
      <c r="KF283" s="44"/>
      <c r="KG283" s="44"/>
      <c r="KH283" s="44"/>
      <c r="KI283" s="44"/>
      <c r="KJ283" s="44"/>
      <c r="KK283" s="44"/>
      <c r="KL283" s="44"/>
      <c r="KM283" s="44"/>
      <c r="KN283" s="44"/>
      <c r="KO283" s="44"/>
      <c r="KP283" s="44"/>
      <c r="KQ283" s="44"/>
      <c r="KR283" s="44"/>
      <c r="KS283" s="44"/>
      <c r="KT283" s="44"/>
      <c r="KU283" s="44"/>
      <c r="KV283" s="44"/>
      <c r="KW283" s="44"/>
      <c r="KX283" s="44"/>
      <c r="KY283" s="44"/>
      <c r="KZ283" s="44"/>
      <c r="LA283" s="44"/>
      <c r="LB283" s="44"/>
      <c r="LC283" s="44"/>
      <c r="LD283" s="44"/>
      <c r="LE283" s="44"/>
      <c r="LF283" s="44"/>
      <c r="LG283" s="44"/>
      <c r="LH283" s="44"/>
      <c r="LI283" s="44"/>
      <c r="LJ283" s="44"/>
      <c r="LK283" s="44"/>
      <c r="LL283" s="44"/>
      <c r="LM283" s="44"/>
      <c r="LN283" s="44"/>
      <c r="LO283" s="44"/>
      <c r="LP283" s="44"/>
      <c r="LQ283" s="44"/>
      <c r="LR283" s="44"/>
      <c r="LS283" s="44"/>
      <c r="LT283" s="44"/>
      <c r="LU283" s="44"/>
      <c r="LV283" s="44"/>
      <c r="LW283" s="44"/>
      <c r="LX283" s="44"/>
      <c r="LY283" s="44"/>
      <c r="LZ283" s="44"/>
      <c r="MA283" s="44"/>
      <c r="MB283" s="44"/>
      <c r="MC283" s="44"/>
      <c r="MD283" s="44"/>
      <c r="ME283" s="44"/>
      <c r="MF283" s="44"/>
      <c r="MG283" s="44"/>
      <c r="MH283" s="44"/>
      <c r="MI283" s="44"/>
      <c r="MJ283" s="44"/>
      <c r="MK283" s="44"/>
      <c r="ML283" s="44"/>
      <c r="MM283" s="44"/>
      <c r="MN283" s="44"/>
      <c r="MO283" s="44"/>
      <c r="MP283" s="44"/>
      <c r="MQ283" s="44"/>
      <c r="MR283" s="44"/>
      <c r="MS283" s="44"/>
      <c r="MT283" s="44"/>
      <c r="MU283" s="44"/>
      <c r="MV283" s="44"/>
      <c r="MW283" s="44"/>
      <c r="MX283" s="44"/>
      <c r="MY283" s="44"/>
      <c r="MZ283" s="44"/>
      <c r="NA283" s="44"/>
      <c r="NB283" s="44"/>
      <c r="NC283" s="44"/>
      <c r="ND283" s="44"/>
      <c r="NE283" s="44"/>
      <c r="NF283" s="44"/>
      <c r="NG283" s="44"/>
      <c r="NH283" s="44"/>
      <c r="NI283" s="44"/>
      <c r="NJ283" s="44"/>
      <c r="NK283" s="44"/>
      <c r="NL283" s="44"/>
      <c r="NM283" s="44"/>
      <c r="NN283" s="44"/>
      <c r="NO283" s="44"/>
      <c r="NP283" s="44"/>
      <c r="NQ283" s="44"/>
      <c r="NR283" s="44"/>
      <c r="NS283" s="44"/>
      <c r="NT283" s="44"/>
      <c r="NU283" s="44"/>
      <c r="NV283" s="44"/>
      <c r="NW283" s="44"/>
      <c r="NX283" s="44"/>
      <c r="NY283" s="44"/>
      <c r="NZ283" s="44"/>
      <c r="OA283" s="44"/>
      <c r="OB283" s="44"/>
      <c r="OC283" s="44"/>
      <c r="OD283" s="44"/>
      <c r="OE283" s="44"/>
      <c r="OF283" s="44"/>
      <c r="OG283" s="44"/>
      <c r="OH283" s="44"/>
      <c r="OI283" s="44"/>
      <c r="OJ283" s="44"/>
      <c r="OK283" s="44"/>
      <c r="OL283" s="44"/>
      <c r="OM283" s="44"/>
      <c r="ON283" s="44"/>
      <c r="OO283" s="44"/>
      <c r="OP283" s="44"/>
      <c r="OQ283" s="44"/>
      <c r="OR283" s="44"/>
      <c r="OS283" s="44"/>
      <c r="OT283" s="44"/>
      <c r="OU283" s="44"/>
      <c r="OV283" s="44"/>
      <c r="OW283" s="44"/>
      <c r="OX283" s="44"/>
      <c r="OY283" s="44"/>
      <c r="OZ283" s="44"/>
      <c r="PA283" s="44"/>
      <c r="PB283" s="44"/>
      <c r="PC283" s="44"/>
      <c r="PD283" s="44"/>
      <c r="PE283" s="44"/>
      <c r="PF283" s="44"/>
      <c r="PG283" s="44"/>
      <c r="PH283" s="44"/>
    </row>
    <row r="284" spans="1:424" s="49" customFormat="1" x14ac:dyDescent="0.25">
      <c r="A284" s="30"/>
      <c r="C284" s="327"/>
      <c r="D284" s="47"/>
      <c r="E284" s="327"/>
      <c r="F284" s="47"/>
      <c r="G284" s="47"/>
      <c r="H284" s="47"/>
      <c r="I284" s="47"/>
      <c r="J284" s="47"/>
      <c r="M284" s="47"/>
      <c r="N284" s="47"/>
      <c r="O284" s="47"/>
      <c r="P284" s="47"/>
      <c r="Q284" s="47"/>
      <c r="R284" s="47"/>
      <c r="U284" s="47"/>
      <c r="V284" s="47"/>
      <c r="W284" s="47"/>
      <c r="X284" s="47"/>
      <c r="Y284" s="47"/>
      <c r="Z284" s="47"/>
      <c r="AC284" s="47"/>
      <c r="AD284" s="47"/>
      <c r="AE284" s="47"/>
      <c r="AF284" s="47"/>
      <c r="AG284" s="47"/>
      <c r="AH284" s="47"/>
      <c r="AK284" s="47"/>
      <c r="AL284" s="47"/>
      <c r="AM284" s="47"/>
      <c r="AN284" s="47"/>
      <c r="AO284" s="47"/>
      <c r="AP284" s="47"/>
      <c r="AS284" s="47"/>
      <c r="AT284" s="47"/>
      <c r="AU284" s="47"/>
      <c r="AV284" s="47"/>
      <c r="AW284" s="46"/>
      <c r="AX284" s="46"/>
      <c r="BA284" s="47"/>
      <c r="BB284" s="47"/>
      <c r="BC284" s="47"/>
      <c r="BD284" s="47"/>
      <c r="BE284" s="47"/>
      <c r="BF284" s="47"/>
      <c r="BG284" s="47"/>
      <c r="BH284" s="47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  <c r="CK284" s="44"/>
      <c r="CL284" s="44"/>
      <c r="CM284" s="44"/>
      <c r="CN284" s="44"/>
      <c r="CO284" s="44"/>
      <c r="CP284" s="44"/>
      <c r="CQ284" s="44"/>
      <c r="CR284" s="44"/>
      <c r="CS284" s="44"/>
      <c r="CT284" s="44"/>
      <c r="CU284" s="44"/>
      <c r="CV284" s="44"/>
      <c r="CW284" s="44"/>
      <c r="CX284" s="44"/>
      <c r="CY284" s="44"/>
      <c r="CZ284" s="44"/>
      <c r="DA284" s="44"/>
      <c r="DB284" s="44"/>
      <c r="DC284" s="44"/>
      <c r="DD284" s="44"/>
      <c r="DE284" s="44"/>
      <c r="DF284" s="44"/>
      <c r="DG284" s="44"/>
      <c r="DH284" s="44"/>
      <c r="DI284" s="44"/>
      <c r="DJ284" s="44"/>
      <c r="DK284" s="44"/>
      <c r="DL284" s="44"/>
      <c r="DM284" s="44"/>
      <c r="DN284" s="44"/>
      <c r="DO284" s="44"/>
      <c r="DP284" s="44"/>
      <c r="DQ284" s="44"/>
      <c r="DR284" s="44"/>
      <c r="DS284" s="44"/>
      <c r="DT284" s="44"/>
      <c r="DU284" s="44"/>
      <c r="DV284" s="44"/>
      <c r="DW284" s="44"/>
      <c r="DX284" s="44"/>
      <c r="DY284" s="44"/>
      <c r="DZ284" s="44"/>
      <c r="EA284" s="44"/>
      <c r="EB284" s="44"/>
      <c r="EC284" s="44"/>
      <c r="ED284" s="44"/>
      <c r="EE284" s="44"/>
      <c r="EF284" s="44"/>
      <c r="EG284" s="44"/>
      <c r="EH284" s="44"/>
      <c r="EI284" s="44"/>
      <c r="EJ284" s="44"/>
      <c r="EK284" s="44"/>
      <c r="EL284" s="44"/>
      <c r="EM284" s="44"/>
      <c r="EN284" s="44"/>
      <c r="EO284" s="44"/>
      <c r="EP284" s="44"/>
      <c r="EQ284" s="44"/>
      <c r="ER284" s="44"/>
      <c r="ES284" s="44"/>
      <c r="ET284" s="44"/>
      <c r="EU284" s="44"/>
      <c r="EV284" s="44"/>
      <c r="EW284" s="44"/>
      <c r="EX284" s="44"/>
      <c r="EY284" s="44"/>
      <c r="EZ284" s="44"/>
      <c r="FA284" s="44"/>
      <c r="FB284" s="44"/>
      <c r="FC284" s="44"/>
      <c r="FD284" s="44"/>
      <c r="FE284" s="44"/>
      <c r="FF284" s="44"/>
      <c r="FG284" s="44"/>
      <c r="FH284" s="44"/>
      <c r="FI284" s="44"/>
      <c r="FJ284" s="44"/>
      <c r="FK284" s="44"/>
      <c r="FL284" s="44"/>
      <c r="FM284" s="44"/>
      <c r="FN284" s="44"/>
      <c r="FO284" s="44"/>
      <c r="FP284" s="44"/>
      <c r="FQ284" s="44"/>
      <c r="FR284" s="44"/>
      <c r="FS284" s="44"/>
      <c r="FT284" s="44"/>
      <c r="FU284" s="44"/>
      <c r="FV284" s="44"/>
      <c r="FW284" s="44"/>
      <c r="FX284" s="44"/>
      <c r="FY284" s="44"/>
      <c r="FZ284" s="44"/>
      <c r="GA284" s="44"/>
      <c r="GB284" s="44"/>
      <c r="GC284" s="44"/>
      <c r="GD284" s="44"/>
      <c r="GE284" s="44"/>
      <c r="GF284" s="44"/>
      <c r="GG284" s="44"/>
      <c r="GH284" s="44"/>
      <c r="GI284" s="44"/>
      <c r="GJ284" s="44"/>
      <c r="GK284" s="44"/>
      <c r="GL284" s="44"/>
      <c r="GM284" s="44"/>
      <c r="GN284" s="44"/>
      <c r="GO284" s="44"/>
      <c r="GP284" s="44"/>
      <c r="GQ284" s="44"/>
      <c r="GR284" s="44"/>
      <c r="GS284" s="44"/>
      <c r="GT284" s="44"/>
      <c r="GU284" s="44"/>
      <c r="GV284" s="44"/>
      <c r="GW284" s="44"/>
      <c r="GX284" s="44"/>
      <c r="GY284" s="44"/>
      <c r="GZ284" s="44"/>
      <c r="HA284" s="44"/>
      <c r="HB284" s="44"/>
      <c r="HC284" s="44"/>
      <c r="HD284" s="44"/>
      <c r="HE284" s="44"/>
      <c r="HF284" s="44"/>
      <c r="HG284" s="44"/>
      <c r="HH284" s="44"/>
      <c r="HI284" s="44"/>
      <c r="HJ284" s="44"/>
      <c r="HK284" s="44"/>
      <c r="HL284" s="44"/>
      <c r="HM284" s="44"/>
      <c r="HN284" s="44"/>
      <c r="HO284" s="44"/>
      <c r="HP284" s="44"/>
      <c r="HQ284" s="44"/>
      <c r="HR284" s="44"/>
      <c r="HS284" s="44"/>
      <c r="HT284" s="44"/>
      <c r="HU284" s="44"/>
      <c r="HV284" s="44"/>
      <c r="HW284" s="44"/>
      <c r="HX284" s="44"/>
      <c r="HY284" s="44"/>
      <c r="HZ284" s="44"/>
      <c r="IA284" s="44"/>
      <c r="IB284" s="44"/>
      <c r="IC284" s="44"/>
      <c r="ID284" s="44"/>
      <c r="IE284" s="44"/>
      <c r="IF284" s="44"/>
      <c r="IG284" s="44"/>
      <c r="IH284" s="44"/>
      <c r="II284" s="44"/>
      <c r="IJ284" s="44"/>
      <c r="IK284" s="44"/>
      <c r="IL284" s="44"/>
      <c r="IM284" s="44"/>
      <c r="IN284" s="44"/>
      <c r="IO284" s="44"/>
      <c r="IP284" s="44"/>
      <c r="IQ284" s="44"/>
      <c r="IR284" s="44"/>
      <c r="IS284" s="44"/>
      <c r="IT284" s="44"/>
      <c r="IU284" s="44"/>
      <c r="IV284" s="44"/>
      <c r="IW284" s="44"/>
      <c r="IX284" s="44"/>
      <c r="IY284" s="44"/>
      <c r="IZ284" s="44"/>
      <c r="JA284" s="44"/>
      <c r="JB284" s="44"/>
      <c r="JC284" s="44"/>
      <c r="JD284" s="44"/>
      <c r="JE284" s="44"/>
      <c r="JF284" s="44"/>
      <c r="JG284" s="44"/>
      <c r="JH284" s="44"/>
      <c r="JI284" s="44"/>
      <c r="JJ284" s="44"/>
      <c r="JK284" s="44"/>
      <c r="JL284" s="44"/>
      <c r="JM284" s="44"/>
      <c r="JN284" s="44"/>
      <c r="JO284" s="44"/>
      <c r="JP284" s="44"/>
      <c r="JQ284" s="44"/>
      <c r="JR284" s="44"/>
      <c r="JS284" s="44"/>
      <c r="JT284" s="44"/>
      <c r="JU284" s="44"/>
      <c r="JV284" s="44"/>
      <c r="JW284" s="44"/>
      <c r="JX284" s="44"/>
      <c r="JY284" s="44"/>
      <c r="JZ284" s="44"/>
      <c r="KA284" s="44"/>
      <c r="KB284" s="44"/>
      <c r="KC284" s="44"/>
      <c r="KD284" s="44"/>
      <c r="KE284" s="44"/>
      <c r="KF284" s="44"/>
      <c r="KG284" s="44"/>
      <c r="KH284" s="44"/>
      <c r="KI284" s="44"/>
      <c r="KJ284" s="44"/>
      <c r="KK284" s="44"/>
      <c r="KL284" s="44"/>
      <c r="KM284" s="44"/>
      <c r="KN284" s="44"/>
      <c r="KO284" s="44"/>
      <c r="KP284" s="44"/>
      <c r="KQ284" s="44"/>
      <c r="KR284" s="44"/>
      <c r="KS284" s="44"/>
      <c r="KT284" s="44"/>
      <c r="KU284" s="44"/>
      <c r="KV284" s="44"/>
      <c r="KW284" s="44"/>
      <c r="KX284" s="44"/>
      <c r="KY284" s="44"/>
      <c r="KZ284" s="44"/>
      <c r="LA284" s="44"/>
      <c r="LB284" s="44"/>
      <c r="LC284" s="44"/>
      <c r="LD284" s="44"/>
      <c r="LE284" s="44"/>
      <c r="LF284" s="44"/>
      <c r="LG284" s="44"/>
      <c r="LH284" s="44"/>
      <c r="LI284" s="44"/>
      <c r="LJ284" s="44"/>
      <c r="LK284" s="44"/>
      <c r="LL284" s="44"/>
      <c r="LM284" s="44"/>
      <c r="LN284" s="44"/>
      <c r="LO284" s="44"/>
      <c r="LP284" s="44"/>
      <c r="LQ284" s="44"/>
      <c r="LR284" s="44"/>
      <c r="LS284" s="44"/>
      <c r="LT284" s="44"/>
      <c r="LU284" s="44"/>
      <c r="LV284" s="44"/>
      <c r="LW284" s="44"/>
      <c r="LX284" s="44"/>
      <c r="LY284" s="44"/>
      <c r="LZ284" s="44"/>
      <c r="MA284" s="44"/>
      <c r="MB284" s="44"/>
      <c r="MC284" s="44"/>
      <c r="MD284" s="44"/>
      <c r="ME284" s="44"/>
      <c r="MF284" s="44"/>
      <c r="MG284" s="44"/>
      <c r="MH284" s="44"/>
      <c r="MI284" s="44"/>
      <c r="MJ284" s="44"/>
      <c r="MK284" s="44"/>
      <c r="ML284" s="44"/>
      <c r="MM284" s="44"/>
      <c r="MN284" s="44"/>
      <c r="MO284" s="44"/>
      <c r="MP284" s="44"/>
      <c r="MQ284" s="44"/>
      <c r="MR284" s="44"/>
      <c r="MS284" s="44"/>
      <c r="MT284" s="44"/>
      <c r="MU284" s="44"/>
      <c r="MV284" s="44"/>
      <c r="MW284" s="44"/>
      <c r="MX284" s="44"/>
      <c r="MY284" s="44"/>
      <c r="MZ284" s="44"/>
      <c r="NA284" s="44"/>
      <c r="NB284" s="44"/>
      <c r="NC284" s="44"/>
      <c r="ND284" s="44"/>
      <c r="NE284" s="44"/>
      <c r="NF284" s="44"/>
      <c r="NG284" s="44"/>
      <c r="NH284" s="44"/>
      <c r="NI284" s="44"/>
      <c r="NJ284" s="44"/>
      <c r="NK284" s="44"/>
      <c r="NL284" s="44"/>
      <c r="NM284" s="44"/>
      <c r="NN284" s="44"/>
      <c r="NO284" s="44"/>
      <c r="NP284" s="44"/>
      <c r="NQ284" s="44"/>
      <c r="NR284" s="44"/>
      <c r="NS284" s="44"/>
      <c r="NT284" s="44"/>
      <c r="NU284" s="44"/>
      <c r="NV284" s="44"/>
      <c r="NW284" s="44"/>
      <c r="NX284" s="44"/>
      <c r="NY284" s="44"/>
      <c r="NZ284" s="44"/>
      <c r="OA284" s="44"/>
      <c r="OB284" s="44"/>
      <c r="OC284" s="44"/>
      <c r="OD284" s="44"/>
      <c r="OE284" s="44"/>
      <c r="OF284" s="44"/>
      <c r="OG284" s="44"/>
      <c r="OH284" s="44"/>
      <c r="OI284" s="44"/>
      <c r="OJ284" s="44"/>
      <c r="OK284" s="44"/>
      <c r="OL284" s="44"/>
      <c r="OM284" s="44"/>
      <c r="ON284" s="44"/>
      <c r="OO284" s="44"/>
      <c r="OP284" s="44"/>
      <c r="OQ284" s="44"/>
      <c r="OR284" s="44"/>
      <c r="OS284" s="44"/>
      <c r="OT284" s="44"/>
      <c r="OU284" s="44"/>
      <c r="OV284" s="44"/>
      <c r="OW284" s="44"/>
      <c r="OX284" s="44"/>
      <c r="OY284" s="44"/>
      <c r="OZ284" s="44"/>
      <c r="PA284" s="44"/>
      <c r="PB284" s="44"/>
      <c r="PC284" s="44"/>
      <c r="PD284" s="44"/>
      <c r="PE284" s="44"/>
      <c r="PF284" s="44"/>
      <c r="PG284" s="44"/>
      <c r="PH284" s="44"/>
    </row>
    <row r="285" spans="1:424" s="49" customFormat="1" x14ac:dyDescent="0.25">
      <c r="A285" s="30"/>
      <c r="C285" s="327"/>
      <c r="D285" s="47"/>
      <c r="E285" s="327"/>
      <c r="F285" s="47"/>
      <c r="G285" s="47"/>
      <c r="H285" s="47"/>
      <c r="I285" s="47"/>
      <c r="J285" s="47"/>
      <c r="M285" s="47"/>
      <c r="N285" s="47"/>
      <c r="O285" s="47"/>
      <c r="P285" s="47"/>
      <c r="Q285" s="47"/>
      <c r="R285" s="47"/>
      <c r="U285" s="47"/>
      <c r="V285" s="47"/>
      <c r="W285" s="47"/>
      <c r="X285" s="47"/>
      <c r="Y285" s="47"/>
      <c r="Z285" s="47"/>
      <c r="AC285" s="47"/>
      <c r="AD285" s="47"/>
      <c r="AE285" s="47"/>
      <c r="AF285" s="47"/>
      <c r="AG285" s="47"/>
      <c r="AH285" s="47"/>
      <c r="AK285" s="47"/>
      <c r="AL285" s="47"/>
      <c r="AM285" s="47"/>
      <c r="AN285" s="47"/>
      <c r="AO285" s="47"/>
      <c r="AP285" s="47"/>
      <c r="AS285" s="47"/>
      <c r="AT285" s="47"/>
      <c r="AU285" s="47"/>
      <c r="AV285" s="47"/>
      <c r="AW285" s="46"/>
      <c r="AX285" s="46"/>
      <c r="BA285" s="47"/>
      <c r="BB285" s="47"/>
      <c r="BC285" s="47"/>
      <c r="BD285" s="47"/>
      <c r="BE285" s="47"/>
      <c r="BF285" s="47"/>
      <c r="BG285" s="47"/>
      <c r="BH285" s="47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  <c r="CK285" s="44"/>
      <c r="CL285" s="44"/>
      <c r="CM285" s="44"/>
      <c r="CN285" s="44"/>
      <c r="CO285" s="44"/>
      <c r="CP285" s="44"/>
      <c r="CQ285" s="44"/>
      <c r="CR285" s="44"/>
      <c r="CS285" s="44"/>
      <c r="CT285" s="44"/>
      <c r="CU285" s="44"/>
      <c r="CV285" s="44"/>
      <c r="CW285" s="44"/>
      <c r="CX285" s="44"/>
      <c r="CY285" s="44"/>
      <c r="CZ285" s="44"/>
      <c r="DA285" s="44"/>
      <c r="DB285" s="44"/>
      <c r="DC285" s="44"/>
      <c r="DD285" s="44"/>
      <c r="DE285" s="44"/>
      <c r="DF285" s="44"/>
      <c r="DG285" s="44"/>
      <c r="DH285" s="44"/>
      <c r="DI285" s="44"/>
      <c r="DJ285" s="44"/>
      <c r="DK285" s="44"/>
      <c r="DL285" s="44"/>
      <c r="DM285" s="44"/>
      <c r="DN285" s="44"/>
      <c r="DO285" s="44"/>
      <c r="DP285" s="44"/>
      <c r="DQ285" s="44"/>
      <c r="DR285" s="44"/>
      <c r="DS285" s="44"/>
      <c r="DT285" s="44"/>
      <c r="DU285" s="44"/>
      <c r="DV285" s="44"/>
      <c r="DW285" s="44"/>
      <c r="DX285" s="44"/>
      <c r="DY285" s="44"/>
      <c r="DZ285" s="44"/>
      <c r="EA285" s="44"/>
      <c r="EB285" s="44"/>
      <c r="EC285" s="44"/>
      <c r="ED285" s="44"/>
      <c r="EE285" s="44"/>
      <c r="EF285" s="44"/>
      <c r="EG285" s="44"/>
      <c r="EH285" s="44"/>
      <c r="EI285" s="44"/>
      <c r="EJ285" s="44"/>
      <c r="EK285" s="44"/>
      <c r="EL285" s="44"/>
      <c r="EM285" s="44"/>
      <c r="EN285" s="44"/>
      <c r="EO285" s="44"/>
      <c r="EP285" s="44"/>
      <c r="EQ285" s="44"/>
      <c r="ER285" s="44"/>
      <c r="ES285" s="44"/>
      <c r="ET285" s="44"/>
      <c r="EU285" s="44"/>
      <c r="EV285" s="44"/>
      <c r="EW285" s="44"/>
      <c r="EX285" s="44"/>
      <c r="EY285" s="44"/>
      <c r="EZ285" s="44"/>
      <c r="FA285" s="44"/>
      <c r="FB285" s="44"/>
      <c r="FC285" s="44"/>
      <c r="FD285" s="44"/>
      <c r="FE285" s="44"/>
      <c r="FF285" s="44"/>
      <c r="FG285" s="44"/>
      <c r="FH285" s="44"/>
      <c r="FI285" s="44"/>
      <c r="FJ285" s="44"/>
      <c r="FK285" s="44"/>
      <c r="FL285" s="44"/>
      <c r="FM285" s="44"/>
      <c r="FN285" s="44"/>
      <c r="FO285" s="44"/>
      <c r="FP285" s="44"/>
      <c r="FQ285" s="44"/>
      <c r="FR285" s="44"/>
      <c r="FS285" s="44"/>
      <c r="FT285" s="44"/>
      <c r="FU285" s="44"/>
      <c r="FV285" s="44"/>
      <c r="FW285" s="44"/>
      <c r="FX285" s="44"/>
      <c r="FY285" s="44"/>
      <c r="FZ285" s="44"/>
      <c r="GA285" s="44"/>
      <c r="GB285" s="44"/>
      <c r="GC285" s="44"/>
      <c r="GD285" s="44"/>
      <c r="GE285" s="44"/>
      <c r="GF285" s="44"/>
      <c r="GG285" s="44"/>
      <c r="GH285" s="44"/>
      <c r="GI285" s="44"/>
      <c r="GJ285" s="44"/>
      <c r="GK285" s="44"/>
      <c r="GL285" s="44"/>
      <c r="GM285" s="44"/>
      <c r="GN285" s="44"/>
      <c r="GO285" s="44"/>
      <c r="GP285" s="44"/>
      <c r="GQ285" s="44"/>
      <c r="GR285" s="44"/>
      <c r="GS285" s="44"/>
      <c r="GT285" s="44"/>
      <c r="GU285" s="44"/>
      <c r="GV285" s="44"/>
      <c r="GW285" s="44"/>
      <c r="GX285" s="44"/>
      <c r="GY285" s="44"/>
      <c r="GZ285" s="44"/>
      <c r="HA285" s="44"/>
      <c r="HB285" s="44"/>
      <c r="HC285" s="44"/>
      <c r="HD285" s="44"/>
      <c r="HE285" s="44"/>
      <c r="HF285" s="44"/>
      <c r="HG285" s="44"/>
      <c r="HH285" s="44"/>
      <c r="HI285" s="44"/>
      <c r="HJ285" s="44"/>
      <c r="HK285" s="44"/>
      <c r="HL285" s="44"/>
      <c r="HM285" s="44"/>
      <c r="HN285" s="44"/>
      <c r="HO285" s="44"/>
      <c r="HP285" s="44"/>
      <c r="HQ285" s="44"/>
      <c r="HR285" s="44"/>
      <c r="HS285" s="44"/>
      <c r="HT285" s="44"/>
      <c r="HU285" s="44"/>
      <c r="HV285" s="44"/>
      <c r="HW285" s="44"/>
      <c r="HX285" s="44"/>
      <c r="HY285" s="44"/>
      <c r="HZ285" s="44"/>
      <c r="IA285" s="44"/>
      <c r="IB285" s="44"/>
      <c r="IC285" s="44"/>
      <c r="ID285" s="44"/>
      <c r="IE285" s="44"/>
      <c r="IF285" s="44"/>
      <c r="IG285" s="44"/>
      <c r="IH285" s="44"/>
      <c r="II285" s="44"/>
      <c r="IJ285" s="44"/>
      <c r="IK285" s="44"/>
      <c r="IL285" s="44"/>
      <c r="IM285" s="44"/>
      <c r="IN285" s="44"/>
      <c r="IO285" s="44"/>
      <c r="IP285" s="44"/>
      <c r="IQ285" s="44"/>
      <c r="IR285" s="44"/>
      <c r="IS285" s="44"/>
      <c r="IT285" s="44"/>
      <c r="IU285" s="44"/>
      <c r="IV285" s="44"/>
      <c r="IW285" s="44"/>
      <c r="IX285" s="44"/>
      <c r="IY285" s="44"/>
      <c r="IZ285" s="44"/>
      <c r="JA285" s="44"/>
      <c r="JB285" s="44"/>
      <c r="JC285" s="44"/>
      <c r="JD285" s="44"/>
      <c r="JE285" s="44"/>
      <c r="JF285" s="44"/>
      <c r="JG285" s="44"/>
      <c r="JH285" s="44"/>
      <c r="JI285" s="44"/>
      <c r="JJ285" s="44"/>
      <c r="JK285" s="44"/>
      <c r="JL285" s="44"/>
      <c r="JM285" s="44"/>
      <c r="JN285" s="44"/>
      <c r="JO285" s="44"/>
      <c r="JP285" s="44"/>
      <c r="JQ285" s="44"/>
      <c r="JR285" s="44"/>
      <c r="JS285" s="44"/>
      <c r="JT285" s="44"/>
      <c r="JU285" s="44"/>
      <c r="JV285" s="44"/>
      <c r="JW285" s="44"/>
      <c r="JX285" s="44"/>
      <c r="JY285" s="44"/>
      <c r="JZ285" s="44"/>
      <c r="KA285" s="44"/>
      <c r="KB285" s="44"/>
      <c r="KC285" s="44"/>
      <c r="KD285" s="44"/>
      <c r="KE285" s="44"/>
      <c r="KF285" s="44"/>
      <c r="KG285" s="44"/>
      <c r="KH285" s="44"/>
      <c r="KI285" s="44"/>
      <c r="KJ285" s="44"/>
      <c r="KK285" s="44"/>
      <c r="KL285" s="44"/>
      <c r="KM285" s="44"/>
      <c r="KN285" s="44"/>
      <c r="KO285" s="44"/>
      <c r="KP285" s="44"/>
      <c r="KQ285" s="44"/>
      <c r="KR285" s="44"/>
      <c r="KS285" s="44"/>
      <c r="KT285" s="44"/>
      <c r="KU285" s="44"/>
      <c r="KV285" s="44"/>
      <c r="KW285" s="44"/>
      <c r="KX285" s="44"/>
      <c r="KY285" s="44"/>
      <c r="KZ285" s="44"/>
      <c r="LA285" s="44"/>
      <c r="LB285" s="44"/>
      <c r="LC285" s="44"/>
      <c r="LD285" s="44"/>
      <c r="LE285" s="44"/>
      <c r="LF285" s="44"/>
      <c r="LG285" s="44"/>
      <c r="LH285" s="44"/>
      <c r="LI285" s="44"/>
      <c r="LJ285" s="44"/>
      <c r="LK285" s="44"/>
      <c r="LL285" s="44"/>
      <c r="LM285" s="44"/>
      <c r="LN285" s="44"/>
      <c r="LO285" s="44"/>
      <c r="LP285" s="44"/>
      <c r="LQ285" s="44"/>
      <c r="LR285" s="44"/>
      <c r="LS285" s="44"/>
      <c r="LT285" s="44"/>
      <c r="LU285" s="44"/>
      <c r="LV285" s="44"/>
      <c r="LW285" s="44"/>
      <c r="LX285" s="44"/>
      <c r="LY285" s="44"/>
      <c r="LZ285" s="44"/>
      <c r="MA285" s="44"/>
      <c r="MB285" s="44"/>
      <c r="MC285" s="44"/>
      <c r="MD285" s="44"/>
      <c r="ME285" s="44"/>
      <c r="MF285" s="44"/>
      <c r="MG285" s="44"/>
      <c r="MH285" s="44"/>
      <c r="MI285" s="44"/>
      <c r="MJ285" s="44"/>
      <c r="MK285" s="44"/>
      <c r="ML285" s="44"/>
      <c r="MM285" s="44"/>
      <c r="MN285" s="44"/>
      <c r="MO285" s="44"/>
      <c r="MP285" s="44"/>
      <c r="MQ285" s="44"/>
      <c r="MR285" s="44"/>
      <c r="MS285" s="44"/>
      <c r="MT285" s="44"/>
      <c r="MU285" s="44"/>
      <c r="MV285" s="44"/>
      <c r="MW285" s="44"/>
      <c r="MX285" s="44"/>
      <c r="MY285" s="44"/>
      <c r="MZ285" s="44"/>
      <c r="NA285" s="44"/>
      <c r="NB285" s="44"/>
      <c r="NC285" s="44"/>
      <c r="ND285" s="44"/>
      <c r="NE285" s="44"/>
      <c r="NF285" s="44"/>
      <c r="NG285" s="44"/>
      <c r="NH285" s="44"/>
      <c r="NI285" s="44"/>
      <c r="NJ285" s="44"/>
      <c r="NK285" s="44"/>
      <c r="NL285" s="44"/>
      <c r="NM285" s="44"/>
      <c r="NN285" s="44"/>
      <c r="NO285" s="44"/>
      <c r="NP285" s="44"/>
      <c r="NQ285" s="44"/>
      <c r="NR285" s="44"/>
      <c r="NS285" s="44"/>
      <c r="NT285" s="44"/>
      <c r="NU285" s="44"/>
      <c r="NV285" s="44"/>
      <c r="NW285" s="44"/>
      <c r="NX285" s="44"/>
      <c r="NY285" s="44"/>
      <c r="NZ285" s="44"/>
      <c r="OA285" s="44"/>
      <c r="OB285" s="44"/>
      <c r="OC285" s="44"/>
      <c r="OD285" s="44"/>
      <c r="OE285" s="44"/>
      <c r="OF285" s="44"/>
      <c r="OG285" s="44"/>
      <c r="OH285" s="44"/>
      <c r="OI285" s="44"/>
      <c r="OJ285" s="44"/>
      <c r="OK285" s="44"/>
      <c r="OL285" s="44"/>
      <c r="OM285" s="44"/>
      <c r="ON285" s="44"/>
      <c r="OO285" s="44"/>
      <c r="OP285" s="44"/>
      <c r="OQ285" s="44"/>
      <c r="OR285" s="44"/>
      <c r="OS285" s="44"/>
      <c r="OT285" s="44"/>
      <c r="OU285" s="44"/>
      <c r="OV285" s="44"/>
      <c r="OW285" s="44"/>
      <c r="OX285" s="44"/>
      <c r="OY285" s="44"/>
      <c r="OZ285" s="44"/>
      <c r="PA285" s="44"/>
      <c r="PB285" s="44"/>
      <c r="PC285" s="44"/>
      <c r="PD285" s="44"/>
      <c r="PE285" s="44"/>
      <c r="PF285" s="44"/>
      <c r="PG285" s="44"/>
      <c r="PH285" s="44"/>
    </row>
    <row r="286" spans="1:424" s="49" customFormat="1" x14ac:dyDescent="0.25">
      <c r="A286" s="30"/>
      <c r="C286" s="327"/>
      <c r="D286" s="47"/>
      <c r="E286" s="327"/>
      <c r="F286" s="47"/>
      <c r="G286" s="47"/>
      <c r="H286" s="47"/>
      <c r="I286" s="47"/>
      <c r="J286" s="47"/>
      <c r="M286" s="47"/>
      <c r="N286" s="47"/>
      <c r="O286" s="47"/>
      <c r="P286" s="47"/>
      <c r="Q286" s="47"/>
      <c r="R286" s="47"/>
      <c r="U286" s="47"/>
      <c r="V286" s="47"/>
      <c r="W286" s="47"/>
      <c r="X286" s="47"/>
      <c r="Y286" s="47"/>
      <c r="Z286" s="47"/>
      <c r="AC286" s="47"/>
      <c r="AD286" s="47"/>
      <c r="AE286" s="47"/>
      <c r="AF286" s="47"/>
      <c r="AG286" s="47"/>
      <c r="AH286" s="47"/>
      <c r="AK286" s="47"/>
      <c r="AL286" s="47"/>
      <c r="AM286" s="47"/>
      <c r="AN286" s="47"/>
      <c r="AO286" s="47"/>
      <c r="AP286" s="47"/>
      <c r="AS286" s="47"/>
      <c r="AT286" s="47"/>
      <c r="AU286" s="47"/>
      <c r="AV286" s="47"/>
      <c r="AW286" s="46"/>
      <c r="AX286" s="46"/>
      <c r="BA286" s="47"/>
      <c r="BB286" s="47"/>
      <c r="BC286" s="47"/>
      <c r="BD286" s="47"/>
      <c r="BE286" s="47"/>
      <c r="BF286" s="47"/>
      <c r="BG286" s="47"/>
      <c r="BH286" s="47"/>
      <c r="BI286" s="44"/>
      <c r="BJ286" s="44"/>
      <c r="BK286" s="44"/>
      <c r="BL286" s="44"/>
      <c r="BM286" s="44"/>
      <c r="BN286" s="44"/>
      <c r="BO286" s="44"/>
      <c r="BP286" s="44"/>
      <c r="BQ286" s="44"/>
      <c r="BR286" s="44"/>
      <c r="BS286" s="44"/>
      <c r="BT286" s="44"/>
      <c r="BU286" s="44"/>
      <c r="BV286" s="44"/>
      <c r="BW286" s="44"/>
      <c r="BX286" s="44"/>
      <c r="BY286" s="44"/>
      <c r="BZ286" s="44"/>
      <c r="CA286" s="44"/>
      <c r="CB286" s="44"/>
      <c r="CC286" s="44"/>
      <c r="CD286" s="44"/>
      <c r="CE286" s="44"/>
      <c r="CF286" s="44"/>
      <c r="CG286" s="44"/>
      <c r="CH286" s="44"/>
      <c r="CI286" s="44"/>
      <c r="CJ286" s="44"/>
      <c r="CK286" s="44"/>
      <c r="CL286" s="44"/>
      <c r="CM286" s="44"/>
      <c r="CN286" s="44"/>
      <c r="CO286" s="44"/>
      <c r="CP286" s="44"/>
      <c r="CQ286" s="44"/>
      <c r="CR286" s="44"/>
      <c r="CS286" s="44"/>
      <c r="CT286" s="44"/>
      <c r="CU286" s="44"/>
      <c r="CV286" s="44"/>
      <c r="CW286" s="44"/>
      <c r="CX286" s="44"/>
      <c r="CY286" s="44"/>
      <c r="CZ286" s="44"/>
      <c r="DA286" s="44"/>
      <c r="DB286" s="44"/>
      <c r="DC286" s="44"/>
      <c r="DD286" s="44"/>
      <c r="DE286" s="44"/>
      <c r="DF286" s="44"/>
      <c r="DG286" s="44"/>
      <c r="DH286" s="44"/>
      <c r="DI286" s="44"/>
      <c r="DJ286" s="44"/>
      <c r="DK286" s="44"/>
      <c r="DL286" s="44"/>
      <c r="DM286" s="44"/>
      <c r="DN286" s="44"/>
      <c r="DO286" s="44"/>
      <c r="DP286" s="44"/>
      <c r="DQ286" s="44"/>
      <c r="DR286" s="44"/>
      <c r="DS286" s="44"/>
      <c r="DT286" s="44"/>
      <c r="DU286" s="44"/>
      <c r="DV286" s="44"/>
      <c r="DW286" s="44"/>
      <c r="DX286" s="44"/>
      <c r="DY286" s="44"/>
      <c r="DZ286" s="44"/>
      <c r="EA286" s="44"/>
      <c r="EB286" s="44"/>
      <c r="EC286" s="44"/>
      <c r="ED286" s="44"/>
      <c r="EE286" s="44"/>
      <c r="EF286" s="44"/>
      <c r="EG286" s="44"/>
      <c r="EH286" s="44"/>
      <c r="EI286" s="44"/>
      <c r="EJ286" s="44"/>
      <c r="EK286" s="44"/>
      <c r="EL286" s="44"/>
      <c r="EM286" s="44"/>
      <c r="EN286" s="44"/>
      <c r="EO286" s="44"/>
      <c r="EP286" s="44"/>
      <c r="EQ286" s="44"/>
      <c r="ER286" s="44"/>
      <c r="ES286" s="44"/>
      <c r="ET286" s="44"/>
      <c r="EU286" s="44"/>
      <c r="EV286" s="44"/>
      <c r="EW286" s="44"/>
      <c r="EX286" s="44"/>
      <c r="EY286" s="44"/>
      <c r="EZ286" s="44"/>
      <c r="FA286" s="44"/>
      <c r="FB286" s="44"/>
      <c r="FC286" s="44"/>
      <c r="FD286" s="44"/>
      <c r="FE286" s="44"/>
      <c r="FF286" s="44"/>
      <c r="FG286" s="44"/>
      <c r="FH286" s="44"/>
      <c r="FI286" s="44"/>
      <c r="FJ286" s="44"/>
      <c r="FK286" s="44"/>
      <c r="FL286" s="44"/>
      <c r="FM286" s="44"/>
      <c r="FN286" s="44"/>
      <c r="FO286" s="44"/>
      <c r="FP286" s="44"/>
      <c r="FQ286" s="44"/>
      <c r="FR286" s="44"/>
      <c r="FS286" s="44"/>
      <c r="FT286" s="44"/>
      <c r="FU286" s="44"/>
      <c r="FV286" s="44"/>
      <c r="FW286" s="44"/>
      <c r="FX286" s="44"/>
      <c r="FY286" s="44"/>
      <c r="FZ286" s="44"/>
      <c r="GA286" s="44"/>
      <c r="GB286" s="44"/>
      <c r="GC286" s="44"/>
      <c r="GD286" s="44"/>
      <c r="GE286" s="44"/>
      <c r="GF286" s="44"/>
      <c r="GG286" s="44"/>
      <c r="GH286" s="44"/>
      <c r="GI286" s="44"/>
      <c r="GJ286" s="44"/>
      <c r="GK286" s="44"/>
      <c r="GL286" s="44"/>
      <c r="GM286" s="44"/>
      <c r="GN286" s="44"/>
      <c r="GO286" s="44"/>
      <c r="GP286" s="44"/>
      <c r="GQ286" s="44"/>
      <c r="GR286" s="44"/>
      <c r="GS286" s="44"/>
      <c r="GT286" s="44"/>
      <c r="GU286" s="44"/>
      <c r="GV286" s="44"/>
      <c r="GW286" s="44"/>
      <c r="GX286" s="44"/>
      <c r="GY286" s="44"/>
      <c r="GZ286" s="44"/>
      <c r="HA286" s="44"/>
      <c r="HB286" s="44"/>
      <c r="HC286" s="44"/>
      <c r="HD286" s="44"/>
      <c r="HE286" s="44"/>
      <c r="HF286" s="44"/>
      <c r="HG286" s="44"/>
      <c r="HH286" s="44"/>
      <c r="HI286" s="44"/>
      <c r="HJ286" s="44"/>
      <c r="HK286" s="44"/>
      <c r="HL286" s="44"/>
      <c r="HM286" s="44"/>
      <c r="HN286" s="44"/>
      <c r="HO286" s="44"/>
      <c r="HP286" s="44"/>
      <c r="HQ286" s="44"/>
      <c r="HR286" s="44"/>
      <c r="HS286" s="44"/>
      <c r="HT286" s="44"/>
      <c r="HU286" s="44"/>
      <c r="HV286" s="44"/>
      <c r="HW286" s="44"/>
      <c r="HX286" s="44"/>
      <c r="HY286" s="44"/>
      <c r="HZ286" s="44"/>
      <c r="IA286" s="44"/>
      <c r="IB286" s="44"/>
      <c r="IC286" s="44"/>
      <c r="ID286" s="44"/>
      <c r="IE286" s="44"/>
      <c r="IF286" s="44"/>
      <c r="IG286" s="44"/>
      <c r="IH286" s="44"/>
      <c r="II286" s="44"/>
      <c r="IJ286" s="44"/>
      <c r="IK286" s="44"/>
      <c r="IL286" s="44"/>
      <c r="IM286" s="44"/>
      <c r="IN286" s="44"/>
      <c r="IO286" s="44"/>
      <c r="IP286" s="44"/>
      <c r="IQ286" s="44"/>
      <c r="IR286" s="44"/>
      <c r="IS286" s="44"/>
      <c r="IT286" s="44"/>
      <c r="IU286" s="44"/>
      <c r="IV286" s="44"/>
      <c r="IW286" s="44"/>
      <c r="IX286" s="44"/>
      <c r="IY286" s="44"/>
      <c r="IZ286" s="44"/>
      <c r="JA286" s="44"/>
      <c r="JB286" s="44"/>
      <c r="JC286" s="44"/>
      <c r="JD286" s="44"/>
      <c r="JE286" s="44"/>
      <c r="JF286" s="44"/>
      <c r="JG286" s="44"/>
      <c r="JH286" s="44"/>
      <c r="JI286" s="44"/>
      <c r="JJ286" s="44"/>
      <c r="JK286" s="44"/>
      <c r="JL286" s="44"/>
      <c r="JM286" s="44"/>
      <c r="JN286" s="44"/>
      <c r="JO286" s="44"/>
      <c r="JP286" s="44"/>
      <c r="JQ286" s="44"/>
      <c r="JR286" s="44"/>
      <c r="JS286" s="44"/>
      <c r="JT286" s="44"/>
      <c r="JU286" s="44"/>
      <c r="JV286" s="44"/>
      <c r="JW286" s="44"/>
      <c r="JX286" s="44"/>
      <c r="JY286" s="44"/>
      <c r="JZ286" s="44"/>
      <c r="KA286" s="44"/>
      <c r="KB286" s="44"/>
      <c r="KC286" s="44"/>
      <c r="KD286" s="44"/>
      <c r="KE286" s="44"/>
      <c r="KF286" s="44"/>
      <c r="KG286" s="44"/>
      <c r="KH286" s="44"/>
      <c r="KI286" s="44"/>
      <c r="KJ286" s="44"/>
      <c r="KK286" s="44"/>
      <c r="KL286" s="44"/>
      <c r="KM286" s="44"/>
      <c r="KN286" s="44"/>
      <c r="KO286" s="44"/>
      <c r="KP286" s="44"/>
      <c r="KQ286" s="44"/>
      <c r="KR286" s="44"/>
      <c r="KS286" s="44"/>
      <c r="KT286" s="44"/>
      <c r="KU286" s="44"/>
      <c r="KV286" s="44"/>
      <c r="KW286" s="44"/>
      <c r="KX286" s="44"/>
      <c r="KY286" s="44"/>
      <c r="KZ286" s="44"/>
      <c r="LA286" s="44"/>
      <c r="LB286" s="44"/>
      <c r="LC286" s="44"/>
      <c r="LD286" s="44"/>
      <c r="LE286" s="44"/>
      <c r="LF286" s="44"/>
      <c r="LG286" s="44"/>
      <c r="LH286" s="44"/>
      <c r="LI286" s="44"/>
      <c r="LJ286" s="44"/>
      <c r="LK286" s="44"/>
      <c r="LL286" s="44"/>
      <c r="LM286" s="44"/>
      <c r="LN286" s="44"/>
      <c r="LO286" s="44"/>
      <c r="LP286" s="44"/>
      <c r="LQ286" s="44"/>
      <c r="LR286" s="44"/>
      <c r="LS286" s="44"/>
      <c r="LT286" s="44"/>
      <c r="LU286" s="44"/>
      <c r="LV286" s="44"/>
      <c r="LW286" s="44"/>
      <c r="LX286" s="44"/>
      <c r="LY286" s="44"/>
      <c r="LZ286" s="44"/>
      <c r="MA286" s="44"/>
      <c r="MB286" s="44"/>
      <c r="MC286" s="44"/>
      <c r="MD286" s="44"/>
      <c r="ME286" s="44"/>
      <c r="MF286" s="44"/>
      <c r="MG286" s="44"/>
      <c r="MH286" s="44"/>
      <c r="MI286" s="44"/>
      <c r="MJ286" s="44"/>
      <c r="MK286" s="44"/>
      <c r="ML286" s="44"/>
      <c r="MM286" s="44"/>
      <c r="MN286" s="44"/>
      <c r="MO286" s="44"/>
      <c r="MP286" s="44"/>
      <c r="MQ286" s="44"/>
      <c r="MR286" s="44"/>
      <c r="MS286" s="44"/>
      <c r="MT286" s="44"/>
      <c r="MU286" s="44"/>
      <c r="MV286" s="44"/>
      <c r="MW286" s="44"/>
      <c r="MX286" s="44"/>
      <c r="MY286" s="44"/>
      <c r="MZ286" s="44"/>
      <c r="NA286" s="44"/>
      <c r="NB286" s="44"/>
      <c r="NC286" s="44"/>
      <c r="ND286" s="44"/>
      <c r="NE286" s="44"/>
      <c r="NF286" s="44"/>
      <c r="NG286" s="44"/>
      <c r="NH286" s="44"/>
      <c r="NI286" s="44"/>
      <c r="NJ286" s="44"/>
      <c r="NK286" s="44"/>
      <c r="NL286" s="44"/>
      <c r="NM286" s="44"/>
      <c r="NN286" s="44"/>
      <c r="NO286" s="44"/>
      <c r="NP286" s="44"/>
      <c r="NQ286" s="44"/>
      <c r="NR286" s="44"/>
      <c r="NS286" s="44"/>
      <c r="NT286" s="44"/>
      <c r="NU286" s="44"/>
      <c r="NV286" s="44"/>
      <c r="NW286" s="44"/>
      <c r="NX286" s="44"/>
      <c r="NY286" s="44"/>
      <c r="NZ286" s="44"/>
      <c r="OA286" s="44"/>
      <c r="OB286" s="44"/>
      <c r="OC286" s="44"/>
      <c r="OD286" s="44"/>
      <c r="OE286" s="44"/>
      <c r="OF286" s="44"/>
      <c r="OG286" s="44"/>
      <c r="OH286" s="44"/>
      <c r="OI286" s="44"/>
      <c r="OJ286" s="44"/>
      <c r="OK286" s="44"/>
      <c r="OL286" s="44"/>
      <c r="OM286" s="44"/>
      <c r="ON286" s="44"/>
      <c r="OO286" s="44"/>
      <c r="OP286" s="44"/>
      <c r="OQ286" s="44"/>
      <c r="OR286" s="44"/>
      <c r="OS286" s="44"/>
      <c r="OT286" s="44"/>
      <c r="OU286" s="44"/>
      <c r="OV286" s="44"/>
      <c r="OW286" s="44"/>
      <c r="OX286" s="44"/>
      <c r="OY286" s="44"/>
      <c r="OZ286" s="44"/>
      <c r="PA286" s="44"/>
      <c r="PB286" s="44"/>
      <c r="PC286" s="44"/>
      <c r="PD286" s="44"/>
      <c r="PE286" s="44"/>
      <c r="PF286" s="44"/>
      <c r="PG286" s="44"/>
      <c r="PH286" s="44"/>
    </row>
    <row r="287" spans="1:424" s="49" customFormat="1" x14ac:dyDescent="0.25">
      <c r="A287" s="30"/>
      <c r="C287" s="327"/>
      <c r="D287" s="47"/>
      <c r="E287" s="327"/>
      <c r="F287" s="47"/>
      <c r="G287" s="47"/>
      <c r="H287" s="47"/>
      <c r="I287" s="47"/>
      <c r="J287" s="47"/>
      <c r="M287" s="47"/>
      <c r="N287" s="47"/>
      <c r="O287" s="47"/>
      <c r="P287" s="47"/>
      <c r="Q287" s="47"/>
      <c r="R287" s="47"/>
      <c r="U287" s="47"/>
      <c r="V287" s="47"/>
      <c r="W287" s="47"/>
      <c r="X287" s="47"/>
      <c r="Y287" s="47"/>
      <c r="Z287" s="47"/>
      <c r="AC287" s="47"/>
      <c r="AD287" s="47"/>
      <c r="AE287" s="47"/>
      <c r="AF287" s="47"/>
      <c r="AG287" s="47"/>
      <c r="AH287" s="47"/>
      <c r="AK287" s="47"/>
      <c r="AL287" s="47"/>
      <c r="AM287" s="47"/>
      <c r="AN287" s="47"/>
      <c r="AO287" s="47"/>
      <c r="AP287" s="47"/>
      <c r="AS287" s="47"/>
      <c r="AT287" s="47"/>
      <c r="AU287" s="47"/>
      <c r="AV287" s="47"/>
      <c r="AW287" s="46"/>
      <c r="AX287" s="46"/>
      <c r="BA287" s="47"/>
      <c r="BB287" s="47"/>
      <c r="BC287" s="47"/>
      <c r="BD287" s="47"/>
      <c r="BE287" s="47"/>
      <c r="BF287" s="47"/>
      <c r="BG287" s="47"/>
      <c r="BH287" s="47"/>
      <c r="BI287" s="44"/>
      <c r="BJ287" s="44"/>
      <c r="BK287" s="44"/>
      <c r="BL287" s="44"/>
      <c r="BM287" s="44"/>
      <c r="BN287" s="44"/>
      <c r="BO287" s="44"/>
      <c r="BP287" s="44"/>
      <c r="BQ287" s="44"/>
      <c r="BR287" s="44"/>
      <c r="BS287" s="44"/>
      <c r="BT287" s="44"/>
      <c r="BU287" s="44"/>
      <c r="BV287" s="44"/>
      <c r="BW287" s="44"/>
      <c r="BX287" s="44"/>
      <c r="BY287" s="44"/>
      <c r="BZ287" s="44"/>
      <c r="CA287" s="44"/>
      <c r="CB287" s="44"/>
      <c r="CC287" s="44"/>
      <c r="CD287" s="44"/>
      <c r="CE287" s="44"/>
      <c r="CF287" s="44"/>
      <c r="CG287" s="44"/>
      <c r="CH287" s="44"/>
      <c r="CI287" s="44"/>
      <c r="CJ287" s="44"/>
      <c r="CK287" s="44"/>
      <c r="CL287" s="44"/>
      <c r="CM287" s="44"/>
      <c r="CN287" s="44"/>
      <c r="CO287" s="44"/>
      <c r="CP287" s="44"/>
      <c r="CQ287" s="44"/>
      <c r="CR287" s="44"/>
      <c r="CS287" s="44"/>
      <c r="CT287" s="44"/>
      <c r="CU287" s="44"/>
      <c r="CV287" s="44"/>
      <c r="CW287" s="44"/>
      <c r="CX287" s="44"/>
      <c r="CY287" s="44"/>
      <c r="CZ287" s="44"/>
      <c r="DA287" s="44"/>
      <c r="DB287" s="44"/>
      <c r="DC287" s="44"/>
      <c r="DD287" s="44"/>
      <c r="DE287" s="44"/>
      <c r="DF287" s="44"/>
      <c r="DG287" s="44"/>
      <c r="DH287" s="44"/>
      <c r="DI287" s="44"/>
      <c r="DJ287" s="44"/>
      <c r="DK287" s="44"/>
      <c r="DL287" s="44"/>
      <c r="DM287" s="44"/>
      <c r="DN287" s="44"/>
      <c r="DO287" s="44"/>
      <c r="DP287" s="44"/>
      <c r="DQ287" s="44"/>
      <c r="DR287" s="44"/>
      <c r="DS287" s="44"/>
      <c r="DT287" s="44"/>
      <c r="DU287" s="44"/>
      <c r="DV287" s="44"/>
      <c r="DW287" s="44"/>
      <c r="DX287" s="44"/>
      <c r="DY287" s="44"/>
      <c r="DZ287" s="44"/>
      <c r="EA287" s="44"/>
      <c r="EB287" s="44"/>
      <c r="EC287" s="44"/>
      <c r="ED287" s="44"/>
      <c r="EE287" s="44"/>
      <c r="EF287" s="44"/>
      <c r="EG287" s="44"/>
      <c r="EH287" s="44"/>
      <c r="EI287" s="44"/>
      <c r="EJ287" s="44"/>
      <c r="EK287" s="44"/>
      <c r="EL287" s="44"/>
      <c r="EM287" s="44"/>
      <c r="EN287" s="44"/>
      <c r="EO287" s="44"/>
      <c r="EP287" s="44"/>
      <c r="EQ287" s="44"/>
      <c r="ER287" s="44"/>
      <c r="ES287" s="44"/>
      <c r="ET287" s="44"/>
      <c r="EU287" s="44"/>
      <c r="EV287" s="44"/>
      <c r="EW287" s="44"/>
      <c r="EX287" s="44"/>
      <c r="EY287" s="44"/>
      <c r="EZ287" s="44"/>
      <c r="FA287" s="44"/>
      <c r="FB287" s="44"/>
      <c r="FC287" s="44"/>
      <c r="FD287" s="44"/>
      <c r="FE287" s="44"/>
      <c r="FF287" s="44"/>
      <c r="FG287" s="44"/>
      <c r="FH287" s="44"/>
      <c r="FI287" s="44"/>
      <c r="FJ287" s="44"/>
      <c r="FK287" s="44"/>
      <c r="FL287" s="44"/>
      <c r="FM287" s="44"/>
      <c r="FN287" s="44"/>
      <c r="FO287" s="44"/>
      <c r="FP287" s="44"/>
      <c r="FQ287" s="44"/>
      <c r="FR287" s="44"/>
      <c r="FS287" s="44"/>
      <c r="FT287" s="44"/>
      <c r="FU287" s="44"/>
      <c r="FV287" s="44"/>
      <c r="FW287" s="44"/>
      <c r="FX287" s="44"/>
      <c r="FY287" s="44"/>
      <c r="FZ287" s="44"/>
      <c r="GA287" s="44"/>
      <c r="GB287" s="44"/>
      <c r="GC287" s="44"/>
      <c r="GD287" s="44"/>
      <c r="GE287" s="44"/>
      <c r="GF287" s="44"/>
      <c r="GG287" s="44"/>
      <c r="GH287" s="44"/>
      <c r="GI287" s="44"/>
      <c r="GJ287" s="44"/>
      <c r="GK287" s="44"/>
      <c r="GL287" s="44"/>
      <c r="GM287" s="44"/>
      <c r="GN287" s="44"/>
      <c r="GO287" s="44"/>
      <c r="GP287" s="44"/>
      <c r="GQ287" s="44"/>
      <c r="GR287" s="44"/>
      <c r="GS287" s="44"/>
      <c r="GT287" s="44"/>
      <c r="GU287" s="44"/>
      <c r="GV287" s="44"/>
      <c r="GW287" s="44"/>
      <c r="GX287" s="44"/>
      <c r="GY287" s="44"/>
      <c r="GZ287" s="44"/>
      <c r="HA287" s="44"/>
      <c r="HB287" s="44"/>
      <c r="HC287" s="44"/>
      <c r="HD287" s="44"/>
      <c r="HE287" s="44"/>
      <c r="HF287" s="44"/>
      <c r="HG287" s="44"/>
      <c r="HH287" s="44"/>
      <c r="HI287" s="44"/>
      <c r="HJ287" s="44"/>
      <c r="HK287" s="44"/>
      <c r="HL287" s="44"/>
      <c r="HM287" s="44"/>
      <c r="HN287" s="44"/>
      <c r="HO287" s="44"/>
      <c r="HP287" s="44"/>
      <c r="HQ287" s="44"/>
      <c r="HR287" s="44"/>
      <c r="HS287" s="44"/>
      <c r="HT287" s="44"/>
      <c r="HU287" s="44"/>
      <c r="HV287" s="44"/>
      <c r="HW287" s="44"/>
      <c r="HX287" s="44"/>
      <c r="HY287" s="44"/>
      <c r="HZ287" s="44"/>
      <c r="IA287" s="44"/>
      <c r="IB287" s="44"/>
      <c r="IC287" s="44"/>
      <c r="ID287" s="44"/>
      <c r="IE287" s="44"/>
      <c r="IF287" s="44"/>
      <c r="IG287" s="44"/>
      <c r="IH287" s="44"/>
      <c r="II287" s="44"/>
      <c r="IJ287" s="44"/>
      <c r="IK287" s="44"/>
      <c r="IL287" s="44"/>
      <c r="IM287" s="44"/>
      <c r="IN287" s="44"/>
      <c r="IO287" s="44"/>
      <c r="IP287" s="44"/>
      <c r="IQ287" s="44"/>
      <c r="IR287" s="44"/>
      <c r="IS287" s="44"/>
      <c r="IT287" s="44"/>
      <c r="IU287" s="44"/>
      <c r="IV287" s="44"/>
      <c r="IW287" s="44"/>
      <c r="IX287" s="44"/>
      <c r="IY287" s="44"/>
      <c r="IZ287" s="44"/>
      <c r="JA287" s="44"/>
      <c r="JB287" s="44"/>
      <c r="JC287" s="44"/>
      <c r="JD287" s="44"/>
      <c r="JE287" s="44"/>
      <c r="JF287" s="44"/>
      <c r="JG287" s="44"/>
      <c r="JH287" s="44"/>
      <c r="JI287" s="44"/>
      <c r="JJ287" s="44"/>
      <c r="JK287" s="44"/>
      <c r="JL287" s="44"/>
      <c r="JM287" s="44"/>
      <c r="JN287" s="44"/>
      <c r="JO287" s="44"/>
      <c r="JP287" s="44"/>
      <c r="JQ287" s="44"/>
      <c r="JR287" s="44"/>
      <c r="JS287" s="44"/>
      <c r="JT287" s="44"/>
      <c r="JU287" s="44"/>
      <c r="JV287" s="44"/>
      <c r="JW287" s="44"/>
      <c r="JX287" s="44"/>
      <c r="JY287" s="44"/>
      <c r="JZ287" s="44"/>
      <c r="KA287" s="44"/>
      <c r="KB287" s="44"/>
      <c r="KC287" s="44"/>
      <c r="KD287" s="44"/>
      <c r="KE287" s="44"/>
      <c r="KF287" s="44"/>
      <c r="KG287" s="44"/>
      <c r="KH287" s="44"/>
      <c r="KI287" s="44"/>
      <c r="KJ287" s="44"/>
      <c r="KK287" s="44"/>
      <c r="KL287" s="44"/>
      <c r="KM287" s="44"/>
      <c r="KN287" s="44"/>
      <c r="KO287" s="44"/>
      <c r="KP287" s="44"/>
      <c r="KQ287" s="44"/>
      <c r="KR287" s="44"/>
      <c r="KS287" s="44"/>
      <c r="KT287" s="44"/>
      <c r="KU287" s="44"/>
      <c r="KV287" s="44"/>
      <c r="KW287" s="44"/>
      <c r="KX287" s="44"/>
      <c r="KY287" s="44"/>
      <c r="KZ287" s="44"/>
      <c r="LA287" s="44"/>
      <c r="LB287" s="44"/>
      <c r="LC287" s="44"/>
      <c r="LD287" s="44"/>
      <c r="LE287" s="44"/>
      <c r="LF287" s="44"/>
      <c r="LG287" s="44"/>
      <c r="LH287" s="44"/>
      <c r="LI287" s="44"/>
      <c r="LJ287" s="44"/>
      <c r="LK287" s="44"/>
      <c r="LL287" s="44"/>
      <c r="LM287" s="44"/>
      <c r="LN287" s="44"/>
      <c r="LO287" s="44"/>
      <c r="LP287" s="44"/>
      <c r="LQ287" s="44"/>
      <c r="LR287" s="44"/>
      <c r="LS287" s="44"/>
      <c r="LT287" s="44"/>
      <c r="LU287" s="44"/>
      <c r="LV287" s="44"/>
      <c r="LW287" s="44"/>
      <c r="LX287" s="44"/>
      <c r="LY287" s="44"/>
      <c r="LZ287" s="44"/>
      <c r="MA287" s="44"/>
      <c r="MB287" s="44"/>
      <c r="MC287" s="44"/>
      <c r="MD287" s="44"/>
      <c r="ME287" s="44"/>
      <c r="MF287" s="44"/>
      <c r="MG287" s="44"/>
      <c r="MH287" s="44"/>
      <c r="MI287" s="44"/>
      <c r="MJ287" s="44"/>
      <c r="MK287" s="44"/>
      <c r="ML287" s="44"/>
      <c r="MM287" s="44"/>
      <c r="MN287" s="44"/>
      <c r="MO287" s="44"/>
      <c r="MP287" s="44"/>
      <c r="MQ287" s="44"/>
      <c r="MR287" s="44"/>
      <c r="MS287" s="44"/>
      <c r="MT287" s="44"/>
      <c r="MU287" s="44"/>
      <c r="MV287" s="44"/>
      <c r="MW287" s="44"/>
      <c r="MX287" s="44"/>
      <c r="MY287" s="44"/>
      <c r="MZ287" s="44"/>
      <c r="NA287" s="44"/>
      <c r="NB287" s="44"/>
      <c r="NC287" s="44"/>
      <c r="ND287" s="44"/>
      <c r="NE287" s="44"/>
      <c r="NF287" s="44"/>
      <c r="NG287" s="44"/>
      <c r="NH287" s="44"/>
      <c r="NI287" s="44"/>
      <c r="NJ287" s="44"/>
      <c r="NK287" s="44"/>
      <c r="NL287" s="44"/>
      <c r="NM287" s="44"/>
      <c r="NN287" s="44"/>
      <c r="NO287" s="44"/>
      <c r="NP287" s="44"/>
      <c r="NQ287" s="44"/>
      <c r="NR287" s="44"/>
      <c r="NS287" s="44"/>
      <c r="NT287" s="44"/>
      <c r="NU287" s="44"/>
      <c r="NV287" s="44"/>
      <c r="NW287" s="44"/>
      <c r="NX287" s="44"/>
      <c r="NY287" s="44"/>
      <c r="NZ287" s="44"/>
      <c r="OA287" s="44"/>
      <c r="OB287" s="44"/>
      <c r="OC287" s="44"/>
      <c r="OD287" s="44"/>
      <c r="OE287" s="44"/>
      <c r="OF287" s="44"/>
      <c r="OG287" s="44"/>
      <c r="OH287" s="44"/>
      <c r="OI287" s="44"/>
      <c r="OJ287" s="44"/>
      <c r="OK287" s="44"/>
      <c r="OL287" s="44"/>
      <c r="OM287" s="44"/>
      <c r="ON287" s="44"/>
      <c r="OO287" s="44"/>
      <c r="OP287" s="44"/>
      <c r="OQ287" s="44"/>
      <c r="OR287" s="44"/>
      <c r="OS287" s="44"/>
      <c r="OT287" s="44"/>
      <c r="OU287" s="44"/>
      <c r="OV287" s="44"/>
      <c r="OW287" s="44"/>
      <c r="OX287" s="44"/>
      <c r="OY287" s="44"/>
      <c r="OZ287" s="44"/>
      <c r="PA287" s="44"/>
      <c r="PB287" s="44"/>
      <c r="PC287" s="44"/>
      <c r="PD287" s="44"/>
      <c r="PE287" s="44"/>
      <c r="PF287" s="44"/>
      <c r="PG287" s="44"/>
      <c r="PH287" s="44"/>
    </row>
    <row r="288" spans="1:424" s="49" customFormat="1" x14ac:dyDescent="0.25">
      <c r="A288" s="30"/>
      <c r="C288" s="327"/>
      <c r="D288" s="47"/>
      <c r="E288" s="327"/>
      <c r="F288" s="47"/>
      <c r="G288" s="47"/>
      <c r="H288" s="47"/>
      <c r="I288" s="47"/>
      <c r="J288" s="47"/>
      <c r="M288" s="47"/>
      <c r="N288" s="47"/>
      <c r="O288" s="47"/>
      <c r="P288" s="47"/>
      <c r="Q288" s="47"/>
      <c r="R288" s="47"/>
      <c r="U288" s="47"/>
      <c r="V288" s="47"/>
      <c r="W288" s="47"/>
      <c r="X288" s="47"/>
      <c r="Y288" s="47"/>
      <c r="Z288" s="47"/>
      <c r="AC288" s="47"/>
      <c r="AD288" s="47"/>
      <c r="AE288" s="47"/>
      <c r="AF288" s="47"/>
      <c r="AG288" s="47"/>
      <c r="AH288" s="47"/>
      <c r="AK288" s="47"/>
      <c r="AL288" s="47"/>
      <c r="AM288" s="47"/>
      <c r="AN288" s="47"/>
      <c r="AO288" s="47"/>
      <c r="AP288" s="47"/>
      <c r="AS288" s="47"/>
      <c r="AT288" s="47"/>
      <c r="AU288" s="47"/>
      <c r="AV288" s="47"/>
      <c r="AW288" s="46"/>
      <c r="AX288" s="46"/>
      <c r="BA288" s="47"/>
      <c r="BB288" s="47"/>
      <c r="BC288" s="47"/>
      <c r="BD288" s="47"/>
      <c r="BE288" s="47"/>
      <c r="BF288" s="47"/>
      <c r="BG288" s="47"/>
      <c r="BH288" s="47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44"/>
      <c r="CR288" s="44"/>
      <c r="CS288" s="44"/>
      <c r="CT288" s="44"/>
      <c r="CU288" s="44"/>
      <c r="CV288" s="44"/>
      <c r="CW288" s="44"/>
      <c r="CX288" s="44"/>
      <c r="CY288" s="44"/>
      <c r="CZ288" s="44"/>
      <c r="DA288" s="44"/>
      <c r="DB288" s="44"/>
      <c r="DC288" s="44"/>
      <c r="DD288" s="44"/>
      <c r="DE288" s="44"/>
      <c r="DF288" s="44"/>
      <c r="DG288" s="44"/>
      <c r="DH288" s="44"/>
      <c r="DI288" s="44"/>
      <c r="DJ288" s="44"/>
      <c r="DK288" s="44"/>
      <c r="DL288" s="44"/>
      <c r="DM288" s="44"/>
      <c r="DN288" s="44"/>
      <c r="DO288" s="44"/>
      <c r="DP288" s="44"/>
      <c r="DQ288" s="44"/>
      <c r="DR288" s="44"/>
      <c r="DS288" s="44"/>
      <c r="DT288" s="44"/>
      <c r="DU288" s="44"/>
      <c r="DV288" s="44"/>
      <c r="DW288" s="44"/>
      <c r="DX288" s="44"/>
      <c r="DY288" s="44"/>
      <c r="DZ288" s="44"/>
      <c r="EA288" s="44"/>
      <c r="EB288" s="44"/>
      <c r="EC288" s="44"/>
      <c r="ED288" s="44"/>
      <c r="EE288" s="44"/>
      <c r="EF288" s="44"/>
      <c r="EG288" s="44"/>
      <c r="EH288" s="44"/>
      <c r="EI288" s="44"/>
      <c r="EJ288" s="44"/>
      <c r="EK288" s="44"/>
      <c r="EL288" s="44"/>
      <c r="EM288" s="44"/>
      <c r="EN288" s="44"/>
      <c r="EO288" s="44"/>
      <c r="EP288" s="44"/>
      <c r="EQ288" s="44"/>
      <c r="ER288" s="44"/>
      <c r="ES288" s="44"/>
      <c r="ET288" s="44"/>
      <c r="EU288" s="44"/>
      <c r="EV288" s="44"/>
      <c r="EW288" s="44"/>
      <c r="EX288" s="44"/>
      <c r="EY288" s="44"/>
      <c r="EZ288" s="44"/>
      <c r="FA288" s="44"/>
      <c r="FB288" s="44"/>
      <c r="FC288" s="44"/>
      <c r="FD288" s="44"/>
      <c r="FE288" s="44"/>
      <c r="FF288" s="44"/>
      <c r="FG288" s="44"/>
      <c r="FH288" s="44"/>
      <c r="FI288" s="44"/>
      <c r="FJ288" s="44"/>
      <c r="FK288" s="44"/>
      <c r="FL288" s="44"/>
      <c r="FM288" s="44"/>
      <c r="FN288" s="44"/>
      <c r="FO288" s="44"/>
      <c r="FP288" s="44"/>
      <c r="FQ288" s="44"/>
      <c r="FR288" s="44"/>
      <c r="FS288" s="44"/>
      <c r="FT288" s="44"/>
      <c r="FU288" s="44"/>
      <c r="FV288" s="44"/>
      <c r="FW288" s="44"/>
      <c r="FX288" s="44"/>
      <c r="FY288" s="44"/>
      <c r="FZ288" s="44"/>
      <c r="GA288" s="44"/>
      <c r="GB288" s="44"/>
      <c r="GC288" s="44"/>
      <c r="GD288" s="44"/>
      <c r="GE288" s="44"/>
      <c r="GF288" s="44"/>
      <c r="GG288" s="44"/>
      <c r="GH288" s="44"/>
      <c r="GI288" s="44"/>
      <c r="GJ288" s="44"/>
      <c r="GK288" s="44"/>
      <c r="GL288" s="44"/>
      <c r="GM288" s="44"/>
      <c r="GN288" s="44"/>
      <c r="GO288" s="44"/>
      <c r="GP288" s="44"/>
      <c r="GQ288" s="44"/>
      <c r="GR288" s="44"/>
      <c r="GS288" s="44"/>
      <c r="GT288" s="44"/>
      <c r="GU288" s="44"/>
      <c r="GV288" s="44"/>
      <c r="GW288" s="44"/>
      <c r="GX288" s="44"/>
      <c r="GY288" s="44"/>
      <c r="GZ288" s="44"/>
      <c r="HA288" s="44"/>
      <c r="HB288" s="44"/>
      <c r="HC288" s="44"/>
      <c r="HD288" s="44"/>
      <c r="HE288" s="44"/>
      <c r="HF288" s="44"/>
      <c r="HG288" s="44"/>
      <c r="HH288" s="44"/>
      <c r="HI288" s="44"/>
      <c r="HJ288" s="44"/>
      <c r="HK288" s="44"/>
      <c r="HL288" s="44"/>
      <c r="HM288" s="44"/>
      <c r="HN288" s="44"/>
      <c r="HO288" s="44"/>
      <c r="HP288" s="44"/>
      <c r="HQ288" s="44"/>
      <c r="HR288" s="44"/>
      <c r="HS288" s="44"/>
      <c r="HT288" s="44"/>
      <c r="HU288" s="44"/>
      <c r="HV288" s="44"/>
      <c r="HW288" s="44"/>
      <c r="HX288" s="44"/>
      <c r="HY288" s="44"/>
      <c r="HZ288" s="44"/>
      <c r="IA288" s="44"/>
      <c r="IB288" s="44"/>
      <c r="IC288" s="44"/>
      <c r="ID288" s="44"/>
      <c r="IE288" s="44"/>
      <c r="IF288" s="44"/>
      <c r="IG288" s="44"/>
      <c r="IH288" s="44"/>
      <c r="II288" s="44"/>
      <c r="IJ288" s="44"/>
      <c r="IK288" s="44"/>
      <c r="IL288" s="44"/>
      <c r="IM288" s="44"/>
      <c r="IN288" s="44"/>
      <c r="IO288" s="44"/>
      <c r="IP288" s="44"/>
      <c r="IQ288" s="44"/>
      <c r="IR288" s="44"/>
      <c r="IS288" s="44"/>
      <c r="IT288" s="44"/>
      <c r="IU288" s="44"/>
      <c r="IV288" s="44"/>
      <c r="IW288" s="44"/>
      <c r="IX288" s="44"/>
      <c r="IY288" s="44"/>
      <c r="IZ288" s="44"/>
      <c r="JA288" s="44"/>
      <c r="JB288" s="44"/>
      <c r="JC288" s="44"/>
      <c r="JD288" s="44"/>
      <c r="JE288" s="44"/>
      <c r="JF288" s="44"/>
      <c r="JG288" s="44"/>
      <c r="JH288" s="44"/>
      <c r="JI288" s="44"/>
      <c r="JJ288" s="44"/>
      <c r="JK288" s="44"/>
      <c r="JL288" s="44"/>
      <c r="JM288" s="44"/>
      <c r="JN288" s="44"/>
      <c r="JO288" s="44"/>
      <c r="JP288" s="44"/>
      <c r="JQ288" s="44"/>
      <c r="JR288" s="44"/>
      <c r="JS288" s="44"/>
      <c r="JT288" s="44"/>
      <c r="JU288" s="44"/>
      <c r="JV288" s="44"/>
      <c r="JW288" s="44"/>
      <c r="JX288" s="44"/>
      <c r="JY288" s="44"/>
      <c r="JZ288" s="44"/>
      <c r="KA288" s="44"/>
      <c r="KB288" s="44"/>
      <c r="KC288" s="44"/>
      <c r="KD288" s="44"/>
      <c r="KE288" s="44"/>
      <c r="KF288" s="44"/>
      <c r="KG288" s="44"/>
      <c r="KH288" s="44"/>
      <c r="KI288" s="44"/>
      <c r="KJ288" s="44"/>
      <c r="KK288" s="44"/>
      <c r="KL288" s="44"/>
      <c r="KM288" s="44"/>
      <c r="KN288" s="44"/>
      <c r="KO288" s="44"/>
      <c r="KP288" s="44"/>
      <c r="KQ288" s="44"/>
      <c r="KR288" s="44"/>
      <c r="KS288" s="44"/>
      <c r="KT288" s="44"/>
      <c r="KU288" s="44"/>
      <c r="KV288" s="44"/>
      <c r="KW288" s="44"/>
      <c r="KX288" s="44"/>
      <c r="KY288" s="44"/>
      <c r="KZ288" s="44"/>
      <c r="LA288" s="44"/>
      <c r="LB288" s="44"/>
      <c r="LC288" s="44"/>
      <c r="LD288" s="44"/>
      <c r="LE288" s="44"/>
      <c r="LF288" s="44"/>
      <c r="LG288" s="44"/>
      <c r="LH288" s="44"/>
      <c r="LI288" s="44"/>
      <c r="LJ288" s="44"/>
      <c r="LK288" s="44"/>
      <c r="LL288" s="44"/>
      <c r="LM288" s="44"/>
      <c r="LN288" s="44"/>
      <c r="LO288" s="44"/>
      <c r="LP288" s="44"/>
      <c r="LQ288" s="44"/>
      <c r="LR288" s="44"/>
      <c r="LS288" s="44"/>
      <c r="LT288" s="44"/>
      <c r="LU288" s="44"/>
      <c r="LV288" s="44"/>
      <c r="LW288" s="44"/>
      <c r="LX288" s="44"/>
      <c r="LY288" s="44"/>
      <c r="LZ288" s="44"/>
      <c r="MA288" s="44"/>
      <c r="MB288" s="44"/>
      <c r="MC288" s="44"/>
      <c r="MD288" s="44"/>
      <c r="ME288" s="44"/>
      <c r="MF288" s="44"/>
      <c r="MG288" s="44"/>
      <c r="MH288" s="44"/>
      <c r="MI288" s="44"/>
      <c r="MJ288" s="44"/>
      <c r="MK288" s="44"/>
      <c r="ML288" s="44"/>
      <c r="MM288" s="44"/>
      <c r="MN288" s="44"/>
      <c r="MO288" s="44"/>
      <c r="MP288" s="44"/>
      <c r="MQ288" s="44"/>
      <c r="MR288" s="44"/>
      <c r="MS288" s="44"/>
      <c r="MT288" s="44"/>
      <c r="MU288" s="44"/>
      <c r="MV288" s="44"/>
      <c r="MW288" s="44"/>
      <c r="MX288" s="44"/>
      <c r="MY288" s="44"/>
      <c r="MZ288" s="44"/>
      <c r="NA288" s="44"/>
      <c r="NB288" s="44"/>
      <c r="NC288" s="44"/>
      <c r="ND288" s="44"/>
      <c r="NE288" s="44"/>
      <c r="NF288" s="44"/>
      <c r="NG288" s="44"/>
      <c r="NH288" s="44"/>
      <c r="NI288" s="44"/>
      <c r="NJ288" s="44"/>
      <c r="NK288" s="44"/>
      <c r="NL288" s="44"/>
      <c r="NM288" s="44"/>
      <c r="NN288" s="44"/>
      <c r="NO288" s="44"/>
      <c r="NP288" s="44"/>
      <c r="NQ288" s="44"/>
      <c r="NR288" s="44"/>
      <c r="NS288" s="44"/>
      <c r="NT288" s="44"/>
      <c r="NU288" s="44"/>
      <c r="NV288" s="44"/>
      <c r="NW288" s="44"/>
      <c r="NX288" s="44"/>
      <c r="NY288" s="44"/>
      <c r="NZ288" s="44"/>
      <c r="OA288" s="44"/>
      <c r="OB288" s="44"/>
      <c r="OC288" s="44"/>
      <c r="OD288" s="44"/>
      <c r="OE288" s="44"/>
      <c r="OF288" s="44"/>
      <c r="OG288" s="44"/>
      <c r="OH288" s="44"/>
      <c r="OI288" s="44"/>
      <c r="OJ288" s="44"/>
      <c r="OK288" s="44"/>
      <c r="OL288" s="44"/>
      <c r="OM288" s="44"/>
      <c r="ON288" s="44"/>
      <c r="OO288" s="44"/>
      <c r="OP288" s="44"/>
      <c r="OQ288" s="44"/>
      <c r="OR288" s="44"/>
      <c r="OS288" s="44"/>
      <c r="OT288" s="44"/>
      <c r="OU288" s="44"/>
      <c r="OV288" s="44"/>
      <c r="OW288" s="44"/>
      <c r="OX288" s="44"/>
      <c r="OY288" s="44"/>
      <c r="OZ288" s="44"/>
      <c r="PA288" s="44"/>
      <c r="PB288" s="44"/>
      <c r="PC288" s="44"/>
      <c r="PD288" s="44"/>
      <c r="PE288" s="44"/>
      <c r="PF288" s="44"/>
      <c r="PG288" s="44"/>
      <c r="PH288" s="44"/>
    </row>
    <row r="289" spans="1:424" s="49" customFormat="1" x14ac:dyDescent="0.25">
      <c r="A289" s="30"/>
      <c r="C289" s="327"/>
      <c r="D289" s="47"/>
      <c r="E289" s="327"/>
      <c r="F289" s="47"/>
      <c r="G289" s="47"/>
      <c r="H289" s="47"/>
      <c r="I289" s="47"/>
      <c r="J289" s="47"/>
      <c r="M289" s="47"/>
      <c r="N289" s="47"/>
      <c r="O289" s="47"/>
      <c r="P289" s="47"/>
      <c r="Q289" s="47"/>
      <c r="R289" s="47"/>
      <c r="U289" s="47"/>
      <c r="V289" s="47"/>
      <c r="W289" s="47"/>
      <c r="X289" s="47"/>
      <c r="Y289" s="47"/>
      <c r="Z289" s="47"/>
      <c r="AC289" s="47"/>
      <c r="AD289" s="47"/>
      <c r="AE289" s="47"/>
      <c r="AF289" s="47"/>
      <c r="AG289" s="47"/>
      <c r="AH289" s="47"/>
      <c r="AK289" s="47"/>
      <c r="AL289" s="47"/>
      <c r="AM289" s="47"/>
      <c r="AN289" s="47"/>
      <c r="AO289" s="47"/>
      <c r="AP289" s="47"/>
      <c r="AS289" s="47"/>
      <c r="AT289" s="47"/>
      <c r="AU289" s="47"/>
      <c r="AV289" s="47"/>
      <c r="AW289" s="46"/>
      <c r="AX289" s="46"/>
      <c r="BA289" s="47"/>
      <c r="BB289" s="47"/>
      <c r="BC289" s="47"/>
      <c r="BD289" s="47"/>
      <c r="BE289" s="47"/>
      <c r="BF289" s="47"/>
      <c r="BG289" s="47"/>
      <c r="BH289" s="47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  <c r="CK289" s="44"/>
      <c r="CL289" s="44"/>
      <c r="CM289" s="44"/>
      <c r="CN289" s="44"/>
      <c r="CO289" s="44"/>
      <c r="CP289" s="44"/>
      <c r="CQ289" s="44"/>
      <c r="CR289" s="44"/>
      <c r="CS289" s="44"/>
      <c r="CT289" s="44"/>
      <c r="CU289" s="44"/>
      <c r="CV289" s="44"/>
      <c r="CW289" s="44"/>
      <c r="CX289" s="44"/>
      <c r="CY289" s="44"/>
      <c r="CZ289" s="44"/>
      <c r="DA289" s="44"/>
      <c r="DB289" s="44"/>
      <c r="DC289" s="44"/>
      <c r="DD289" s="44"/>
      <c r="DE289" s="44"/>
      <c r="DF289" s="44"/>
      <c r="DG289" s="44"/>
      <c r="DH289" s="44"/>
      <c r="DI289" s="44"/>
      <c r="DJ289" s="44"/>
      <c r="DK289" s="44"/>
      <c r="DL289" s="44"/>
      <c r="DM289" s="44"/>
      <c r="DN289" s="44"/>
      <c r="DO289" s="44"/>
      <c r="DP289" s="44"/>
      <c r="DQ289" s="44"/>
      <c r="DR289" s="44"/>
      <c r="DS289" s="44"/>
      <c r="DT289" s="44"/>
      <c r="DU289" s="44"/>
      <c r="DV289" s="44"/>
      <c r="DW289" s="44"/>
      <c r="DX289" s="44"/>
      <c r="DY289" s="44"/>
      <c r="DZ289" s="44"/>
      <c r="EA289" s="44"/>
      <c r="EB289" s="44"/>
      <c r="EC289" s="44"/>
      <c r="ED289" s="44"/>
      <c r="EE289" s="44"/>
      <c r="EF289" s="44"/>
      <c r="EG289" s="44"/>
      <c r="EH289" s="44"/>
      <c r="EI289" s="44"/>
      <c r="EJ289" s="44"/>
      <c r="EK289" s="44"/>
      <c r="EL289" s="44"/>
      <c r="EM289" s="44"/>
      <c r="EN289" s="44"/>
      <c r="EO289" s="44"/>
      <c r="EP289" s="44"/>
      <c r="EQ289" s="44"/>
      <c r="ER289" s="44"/>
      <c r="ES289" s="44"/>
      <c r="ET289" s="44"/>
      <c r="EU289" s="44"/>
      <c r="EV289" s="44"/>
      <c r="EW289" s="44"/>
      <c r="EX289" s="44"/>
      <c r="EY289" s="44"/>
      <c r="EZ289" s="44"/>
      <c r="FA289" s="44"/>
      <c r="FB289" s="44"/>
      <c r="FC289" s="44"/>
      <c r="FD289" s="44"/>
      <c r="FE289" s="44"/>
      <c r="FF289" s="44"/>
      <c r="FG289" s="44"/>
      <c r="FH289" s="44"/>
      <c r="FI289" s="44"/>
      <c r="FJ289" s="44"/>
      <c r="FK289" s="44"/>
      <c r="FL289" s="44"/>
      <c r="FM289" s="44"/>
      <c r="FN289" s="44"/>
      <c r="FO289" s="44"/>
      <c r="FP289" s="44"/>
      <c r="FQ289" s="44"/>
      <c r="FR289" s="44"/>
      <c r="FS289" s="44"/>
      <c r="FT289" s="44"/>
      <c r="FU289" s="44"/>
      <c r="FV289" s="44"/>
      <c r="FW289" s="44"/>
      <c r="FX289" s="44"/>
      <c r="FY289" s="44"/>
      <c r="FZ289" s="44"/>
      <c r="GA289" s="44"/>
      <c r="GB289" s="44"/>
      <c r="GC289" s="44"/>
      <c r="GD289" s="44"/>
      <c r="GE289" s="44"/>
      <c r="GF289" s="44"/>
      <c r="GG289" s="44"/>
      <c r="GH289" s="44"/>
      <c r="GI289" s="44"/>
      <c r="GJ289" s="44"/>
      <c r="GK289" s="44"/>
      <c r="GL289" s="44"/>
      <c r="GM289" s="44"/>
      <c r="GN289" s="44"/>
      <c r="GO289" s="44"/>
      <c r="GP289" s="44"/>
      <c r="GQ289" s="44"/>
      <c r="GR289" s="44"/>
      <c r="GS289" s="44"/>
      <c r="GT289" s="44"/>
      <c r="GU289" s="44"/>
      <c r="GV289" s="44"/>
      <c r="GW289" s="44"/>
      <c r="GX289" s="44"/>
      <c r="GY289" s="44"/>
      <c r="GZ289" s="44"/>
      <c r="HA289" s="44"/>
      <c r="HB289" s="44"/>
      <c r="HC289" s="44"/>
      <c r="HD289" s="44"/>
      <c r="HE289" s="44"/>
      <c r="HF289" s="44"/>
      <c r="HG289" s="44"/>
      <c r="HH289" s="44"/>
      <c r="HI289" s="44"/>
      <c r="HJ289" s="44"/>
      <c r="HK289" s="44"/>
      <c r="HL289" s="44"/>
      <c r="HM289" s="44"/>
      <c r="HN289" s="44"/>
      <c r="HO289" s="44"/>
      <c r="HP289" s="44"/>
      <c r="HQ289" s="44"/>
      <c r="HR289" s="44"/>
      <c r="HS289" s="44"/>
      <c r="HT289" s="44"/>
      <c r="HU289" s="44"/>
      <c r="HV289" s="44"/>
      <c r="HW289" s="44"/>
      <c r="HX289" s="44"/>
      <c r="HY289" s="44"/>
      <c r="HZ289" s="44"/>
      <c r="IA289" s="44"/>
      <c r="IB289" s="44"/>
      <c r="IC289" s="44"/>
      <c r="ID289" s="44"/>
      <c r="IE289" s="44"/>
      <c r="IF289" s="44"/>
      <c r="IG289" s="44"/>
      <c r="IH289" s="44"/>
      <c r="II289" s="44"/>
      <c r="IJ289" s="44"/>
      <c r="IK289" s="44"/>
      <c r="IL289" s="44"/>
      <c r="IM289" s="44"/>
      <c r="IN289" s="44"/>
      <c r="IO289" s="44"/>
      <c r="IP289" s="44"/>
      <c r="IQ289" s="44"/>
      <c r="IR289" s="44"/>
      <c r="IS289" s="44"/>
      <c r="IT289" s="44"/>
      <c r="IU289" s="44"/>
      <c r="IV289" s="44"/>
      <c r="IW289" s="44"/>
      <c r="IX289" s="44"/>
      <c r="IY289" s="44"/>
      <c r="IZ289" s="44"/>
      <c r="JA289" s="44"/>
      <c r="JB289" s="44"/>
      <c r="JC289" s="44"/>
      <c r="JD289" s="44"/>
      <c r="JE289" s="44"/>
      <c r="JF289" s="44"/>
      <c r="JG289" s="44"/>
      <c r="JH289" s="44"/>
      <c r="JI289" s="44"/>
      <c r="JJ289" s="44"/>
      <c r="JK289" s="44"/>
      <c r="JL289" s="44"/>
      <c r="JM289" s="44"/>
      <c r="JN289" s="44"/>
      <c r="JO289" s="44"/>
      <c r="JP289" s="44"/>
      <c r="JQ289" s="44"/>
      <c r="JR289" s="44"/>
      <c r="JS289" s="44"/>
      <c r="JT289" s="44"/>
      <c r="JU289" s="44"/>
      <c r="JV289" s="44"/>
      <c r="JW289" s="44"/>
      <c r="JX289" s="44"/>
      <c r="JY289" s="44"/>
      <c r="JZ289" s="44"/>
      <c r="KA289" s="44"/>
      <c r="KB289" s="44"/>
      <c r="KC289" s="44"/>
      <c r="KD289" s="44"/>
      <c r="KE289" s="44"/>
      <c r="KF289" s="44"/>
      <c r="KG289" s="44"/>
      <c r="KH289" s="44"/>
      <c r="KI289" s="44"/>
      <c r="KJ289" s="44"/>
      <c r="KK289" s="44"/>
      <c r="KL289" s="44"/>
      <c r="KM289" s="44"/>
      <c r="KN289" s="44"/>
      <c r="KO289" s="44"/>
      <c r="KP289" s="44"/>
      <c r="KQ289" s="44"/>
      <c r="KR289" s="44"/>
      <c r="KS289" s="44"/>
      <c r="KT289" s="44"/>
      <c r="KU289" s="44"/>
      <c r="KV289" s="44"/>
      <c r="KW289" s="44"/>
      <c r="KX289" s="44"/>
      <c r="KY289" s="44"/>
      <c r="KZ289" s="44"/>
      <c r="LA289" s="44"/>
      <c r="LB289" s="44"/>
      <c r="LC289" s="44"/>
      <c r="LD289" s="44"/>
      <c r="LE289" s="44"/>
      <c r="LF289" s="44"/>
      <c r="LG289" s="44"/>
      <c r="LH289" s="44"/>
      <c r="LI289" s="44"/>
      <c r="LJ289" s="44"/>
      <c r="LK289" s="44"/>
      <c r="LL289" s="44"/>
      <c r="LM289" s="44"/>
      <c r="LN289" s="44"/>
      <c r="LO289" s="44"/>
      <c r="LP289" s="44"/>
      <c r="LQ289" s="44"/>
      <c r="LR289" s="44"/>
      <c r="LS289" s="44"/>
      <c r="LT289" s="44"/>
      <c r="LU289" s="44"/>
      <c r="LV289" s="44"/>
      <c r="LW289" s="44"/>
      <c r="LX289" s="44"/>
      <c r="LY289" s="44"/>
      <c r="LZ289" s="44"/>
      <c r="MA289" s="44"/>
      <c r="MB289" s="44"/>
      <c r="MC289" s="44"/>
      <c r="MD289" s="44"/>
      <c r="ME289" s="44"/>
      <c r="MF289" s="44"/>
      <c r="MG289" s="44"/>
      <c r="MH289" s="44"/>
      <c r="MI289" s="44"/>
      <c r="MJ289" s="44"/>
      <c r="MK289" s="44"/>
      <c r="ML289" s="44"/>
      <c r="MM289" s="44"/>
      <c r="MN289" s="44"/>
      <c r="MO289" s="44"/>
      <c r="MP289" s="44"/>
      <c r="MQ289" s="44"/>
      <c r="MR289" s="44"/>
      <c r="MS289" s="44"/>
      <c r="MT289" s="44"/>
      <c r="MU289" s="44"/>
      <c r="MV289" s="44"/>
      <c r="MW289" s="44"/>
      <c r="MX289" s="44"/>
      <c r="MY289" s="44"/>
      <c r="MZ289" s="44"/>
      <c r="NA289" s="44"/>
      <c r="NB289" s="44"/>
      <c r="NC289" s="44"/>
      <c r="ND289" s="44"/>
      <c r="NE289" s="44"/>
      <c r="NF289" s="44"/>
      <c r="NG289" s="44"/>
      <c r="NH289" s="44"/>
      <c r="NI289" s="44"/>
      <c r="NJ289" s="44"/>
      <c r="NK289" s="44"/>
      <c r="NL289" s="44"/>
      <c r="NM289" s="44"/>
      <c r="NN289" s="44"/>
      <c r="NO289" s="44"/>
      <c r="NP289" s="44"/>
      <c r="NQ289" s="44"/>
      <c r="NR289" s="44"/>
      <c r="NS289" s="44"/>
      <c r="NT289" s="44"/>
      <c r="NU289" s="44"/>
      <c r="NV289" s="44"/>
      <c r="NW289" s="44"/>
      <c r="NX289" s="44"/>
      <c r="NY289" s="44"/>
      <c r="NZ289" s="44"/>
      <c r="OA289" s="44"/>
      <c r="OB289" s="44"/>
      <c r="OC289" s="44"/>
      <c r="OD289" s="44"/>
      <c r="OE289" s="44"/>
      <c r="OF289" s="44"/>
      <c r="OG289" s="44"/>
      <c r="OH289" s="44"/>
      <c r="OI289" s="44"/>
      <c r="OJ289" s="44"/>
      <c r="OK289" s="44"/>
      <c r="OL289" s="44"/>
      <c r="OM289" s="44"/>
      <c r="ON289" s="44"/>
      <c r="OO289" s="44"/>
      <c r="OP289" s="44"/>
      <c r="OQ289" s="44"/>
      <c r="OR289" s="44"/>
      <c r="OS289" s="44"/>
      <c r="OT289" s="44"/>
      <c r="OU289" s="44"/>
      <c r="OV289" s="44"/>
      <c r="OW289" s="44"/>
      <c r="OX289" s="44"/>
      <c r="OY289" s="44"/>
      <c r="OZ289" s="44"/>
      <c r="PA289" s="44"/>
      <c r="PB289" s="44"/>
      <c r="PC289" s="44"/>
      <c r="PD289" s="44"/>
      <c r="PE289" s="44"/>
      <c r="PF289" s="44"/>
      <c r="PG289" s="44"/>
      <c r="PH289" s="44"/>
    </row>
    <row r="290" spans="1:424" s="49" customFormat="1" x14ac:dyDescent="0.25">
      <c r="A290" s="30"/>
      <c r="C290" s="327"/>
      <c r="D290" s="47"/>
      <c r="E290" s="327"/>
      <c r="F290" s="47"/>
      <c r="G290" s="47"/>
      <c r="H290" s="47"/>
      <c r="I290" s="47"/>
      <c r="J290" s="47"/>
      <c r="M290" s="47"/>
      <c r="N290" s="47"/>
      <c r="O290" s="47"/>
      <c r="P290" s="47"/>
      <c r="Q290" s="47"/>
      <c r="R290" s="47"/>
      <c r="U290" s="47"/>
      <c r="V290" s="47"/>
      <c r="W290" s="47"/>
      <c r="X290" s="47"/>
      <c r="Y290" s="47"/>
      <c r="Z290" s="47"/>
      <c r="AC290" s="47"/>
      <c r="AD290" s="47"/>
      <c r="AE290" s="47"/>
      <c r="AF290" s="47"/>
      <c r="AG290" s="47"/>
      <c r="AH290" s="47"/>
      <c r="AK290" s="47"/>
      <c r="AL290" s="47"/>
      <c r="AM290" s="47"/>
      <c r="AN290" s="47"/>
      <c r="AO290" s="47"/>
      <c r="AP290" s="47"/>
      <c r="AS290" s="47"/>
      <c r="AT290" s="47"/>
      <c r="AU290" s="47"/>
      <c r="AV290" s="47"/>
      <c r="AW290" s="46"/>
      <c r="AX290" s="46"/>
      <c r="BA290" s="47"/>
      <c r="BB290" s="47"/>
      <c r="BC290" s="47"/>
      <c r="BD290" s="47"/>
      <c r="BE290" s="47"/>
      <c r="BF290" s="47"/>
      <c r="BG290" s="47"/>
      <c r="BH290" s="47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  <c r="CK290" s="44"/>
      <c r="CL290" s="44"/>
      <c r="CM290" s="44"/>
      <c r="CN290" s="44"/>
      <c r="CO290" s="44"/>
      <c r="CP290" s="44"/>
      <c r="CQ290" s="44"/>
      <c r="CR290" s="44"/>
      <c r="CS290" s="44"/>
      <c r="CT290" s="44"/>
      <c r="CU290" s="44"/>
      <c r="CV290" s="44"/>
      <c r="CW290" s="44"/>
      <c r="CX290" s="44"/>
      <c r="CY290" s="44"/>
      <c r="CZ290" s="44"/>
      <c r="DA290" s="44"/>
      <c r="DB290" s="44"/>
      <c r="DC290" s="44"/>
      <c r="DD290" s="44"/>
      <c r="DE290" s="44"/>
      <c r="DF290" s="44"/>
      <c r="DG290" s="44"/>
      <c r="DH290" s="44"/>
      <c r="DI290" s="44"/>
      <c r="DJ290" s="44"/>
      <c r="DK290" s="44"/>
      <c r="DL290" s="44"/>
      <c r="DM290" s="44"/>
      <c r="DN290" s="44"/>
      <c r="DO290" s="44"/>
      <c r="DP290" s="44"/>
      <c r="DQ290" s="44"/>
      <c r="DR290" s="44"/>
      <c r="DS290" s="44"/>
      <c r="DT290" s="44"/>
      <c r="DU290" s="44"/>
      <c r="DV290" s="44"/>
      <c r="DW290" s="44"/>
      <c r="DX290" s="44"/>
      <c r="DY290" s="44"/>
      <c r="DZ290" s="44"/>
      <c r="EA290" s="44"/>
      <c r="EB290" s="44"/>
      <c r="EC290" s="44"/>
      <c r="ED290" s="44"/>
      <c r="EE290" s="44"/>
      <c r="EF290" s="44"/>
      <c r="EG290" s="44"/>
      <c r="EH290" s="44"/>
      <c r="EI290" s="44"/>
      <c r="EJ290" s="44"/>
      <c r="EK290" s="44"/>
      <c r="EL290" s="44"/>
      <c r="EM290" s="44"/>
      <c r="EN290" s="44"/>
      <c r="EO290" s="44"/>
      <c r="EP290" s="44"/>
      <c r="EQ290" s="44"/>
      <c r="ER290" s="44"/>
      <c r="ES290" s="44"/>
      <c r="ET290" s="44"/>
      <c r="EU290" s="44"/>
      <c r="EV290" s="44"/>
      <c r="EW290" s="44"/>
      <c r="EX290" s="44"/>
      <c r="EY290" s="44"/>
      <c r="EZ290" s="44"/>
      <c r="FA290" s="44"/>
      <c r="FB290" s="44"/>
      <c r="FC290" s="44"/>
      <c r="FD290" s="44"/>
      <c r="FE290" s="44"/>
      <c r="FF290" s="44"/>
      <c r="FG290" s="44"/>
      <c r="FH290" s="44"/>
      <c r="FI290" s="44"/>
      <c r="FJ290" s="44"/>
      <c r="FK290" s="44"/>
      <c r="FL290" s="44"/>
      <c r="FM290" s="44"/>
      <c r="FN290" s="44"/>
      <c r="FO290" s="44"/>
      <c r="FP290" s="44"/>
      <c r="FQ290" s="44"/>
      <c r="FR290" s="44"/>
      <c r="FS290" s="44"/>
      <c r="FT290" s="44"/>
      <c r="FU290" s="44"/>
      <c r="FV290" s="44"/>
      <c r="FW290" s="44"/>
      <c r="FX290" s="44"/>
      <c r="FY290" s="44"/>
      <c r="FZ290" s="44"/>
      <c r="GA290" s="44"/>
      <c r="GB290" s="44"/>
      <c r="GC290" s="44"/>
      <c r="GD290" s="44"/>
      <c r="GE290" s="44"/>
      <c r="GF290" s="44"/>
      <c r="GG290" s="44"/>
      <c r="GH290" s="44"/>
      <c r="GI290" s="44"/>
      <c r="GJ290" s="44"/>
      <c r="GK290" s="44"/>
      <c r="GL290" s="44"/>
      <c r="GM290" s="44"/>
      <c r="GN290" s="44"/>
      <c r="GO290" s="44"/>
      <c r="GP290" s="44"/>
      <c r="GQ290" s="44"/>
      <c r="GR290" s="44"/>
      <c r="GS290" s="44"/>
      <c r="GT290" s="44"/>
      <c r="GU290" s="44"/>
      <c r="GV290" s="44"/>
      <c r="GW290" s="44"/>
      <c r="GX290" s="44"/>
      <c r="GY290" s="44"/>
      <c r="GZ290" s="44"/>
      <c r="HA290" s="44"/>
      <c r="HB290" s="44"/>
      <c r="HC290" s="44"/>
      <c r="HD290" s="44"/>
      <c r="HE290" s="44"/>
      <c r="HF290" s="44"/>
      <c r="HG290" s="44"/>
      <c r="HH290" s="44"/>
      <c r="HI290" s="44"/>
      <c r="HJ290" s="44"/>
      <c r="HK290" s="44"/>
      <c r="HL290" s="44"/>
      <c r="HM290" s="44"/>
      <c r="HN290" s="44"/>
      <c r="HO290" s="44"/>
      <c r="HP290" s="44"/>
      <c r="HQ290" s="44"/>
      <c r="HR290" s="44"/>
      <c r="HS290" s="44"/>
      <c r="HT290" s="44"/>
      <c r="HU290" s="44"/>
      <c r="HV290" s="44"/>
      <c r="HW290" s="44"/>
      <c r="HX290" s="44"/>
      <c r="HY290" s="44"/>
      <c r="HZ290" s="44"/>
      <c r="IA290" s="44"/>
      <c r="IB290" s="44"/>
      <c r="IC290" s="44"/>
      <c r="ID290" s="44"/>
      <c r="IE290" s="44"/>
      <c r="IF290" s="44"/>
      <c r="IG290" s="44"/>
      <c r="IH290" s="44"/>
      <c r="II290" s="44"/>
      <c r="IJ290" s="44"/>
      <c r="IK290" s="44"/>
      <c r="IL290" s="44"/>
      <c r="IM290" s="44"/>
      <c r="IN290" s="44"/>
      <c r="IO290" s="44"/>
      <c r="IP290" s="44"/>
      <c r="IQ290" s="44"/>
      <c r="IR290" s="44"/>
      <c r="IS290" s="44"/>
      <c r="IT290" s="44"/>
      <c r="IU290" s="44"/>
      <c r="IV290" s="44"/>
      <c r="IW290" s="44"/>
      <c r="IX290" s="44"/>
      <c r="IY290" s="44"/>
      <c r="IZ290" s="44"/>
      <c r="JA290" s="44"/>
      <c r="JB290" s="44"/>
      <c r="JC290" s="44"/>
      <c r="JD290" s="44"/>
      <c r="JE290" s="44"/>
      <c r="JF290" s="44"/>
      <c r="JG290" s="44"/>
      <c r="JH290" s="44"/>
      <c r="JI290" s="44"/>
      <c r="JJ290" s="44"/>
      <c r="JK290" s="44"/>
      <c r="JL290" s="44"/>
      <c r="JM290" s="44"/>
      <c r="JN290" s="44"/>
      <c r="JO290" s="44"/>
      <c r="JP290" s="44"/>
      <c r="JQ290" s="44"/>
      <c r="JR290" s="44"/>
      <c r="JS290" s="44"/>
      <c r="JT290" s="44"/>
      <c r="JU290" s="44"/>
      <c r="JV290" s="44"/>
      <c r="JW290" s="44"/>
      <c r="JX290" s="44"/>
      <c r="JY290" s="44"/>
      <c r="JZ290" s="44"/>
      <c r="KA290" s="44"/>
      <c r="KB290" s="44"/>
      <c r="KC290" s="44"/>
      <c r="KD290" s="44"/>
      <c r="KE290" s="44"/>
      <c r="KF290" s="44"/>
      <c r="KG290" s="44"/>
      <c r="KH290" s="44"/>
      <c r="KI290" s="44"/>
      <c r="KJ290" s="44"/>
      <c r="KK290" s="44"/>
      <c r="KL290" s="44"/>
      <c r="KM290" s="44"/>
      <c r="KN290" s="44"/>
      <c r="KO290" s="44"/>
      <c r="KP290" s="44"/>
      <c r="KQ290" s="44"/>
      <c r="KR290" s="44"/>
      <c r="KS290" s="44"/>
      <c r="KT290" s="44"/>
      <c r="KU290" s="44"/>
      <c r="KV290" s="44"/>
      <c r="KW290" s="44"/>
      <c r="KX290" s="44"/>
      <c r="KY290" s="44"/>
      <c r="KZ290" s="44"/>
      <c r="LA290" s="44"/>
      <c r="LB290" s="44"/>
      <c r="LC290" s="44"/>
      <c r="LD290" s="44"/>
      <c r="LE290" s="44"/>
      <c r="LF290" s="44"/>
      <c r="LG290" s="44"/>
      <c r="LH290" s="44"/>
      <c r="LI290" s="44"/>
      <c r="LJ290" s="44"/>
      <c r="LK290" s="44"/>
      <c r="LL290" s="44"/>
      <c r="LM290" s="44"/>
      <c r="LN290" s="44"/>
      <c r="LO290" s="44"/>
      <c r="LP290" s="44"/>
      <c r="LQ290" s="44"/>
      <c r="LR290" s="44"/>
      <c r="LS290" s="44"/>
      <c r="LT290" s="44"/>
      <c r="LU290" s="44"/>
      <c r="LV290" s="44"/>
      <c r="LW290" s="44"/>
      <c r="LX290" s="44"/>
      <c r="LY290" s="44"/>
      <c r="LZ290" s="44"/>
      <c r="MA290" s="44"/>
      <c r="MB290" s="44"/>
      <c r="MC290" s="44"/>
      <c r="MD290" s="44"/>
      <c r="ME290" s="44"/>
      <c r="MF290" s="44"/>
      <c r="MG290" s="44"/>
      <c r="MH290" s="44"/>
      <c r="MI290" s="44"/>
      <c r="MJ290" s="44"/>
      <c r="MK290" s="44"/>
      <c r="ML290" s="44"/>
      <c r="MM290" s="44"/>
      <c r="MN290" s="44"/>
      <c r="MO290" s="44"/>
      <c r="MP290" s="44"/>
      <c r="MQ290" s="44"/>
      <c r="MR290" s="44"/>
      <c r="MS290" s="44"/>
      <c r="MT290" s="44"/>
      <c r="MU290" s="44"/>
      <c r="MV290" s="44"/>
      <c r="MW290" s="44"/>
      <c r="MX290" s="44"/>
      <c r="MY290" s="44"/>
      <c r="MZ290" s="44"/>
      <c r="NA290" s="44"/>
      <c r="NB290" s="44"/>
      <c r="NC290" s="44"/>
      <c r="ND290" s="44"/>
      <c r="NE290" s="44"/>
      <c r="NF290" s="44"/>
      <c r="NG290" s="44"/>
      <c r="NH290" s="44"/>
      <c r="NI290" s="44"/>
      <c r="NJ290" s="44"/>
      <c r="NK290" s="44"/>
      <c r="NL290" s="44"/>
      <c r="NM290" s="44"/>
      <c r="NN290" s="44"/>
      <c r="NO290" s="44"/>
      <c r="NP290" s="44"/>
      <c r="NQ290" s="44"/>
      <c r="NR290" s="44"/>
      <c r="NS290" s="44"/>
      <c r="NT290" s="44"/>
      <c r="NU290" s="44"/>
      <c r="NV290" s="44"/>
      <c r="NW290" s="44"/>
      <c r="NX290" s="44"/>
      <c r="NY290" s="44"/>
      <c r="NZ290" s="44"/>
      <c r="OA290" s="44"/>
      <c r="OB290" s="44"/>
      <c r="OC290" s="44"/>
      <c r="OD290" s="44"/>
      <c r="OE290" s="44"/>
      <c r="OF290" s="44"/>
      <c r="OG290" s="44"/>
      <c r="OH290" s="44"/>
      <c r="OI290" s="44"/>
      <c r="OJ290" s="44"/>
      <c r="OK290" s="44"/>
      <c r="OL290" s="44"/>
      <c r="OM290" s="44"/>
      <c r="ON290" s="44"/>
      <c r="OO290" s="44"/>
      <c r="OP290" s="44"/>
      <c r="OQ290" s="44"/>
      <c r="OR290" s="44"/>
      <c r="OS290" s="44"/>
      <c r="OT290" s="44"/>
      <c r="OU290" s="44"/>
      <c r="OV290" s="44"/>
      <c r="OW290" s="44"/>
      <c r="OX290" s="44"/>
      <c r="OY290" s="44"/>
      <c r="OZ290" s="44"/>
      <c r="PA290" s="44"/>
      <c r="PB290" s="44"/>
      <c r="PC290" s="44"/>
      <c r="PD290" s="44"/>
      <c r="PE290" s="44"/>
      <c r="PF290" s="44"/>
      <c r="PG290" s="44"/>
      <c r="PH290" s="44"/>
    </row>
    <row r="291" spans="1:424" s="49" customFormat="1" x14ac:dyDescent="0.25">
      <c r="A291" s="30"/>
      <c r="C291" s="327"/>
      <c r="D291" s="47"/>
      <c r="E291" s="327"/>
      <c r="F291" s="47"/>
      <c r="G291" s="47"/>
      <c r="H291" s="47"/>
      <c r="I291" s="47"/>
      <c r="J291" s="47"/>
      <c r="M291" s="47"/>
      <c r="N291" s="47"/>
      <c r="O291" s="47"/>
      <c r="P291" s="47"/>
      <c r="Q291" s="47"/>
      <c r="R291" s="47"/>
      <c r="U291" s="47"/>
      <c r="V291" s="47"/>
      <c r="W291" s="47"/>
      <c r="X291" s="47"/>
      <c r="Y291" s="47"/>
      <c r="Z291" s="47"/>
      <c r="AC291" s="47"/>
      <c r="AD291" s="47"/>
      <c r="AE291" s="47"/>
      <c r="AF291" s="47"/>
      <c r="AG291" s="47"/>
      <c r="AH291" s="47"/>
      <c r="AK291" s="47"/>
      <c r="AL291" s="47"/>
      <c r="AM291" s="47"/>
      <c r="AN291" s="47"/>
      <c r="AO291" s="47"/>
      <c r="AP291" s="47"/>
      <c r="AS291" s="47"/>
      <c r="AT291" s="47"/>
      <c r="AU291" s="47"/>
      <c r="AV291" s="47"/>
      <c r="AW291" s="46"/>
      <c r="AX291" s="46"/>
      <c r="BA291" s="47"/>
      <c r="BB291" s="47"/>
      <c r="BC291" s="47"/>
      <c r="BD291" s="47"/>
      <c r="BE291" s="47"/>
      <c r="BF291" s="47"/>
      <c r="BG291" s="47"/>
      <c r="BH291" s="47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  <c r="CK291" s="44"/>
      <c r="CL291" s="44"/>
      <c r="CM291" s="44"/>
      <c r="CN291" s="44"/>
      <c r="CO291" s="44"/>
      <c r="CP291" s="44"/>
      <c r="CQ291" s="44"/>
      <c r="CR291" s="44"/>
      <c r="CS291" s="44"/>
      <c r="CT291" s="44"/>
      <c r="CU291" s="44"/>
      <c r="CV291" s="44"/>
      <c r="CW291" s="44"/>
      <c r="CX291" s="44"/>
      <c r="CY291" s="44"/>
      <c r="CZ291" s="44"/>
      <c r="DA291" s="44"/>
      <c r="DB291" s="44"/>
      <c r="DC291" s="44"/>
      <c r="DD291" s="44"/>
      <c r="DE291" s="44"/>
      <c r="DF291" s="44"/>
      <c r="DG291" s="44"/>
      <c r="DH291" s="44"/>
      <c r="DI291" s="44"/>
      <c r="DJ291" s="44"/>
      <c r="DK291" s="44"/>
      <c r="DL291" s="44"/>
      <c r="DM291" s="44"/>
      <c r="DN291" s="44"/>
      <c r="DO291" s="44"/>
      <c r="DP291" s="44"/>
      <c r="DQ291" s="44"/>
      <c r="DR291" s="44"/>
      <c r="DS291" s="44"/>
      <c r="DT291" s="44"/>
      <c r="DU291" s="44"/>
      <c r="DV291" s="44"/>
      <c r="DW291" s="44"/>
      <c r="DX291" s="44"/>
      <c r="DY291" s="44"/>
      <c r="DZ291" s="44"/>
      <c r="EA291" s="44"/>
      <c r="EB291" s="44"/>
      <c r="EC291" s="44"/>
      <c r="ED291" s="44"/>
      <c r="EE291" s="44"/>
      <c r="EF291" s="44"/>
      <c r="EG291" s="44"/>
      <c r="EH291" s="44"/>
      <c r="EI291" s="44"/>
      <c r="EJ291" s="44"/>
      <c r="EK291" s="44"/>
      <c r="EL291" s="44"/>
      <c r="EM291" s="44"/>
      <c r="EN291" s="44"/>
      <c r="EO291" s="44"/>
      <c r="EP291" s="44"/>
      <c r="EQ291" s="44"/>
      <c r="ER291" s="44"/>
      <c r="ES291" s="44"/>
      <c r="ET291" s="44"/>
      <c r="EU291" s="44"/>
      <c r="EV291" s="44"/>
      <c r="EW291" s="44"/>
      <c r="EX291" s="44"/>
      <c r="EY291" s="44"/>
      <c r="EZ291" s="44"/>
      <c r="FA291" s="44"/>
      <c r="FB291" s="44"/>
      <c r="FC291" s="44"/>
      <c r="FD291" s="44"/>
      <c r="FE291" s="44"/>
      <c r="FF291" s="44"/>
      <c r="FG291" s="44"/>
      <c r="FH291" s="44"/>
      <c r="FI291" s="44"/>
      <c r="FJ291" s="44"/>
      <c r="FK291" s="44"/>
      <c r="FL291" s="44"/>
      <c r="FM291" s="44"/>
      <c r="FN291" s="44"/>
      <c r="FO291" s="44"/>
      <c r="FP291" s="44"/>
      <c r="FQ291" s="44"/>
      <c r="FR291" s="44"/>
      <c r="FS291" s="44"/>
      <c r="FT291" s="44"/>
      <c r="FU291" s="44"/>
      <c r="FV291" s="44"/>
      <c r="FW291" s="44"/>
      <c r="FX291" s="44"/>
      <c r="FY291" s="44"/>
      <c r="FZ291" s="44"/>
      <c r="GA291" s="44"/>
      <c r="GB291" s="44"/>
      <c r="GC291" s="44"/>
      <c r="GD291" s="44"/>
      <c r="GE291" s="44"/>
      <c r="GF291" s="44"/>
      <c r="GG291" s="44"/>
      <c r="GH291" s="44"/>
      <c r="GI291" s="44"/>
      <c r="GJ291" s="44"/>
      <c r="GK291" s="44"/>
      <c r="GL291" s="44"/>
      <c r="GM291" s="44"/>
      <c r="GN291" s="44"/>
      <c r="GO291" s="44"/>
      <c r="GP291" s="44"/>
      <c r="GQ291" s="44"/>
      <c r="GR291" s="44"/>
      <c r="GS291" s="44"/>
      <c r="GT291" s="44"/>
      <c r="GU291" s="44"/>
      <c r="GV291" s="44"/>
      <c r="GW291" s="44"/>
      <c r="GX291" s="44"/>
      <c r="GY291" s="44"/>
      <c r="GZ291" s="44"/>
      <c r="HA291" s="44"/>
      <c r="HB291" s="44"/>
      <c r="HC291" s="44"/>
      <c r="HD291" s="44"/>
      <c r="HE291" s="44"/>
      <c r="HF291" s="44"/>
      <c r="HG291" s="44"/>
      <c r="HH291" s="44"/>
      <c r="HI291" s="44"/>
      <c r="HJ291" s="44"/>
      <c r="HK291" s="44"/>
      <c r="HL291" s="44"/>
      <c r="HM291" s="44"/>
      <c r="HN291" s="44"/>
      <c r="HO291" s="44"/>
      <c r="HP291" s="44"/>
      <c r="HQ291" s="44"/>
      <c r="HR291" s="44"/>
      <c r="HS291" s="44"/>
      <c r="HT291" s="44"/>
      <c r="HU291" s="44"/>
      <c r="HV291" s="44"/>
      <c r="HW291" s="44"/>
      <c r="HX291" s="44"/>
      <c r="HY291" s="44"/>
      <c r="HZ291" s="44"/>
      <c r="IA291" s="44"/>
      <c r="IB291" s="44"/>
      <c r="IC291" s="44"/>
      <c r="ID291" s="44"/>
      <c r="IE291" s="44"/>
      <c r="IF291" s="44"/>
      <c r="IG291" s="44"/>
      <c r="IH291" s="44"/>
      <c r="II291" s="44"/>
      <c r="IJ291" s="44"/>
      <c r="IK291" s="44"/>
      <c r="IL291" s="44"/>
      <c r="IM291" s="44"/>
      <c r="IN291" s="44"/>
      <c r="IO291" s="44"/>
      <c r="IP291" s="44"/>
      <c r="IQ291" s="44"/>
      <c r="IR291" s="44"/>
      <c r="IS291" s="44"/>
      <c r="IT291" s="44"/>
      <c r="IU291" s="44"/>
      <c r="IV291" s="44"/>
      <c r="IW291" s="44"/>
      <c r="IX291" s="44"/>
      <c r="IY291" s="44"/>
      <c r="IZ291" s="44"/>
      <c r="JA291" s="44"/>
      <c r="JB291" s="44"/>
      <c r="JC291" s="44"/>
      <c r="JD291" s="44"/>
      <c r="JE291" s="44"/>
      <c r="JF291" s="44"/>
      <c r="JG291" s="44"/>
      <c r="JH291" s="44"/>
      <c r="JI291" s="44"/>
      <c r="JJ291" s="44"/>
      <c r="JK291" s="44"/>
      <c r="JL291" s="44"/>
      <c r="JM291" s="44"/>
      <c r="JN291" s="44"/>
      <c r="JO291" s="44"/>
      <c r="JP291" s="44"/>
      <c r="JQ291" s="44"/>
      <c r="JR291" s="44"/>
      <c r="JS291" s="44"/>
      <c r="JT291" s="44"/>
      <c r="JU291" s="44"/>
      <c r="JV291" s="44"/>
      <c r="JW291" s="44"/>
      <c r="JX291" s="44"/>
      <c r="JY291" s="44"/>
      <c r="JZ291" s="44"/>
      <c r="KA291" s="44"/>
      <c r="KB291" s="44"/>
      <c r="KC291" s="44"/>
      <c r="KD291" s="44"/>
      <c r="KE291" s="44"/>
      <c r="KF291" s="44"/>
      <c r="KG291" s="44"/>
      <c r="KH291" s="44"/>
      <c r="KI291" s="44"/>
      <c r="KJ291" s="44"/>
      <c r="KK291" s="44"/>
      <c r="KL291" s="44"/>
      <c r="KM291" s="44"/>
      <c r="KN291" s="44"/>
      <c r="KO291" s="44"/>
      <c r="KP291" s="44"/>
      <c r="KQ291" s="44"/>
      <c r="KR291" s="44"/>
      <c r="KS291" s="44"/>
      <c r="KT291" s="44"/>
      <c r="KU291" s="44"/>
      <c r="KV291" s="44"/>
      <c r="KW291" s="44"/>
      <c r="KX291" s="44"/>
      <c r="KY291" s="44"/>
      <c r="KZ291" s="44"/>
      <c r="LA291" s="44"/>
      <c r="LB291" s="44"/>
      <c r="LC291" s="44"/>
      <c r="LD291" s="44"/>
      <c r="LE291" s="44"/>
      <c r="LF291" s="44"/>
      <c r="LG291" s="44"/>
      <c r="LH291" s="44"/>
      <c r="LI291" s="44"/>
      <c r="LJ291" s="44"/>
      <c r="LK291" s="44"/>
      <c r="LL291" s="44"/>
      <c r="LM291" s="44"/>
      <c r="LN291" s="44"/>
      <c r="LO291" s="44"/>
      <c r="LP291" s="44"/>
      <c r="LQ291" s="44"/>
      <c r="LR291" s="44"/>
      <c r="LS291" s="44"/>
      <c r="LT291" s="44"/>
      <c r="LU291" s="44"/>
      <c r="LV291" s="44"/>
      <c r="LW291" s="44"/>
      <c r="LX291" s="44"/>
      <c r="LY291" s="44"/>
      <c r="LZ291" s="44"/>
      <c r="MA291" s="44"/>
      <c r="MB291" s="44"/>
      <c r="MC291" s="44"/>
      <c r="MD291" s="44"/>
      <c r="ME291" s="44"/>
      <c r="MF291" s="44"/>
      <c r="MG291" s="44"/>
      <c r="MH291" s="44"/>
      <c r="MI291" s="44"/>
      <c r="MJ291" s="44"/>
      <c r="MK291" s="44"/>
      <c r="ML291" s="44"/>
      <c r="MM291" s="44"/>
      <c r="MN291" s="44"/>
      <c r="MO291" s="44"/>
      <c r="MP291" s="44"/>
      <c r="MQ291" s="44"/>
      <c r="MR291" s="44"/>
      <c r="MS291" s="44"/>
      <c r="MT291" s="44"/>
      <c r="MU291" s="44"/>
      <c r="MV291" s="44"/>
      <c r="MW291" s="44"/>
      <c r="MX291" s="44"/>
      <c r="MY291" s="44"/>
      <c r="MZ291" s="44"/>
      <c r="NA291" s="44"/>
      <c r="NB291" s="44"/>
      <c r="NC291" s="44"/>
      <c r="ND291" s="44"/>
      <c r="NE291" s="44"/>
      <c r="NF291" s="44"/>
      <c r="NG291" s="44"/>
      <c r="NH291" s="44"/>
      <c r="NI291" s="44"/>
      <c r="NJ291" s="44"/>
      <c r="NK291" s="44"/>
      <c r="NL291" s="44"/>
      <c r="NM291" s="44"/>
      <c r="NN291" s="44"/>
      <c r="NO291" s="44"/>
      <c r="NP291" s="44"/>
      <c r="NQ291" s="44"/>
      <c r="NR291" s="44"/>
      <c r="NS291" s="44"/>
      <c r="NT291" s="44"/>
      <c r="NU291" s="44"/>
      <c r="NV291" s="44"/>
      <c r="NW291" s="44"/>
      <c r="NX291" s="44"/>
      <c r="NY291" s="44"/>
      <c r="NZ291" s="44"/>
      <c r="OA291" s="44"/>
      <c r="OB291" s="44"/>
      <c r="OC291" s="44"/>
      <c r="OD291" s="44"/>
      <c r="OE291" s="44"/>
      <c r="OF291" s="44"/>
      <c r="OG291" s="44"/>
      <c r="OH291" s="44"/>
      <c r="OI291" s="44"/>
      <c r="OJ291" s="44"/>
      <c r="OK291" s="44"/>
      <c r="OL291" s="44"/>
      <c r="OM291" s="44"/>
      <c r="ON291" s="44"/>
      <c r="OO291" s="44"/>
      <c r="OP291" s="44"/>
      <c r="OQ291" s="44"/>
      <c r="OR291" s="44"/>
      <c r="OS291" s="44"/>
      <c r="OT291" s="44"/>
      <c r="OU291" s="44"/>
      <c r="OV291" s="44"/>
      <c r="OW291" s="44"/>
      <c r="OX291" s="44"/>
      <c r="OY291" s="44"/>
      <c r="OZ291" s="44"/>
      <c r="PA291" s="44"/>
      <c r="PB291" s="44"/>
      <c r="PC291" s="44"/>
      <c r="PD291" s="44"/>
      <c r="PE291" s="44"/>
      <c r="PF291" s="44"/>
      <c r="PG291" s="44"/>
      <c r="PH291" s="44"/>
    </row>
    <row r="292" spans="1:424" s="49" customFormat="1" x14ac:dyDescent="0.25">
      <c r="A292" s="30"/>
      <c r="C292" s="327"/>
      <c r="D292" s="47"/>
      <c r="E292" s="327"/>
      <c r="F292" s="47"/>
      <c r="G292" s="47"/>
      <c r="H292" s="47"/>
      <c r="I292" s="47"/>
      <c r="J292" s="47"/>
      <c r="M292" s="47"/>
      <c r="N292" s="47"/>
      <c r="O292" s="47"/>
      <c r="P292" s="47"/>
      <c r="Q292" s="47"/>
      <c r="R292" s="47"/>
      <c r="U292" s="47"/>
      <c r="V292" s="47"/>
      <c r="W292" s="47"/>
      <c r="X292" s="47"/>
      <c r="Y292" s="47"/>
      <c r="Z292" s="47"/>
      <c r="AC292" s="47"/>
      <c r="AD292" s="47"/>
      <c r="AE292" s="47"/>
      <c r="AF292" s="47"/>
      <c r="AG292" s="47"/>
      <c r="AH292" s="47"/>
      <c r="AK292" s="47"/>
      <c r="AL292" s="47"/>
      <c r="AM292" s="47"/>
      <c r="AN292" s="47"/>
      <c r="AO292" s="47"/>
      <c r="AP292" s="47"/>
      <c r="AS292" s="47"/>
      <c r="AT292" s="47"/>
      <c r="AU292" s="47"/>
      <c r="AV292" s="47"/>
      <c r="AW292" s="46"/>
      <c r="AX292" s="46"/>
      <c r="BA292" s="47"/>
      <c r="BB292" s="47"/>
      <c r="BC292" s="47"/>
      <c r="BD292" s="47"/>
      <c r="BE292" s="47"/>
      <c r="BF292" s="47"/>
      <c r="BG292" s="47"/>
      <c r="BH292" s="47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  <c r="CK292" s="44"/>
      <c r="CL292" s="44"/>
      <c r="CM292" s="44"/>
      <c r="CN292" s="44"/>
      <c r="CO292" s="44"/>
      <c r="CP292" s="44"/>
      <c r="CQ292" s="44"/>
      <c r="CR292" s="44"/>
      <c r="CS292" s="44"/>
      <c r="CT292" s="44"/>
      <c r="CU292" s="44"/>
      <c r="CV292" s="44"/>
      <c r="CW292" s="44"/>
      <c r="CX292" s="44"/>
      <c r="CY292" s="44"/>
      <c r="CZ292" s="44"/>
      <c r="DA292" s="44"/>
      <c r="DB292" s="44"/>
      <c r="DC292" s="44"/>
      <c r="DD292" s="44"/>
      <c r="DE292" s="44"/>
      <c r="DF292" s="44"/>
      <c r="DG292" s="44"/>
      <c r="DH292" s="44"/>
      <c r="DI292" s="44"/>
      <c r="DJ292" s="44"/>
      <c r="DK292" s="44"/>
      <c r="DL292" s="44"/>
      <c r="DM292" s="44"/>
      <c r="DN292" s="44"/>
      <c r="DO292" s="44"/>
      <c r="DP292" s="44"/>
      <c r="DQ292" s="44"/>
      <c r="DR292" s="44"/>
      <c r="DS292" s="44"/>
      <c r="DT292" s="44"/>
      <c r="DU292" s="44"/>
      <c r="DV292" s="44"/>
      <c r="DW292" s="44"/>
      <c r="DX292" s="44"/>
      <c r="DY292" s="44"/>
      <c r="DZ292" s="44"/>
      <c r="EA292" s="44"/>
      <c r="EB292" s="44"/>
      <c r="EC292" s="44"/>
      <c r="ED292" s="44"/>
      <c r="EE292" s="44"/>
      <c r="EF292" s="44"/>
      <c r="EG292" s="44"/>
      <c r="EH292" s="44"/>
      <c r="EI292" s="44"/>
      <c r="EJ292" s="44"/>
      <c r="EK292" s="44"/>
      <c r="EL292" s="44"/>
      <c r="EM292" s="44"/>
      <c r="EN292" s="44"/>
      <c r="EO292" s="44"/>
      <c r="EP292" s="44"/>
      <c r="EQ292" s="44"/>
      <c r="ER292" s="44"/>
      <c r="ES292" s="44"/>
      <c r="ET292" s="44"/>
      <c r="EU292" s="44"/>
      <c r="EV292" s="44"/>
      <c r="EW292" s="44"/>
      <c r="EX292" s="44"/>
      <c r="EY292" s="44"/>
      <c r="EZ292" s="44"/>
      <c r="FA292" s="44"/>
      <c r="FB292" s="44"/>
      <c r="FC292" s="44"/>
      <c r="FD292" s="44"/>
      <c r="FE292" s="44"/>
      <c r="FF292" s="44"/>
      <c r="FG292" s="44"/>
      <c r="FH292" s="44"/>
      <c r="FI292" s="44"/>
      <c r="FJ292" s="44"/>
      <c r="FK292" s="44"/>
      <c r="FL292" s="44"/>
      <c r="FM292" s="44"/>
      <c r="FN292" s="44"/>
      <c r="FO292" s="44"/>
      <c r="FP292" s="44"/>
      <c r="FQ292" s="44"/>
      <c r="FR292" s="44"/>
      <c r="FS292" s="44"/>
      <c r="FT292" s="44"/>
      <c r="FU292" s="44"/>
      <c r="FV292" s="44"/>
      <c r="FW292" s="44"/>
      <c r="FX292" s="44"/>
      <c r="FY292" s="44"/>
      <c r="FZ292" s="44"/>
      <c r="GA292" s="44"/>
      <c r="GB292" s="44"/>
      <c r="GC292" s="44"/>
      <c r="GD292" s="44"/>
      <c r="GE292" s="44"/>
      <c r="GF292" s="44"/>
      <c r="GG292" s="44"/>
      <c r="GH292" s="44"/>
      <c r="GI292" s="44"/>
      <c r="GJ292" s="44"/>
      <c r="GK292" s="44"/>
      <c r="GL292" s="44"/>
      <c r="GM292" s="44"/>
      <c r="GN292" s="44"/>
      <c r="GO292" s="44"/>
      <c r="GP292" s="44"/>
      <c r="GQ292" s="44"/>
      <c r="GR292" s="44"/>
      <c r="GS292" s="44"/>
      <c r="GT292" s="44"/>
      <c r="GU292" s="44"/>
      <c r="GV292" s="44"/>
      <c r="GW292" s="44"/>
      <c r="GX292" s="44"/>
      <c r="GY292" s="44"/>
      <c r="GZ292" s="44"/>
      <c r="HA292" s="44"/>
      <c r="HB292" s="44"/>
      <c r="HC292" s="44"/>
      <c r="HD292" s="44"/>
      <c r="HE292" s="44"/>
      <c r="HF292" s="44"/>
      <c r="HG292" s="44"/>
      <c r="HH292" s="44"/>
      <c r="HI292" s="44"/>
      <c r="HJ292" s="44"/>
      <c r="HK292" s="44"/>
      <c r="HL292" s="44"/>
      <c r="HM292" s="44"/>
      <c r="HN292" s="44"/>
      <c r="HO292" s="44"/>
      <c r="HP292" s="44"/>
      <c r="HQ292" s="44"/>
      <c r="HR292" s="44"/>
      <c r="HS292" s="44"/>
      <c r="HT292" s="44"/>
      <c r="HU292" s="44"/>
      <c r="HV292" s="44"/>
      <c r="HW292" s="44"/>
      <c r="HX292" s="44"/>
      <c r="HY292" s="44"/>
      <c r="HZ292" s="44"/>
      <c r="IA292" s="44"/>
      <c r="IB292" s="44"/>
      <c r="IC292" s="44"/>
      <c r="ID292" s="44"/>
      <c r="IE292" s="44"/>
      <c r="IF292" s="44"/>
      <c r="IG292" s="44"/>
      <c r="IH292" s="44"/>
      <c r="II292" s="44"/>
      <c r="IJ292" s="44"/>
      <c r="IK292" s="44"/>
      <c r="IL292" s="44"/>
      <c r="IM292" s="44"/>
      <c r="IN292" s="44"/>
      <c r="IO292" s="44"/>
      <c r="IP292" s="44"/>
      <c r="IQ292" s="44"/>
      <c r="IR292" s="44"/>
      <c r="IS292" s="44"/>
      <c r="IT292" s="44"/>
      <c r="IU292" s="44"/>
      <c r="IV292" s="44"/>
      <c r="IW292" s="44"/>
      <c r="IX292" s="44"/>
      <c r="IY292" s="44"/>
      <c r="IZ292" s="44"/>
      <c r="JA292" s="44"/>
      <c r="JB292" s="44"/>
      <c r="JC292" s="44"/>
      <c r="JD292" s="44"/>
      <c r="JE292" s="44"/>
      <c r="JF292" s="44"/>
      <c r="JG292" s="44"/>
      <c r="JH292" s="44"/>
      <c r="JI292" s="44"/>
      <c r="JJ292" s="44"/>
      <c r="JK292" s="44"/>
      <c r="JL292" s="44"/>
      <c r="JM292" s="44"/>
      <c r="JN292" s="44"/>
      <c r="JO292" s="44"/>
      <c r="JP292" s="44"/>
      <c r="JQ292" s="44"/>
      <c r="JR292" s="44"/>
      <c r="JS292" s="44"/>
      <c r="JT292" s="44"/>
      <c r="JU292" s="44"/>
      <c r="JV292" s="44"/>
      <c r="JW292" s="44"/>
      <c r="JX292" s="44"/>
      <c r="JY292" s="44"/>
      <c r="JZ292" s="44"/>
      <c r="KA292" s="44"/>
      <c r="KB292" s="44"/>
      <c r="KC292" s="44"/>
      <c r="KD292" s="44"/>
      <c r="KE292" s="44"/>
      <c r="KF292" s="44"/>
      <c r="KG292" s="44"/>
      <c r="KH292" s="44"/>
      <c r="KI292" s="44"/>
      <c r="KJ292" s="44"/>
      <c r="KK292" s="44"/>
      <c r="KL292" s="44"/>
      <c r="KM292" s="44"/>
      <c r="KN292" s="44"/>
      <c r="KO292" s="44"/>
      <c r="KP292" s="44"/>
      <c r="KQ292" s="44"/>
      <c r="KR292" s="44"/>
      <c r="KS292" s="44"/>
      <c r="KT292" s="44"/>
      <c r="KU292" s="44"/>
      <c r="KV292" s="44"/>
      <c r="KW292" s="44"/>
      <c r="KX292" s="44"/>
      <c r="KY292" s="44"/>
      <c r="KZ292" s="44"/>
      <c r="LA292" s="44"/>
      <c r="LB292" s="44"/>
      <c r="LC292" s="44"/>
      <c r="LD292" s="44"/>
      <c r="LE292" s="44"/>
      <c r="LF292" s="44"/>
      <c r="LG292" s="44"/>
      <c r="LH292" s="44"/>
      <c r="LI292" s="44"/>
      <c r="LJ292" s="44"/>
      <c r="LK292" s="44"/>
      <c r="LL292" s="44"/>
      <c r="LM292" s="44"/>
      <c r="LN292" s="44"/>
      <c r="LO292" s="44"/>
      <c r="LP292" s="44"/>
      <c r="LQ292" s="44"/>
      <c r="LR292" s="44"/>
      <c r="LS292" s="44"/>
      <c r="LT292" s="44"/>
      <c r="LU292" s="44"/>
      <c r="LV292" s="44"/>
      <c r="LW292" s="44"/>
      <c r="LX292" s="44"/>
      <c r="LY292" s="44"/>
      <c r="LZ292" s="44"/>
      <c r="MA292" s="44"/>
      <c r="MB292" s="44"/>
      <c r="MC292" s="44"/>
      <c r="MD292" s="44"/>
      <c r="ME292" s="44"/>
      <c r="MF292" s="44"/>
      <c r="MG292" s="44"/>
      <c r="MH292" s="44"/>
      <c r="MI292" s="44"/>
      <c r="MJ292" s="44"/>
      <c r="MK292" s="44"/>
      <c r="ML292" s="44"/>
      <c r="MM292" s="44"/>
      <c r="MN292" s="44"/>
      <c r="MO292" s="44"/>
      <c r="MP292" s="44"/>
      <c r="MQ292" s="44"/>
      <c r="MR292" s="44"/>
      <c r="MS292" s="44"/>
      <c r="MT292" s="44"/>
      <c r="MU292" s="44"/>
      <c r="MV292" s="44"/>
      <c r="MW292" s="44"/>
      <c r="MX292" s="44"/>
      <c r="MY292" s="44"/>
      <c r="MZ292" s="44"/>
      <c r="NA292" s="44"/>
      <c r="NB292" s="44"/>
      <c r="NC292" s="44"/>
      <c r="ND292" s="44"/>
      <c r="NE292" s="44"/>
      <c r="NF292" s="44"/>
      <c r="NG292" s="44"/>
      <c r="NH292" s="44"/>
      <c r="NI292" s="44"/>
      <c r="NJ292" s="44"/>
      <c r="NK292" s="44"/>
      <c r="NL292" s="44"/>
      <c r="NM292" s="44"/>
      <c r="NN292" s="44"/>
      <c r="NO292" s="44"/>
      <c r="NP292" s="44"/>
      <c r="NQ292" s="44"/>
      <c r="NR292" s="44"/>
      <c r="NS292" s="44"/>
      <c r="NT292" s="44"/>
      <c r="NU292" s="44"/>
      <c r="NV292" s="44"/>
      <c r="NW292" s="44"/>
      <c r="NX292" s="44"/>
      <c r="NY292" s="44"/>
      <c r="NZ292" s="44"/>
      <c r="OA292" s="44"/>
      <c r="OB292" s="44"/>
      <c r="OC292" s="44"/>
      <c r="OD292" s="44"/>
      <c r="OE292" s="44"/>
      <c r="OF292" s="44"/>
      <c r="OG292" s="44"/>
      <c r="OH292" s="44"/>
      <c r="OI292" s="44"/>
      <c r="OJ292" s="44"/>
      <c r="OK292" s="44"/>
      <c r="OL292" s="44"/>
      <c r="OM292" s="44"/>
      <c r="ON292" s="44"/>
      <c r="OO292" s="44"/>
      <c r="OP292" s="44"/>
      <c r="OQ292" s="44"/>
      <c r="OR292" s="44"/>
      <c r="OS292" s="44"/>
      <c r="OT292" s="44"/>
      <c r="OU292" s="44"/>
      <c r="OV292" s="44"/>
      <c r="OW292" s="44"/>
      <c r="OX292" s="44"/>
      <c r="OY292" s="44"/>
      <c r="OZ292" s="44"/>
      <c r="PA292" s="44"/>
      <c r="PB292" s="44"/>
      <c r="PC292" s="44"/>
      <c r="PD292" s="44"/>
      <c r="PE292" s="44"/>
      <c r="PF292" s="44"/>
      <c r="PG292" s="44"/>
      <c r="PH292" s="44"/>
    </row>
    <row r="293" spans="1:424" s="49" customFormat="1" x14ac:dyDescent="0.25">
      <c r="A293" s="30"/>
      <c r="C293" s="327"/>
      <c r="D293" s="47"/>
      <c r="E293" s="327"/>
      <c r="F293" s="47"/>
      <c r="G293" s="47"/>
      <c r="H293" s="47"/>
      <c r="I293" s="47"/>
      <c r="J293" s="47"/>
      <c r="M293" s="47"/>
      <c r="N293" s="47"/>
      <c r="O293" s="47"/>
      <c r="P293" s="47"/>
      <c r="Q293" s="47"/>
      <c r="R293" s="47"/>
      <c r="U293" s="47"/>
      <c r="V293" s="47"/>
      <c r="W293" s="47"/>
      <c r="X293" s="47"/>
      <c r="Y293" s="47"/>
      <c r="Z293" s="47"/>
      <c r="AC293" s="47"/>
      <c r="AD293" s="47"/>
      <c r="AE293" s="47"/>
      <c r="AF293" s="47"/>
      <c r="AG293" s="47"/>
      <c r="AH293" s="47"/>
      <c r="AK293" s="47"/>
      <c r="AL293" s="47"/>
      <c r="AM293" s="47"/>
      <c r="AN293" s="47"/>
      <c r="AO293" s="47"/>
      <c r="AP293" s="47"/>
      <c r="AS293" s="47"/>
      <c r="AT293" s="47"/>
      <c r="AU293" s="47"/>
      <c r="AV293" s="47"/>
      <c r="AW293" s="46"/>
      <c r="AX293" s="46"/>
      <c r="BA293" s="47"/>
      <c r="BB293" s="47"/>
      <c r="BC293" s="47"/>
      <c r="BD293" s="47"/>
      <c r="BE293" s="47"/>
      <c r="BF293" s="47"/>
      <c r="BG293" s="47"/>
      <c r="BH293" s="47"/>
      <c r="BI293" s="44"/>
      <c r="BJ293" s="44"/>
      <c r="BK293" s="44"/>
      <c r="BL293" s="44"/>
      <c r="BM293" s="44"/>
      <c r="BN293" s="44"/>
      <c r="BO293" s="44"/>
      <c r="BP293" s="44"/>
      <c r="BQ293" s="44"/>
      <c r="BR293" s="44"/>
      <c r="BS293" s="44"/>
      <c r="BT293" s="44"/>
      <c r="BU293" s="44"/>
      <c r="BV293" s="44"/>
      <c r="BW293" s="44"/>
      <c r="BX293" s="44"/>
      <c r="BY293" s="44"/>
      <c r="BZ293" s="44"/>
      <c r="CA293" s="44"/>
      <c r="CB293" s="44"/>
      <c r="CC293" s="44"/>
      <c r="CD293" s="44"/>
      <c r="CE293" s="44"/>
      <c r="CF293" s="44"/>
      <c r="CG293" s="44"/>
      <c r="CH293" s="44"/>
      <c r="CI293" s="44"/>
      <c r="CJ293" s="44"/>
      <c r="CK293" s="44"/>
      <c r="CL293" s="44"/>
      <c r="CM293" s="44"/>
      <c r="CN293" s="44"/>
      <c r="CO293" s="44"/>
      <c r="CP293" s="44"/>
      <c r="CQ293" s="44"/>
      <c r="CR293" s="44"/>
      <c r="CS293" s="44"/>
      <c r="CT293" s="44"/>
      <c r="CU293" s="44"/>
      <c r="CV293" s="44"/>
      <c r="CW293" s="44"/>
      <c r="CX293" s="44"/>
      <c r="CY293" s="44"/>
      <c r="CZ293" s="44"/>
      <c r="DA293" s="44"/>
      <c r="DB293" s="44"/>
      <c r="DC293" s="44"/>
      <c r="DD293" s="44"/>
      <c r="DE293" s="44"/>
      <c r="DF293" s="44"/>
      <c r="DG293" s="44"/>
      <c r="DH293" s="44"/>
      <c r="DI293" s="44"/>
      <c r="DJ293" s="44"/>
      <c r="DK293" s="44"/>
      <c r="DL293" s="44"/>
      <c r="DM293" s="44"/>
      <c r="DN293" s="44"/>
      <c r="DO293" s="44"/>
      <c r="DP293" s="44"/>
      <c r="DQ293" s="44"/>
      <c r="DR293" s="44"/>
      <c r="DS293" s="44"/>
      <c r="DT293" s="44"/>
      <c r="DU293" s="44"/>
      <c r="DV293" s="44"/>
      <c r="DW293" s="44"/>
      <c r="DX293" s="44"/>
      <c r="DY293" s="44"/>
      <c r="DZ293" s="44"/>
      <c r="EA293" s="44"/>
      <c r="EB293" s="44"/>
      <c r="EC293" s="44"/>
      <c r="ED293" s="44"/>
      <c r="EE293" s="44"/>
      <c r="EF293" s="44"/>
      <c r="EG293" s="44"/>
      <c r="EH293" s="44"/>
      <c r="EI293" s="44"/>
      <c r="EJ293" s="44"/>
      <c r="EK293" s="44"/>
      <c r="EL293" s="44"/>
      <c r="EM293" s="44"/>
      <c r="EN293" s="44"/>
      <c r="EO293" s="44"/>
      <c r="EP293" s="44"/>
      <c r="EQ293" s="44"/>
      <c r="ER293" s="44"/>
      <c r="ES293" s="44"/>
      <c r="ET293" s="44"/>
      <c r="EU293" s="44"/>
      <c r="EV293" s="44"/>
      <c r="EW293" s="44"/>
      <c r="EX293" s="44"/>
      <c r="EY293" s="44"/>
      <c r="EZ293" s="44"/>
      <c r="FA293" s="44"/>
      <c r="FB293" s="44"/>
      <c r="FC293" s="44"/>
      <c r="FD293" s="44"/>
      <c r="FE293" s="44"/>
      <c r="FF293" s="44"/>
      <c r="FG293" s="44"/>
      <c r="FH293" s="44"/>
      <c r="FI293" s="44"/>
      <c r="FJ293" s="44"/>
      <c r="FK293" s="44"/>
      <c r="FL293" s="44"/>
      <c r="FM293" s="44"/>
      <c r="FN293" s="44"/>
      <c r="FO293" s="44"/>
      <c r="FP293" s="44"/>
      <c r="FQ293" s="44"/>
      <c r="FR293" s="44"/>
      <c r="FS293" s="44"/>
      <c r="FT293" s="44"/>
      <c r="FU293" s="44"/>
      <c r="FV293" s="44"/>
      <c r="FW293" s="44"/>
      <c r="FX293" s="44"/>
      <c r="FY293" s="44"/>
      <c r="FZ293" s="44"/>
      <c r="GA293" s="44"/>
      <c r="GB293" s="44"/>
      <c r="GC293" s="44"/>
      <c r="GD293" s="44"/>
      <c r="GE293" s="44"/>
      <c r="GF293" s="44"/>
      <c r="GG293" s="44"/>
      <c r="GH293" s="44"/>
      <c r="GI293" s="44"/>
      <c r="GJ293" s="44"/>
      <c r="GK293" s="44"/>
      <c r="GL293" s="44"/>
      <c r="GM293" s="44"/>
      <c r="GN293" s="44"/>
      <c r="GO293" s="44"/>
      <c r="GP293" s="44"/>
      <c r="GQ293" s="44"/>
      <c r="GR293" s="44"/>
      <c r="GS293" s="44"/>
      <c r="GT293" s="44"/>
      <c r="GU293" s="44"/>
      <c r="GV293" s="44"/>
      <c r="GW293" s="44"/>
      <c r="GX293" s="44"/>
      <c r="GY293" s="44"/>
      <c r="GZ293" s="44"/>
      <c r="HA293" s="44"/>
      <c r="HB293" s="44"/>
      <c r="HC293" s="44"/>
      <c r="HD293" s="44"/>
      <c r="HE293" s="44"/>
      <c r="HF293" s="44"/>
      <c r="HG293" s="44"/>
      <c r="HH293" s="44"/>
      <c r="HI293" s="44"/>
      <c r="HJ293" s="44"/>
      <c r="HK293" s="44"/>
      <c r="HL293" s="44"/>
      <c r="HM293" s="44"/>
      <c r="HN293" s="44"/>
      <c r="HO293" s="44"/>
      <c r="HP293" s="44"/>
      <c r="HQ293" s="44"/>
      <c r="HR293" s="44"/>
      <c r="HS293" s="44"/>
      <c r="HT293" s="44"/>
      <c r="HU293" s="44"/>
      <c r="HV293" s="44"/>
      <c r="HW293" s="44"/>
      <c r="HX293" s="44"/>
      <c r="HY293" s="44"/>
      <c r="HZ293" s="44"/>
      <c r="IA293" s="44"/>
      <c r="IB293" s="44"/>
      <c r="IC293" s="44"/>
      <c r="ID293" s="44"/>
      <c r="IE293" s="44"/>
      <c r="IF293" s="44"/>
      <c r="IG293" s="44"/>
      <c r="IH293" s="44"/>
      <c r="II293" s="44"/>
      <c r="IJ293" s="44"/>
      <c r="IK293" s="44"/>
      <c r="IL293" s="44"/>
      <c r="IM293" s="44"/>
      <c r="IN293" s="44"/>
      <c r="IO293" s="44"/>
      <c r="IP293" s="44"/>
      <c r="IQ293" s="44"/>
      <c r="IR293" s="44"/>
      <c r="IS293" s="44"/>
      <c r="IT293" s="44"/>
      <c r="IU293" s="44"/>
      <c r="IV293" s="44"/>
      <c r="IW293" s="44"/>
      <c r="IX293" s="44"/>
      <c r="IY293" s="44"/>
      <c r="IZ293" s="44"/>
      <c r="JA293" s="44"/>
      <c r="JB293" s="44"/>
      <c r="JC293" s="44"/>
      <c r="JD293" s="44"/>
      <c r="JE293" s="44"/>
      <c r="JF293" s="44"/>
      <c r="JG293" s="44"/>
      <c r="JH293" s="44"/>
      <c r="JI293" s="44"/>
      <c r="JJ293" s="44"/>
      <c r="JK293" s="44"/>
      <c r="JL293" s="44"/>
      <c r="JM293" s="44"/>
      <c r="JN293" s="44"/>
      <c r="JO293" s="44"/>
      <c r="JP293" s="44"/>
      <c r="JQ293" s="44"/>
      <c r="JR293" s="44"/>
      <c r="JS293" s="44"/>
      <c r="JT293" s="44"/>
      <c r="JU293" s="44"/>
      <c r="JV293" s="44"/>
      <c r="JW293" s="44"/>
      <c r="JX293" s="44"/>
      <c r="JY293" s="44"/>
      <c r="JZ293" s="44"/>
      <c r="KA293" s="44"/>
      <c r="KB293" s="44"/>
      <c r="KC293" s="44"/>
      <c r="KD293" s="44"/>
      <c r="KE293" s="44"/>
      <c r="KF293" s="44"/>
      <c r="KG293" s="44"/>
      <c r="KH293" s="44"/>
      <c r="KI293" s="44"/>
      <c r="KJ293" s="44"/>
      <c r="KK293" s="44"/>
      <c r="KL293" s="44"/>
      <c r="KM293" s="44"/>
      <c r="KN293" s="44"/>
      <c r="KO293" s="44"/>
      <c r="KP293" s="44"/>
      <c r="KQ293" s="44"/>
      <c r="KR293" s="44"/>
      <c r="KS293" s="44"/>
      <c r="KT293" s="44"/>
      <c r="KU293" s="44"/>
      <c r="KV293" s="44"/>
      <c r="KW293" s="44"/>
      <c r="KX293" s="44"/>
      <c r="KY293" s="44"/>
      <c r="KZ293" s="44"/>
      <c r="LA293" s="44"/>
      <c r="LB293" s="44"/>
      <c r="LC293" s="44"/>
      <c r="LD293" s="44"/>
      <c r="LE293" s="44"/>
      <c r="LF293" s="44"/>
      <c r="LG293" s="44"/>
      <c r="LH293" s="44"/>
      <c r="LI293" s="44"/>
      <c r="LJ293" s="44"/>
      <c r="LK293" s="44"/>
      <c r="LL293" s="44"/>
      <c r="LM293" s="44"/>
      <c r="LN293" s="44"/>
      <c r="LO293" s="44"/>
      <c r="LP293" s="44"/>
      <c r="LQ293" s="44"/>
      <c r="LR293" s="44"/>
      <c r="LS293" s="44"/>
      <c r="LT293" s="44"/>
      <c r="LU293" s="44"/>
      <c r="LV293" s="44"/>
      <c r="LW293" s="44"/>
      <c r="LX293" s="44"/>
      <c r="LY293" s="44"/>
      <c r="LZ293" s="44"/>
      <c r="MA293" s="44"/>
      <c r="MB293" s="44"/>
      <c r="MC293" s="44"/>
      <c r="MD293" s="44"/>
      <c r="ME293" s="44"/>
      <c r="MF293" s="44"/>
      <c r="MG293" s="44"/>
      <c r="MH293" s="44"/>
      <c r="MI293" s="44"/>
      <c r="MJ293" s="44"/>
      <c r="MK293" s="44"/>
      <c r="ML293" s="44"/>
      <c r="MM293" s="44"/>
      <c r="MN293" s="44"/>
      <c r="MO293" s="44"/>
      <c r="MP293" s="44"/>
      <c r="MQ293" s="44"/>
      <c r="MR293" s="44"/>
      <c r="MS293" s="44"/>
      <c r="MT293" s="44"/>
      <c r="MU293" s="44"/>
      <c r="MV293" s="44"/>
      <c r="MW293" s="44"/>
      <c r="MX293" s="44"/>
      <c r="MY293" s="44"/>
      <c r="MZ293" s="44"/>
      <c r="NA293" s="44"/>
      <c r="NB293" s="44"/>
      <c r="NC293" s="44"/>
      <c r="ND293" s="44"/>
      <c r="NE293" s="44"/>
      <c r="NF293" s="44"/>
      <c r="NG293" s="44"/>
      <c r="NH293" s="44"/>
      <c r="NI293" s="44"/>
      <c r="NJ293" s="44"/>
      <c r="NK293" s="44"/>
      <c r="NL293" s="44"/>
      <c r="NM293" s="44"/>
      <c r="NN293" s="44"/>
      <c r="NO293" s="44"/>
      <c r="NP293" s="44"/>
      <c r="NQ293" s="44"/>
      <c r="NR293" s="44"/>
      <c r="NS293" s="44"/>
      <c r="NT293" s="44"/>
      <c r="NU293" s="44"/>
      <c r="NV293" s="44"/>
      <c r="NW293" s="44"/>
      <c r="NX293" s="44"/>
      <c r="NY293" s="44"/>
      <c r="NZ293" s="44"/>
      <c r="OA293" s="44"/>
      <c r="OB293" s="44"/>
      <c r="OC293" s="44"/>
      <c r="OD293" s="44"/>
      <c r="OE293" s="44"/>
      <c r="OF293" s="44"/>
      <c r="OG293" s="44"/>
      <c r="OH293" s="44"/>
      <c r="OI293" s="44"/>
      <c r="OJ293" s="44"/>
      <c r="OK293" s="44"/>
      <c r="OL293" s="44"/>
      <c r="OM293" s="44"/>
      <c r="ON293" s="44"/>
      <c r="OO293" s="44"/>
      <c r="OP293" s="44"/>
      <c r="OQ293" s="44"/>
      <c r="OR293" s="44"/>
      <c r="OS293" s="44"/>
      <c r="OT293" s="44"/>
      <c r="OU293" s="44"/>
      <c r="OV293" s="44"/>
      <c r="OW293" s="44"/>
      <c r="OX293" s="44"/>
      <c r="OY293" s="44"/>
      <c r="OZ293" s="44"/>
      <c r="PA293" s="44"/>
      <c r="PB293" s="44"/>
      <c r="PC293" s="44"/>
      <c r="PD293" s="44"/>
      <c r="PE293" s="44"/>
      <c r="PF293" s="44"/>
      <c r="PG293" s="44"/>
      <c r="PH293" s="44"/>
    </row>
    <row r="294" spans="1:424" s="49" customFormat="1" x14ac:dyDescent="0.25">
      <c r="A294" s="30"/>
      <c r="C294" s="327"/>
      <c r="D294" s="47"/>
      <c r="E294" s="327"/>
      <c r="F294" s="47"/>
      <c r="G294" s="47"/>
      <c r="H294" s="47"/>
      <c r="I294" s="47"/>
      <c r="J294" s="47"/>
      <c r="M294" s="47"/>
      <c r="N294" s="47"/>
      <c r="O294" s="47"/>
      <c r="P294" s="47"/>
      <c r="Q294" s="47"/>
      <c r="R294" s="47"/>
      <c r="U294" s="47"/>
      <c r="V294" s="47"/>
      <c r="W294" s="47"/>
      <c r="X294" s="47"/>
      <c r="Y294" s="47"/>
      <c r="Z294" s="47"/>
      <c r="AC294" s="47"/>
      <c r="AD294" s="47"/>
      <c r="AE294" s="47"/>
      <c r="AF294" s="47"/>
      <c r="AG294" s="47"/>
      <c r="AH294" s="47"/>
      <c r="AK294" s="47"/>
      <c r="AL294" s="47"/>
      <c r="AM294" s="47"/>
      <c r="AN294" s="47"/>
      <c r="AO294" s="47"/>
      <c r="AP294" s="47"/>
      <c r="AS294" s="47"/>
      <c r="AT294" s="47"/>
      <c r="AU294" s="47"/>
      <c r="AV294" s="47"/>
      <c r="AW294" s="46"/>
      <c r="AX294" s="46"/>
      <c r="BA294" s="47"/>
      <c r="BB294" s="47"/>
      <c r="BC294" s="47"/>
      <c r="BD294" s="47"/>
      <c r="BE294" s="47"/>
      <c r="BF294" s="47"/>
      <c r="BG294" s="47"/>
      <c r="BH294" s="47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  <c r="CK294" s="44"/>
      <c r="CL294" s="44"/>
      <c r="CM294" s="44"/>
      <c r="CN294" s="44"/>
      <c r="CO294" s="44"/>
      <c r="CP294" s="44"/>
      <c r="CQ294" s="44"/>
      <c r="CR294" s="44"/>
      <c r="CS294" s="44"/>
      <c r="CT294" s="44"/>
      <c r="CU294" s="44"/>
      <c r="CV294" s="44"/>
      <c r="CW294" s="44"/>
      <c r="CX294" s="44"/>
      <c r="CY294" s="44"/>
      <c r="CZ294" s="44"/>
      <c r="DA294" s="44"/>
      <c r="DB294" s="44"/>
      <c r="DC294" s="44"/>
      <c r="DD294" s="44"/>
      <c r="DE294" s="44"/>
      <c r="DF294" s="44"/>
      <c r="DG294" s="44"/>
      <c r="DH294" s="44"/>
      <c r="DI294" s="44"/>
      <c r="DJ294" s="44"/>
      <c r="DK294" s="44"/>
      <c r="DL294" s="44"/>
      <c r="DM294" s="44"/>
      <c r="DN294" s="44"/>
      <c r="DO294" s="44"/>
      <c r="DP294" s="44"/>
      <c r="DQ294" s="44"/>
      <c r="DR294" s="44"/>
      <c r="DS294" s="44"/>
      <c r="DT294" s="44"/>
      <c r="DU294" s="44"/>
      <c r="DV294" s="44"/>
      <c r="DW294" s="44"/>
      <c r="DX294" s="44"/>
      <c r="DY294" s="44"/>
      <c r="DZ294" s="44"/>
      <c r="EA294" s="44"/>
      <c r="EB294" s="44"/>
      <c r="EC294" s="44"/>
      <c r="ED294" s="44"/>
      <c r="EE294" s="44"/>
      <c r="EF294" s="44"/>
      <c r="EG294" s="44"/>
      <c r="EH294" s="44"/>
      <c r="EI294" s="44"/>
      <c r="EJ294" s="44"/>
      <c r="EK294" s="44"/>
      <c r="EL294" s="44"/>
      <c r="EM294" s="44"/>
      <c r="EN294" s="44"/>
      <c r="EO294" s="44"/>
      <c r="EP294" s="44"/>
      <c r="EQ294" s="44"/>
      <c r="ER294" s="44"/>
      <c r="ES294" s="44"/>
      <c r="ET294" s="44"/>
      <c r="EU294" s="44"/>
      <c r="EV294" s="44"/>
      <c r="EW294" s="44"/>
      <c r="EX294" s="44"/>
      <c r="EY294" s="44"/>
      <c r="EZ294" s="44"/>
      <c r="FA294" s="44"/>
      <c r="FB294" s="44"/>
      <c r="FC294" s="44"/>
      <c r="FD294" s="44"/>
      <c r="FE294" s="44"/>
      <c r="FF294" s="44"/>
      <c r="FG294" s="44"/>
      <c r="FH294" s="44"/>
      <c r="FI294" s="44"/>
      <c r="FJ294" s="44"/>
      <c r="FK294" s="44"/>
      <c r="FL294" s="44"/>
      <c r="FM294" s="44"/>
      <c r="FN294" s="44"/>
      <c r="FO294" s="44"/>
      <c r="FP294" s="44"/>
      <c r="FQ294" s="44"/>
      <c r="FR294" s="44"/>
      <c r="FS294" s="44"/>
      <c r="FT294" s="44"/>
      <c r="FU294" s="44"/>
      <c r="FV294" s="44"/>
      <c r="FW294" s="44"/>
      <c r="FX294" s="44"/>
      <c r="FY294" s="44"/>
      <c r="FZ294" s="44"/>
      <c r="GA294" s="44"/>
      <c r="GB294" s="44"/>
      <c r="GC294" s="44"/>
      <c r="GD294" s="44"/>
      <c r="GE294" s="44"/>
      <c r="GF294" s="44"/>
      <c r="GG294" s="44"/>
      <c r="GH294" s="44"/>
      <c r="GI294" s="44"/>
      <c r="GJ294" s="44"/>
      <c r="GK294" s="44"/>
      <c r="GL294" s="44"/>
      <c r="GM294" s="44"/>
      <c r="GN294" s="44"/>
      <c r="GO294" s="44"/>
      <c r="GP294" s="44"/>
      <c r="GQ294" s="44"/>
      <c r="GR294" s="44"/>
      <c r="GS294" s="44"/>
      <c r="GT294" s="44"/>
      <c r="GU294" s="44"/>
      <c r="GV294" s="44"/>
      <c r="GW294" s="44"/>
      <c r="GX294" s="44"/>
      <c r="GY294" s="44"/>
      <c r="GZ294" s="44"/>
      <c r="HA294" s="44"/>
      <c r="HB294" s="44"/>
      <c r="HC294" s="44"/>
      <c r="HD294" s="44"/>
      <c r="HE294" s="44"/>
      <c r="HF294" s="44"/>
      <c r="HG294" s="44"/>
      <c r="HH294" s="44"/>
      <c r="HI294" s="44"/>
      <c r="HJ294" s="44"/>
      <c r="HK294" s="44"/>
      <c r="HL294" s="44"/>
      <c r="HM294" s="44"/>
      <c r="HN294" s="44"/>
      <c r="HO294" s="44"/>
      <c r="HP294" s="44"/>
      <c r="HQ294" s="44"/>
      <c r="HR294" s="44"/>
      <c r="HS294" s="44"/>
      <c r="HT294" s="44"/>
      <c r="HU294" s="44"/>
      <c r="HV294" s="44"/>
      <c r="HW294" s="44"/>
      <c r="HX294" s="44"/>
      <c r="HY294" s="44"/>
      <c r="HZ294" s="44"/>
      <c r="IA294" s="44"/>
      <c r="IB294" s="44"/>
      <c r="IC294" s="44"/>
      <c r="ID294" s="44"/>
      <c r="IE294" s="44"/>
      <c r="IF294" s="44"/>
      <c r="IG294" s="44"/>
      <c r="IH294" s="44"/>
      <c r="II294" s="44"/>
      <c r="IJ294" s="44"/>
      <c r="IK294" s="44"/>
      <c r="IL294" s="44"/>
      <c r="IM294" s="44"/>
      <c r="IN294" s="44"/>
      <c r="IO294" s="44"/>
      <c r="IP294" s="44"/>
      <c r="IQ294" s="44"/>
      <c r="IR294" s="44"/>
      <c r="IS294" s="44"/>
      <c r="IT294" s="44"/>
      <c r="IU294" s="44"/>
      <c r="IV294" s="44"/>
      <c r="IW294" s="44"/>
      <c r="IX294" s="44"/>
      <c r="IY294" s="44"/>
      <c r="IZ294" s="44"/>
      <c r="JA294" s="44"/>
      <c r="JB294" s="44"/>
      <c r="JC294" s="44"/>
      <c r="JD294" s="44"/>
      <c r="JE294" s="44"/>
      <c r="JF294" s="44"/>
      <c r="JG294" s="44"/>
      <c r="JH294" s="44"/>
      <c r="JI294" s="44"/>
      <c r="JJ294" s="44"/>
      <c r="JK294" s="44"/>
      <c r="JL294" s="44"/>
      <c r="JM294" s="44"/>
      <c r="JN294" s="44"/>
      <c r="JO294" s="44"/>
      <c r="JP294" s="44"/>
      <c r="JQ294" s="44"/>
      <c r="JR294" s="44"/>
      <c r="JS294" s="44"/>
      <c r="JT294" s="44"/>
      <c r="JU294" s="44"/>
      <c r="JV294" s="44"/>
      <c r="JW294" s="44"/>
      <c r="JX294" s="44"/>
      <c r="JY294" s="44"/>
      <c r="JZ294" s="44"/>
      <c r="KA294" s="44"/>
      <c r="KB294" s="44"/>
      <c r="KC294" s="44"/>
      <c r="KD294" s="44"/>
      <c r="KE294" s="44"/>
      <c r="KF294" s="44"/>
      <c r="KG294" s="44"/>
      <c r="KH294" s="44"/>
      <c r="KI294" s="44"/>
      <c r="KJ294" s="44"/>
      <c r="KK294" s="44"/>
      <c r="KL294" s="44"/>
      <c r="KM294" s="44"/>
      <c r="KN294" s="44"/>
      <c r="KO294" s="44"/>
      <c r="KP294" s="44"/>
      <c r="KQ294" s="44"/>
      <c r="KR294" s="44"/>
      <c r="KS294" s="44"/>
      <c r="KT294" s="44"/>
      <c r="KU294" s="44"/>
      <c r="KV294" s="44"/>
      <c r="KW294" s="44"/>
      <c r="KX294" s="44"/>
      <c r="KY294" s="44"/>
      <c r="KZ294" s="44"/>
      <c r="LA294" s="44"/>
      <c r="LB294" s="44"/>
      <c r="LC294" s="44"/>
      <c r="LD294" s="44"/>
      <c r="LE294" s="44"/>
      <c r="LF294" s="44"/>
      <c r="LG294" s="44"/>
      <c r="LH294" s="44"/>
      <c r="LI294" s="44"/>
      <c r="LJ294" s="44"/>
      <c r="LK294" s="44"/>
      <c r="LL294" s="44"/>
      <c r="LM294" s="44"/>
      <c r="LN294" s="44"/>
      <c r="LO294" s="44"/>
      <c r="LP294" s="44"/>
      <c r="LQ294" s="44"/>
      <c r="LR294" s="44"/>
      <c r="LS294" s="44"/>
      <c r="LT294" s="44"/>
      <c r="LU294" s="44"/>
      <c r="LV294" s="44"/>
      <c r="LW294" s="44"/>
      <c r="LX294" s="44"/>
      <c r="LY294" s="44"/>
      <c r="LZ294" s="44"/>
      <c r="MA294" s="44"/>
      <c r="MB294" s="44"/>
      <c r="MC294" s="44"/>
      <c r="MD294" s="44"/>
      <c r="ME294" s="44"/>
      <c r="MF294" s="44"/>
      <c r="MG294" s="44"/>
      <c r="MH294" s="44"/>
      <c r="MI294" s="44"/>
      <c r="MJ294" s="44"/>
      <c r="MK294" s="44"/>
      <c r="ML294" s="44"/>
      <c r="MM294" s="44"/>
      <c r="MN294" s="44"/>
      <c r="MO294" s="44"/>
      <c r="MP294" s="44"/>
      <c r="MQ294" s="44"/>
      <c r="MR294" s="44"/>
      <c r="MS294" s="44"/>
      <c r="MT294" s="44"/>
      <c r="MU294" s="44"/>
      <c r="MV294" s="44"/>
      <c r="MW294" s="44"/>
      <c r="MX294" s="44"/>
      <c r="MY294" s="44"/>
      <c r="MZ294" s="44"/>
      <c r="NA294" s="44"/>
      <c r="NB294" s="44"/>
      <c r="NC294" s="44"/>
      <c r="ND294" s="44"/>
      <c r="NE294" s="44"/>
      <c r="NF294" s="44"/>
      <c r="NG294" s="44"/>
      <c r="NH294" s="44"/>
      <c r="NI294" s="44"/>
      <c r="NJ294" s="44"/>
      <c r="NK294" s="44"/>
      <c r="NL294" s="44"/>
      <c r="NM294" s="44"/>
      <c r="NN294" s="44"/>
      <c r="NO294" s="44"/>
      <c r="NP294" s="44"/>
      <c r="NQ294" s="44"/>
      <c r="NR294" s="44"/>
      <c r="NS294" s="44"/>
      <c r="NT294" s="44"/>
      <c r="NU294" s="44"/>
      <c r="NV294" s="44"/>
      <c r="NW294" s="44"/>
      <c r="NX294" s="44"/>
      <c r="NY294" s="44"/>
      <c r="NZ294" s="44"/>
      <c r="OA294" s="44"/>
      <c r="OB294" s="44"/>
      <c r="OC294" s="44"/>
      <c r="OD294" s="44"/>
      <c r="OE294" s="44"/>
      <c r="OF294" s="44"/>
      <c r="OG294" s="44"/>
      <c r="OH294" s="44"/>
      <c r="OI294" s="44"/>
      <c r="OJ294" s="44"/>
      <c r="OK294" s="44"/>
      <c r="OL294" s="44"/>
      <c r="OM294" s="44"/>
      <c r="ON294" s="44"/>
      <c r="OO294" s="44"/>
      <c r="OP294" s="44"/>
      <c r="OQ294" s="44"/>
      <c r="OR294" s="44"/>
      <c r="OS294" s="44"/>
      <c r="OT294" s="44"/>
      <c r="OU294" s="44"/>
      <c r="OV294" s="44"/>
      <c r="OW294" s="44"/>
      <c r="OX294" s="44"/>
      <c r="OY294" s="44"/>
      <c r="OZ294" s="44"/>
      <c r="PA294" s="44"/>
      <c r="PB294" s="44"/>
      <c r="PC294" s="44"/>
      <c r="PD294" s="44"/>
      <c r="PE294" s="44"/>
      <c r="PF294" s="44"/>
      <c r="PG294" s="44"/>
      <c r="PH294" s="44"/>
    </row>
    <row r="295" spans="1:424" s="49" customFormat="1" x14ac:dyDescent="0.25">
      <c r="A295" s="30"/>
      <c r="C295" s="327"/>
      <c r="D295" s="47"/>
      <c r="E295" s="327"/>
      <c r="F295" s="47"/>
      <c r="G295" s="47"/>
      <c r="H295" s="47"/>
      <c r="I295" s="47"/>
      <c r="J295" s="47"/>
      <c r="M295" s="47"/>
      <c r="N295" s="47"/>
      <c r="O295" s="47"/>
      <c r="P295" s="47"/>
      <c r="Q295" s="47"/>
      <c r="R295" s="47"/>
      <c r="U295" s="47"/>
      <c r="V295" s="47"/>
      <c r="W295" s="47"/>
      <c r="X295" s="47"/>
      <c r="Y295" s="47"/>
      <c r="Z295" s="47"/>
      <c r="AC295" s="47"/>
      <c r="AD295" s="47"/>
      <c r="AE295" s="47"/>
      <c r="AF295" s="47"/>
      <c r="AG295" s="47"/>
      <c r="AH295" s="47"/>
      <c r="AK295" s="47"/>
      <c r="AL295" s="47"/>
      <c r="AM295" s="47"/>
      <c r="AN295" s="47"/>
      <c r="AO295" s="47"/>
      <c r="AP295" s="47"/>
      <c r="AS295" s="47"/>
      <c r="AT295" s="47"/>
      <c r="AU295" s="47"/>
      <c r="AV295" s="47"/>
      <c r="AW295" s="46"/>
      <c r="AX295" s="46"/>
      <c r="BA295" s="47"/>
      <c r="BB295" s="47"/>
      <c r="BC295" s="47"/>
      <c r="BD295" s="47"/>
      <c r="BE295" s="47"/>
      <c r="BF295" s="47"/>
      <c r="BG295" s="47"/>
      <c r="BH295" s="47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  <c r="CK295" s="44"/>
      <c r="CL295" s="44"/>
      <c r="CM295" s="44"/>
      <c r="CN295" s="44"/>
      <c r="CO295" s="44"/>
      <c r="CP295" s="44"/>
      <c r="CQ295" s="44"/>
      <c r="CR295" s="44"/>
      <c r="CS295" s="44"/>
      <c r="CT295" s="44"/>
      <c r="CU295" s="44"/>
      <c r="CV295" s="44"/>
      <c r="CW295" s="44"/>
      <c r="CX295" s="44"/>
      <c r="CY295" s="44"/>
      <c r="CZ295" s="44"/>
      <c r="DA295" s="44"/>
      <c r="DB295" s="44"/>
      <c r="DC295" s="44"/>
      <c r="DD295" s="44"/>
      <c r="DE295" s="44"/>
      <c r="DF295" s="44"/>
      <c r="DG295" s="44"/>
      <c r="DH295" s="44"/>
      <c r="DI295" s="44"/>
      <c r="DJ295" s="44"/>
      <c r="DK295" s="44"/>
      <c r="DL295" s="44"/>
      <c r="DM295" s="44"/>
      <c r="DN295" s="44"/>
      <c r="DO295" s="44"/>
      <c r="DP295" s="44"/>
      <c r="DQ295" s="44"/>
      <c r="DR295" s="44"/>
      <c r="DS295" s="44"/>
      <c r="DT295" s="44"/>
      <c r="DU295" s="44"/>
      <c r="DV295" s="44"/>
      <c r="DW295" s="44"/>
      <c r="DX295" s="44"/>
      <c r="DY295" s="44"/>
      <c r="DZ295" s="44"/>
      <c r="EA295" s="44"/>
      <c r="EB295" s="44"/>
      <c r="EC295" s="44"/>
      <c r="ED295" s="44"/>
      <c r="EE295" s="44"/>
      <c r="EF295" s="44"/>
      <c r="EG295" s="44"/>
      <c r="EH295" s="44"/>
      <c r="EI295" s="44"/>
      <c r="EJ295" s="44"/>
      <c r="EK295" s="44"/>
      <c r="EL295" s="44"/>
      <c r="EM295" s="44"/>
      <c r="EN295" s="44"/>
      <c r="EO295" s="44"/>
      <c r="EP295" s="44"/>
      <c r="EQ295" s="44"/>
      <c r="ER295" s="44"/>
      <c r="ES295" s="44"/>
      <c r="ET295" s="44"/>
      <c r="EU295" s="44"/>
      <c r="EV295" s="44"/>
      <c r="EW295" s="44"/>
      <c r="EX295" s="44"/>
      <c r="EY295" s="44"/>
      <c r="EZ295" s="44"/>
      <c r="FA295" s="44"/>
      <c r="FB295" s="44"/>
      <c r="FC295" s="44"/>
      <c r="FD295" s="44"/>
      <c r="FE295" s="44"/>
      <c r="FF295" s="44"/>
      <c r="FG295" s="44"/>
      <c r="FH295" s="44"/>
      <c r="FI295" s="44"/>
      <c r="FJ295" s="44"/>
      <c r="FK295" s="44"/>
      <c r="FL295" s="44"/>
      <c r="FM295" s="44"/>
      <c r="FN295" s="44"/>
      <c r="FO295" s="44"/>
      <c r="FP295" s="44"/>
      <c r="FQ295" s="44"/>
      <c r="FR295" s="44"/>
      <c r="FS295" s="44"/>
      <c r="FT295" s="44"/>
      <c r="FU295" s="44"/>
      <c r="FV295" s="44"/>
      <c r="FW295" s="44"/>
      <c r="FX295" s="44"/>
      <c r="FY295" s="44"/>
      <c r="FZ295" s="44"/>
      <c r="GA295" s="44"/>
      <c r="GB295" s="44"/>
      <c r="GC295" s="44"/>
      <c r="GD295" s="44"/>
      <c r="GE295" s="44"/>
      <c r="GF295" s="44"/>
      <c r="GG295" s="44"/>
      <c r="GH295" s="44"/>
      <c r="GI295" s="44"/>
      <c r="GJ295" s="44"/>
      <c r="GK295" s="44"/>
      <c r="GL295" s="44"/>
      <c r="GM295" s="44"/>
      <c r="GN295" s="44"/>
      <c r="GO295" s="44"/>
      <c r="GP295" s="44"/>
      <c r="GQ295" s="44"/>
      <c r="GR295" s="44"/>
      <c r="GS295" s="44"/>
      <c r="GT295" s="44"/>
      <c r="GU295" s="44"/>
      <c r="GV295" s="44"/>
      <c r="GW295" s="44"/>
      <c r="GX295" s="44"/>
      <c r="GY295" s="44"/>
      <c r="GZ295" s="44"/>
      <c r="HA295" s="44"/>
      <c r="HB295" s="44"/>
      <c r="HC295" s="44"/>
      <c r="HD295" s="44"/>
      <c r="HE295" s="44"/>
      <c r="HF295" s="44"/>
      <c r="HG295" s="44"/>
      <c r="HH295" s="44"/>
      <c r="HI295" s="44"/>
      <c r="HJ295" s="44"/>
      <c r="HK295" s="44"/>
      <c r="HL295" s="44"/>
      <c r="HM295" s="44"/>
      <c r="HN295" s="44"/>
      <c r="HO295" s="44"/>
      <c r="HP295" s="44"/>
      <c r="HQ295" s="44"/>
      <c r="HR295" s="44"/>
      <c r="HS295" s="44"/>
      <c r="HT295" s="44"/>
      <c r="HU295" s="44"/>
      <c r="HV295" s="44"/>
      <c r="HW295" s="44"/>
      <c r="HX295" s="44"/>
      <c r="HY295" s="44"/>
      <c r="HZ295" s="44"/>
      <c r="IA295" s="44"/>
      <c r="IB295" s="44"/>
      <c r="IC295" s="44"/>
      <c r="ID295" s="44"/>
      <c r="IE295" s="44"/>
      <c r="IF295" s="44"/>
      <c r="IG295" s="44"/>
      <c r="IH295" s="44"/>
      <c r="II295" s="44"/>
      <c r="IJ295" s="44"/>
      <c r="IK295" s="44"/>
      <c r="IL295" s="44"/>
      <c r="IM295" s="44"/>
      <c r="IN295" s="44"/>
      <c r="IO295" s="44"/>
      <c r="IP295" s="44"/>
      <c r="IQ295" s="44"/>
      <c r="IR295" s="44"/>
      <c r="IS295" s="44"/>
      <c r="IT295" s="44"/>
      <c r="IU295" s="44"/>
      <c r="IV295" s="44"/>
      <c r="IW295" s="44"/>
      <c r="IX295" s="44"/>
      <c r="IY295" s="44"/>
      <c r="IZ295" s="44"/>
      <c r="JA295" s="44"/>
      <c r="JB295" s="44"/>
      <c r="JC295" s="44"/>
      <c r="JD295" s="44"/>
      <c r="JE295" s="44"/>
      <c r="JF295" s="44"/>
      <c r="JG295" s="44"/>
      <c r="JH295" s="44"/>
      <c r="JI295" s="44"/>
      <c r="JJ295" s="44"/>
      <c r="JK295" s="44"/>
      <c r="JL295" s="44"/>
      <c r="JM295" s="44"/>
      <c r="JN295" s="44"/>
      <c r="JO295" s="44"/>
      <c r="JP295" s="44"/>
      <c r="JQ295" s="44"/>
      <c r="JR295" s="44"/>
      <c r="JS295" s="44"/>
      <c r="JT295" s="44"/>
      <c r="JU295" s="44"/>
      <c r="JV295" s="44"/>
      <c r="JW295" s="44"/>
      <c r="JX295" s="44"/>
      <c r="JY295" s="44"/>
      <c r="JZ295" s="44"/>
      <c r="KA295" s="44"/>
      <c r="KB295" s="44"/>
      <c r="KC295" s="44"/>
      <c r="KD295" s="44"/>
      <c r="KE295" s="44"/>
      <c r="KF295" s="44"/>
      <c r="KG295" s="44"/>
      <c r="KH295" s="44"/>
      <c r="KI295" s="44"/>
      <c r="KJ295" s="44"/>
      <c r="KK295" s="44"/>
      <c r="KL295" s="44"/>
      <c r="KM295" s="44"/>
      <c r="KN295" s="44"/>
      <c r="KO295" s="44"/>
      <c r="KP295" s="44"/>
      <c r="KQ295" s="44"/>
      <c r="KR295" s="44"/>
      <c r="KS295" s="44"/>
      <c r="KT295" s="44"/>
      <c r="KU295" s="44"/>
      <c r="KV295" s="44"/>
      <c r="KW295" s="44"/>
      <c r="KX295" s="44"/>
      <c r="KY295" s="44"/>
      <c r="KZ295" s="44"/>
      <c r="LA295" s="44"/>
      <c r="LB295" s="44"/>
      <c r="LC295" s="44"/>
      <c r="LD295" s="44"/>
      <c r="LE295" s="44"/>
      <c r="LF295" s="44"/>
      <c r="LG295" s="44"/>
      <c r="LH295" s="44"/>
      <c r="LI295" s="44"/>
      <c r="LJ295" s="44"/>
      <c r="LK295" s="44"/>
      <c r="LL295" s="44"/>
      <c r="LM295" s="44"/>
      <c r="LN295" s="44"/>
      <c r="LO295" s="44"/>
      <c r="LP295" s="44"/>
      <c r="LQ295" s="44"/>
      <c r="LR295" s="44"/>
      <c r="LS295" s="44"/>
      <c r="LT295" s="44"/>
      <c r="LU295" s="44"/>
      <c r="LV295" s="44"/>
      <c r="LW295" s="44"/>
      <c r="LX295" s="44"/>
      <c r="LY295" s="44"/>
      <c r="LZ295" s="44"/>
      <c r="MA295" s="44"/>
      <c r="MB295" s="44"/>
      <c r="MC295" s="44"/>
      <c r="MD295" s="44"/>
      <c r="ME295" s="44"/>
      <c r="MF295" s="44"/>
      <c r="MG295" s="44"/>
      <c r="MH295" s="44"/>
      <c r="MI295" s="44"/>
      <c r="MJ295" s="44"/>
      <c r="MK295" s="44"/>
      <c r="ML295" s="44"/>
      <c r="MM295" s="44"/>
      <c r="MN295" s="44"/>
      <c r="MO295" s="44"/>
      <c r="MP295" s="44"/>
      <c r="MQ295" s="44"/>
      <c r="MR295" s="44"/>
      <c r="MS295" s="44"/>
      <c r="MT295" s="44"/>
      <c r="MU295" s="44"/>
      <c r="MV295" s="44"/>
      <c r="MW295" s="44"/>
      <c r="MX295" s="44"/>
      <c r="MY295" s="44"/>
      <c r="MZ295" s="44"/>
      <c r="NA295" s="44"/>
      <c r="NB295" s="44"/>
      <c r="NC295" s="44"/>
      <c r="ND295" s="44"/>
      <c r="NE295" s="44"/>
      <c r="NF295" s="44"/>
      <c r="NG295" s="44"/>
      <c r="NH295" s="44"/>
      <c r="NI295" s="44"/>
      <c r="NJ295" s="44"/>
      <c r="NK295" s="44"/>
      <c r="NL295" s="44"/>
      <c r="NM295" s="44"/>
      <c r="NN295" s="44"/>
      <c r="NO295" s="44"/>
      <c r="NP295" s="44"/>
      <c r="NQ295" s="44"/>
      <c r="NR295" s="44"/>
      <c r="NS295" s="44"/>
      <c r="NT295" s="44"/>
      <c r="NU295" s="44"/>
      <c r="NV295" s="44"/>
      <c r="NW295" s="44"/>
      <c r="NX295" s="44"/>
      <c r="NY295" s="44"/>
      <c r="NZ295" s="44"/>
      <c r="OA295" s="44"/>
      <c r="OB295" s="44"/>
      <c r="OC295" s="44"/>
      <c r="OD295" s="44"/>
      <c r="OE295" s="44"/>
      <c r="OF295" s="44"/>
      <c r="OG295" s="44"/>
      <c r="OH295" s="44"/>
      <c r="OI295" s="44"/>
      <c r="OJ295" s="44"/>
      <c r="OK295" s="44"/>
      <c r="OL295" s="44"/>
      <c r="OM295" s="44"/>
      <c r="ON295" s="44"/>
      <c r="OO295" s="44"/>
      <c r="OP295" s="44"/>
      <c r="OQ295" s="44"/>
      <c r="OR295" s="44"/>
      <c r="OS295" s="44"/>
      <c r="OT295" s="44"/>
      <c r="OU295" s="44"/>
      <c r="OV295" s="44"/>
      <c r="OW295" s="44"/>
      <c r="OX295" s="44"/>
      <c r="OY295" s="44"/>
      <c r="OZ295" s="44"/>
      <c r="PA295" s="44"/>
      <c r="PB295" s="44"/>
      <c r="PC295" s="44"/>
      <c r="PD295" s="44"/>
      <c r="PE295" s="44"/>
      <c r="PF295" s="44"/>
      <c r="PG295" s="44"/>
      <c r="PH295" s="44"/>
    </row>
    <row r="296" spans="1:424" s="49" customFormat="1" x14ac:dyDescent="0.25">
      <c r="A296" s="30"/>
      <c r="C296" s="327"/>
      <c r="D296" s="47"/>
      <c r="E296" s="327"/>
      <c r="F296" s="47"/>
      <c r="G296" s="47"/>
      <c r="H296" s="47"/>
      <c r="I296" s="47"/>
      <c r="J296" s="47"/>
      <c r="M296" s="47"/>
      <c r="N296" s="47"/>
      <c r="O296" s="47"/>
      <c r="P296" s="47"/>
      <c r="Q296" s="47"/>
      <c r="R296" s="47"/>
      <c r="U296" s="47"/>
      <c r="V296" s="47"/>
      <c r="W296" s="47"/>
      <c r="X296" s="47"/>
      <c r="Y296" s="47"/>
      <c r="Z296" s="47"/>
      <c r="AC296" s="47"/>
      <c r="AD296" s="47"/>
      <c r="AE296" s="47"/>
      <c r="AF296" s="47"/>
      <c r="AG296" s="47"/>
      <c r="AH296" s="47"/>
      <c r="AK296" s="47"/>
      <c r="AL296" s="47"/>
      <c r="AM296" s="47"/>
      <c r="AN296" s="47"/>
      <c r="AO296" s="47"/>
      <c r="AP296" s="47"/>
      <c r="AS296" s="47"/>
      <c r="AT296" s="47"/>
      <c r="AU296" s="47"/>
      <c r="AV296" s="47"/>
      <c r="AW296" s="46"/>
      <c r="AX296" s="46"/>
      <c r="BA296" s="47"/>
      <c r="BB296" s="47"/>
      <c r="BC296" s="47"/>
      <c r="BD296" s="47"/>
      <c r="BE296" s="47"/>
      <c r="BF296" s="47"/>
      <c r="BG296" s="47"/>
      <c r="BH296" s="47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  <c r="CK296" s="44"/>
      <c r="CL296" s="44"/>
      <c r="CM296" s="44"/>
      <c r="CN296" s="44"/>
      <c r="CO296" s="44"/>
      <c r="CP296" s="44"/>
      <c r="CQ296" s="44"/>
      <c r="CR296" s="44"/>
      <c r="CS296" s="44"/>
      <c r="CT296" s="44"/>
      <c r="CU296" s="44"/>
      <c r="CV296" s="44"/>
      <c r="CW296" s="44"/>
      <c r="CX296" s="44"/>
      <c r="CY296" s="44"/>
      <c r="CZ296" s="44"/>
      <c r="DA296" s="44"/>
      <c r="DB296" s="44"/>
      <c r="DC296" s="44"/>
      <c r="DD296" s="44"/>
      <c r="DE296" s="44"/>
      <c r="DF296" s="44"/>
      <c r="DG296" s="44"/>
      <c r="DH296" s="44"/>
      <c r="DI296" s="44"/>
      <c r="DJ296" s="44"/>
      <c r="DK296" s="44"/>
      <c r="DL296" s="44"/>
      <c r="DM296" s="44"/>
      <c r="DN296" s="44"/>
      <c r="DO296" s="44"/>
      <c r="DP296" s="44"/>
      <c r="DQ296" s="44"/>
      <c r="DR296" s="44"/>
      <c r="DS296" s="44"/>
      <c r="DT296" s="44"/>
      <c r="DU296" s="44"/>
      <c r="DV296" s="44"/>
      <c r="DW296" s="44"/>
      <c r="DX296" s="44"/>
      <c r="DY296" s="44"/>
      <c r="DZ296" s="44"/>
      <c r="EA296" s="44"/>
      <c r="EB296" s="44"/>
      <c r="EC296" s="44"/>
      <c r="ED296" s="44"/>
      <c r="EE296" s="44"/>
      <c r="EF296" s="44"/>
      <c r="EG296" s="44"/>
      <c r="EH296" s="44"/>
      <c r="EI296" s="44"/>
      <c r="EJ296" s="44"/>
      <c r="EK296" s="44"/>
      <c r="EL296" s="44"/>
      <c r="EM296" s="44"/>
      <c r="EN296" s="44"/>
      <c r="EO296" s="44"/>
      <c r="EP296" s="44"/>
      <c r="EQ296" s="44"/>
      <c r="ER296" s="44"/>
      <c r="ES296" s="44"/>
      <c r="ET296" s="44"/>
      <c r="EU296" s="44"/>
      <c r="EV296" s="44"/>
      <c r="EW296" s="44"/>
      <c r="EX296" s="44"/>
      <c r="EY296" s="44"/>
      <c r="EZ296" s="44"/>
      <c r="FA296" s="44"/>
      <c r="FB296" s="44"/>
      <c r="FC296" s="44"/>
      <c r="FD296" s="44"/>
      <c r="FE296" s="44"/>
      <c r="FF296" s="44"/>
      <c r="FG296" s="44"/>
      <c r="FH296" s="44"/>
      <c r="FI296" s="44"/>
      <c r="FJ296" s="44"/>
      <c r="FK296" s="44"/>
      <c r="FL296" s="44"/>
      <c r="FM296" s="44"/>
      <c r="FN296" s="44"/>
      <c r="FO296" s="44"/>
      <c r="FP296" s="44"/>
      <c r="FQ296" s="44"/>
      <c r="FR296" s="44"/>
      <c r="FS296" s="44"/>
      <c r="FT296" s="44"/>
      <c r="FU296" s="44"/>
      <c r="FV296" s="44"/>
      <c r="FW296" s="44"/>
      <c r="FX296" s="44"/>
      <c r="FY296" s="44"/>
      <c r="FZ296" s="44"/>
      <c r="GA296" s="44"/>
      <c r="GB296" s="44"/>
      <c r="GC296" s="44"/>
      <c r="GD296" s="44"/>
      <c r="GE296" s="44"/>
      <c r="GF296" s="44"/>
      <c r="GG296" s="44"/>
      <c r="GH296" s="44"/>
      <c r="GI296" s="44"/>
      <c r="GJ296" s="44"/>
      <c r="GK296" s="44"/>
      <c r="GL296" s="44"/>
      <c r="GM296" s="44"/>
      <c r="GN296" s="44"/>
      <c r="GO296" s="44"/>
      <c r="GP296" s="44"/>
      <c r="GQ296" s="44"/>
      <c r="GR296" s="44"/>
      <c r="GS296" s="44"/>
      <c r="GT296" s="44"/>
      <c r="GU296" s="44"/>
      <c r="GV296" s="44"/>
      <c r="GW296" s="44"/>
      <c r="GX296" s="44"/>
      <c r="GY296" s="44"/>
      <c r="GZ296" s="44"/>
      <c r="HA296" s="44"/>
      <c r="HB296" s="44"/>
      <c r="HC296" s="44"/>
      <c r="HD296" s="44"/>
      <c r="HE296" s="44"/>
      <c r="HF296" s="44"/>
      <c r="HG296" s="44"/>
      <c r="HH296" s="44"/>
      <c r="HI296" s="44"/>
      <c r="HJ296" s="44"/>
      <c r="HK296" s="44"/>
      <c r="HL296" s="44"/>
      <c r="HM296" s="44"/>
      <c r="HN296" s="44"/>
      <c r="HO296" s="44"/>
      <c r="HP296" s="44"/>
      <c r="HQ296" s="44"/>
      <c r="HR296" s="44"/>
      <c r="HS296" s="44"/>
      <c r="HT296" s="44"/>
      <c r="HU296" s="44"/>
      <c r="HV296" s="44"/>
      <c r="HW296" s="44"/>
      <c r="HX296" s="44"/>
      <c r="HY296" s="44"/>
      <c r="HZ296" s="44"/>
      <c r="IA296" s="44"/>
      <c r="IB296" s="44"/>
      <c r="IC296" s="44"/>
      <c r="ID296" s="44"/>
      <c r="IE296" s="44"/>
      <c r="IF296" s="44"/>
      <c r="IG296" s="44"/>
      <c r="IH296" s="44"/>
      <c r="II296" s="44"/>
      <c r="IJ296" s="44"/>
      <c r="IK296" s="44"/>
      <c r="IL296" s="44"/>
      <c r="IM296" s="44"/>
      <c r="IN296" s="44"/>
      <c r="IO296" s="44"/>
      <c r="IP296" s="44"/>
      <c r="IQ296" s="44"/>
      <c r="IR296" s="44"/>
      <c r="IS296" s="44"/>
      <c r="IT296" s="44"/>
      <c r="IU296" s="44"/>
      <c r="IV296" s="44"/>
      <c r="IW296" s="44"/>
      <c r="IX296" s="44"/>
      <c r="IY296" s="44"/>
      <c r="IZ296" s="44"/>
      <c r="JA296" s="44"/>
      <c r="JB296" s="44"/>
      <c r="JC296" s="44"/>
      <c r="JD296" s="44"/>
      <c r="JE296" s="44"/>
      <c r="JF296" s="44"/>
      <c r="JG296" s="44"/>
      <c r="JH296" s="44"/>
      <c r="JI296" s="44"/>
      <c r="JJ296" s="44"/>
      <c r="JK296" s="44"/>
      <c r="JL296" s="44"/>
      <c r="JM296" s="44"/>
      <c r="JN296" s="44"/>
      <c r="JO296" s="44"/>
      <c r="JP296" s="44"/>
      <c r="JQ296" s="44"/>
      <c r="JR296" s="44"/>
      <c r="JS296" s="44"/>
      <c r="JT296" s="44"/>
      <c r="JU296" s="44"/>
      <c r="JV296" s="44"/>
      <c r="JW296" s="44"/>
      <c r="JX296" s="44"/>
      <c r="JY296" s="44"/>
      <c r="JZ296" s="44"/>
      <c r="KA296" s="44"/>
      <c r="KB296" s="44"/>
      <c r="KC296" s="44"/>
      <c r="KD296" s="44"/>
      <c r="KE296" s="44"/>
      <c r="KF296" s="44"/>
      <c r="KG296" s="44"/>
      <c r="KH296" s="44"/>
      <c r="KI296" s="44"/>
      <c r="KJ296" s="44"/>
      <c r="KK296" s="44"/>
      <c r="KL296" s="44"/>
      <c r="KM296" s="44"/>
      <c r="KN296" s="44"/>
      <c r="KO296" s="44"/>
      <c r="KP296" s="44"/>
      <c r="KQ296" s="44"/>
      <c r="KR296" s="44"/>
      <c r="KS296" s="44"/>
      <c r="KT296" s="44"/>
      <c r="KU296" s="44"/>
      <c r="KV296" s="44"/>
      <c r="KW296" s="44"/>
      <c r="KX296" s="44"/>
      <c r="KY296" s="44"/>
      <c r="KZ296" s="44"/>
      <c r="LA296" s="44"/>
      <c r="LB296" s="44"/>
      <c r="LC296" s="44"/>
      <c r="LD296" s="44"/>
      <c r="LE296" s="44"/>
      <c r="LF296" s="44"/>
      <c r="LG296" s="44"/>
      <c r="LH296" s="44"/>
      <c r="LI296" s="44"/>
      <c r="LJ296" s="44"/>
      <c r="LK296" s="44"/>
      <c r="LL296" s="44"/>
      <c r="LM296" s="44"/>
      <c r="LN296" s="44"/>
      <c r="LO296" s="44"/>
      <c r="LP296" s="44"/>
      <c r="LQ296" s="44"/>
      <c r="LR296" s="44"/>
      <c r="LS296" s="44"/>
      <c r="LT296" s="44"/>
      <c r="LU296" s="44"/>
      <c r="LV296" s="44"/>
      <c r="LW296" s="44"/>
      <c r="LX296" s="44"/>
      <c r="LY296" s="44"/>
      <c r="LZ296" s="44"/>
      <c r="MA296" s="44"/>
      <c r="MB296" s="44"/>
      <c r="MC296" s="44"/>
      <c r="MD296" s="44"/>
      <c r="ME296" s="44"/>
      <c r="MF296" s="44"/>
      <c r="MG296" s="44"/>
      <c r="MH296" s="44"/>
      <c r="MI296" s="44"/>
      <c r="MJ296" s="44"/>
      <c r="MK296" s="44"/>
      <c r="ML296" s="44"/>
      <c r="MM296" s="44"/>
      <c r="MN296" s="44"/>
      <c r="MO296" s="44"/>
      <c r="MP296" s="44"/>
      <c r="MQ296" s="44"/>
      <c r="MR296" s="44"/>
      <c r="MS296" s="44"/>
      <c r="MT296" s="44"/>
      <c r="MU296" s="44"/>
      <c r="MV296" s="44"/>
      <c r="MW296" s="44"/>
      <c r="MX296" s="44"/>
      <c r="MY296" s="44"/>
      <c r="MZ296" s="44"/>
      <c r="NA296" s="44"/>
      <c r="NB296" s="44"/>
      <c r="NC296" s="44"/>
      <c r="ND296" s="44"/>
      <c r="NE296" s="44"/>
      <c r="NF296" s="44"/>
      <c r="NG296" s="44"/>
      <c r="NH296" s="44"/>
      <c r="NI296" s="44"/>
      <c r="NJ296" s="44"/>
      <c r="NK296" s="44"/>
      <c r="NL296" s="44"/>
      <c r="NM296" s="44"/>
      <c r="NN296" s="44"/>
      <c r="NO296" s="44"/>
      <c r="NP296" s="44"/>
      <c r="NQ296" s="44"/>
      <c r="NR296" s="44"/>
      <c r="NS296" s="44"/>
      <c r="NT296" s="44"/>
      <c r="NU296" s="44"/>
      <c r="NV296" s="44"/>
      <c r="NW296" s="44"/>
      <c r="NX296" s="44"/>
      <c r="NY296" s="44"/>
      <c r="NZ296" s="44"/>
      <c r="OA296" s="44"/>
      <c r="OB296" s="44"/>
      <c r="OC296" s="44"/>
      <c r="OD296" s="44"/>
      <c r="OE296" s="44"/>
      <c r="OF296" s="44"/>
      <c r="OG296" s="44"/>
      <c r="OH296" s="44"/>
      <c r="OI296" s="44"/>
      <c r="OJ296" s="44"/>
      <c r="OK296" s="44"/>
      <c r="OL296" s="44"/>
      <c r="OM296" s="44"/>
      <c r="ON296" s="44"/>
      <c r="OO296" s="44"/>
      <c r="OP296" s="44"/>
      <c r="OQ296" s="44"/>
      <c r="OR296" s="44"/>
      <c r="OS296" s="44"/>
      <c r="OT296" s="44"/>
      <c r="OU296" s="44"/>
      <c r="OV296" s="44"/>
      <c r="OW296" s="44"/>
      <c r="OX296" s="44"/>
      <c r="OY296" s="44"/>
      <c r="OZ296" s="44"/>
      <c r="PA296" s="44"/>
      <c r="PB296" s="44"/>
      <c r="PC296" s="44"/>
      <c r="PD296" s="44"/>
      <c r="PE296" s="44"/>
      <c r="PF296" s="44"/>
      <c r="PG296" s="44"/>
      <c r="PH296" s="44"/>
    </row>
    <row r="297" spans="1:424" s="49" customFormat="1" x14ac:dyDescent="0.25">
      <c r="A297" s="30"/>
      <c r="C297" s="327"/>
      <c r="D297" s="47"/>
      <c r="E297" s="327"/>
      <c r="F297" s="47"/>
      <c r="G297" s="47"/>
      <c r="H297" s="47"/>
      <c r="I297" s="47"/>
      <c r="J297" s="47"/>
      <c r="M297" s="47"/>
      <c r="N297" s="47"/>
      <c r="O297" s="47"/>
      <c r="P297" s="47"/>
      <c r="Q297" s="47"/>
      <c r="R297" s="47"/>
      <c r="U297" s="47"/>
      <c r="V297" s="47"/>
      <c r="W297" s="47"/>
      <c r="X297" s="47"/>
      <c r="Y297" s="47"/>
      <c r="Z297" s="47"/>
      <c r="AC297" s="47"/>
      <c r="AD297" s="47"/>
      <c r="AE297" s="47"/>
      <c r="AF297" s="47"/>
      <c r="AG297" s="47"/>
      <c r="AH297" s="47"/>
      <c r="AK297" s="47"/>
      <c r="AL297" s="47"/>
      <c r="AM297" s="47"/>
      <c r="AN297" s="47"/>
      <c r="AO297" s="47"/>
      <c r="AP297" s="47"/>
      <c r="AS297" s="47"/>
      <c r="AT297" s="47"/>
      <c r="AU297" s="47"/>
      <c r="AV297" s="47"/>
      <c r="AW297" s="46"/>
      <c r="AX297" s="46"/>
      <c r="BA297" s="47"/>
      <c r="BB297" s="47"/>
      <c r="BC297" s="47"/>
      <c r="BD297" s="47"/>
      <c r="BE297" s="47"/>
      <c r="BF297" s="47"/>
      <c r="BG297" s="47"/>
      <c r="BH297" s="47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44"/>
      <c r="CR297" s="44"/>
      <c r="CS297" s="44"/>
      <c r="CT297" s="44"/>
      <c r="CU297" s="44"/>
      <c r="CV297" s="44"/>
      <c r="CW297" s="44"/>
      <c r="CX297" s="44"/>
      <c r="CY297" s="44"/>
      <c r="CZ297" s="44"/>
      <c r="DA297" s="44"/>
      <c r="DB297" s="44"/>
      <c r="DC297" s="44"/>
      <c r="DD297" s="44"/>
      <c r="DE297" s="44"/>
      <c r="DF297" s="44"/>
      <c r="DG297" s="44"/>
      <c r="DH297" s="44"/>
      <c r="DI297" s="44"/>
      <c r="DJ297" s="44"/>
      <c r="DK297" s="44"/>
      <c r="DL297" s="44"/>
      <c r="DM297" s="44"/>
      <c r="DN297" s="44"/>
      <c r="DO297" s="44"/>
      <c r="DP297" s="44"/>
      <c r="DQ297" s="44"/>
      <c r="DR297" s="44"/>
      <c r="DS297" s="44"/>
      <c r="DT297" s="44"/>
      <c r="DU297" s="44"/>
      <c r="DV297" s="44"/>
      <c r="DW297" s="44"/>
      <c r="DX297" s="44"/>
      <c r="DY297" s="44"/>
      <c r="DZ297" s="44"/>
      <c r="EA297" s="44"/>
      <c r="EB297" s="44"/>
      <c r="EC297" s="44"/>
      <c r="ED297" s="44"/>
      <c r="EE297" s="44"/>
      <c r="EF297" s="44"/>
      <c r="EG297" s="44"/>
      <c r="EH297" s="44"/>
      <c r="EI297" s="44"/>
      <c r="EJ297" s="44"/>
      <c r="EK297" s="44"/>
      <c r="EL297" s="44"/>
      <c r="EM297" s="44"/>
      <c r="EN297" s="44"/>
      <c r="EO297" s="44"/>
      <c r="EP297" s="44"/>
      <c r="EQ297" s="44"/>
      <c r="ER297" s="44"/>
      <c r="ES297" s="44"/>
      <c r="ET297" s="44"/>
      <c r="EU297" s="44"/>
      <c r="EV297" s="44"/>
      <c r="EW297" s="44"/>
      <c r="EX297" s="44"/>
      <c r="EY297" s="44"/>
      <c r="EZ297" s="44"/>
      <c r="FA297" s="44"/>
      <c r="FB297" s="44"/>
      <c r="FC297" s="44"/>
      <c r="FD297" s="44"/>
      <c r="FE297" s="44"/>
      <c r="FF297" s="44"/>
      <c r="FG297" s="44"/>
      <c r="FH297" s="44"/>
      <c r="FI297" s="44"/>
      <c r="FJ297" s="44"/>
      <c r="FK297" s="44"/>
      <c r="FL297" s="44"/>
      <c r="FM297" s="44"/>
      <c r="FN297" s="44"/>
      <c r="FO297" s="44"/>
      <c r="FP297" s="44"/>
      <c r="FQ297" s="44"/>
      <c r="FR297" s="44"/>
      <c r="FS297" s="44"/>
      <c r="FT297" s="44"/>
      <c r="FU297" s="44"/>
      <c r="FV297" s="44"/>
      <c r="FW297" s="44"/>
      <c r="FX297" s="44"/>
      <c r="FY297" s="44"/>
      <c r="FZ297" s="44"/>
      <c r="GA297" s="44"/>
      <c r="GB297" s="44"/>
      <c r="GC297" s="44"/>
      <c r="GD297" s="44"/>
      <c r="GE297" s="44"/>
      <c r="GF297" s="44"/>
      <c r="GG297" s="44"/>
      <c r="GH297" s="44"/>
      <c r="GI297" s="44"/>
      <c r="GJ297" s="44"/>
      <c r="GK297" s="44"/>
      <c r="GL297" s="44"/>
      <c r="GM297" s="44"/>
      <c r="GN297" s="44"/>
      <c r="GO297" s="44"/>
      <c r="GP297" s="44"/>
      <c r="GQ297" s="44"/>
      <c r="GR297" s="44"/>
      <c r="GS297" s="44"/>
      <c r="GT297" s="44"/>
      <c r="GU297" s="44"/>
      <c r="GV297" s="44"/>
      <c r="GW297" s="44"/>
      <c r="GX297" s="44"/>
      <c r="GY297" s="44"/>
      <c r="GZ297" s="44"/>
      <c r="HA297" s="44"/>
      <c r="HB297" s="44"/>
      <c r="HC297" s="44"/>
      <c r="HD297" s="44"/>
      <c r="HE297" s="44"/>
      <c r="HF297" s="44"/>
      <c r="HG297" s="44"/>
      <c r="HH297" s="44"/>
      <c r="HI297" s="44"/>
      <c r="HJ297" s="44"/>
      <c r="HK297" s="44"/>
      <c r="HL297" s="44"/>
      <c r="HM297" s="44"/>
      <c r="HN297" s="44"/>
      <c r="HO297" s="44"/>
      <c r="HP297" s="44"/>
      <c r="HQ297" s="44"/>
      <c r="HR297" s="44"/>
      <c r="HS297" s="44"/>
      <c r="HT297" s="44"/>
      <c r="HU297" s="44"/>
      <c r="HV297" s="44"/>
      <c r="HW297" s="44"/>
      <c r="HX297" s="44"/>
      <c r="HY297" s="44"/>
      <c r="HZ297" s="44"/>
      <c r="IA297" s="44"/>
      <c r="IB297" s="44"/>
      <c r="IC297" s="44"/>
      <c r="ID297" s="44"/>
      <c r="IE297" s="44"/>
      <c r="IF297" s="44"/>
      <c r="IG297" s="44"/>
      <c r="IH297" s="44"/>
      <c r="II297" s="44"/>
      <c r="IJ297" s="44"/>
      <c r="IK297" s="44"/>
      <c r="IL297" s="44"/>
      <c r="IM297" s="44"/>
      <c r="IN297" s="44"/>
      <c r="IO297" s="44"/>
      <c r="IP297" s="44"/>
      <c r="IQ297" s="44"/>
      <c r="IR297" s="44"/>
      <c r="IS297" s="44"/>
      <c r="IT297" s="44"/>
      <c r="IU297" s="44"/>
      <c r="IV297" s="44"/>
      <c r="IW297" s="44"/>
      <c r="IX297" s="44"/>
      <c r="IY297" s="44"/>
      <c r="IZ297" s="44"/>
      <c r="JA297" s="44"/>
      <c r="JB297" s="44"/>
      <c r="JC297" s="44"/>
      <c r="JD297" s="44"/>
      <c r="JE297" s="44"/>
      <c r="JF297" s="44"/>
      <c r="JG297" s="44"/>
      <c r="JH297" s="44"/>
      <c r="JI297" s="44"/>
      <c r="JJ297" s="44"/>
      <c r="JK297" s="44"/>
      <c r="JL297" s="44"/>
      <c r="JM297" s="44"/>
      <c r="JN297" s="44"/>
      <c r="JO297" s="44"/>
      <c r="JP297" s="44"/>
      <c r="JQ297" s="44"/>
      <c r="JR297" s="44"/>
      <c r="JS297" s="44"/>
      <c r="JT297" s="44"/>
      <c r="JU297" s="44"/>
      <c r="JV297" s="44"/>
      <c r="JW297" s="44"/>
      <c r="JX297" s="44"/>
      <c r="JY297" s="44"/>
      <c r="JZ297" s="44"/>
      <c r="KA297" s="44"/>
      <c r="KB297" s="44"/>
      <c r="KC297" s="44"/>
      <c r="KD297" s="44"/>
      <c r="KE297" s="44"/>
      <c r="KF297" s="44"/>
      <c r="KG297" s="44"/>
      <c r="KH297" s="44"/>
      <c r="KI297" s="44"/>
      <c r="KJ297" s="44"/>
      <c r="KK297" s="44"/>
      <c r="KL297" s="44"/>
      <c r="KM297" s="44"/>
      <c r="KN297" s="44"/>
      <c r="KO297" s="44"/>
      <c r="KP297" s="44"/>
      <c r="KQ297" s="44"/>
      <c r="KR297" s="44"/>
      <c r="KS297" s="44"/>
      <c r="KT297" s="44"/>
      <c r="KU297" s="44"/>
      <c r="KV297" s="44"/>
      <c r="KW297" s="44"/>
      <c r="KX297" s="44"/>
      <c r="KY297" s="44"/>
      <c r="KZ297" s="44"/>
      <c r="LA297" s="44"/>
      <c r="LB297" s="44"/>
      <c r="LC297" s="44"/>
      <c r="LD297" s="44"/>
      <c r="LE297" s="44"/>
      <c r="LF297" s="44"/>
      <c r="LG297" s="44"/>
      <c r="LH297" s="44"/>
      <c r="LI297" s="44"/>
      <c r="LJ297" s="44"/>
      <c r="LK297" s="44"/>
      <c r="LL297" s="44"/>
      <c r="LM297" s="44"/>
      <c r="LN297" s="44"/>
      <c r="LO297" s="44"/>
      <c r="LP297" s="44"/>
      <c r="LQ297" s="44"/>
      <c r="LR297" s="44"/>
      <c r="LS297" s="44"/>
      <c r="LT297" s="44"/>
      <c r="LU297" s="44"/>
      <c r="LV297" s="44"/>
      <c r="LW297" s="44"/>
      <c r="LX297" s="44"/>
      <c r="LY297" s="44"/>
      <c r="LZ297" s="44"/>
      <c r="MA297" s="44"/>
      <c r="MB297" s="44"/>
      <c r="MC297" s="44"/>
      <c r="MD297" s="44"/>
      <c r="ME297" s="44"/>
      <c r="MF297" s="44"/>
      <c r="MG297" s="44"/>
      <c r="MH297" s="44"/>
      <c r="MI297" s="44"/>
      <c r="MJ297" s="44"/>
      <c r="MK297" s="44"/>
      <c r="ML297" s="44"/>
      <c r="MM297" s="44"/>
      <c r="MN297" s="44"/>
      <c r="MO297" s="44"/>
      <c r="MP297" s="44"/>
      <c r="MQ297" s="44"/>
      <c r="MR297" s="44"/>
      <c r="MS297" s="44"/>
      <c r="MT297" s="44"/>
      <c r="MU297" s="44"/>
      <c r="MV297" s="44"/>
      <c r="MW297" s="44"/>
      <c r="MX297" s="44"/>
      <c r="MY297" s="44"/>
      <c r="MZ297" s="44"/>
      <c r="NA297" s="44"/>
      <c r="NB297" s="44"/>
      <c r="NC297" s="44"/>
      <c r="ND297" s="44"/>
      <c r="NE297" s="44"/>
      <c r="NF297" s="44"/>
      <c r="NG297" s="44"/>
      <c r="NH297" s="44"/>
      <c r="NI297" s="44"/>
      <c r="NJ297" s="44"/>
      <c r="NK297" s="44"/>
      <c r="NL297" s="44"/>
      <c r="NM297" s="44"/>
      <c r="NN297" s="44"/>
      <c r="NO297" s="44"/>
      <c r="NP297" s="44"/>
      <c r="NQ297" s="44"/>
      <c r="NR297" s="44"/>
      <c r="NS297" s="44"/>
      <c r="NT297" s="44"/>
      <c r="NU297" s="44"/>
      <c r="NV297" s="44"/>
      <c r="NW297" s="44"/>
      <c r="NX297" s="44"/>
      <c r="NY297" s="44"/>
      <c r="NZ297" s="44"/>
      <c r="OA297" s="44"/>
      <c r="OB297" s="44"/>
      <c r="OC297" s="44"/>
      <c r="OD297" s="44"/>
      <c r="OE297" s="44"/>
      <c r="OF297" s="44"/>
      <c r="OG297" s="44"/>
      <c r="OH297" s="44"/>
      <c r="OI297" s="44"/>
      <c r="OJ297" s="44"/>
      <c r="OK297" s="44"/>
      <c r="OL297" s="44"/>
      <c r="OM297" s="44"/>
      <c r="ON297" s="44"/>
      <c r="OO297" s="44"/>
      <c r="OP297" s="44"/>
      <c r="OQ297" s="44"/>
      <c r="OR297" s="44"/>
      <c r="OS297" s="44"/>
      <c r="OT297" s="44"/>
      <c r="OU297" s="44"/>
      <c r="OV297" s="44"/>
      <c r="OW297" s="44"/>
      <c r="OX297" s="44"/>
      <c r="OY297" s="44"/>
      <c r="OZ297" s="44"/>
      <c r="PA297" s="44"/>
      <c r="PB297" s="44"/>
      <c r="PC297" s="44"/>
      <c r="PD297" s="44"/>
      <c r="PE297" s="44"/>
      <c r="PF297" s="44"/>
      <c r="PG297" s="44"/>
      <c r="PH297" s="44"/>
    </row>
    <row r="298" spans="1:424" s="49" customFormat="1" x14ac:dyDescent="0.25">
      <c r="A298" s="30"/>
      <c r="C298" s="327"/>
      <c r="D298" s="47"/>
      <c r="E298" s="327"/>
      <c r="F298" s="47"/>
      <c r="G298" s="47"/>
      <c r="H298" s="47"/>
      <c r="I298" s="47"/>
      <c r="J298" s="47"/>
      <c r="M298" s="47"/>
      <c r="N298" s="47"/>
      <c r="O298" s="47"/>
      <c r="P298" s="47"/>
      <c r="Q298" s="47"/>
      <c r="R298" s="47"/>
      <c r="U298" s="47"/>
      <c r="V298" s="47"/>
      <c r="W298" s="47"/>
      <c r="X298" s="47"/>
      <c r="Y298" s="47"/>
      <c r="Z298" s="47"/>
      <c r="AC298" s="47"/>
      <c r="AD298" s="47"/>
      <c r="AE298" s="47"/>
      <c r="AF298" s="47"/>
      <c r="AG298" s="47"/>
      <c r="AH298" s="47"/>
      <c r="AK298" s="47"/>
      <c r="AL298" s="47"/>
      <c r="AM298" s="47"/>
      <c r="AN298" s="47"/>
      <c r="AO298" s="47"/>
      <c r="AP298" s="47"/>
      <c r="AS298" s="47"/>
      <c r="AT298" s="47"/>
      <c r="AU298" s="47"/>
      <c r="AV298" s="47"/>
      <c r="AW298" s="46"/>
      <c r="AX298" s="46"/>
      <c r="BA298" s="47"/>
      <c r="BB298" s="47"/>
      <c r="BC298" s="47"/>
      <c r="BD298" s="47"/>
      <c r="BE298" s="47"/>
      <c r="BF298" s="47"/>
      <c r="BG298" s="47"/>
      <c r="BH298" s="47"/>
      <c r="BI298" s="44"/>
      <c r="BJ298" s="44"/>
      <c r="BK298" s="44"/>
      <c r="BL298" s="44"/>
      <c r="BM298" s="44"/>
      <c r="BN298" s="44"/>
      <c r="BO298" s="44"/>
      <c r="BP298" s="44"/>
      <c r="BQ298" s="44"/>
      <c r="BR298" s="44"/>
      <c r="BS298" s="44"/>
      <c r="BT298" s="44"/>
      <c r="BU298" s="44"/>
      <c r="BV298" s="44"/>
      <c r="BW298" s="44"/>
      <c r="BX298" s="44"/>
      <c r="BY298" s="44"/>
      <c r="BZ298" s="44"/>
      <c r="CA298" s="44"/>
      <c r="CB298" s="44"/>
      <c r="CC298" s="44"/>
      <c r="CD298" s="44"/>
      <c r="CE298" s="44"/>
      <c r="CF298" s="44"/>
      <c r="CG298" s="44"/>
      <c r="CH298" s="44"/>
      <c r="CI298" s="44"/>
      <c r="CJ298" s="44"/>
      <c r="CK298" s="44"/>
      <c r="CL298" s="44"/>
      <c r="CM298" s="44"/>
      <c r="CN298" s="44"/>
      <c r="CO298" s="44"/>
      <c r="CP298" s="44"/>
      <c r="CQ298" s="44"/>
      <c r="CR298" s="44"/>
      <c r="CS298" s="44"/>
      <c r="CT298" s="44"/>
      <c r="CU298" s="44"/>
      <c r="CV298" s="44"/>
      <c r="CW298" s="44"/>
      <c r="CX298" s="44"/>
      <c r="CY298" s="44"/>
      <c r="CZ298" s="44"/>
      <c r="DA298" s="44"/>
      <c r="DB298" s="44"/>
      <c r="DC298" s="44"/>
      <c r="DD298" s="44"/>
      <c r="DE298" s="44"/>
      <c r="DF298" s="44"/>
      <c r="DG298" s="44"/>
      <c r="DH298" s="44"/>
      <c r="DI298" s="44"/>
      <c r="DJ298" s="44"/>
      <c r="DK298" s="44"/>
      <c r="DL298" s="44"/>
      <c r="DM298" s="44"/>
      <c r="DN298" s="44"/>
      <c r="DO298" s="44"/>
      <c r="DP298" s="44"/>
      <c r="DQ298" s="44"/>
      <c r="DR298" s="44"/>
      <c r="DS298" s="44"/>
      <c r="DT298" s="44"/>
      <c r="DU298" s="44"/>
      <c r="DV298" s="44"/>
      <c r="DW298" s="44"/>
      <c r="DX298" s="44"/>
      <c r="DY298" s="44"/>
      <c r="DZ298" s="44"/>
      <c r="EA298" s="44"/>
      <c r="EB298" s="44"/>
      <c r="EC298" s="44"/>
      <c r="ED298" s="44"/>
      <c r="EE298" s="44"/>
      <c r="EF298" s="44"/>
      <c r="EG298" s="44"/>
      <c r="EH298" s="44"/>
      <c r="EI298" s="44"/>
      <c r="EJ298" s="44"/>
      <c r="EK298" s="44"/>
      <c r="EL298" s="44"/>
      <c r="EM298" s="44"/>
      <c r="EN298" s="44"/>
      <c r="EO298" s="44"/>
      <c r="EP298" s="44"/>
      <c r="EQ298" s="44"/>
      <c r="ER298" s="44"/>
      <c r="ES298" s="44"/>
      <c r="ET298" s="44"/>
      <c r="EU298" s="44"/>
      <c r="EV298" s="44"/>
      <c r="EW298" s="44"/>
      <c r="EX298" s="44"/>
      <c r="EY298" s="44"/>
      <c r="EZ298" s="44"/>
      <c r="FA298" s="44"/>
      <c r="FB298" s="44"/>
      <c r="FC298" s="44"/>
      <c r="FD298" s="44"/>
      <c r="FE298" s="44"/>
      <c r="FF298" s="44"/>
      <c r="FG298" s="44"/>
      <c r="FH298" s="44"/>
      <c r="FI298" s="44"/>
      <c r="FJ298" s="44"/>
      <c r="FK298" s="44"/>
      <c r="FL298" s="44"/>
      <c r="FM298" s="44"/>
      <c r="FN298" s="44"/>
      <c r="FO298" s="44"/>
      <c r="FP298" s="44"/>
      <c r="FQ298" s="44"/>
      <c r="FR298" s="44"/>
      <c r="FS298" s="44"/>
      <c r="FT298" s="44"/>
      <c r="FU298" s="44"/>
      <c r="FV298" s="44"/>
      <c r="FW298" s="44"/>
      <c r="FX298" s="44"/>
      <c r="FY298" s="44"/>
      <c r="FZ298" s="44"/>
      <c r="GA298" s="44"/>
      <c r="GB298" s="44"/>
      <c r="GC298" s="44"/>
      <c r="GD298" s="44"/>
      <c r="GE298" s="44"/>
      <c r="GF298" s="44"/>
      <c r="GG298" s="44"/>
      <c r="GH298" s="44"/>
      <c r="GI298" s="44"/>
      <c r="GJ298" s="44"/>
      <c r="GK298" s="44"/>
      <c r="GL298" s="44"/>
      <c r="GM298" s="44"/>
      <c r="GN298" s="44"/>
      <c r="GO298" s="44"/>
      <c r="GP298" s="44"/>
      <c r="GQ298" s="44"/>
      <c r="GR298" s="44"/>
      <c r="GS298" s="44"/>
      <c r="GT298" s="44"/>
      <c r="GU298" s="44"/>
      <c r="GV298" s="44"/>
      <c r="GW298" s="44"/>
      <c r="GX298" s="44"/>
      <c r="GY298" s="44"/>
      <c r="GZ298" s="44"/>
      <c r="HA298" s="44"/>
      <c r="HB298" s="44"/>
      <c r="HC298" s="44"/>
      <c r="HD298" s="44"/>
      <c r="HE298" s="44"/>
      <c r="HF298" s="44"/>
      <c r="HG298" s="44"/>
      <c r="HH298" s="44"/>
      <c r="HI298" s="44"/>
      <c r="HJ298" s="44"/>
      <c r="HK298" s="44"/>
      <c r="HL298" s="44"/>
      <c r="HM298" s="44"/>
      <c r="HN298" s="44"/>
      <c r="HO298" s="44"/>
      <c r="HP298" s="44"/>
      <c r="HQ298" s="44"/>
      <c r="HR298" s="44"/>
      <c r="HS298" s="44"/>
      <c r="HT298" s="44"/>
      <c r="HU298" s="44"/>
      <c r="HV298" s="44"/>
      <c r="HW298" s="44"/>
      <c r="HX298" s="44"/>
      <c r="HY298" s="44"/>
      <c r="HZ298" s="44"/>
      <c r="IA298" s="44"/>
      <c r="IB298" s="44"/>
      <c r="IC298" s="44"/>
      <c r="ID298" s="44"/>
      <c r="IE298" s="44"/>
      <c r="IF298" s="44"/>
      <c r="IG298" s="44"/>
      <c r="IH298" s="44"/>
      <c r="II298" s="44"/>
      <c r="IJ298" s="44"/>
      <c r="IK298" s="44"/>
      <c r="IL298" s="44"/>
      <c r="IM298" s="44"/>
      <c r="IN298" s="44"/>
      <c r="IO298" s="44"/>
      <c r="IP298" s="44"/>
      <c r="IQ298" s="44"/>
      <c r="IR298" s="44"/>
      <c r="IS298" s="44"/>
      <c r="IT298" s="44"/>
      <c r="IU298" s="44"/>
      <c r="IV298" s="44"/>
      <c r="IW298" s="44"/>
      <c r="IX298" s="44"/>
      <c r="IY298" s="44"/>
      <c r="IZ298" s="44"/>
      <c r="JA298" s="44"/>
      <c r="JB298" s="44"/>
      <c r="JC298" s="44"/>
      <c r="JD298" s="44"/>
      <c r="JE298" s="44"/>
      <c r="JF298" s="44"/>
      <c r="JG298" s="44"/>
      <c r="JH298" s="44"/>
      <c r="JI298" s="44"/>
      <c r="JJ298" s="44"/>
      <c r="JK298" s="44"/>
      <c r="JL298" s="44"/>
      <c r="JM298" s="44"/>
      <c r="JN298" s="44"/>
      <c r="JO298" s="44"/>
      <c r="JP298" s="44"/>
      <c r="JQ298" s="44"/>
      <c r="JR298" s="44"/>
      <c r="JS298" s="44"/>
      <c r="JT298" s="44"/>
      <c r="JU298" s="44"/>
      <c r="JV298" s="44"/>
      <c r="JW298" s="44"/>
      <c r="JX298" s="44"/>
      <c r="JY298" s="44"/>
      <c r="JZ298" s="44"/>
      <c r="KA298" s="44"/>
      <c r="KB298" s="44"/>
      <c r="KC298" s="44"/>
      <c r="KD298" s="44"/>
      <c r="KE298" s="44"/>
      <c r="KF298" s="44"/>
      <c r="KG298" s="44"/>
      <c r="KH298" s="44"/>
      <c r="KI298" s="44"/>
      <c r="KJ298" s="44"/>
      <c r="KK298" s="44"/>
      <c r="KL298" s="44"/>
      <c r="KM298" s="44"/>
      <c r="KN298" s="44"/>
      <c r="KO298" s="44"/>
      <c r="KP298" s="44"/>
      <c r="KQ298" s="44"/>
      <c r="KR298" s="44"/>
      <c r="KS298" s="44"/>
      <c r="KT298" s="44"/>
      <c r="KU298" s="44"/>
      <c r="KV298" s="44"/>
      <c r="KW298" s="44"/>
      <c r="KX298" s="44"/>
      <c r="KY298" s="44"/>
      <c r="KZ298" s="44"/>
      <c r="LA298" s="44"/>
      <c r="LB298" s="44"/>
      <c r="LC298" s="44"/>
      <c r="LD298" s="44"/>
      <c r="LE298" s="44"/>
      <c r="LF298" s="44"/>
      <c r="LG298" s="44"/>
      <c r="LH298" s="44"/>
      <c r="LI298" s="44"/>
      <c r="LJ298" s="44"/>
      <c r="LK298" s="44"/>
      <c r="LL298" s="44"/>
      <c r="LM298" s="44"/>
      <c r="LN298" s="44"/>
      <c r="LO298" s="44"/>
      <c r="LP298" s="44"/>
      <c r="LQ298" s="44"/>
      <c r="LR298" s="44"/>
      <c r="LS298" s="44"/>
      <c r="LT298" s="44"/>
      <c r="LU298" s="44"/>
      <c r="LV298" s="44"/>
      <c r="LW298" s="44"/>
      <c r="LX298" s="44"/>
      <c r="LY298" s="44"/>
      <c r="LZ298" s="44"/>
      <c r="MA298" s="44"/>
      <c r="MB298" s="44"/>
      <c r="MC298" s="44"/>
      <c r="MD298" s="44"/>
      <c r="ME298" s="44"/>
      <c r="MF298" s="44"/>
      <c r="MG298" s="44"/>
      <c r="MH298" s="44"/>
      <c r="MI298" s="44"/>
      <c r="MJ298" s="44"/>
      <c r="MK298" s="44"/>
      <c r="ML298" s="44"/>
      <c r="MM298" s="44"/>
      <c r="MN298" s="44"/>
      <c r="MO298" s="44"/>
      <c r="MP298" s="44"/>
      <c r="MQ298" s="44"/>
      <c r="MR298" s="44"/>
      <c r="MS298" s="44"/>
      <c r="MT298" s="44"/>
      <c r="MU298" s="44"/>
      <c r="MV298" s="44"/>
      <c r="MW298" s="44"/>
      <c r="MX298" s="44"/>
      <c r="MY298" s="44"/>
      <c r="MZ298" s="44"/>
      <c r="NA298" s="44"/>
      <c r="NB298" s="44"/>
      <c r="NC298" s="44"/>
      <c r="ND298" s="44"/>
      <c r="NE298" s="44"/>
      <c r="NF298" s="44"/>
      <c r="NG298" s="44"/>
      <c r="NH298" s="44"/>
      <c r="NI298" s="44"/>
      <c r="NJ298" s="44"/>
      <c r="NK298" s="44"/>
      <c r="NL298" s="44"/>
      <c r="NM298" s="44"/>
      <c r="NN298" s="44"/>
      <c r="NO298" s="44"/>
      <c r="NP298" s="44"/>
      <c r="NQ298" s="44"/>
      <c r="NR298" s="44"/>
      <c r="NS298" s="44"/>
      <c r="NT298" s="44"/>
      <c r="NU298" s="44"/>
      <c r="NV298" s="44"/>
      <c r="NW298" s="44"/>
      <c r="NX298" s="44"/>
      <c r="NY298" s="44"/>
      <c r="NZ298" s="44"/>
      <c r="OA298" s="44"/>
      <c r="OB298" s="44"/>
      <c r="OC298" s="44"/>
      <c r="OD298" s="44"/>
      <c r="OE298" s="44"/>
      <c r="OF298" s="44"/>
      <c r="OG298" s="44"/>
      <c r="OH298" s="44"/>
      <c r="OI298" s="44"/>
      <c r="OJ298" s="44"/>
      <c r="OK298" s="44"/>
      <c r="OL298" s="44"/>
      <c r="OM298" s="44"/>
      <c r="ON298" s="44"/>
      <c r="OO298" s="44"/>
      <c r="OP298" s="44"/>
      <c r="OQ298" s="44"/>
      <c r="OR298" s="44"/>
      <c r="OS298" s="44"/>
      <c r="OT298" s="44"/>
      <c r="OU298" s="44"/>
      <c r="OV298" s="44"/>
      <c r="OW298" s="44"/>
      <c r="OX298" s="44"/>
      <c r="OY298" s="44"/>
      <c r="OZ298" s="44"/>
      <c r="PA298" s="44"/>
      <c r="PB298" s="44"/>
      <c r="PC298" s="44"/>
      <c r="PD298" s="44"/>
      <c r="PE298" s="44"/>
      <c r="PF298" s="44"/>
      <c r="PG298" s="44"/>
      <c r="PH298" s="44"/>
    </row>
    <row r="299" spans="1:424" s="49" customFormat="1" x14ac:dyDescent="0.25">
      <c r="A299" s="30"/>
      <c r="C299" s="327"/>
      <c r="D299" s="47"/>
      <c r="E299" s="327"/>
      <c r="F299" s="47"/>
      <c r="G299" s="47"/>
      <c r="H299" s="47"/>
      <c r="I299" s="47"/>
      <c r="J299" s="47"/>
      <c r="M299" s="47"/>
      <c r="N299" s="47"/>
      <c r="O299" s="47"/>
      <c r="P299" s="47"/>
      <c r="Q299" s="47"/>
      <c r="R299" s="47"/>
      <c r="U299" s="47"/>
      <c r="V299" s="47"/>
      <c r="W299" s="47"/>
      <c r="X299" s="47"/>
      <c r="Y299" s="47"/>
      <c r="Z299" s="47"/>
      <c r="AC299" s="47"/>
      <c r="AD299" s="47"/>
      <c r="AE299" s="47"/>
      <c r="AF299" s="47"/>
      <c r="AG299" s="47"/>
      <c r="AH299" s="47"/>
      <c r="AK299" s="47"/>
      <c r="AL299" s="47"/>
      <c r="AM299" s="47"/>
      <c r="AN299" s="47"/>
      <c r="AO299" s="47"/>
      <c r="AP299" s="47"/>
      <c r="AS299" s="47"/>
      <c r="AT299" s="47"/>
      <c r="AU299" s="47"/>
      <c r="AV299" s="47"/>
      <c r="AW299" s="46"/>
      <c r="AX299" s="46"/>
      <c r="BA299" s="47"/>
      <c r="BB299" s="47"/>
      <c r="BC299" s="47"/>
      <c r="BD299" s="47"/>
      <c r="BE299" s="47"/>
      <c r="BF299" s="47"/>
      <c r="BG299" s="47"/>
      <c r="BH299" s="47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44"/>
      <c r="BT299" s="44"/>
      <c r="BU299" s="44"/>
      <c r="BV299" s="44"/>
      <c r="BW299" s="44"/>
      <c r="BX299" s="44"/>
      <c r="BY299" s="44"/>
      <c r="BZ299" s="44"/>
      <c r="CA299" s="44"/>
      <c r="CB299" s="44"/>
      <c r="CC299" s="44"/>
      <c r="CD299" s="44"/>
      <c r="CE299" s="44"/>
      <c r="CF299" s="44"/>
      <c r="CG299" s="44"/>
      <c r="CH299" s="44"/>
      <c r="CI299" s="44"/>
      <c r="CJ299" s="44"/>
      <c r="CK299" s="44"/>
      <c r="CL299" s="44"/>
      <c r="CM299" s="44"/>
      <c r="CN299" s="44"/>
      <c r="CO299" s="44"/>
      <c r="CP299" s="44"/>
      <c r="CQ299" s="44"/>
      <c r="CR299" s="44"/>
      <c r="CS299" s="44"/>
      <c r="CT299" s="44"/>
      <c r="CU299" s="44"/>
      <c r="CV299" s="44"/>
      <c r="CW299" s="44"/>
      <c r="CX299" s="44"/>
      <c r="CY299" s="44"/>
      <c r="CZ299" s="44"/>
      <c r="DA299" s="44"/>
      <c r="DB299" s="44"/>
      <c r="DC299" s="44"/>
      <c r="DD299" s="44"/>
      <c r="DE299" s="44"/>
      <c r="DF299" s="44"/>
      <c r="DG299" s="44"/>
      <c r="DH299" s="44"/>
      <c r="DI299" s="44"/>
      <c r="DJ299" s="44"/>
      <c r="DK299" s="44"/>
      <c r="DL299" s="44"/>
      <c r="DM299" s="44"/>
      <c r="DN299" s="44"/>
      <c r="DO299" s="44"/>
      <c r="DP299" s="44"/>
      <c r="DQ299" s="44"/>
      <c r="DR299" s="44"/>
      <c r="DS299" s="44"/>
      <c r="DT299" s="44"/>
      <c r="DU299" s="44"/>
      <c r="DV299" s="44"/>
      <c r="DW299" s="44"/>
      <c r="DX299" s="44"/>
      <c r="DY299" s="44"/>
      <c r="DZ299" s="44"/>
      <c r="EA299" s="44"/>
      <c r="EB299" s="44"/>
      <c r="EC299" s="44"/>
      <c r="ED299" s="44"/>
      <c r="EE299" s="44"/>
      <c r="EF299" s="44"/>
      <c r="EG299" s="44"/>
      <c r="EH299" s="44"/>
      <c r="EI299" s="44"/>
      <c r="EJ299" s="44"/>
      <c r="EK299" s="44"/>
      <c r="EL299" s="44"/>
      <c r="EM299" s="44"/>
      <c r="EN299" s="44"/>
      <c r="EO299" s="44"/>
      <c r="EP299" s="44"/>
      <c r="EQ299" s="44"/>
      <c r="ER299" s="44"/>
      <c r="ES299" s="44"/>
      <c r="ET299" s="44"/>
      <c r="EU299" s="44"/>
      <c r="EV299" s="44"/>
      <c r="EW299" s="44"/>
      <c r="EX299" s="44"/>
      <c r="EY299" s="44"/>
      <c r="EZ299" s="44"/>
      <c r="FA299" s="44"/>
      <c r="FB299" s="44"/>
      <c r="FC299" s="44"/>
      <c r="FD299" s="44"/>
      <c r="FE299" s="44"/>
      <c r="FF299" s="44"/>
      <c r="FG299" s="44"/>
      <c r="FH299" s="44"/>
      <c r="FI299" s="44"/>
      <c r="FJ299" s="44"/>
      <c r="FK299" s="44"/>
      <c r="FL299" s="44"/>
      <c r="FM299" s="44"/>
      <c r="FN299" s="44"/>
      <c r="FO299" s="44"/>
      <c r="FP299" s="44"/>
      <c r="FQ299" s="44"/>
      <c r="FR299" s="44"/>
      <c r="FS299" s="44"/>
      <c r="FT299" s="44"/>
      <c r="FU299" s="44"/>
      <c r="FV299" s="44"/>
      <c r="FW299" s="44"/>
      <c r="FX299" s="44"/>
      <c r="FY299" s="44"/>
      <c r="FZ299" s="44"/>
      <c r="GA299" s="44"/>
      <c r="GB299" s="44"/>
      <c r="GC299" s="44"/>
      <c r="GD299" s="44"/>
      <c r="GE299" s="44"/>
      <c r="GF299" s="44"/>
      <c r="GG299" s="44"/>
      <c r="GH299" s="44"/>
      <c r="GI299" s="44"/>
      <c r="GJ299" s="44"/>
      <c r="GK299" s="44"/>
      <c r="GL299" s="44"/>
      <c r="GM299" s="44"/>
      <c r="GN299" s="44"/>
      <c r="GO299" s="44"/>
      <c r="GP299" s="44"/>
      <c r="GQ299" s="44"/>
      <c r="GR299" s="44"/>
      <c r="GS299" s="44"/>
      <c r="GT299" s="44"/>
      <c r="GU299" s="44"/>
      <c r="GV299" s="44"/>
      <c r="GW299" s="44"/>
      <c r="GX299" s="44"/>
      <c r="GY299" s="44"/>
      <c r="GZ299" s="44"/>
      <c r="HA299" s="44"/>
      <c r="HB299" s="44"/>
      <c r="HC299" s="44"/>
      <c r="HD299" s="44"/>
      <c r="HE299" s="44"/>
      <c r="HF299" s="44"/>
      <c r="HG299" s="44"/>
      <c r="HH299" s="44"/>
      <c r="HI299" s="44"/>
      <c r="HJ299" s="44"/>
      <c r="HK299" s="44"/>
      <c r="HL299" s="44"/>
      <c r="HM299" s="44"/>
      <c r="HN299" s="44"/>
      <c r="HO299" s="44"/>
      <c r="HP299" s="44"/>
      <c r="HQ299" s="44"/>
      <c r="HR299" s="44"/>
      <c r="HS299" s="44"/>
      <c r="HT299" s="44"/>
      <c r="HU299" s="44"/>
      <c r="HV299" s="44"/>
      <c r="HW299" s="44"/>
      <c r="HX299" s="44"/>
      <c r="HY299" s="44"/>
      <c r="HZ299" s="44"/>
      <c r="IA299" s="44"/>
      <c r="IB299" s="44"/>
      <c r="IC299" s="44"/>
      <c r="ID299" s="44"/>
      <c r="IE299" s="44"/>
      <c r="IF299" s="44"/>
      <c r="IG299" s="44"/>
      <c r="IH299" s="44"/>
      <c r="II299" s="44"/>
      <c r="IJ299" s="44"/>
      <c r="IK299" s="44"/>
      <c r="IL299" s="44"/>
      <c r="IM299" s="44"/>
      <c r="IN299" s="44"/>
      <c r="IO299" s="44"/>
      <c r="IP299" s="44"/>
      <c r="IQ299" s="44"/>
      <c r="IR299" s="44"/>
      <c r="IS299" s="44"/>
      <c r="IT299" s="44"/>
      <c r="IU299" s="44"/>
      <c r="IV299" s="44"/>
      <c r="IW299" s="44"/>
      <c r="IX299" s="44"/>
      <c r="IY299" s="44"/>
      <c r="IZ299" s="44"/>
      <c r="JA299" s="44"/>
      <c r="JB299" s="44"/>
      <c r="JC299" s="44"/>
      <c r="JD299" s="44"/>
      <c r="JE299" s="44"/>
      <c r="JF299" s="44"/>
      <c r="JG299" s="44"/>
      <c r="JH299" s="44"/>
      <c r="JI299" s="44"/>
      <c r="JJ299" s="44"/>
      <c r="JK299" s="44"/>
      <c r="JL299" s="44"/>
      <c r="JM299" s="44"/>
      <c r="JN299" s="44"/>
      <c r="JO299" s="44"/>
      <c r="JP299" s="44"/>
      <c r="JQ299" s="44"/>
      <c r="JR299" s="44"/>
      <c r="JS299" s="44"/>
      <c r="JT299" s="44"/>
      <c r="JU299" s="44"/>
      <c r="JV299" s="44"/>
      <c r="JW299" s="44"/>
      <c r="JX299" s="44"/>
      <c r="JY299" s="44"/>
      <c r="JZ299" s="44"/>
      <c r="KA299" s="44"/>
      <c r="KB299" s="44"/>
      <c r="KC299" s="44"/>
      <c r="KD299" s="44"/>
      <c r="KE299" s="44"/>
      <c r="KF299" s="44"/>
      <c r="KG299" s="44"/>
      <c r="KH299" s="44"/>
      <c r="KI299" s="44"/>
      <c r="KJ299" s="44"/>
      <c r="KK299" s="44"/>
      <c r="KL299" s="44"/>
      <c r="KM299" s="44"/>
      <c r="KN299" s="44"/>
      <c r="KO299" s="44"/>
      <c r="KP299" s="44"/>
      <c r="KQ299" s="44"/>
      <c r="KR299" s="44"/>
      <c r="KS299" s="44"/>
      <c r="KT299" s="44"/>
      <c r="KU299" s="44"/>
      <c r="KV299" s="44"/>
      <c r="KW299" s="44"/>
      <c r="KX299" s="44"/>
      <c r="KY299" s="44"/>
      <c r="KZ299" s="44"/>
      <c r="LA299" s="44"/>
      <c r="LB299" s="44"/>
      <c r="LC299" s="44"/>
      <c r="LD299" s="44"/>
      <c r="LE299" s="44"/>
      <c r="LF299" s="44"/>
      <c r="LG299" s="44"/>
      <c r="LH299" s="44"/>
      <c r="LI299" s="44"/>
      <c r="LJ299" s="44"/>
      <c r="LK299" s="44"/>
      <c r="LL299" s="44"/>
      <c r="LM299" s="44"/>
      <c r="LN299" s="44"/>
      <c r="LO299" s="44"/>
      <c r="LP299" s="44"/>
      <c r="LQ299" s="44"/>
      <c r="LR299" s="44"/>
      <c r="LS299" s="44"/>
      <c r="LT299" s="44"/>
      <c r="LU299" s="44"/>
      <c r="LV299" s="44"/>
      <c r="LW299" s="44"/>
      <c r="LX299" s="44"/>
      <c r="LY299" s="44"/>
      <c r="LZ299" s="44"/>
      <c r="MA299" s="44"/>
      <c r="MB299" s="44"/>
      <c r="MC299" s="44"/>
      <c r="MD299" s="44"/>
      <c r="ME299" s="44"/>
      <c r="MF299" s="44"/>
      <c r="MG299" s="44"/>
      <c r="MH299" s="44"/>
      <c r="MI299" s="44"/>
      <c r="MJ299" s="44"/>
      <c r="MK299" s="44"/>
      <c r="ML299" s="44"/>
      <c r="MM299" s="44"/>
      <c r="MN299" s="44"/>
      <c r="MO299" s="44"/>
      <c r="MP299" s="44"/>
      <c r="MQ299" s="44"/>
      <c r="MR299" s="44"/>
      <c r="MS299" s="44"/>
      <c r="MT299" s="44"/>
      <c r="MU299" s="44"/>
      <c r="MV299" s="44"/>
      <c r="MW299" s="44"/>
      <c r="MX299" s="44"/>
      <c r="MY299" s="44"/>
      <c r="MZ299" s="44"/>
      <c r="NA299" s="44"/>
      <c r="NB299" s="44"/>
      <c r="NC299" s="44"/>
      <c r="ND299" s="44"/>
      <c r="NE299" s="44"/>
      <c r="NF299" s="44"/>
      <c r="NG299" s="44"/>
      <c r="NH299" s="44"/>
      <c r="NI299" s="44"/>
      <c r="NJ299" s="44"/>
      <c r="NK299" s="44"/>
      <c r="NL299" s="44"/>
      <c r="NM299" s="44"/>
      <c r="NN299" s="44"/>
      <c r="NO299" s="44"/>
      <c r="NP299" s="44"/>
      <c r="NQ299" s="44"/>
      <c r="NR299" s="44"/>
      <c r="NS299" s="44"/>
      <c r="NT299" s="44"/>
      <c r="NU299" s="44"/>
      <c r="NV299" s="44"/>
      <c r="NW299" s="44"/>
      <c r="NX299" s="44"/>
      <c r="NY299" s="44"/>
      <c r="NZ299" s="44"/>
      <c r="OA299" s="44"/>
      <c r="OB299" s="44"/>
      <c r="OC299" s="44"/>
      <c r="OD299" s="44"/>
      <c r="OE299" s="44"/>
      <c r="OF299" s="44"/>
      <c r="OG299" s="44"/>
      <c r="OH299" s="44"/>
      <c r="OI299" s="44"/>
      <c r="OJ299" s="44"/>
      <c r="OK299" s="44"/>
      <c r="OL299" s="44"/>
      <c r="OM299" s="44"/>
      <c r="ON299" s="44"/>
      <c r="OO299" s="44"/>
      <c r="OP299" s="44"/>
      <c r="OQ299" s="44"/>
      <c r="OR299" s="44"/>
      <c r="OS299" s="44"/>
      <c r="OT299" s="44"/>
      <c r="OU299" s="44"/>
      <c r="OV299" s="44"/>
      <c r="OW299" s="44"/>
      <c r="OX299" s="44"/>
      <c r="OY299" s="44"/>
      <c r="OZ299" s="44"/>
      <c r="PA299" s="44"/>
      <c r="PB299" s="44"/>
      <c r="PC299" s="44"/>
      <c r="PD299" s="44"/>
      <c r="PE299" s="44"/>
      <c r="PF299" s="44"/>
      <c r="PG299" s="44"/>
      <c r="PH299" s="44"/>
    </row>
    <row r="300" spans="1:424" s="49" customFormat="1" x14ac:dyDescent="0.25">
      <c r="A300" s="30"/>
      <c r="C300" s="327"/>
      <c r="D300" s="47"/>
      <c r="E300" s="327"/>
      <c r="F300" s="47"/>
      <c r="G300" s="47"/>
      <c r="H300" s="47"/>
      <c r="I300" s="47"/>
      <c r="J300" s="47"/>
      <c r="M300" s="47"/>
      <c r="N300" s="47"/>
      <c r="O300" s="47"/>
      <c r="P300" s="47"/>
      <c r="Q300" s="47"/>
      <c r="R300" s="47"/>
      <c r="U300" s="47"/>
      <c r="V300" s="47"/>
      <c r="W300" s="47"/>
      <c r="X300" s="47"/>
      <c r="Y300" s="47"/>
      <c r="Z300" s="47"/>
      <c r="AC300" s="47"/>
      <c r="AD300" s="47"/>
      <c r="AE300" s="47"/>
      <c r="AF300" s="47"/>
      <c r="AG300" s="47"/>
      <c r="AH300" s="47"/>
      <c r="AK300" s="47"/>
      <c r="AL300" s="47"/>
      <c r="AM300" s="47"/>
      <c r="AN300" s="47"/>
      <c r="AO300" s="47"/>
      <c r="AP300" s="47"/>
      <c r="AS300" s="47"/>
      <c r="AT300" s="47"/>
      <c r="AU300" s="47"/>
      <c r="AV300" s="47"/>
      <c r="AW300" s="46"/>
      <c r="AX300" s="46"/>
      <c r="BA300" s="47"/>
      <c r="BB300" s="47"/>
      <c r="BC300" s="47"/>
      <c r="BD300" s="47"/>
      <c r="BE300" s="47"/>
      <c r="BF300" s="47"/>
      <c r="BG300" s="47"/>
      <c r="BH300" s="47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  <c r="CK300" s="44"/>
      <c r="CL300" s="44"/>
      <c r="CM300" s="44"/>
      <c r="CN300" s="44"/>
      <c r="CO300" s="44"/>
      <c r="CP300" s="44"/>
      <c r="CQ300" s="44"/>
      <c r="CR300" s="44"/>
      <c r="CS300" s="44"/>
      <c r="CT300" s="44"/>
      <c r="CU300" s="44"/>
      <c r="CV300" s="44"/>
      <c r="CW300" s="44"/>
      <c r="CX300" s="44"/>
      <c r="CY300" s="44"/>
      <c r="CZ300" s="44"/>
      <c r="DA300" s="44"/>
      <c r="DB300" s="44"/>
      <c r="DC300" s="44"/>
      <c r="DD300" s="44"/>
      <c r="DE300" s="44"/>
      <c r="DF300" s="44"/>
      <c r="DG300" s="44"/>
      <c r="DH300" s="44"/>
      <c r="DI300" s="44"/>
      <c r="DJ300" s="44"/>
      <c r="DK300" s="44"/>
      <c r="DL300" s="44"/>
      <c r="DM300" s="44"/>
      <c r="DN300" s="44"/>
      <c r="DO300" s="44"/>
      <c r="DP300" s="44"/>
      <c r="DQ300" s="44"/>
      <c r="DR300" s="44"/>
      <c r="DS300" s="44"/>
      <c r="DT300" s="44"/>
      <c r="DU300" s="44"/>
      <c r="DV300" s="44"/>
      <c r="DW300" s="44"/>
      <c r="DX300" s="44"/>
      <c r="DY300" s="44"/>
      <c r="DZ300" s="44"/>
      <c r="EA300" s="44"/>
      <c r="EB300" s="44"/>
      <c r="EC300" s="44"/>
      <c r="ED300" s="44"/>
      <c r="EE300" s="44"/>
      <c r="EF300" s="44"/>
      <c r="EG300" s="44"/>
      <c r="EH300" s="44"/>
      <c r="EI300" s="44"/>
      <c r="EJ300" s="44"/>
      <c r="EK300" s="44"/>
      <c r="EL300" s="44"/>
      <c r="EM300" s="44"/>
      <c r="EN300" s="44"/>
      <c r="EO300" s="44"/>
      <c r="EP300" s="44"/>
      <c r="EQ300" s="44"/>
      <c r="ER300" s="44"/>
      <c r="ES300" s="44"/>
      <c r="ET300" s="44"/>
      <c r="EU300" s="44"/>
      <c r="EV300" s="44"/>
      <c r="EW300" s="44"/>
      <c r="EX300" s="44"/>
      <c r="EY300" s="44"/>
      <c r="EZ300" s="44"/>
      <c r="FA300" s="44"/>
      <c r="FB300" s="44"/>
      <c r="FC300" s="44"/>
      <c r="FD300" s="44"/>
      <c r="FE300" s="44"/>
      <c r="FF300" s="44"/>
      <c r="FG300" s="44"/>
      <c r="FH300" s="44"/>
      <c r="FI300" s="44"/>
      <c r="FJ300" s="44"/>
      <c r="FK300" s="44"/>
      <c r="FL300" s="44"/>
      <c r="FM300" s="44"/>
      <c r="FN300" s="44"/>
      <c r="FO300" s="44"/>
      <c r="FP300" s="44"/>
      <c r="FQ300" s="44"/>
      <c r="FR300" s="44"/>
      <c r="FS300" s="44"/>
      <c r="FT300" s="44"/>
      <c r="FU300" s="44"/>
      <c r="FV300" s="44"/>
      <c r="FW300" s="44"/>
      <c r="FX300" s="44"/>
      <c r="FY300" s="44"/>
      <c r="FZ300" s="44"/>
      <c r="GA300" s="44"/>
      <c r="GB300" s="44"/>
      <c r="GC300" s="44"/>
      <c r="GD300" s="44"/>
      <c r="GE300" s="44"/>
      <c r="GF300" s="44"/>
      <c r="GG300" s="44"/>
      <c r="GH300" s="44"/>
      <c r="GI300" s="44"/>
      <c r="GJ300" s="44"/>
      <c r="GK300" s="44"/>
      <c r="GL300" s="44"/>
      <c r="GM300" s="44"/>
      <c r="GN300" s="44"/>
      <c r="GO300" s="44"/>
      <c r="GP300" s="44"/>
      <c r="GQ300" s="44"/>
      <c r="GR300" s="44"/>
      <c r="GS300" s="44"/>
      <c r="GT300" s="44"/>
      <c r="GU300" s="44"/>
      <c r="GV300" s="44"/>
      <c r="GW300" s="44"/>
      <c r="GX300" s="44"/>
      <c r="GY300" s="44"/>
      <c r="GZ300" s="44"/>
      <c r="HA300" s="44"/>
      <c r="HB300" s="44"/>
      <c r="HC300" s="44"/>
      <c r="HD300" s="44"/>
      <c r="HE300" s="44"/>
      <c r="HF300" s="44"/>
      <c r="HG300" s="44"/>
      <c r="HH300" s="44"/>
      <c r="HI300" s="44"/>
      <c r="HJ300" s="44"/>
      <c r="HK300" s="44"/>
      <c r="HL300" s="44"/>
      <c r="HM300" s="44"/>
      <c r="HN300" s="44"/>
      <c r="HO300" s="44"/>
      <c r="HP300" s="44"/>
      <c r="HQ300" s="44"/>
      <c r="HR300" s="44"/>
      <c r="HS300" s="44"/>
      <c r="HT300" s="44"/>
      <c r="HU300" s="44"/>
      <c r="HV300" s="44"/>
      <c r="HW300" s="44"/>
      <c r="HX300" s="44"/>
      <c r="HY300" s="44"/>
      <c r="HZ300" s="44"/>
      <c r="IA300" s="44"/>
      <c r="IB300" s="44"/>
      <c r="IC300" s="44"/>
      <c r="ID300" s="44"/>
      <c r="IE300" s="44"/>
      <c r="IF300" s="44"/>
      <c r="IG300" s="44"/>
      <c r="IH300" s="44"/>
      <c r="II300" s="44"/>
      <c r="IJ300" s="44"/>
      <c r="IK300" s="44"/>
      <c r="IL300" s="44"/>
      <c r="IM300" s="44"/>
      <c r="IN300" s="44"/>
      <c r="IO300" s="44"/>
      <c r="IP300" s="44"/>
      <c r="IQ300" s="44"/>
      <c r="IR300" s="44"/>
      <c r="IS300" s="44"/>
      <c r="IT300" s="44"/>
      <c r="IU300" s="44"/>
      <c r="IV300" s="44"/>
      <c r="IW300" s="44"/>
      <c r="IX300" s="44"/>
      <c r="IY300" s="44"/>
      <c r="IZ300" s="44"/>
      <c r="JA300" s="44"/>
      <c r="JB300" s="44"/>
      <c r="JC300" s="44"/>
      <c r="JD300" s="44"/>
      <c r="JE300" s="44"/>
      <c r="JF300" s="44"/>
      <c r="JG300" s="44"/>
      <c r="JH300" s="44"/>
      <c r="JI300" s="44"/>
      <c r="JJ300" s="44"/>
      <c r="JK300" s="44"/>
      <c r="JL300" s="44"/>
      <c r="JM300" s="44"/>
      <c r="JN300" s="44"/>
      <c r="JO300" s="44"/>
      <c r="JP300" s="44"/>
      <c r="JQ300" s="44"/>
      <c r="JR300" s="44"/>
      <c r="JS300" s="44"/>
      <c r="JT300" s="44"/>
      <c r="JU300" s="44"/>
      <c r="JV300" s="44"/>
      <c r="JW300" s="44"/>
      <c r="JX300" s="44"/>
      <c r="JY300" s="44"/>
      <c r="JZ300" s="44"/>
      <c r="KA300" s="44"/>
      <c r="KB300" s="44"/>
      <c r="KC300" s="44"/>
      <c r="KD300" s="44"/>
      <c r="KE300" s="44"/>
      <c r="KF300" s="44"/>
      <c r="KG300" s="44"/>
      <c r="KH300" s="44"/>
      <c r="KI300" s="44"/>
      <c r="KJ300" s="44"/>
      <c r="KK300" s="44"/>
      <c r="KL300" s="44"/>
      <c r="KM300" s="44"/>
      <c r="KN300" s="44"/>
      <c r="KO300" s="44"/>
      <c r="KP300" s="44"/>
      <c r="KQ300" s="44"/>
      <c r="KR300" s="44"/>
      <c r="KS300" s="44"/>
      <c r="KT300" s="44"/>
      <c r="KU300" s="44"/>
      <c r="KV300" s="44"/>
      <c r="KW300" s="44"/>
      <c r="KX300" s="44"/>
      <c r="KY300" s="44"/>
      <c r="KZ300" s="44"/>
      <c r="LA300" s="44"/>
      <c r="LB300" s="44"/>
      <c r="LC300" s="44"/>
      <c r="LD300" s="44"/>
      <c r="LE300" s="44"/>
      <c r="LF300" s="44"/>
      <c r="LG300" s="44"/>
      <c r="LH300" s="44"/>
      <c r="LI300" s="44"/>
      <c r="LJ300" s="44"/>
      <c r="LK300" s="44"/>
      <c r="LL300" s="44"/>
      <c r="LM300" s="44"/>
      <c r="LN300" s="44"/>
      <c r="LO300" s="44"/>
      <c r="LP300" s="44"/>
      <c r="LQ300" s="44"/>
      <c r="LR300" s="44"/>
      <c r="LS300" s="44"/>
      <c r="LT300" s="44"/>
      <c r="LU300" s="44"/>
      <c r="LV300" s="44"/>
      <c r="LW300" s="44"/>
      <c r="LX300" s="44"/>
      <c r="LY300" s="44"/>
      <c r="LZ300" s="44"/>
      <c r="MA300" s="44"/>
      <c r="MB300" s="44"/>
      <c r="MC300" s="44"/>
      <c r="MD300" s="44"/>
      <c r="ME300" s="44"/>
      <c r="MF300" s="44"/>
      <c r="MG300" s="44"/>
      <c r="MH300" s="44"/>
      <c r="MI300" s="44"/>
      <c r="MJ300" s="44"/>
      <c r="MK300" s="44"/>
      <c r="ML300" s="44"/>
      <c r="MM300" s="44"/>
      <c r="MN300" s="44"/>
      <c r="MO300" s="44"/>
      <c r="MP300" s="44"/>
      <c r="MQ300" s="44"/>
      <c r="MR300" s="44"/>
      <c r="MS300" s="44"/>
      <c r="MT300" s="44"/>
      <c r="MU300" s="44"/>
      <c r="MV300" s="44"/>
      <c r="MW300" s="44"/>
      <c r="MX300" s="44"/>
      <c r="MY300" s="44"/>
      <c r="MZ300" s="44"/>
      <c r="NA300" s="44"/>
      <c r="NB300" s="44"/>
      <c r="NC300" s="44"/>
      <c r="ND300" s="44"/>
      <c r="NE300" s="44"/>
      <c r="NF300" s="44"/>
      <c r="NG300" s="44"/>
      <c r="NH300" s="44"/>
      <c r="NI300" s="44"/>
      <c r="NJ300" s="44"/>
      <c r="NK300" s="44"/>
      <c r="NL300" s="44"/>
      <c r="NM300" s="44"/>
      <c r="NN300" s="44"/>
      <c r="NO300" s="44"/>
      <c r="NP300" s="44"/>
      <c r="NQ300" s="44"/>
      <c r="NR300" s="44"/>
      <c r="NS300" s="44"/>
      <c r="NT300" s="44"/>
      <c r="NU300" s="44"/>
      <c r="NV300" s="44"/>
      <c r="NW300" s="44"/>
      <c r="NX300" s="44"/>
      <c r="NY300" s="44"/>
      <c r="NZ300" s="44"/>
      <c r="OA300" s="44"/>
      <c r="OB300" s="44"/>
      <c r="OC300" s="44"/>
      <c r="OD300" s="44"/>
      <c r="OE300" s="44"/>
      <c r="OF300" s="44"/>
      <c r="OG300" s="44"/>
      <c r="OH300" s="44"/>
      <c r="OI300" s="44"/>
      <c r="OJ300" s="44"/>
      <c r="OK300" s="44"/>
      <c r="OL300" s="44"/>
      <c r="OM300" s="44"/>
      <c r="ON300" s="44"/>
      <c r="OO300" s="44"/>
      <c r="OP300" s="44"/>
      <c r="OQ300" s="44"/>
      <c r="OR300" s="44"/>
      <c r="OS300" s="44"/>
      <c r="OT300" s="44"/>
      <c r="OU300" s="44"/>
      <c r="OV300" s="44"/>
      <c r="OW300" s="44"/>
      <c r="OX300" s="44"/>
      <c r="OY300" s="44"/>
      <c r="OZ300" s="44"/>
      <c r="PA300" s="44"/>
      <c r="PB300" s="44"/>
      <c r="PC300" s="44"/>
      <c r="PD300" s="44"/>
      <c r="PE300" s="44"/>
      <c r="PF300" s="44"/>
      <c r="PG300" s="44"/>
      <c r="PH300" s="44"/>
    </row>
    <row r="301" spans="1:424" s="49" customFormat="1" x14ac:dyDescent="0.25">
      <c r="A301" s="30"/>
      <c r="C301" s="327"/>
      <c r="D301" s="47"/>
      <c r="E301" s="327"/>
      <c r="F301" s="47"/>
      <c r="G301" s="47"/>
      <c r="H301" s="47"/>
      <c r="I301" s="47"/>
      <c r="J301" s="47"/>
      <c r="M301" s="47"/>
      <c r="N301" s="47"/>
      <c r="O301" s="47"/>
      <c r="P301" s="47"/>
      <c r="Q301" s="47"/>
      <c r="R301" s="47"/>
      <c r="U301" s="47"/>
      <c r="V301" s="47"/>
      <c r="W301" s="47"/>
      <c r="X301" s="47"/>
      <c r="Y301" s="47"/>
      <c r="Z301" s="47"/>
      <c r="AC301" s="47"/>
      <c r="AD301" s="47"/>
      <c r="AE301" s="47"/>
      <c r="AF301" s="47"/>
      <c r="AG301" s="47"/>
      <c r="AH301" s="47"/>
      <c r="AK301" s="47"/>
      <c r="AL301" s="47"/>
      <c r="AM301" s="47"/>
      <c r="AN301" s="47"/>
      <c r="AO301" s="47"/>
      <c r="AP301" s="47"/>
      <c r="AS301" s="47"/>
      <c r="AT301" s="47"/>
      <c r="AU301" s="47"/>
      <c r="AV301" s="47"/>
      <c r="AW301" s="46"/>
      <c r="AX301" s="46"/>
      <c r="BA301" s="47"/>
      <c r="BB301" s="47"/>
      <c r="BC301" s="47"/>
      <c r="BD301" s="47"/>
      <c r="BE301" s="47"/>
      <c r="BF301" s="47"/>
      <c r="BG301" s="47"/>
      <c r="BH301" s="47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  <c r="CK301" s="44"/>
      <c r="CL301" s="44"/>
      <c r="CM301" s="44"/>
      <c r="CN301" s="44"/>
      <c r="CO301" s="44"/>
      <c r="CP301" s="44"/>
      <c r="CQ301" s="44"/>
      <c r="CR301" s="44"/>
      <c r="CS301" s="44"/>
      <c r="CT301" s="44"/>
      <c r="CU301" s="44"/>
      <c r="CV301" s="44"/>
      <c r="CW301" s="44"/>
      <c r="CX301" s="44"/>
      <c r="CY301" s="44"/>
      <c r="CZ301" s="44"/>
      <c r="DA301" s="44"/>
      <c r="DB301" s="44"/>
      <c r="DC301" s="44"/>
      <c r="DD301" s="44"/>
      <c r="DE301" s="44"/>
      <c r="DF301" s="44"/>
      <c r="DG301" s="44"/>
      <c r="DH301" s="44"/>
      <c r="DI301" s="44"/>
      <c r="DJ301" s="44"/>
      <c r="DK301" s="44"/>
      <c r="DL301" s="44"/>
      <c r="DM301" s="44"/>
      <c r="DN301" s="44"/>
      <c r="DO301" s="44"/>
      <c r="DP301" s="44"/>
      <c r="DQ301" s="44"/>
      <c r="DR301" s="44"/>
      <c r="DS301" s="44"/>
      <c r="DT301" s="44"/>
      <c r="DU301" s="44"/>
      <c r="DV301" s="44"/>
      <c r="DW301" s="44"/>
      <c r="DX301" s="44"/>
      <c r="DY301" s="44"/>
      <c r="DZ301" s="44"/>
      <c r="EA301" s="44"/>
      <c r="EB301" s="44"/>
      <c r="EC301" s="44"/>
      <c r="ED301" s="44"/>
      <c r="EE301" s="44"/>
      <c r="EF301" s="44"/>
      <c r="EG301" s="44"/>
      <c r="EH301" s="44"/>
      <c r="EI301" s="44"/>
      <c r="EJ301" s="44"/>
      <c r="EK301" s="44"/>
      <c r="EL301" s="44"/>
      <c r="EM301" s="44"/>
      <c r="EN301" s="44"/>
      <c r="EO301" s="44"/>
      <c r="EP301" s="44"/>
      <c r="EQ301" s="44"/>
      <c r="ER301" s="44"/>
      <c r="ES301" s="44"/>
      <c r="ET301" s="44"/>
      <c r="EU301" s="44"/>
      <c r="EV301" s="44"/>
      <c r="EW301" s="44"/>
      <c r="EX301" s="44"/>
      <c r="EY301" s="44"/>
      <c r="EZ301" s="44"/>
      <c r="FA301" s="44"/>
      <c r="FB301" s="44"/>
      <c r="FC301" s="44"/>
      <c r="FD301" s="44"/>
      <c r="FE301" s="44"/>
      <c r="FF301" s="44"/>
      <c r="FG301" s="44"/>
      <c r="FH301" s="44"/>
      <c r="FI301" s="44"/>
      <c r="FJ301" s="44"/>
      <c r="FK301" s="44"/>
      <c r="FL301" s="44"/>
      <c r="FM301" s="44"/>
      <c r="FN301" s="44"/>
      <c r="FO301" s="44"/>
      <c r="FP301" s="44"/>
      <c r="FQ301" s="44"/>
      <c r="FR301" s="44"/>
      <c r="FS301" s="44"/>
      <c r="FT301" s="44"/>
      <c r="FU301" s="44"/>
      <c r="FV301" s="44"/>
      <c r="FW301" s="44"/>
      <c r="FX301" s="44"/>
      <c r="FY301" s="44"/>
      <c r="FZ301" s="44"/>
      <c r="GA301" s="44"/>
      <c r="GB301" s="44"/>
      <c r="GC301" s="44"/>
      <c r="GD301" s="44"/>
      <c r="GE301" s="44"/>
      <c r="GF301" s="44"/>
      <c r="GG301" s="44"/>
      <c r="GH301" s="44"/>
      <c r="GI301" s="44"/>
      <c r="GJ301" s="44"/>
      <c r="GK301" s="44"/>
      <c r="GL301" s="44"/>
      <c r="GM301" s="44"/>
      <c r="GN301" s="44"/>
      <c r="GO301" s="44"/>
      <c r="GP301" s="44"/>
      <c r="GQ301" s="44"/>
      <c r="GR301" s="44"/>
      <c r="GS301" s="44"/>
      <c r="GT301" s="44"/>
      <c r="GU301" s="44"/>
      <c r="GV301" s="44"/>
      <c r="GW301" s="44"/>
      <c r="GX301" s="44"/>
      <c r="GY301" s="44"/>
      <c r="GZ301" s="44"/>
      <c r="HA301" s="44"/>
      <c r="HB301" s="44"/>
      <c r="HC301" s="44"/>
      <c r="HD301" s="44"/>
      <c r="HE301" s="44"/>
      <c r="HF301" s="44"/>
      <c r="HG301" s="44"/>
      <c r="HH301" s="44"/>
      <c r="HI301" s="44"/>
      <c r="HJ301" s="44"/>
      <c r="HK301" s="44"/>
      <c r="HL301" s="44"/>
      <c r="HM301" s="44"/>
      <c r="HN301" s="44"/>
      <c r="HO301" s="44"/>
      <c r="HP301" s="44"/>
      <c r="HQ301" s="44"/>
      <c r="HR301" s="44"/>
      <c r="HS301" s="44"/>
      <c r="HT301" s="44"/>
      <c r="HU301" s="44"/>
      <c r="HV301" s="44"/>
      <c r="HW301" s="44"/>
      <c r="HX301" s="44"/>
      <c r="HY301" s="44"/>
      <c r="HZ301" s="44"/>
      <c r="IA301" s="44"/>
      <c r="IB301" s="44"/>
      <c r="IC301" s="44"/>
      <c r="ID301" s="44"/>
      <c r="IE301" s="44"/>
      <c r="IF301" s="44"/>
      <c r="IG301" s="44"/>
      <c r="IH301" s="44"/>
      <c r="II301" s="44"/>
      <c r="IJ301" s="44"/>
      <c r="IK301" s="44"/>
      <c r="IL301" s="44"/>
      <c r="IM301" s="44"/>
      <c r="IN301" s="44"/>
      <c r="IO301" s="44"/>
      <c r="IP301" s="44"/>
      <c r="IQ301" s="44"/>
      <c r="IR301" s="44"/>
      <c r="IS301" s="44"/>
      <c r="IT301" s="44"/>
      <c r="IU301" s="44"/>
      <c r="IV301" s="44"/>
      <c r="IW301" s="44"/>
      <c r="IX301" s="44"/>
      <c r="IY301" s="44"/>
      <c r="IZ301" s="44"/>
      <c r="JA301" s="44"/>
      <c r="JB301" s="44"/>
      <c r="JC301" s="44"/>
      <c r="JD301" s="44"/>
      <c r="JE301" s="44"/>
      <c r="JF301" s="44"/>
      <c r="JG301" s="44"/>
      <c r="JH301" s="44"/>
      <c r="JI301" s="44"/>
      <c r="JJ301" s="44"/>
      <c r="JK301" s="44"/>
      <c r="JL301" s="44"/>
      <c r="JM301" s="44"/>
      <c r="JN301" s="44"/>
      <c r="JO301" s="44"/>
      <c r="JP301" s="44"/>
      <c r="JQ301" s="44"/>
      <c r="JR301" s="44"/>
      <c r="JS301" s="44"/>
      <c r="JT301" s="44"/>
      <c r="JU301" s="44"/>
      <c r="JV301" s="44"/>
      <c r="JW301" s="44"/>
      <c r="JX301" s="44"/>
      <c r="JY301" s="44"/>
      <c r="JZ301" s="44"/>
      <c r="KA301" s="44"/>
      <c r="KB301" s="44"/>
      <c r="KC301" s="44"/>
      <c r="KD301" s="44"/>
      <c r="KE301" s="44"/>
      <c r="KF301" s="44"/>
      <c r="KG301" s="44"/>
      <c r="KH301" s="44"/>
      <c r="KI301" s="44"/>
      <c r="KJ301" s="44"/>
      <c r="KK301" s="44"/>
      <c r="KL301" s="44"/>
      <c r="KM301" s="44"/>
      <c r="KN301" s="44"/>
      <c r="KO301" s="44"/>
      <c r="KP301" s="44"/>
      <c r="KQ301" s="44"/>
      <c r="KR301" s="44"/>
      <c r="KS301" s="44"/>
      <c r="KT301" s="44"/>
      <c r="KU301" s="44"/>
      <c r="KV301" s="44"/>
      <c r="KW301" s="44"/>
      <c r="KX301" s="44"/>
      <c r="KY301" s="44"/>
      <c r="KZ301" s="44"/>
      <c r="LA301" s="44"/>
      <c r="LB301" s="44"/>
      <c r="LC301" s="44"/>
      <c r="LD301" s="44"/>
      <c r="LE301" s="44"/>
      <c r="LF301" s="44"/>
      <c r="LG301" s="44"/>
      <c r="LH301" s="44"/>
      <c r="LI301" s="44"/>
      <c r="LJ301" s="44"/>
      <c r="LK301" s="44"/>
      <c r="LL301" s="44"/>
      <c r="LM301" s="44"/>
      <c r="LN301" s="44"/>
      <c r="LO301" s="44"/>
      <c r="LP301" s="44"/>
      <c r="LQ301" s="44"/>
      <c r="LR301" s="44"/>
      <c r="LS301" s="44"/>
      <c r="LT301" s="44"/>
      <c r="LU301" s="44"/>
      <c r="LV301" s="44"/>
      <c r="LW301" s="44"/>
      <c r="LX301" s="44"/>
      <c r="LY301" s="44"/>
      <c r="LZ301" s="44"/>
      <c r="MA301" s="44"/>
      <c r="MB301" s="44"/>
      <c r="MC301" s="44"/>
      <c r="MD301" s="44"/>
      <c r="ME301" s="44"/>
      <c r="MF301" s="44"/>
      <c r="MG301" s="44"/>
      <c r="MH301" s="44"/>
      <c r="MI301" s="44"/>
      <c r="MJ301" s="44"/>
      <c r="MK301" s="44"/>
      <c r="ML301" s="44"/>
      <c r="MM301" s="44"/>
      <c r="MN301" s="44"/>
      <c r="MO301" s="44"/>
      <c r="MP301" s="44"/>
      <c r="MQ301" s="44"/>
      <c r="MR301" s="44"/>
      <c r="MS301" s="44"/>
      <c r="MT301" s="44"/>
      <c r="MU301" s="44"/>
      <c r="MV301" s="44"/>
      <c r="MW301" s="44"/>
      <c r="MX301" s="44"/>
      <c r="MY301" s="44"/>
      <c r="MZ301" s="44"/>
      <c r="NA301" s="44"/>
      <c r="NB301" s="44"/>
      <c r="NC301" s="44"/>
      <c r="ND301" s="44"/>
      <c r="NE301" s="44"/>
      <c r="NF301" s="44"/>
      <c r="NG301" s="44"/>
      <c r="NH301" s="44"/>
      <c r="NI301" s="44"/>
      <c r="NJ301" s="44"/>
      <c r="NK301" s="44"/>
      <c r="NL301" s="44"/>
      <c r="NM301" s="44"/>
      <c r="NN301" s="44"/>
      <c r="NO301" s="44"/>
      <c r="NP301" s="44"/>
      <c r="NQ301" s="44"/>
      <c r="NR301" s="44"/>
      <c r="NS301" s="44"/>
      <c r="NT301" s="44"/>
      <c r="NU301" s="44"/>
      <c r="NV301" s="44"/>
      <c r="NW301" s="44"/>
      <c r="NX301" s="44"/>
      <c r="NY301" s="44"/>
      <c r="NZ301" s="44"/>
      <c r="OA301" s="44"/>
      <c r="OB301" s="44"/>
      <c r="OC301" s="44"/>
      <c r="OD301" s="44"/>
      <c r="OE301" s="44"/>
      <c r="OF301" s="44"/>
      <c r="OG301" s="44"/>
      <c r="OH301" s="44"/>
      <c r="OI301" s="44"/>
      <c r="OJ301" s="44"/>
      <c r="OK301" s="44"/>
      <c r="OL301" s="44"/>
      <c r="OM301" s="44"/>
      <c r="ON301" s="44"/>
      <c r="OO301" s="44"/>
      <c r="OP301" s="44"/>
      <c r="OQ301" s="44"/>
      <c r="OR301" s="44"/>
      <c r="OS301" s="44"/>
      <c r="OT301" s="44"/>
      <c r="OU301" s="44"/>
      <c r="OV301" s="44"/>
      <c r="OW301" s="44"/>
      <c r="OX301" s="44"/>
      <c r="OY301" s="44"/>
      <c r="OZ301" s="44"/>
      <c r="PA301" s="44"/>
      <c r="PB301" s="44"/>
      <c r="PC301" s="44"/>
      <c r="PD301" s="44"/>
      <c r="PE301" s="44"/>
      <c r="PF301" s="44"/>
      <c r="PG301" s="44"/>
      <c r="PH301" s="44"/>
    </row>
    <row r="302" spans="1:424" s="49" customFormat="1" x14ac:dyDescent="0.25">
      <c r="A302" s="30"/>
      <c r="C302" s="327"/>
      <c r="D302" s="47"/>
      <c r="E302" s="327"/>
      <c r="F302" s="47"/>
      <c r="G302" s="47"/>
      <c r="H302" s="47"/>
      <c r="I302" s="47"/>
      <c r="J302" s="47"/>
      <c r="M302" s="47"/>
      <c r="N302" s="47"/>
      <c r="O302" s="47"/>
      <c r="P302" s="47"/>
      <c r="Q302" s="47"/>
      <c r="R302" s="47"/>
      <c r="U302" s="47"/>
      <c r="V302" s="47"/>
      <c r="W302" s="47"/>
      <c r="X302" s="47"/>
      <c r="Y302" s="47"/>
      <c r="Z302" s="47"/>
      <c r="AC302" s="47"/>
      <c r="AD302" s="47"/>
      <c r="AE302" s="47"/>
      <c r="AF302" s="47"/>
      <c r="AG302" s="47"/>
      <c r="AH302" s="47"/>
      <c r="AK302" s="47"/>
      <c r="AL302" s="47"/>
      <c r="AM302" s="47"/>
      <c r="AN302" s="47"/>
      <c r="AO302" s="47"/>
      <c r="AP302" s="47"/>
      <c r="AS302" s="47"/>
      <c r="AT302" s="47"/>
      <c r="AU302" s="47"/>
      <c r="AV302" s="47"/>
      <c r="AW302" s="46"/>
      <c r="AX302" s="46"/>
      <c r="BA302" s="47"/>
      <c r="BB302" s="47"/>
      <c r="BC302" s="47"/>
      <c r="BD302" s="47"/>
      <c r="BE302" s="47"/>
      <c r="BF302" s="47"/>
      <c r="BG302" s="47"/>
      <c r="BH302" s="47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  <c r="CK302" s="44"/>
      <c r="CL302" s="44"/>
      <c r="CM302" s="44"/>
      <c r="CN302" s="44"/>
      <c r="CO302" s="44"/>
      <c r="CP302" s="44"/>
      <c r="CQ302" s="44"/>
      <c r="CR302" s="44"/>
      <c r="CS302" s="44"/>
      <c r="CT302" s="44"/>
      <c r="CU302" s="44"/>
      <c r="CV302" s="44"/>
      <c r="CW302" s="44"/>
      <c r="CX302" s="44"/>
      <c r="CY302" s="44"/>
      <c r="CZ302" s="44"/>
      <c r="DA302" s="44"/>
      <c r="DB302" s="44"/>
      <c r="DC302" s="44"/>
      <c r="DD302" s="44"/>
      <c r="DE302" s="44"/>
      <c r="DF302" s="44"/>
      <c r="DG302" s="44"/>
      <c r="DH302" s="44"/>
      <c r="DI302" s="44"/>
      <c r="DJ302" s="44"/>
      <c r="DK302" s="44"/>
      <c r="DL302" s="44"/>
      <c r="DM302" s="44"/>
      <c r="DN302" s="44"/>
      <c r="DO302" s="44"/>
      <c r="DP302" s="44"/>
      <c r="DQ302" s="44"/>
      <c r="DR302" s="44"/>
      <c r="DS302" s="44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4"/>
      <c r="EG302" s="44"/>
      <c r="EH302" s="44"/>
      <c r="EI302" s="44"/>
      <c r="EJ302" s="44"/>
      <c r="EK302" s="44"/>
      <c r="EL302" s="44"/>
      <c r="EM302" s="44"/>
      <c r="EN302" s="44"/>
      <c r="EO302" s="44"/>
      <c r="EP302" s="44"/>
      <c r="EQ302" s="44"/>
      <c r="ER302" s="44"/>
      <c r="ES302" s="44"/>
      <c r="ET302" s="44"/>
      <c r="EU302" s="44"/>
      <c r="EV302" s="44"/>
      <c r="EW302" s="44"/>
      <c r="EX302" s="44"/>
      <c r="EY302" s="44"/>
      <c r="EZ302" s="44"/>
      <c r="FA302" s="44"/>
      <c r="FB302" s="44"/>
      <c r="FC302" s="44"/>
      <c r="FD302" s="44"/>
      <c r="FE302" s="44"/>
      <c r="FF302" s="44"/>
      <c r="FG302" s="44"/>
      <c r="FH302" s="44"/>
      <c r="FI302" s="44"/>
      <c r="FJ302" s="44"/>
      <c r="FK302" s="44"/>
      <c r="FL302" s="44"/>
      <c r="FM302" s="44"/>
      <c r="FN302" s="44"/>
      <c r="FO302" s="44"/>
      <c r="FP302" s="44"/>
      <c r="FQ302" s="44"/>
      <c r="FR302" s="44"/>
      <c r="FS302" s="44"/>
      <c r="FT302" s="44"/>
      <c r="FU302" s="44"/>
      <c r="FV302" s="44"/>
      <c r="FW302" s="44"/>
      <c r="FX302" s="44"/>
      <c r="FY302" s="44"/>
      <c r="FZ302" s="44"/>
      <c r="GA302" s="44"/>
      <c r="GB302" s="44"/>
      <c r="GC302" s="44"/>
      <c r="GD302" s="44"/>
      <c r="GE302" s="44"/>
      <c r="GF302" s="44"/>
      <c r="GG302" s="44"/>
      <c r="GH302" s="44"/>
      <c r="GI302" s="44"/>
      <c r="GJ302" s="44"/>
      <c r="GK302" s="44"/>
      <c r="GL302" s="44"/>
      <c r="GM302" s="44"/>
      <c r="GN302" s="44"/>
      <c r="GO302" s="44"/>
      <c r="GP302" s="44"/>
      <c r="GQ302" s="44"/>
      <c r="GR302" s="44"/>
      <c r="GS302" s="44"/>
      <c r="GT302" s="44"/>
      <c r="GU302" s="44"/>
      <c r="GV302" s="44"/>
      <c r="GW302" s="44"/>
      <c r="GX302" s="44"/>
      <c r="GY302" s="44"/>
      <c r="GZ302" s="44"/>
      <c r="HA302" s="44"/>
      <c r="HB302" s="44"/>
      <c r="HC302" s="44"/>
      <c r="HD302" s="44"/>
      <c r="HE302" s="44"/>
      <c r="HF302" s="44"/>
      <c r="HG302" s="44"/>
      <c r="HH302" s="44"/>
      <c r="HI302" s="44"/>
      <c r="HJ302" s="44"/>
      <c r="HK302" s="44"/>
      <c r="HL302" s="44"/>
      <c r="HM302" s="44"/>
      <c r="HN302" s="44"/>
      <c r="HO302" s="44"/>
      <c r="HP302" s="44"/>
      <c r="HQ302" s="44"/>
      <c r="HR302" s="44"/>
      <c r="HS302" s="44"/>
      <c r="HT302" s="44"/>
      <c r="HU302" s="44"/>
      <c r="HV302" s="44"/>
      <c r="HW302" s="44"/>
      <c r="HX302" s="44"/>
      <c r="HY302" s="44"/>
      <c r="HZ302" s="44"/>
      <c r="IA302" s="44"/>
      <c r="IB302" s="44"/>
      <c r="IC302" s="44"/>
      <c r="ID302" s="44"/>
      <c r="IE302" s="44"/>
      <c r="IF302" s="44"/>
      <c r="IG302" s="44"/>
      <c r="IH302" s="44"/>
      <c r="II302" s="44"/>
      <c r="IJ302" s="44"/>
      <c r="IK302" s="44"/>
      <c r="IL302" s="44"/>
      <c r="IM302" s="44"/>
      <c r="IN302" s="44"/>
      <c r="IO302" s="44"/>
      <c r="IP302" s="44"/>
      <c r="IQ302" s="44"/>
      <c r="IR302" s="44"/>
      <c r="IS302" s="44"/>
      <c r="IT302" s="44"/>
      <c r="IU302" s="44"/>
      <c r="IV302" s="44"/>
      <c r="IW302" s="44"/>
      <c r="IX302" s="44"/>
      <c r="IY302" s="44"/>
      <c r="IZ302" s="44"/>
      <c r="JA302" s="44"/>
      <c r="JB302" s="44"/>
      <c r="JC302" s="44"/>
      <c r="JD302" s="44"/>
      <c r="JE302" s="44"/>
      <c r="JF302" s="44"/>
      <c r="JG302" s="44"/>
      <c r="JH302" s="44"/>
      <c r="JI302" s="44"/>
      <c r="JJ302" s="44"/>
      <c r="JK302" s="44"/>
      <c r="JL302" s="44"/>
      <c r="JM302" s="44"/>
      <c r="JN302" s="44"/>
      <c r="JO302" s="44"/>
      <c r="JP302" s="44"/>
      <c r="JQ302" s="44"/>
      <c r="JR302" s="44"/>
      <c r="JS302" s="44"/>
      <c r="JT302" s="44"/>
      <c r="JU302" s="44"/>
      <c r="JV302" s="44"/>
      <c r="JW302" s="44"/>
      <c r="JX302" s="44"/>
      <c r="JY302" s="44"/>
      <c r="JZ302" s="44"/>
      <c r="KA302" s="44"/>
      <c r="KB302" s="44"/>
      <c r="KC302" s="44"/>
      <c r="KD302" s="44"/>
      <c r="KE302" s="44"/>
      <c r="KF302" s="44"/>
      <c r="KG302" s="44"/>
      <c r="KH302" s="44"/>
      <c r="KI302" s="44"/>
      <c r="KJ302" s="44"/>
      <c r="KK302" s="44"/>
      <c r="KL302" s="44"/>
      <c r="KM302" s="44"/>
      <c r="KN302" s="44"/>
      <c r="KO302" s="44"/>
      <c r="KP302" s="44"/>
      <c r="KQ302" s="44"/>
      <c r="KR302" s="44"/>
      <c r="KS302" s="44"/>
      <c r="KT302" s="44"/>
      <c r="KU302" s="44"/>
      <c r="KV302" s="44"/>
      <c r="KW302" s="44"/>
      <c r="KX302" s="44"/>
      <c r="KY302" s="44"/>
      <c r="KZ302" s="44"/>
      <c r="LA302" s="44"/>
      <c r="LB302" s="44"/>
      <c r="LC302" s="44"/>
      <c r="LD302" s="44"/>
      <c r="LE302" s="44"/>
      <c r="LF302" s="44"/>
      <c r="LG302" s="44"/>
      <c r="LH302" s="44"/>
      <c r="LI302" s="44"/>
      <c r="LJ302" s="44"/>
      <c r="LK302" s="44"/>
      <c r="LL302" s="44"/>
      <c r="LM302" s="44"/>
      <c r="LN302" s="44"/>
      <c r="LO302" s="44"/>
      <c r="LP302" s="44"/>
      <c r="LQ302" s="44"/>
      <c r="LR302" s="44"/>
      <c r="LS302" s="44"/>
      <c r="LT302" s="44"/>
      <c r="LU302" s="44"/>
      <c r="LV302" s="44"/>
      <c r="LW302" s="44"/>
      <c r="LX302" s="44"/>
      <c r="LY302" s="44"/>
      <c r="LZ302" s="44"/>
      <c r="MA302" s="44"/>
      <c r="MB302" s="44"/>
      <c r="MC302" s="44"/>
      <c r="MD302" s="44"/>
      <c r="ME302" s="44"/>
      <c r="MF302" s="44"/>
      <c r="MG302" s="44"/>
      <c r="MH302" s="44"/>
      <c r="MI302" s="44"/>
      <c r="MJ302" s="44"/>
      <c r="MK302" s="44"/>
      <c r="ML302" s="44"/>
      <c r="MM302" s="44"/>
      <c r="MN302" s="44"/>
      <c r="MO302" s="44"/>
      <c r="MP302" s="44"/>
      <c r="MQ302" s="44"/>
      <c r="MR302" s="44"/>
      <c r="MS302" s="44"/>
      <c r="MT302" s="44"/>
      <c r="MU302" s="44"/>
      <c r="MV302" s="44"/>
      <c r="MW302" s="44"/>
      <c r="MX302" s="44"/>
      <c r="MY302" s="44"/>
      <c r="MZ302" s="44"/>
      <c r="NA302" s="44"/>
      <c r="NB302" s="44"/>
      <c r="NC302" s="44"/>
      <c r="ND302" s="44"/>
      <c r="NE302" s="44"/>
      <c r="NF302" s="44"/>
      <c r="NG302" s="44"/>
      <c r="NH302" s="44"/>
      <c r="NI302" s="44"/>
      <c r="NJ302" s="44"/>
      <c r="NK302" s="44"/>
      <c r="NL302" s="44"/>
      <c r="NM302" s="44"/>
      <c r="NN302" s="44"/>
      <c r="NO302" s="44"/>
      <c r="NP302" s="44"/>
      <c r="NQ302" s="44"/>
      <c r="NR302" s="44"/>
      <c r="NS302" s="44"/>
      <c r="NT302" s="44"/>
      <c r="NU302" s="44"/>
      <c r="NV302" s="44"/>
      <c r="NW302" s="44"/>
      <c r="NX302" s="44"/>
      <c r="NY302" s="44"/>
      <c r="NZ302" s="44"/>
      <c r="OA302" s="44"/>
      <c r="OB302" s="44"/>
      <c r="OC302" s="44"/>
      <c r="OD302" s="44"/>
      <c r="OE302" s="44"/>
      <c r="OF302" s="44"/>
      <c r="OG302" s="44"/>
      <c r="OH302" s="44"/>
      <c r="OI302" s="44"/>
      <c r="OJ302" s="44"/>
      <c r="OK302" s="44"/>
      <c r="OL302" s="44"/>
      <c r="OM302" s="44"/>
      <c r="ON302" s="44"/>
      <c r="OO302" s="44"/>
      <c r="OP302" s="44"/>
      <c r="OQ302" s="44"/>
      <c r="OR302" s="44"/>
      <c r="OS302" s="44"/>
      <c r="OT302" s="44"/>
      <c r="OU302" s="44"/>
      <c r="OV302" s="44"/>
      <c r="OW302" s="44"/>
      <c r="OX302" s="44"/>
      <c r="OY302" s="44"/>
      <c r="OZ302" s="44"/>
      <c r="PA302" s="44"/>
      <c r="PB302" s="44"/>
      <c r="PC302" s="44"/>
      <c r="PD302" s="44"/>
      <c r="PE302" s="44"/>
      <c r="PF302" s="44"/>
      <c r="PG302" s="44"/>
      <c r="PH302" s="44"/>
    </row>
    <row r="303" spans="1:424" s="49" customFormat="1" x14ac:dyDescent="0.25">
      <c r="A303" s="30"/>
      <c r="C303" s="327"/>
      <c r="D303" s="47"/>
      <c r="E303" s="327"/>
      <c r="F303" s="47"/>
      <c r="G303" s="47"/>
      <c r="H303" s="47"/>
      <c r="I303" s="47"/>
      <c r="J303" s="47"/>
      <c r="M303" s="47"/>
      <c r="N303" s="47"/>
      <c r="O303" s="47"/>
      <c r="P303" s="47"/>
      <c r="Q303" s="47"/>
      <c r="R303" s="47"/>
      <c r="U303" s="47"/>
      <c r="V303" s="47"/>
      <c r="W303" s="47"/>
      <c r="X303" s="47"/>
      <c r="Y303" s="47"/>
      <c r="Z303" s="47"/>
      <c r="AC303" s="47"/>
      <c r="AD303" s="47"/>
      <c r="AE303" s="47"/>
      <c r="AF303" s="47"/>
      <c r="AG303" s="47"/>
      <c r="AH303" s="47"/>
      <c r="AK303" s="47"/>
      <c r="AL303" s="47"/>
      <c r="AM303" s="47"/>
      <c r="AN303" s="47"/>
      <c r="AO303" s="47"/>
      <c r="AP303" s="47"/>
      <c r="AS303" s="47"/>
      <c r="AT303" s="47"/>
      <c r="AU303" s="47"/>
      <c r="AV303" s="47"/>
      <c r="AW303" s="46"/>
      <c r="AX303" s="46"/>
      <c r="BA303" s="47"/>
      <c r="BB303" s="47"/>
      <c r="BC303" s="47"/>
      <c r="BD303" s="47"/>
      <c r="BE303" s="47"/>
      <c r="BF303" s="47"/>
      <c r="BG303" s="47"/>
      <c r="BH303" s="47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  <c r="CK303" s="44"/>
      <c r="CL303" s="44"/>
      <c r="CM303" s="44"/>
      <c r="CN303" s="44"/>
      <c r="CO303" s="44"/>
      <c r="CP303" s="44"/>
      <c r="CQ303" s="44"/>
      <c r="CR303" s="44"/>
      <c r="CS303" s="44"/>
      <c r="CT303" s="44"/>
      <c r="CU303" s="44"/>
      <c r="CV303" s="44"/>
      <c r="CW303" s="44"/>
      <c r="CX303" s="44"/>
      <c r="CY303" s="44"/>
      <c r="CZ303" s="44"/>
      <c r="DA303" s="44"/>
      <c r="DB303" s="44"/>
      <c r="DC303" s="44"/>
      <c r="DD303" s="44"/>
      <c r="DE303" s="44"/>
      <c r="DF303" s="44"/>
      <c r="DG303" s="44"/>
      <c r="DH303" s="44"/>
      <c r="DI303" s="44"/>
      <c r="DJ303" s="44"/>
      <c r="DK303" s="44"/>
      <c r="DL303" s="44"/>
      <c r="DM303" s="44"/>
      <c r="DN303" s="44"/>
      <c r="DO303" s="44"/>
      <c r="DP303" s="44"/>
      <c r="DQ303" s="44"/>
      <c r="DR303" s="44"/>
      <c r="DS303" s="44"/>
      <c r="DT303" s="44"/>
      <c r="DU303" s="44"/>
      <c r="DV303" s="44"/>
      <c r="DW303" s="44"/>
      <c r="DX303" s="44"/>
      <c r="DY303" s="44"/>
      <c r="DZ303" s="44"/>
      <c r="EA303" s="44"/>
      <c r="EB303" s="44"/>
      <c r="EC303" s="44"/>
      <c r="ED303" s="44"/>
      <c r="EE303" s="44"/>
      <c r="EF303" s="44"/>
      <c r="EG303" s="44"/>
      <c r="EH303" s="44"/>
      <c r="EI303" s="44"/>
      <c r="EJ303" s="44"/>
      <c r="EK303" s="44"/>
      <c r="EL303" s="44"/>
      <c r="EM303" s="44"/>
      <c r="EN303" s="44"/>
      <c r="EO303" s="44"/>
      <c r="EP303" s="44"/>
      <c r="EQ303" s="44"/>
      <c r="ER303" s="44"/>
      <c r="ES303" s="44"/>
      <c r="ET303" s="44"/>
      <c r="EU303" s="44"/>
      <c r="EV303" s="44"/>
      <c r="EW303" s="44"/>
      <c r="EX303" s="44"/>
      <c r="EY303" s="44"/>
      <c r="EZ303" s="44"/>
      <c r="FA303" s="44"/>
      <c r="FB303" s="44"/>
      <c r="FC303" s="44"/>
      <c r="FD303" s="44"/>
      <c r="FE303" s="44"/>
      <c r="FF303" s="44"/>
      <c r="FG303" s="44"/>
      <c r="FH303" s="44"/>
      <c r="FI303" s="44"/>
      <c r="FJ303" s="44"/>
      <c r="FK303" s="44"/>
      <c r="FL303" s="44"/>
      <c r="FM303" s="44"/>
      <c r="FN303" s="44"/>
      <c r="FO303" s="44"/>
      <c r="FP303" s="44"/>
      <c r="FQ303" s="44"/>
      <c r="FR303" s="44"/>
      <c r="FS303" s="44"/>
      <c r="FT303" s="44"/>
      <c r="FU303" s="44"/>
      <c r="FV303" s="44"/>
      <c r="FW303" s="44"/>
      <c r="FX303" s="44"/>
      <c r="FY303" s="44"/>
      <c r="FZ303" s="44"/>
      <c r="GA303" s="44"/>
      <c r="GB303" s="44"/>
      <c r="GC303" s="44"/>
      <c r="GD303" s="44"/>
      <c r="GE303" s="44"/>
      <c r="GF303" s="44"/>
      <c r="GG303" s="44"/>
      <c r="GH303" s="44"/>
      <c r="GI303" s="44"/>
      <c r="GJ303" s="44"/>
      <c r="GK303" s="44"/>
      <c r="GL303" s="44"/>
      <c r="GM303" s="44"/>
      <c r="GN303" s="44"/>
      <c r="GO303" s="44"/>
      <c r="GP303" s="44"/>
      <c r="GQ303" s="44"/>
      <c r="GR303" s="44"/>
      <c r="GS303" s="44"/>
      <c r="GT303" s="44"/>
      <c r="GU303" s="44"/>
      <c r="GV303" s="44"/>
      <c r="GW303" s="44"/>
      <c r="GX303" s="44"/>
      <c r="GY303" s="44"/>
      <c r="GZ303" s="44"/>
      <c r="HA303" s="44"/>
      <c r="HB303" s="44"/>
      <c r="HC303" s="44"/>
      <c r="HD303" s="44"/>
      <c r="HE303" s="44"/>
      <c r="HF303" s="44"/>
      <c r="HG303" s="44"/>
      <c r="HH303" s="44"/>
      <c r="HI303" s="44"/>
      <c r="HJ303" s="44"/>
      <c r="HK303" s="44"/>
      <c r="HL303" s="44"/>
      <c r="HM303" s="44"/>
      <c r="HN303" s="44"/>
      <c r="HO303" s="44"/>
      <c r="HP303" s="44"/>
      <c r="HQ303" s="44"/>
      <c r="HR303" s="44"/>
      <c r="HS303" s="44"/>
      <c r="HT303" s="44"/>
      <c r="HU303" s="44"/>
      <c r="HV303" s="44"/>
      <c r="HW303" s="44"/>
      <c r="HX303" s="44"/>
      <c r="HY303" s="44"/>
      <c r="HZ303" s="44"/>
      <c r="IA303" s="44"/>
      <c r="IB303" s="44"/>
      <c r="IC303" s="44"/>
      <c r="ID303" s="44"/>
      <c r="IE303" s="44"/>
      <c r="IF303" s="44"/>
      <c r="IG303" s="44"/>
      <c r="IH303" s="44"/>
      <c r="II303" s="44"/>
      <c r="IJ303" s="44"/>
      <c r="IK303" s="44"/>
      <c r="IL303" s="44"/>
      <c r="IM303" s="44"/>
      <c r="IN303" s="44"/>
      <c r="IO303" s="44"/>
      <c r="IP303" s="44"/>
      <c r="IQ303" s="44"/>
      <c r="IR303" s="44"/>
      <c r="IS303" s="44"/>
      <c r="IT303" s="44"/>
      <c r="IU303" s="44"/>
      <c r="IV303" s="44"/>
      <c r="IW303" s="44"/>
      <c r="IX303" s="44"/>
      <c r="IY303" s="44"/>
      <c r="IZ303" s="44"/>
      <c r="JA303" s="44"/>
      <c r="JB303" s="44"/>
      <c r="JC303" s="44"/>
      <c r="JD303" s="44"/>
      <c r="JE303" s="44"/>
      <c r="JF303" s="44"/>
      <c r="JG303" s="44"/>
      <c r="JH303" s="44"/>
      <c r="JI303" s="44"/>
      <c r="JJ303" s="44"/>
      <c r="JK303" s="44"/>
      <c r="JL303" s="44"/>
      <c r="JM303" s="44"/>
      <c r="JN303" s="44"/>
      <c r="JO303" s="44"/>
      <c r="JP303" s="44"/>
      <c r="JQ303" s="44"/>
      <c r="JR303" s="44"/>
      <c r="JS303" s="44"/>
      <c r="JT303" s="44"/>
      <c r="JU303" s="44"/>
      <c r="JV303" s="44"/>
      <c r="JW303" s="44"/>
      <c r="JX303" s="44"/>
      <c r="JY303" s="44"/>
      <c r="JZ303" s="44"/>
      <c r="KA303" s="44"/>
      <c r="KB303" s="44"/>
      <c r="KC303" s="44"/>
      <c r="KD303" s="44"/>
      <c r="KE303" s="44"/>
      <c r="KF303" s="44"/>
      <c r="KG303" s="44"/>
      <c r="KH303" s="44"/>
      <c r="KI303" s="44"/>
      <c r="KJ303" s="44"/>
      <c r="KK303" s="44"/>
      <c r="KL303" s="44"/>
      <c r="KM303" s="44"/>
      <c r="KN303" s="44"/>
      <c r="KO303" s="44"/>
      <c r="KP303" s="44"/>
      <c r="KQ303" s="44"/>
      <c r="KR303" s="44"/>
      <c r="KS303" s="44"/>
      <c r="KT303" s="44"/>
      <c r="KU303" s="44"/>
      <c r="KV303" s="44"/>
      <c r="KW303" s="44"/>
      <c r="KX303" s="44"/>
      <c r="KY303" s="44"/>
      <c r="KZ303" s="44"/>
      <c r="LA303" s="44"/>
      <c r="LB303" s="44"/>
      <c r="LC303" s="44"/>
      <c r="LD303" s="44"/>
      <c r="LE303" s="44"/>
      <c r="LF303" s="44"/>
      <c r="LG303" s="44"/>
      <c r="LH303" s="44"/>
      <c r="LI303" s="44"/>
      <c r="LJ303" s="44"/>
      <c r="LK303" s="44"/>
      <c r="LL303" s="44"/>
      <c r="LM303" s="44"/>
      <c r="LN303" s="44"/>
      <c r="LO303" s="44"/>
      <c r="LP303" s="44"/>
      <c r="LQ303" s="44"/>
      <c r="LR303" s="44"/>
      <c r="LS303" s="44"/>
      <c r="LT303" s="44"/>
      <c r="LU303" s="44"/>
      <c r="LV303" s="44"/>
      <c r="LW303" s="44"/>
      <c r="LX303" s="44"/>
      <c r="LY303" s="44"/>
      <c r="LZ303" s="44"/>
      <c r="MA303" s="44"/>
      <c r="MB303" s="44"/>
      <c r="MC303" s="44"/>
      <c r="MD303" s="44"/>
      <c r="ME303" s="44"/>
      <c r="MF303" s="44"/>
      <c r="MG303" s="44"/>
      <c r="MH303" s="44"/>
      <c r="MI303" s="44"/>
      <c r="MJ303" s="44"/>
      <c r="MK303" s="44"/>
      <c r="ML303" s="44"/>
      <c r="MM303" s="44"/>
      <c r="MN303" s="44"/>
      <c r="MO303" s="44"/>
      <c r="MP303" s="44"/>
      <c r="MQ303" s="44"/>
      <c r="MR303" s="44"/>
      <c r="MS303" s="44"/>
      <c r="MT303" s="44"/>
      <c r="MU303" s="44"/>
      <c r="MV303" s="44"/>
      <c r="MW303" s="44"/>
      <c r="MX303" s="44"/>
      <c r="MY303" s="44"/>
      <c r="MZ303" s="44"/>
      <c r="NA303" s="44"/>
      <c r="NB303" s="44"/>
      <c r="NC303" s="44"/>
      <c r="ND303" s="44"/>
      <c r="NE303" s="44"/>
      <c r="NF303" s="44"/>
      <c r="NG303" s="44"/>
      <c r="NH303" s="44"/>
      <c r="NI303" s="44"/>
      <c r="NJ303" s="44"/>
      <c r="NK303" s="44"/>
      <c r="NL303" s="44"/>
      <c r="NM303" s="44"/>
      <c r="NN303" s="44"/>
      <c r="NO303" s="44"/>
      <c r="NP303" s="44"/>
      <c r="NQ303" s="44"/>
      <c r="NR303" s="44"/>
      <c r="NS303" s="44"/>
      <c r="NT303" s="44"/>
      <c r="NU303" s="44"/>
      <c r="NV303" s="44"/>
      <c r="NW303" s="44"/>
      <c r="NX303" s="44"/>
      <c r="NY303" s="44"/>
      <c r="NZ303" s="44"/>
      <c r="OA303" s="44"/>
      <c r="OB303" s="44"/>
      <c r="OC303" s="44"/>
      <c r="OD303" s="44"/>
      <c r="OE303" s="44"/>
      <c r="OF303" s="44"/>
      <c r="OG303" s="44"/>
      <c r="OH303" s="44"/>
      <c r="OI303" s="44"/>
      <c r="OJ303" s="44"/>
      <c r="OK303" s="44"/>
      <c r="OL303" s="44"/>
      <c r="OM303" s="44"/>
      <c r="ON303" s="44"/>
      <c r="OO303" s="44"/>
      <c r="OP303" s="44"/>
      <c r="OQ303" s="44"/>
      <c r="OR303" s="44"/>
      <c r="OS303" s="44"/>
      <c r="OT303" s="44"/>
      <c r="OU303" s="44"/>
      <c r="OV303" s="44"/>
      <c r="OW303" s="44"/>
      <c r="OX303" s="44"/>
      <c r="OY303" s="44"/>
      <c r="OZ303" s="44"/>
      <c r="PA303" s="44"/>
      <c r="PB303" s="44"/>
      <c r="PC303" s="44"/>
      <c r="PD303" s="44"/>
      <c r="PE303" s="44"/>
      <c r="PF303" s="44"/>
      <c r="PG303" s="44"/>
      <c r="PH303" s="44"/>
    </row>
    <row r="304" spans="1:424" s="49" customFormat="1" x14ac:dyDescent="0.25">
      <c r="A304" s="30"/>
      <c r="C304" s="327"/>
      <c r="D304" s="47"/>
      <c r="E304" s="327"/>
      <c r="F304" s="47"/>
      <c r="G304" s="47"/>
      <c r="H304" s="47"/>
      <c r="I304" s="47"/>
      <c r="J304" s="47"/>
      <c r="M304" s="47"/>
      <c r="N304" s="47"/>
      <c r="O304" s="47"/>
      <c r="P304" s="47"/>
      <c r="Q304" s="47"/>
      <c r="R304" s="47"/>
      <c r="U304" s="47"/>
      <c r="V304" s="47"/>
      <c r="W304" s="47"/>
      <c r="X304" s="47"/>
      <c r="Y304" s="47"/>
      <c r="Z304" s="47"/>
      <c r="AC304" s="47"/>
      <c r="AD304" s="47"/>
      <c r="AE304" s="47"/>
      <c r="AF304" s="47"/>
      <c r="AG304" s="47"/>
      <c r="AH304" s="47"/>
      <c r="AK304" s="47"/>
      <c r="AL304" s="47"/>
      <c r="AM304" s="47"/>
      <c r="AN304" s="47"/>
      <c r="AO304" s="47"/>
      <c r="AP304" s="47"/>
      <c r="AS304" s="47"/>
      <c r="AT304" s="47"/>
      <c r="AU304" s="47"/>
      <c r="AV304" s="47"/>
      <c r="AW304" s="46"/>
      <c r="AX304" s="46"/>
      <c r="BA304" s="47"/>
      <c r="BB304" s="47"/>
      <c r="BC304" s="47"/>
      <c r="BD304" s="47"/>
      <c r="BE304" s="47"/>
      <c r="BF304" s="47"/>
      <c r="BG304" s="47"/>
      <c r="BH304" s="47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44"/>
      <c r="BT304" s="44"/>
      <c r="BU304" s="44"/>
      <c r="BV304" s="44"/>
      <c r="BW304" s="44"/>
      <c r="BX304" s="44"/>
      <c r="BY304" s="44"/>
      <c r="BZ304" s="44"/>
      <c r="CA304" s="44"/>
      <c r="CB304" s="44"/>
      <c r="CC304" s="44"/>
      <c r="CD304" s="44"/>
      <c r="CE304" s="44"/>
      <c r="CF304" s="44"/>
      <c r="CG304" s="44"/>
      <c r="CH304" s="44"/>
      <c r="CI304" s="44"/>
      <c r="CJ304" s="44"/>
      <c r="CK304" s="44"/>
      <c r="CL304" s="44"/>
      <c r="CM304" s="44"/>
      <c r="CN304" s="44"/>
      <c r="CO304" s="44"/>
      <c r="CP304" s="44"/>
      <c r="CQ304" s="44"/>
      <c r="CR304" s="44"/>
      <c r="CS304" s="44"/>
      <c r="CT304" s="44"/>
      <c r="CU304" s="44"/>
      <c r="CV304" s="44"/>
      <c r="CW304" s="44"/>
      <c r="CX304" s="44"/>
      <c r="CY304" s="44"/>
      <c r="CZ304" s="44"/>
      <c r="DA304" s="44"/>
      <c r="DB304" s="44"/>
      <c r="DC304" s="44"/>
      <c r="DD304" s="44"/>
      <c r="DE304" s="44"/>
      <c r="DF304" s="44"/>
      <c r="DG304" s="44"/>
      <c r="DH304" s="44"/>
      <c r="DI304" s="44"/>
      <c r="DJ304" s="44"/>
      <c r="DK304" s="44"/>
      <c r="DL304" s="44"/>
      <c r="DM304" s="44"/>
      <c r="DN304" s="44"/>
      <c r="DO304" s="44"/>
      <c r="DP304" s="44"/>
      <c r="DQ304" s="44"/>
      <c r="DR304" s="44"/>
      <c r="DS304" s="44"/>
      <c r="DT304" s="44"/>
      <c r="DU304" s="44"/>
      <c r="DV304" s="44"/>
      <c r="DW304" s="44"/>
      <c r="DX304" s="44"/>
      <c r="DY304" s="44"/>
      <c r="DZ304" s="44"/>
      <c r="EA304" s="44"/>
      <c r="EB304" s="44"/>
      <c r="EC304" s="44"/>
      <c r="ED304" s="44"/>
      <c r="EE304" s="44"/>
      <c r="EF304" s="44"/>
      <c r="EG304" s="44"/>
      <c r="EH304" s="44"/>
      <c r="EI304" s="44"/>
      <c r="EJ304" s="44"/>
      <c r="EK304" s="44"/>
      <c r="EL304" s="44"/>
      <c r="EM304" s="44"/>
      <c r="EN304" s="44"/>
      <c r="EO304" s="44"/>
      <c r="EP304" s="44"/>
      <c r="EQ304" s="44"/>
      <c r="ER304" s="44"/>
      <c r="ES304" s="44"/>
      <c r="ET304" s="44"/>
      <c r="EU304" s="44"/>
      <c r="EV304" s="44"/>
      <c r="EW304" s="44"/>
      <c r="EX304" s="44"/>
      <c r="EY304" s="44"/>
      <c r="EZ304" s="44"/>
      <c r="FA304" s="44"/>
      <c r="FB304" s="44"/>
      <c r="FC304" s="44"/>
      <c r="FD304" s="44"/>
      <c r="FE304" s="44"/>
      <c r="FF304" s="44"/>
      <c r="FG304" s="44"/>
      <c r="FH304" s="44"/>
      <c r="FI304" s="44"/>
      <c r="FJ304" s="44"/>
      <c r="FK304" s="44"/>
      <c r="FL304" s="44"/>
      <c r="FM304" s="44"/>
      <c r="FN304" s="44"/>
      <c r="FO304" s="44"/>
      <c r="FP304" s="44"/>
      <c r="FQ304" s="44"/>
      <c r="FR304" s="44"/>
      <c r="FS304" s="44"/>
      <c r="FT304" s="44"/>
      <c r="FU304" s="44"/>
      <c r="FV304" s="44"/>
      <c r="FW304" s="44"/>
      <c r="FX304" s="44"/>
      <c r="FY304" s="44"/>
      <c r="FZ304" s="44"/>
      <c r="GA304" s="44"/>
      <c r="GB304" s="44"/>
      <c r="GC304" s="44"/>
      <c r="GD304" s="44"/>
      <c r="GE304" s="44"/>
      <c r="GF304" s="44"/>
      <c r="GG304" s="44"/>
      <c r="GH304" s="44"/>
      <c r="GI304" s="44"/>
      <c r="GJ304" s="44"/>
      <c r="GK304" s="44"/>
      <c r="GL304" s="44"/>
      <c r="GM304" s="44"/>
      <c r="GN304" s="44"/>
      <c r="GO304" s="44"/>
      <c r="GP304" s="44"/>
      <c r="GQ304" s="44"/>
      <c r="GR304" s="44"/>
      <c r="GS304" s="44"/>
      <c r="GT304" s="44"/>
      <c r="GU304" s="44"/>
      <c r="GV304" s="44"/>
      <c r="GW304" s="44"/>
      <c r="GX304" s="44"/>
      <c r="GY304" s="44"/>
      <c r="GZ304" s="44"/>
      <c r="HA304" s="44"/>
      <c r="HB304" s="44"/>
      <c r="HC304" s="44"/>
      <c r="HD304" s="44"/>
      <c r="HE304" s="44"/>
      <c r="HF304" s="44"/>
      <c r="HG304" s="44"/>
      <c r="HH304" s="44"/>
      <c r="HI304" s="44"/>
      <c r="HJ304" s="44"/>
      <c r="HK304" s="44"/>
      <c r="HL304" s="44"/>
      <c r="HM304" s="44"/>
      <c r="HN304" s="44"/>
      <c r="HO304" s="44"/>
      <c r="HP304" s="44"/>
      <c r="HQ304" s="44"/>
      <c r="HR304" s="44"/>
      <c r="HS304" s="44"/>
      <c r="HT304" s="44"/>
      <c r="HU304" s="44"/>
      <c r="HV304" s="44"/>
      <c r="HW304" s="44"/>
      <c r="HX304" s="44"/>
      <c r="HY304" s="44"/>
      <c r="HZ304" s="44"/>
      <c r="IA304" s="44"/>
      <c r="IB304" s="44"/>
      <c r="IC304" s="44"/>
      <c r="ID304" s="44"/>
      <c r="IE304" s="44"/>
      <c r="IF304" s="44"/>
      <c r="IG304" s="44"/>
      <c r="IH304" s="44"/>
      <c r="II304" s="44"/>
      <c r="IJ304" s="44"/>
      <c r="IK304" s="44"/>
      <c r="IL304" s="44"/>
      <c r="IM304" s="44"/>
      <c r="IN304" s="44"/>
      <c r="IO304" s="44"/>
      <c r="IP304" s="44"/>
      <c r="IQ304" s="44"/>
      <c r="IR304" s="44"/>
      <c r="IS304" s="44"/>
      <c r="IT304" s="44"/>
      <c r="IU304" s="44"/>
      <c r="IV304" s="44"/>
      <c r="IW304" s="44"/>
      <c r="IX304" s="44"/>
      <c r="IY304" s="44"/>
      <c r="IZ304" s="44"/>
      <c r="JA304" s="44"/>
      <c r="JB304" s="44"/>
      <c r="JC304" s="44"/>
      <c r="JD304" s="44"/>
      <c r="JE304" s="44"/>
      <c r="JF304" s="44"/>
      <c r="JG304" s="44"/>
      <c r="JH304" s="44"/>
      <c r="JI304" s="44"/>
      <c r="JJ304" s="44"/>
      <c r="JK304" s="44"/>
      <c r="JL304" s="44"/>
      <c r="JM304" s="44"/>
      <c r="JN304" s="44"/>
      <c r="JO304" s="44"/>
      <c r="JP304" s="44"/>
      <c r="JQ304" s="44"/>
      <c r="JR304" s="44"/>
      <c r="JS304" s="44"/>
      <c r="JT304" s="44"/>
      <c r="JU304" s="44"/>
      <c r="JV304" s="44"/>
      <c r="JW304" s="44"/>
      <c r="JX304" s="44"/>
      <c r="JY304" s="44"/>
      <c r="JZ304" s="44"/>
      <c r="KA304" s="44"/>
      <c r="KB304" s="44"/>
      <c r="KC304" s="44"/>
      <c r="KD304" s="44"/>
      <c r="KE304" s="44"/>
      <c r="KF304" s="44"/>
      <c r="KG304" s="44"/>
      <c r="KH304" s="44"/>
      <c r="KI304" s="44"/>
      <c r="KJ304" s="44"/>
      <c r="KK304" s="44"/>
      <c r="KL304" s="44"/>
      <c r="KM304" s="44"/>
      <c r="KN304" s="44"/>
      <c r="KO304" s="44"/>
      <c r="KP304" s="44"/>
      <c r="KQ304" s="44"/>
      <c r="KR304" s="44"/>
      <c r="KS304" s="44"/>
      <c r="KT304" s="44"/>
      <c r="KU304" s="44"/>
      <c r="KV304" s="44"/>
      <c r="KW304" s="44"/>
      <c r="KX304" s="44"/>
      <c r="KY304" s="44"/>
      <c r="KZ304" s="44"/>
      <c r="LA304" s="44"/>
      <c r="LB304" s="44"/>
      <c r="LC304" s="44"/>
      <c r="LD304" s="44"/>
      <c r="LE304" s="44"/>
      <c r="LF304" s="44"/>
      <c r="LG304" s="44"/>
      <c r="LH304" s="44"/>
      <c r="LI304" s="44"/>
      <c r="LJ304" s="44"/>
      <c r="LK304" s="44"/>
      <c r="LL304" s="44"/>
      <c r="LM304" s="44"/>
      <c r="LN304" s="44"/>
      <c r="LO304" s="44"/>
      <c r="LP304" s="44"/>
      <c r="LQ304" s="44"/>
      <c r="LR304" s="44"/>
      <c r="LS304" s="44"/>
      <c r="LT304" s="44"/>
      <c r="LU304" s="44"/>
      <c r="LV304" s="44"/>
      <c r="LW304" s="44"/>
      <c r="LX304" s="44"/>
      <c r="LY304" s="44"/>
      <c r="LZ304" s="44"/>
      <c r="MA304" s="44"/>
      <c r="MB304" s="44"/>
      <c r="MC304" s="44"/>
      <c r="MD304" s="44"/>
      <c r="ME304" s="44"/>
      <c r="MF304" s="44"/>
      <c r="MG304" s="44"/>
      <c r="MH304" s="44"/>
      <c r="MI304" s="44"/>
      <c r="MJ304" s="44"/>
      <c r="MK304" s="44"/>
      <c r="ML304" s="44"/>
      <c r="MM304" s="44"/>
      <c r="MN304" s="44"/>
      <c r="MO304" s="44"/>
      <c r="MP304" s="44"/>
      <c r="MQ304" s="44"/>
      <c r="MR304" s="44"/>
      <c r="MS304" s="44"/>
      <c r="MT304" s="44"/>
      <c r="MU304" s="44"/>
      <c r="MV304" s="44"/>
      <c r="MW304" s="44"/>
      <c r="MX304" s="44"/>
      <c r="MY304" s="44"/>
      <c r="MZ304" s="44"/>
      <c r="NA304" s="44"/>
      <c r="NB304" s="44"/>
      <c r="NC304" s="44"/>
      <c r="ND304" s="44"/>
      <c r="NE304" s="44"/>
      <c r="NF304" s="44"/>
      <c r="NG304" s="44"/>
      <c r="NH304" s="44"/>
      <c r="NI304" s="44"/>
      <c r="NJ304" s="44"/>
      <c r="NK304" s="44"/>
      <c r="NL304" s="44"/>
      <c r="NM304" s="44"/>
      <c r="NN304" s="44"/>
      <c r="NO304" s="44"/>
      <c r="NP304" s="44"/>
      <c r="NQ304" s="44"/>
      <c r="NR304" s="44"/>
      <c r="NS304" s="44"/>
      <c r="NT304" s="44"/>
      <c r="NU304" s="44"/>
      <c r="NV304" s="44"/>
      <c r="NW304" s="44"/>
      <c r="NX304" s="44"/>
      <c r="NY304" s="44"/>
      <c r="NZ304" s="44"/>
      <c r="OA304" s="44"/>
      <c r="OB304" s="44"/>
      <c r="OC304" s="44"/>
      <c r="OD304" s="44"/>
      <c r="OE304" s="44"/>
      <c r="OF304" s="44"/>
      <c r="OG304" s="44"/>
      <c r="OH304" s="44"/>
      <c r="OI304" s="44"/>
      <c r="OJ304" s="44"/>
      <c r="OK304" s="44"/>
      <c r="OL304" s="44"/>
      <c r="OM304" s="44"/>
      <c r="ON304" s="44"/>
      <c r="OO304" s="44"/>
      <c r="OP304" s="44"/>
      <c r="OQ304" s="44"/>
      <c r="OR304" s="44"/>
      <c r="OS304" s="44"/>
      <c r="OT304" s="44"/>
      <c r="OU304" s="44"/>
      <c r="OV304" s="44"/>
      <c r="OW304" s="44"/>
      <c r="OX304" s="44"/>
      <c r="OY304" s="44"/>
      <c r="OZ304" s="44"/>
      <c r="PA304" s="44"/>
      <c r="PB304" s="44"/>
      <c r="PC304" s="44"/>
      <c r="PD304" s="44"/>
      <c r="PE304" s="44"/>
      <c r="PF304" s="44"/>
      <c r="PG304" s="44"/>
      <c r="PH304" s="44"/>
    </row>
    <row r="305" spans="1:424" s="49" customFormat="1" x14ac:dyDescent="0.25">
      <c r="A305" s="30"/>
      <c r="C305" s="327"/>
      <c r="D305" s="47"/>
      <c r="E305" s="327"/>
      <c r="F305" s="47"/>
      <c r="G305" s="47"/>
      <c r="H305" s="47"/>
      <c r="I305" s="47"/>
      <c r="J305" s="47"/>
      <c r="M305" s="47"/>
      <c r="N305" s="47"/>
      <c r="O305" s="47"/>
      <c r="P305" s="47"/>
      <c r="Q305" s="47"/>
      <c r="R305" s="47"/>
      <c r="U305" s="47"/>
      <c r="V305" s="47"/>
      <c r="W305" s="47"/>
      <c r="X305" s="47"/>
      <c r="Y305" s="47"/>
      <c r="Z305" s="47"/>
      <c r="AC305" s="47"/>
      <c r="AD305" s="47"/>
      <c r="AE305" s="47"/>
      <c r="AF305" s="47"/>
      <c r="AG305" s="47"/>
      <c r="AH305" s="47"/>
      <c r="AK305" s="47"/>
      <c r="AL305" s="47"/>
      <c r="AM305" s="47"/>
      <c r="AN305" s="47"/>
      <c r="AO305" s="47"/>
      <c r="AP305" s="47"/>
      <c r="AS305" s="47"/>
      <c r="AT305" s="47"/>
      <c r="AU305" s="47"/>
      <c r="AV305" s="47"/>
      <c r="AW305" s="46"/>
      <c r="AX305" s="46"/>
      <c r="BA305" s="47"/>
      <c r="BB305" s="47"/>
      <c r="BC305" s="47"/>
      <c r="BD305" s="47"/>
      <c r="BE305" s="47"/>
      <c r="BF305" s="47"/>
      <c r="BG305" s="47"/>
      <c r="BH305" s="47"/>
      <c r="BI305" s="44"/>
      <c r="BJ305" s="44"/>
      <c r="BK305" s="44"/>
      <c r="BL305" s="44"/>
      <c r="BM305" s="44"/>
      <c r="BN305" s="44"/>
      <c r="BO305" s="44"/>
      <c r="BP305" s="44"/>
      <c r="BQ305" s="44"/>
      <c r="BR305" s="44"/>
      <c r="BS305" s="44"/>
      <c r="BT305" s="44"/>
      <c r="BU305" s="44"/>
      <c r="BV305" s="44"/>
      <c r="BW305" s="44"/>
      <c r="BX305" s="44"/>
      <c r="BY305" s="44"/>
      <c r="BZ305" s="44"/>
      <c r="CA305" s="44"/>
      <c r="CB305" s="44"/>
      <c r="CC305" s="44"/>
      <c r="CD305" s="44"/>
      <c r="CE305" s="44"/>
      <c r="CF305" s="44"/>
      <c r="CG305" s="44"/>
      <c r="CH305" s="44"/>
      <c r="CI305" s="44"/>
      <c r="CJ305" s="44"/>
      <c r="CK305" s="44"/>
      <c r="CL305" s="44"/>
      <c r="CM305" s="44"/>
      <c r="CN305" s="44"/>
      <c r="CO305" s="44"/>
      <c r="CP305" s="44"/>
      <c r="CQ305" s="44"/>
      <c r="CR305" s="44"/>
      <c r="CS305" s="44"/>
      <c r="CT305" s="44"/>
      <c r="CU305" s="44"/>
      <c r="CV305" s="44"/>
      <c r="CW305" s="44"/>
      <c r="CX305" s="44"/>
      <c r="CY305" s="44"/>
      <c r="CZ305" s="44"/>
      <c r="DA305" s="44"/>
      <c r="DB305" s="44"/>
      <c r="DC305" s="44"/>
      <c r="DD305" s="44"/>
      <c r="DE305" s="44"/>
      <c r="DF305" s="44"/>
      <c r="DG305" s="44"/>
      <c r="DH305" s="44"/>
      <c r="DI305" s="44"/>
      <c r="DJ305" s="44"/>
      <c r="DK305" s="44"/>
      <c r="DL305" s="44"/>
      <c r="DM305" s="44"/>
      <c r="DN305" s="44"/>
      <c r="DO305" s="44"/>
      <c r="DP305" s="44"/>
      <c r="DQ305" s="44"/>
      <c r="DR305" s="44"/>
      <c r="DS305" s="44"/>
      <c r="DT305" s="44"/>
      <c r="DU305" s="44"/>
      <c r="DV305" s="44"/>
      <c r="DW305" s="44"/>
      <c r="DX305" s="44"/>
      <c r="DY305" s="44"/>
      <c r="DZ305" s="44"/>
      <c r="EA305" s="44"/>
      <c r="EB305" s="44"/>
      <c r="EC305" s="44"/>
      <c r="ED305" s="44"/>
      <c r="EE305" s="44"/>
      <c r="EF305" s="44"/>
      <c r="EG305" s="44"/>
      <c r="EH305" s="44"/>
      <c r="EI305" s="44"/>
      <c r="EJ305" s="44"/>
      <c r="EK305" s="44"/>
      <c r="EL305" s="44"/>
      <c r="EM305" s="44"/>
      <c r="EN305" s="44"/>
      <c r="EO305" s="44"/>
      <c r="EP305" s="44"/>
      <c r="EQ305" s="44"/>
      <c r="ER305" s="44"/>
      <c r="ES305" s="44"/>
      <c r="ET305" s="44"/>
      <c r="EU305" s="44"/>
      <c r="EV305" s="44"/>
      <c r="EW305" s="44"/>
      <c r="EX305" s="44"/>
      <c r="EY305" s="44"/>
      <c r="EZ305" s="44"/>
      <c r="FA305" s="44"/>
      <c r="FB305" s="44"/>
      <c r="FC305" s="44"/>
      <c r="FD305" s="44"/>
      <c r="FE305" s="44"/>
      <c r="FF305" s="44"/>
      <c r="FG305" s="44"/>
      <c r="FH305" s="44"/>
      <c r="FI305" s="44"/>
      <c r="FJ305" s="44"/>
      <c r="FK305" s="44"/>
      <c r="FL305" s="44"/>
      <c r="FM305" s="44"/>
      <c r="FN305" s="44"/>
      <c r="FO305" s="44"/>
      <c r="FP305" s="44"/>
      <c r="FQ305" s="44"/>
      <c r="FR305" s="44"/>
      <c r="FS305" s="44"/>
      <c r="FT305" s="44"/>
      <c r="FU305" s="44"/>
      <c r="FV305" s="44"/>
      <c r="FW305" s="44"/>
      <c r="FX305" s="44"/>
      <c r="FY305" s="44"/>
      <c r="FZ305" s="44"/>
      <c r="GA305" s="44"/>
      <c r="GB305" s="44"/>
      <c r="GC305" s="44"/>
      <c r="GD305" s="44"/>
      <c r="GE305" s="44"/>
      <c r="GF305" s="44"/>
      <c r="GG305" s="44"/>
      <c r="GH305" s="44"/>
      <c r="GI305" s="44"/>
      <c r="GJ305" s="44"/>
      <c r="GK305" s="44"/>
      <c r="GL305" s="44"/>
      <c r="GM305" s="44"/>
      <c r="GN305" s="44"/>
      <c r="GO305" s="44"/>
      <c r="GP305" s="44"/>
      <c r="GQ305" s="44"/>
      <c r="GR305" s="44"/>
      <c r="GS305" s="44"/>
      <c r="GT305" s="44"/>
      <c r="GU305" s="44"/>
      <c r="GV305" s="44"/>
      <c r="GW305" s="44"/>
      <c r="GX305" s="44"/>
      <c r="GY305" s="44"/>
      <c r="GZ305" s="44"/>
      <c r="HA305" s="44"/>
      <c r="HB305" s="44"/>
      <c r="HC305" s="44"/>
      <c r="HD305" s="44"/>
      <c r="HE305" s="44"/>
      <c r="HF305" s="44"/>
      <c r="HG305" s="44"/>
      <c r="HH305" s="44"/>
      <c r="HI305" s="44"/>
      <c r="HJ305" s="44"/>
      <c r="HK305" s="44"/>
      <c r="HL305" s="44"/>
      <c r="HM305" s="44"/>
      <c r="HN305" s="44"/>
      <c r="HO305" s="44"/>
      <c r="HP305" s="44"/>
      <c r="HQ305" s="44"/>
      <c r="HR305" s="44"/>
      <c r="HS305" s="44"/>
      <c r="HT305" s="44"/>
      <c r="HU305" s="44"/>
      <c r="HV305" s="44"/>
      <c r="HW305" s="44"/>
      <c r="HX305" s="44"/>
      <c r="HY305" s="44"/>
      <c r="HZ305" s="44"/>
      <c r="IA305" s="44"/>
      <c r="IB305" s="44"/>
      <c r="IC305" s="44"/>
      <c r="ID305" s="44"/>
      <c r="IE305" s="44"/>
      <c r="IF305" s="44"/>
      <c r="IG305" s="44"/>
      <c r="IH305" s="44"/>
      <c r="II305" s="44"/>
      <c r="IJ305" s="44"/>
      <c r="IK305" s="44"/>
      <c r="IL305" s="44"/>
      <c r="IM305" s="44"/>
      <c r="IN305" s="44"/>
      <c r="IO305" s="44"/>
      <c r="IP305" s="44"/>
      <c r="IQ305" s="44"/>
      <c r="IR305" s="44"/>
      <c r="IS305" s="44"/>
      <c r="IT305" s="44"/>
      <c r="IU305" s="44"/>
      <c r="IV305" s="44"/>
      <c r="IW305" s="44"/>
      <c r="IX305" s="44"/>
      <c r="IY305" s="44"/>
      <c r="IZ305" s="44"/>
      <c r="JA305" s="44"/>
      <c r="JB305" s="44"/>
      <c r="JC305" s="44"/>
      <c r="JD305" s="44"/>
      <c r="JE305" s="44"/>
      <c r="JF305" s="44"/>
      <c r="JG305" s="44"/>
      <c r="JH305" s="44"/>
      <c r="JI305" s="44"/>
      <c r="JJ305" s="44"/>
      <c r="JK305" s="44"/>
      <c r="JL305" s="44"/>
      <c r="JM305" s="44"/>
      <c r="JN305" s="44"/>
      <c r="JO305" s="44"/>
      <c r="JP305" s="44"/>
      <c r="JQ305" s="44"/>
      <c r="JR305" s="44"/>
      <c r="JS305" s="44"/>
      <c r="JT305" s="44"/>
      <c r="JU305" s="44"/>
      <c r="JV305" s="44"/>
      <c r="JW305" s="44"/>
      <c r="JX305" s="44"/>
      <c r="JY305" s="44"/>
      <c r="JZ305" s="44"/>
      <c r="KA305" s="44"/>
      <c r="KB305" s="44"/>
      <c r="KC305" s="44"/>
      <c r="KD305" s="44"/>
      <c r="KE305" s="44"/>
      <c r="KF305" s="44"/>
      <c r="KG305" s="44"/>
      <c r="KH305" s="44"/>
      <c r="KI305" s="44"/>
      <c r="KJ305" s="44"/>
      <c r="KK305" s="44"/>
      <c r="KL305" s="44"/>
      <c r="KM305" s="44"/>
      <c r="KN305" s="44"/>
      <c r="KO305" s="44"/>
      <c r="KP305" s="44"/>
      <c r="KQ305" s="44"/>
      <c r="KR305" s="44"/>
      <c r="KS305" s="44"/>
      <c r="KT305" s="44"/>
      <c r="KU305" s="44"/>
      <c r="KV305" s="44"/>
      <c r="KW305" s="44"/>
      <c r="KX305" s="44"/>
      <c r="KY305" s="44"/>
      <c r="KZ305" s="44"/>
      <c r="LA305" s="44"/>
      <c r="LB305" s="44"/>
      <c r="LC305" s="44"/>
      <c r="LD305" s="44"/>
      <c r="LE305" s="44"/>
      <c r="LF305" s="44"/>
      <c r="LG305" s="44"/>
      <c r="LH305" s="44"/>
      <c r="LI305" s="44"/>
      <c r="LJ305" s="44"/>
      <c r="LK305" s="44"/>
      <c r="LL305" s="44"/>
      <c r="LM305" s="44"/>
      <c r="LN305" s="44"/>
      <c r="LO305" s="44"/>
      <c r="LP305" s="44"/>
      <c r="LQ305" s="44"/>
      <c r="LR305" s="44"/>
      <c r="LS305" s="44"/>
      <c r="LT305" s="44"/>
      <c r="LU305" s="44"/>
      <c r="LV305" s="44"/>
      <c r="LW305" s="44"/>
      <c r="LX305" s="44"/>
      <c r="LY305" s="44"/>
      <c r="LZ305" s="44"/>
      <c r="MA305" s="44"/>
      <c r="MB305" s="44"/>
      <c r="MC305" s="44"/>
      <c r="MD305" s="44"/>
      <c r="ME305" s="44"/>
      <c r="MF305" s="44"/>
      <c r="MG305" s="44"/>
      <c r="MH305" s="44"/>
      <c r="MI305" s="44"/>
      <c r="MJ305" s="44"/>
      <c r="MK305" s="44"/>
      <c r="ML305" s="44"/>
      <c r="MM305" s="44"/>
      <c r="MN305" s="44"/>
      <c r="MO305" s="44"/>
      <c r="MP305" s="44"/>
      <c r="MQ305" s="44"/>
      <c r="MR305" s="44"/>
      <c r="MS305" s="44"/>
      <c r="MT305" s="44"/>
      <c r="MU305" s="44"/>
      <c r="MV305" s="44"/>
      <c r="MW305" s="44"/>
      <c r="MX305" s="44"/>
      <c r="MY305" s="44"/>
      <c r="MZ305" s="44"/>
      <c r="NA305" s="44"/>
      <c r="NB305" s="44"/>
      <c r="NC305" s="44"/>
      <c r="ND305" s="44"/>
      <c r="NE305" s="44"/>
      <c r="NF305" s="44"/>
      <c r="NG305" s="44"/>
      <c r="NH305" s="44"/>
      <c r="NI305" s="44"/>
      <c r="NJ305" s="44"/>
      <c r="NK305" s="44"/>
      <c r="NL305" s="44"/>
      <c r="NM305" s="44"/>
      <c r="NN305" s="44"/>
      <c r="NO305" s="44"/>
      <c r="NP305" s="44"/>
      <c r="NQ305" s="44"/>
      <c r="NR305" s="44"/>
      <c r="NS305" s="44"/>
      <c r="NT305" s="44"/>
      <c r="NU305" s="44"/>
      <c r="NV305" s="44"/>
      <c r="NW305" s="44"/>
      <c r="NX305" s="44"/>
      <c r="NY305" s="44"/>
      <c r="NZ305" s="44"/>
      <c r="OA305" s="44"/>
      <c r="OB305" s="44"/>
      <c r="OC305" s="44"/>
      <c r="OD305" s="44"/>
      <c r="OE305" s="44"/>
      <c r="OF305" s="44"/>
      <c r="OG305" s="44"/>
      <c r="OH305" s="44"/>
      <c r="OI305" s="44"/>
      <c r="OJ305" s="44"/>
      <c r="OK305" s="44"/>
      <c r="OL305" s="44"/>
      <c r="OM305" s="44"/>
      <c r="ON305" s="44"/>
      <c r="OO305" s="44"/>
      <c r="OP305" s="44"/>
      <c r="OQ305" s="44"/>
      <c r="OR305" s="44"/>
      <c r="OS305" s="44"/>
      <c r="OT305" s="44"/>
      <c r="OU305" s="44"/>
      <c r="OV305" s="44"/>
      <c r="OW305" s="44"/>
      <c r="OX305" s="44"/>
      <c r="OY305" s="44"/>
      <c r="OZ305" s="44"/>
      <c r="PA305" s="44"/>
      <c r="PB305" s="44"/>
      <c r="PC305" s="44"/>
      <c r="PD305" s="44"/>
      <c r="PE305" s="44"/>
      <c r="PF305" s="44"/>
      <c r="PG305" s="44"/>
      <c r="PH305" s="44"/>
    </row>
    <row r="306" spans="1:424" s="49" customFormat="1" x14ac:dyDescent="0.25">
      <c r="A306" s="30"/>
      <c r="C306" s="327"/>
      <c r="D306" s="47"/>
      <c r="E306" s="327"/>
      <c r="F306" s="47"/>
      <c r="G306" s="47"/>
      <c r="H306" s="47"/>
      <c r="I306" s="47"/>
      <c r="J306" s="47"/>
      <c r="M306" s="47"/>
      <c r="N306" s="47"/>
      <c r="O306" s="47"/>
      <c r="P306" s="47"/>
      <c r="Q306" s="47"/>
      <c r="R306" s="47"/>
      <c r="U306" s="47"/>
      <c r="V306" s="47"/>
      <c r="W306" s="47"/>
      <c r="X306" s="47"/>
      <c r="Y306" s="47"/>
      <c r="Z306" s="47"/>
      <c r="AC306" s="47"/>
      <c r="AD306" s="47"/>
      <c r="AE306" s="47"/>
      <c r="AF306" s="47"/>
      <c r="AG306" s="47"/>
      <c r="AH306" s="47"/>
      <c r="AK306" s="47"/>
      <c r="AL306" s="47"/>
      <c r="AM306" s="47"/>
      <c r="AN306" s="47"/>
      <c r="AO306" s="47"/>
      <c r="AP306" s="47"/>
      <c r="AS306" s="47"/>
      <c r="AT306" s="47"/>
      <c r="AU306" s="47"/>
      <c r="AV306" s="47"/>
      <c r="AW306" s="46"/>
      <c r="AX306" s="46"/>
      <c r="BA306" s="47"/>
      <c r="BB306" s="47"/>
      <c r="BC306" s="47"/>
      <c r="BD306" s="47"/>
      <c r="BE306" s="47"/>
      <c r="BF306" s="47"/>
      <c r="BG306" s="47"/>
      <c r="BH306" s="47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44"/>
      <c r="CR306" s="44"/>
      <c r="CS306" s="44"/>
      <c r="CT306" s="44"/>
      <c r="CU306" s="44"/>
      <c r="CV306" s="44"/>
      <c r="CW306" s="44"/>
      <c r="CX306" s="44"/>
      <c r="CY306" s="44"/>
      <c r="CZ306" s="44"/>
      <c r="DA306" s="44"/>
      <c r="DB306" s="44"/>
      <c r="DC306" s="44"/>
      <c r="DD306" s="44"/>
      <c r="DE306" s="44"/>
      <c r="DF306" s="44"/>
      <c r="DG306" s="44"/>
      <c r="DH306" s="44"/>
      <c r="DI306" s="44"/>
      <c r="DJ306" s="44"/>
      <c r="DK306" s="44"/>
      <c r="DL306" s="44"/>
      <c r="DM306" s="44"/>
      <c r="DN306" s="44"/>
      <c r="DO306" s="44"/>
      <c r="DP306" s="44"/>
      <c r="DQ306" s="44"/>
      <c r="DR306" s="44"/>
      <c r="DS306" s="44"/>
      <c r="DT306" s="44"/>
      <c r="DU306" s="44"/>
      <c r="DV306" s="44"/>
      <c r="DW306" s="44"/>
      <c r="DX306" s="44"/>
      <c r="DY306" s="44"/>
      <c r="DZ306" s="44"/>
      <c r="EA306" s="44"/>
      <c r="EB306" s="44"/>
      <c r="EC306" s="44"/>
      <c r="ED306" s="44"/>
      <c r="EE306" s="44"/>
      <c r="EF306" s="44"/>
      <c r="EG306" s="44"/>
      <c r="EH306" s="44"/>
      <c r="EI306" s="44"/>
      <c r="EJ306" s="44"/>
      <c r="EK306" s="44"/>
      <c r="EL306" s="44"/>
      <c r="EM306" s="44"/>
      <c r="EN306" s="44"/>
      <c r="EO306" s="44"/>
      <c r="EP306" s="44"/>
      <c r="EQ306" s="44"/>
      <c r="ER306" s="44"/>
      <c r="ES306" s="44"/>
      <c r="ET306" s="44"/>
      <c r="EU306" s="44"/>
      <c r="EV306" s="44"/>
      <c r="EW306" s="44"/>
      <c r="EX306" s="44"/>
      <c r="EY306" s="44"/>
      <c r="EZ306" s="44"/>
      <c r="FA306" s="44"/>
      <c r="FB306" s="44"/>
      <c r="FC306" s="44"/>
      <c r="FD306" s="44"/>
      <c r="FE306" s="44"/>
      <c r="FF306" s="44"/>
      <c r="FG306" s="44"/>
      <c r="FH306" s="44"/>
      <c r="FI306" s="44"/>
      <c r="FJ306" s="44"/>
      <c r="FK306" s="44"/>
      <c r="FL306" s="44"/>
      <c r="FM306" s="44"/>
      <c r="FN306" s="44"/>
      <c r="FO306" s="44"/>
      <c r="FP306" s="44"/>
      <c r="FQ306" s="44"/>
      <c r="FR306" s="44"/>
      <c r="FS306" s="44"/>
      <c r="FT306" s="44"/>
      <c r="FU306" s="44"/>
      <c r="FV306" s="44"/>
      <c r="FW306" s="44"/>
      <c r="FX306" s="44"/>
      <c r="FY306" s="44"/>
      <c r="FZ306" s="44"/>
      <c r="GA306" s="44"/>
      <c r="GB306" s="44"/>
      <c r="GC306" s="44"/>
      <c r="GD306" s="44"/>
      <c r="GE306" s="44"/>
      <c r="GF306" s="44"/>
      <c r="GG306" s="44"/>
      <c r="GH306" s="44"/>
      <c r="GI306" s="44"/>
      <c r="GJ306" s="44"/>
      <c r="GK306" s="44"/>
      <c r="GL306" s="44"/>
      <c r="GM306" s="44"/>
      <c r="GN306" s="44"/>
      <c r="GO306" s="44"/>
      <c r="GP306" s="44"/>
      <c r="GQ306" s="44"/>
      <c r="GR306" s="44"/>
      <c r="GS306" s="44"/>
      <c r="GT306" s="44"/>
      <c r="GU306" s="44"/>
      <c r="GV306" s="44"/>
      <c r="GW306" s="44"/>
      <c r="GX306" s="44"/>
      <c r="GY306" s="44"/>
      <c r="GZ306" s="44"/>
      <c r="HA306" s="44"/>
      <c r="HB306" s="44"/>
      <c r="HC306" s="44"/>
      <c r="HD306" s="44"/>
      <c r="HE306" s="44"/>
      <c r="HF306" s="44"/>
      <c r="HG306" s="44"/>
      <c r="HH306" s="44"/>
      <c r="HI306" s="44"/>
      <c r="HJ306" s="44"/>
      <c r="HK306" s="44"/>
      <c r="HL306" s="44"/>
      <c r="HM306" s="44"/>
      <c r="HN306" s="44"/>
      <c r="HO306" s="44"/>
      <c r="HP306" s="44"/>
      <c r="HQ306" s="44"/>
      <c r="HR306" s="44"/>
      <c r="HS306" s="44"/>
      <c r="HT306" s="44"/>
      <c r="HU306" s="44"/>
      <c r="HV306" s="44"/>
      <c r="HW306" s="44"/>
      <c r="HX306" s="44"/>
      <c r="HY306" s="44"/>
      <c r="HZ306" s="44"/>
      <c r="IA306" s="44"/>
      <c r="IB306" s="44"/>
      <c r="IC306" s="44"/>
      <c r="ID306" s="44"/>
      <c r="IE306" s="44"/>
      <c r="IF306" s="44"/>
      <c r="IG306" s="44"/>
      <c r="IH306" s="44"/>
      <c r="II306" s="44"/>
      <c r="IJ306" s="44"/>
      <c r="IK306" s="44"/>
      <c r="IL306" s="44"/>
      <c r="IM306" s="44"/>
      <c r="IN306" s="44"/>
      <c r="IO306" s="44"/>
      <c r="IP306" s="44"/>
      <c r="IQ306" s="44"/>
      <c r="IR306" s="44"/>
      <c r="IS306" s="44"/>
      <c r="IT306" s="44"/>
      <c r="IU306" s="44"/>
      <c r="IV306" s="44"/>
      <c r="IW306" s="44"/>
      <c r="IX306" s="44"/>
      <c r="IY306" s="44"/>
      <c r="IZ306" s="44"/>
      <c r="JA306" s="44"/>
      <c r="JB306" s="44"/>
      <c r="JC306" s="44"/>
      <c r="JD306" s="44"/>
      <c r="JE306" s="44"/>
      <c r="JF306" s="44"/>
      <c r="JG306" s="44"/>
      <c r="JH306" s="44"/>
      <c r="JI306" s="44"/>
      <c r="JJ306" s="44"/>
      <c r="JK306" s="44"/>
      <c r="JL306" s="44"/>
      <c r="JM306" s="44"/>
      <c r="JN306" s="44"/>
      <c r="JO306" s="44"/>
      <c r="JP306" s="44"/>
      <c r="JQ306" s="44"/>
      <c r="JR306" s="44"/>
      <c r="JS306" s="44"/>
      <c r="JT306" s="44"/>
      <c r="JU306" s="44"/>
      <c r="JV306" s="44"/>
      <c r="JW306" s="44"/>
      <c r="JX306" s="44"/>
      <c r="JY306" s="44"/>
      <c r="JZ306" s="44"/>
      <c r="KA306" s="44"/>
      <c r="KB306" s="44"/>
      <c r="KC306" s="44"/>
      <c r="KD306" s="44"/>
      <c r="KE306" s="44"/>
      <c r="KF306" s="44"/>
      <c r="KG306" s="44"/>
      <c r="KH306" s="44"/>
      <c r="KI306" s="44"/>
      <c r="KJ306" s="44"/>
      <c r="KK306" s="44"/>
      <c r="KL306" s="44"/>
      <c r="KM306" s="44"/>
      <c r="KN306" s="44"/>
      <c r="KO306" s="44"/>
      <c r="KP306" s="44"/>
      <c r="KQ306" s="44"/>
      <c r="KR306" s="44"/>
      <c r="KS306" s="44"/>
      <c r="KT306" s="44"/>
      <c r="KU306" s="44"/>
      <c r="KV306" s="44"/>
      <c r="KW306" s="44"/>
      <c r="KX306" s="44"/>
      <c r="KY306" s="44"/>
      <c r="KZ306" s="44"/>
      <c r="LA306" s="44"/>
      <c r="LB306" s="44"/>
      <c r="LC306" s="44"/>
      <c r="LD306" s="44"/>
      <c r="LE306" s="44"/>
      <c r="LF306" s="44"/>
      <c r="LG306" s="44"/>
      <c r="LH306" s="44"/>
      <c r="LI306" s="44"/>
      <c r="LJ306" s="44"/>
      <c r="LK306" s="44"/>
      <c r="LL306" s="44"/>
      <c r="LM306" s="44"/>
      <c r="LN306" s="44"/>
      <c r="LO306" s="44"/>
      <c r="LP306" s="44"/>
      <c r="LQ306" s="44"/>
      <c r="LR306" s="44"/>
      <c r="LS306" s="44"/>
      <c r="LT306" s="44"/>
      <c r="LU306" s="44"/>
      <c r="LV306" s="44"/>
      <c r="LW306" s="44"/>
      <c r="LX306" s="44"/>
      <c r="LY306" s="44"/>
      <c r="LZ306" s="44"/>
      <c r="MA306" s="44"/>
      <c r="MB306" s="44"/>
      <c r="MC306" s="44"/>
      <c r="MD306" s="44"/>
      <c r="ME306" s="44"/>
      <c r="MF306" s="44"/>
      <c r="MG306" s="44"/>
      <c r="MH306" s="44"/>
      <c r="MI306" s="44"/>
      <c r="MJ306" s="44"/>
      <c r="MK306" s="44"/>
      <c r="ML306" s="44"/>
      <c r="MM306" s="44"/>
      <c r="MN306" s="44"/>
      <c r="MO306" s="44"/>
      <c r="MP306" s="44"/>
      <c r="MQ306" s="44"/>
      <c r="MR306" s="44"/>
      <c r="MS306" s="44"/>
      <c r="MT306" s="44"/>
      <c r="MU306" s="44"/>
      <c r="MV306" s="44"/>
      <c r="MW306" s="44"/>
      <c r="MX306" s="44"/>
      <c r="MY306" s="44"/>
      <c r="MZ306" s="44"/>
      <c r="NA306" s="44"/>
      <c r="NB306" s="44"/>
      <c r="NC306" s="44"/>
      <c r="ND306" s="44"/>
      <c r="NE306" s="44"/>
      <c r="NF306" s="44"/>
      <c r="NG306" s="44"/>
      <c r="NH306" s="44"/>
      <c r="NI306" s="44"/>
      <c r="NJ306" s="44"/>
      <c r="NK306" s="44"/>
      <c r="NL306" s="44"/>
      <c r="NM306" s="44"/>
      <c r="NN306" s="44"/>
      <c r="NO306" s="44"/>
      <c r="NP306" s="44"/>
      <c r="NQ306" s="44"/>
      <c r="NR306" s="44"/>
      <c r="NS306" s="44"/>
      <c r="NT306" s="44"/>
      <c r="NU306" s="44"/>
      <c r="NV306" s="44"/>
      <c r="NW306" s="44"/>
      <c r="NX306" s="44"/>
      <c r="NY306" s="44"/>
      <c r="NZ306" s="44"/>
      <c r="OA306" s="44"/>
      <c r="OB306" s="44"/>
      <c r="OC306" s="44"/>
      <c r="OD306" s="44"/>
      <c r="OE306" s="44"/>
      <c r="OF306" s="44"/>
      <c r="OG306" s="44"/>
      <c r="OH306" s="44"/>
      <c r="OI306" s="44"/>
      <c r="OJ306" s="44"/>
      <c r="OK306" s="44"/>
      <c r="OL306" s="44"/>
      <c r="OM306" s="44"/>
      <c r="ON306" s="44"/>
      <c r="OO306" s="44"/>
      <c r="OP306" s="44"/>
      <c r="OQ306" s="44"/>
      <c r="OR306" s="44"/>
      <c r="OS306" s="44"/>
      <c r="OT306" s="44"/>
      <c r="OU306" s="44"/>
      <c r="OV306" s="44"/>
      <c r="OW306" s="44"/>
      <c r="OX306" s="44"/>
      <c r="OY306" s="44"/>
      <c r="OZ306" s="44"/>
      <c r="PA306" s="44"/>
      <c r="PB306" s="44"/>
      <c r="PC306" s="44"/>
      <c r="PD306" s="44"/>
      <c r="PE306" s="44"/>
      <c r="PF306" s="44"/>
      <c r="PG306" s="44"/>
      <c r="PH306" s="44"/>
    </row>
    <row r="307" spans="1:424" s="49" customFormat="1" x14ac:dyDescent="0.25">
      <c r="A307" s="30"/>
      <c r="C307" s="327"/>
      <c r="D307" s="47"/>
      <c r="E307" s="327"/>
      <c r="F307" s="47"/>
      <c r="G307" s="47"/>
      <c r="H307" s="47"/>
      <c r="I307" s="47"/>
      <c r="J307" s="47"/>
      <c r="M307" s="47"/>
      <c r="N307" s="47"/>
      <c r="O307" s="47"/>
      <c r="P307" s="47"/>
      <c r="Q307" s="47"/>
      <c r="R307" s="47"/>
      <c r="U307" s="47"/>
      <c r="V307" s="47"/>
      <c r="W307" s="47"/>
      <c r="X307" s="47"/>
      <c r="Y307" s="47"/>
      <c r="Z307" s="47"/>
      <c r="AC307" s="47"/>
      <c r="AD307" s="47"/>
      <c r="AE307" s="47"/>
      <c r="AF307" s="47"/>
      <c r="AG307" s="47"/>
      <c r="AH307" s="47"/>
      <c r="AK307" s="47"/>
      <c r="AL307" s="47"/>
      <c r="AM307" s="47"/>
      <c r="AN307" s="47"/>
      <c r="AO307" s="47"/>
      <c r="AP307" s="47"/>
      <c r="AS307" s="47"/>
      <c r="AT307" s="47"/>
      <c r="AU307" s="47"/>
      <c r="AV307" s="47"/>
      <c r="AW307" s="46"/>
      <c r="AX307" s="46"/>
      <c r="BA307" s="47"/>
      <c r="BB307" s="47"/>
      <c r="BC307" s="47"/>
      <c r="BD307" s="47"/>
      <c r="BE307" s="47"/>
      <c r="BF307" s="47"/>
      <c r="BG307" s="47"/>
      <c r="BH307" s="47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4"/>
      <c r="CL307" s="44"/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  <c r="CW307" s="44"/>
      <c r="CX307" s="44"/>
      <c r="CY307" s="44"/>
      <c r="CZ307" s="44"/>
      <c r="DA307" s="44"/>
      <c r="DB307" s="44"/>
      <c r="DC307" s="44"/>
      <c r="DD307" s="44"/>
      <c r="DE307" s="44"/>
      <c r="DF307" s="44"/>
      <c r="DG307" s="44"/>
      <c r="DH307" s="44"/>
      <c r="DI307" s="44"/>
      <c r="DJ307" s="44"/>
      <c r="DK307" s="44"/>
      <c r="DL307" s="44"/>
      <c r="DM307" s="44"/>
      <c r="DN307" s="44"/>
      <c r="DO307" s="44"/>
      <c r="DP307" s="44"/>
      <c r="DQ307" s="44"/>
      <c r="DR307" s="44"/>
      <c r="DS307" s="44"/>
      <c r="DT307" s="44"/>
      <c r="DU307" s="44"/>
      <c r="DV307" s="44"/>
      <c r="DW307" s="44"/>
      <c r="DX307" s="44"/>
      <c r="DY307" s="44"/>
      <c r="DZ307" s="44"/>
      <c r="EA307" s="44"/>
      <c r="EB307" s="44"/>
      <c r="EC307" s="44"/>
      <c r="ED307" s="44"/>
      <c r="EE307" s="44"/>
      <c r="EF307" s="44"/>
      <c r="EG307" s="44"/>
      <c r="EH307" s="44"/>
      <c r="EI307" s="44"/>
      <c r="EJ307" s="44"/>
      <c r="EK307" s="44"/>
      <c r="EL307" s="44"/>
      <c r="EM307" s="44"/>
      <c r="EN307" s="44"/>
      <c r="EO307" s="44"/>
      <c r="EP307" s="44"/>
      <c r="EQ307" s="44"/>
      <c r="ER307" s="44"/>
      <c r="ES307" s="44"/>
      <c r="ET307" s="44"/>
      <c r="EU307" s="44"/>
      <c r="EV307" s="44"/>
      <c r="EW307" s="44"/>
      <c r="EX307" s="44"/>
      <c r="EY307" s="44"/>
      <c r="EZ307" s="44"/>
      <c r="FA307" s="44"/>
      <c r="FB307" s="44"/>
      <c r="FC307" s="44"/>
      <c r="FD307" s="44"/>
      <c r="FE307" s="44"/>
      <c r="FF307" s="44"/>
      <c r="FG307" s="44"/>
      <c r="FH307" s="44"/>
      <c r="FI307" s="44"/>
      <c r="FJ307" s="44"/>
      <c r="FK307" s="44"/>
      <c r="FL307" s="44"/>
      <c r="FM307" s="44"/>
      <c r="FN307" s="44"/>
      <c r="FO307" s="44"/>
      <c r="FP307" s="44"/>
      <c r="FQ307" s="44"/>
      <c r="FR307" s="44"/>
      <c r="FS307" s="44"/>
      <c r="FT307" s="44"/>
      <c r="FU307" s="44"/>
      <c r="FV307" s="44"/>
      <c r="FW307" s="44"/>
      <c r="FX307" s="44"/>
      <c r="FY307" s="44"/>
      <c r="FZ307" s="44"/>
      <c r="GA307" s="44"/>
      <c r="GB307" s="44"/>
      <c r="GC307" s="44"/>
      <c r="GD307" s="44"/>
      <c r="GE307" s="44"/>
      <c r="GF307" s="44"/>
      <c r="GG307" s="44"/>
      <c r="GH307" s="44"/>
      <c r="GI307" s="44"/>
      <c r="GJ307" s="44"/>
      <c r="GK307" s="44"/>
      <c r="GL307" s="44"/>
      <c r="GM307" s="44"/>
      <c r="GN307" s="44"/>
      <c r="GO307" s="44"/>
      <c r="GP307" s="44"/>
      <c r="GQ307" s="44"/>
      <c r="GR307" s="44"/>
      <c r="GS307" s="44"/>
      <c r="GT307" s="44"/>
      <c r="GU307" s="44"/>
      <c r="GV307" s="44"/>
      <c r="GW307" s="44"/>
      <c r="GX307" s="44"/>
      <c r="GY307" s="44"/>
      <c r="GZ307" s="44"/>
      <c r="HA307" s="44"/>
      <c r="HB307" s="44"/>
      <c r="HC307" s="44"/>
      <c r="HD307" s="44"/>
      <c r="HE307" s="44"/>
      <c r="HF307" s="44"/>
      <c r="HG307" s="44"/>
      <c r="HH307" s="44"/>
      <c r="HI307" s="44"/>
      <c r="HJ307" s="44"/>
      <c r="HK307" s="44"/>
      <c r="HL307" s="44"/>
      <c r="HM307" s="44"/>
      <c r="HN307" s="44"/>
      <c r="HO307" s="44"/>
      <c r="HP307" s="44"/>
      <c r="HQ307" s="44"/>
      <c r="HR307" s="44"/>
      <c r="HS307" s="44"/>
      <c r="HT307" s="44"/>
      <c r="HU307" s="44"/>
      <c r="HV307" s="44"/>
      <c r="HW307" s="44"/>
      <c r="HX307" s="44"/>
      <c r="HY307" s="44"/>
      <c r="HZ307" s="44"/>
      <c r="IA307" s="44"/>
      <c r="IB307" s="44"/>
      <c r="IC307" s="44"/>
      <c r="ID307" s="44"/>
      <c r="IE307" s="44"/>
      <c r="IF307" s="44"/>
      <c r="IG307" s="44"/>
      <c r="IH307" s="44"/>
      <c r="II307" s="44"/>
      <c r="IJ307" s="44"/>
      <c r="IK307" s="44"/>
      <c r="IL307" s="44"/>
      <c r="IM307" s="44"/>
      <c r="IN307" s="44"/>
      <c r="IO307" s="44"/>
      <c r="IP307" s="44"/>
      <c r="IQ307" s="44"/>
      <c r="IR307" s="44"/>
      <c r="IS307" s="44"/>
      <c r="IT307" s="44"/>
      <c r="IU307" s="44"/>
      <c r="IV307" s="44"/>
      <c r="IW307" s="44"/>
      <c r="IX307" s="44"/>
      <c r="IY307" s="44"/>
      <c r="IZ307" s="44"/>
      <c r="JA307" s="44"/>
      <c r="JB307" s="44"/>
      <c r="JC307" s="44"/>
      <c r="JD307" s="44"/>
      <c r="JE307" s="44"/>
      <c r="JF307" s="44"/>
      <c r="JG307" s="44"/>
      <c r="JH307" s="44"/>
      <c r="JI307" s="44"/>
      <c r="JJ307" s="44"/>
      <c r="JK307" s="44"/>
      <c r="JL307" s="44"/>
      <c r="JM307" s="44"/>
      <c r="JN307" s="44"/>
      <c r="JO307" s="44"/>
      <c r="JP307" s="44"/>
      <c r="JQ307" s="44"/>
      <c r="JR307" s="44"/>
      <c r="JS307" s="44"/>
      <c r="JT307" s="44"/>
      <c r="JU307" s="44"/>
      <c r="JV307" s="44"/>
      <c r="JW307" s="44"/>
      <c r="JX307" s="44"/>
      <c r="JY307" s="44"/>
      <c r="JZ307" s="44"/>
      <c r="KA307" s="44"/>
      <c r="KB307" s="44"/>
      <c r="KC307" s="44"/>
      <c r="KD307" s="44"/>
      <c r="KE307" s="44"/>
      <c r="KF307" s="44"/>
      <c r="KG307" s="44"/>
      <c r="KH307" s="44"/>
      <c r="KI307" s="44"/>
      <c r="KJ307" s="44"/>
      <c r="KK307" s="44"/>
      <c r="KL307" s="44"/>
      <c r="KM307" s="44"/>
      <c r="KN307" s="44"/>
      <c r="KO307" s="44"/>
      <c r="KP307" s="44"/>
      <c r="KQ307" s="44"/>
      <c r="KR307" s="44"/>
      <c r="KS307" s="44"/>
      <c r="KT307" s="44"/>
      <c r="KU307" s="44"/>
      <c r="KV307" s="44"/>
      <c r="KW307" s="44"/>
      <c r="KX307" s="44"/>
      <c r="KY307" s="44"/>
      <c r="KZ307" s="44"/>
      <c r="LA307" s="44"/>
      <c r="LB307" s="44"/>
      <c r="LC307" s="44"/>
      <c r="LD307" s="44"/>
      <c r="LE307" s="44"/>
      <c r="LF307" s="44"/>
      <c r="LG307" s="44"/>
      <c r="LH307" s="44"/>
      <c r="LI307" s="44"/>
      <c r="LJ307" s="44"/>
      <c r="LK307" s="44"/>
      <c r="LL307" s="44"/>
      <c r="LM307" s="44"/>
      <c r="LN307" s="44"/>
      <c r="LO307" s="44"/>
      <c r="LP307" s="44"/>
      <c r="LQ307" s="44"/>
      <c r="LR307" s="44"/>
      <c r="LS307" s="44"/>
      <c r="LT307" s="44"/>
      <c r="LU307" s="44"/>
      <c r="LV307" s="44"/>
      <c r="LW307" s="44"/>
      <c r="LX307" s="44"/>
      <c r="LY307" s="44"/>
      <c r="LZ307" s="44"/>
      <c r="MA307" s="44"/>
      <c r="MB307" s="44"/>
      <c r="MC307" s="44"/>
      <c r="MD307" s="44"/>
      <c r="ME307" s="44"/>
      <c r="MF307" s="44"/>
      <c r="MG307" s="44"/>
      <c r="MH307" s="44"/>
      <c r="MI307" s="44"/>
      <c r="MJ307" s="44"/>
      <c r="MK307" s="44"/>
      <c r="ML307" s="44"/>
      <c r="MM307" s="44"/>
      <c r="MN307" s="44"/>
      <c r="MO307" s="44"/>
      <c r="MP307" s="44"/>
      <c r="MQ307" s="44"/>
      <c r="MR307" s="44"/>
      <c r="MS307" s="44"/>
      <c r="MT307" s="44"/>
      <c r="MU307" s="44"/>
      <c r="MV307" s="44"/>
      <c r="MW307" s="44"/>
      <c r="MX307" s="44"/>
      <c r="MY307" s="44"/>
      <c r="MZ307" s="44"/>
      <c r="NA307" s="44"/>
      <c r="NB307" s="44"/>
      <c r="NC307" s="44"/>
      <c r="ND307" s="44"/>
      <c r="NE307" s="44"/>
      <c r="NF307" s="44"/>
      <c r="NG307" s="44"/>
      <c r="NH307" s="44"/>
      <c r="NI307" s="44"/>
      <c r="NJ307" s="44"/>
      <c r="NK307" s="44"/>
      <c r="NL307" s="44"/>
      <c r="NM307" s="44"/>
      <c r="NN307" s="44"/>
      <c r="NO307" s="44"/>
      <c r="NP307" s="44"/>
      <c r="NQ307" s="44"/>
      <c r="NR307" s="44"/>
      <c r="NS307" s="44"/>
      <c r="NT307" s="44"/>
      <c r="NU307" s="44"/>
      <c r="NV307" s="44"/>
      <c r="NW307" s="44"/>
      <c r="NX307" s="44"/>
      <c r="NY307" s="44"/>
      <c r="NZ307" s="44"/>
      <c r="OA307" s="44"/>
      <c r="OB307" s="44"/>
      <c r="OC307" s="44"/>
      <c r="OD307" s="44"/>
      <c r="OE307" s="44"/>
      <c r="OF307" s="44"/>
      <c r="OG307" s="44"/>
      <c r="OH307" s="44"/>
      <c r="OI307" s="44"/>
      <c r="OJ307" s="44"/>
      <c r="OK307" s="44"/>
      <c r="OL307" s="44"/>
      <c r="OM307" s="44"/>
      <c r="ON307" s="44"/>
      <c r="OO307" s="44"/>
      <c r="OP307" s="44"/>
      <c r="OQ307" s="44"/>
      <c r="OR307" s="44"/>
      <c r="OS307" s="44"/>
      <c r="OT307" s="44"/>
      <c r="OU307" s="44"/>
      <c r="OV307" s="44"/>
      <c r="OW307" s="44"/>
      <c r="OX307" s="44"/>
      <c r="OY307" s="44"/>
      <c r="OZ307" s="44"/>
      <c r="PA307" s="44"/>
      <c r="PB307" s="44"/>
      <c r="PC307" s="44"/>
      <c r="PD307" s="44"/>
      <c r="PE307" s="44"/>
      <c r="PF307" s="44"/>
      <c r="PG307" s="44"/>
      <c r="PH307" s="44"/>
    </row>
    <row r="308" spans="1:424" s="49" customFormat="1" x14ac:dyDescent="0.25">
      <c r="A308" s="30"/>
      <c r="C308" s="327"/>
      <c r="D308" s="47"/>
      <c r="E308" s="327"/>
      <c r="F308" s="47"/>
      <c r="G308" s="47"/>
      <c r="H308" s="47"/>
      <c r="I308" s="47"/>
      <c r="J308" s="47"/>
      <c r="M308" s="47"/>
      <c r="N308" s="47"/>
      <c r="O308" s="47"/>
      <c r="P308" s="47"/>
      <c r="Q308" s="47"/>
      <c r="R308" s="47"/>
      <c r="U308" s="47"/>
      <c r="V308" s="47"/>
      <c r="W308" s="47"/>
      <c r="X308" s="47"/>
      <c r="Y308" s="47"/>
      <c r="Z308" s="47"/>
      <c r="AC308" s="47"/>
      <c r="AD308" s="47"/>
      <c r="AE308" s="47"/>
      <c r="AF308" s="47"/>
      <c r="AG308" s="47"/>
      <c r="AH308" s="47"/>
      <c r="AK308" s="47"/>
      <c r="AL308" s="47"/>
      <c r="AM308" s="47"/>
      <c r="AN308" s="47"/>
      <c r="AO308" s="47"/>
      <c r="AP308" s="47"/>
      <c r="AS308" s="47"/>
      <c r="AT308" s="47"/>
      <c r="AU308" s="47"/>
      <c r="AV308" s="47"/>
      <c r="AW308" s="46"/>
      <c r="AX308" s="46"/>
      <c r="BA308" s="47"/>
      <c r="BB308" s="47"/>
      <c r="BC308" s="47"/>
      <c r="BD308" s="47"/>
      <c r="BE308" s="47"/>
      <c r="BF308" s="47"/>
      <c r="BG308" s="47"/>
      <c r="BH308" s="47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  <c r="CK308" s="44"/>
      <c r="CL308" s="44"/>
      <c r="CM308" s="44"/>
      <c r="CN308" s="44"/>
      <c r="CO308" s="44"/>
      <c r="CP308" s="44"/>
      <c r="CQ308" s="44"/>
      <c r="CR308" s="44"/>
      <c r="CS308" s="44"/>
      <c r="CT308" s="44"/>
      <c r="CU308" s="44"/>
      <c r="CV308" s="44"/>
      <c r="CW308" s="44"/>
      <c r="CX308" s="44"/>
      <c r="CY308" s="44"/>
      <c r="CZ308" s="44"/>
      <c r="DA308" s="44"/>
      <c r="DB308" s="44"/>
      <c r="DC308" s="44"/>
      <c r="DD308" s="44"/>
      <c r="DE308" s="44"/>
      <c r="DF308" s="44"/>
      <c r="DG308" s="44"/>
      <c r="DH308" s="44"/>
      <c r="DI308" s="44"/>
      <c r="DJ308" s="44"/>
      <c r="DK308" s="44"/>
      <c r="DL308" s="44"/>
      <c r="DM308" s="44"/>
      <c r="DN308" s="44"/>
      <c r="DO308" s="44"/>
      <c r="DP308" s="44"/>
      <c r="DQ308" s="44"/>
      <c r="DR308" s="44"/>
      <c r="DS308" s="44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4"/>
      <c r="EG308" s="44"/>
      <c r="EH308" s="44"/>
      <c r="EI308" s="44"/>
      <c r="EJ308" s="44"/>
      <c r="EK308" s="44"/>
      <c r="EL308" s="44"/>
      <c r="EM308" s="44"/>
      <c r="EN308" s="44"/>
      <c r="EO308" s="44"/>
      <c r="EP308" s="44"/>
      <c r="EQ308" s="44"/>
      <c r="ER308" s="44"/>
      <c r="ES308" s="44"/>
      <c r="ET308" s="44"/>
      <c r="EU308" s="44"/>
      <c r="EV308" s="44"/>
      <c r="EW308" s="44"/>
      <c r="EX308" s="44"/>
      <c r="EY308" s="44"/>
      <c r="EZ308" s="44"/>
      <c r="FA308" s="44"/>
      <c r="FB308" s="44"/>
      <c r="FC308" s="44"/>
      <c r="FD308" s="44"/>
      <c r="FE308" s="44"/>
      <c r="FF308" s="44"/>
      <c r="FG308" s="44"/>
      <c r="FH308" s="44"/>
      <c r="FI308" s="44"/>
      <c r="FJ308" s="44"/>
      <c r="FK308" s="44"/>
      <c r="FL308" s="44"/>
      <c r="FM308" s="44"/>
      <c r="FN308" s="44"/>
      <c r="FO308" s="44"/>
      <c r="FP308" s="44"/>
      <c r="FQ308" s="44"/>
      <c r="FR308" s="44"/>
      <c r="FS308" s="44"/>
      <c r="FT308" s="44"/>
      <c r="FU308" s="44"/>
      <c r="FV308" s="44"/>
      <c r="FW308" s="44"/>
      <c r="FX308" s="44"/>
      <c r="FY308" s="44"/>
      <c r="FZ308" s="44"/>
      <c r="GA308" s="44"/>
      <c r="GB308" s="44"/>
      <c r="GC308" s="44"/>
      <c r="GD308" s="44"/>
      <c r="GE308" s="44"/>
      <c r="GF308" s="44"/>
      <c r="GG308" s="44"/>
      <c r="GH308" s="44"/>
      <c r="GI308" s="44"/>
      <c r="GJ308" s="44"/>
      <c r="GK308" s="44"/>
      <c r="GL308" s="44"/>
      <c r="GM308" s="44"/>
      <c r="GN308" s="44"/>
      <c r="GO308" s="44"/>
      <c r="GP308" s="44"/>
      <c r="GQ308" s="44"/>
      <c r="GR308" s="44"/>
      <c r="GS308" s="44"/>
      <c r="GT308" s="44"/>
      <c r="GU308" s="44"/>
      <c r="GV308" s="44"/>
      <c r="GW308" s="44"/>
      <c r="GX308" s="44"/>
      <c r="GY308" s="44"/>
      <c r="GZ308" s="44"/>
      <c r="HA308" s="44"/>
      <c r="HB308" s="44"/>
      <c r="HC308" s="44"/>
      <c r="HD308" s="44"/>
      <c r="HE308" s="44"/>
      <c r="HF308" s="44"/>
      <c r="HG308" s="44"/>
      <c r="HH308" s="44"/>
      <c r="HI308" s="44"/>
      <c r="HJ308" s="44"/>
      <c r="HK308" s="44"/>
      <c r="HL308" s="44"/>
      <c r="HM308" s="44"/>
      <c r="HN308" s="44"/>
      <c r="HO308" s="44"/>
      <c r="HP308" s="44"/>
      <c r="HQ308" s="44"/>
      <c r="HR308" s="44"/>
      <c r="HS308" s="44"/>
      <c r="HT308" s="44"/>
      <c r="HU308" s="44"/>
      <c r="HV308" s="44"/>
      <c r="HW308" s="44"/>
      <c r="HX308" s="44"/>
      <c r="HY308" s="44"/>
      <c r="HZ308" s="44"/>
      <c r="IA308" s="44"/>
      <c r="IB308" s="44"/>
      <c r="IC308" s="44"/>
      <c r="ID308" s="44"/>
      <c r="IE308" s="44"/>
      <c r="IF308" s="44"/>
      <c r="IG308" s="44"/>
      <c r="IH308" s="44"/>
      <c r="II308" s="44"/>
      <c r="IJ308" s="44"/>
      <c r="IK308" s="44"/>
      <c r="IL308" s="44"/>
      <c r="IM308" s="44"/>
      <c r="IN308" s="44"/>
      <c r="IO308" s="44"/>
      <c r="IP308" s="44"/>
      <c r="IQ308" s="44"/>
      <c r="IR308" s="44"/>
      <c r="IS308" s="44"/>
      <c r="IT308" s="44"/>
      <c r="IU308" s="44"/>
      <c r="IV308" s="44"/>
      <c r="IW308" s="44"/>
      <c r="IX308" s="44"/>
      <c r="IY308" s="44"/>
      <c r="IZ308" s="44"/>
      <c r="JA308" s="44"/>
      <c r="JB308" s="44"/>
      <c r="JC308" s="44"/>
      <c r="JD308" s="44"/>
      <c r="JE308" s="44"/>
      <c r="JF308" s="44"/>
      <c r="JG308" s="44"/>
      <c r="JH308" s="44"/>
      <c r="JI308" s="44"/>
      <c r="JJ308" s="44"/>
      <c r="JK308" s="44"/>
      <c r="JL308" s="44"/>
      <c r="JM308" s="44"/>
      <c r="JN308" s="44"/>
      <c r="JO308" s="44"/>
      <c r="JP308" s="44"/>
      <c r="JQ308" s="44"/>
      <c r="JR308" s="44"/>
      <c r="JS308" s="44"/>
      <c r="JT308" s="44"/>
      <c r="JU308" s="44"/>
      <c r="JV308" s="44"/>
      <c r="JW308" s="44"/>
      <c r="JX308" s="44"/>
      <c r="JY308" s="44"/>
      <c r="JZ308" s="44"/>
      <c r="KA308" s="44"/>
      <c r="KB308" s="44"/>
      <c r="KC308" s="44"/>
      <c r="KD308" s="44"/>
      <c r="KE308" s="44"/>
      <c r="KF308" s="44"/>
      <c r="KG308" s="44"/>
      <c r="KH308" s="44"/>
      <c r="KI308" s="44"/>
      <c r="KJ308" s="44"/>
      <c r="KK308" s="44"/>
      <c r="KL308" s="44"/>
      <c r="KM308" s="44"/>
      <c r="KN308" s="44"/>
      <c r="KO308" s="44"/>
      <c r="KP308" s="44"/>
      <c r="KQ308" s="44"/>
      <c r="KR308" s="44"/>
      <c r="KS308" s="44"/>
      <c r="KT308" s="44"/>
      <c r="KU308" s="44"/>
      <c r="KV308" s="44"/>
      <c r="KW308" s="44"/>
      <c r="KX308" s="44"/>
      <c r="KY308" s="44"/>
      <c r="KZ308" s="44"/>
      <c r="LA308" s="44"/>
      <c r="LB308" s="44"/>
      <c r="LC308" s="44"/>
      <c r="LD308" s="44"/>
      <c r="LE308" s="44"/>
      <c r="LF308" s="44"/>
      <c r="LG308" s="44"/>
      <c r="LH308" s="44"/>
      <c r="LI308" s="44"/>
      <c r="LJ308" s="44"/>
      <c r="LK308" s="44"/>
      <c r="LL308" s="44"/>
      <c r="LM308" s="44"/>
      <c r="LN308" s="44"/>
      <c r="LO308" s="44"/>
      <c r="LP308" s="44"/>
      <c r="LQ308" s="44"/>
      <c r="LR308" s="44"/>
      <c r="LS308" s="44"/>
      <c r="LT308" s="44"/>
      <c r="LU308" s="44"/>
      <c r="LV308" s="44"/>
      <c r="LW308" s="44"/>
      <c r="LX308" s="44"/>
      <c r="LY308" s="44"/>
      <c r="LZ308" s="44"/>
      <c r="MA308" s="44"/>
      <c r="MB308" s="44"/>
      <c r="MC308" s="44"/>
      <c r="MD308" s="44"/>
      <c r="ME308" s="44"/>
      <c r="MF308" s="44"/>
      <c r="MG308" s="44"/>
      <c r="MH308" s="44"/>
      <c r="MI308" s="44"/>
      <c r="MJ308" s="44"/>
      <c r="MK308" s="44"/>
      <c r="ML308" s="44"/>
      <c r="MM308" s="44"/>
      <c r="MN308" s="44"/>
      <c r="MO308" s="44"/>
      <c r="MP308" s="44"/>
      <c r="MQ308" s="44"/>
      <c r="MR308" s="44"/>
      <c r="MS308" s="44"/>
      <c r="MT308" s="44"/>
      <c r="MU308" s="44"/>
      <c r="MV308" s="44"/>
      <c r="MW308" s="44"/>
      <c r="MX308" s="44"/>
      <c r="MY308" s="44"/>
      <c r="MZ308" s="44"/>
      <c r="NA308" s="44"/>
      <c r="NB308" s="44"/>
      <c r="NC308" s="44"/>
      <c r="ND308" s="44"/>
      <c r="NE308" s="44"/>
      <c r="NF308" s="44"/>
      <c r="NG308" s="44"/>
      <c r="NH308" s="44"/>
      <c r="NI308" s="44"/>
      <c r="NJ308" s="44"/>
      <c r="NK308" s="44"/>
      <c r="NL308" s="44"/>
      <c r="NM308" s="44"/>
      <c r="NN308" s="44"/>
      <c r="NO308" s="44"/>
      <c r="NP308" s="44"/>
      <c r="NQ308" s="44"/>
      <c r="NR308" s="44"/>
      <c r="NS308" s="44"/>
      <c r="NT308" s="44"/>
      <c r="NU308" s="44"/>
      <c r="NV308" s="44"/>
      <c r="NW308" s="44"/>
      <c r="NX308" s="44"/>
      <c r="NY308" s="44"/>
      <c r="NZ308" s="44"/>
      <c r="OA308" s="44"/>
      <c r="OB308" s="44"/>
      <c r="OC308" s="44"/>
      <c r="OD308" s="44"/>
      <c r="OE308" s="44"/>
      <c r="OF308" s="44"/>
      <c r="OG308" s="44"/>
      <c r="OH308" s="44"/>
      <c r="OI308" s="44"/>
      <c r="OJ308" s="44"/>
      <c r="OK308" s="44"/>
      <c r="OL308" s="44"/>
      <c r="OM308" s="44"/>
      <c r="ON308" s="44"/>
      <c r="OO308" s="44"/>
      <c r="OP308" s="44"/>
      <c r="OQ308" s="44"/>
      <c r="OR308" s="44"/>
      <c r="OS308" s="44"/>
      <c r="OT308" s="44"/>
      <c r="OU308" s="44"/>
      <c r="OV308" s="44"/>
      <c r="OW308" s="44"/>
      <c r="OX308" s="44"/>
      <c r="OY308" s="44"/>
      <c r="OZ308" s="44"/>
      <c r="PA308" s="44"/>
      <c r="PB308" s="44"/>
      <c r="PC308" s="44"/>
      <c r="PD308" s="44"/>
      <c r="PE308" s="44"/>
      <c r="PF308" s="44"/>
      <c r="PG308" s="44"/>
      <c r="PH308" s="44"/>
    </row>
    <row r="309" spans="1:424" s="49" customFormat="1" x14ac:dyDescent="0.25">
      <c r="A309" s="30"/>
      <c r="C309" s="327"/>
      <c r="D309" s="47"/>
      <c r="E309" s="327"/>
      <c r="F309" s="47"/>
      <c r="G309" s="47"/>
      <c r="H309" s="47"/>
      <c r="I309" s="47"/>
      <c r="J309" s="47"/>
      <c r="M309" s="47"/>
      <c r="N309" s="47"/>
      <c r="O309" s="47"/>
      <c r="P309" s="47"/>
      <c r="Q309" s="47"/>
      <c r="R309" s="47"/>
      <c r="U309" s="47"/>
      <c r="V309" s="47"/>
      <c r="W309" s="47"/>
      <c r="X309" s="47"/>
      <c r="Y309" s="47"/>
      <c r="Z309" s="47"/>
      <c r="AC309" s="47"/>
      <c r="AD309" s="47"/>
      <c r="AE309" s="47"/>
      <c r="AF309" s="47"/>
      <c r="AG309" s="47"/>
      <c r="AH309" s="47"/>
      <c r="AK309" s="47"/>
      <c r="AL309" s="47"/>
      <c r="AM309" s="47"/>
      <c r="AN309" s="47"/>
      <c r="AO309" s="47"/>
      <c r="AP309" s="47"/>
      <c r="AS309" s="47"/>
      <c r="AT309" s="47"/>
      <c r="AU309" s="47"/>
      <c r="AV309" s="47"/>
      <c r="AW309" s="46"/>
      <c r="AX309" s="46"/>
      <c r="BA309" s="47"/>
      <c r="BB309" s="47"/>
      <c r="BC309" s="47"/>
      <c r="BD309" s="47"/>
      <c r="BE309" s="47"/>
      <c r="BF309" s="47"/>
      <c r="BG309" s="47"/>
      <c r="BH309" s="47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  <c r="CK309" s="44"/>
      <c r="CL309" s="44"/>
      <c r="CM309" s="44"/>
      <c r="CN309" s="44"/>
      <c r="CO309" s="44"/>
      <c r="CP309" s="44"/>
      <c r="CQ309" s="44"/>
      <c r="CR309" s="44"/>
      <c r="CS309" s="44"/>
      <c r="CT309" s="44"/>
      <c r="CU309" s="44"/>
      <c r="CV309" s="44"/>
      <c r="CW309" s="44"/>
      <c r="CX309" s="44"/>
      <c r="CY309" s="44"/>
      <c r="CZ309" s="44"/>
      <c r="DA309" s="44"/>
      <c r="DB309" s="44"/>
      <c r="DC309" s="44"/>
      <c r="DD309" s="44"/>
      <c r="DE309" s="44"/>
      <c r="DF309" s="44"/>
      <c r="DG309" s="44"/>
      <c r="DH309" s="44"/>
      <c r="DI309" s="44"/>
      <c r="DJ309" s="44"/>
      <c r="DK309" s="44"/>
      <c r="DL309" s="44"/>
      <c r="DM309" s="44"/>
      <c r="DN309" s="44"/>
      <c r="DO309" s="44"/>
      <c r="DP309" s="44"/>
      <c r="DQ309" s="44"/>
      <c r="DR309" s="44"/>
      <c r="DS309" s="44"/>
      <c r="DT309" s="44"/>
      <c r="DU309" s="44"/>
      <c r="DV309" s="44"/>
      <c r="DW309" s="44"/>
      <c r="DX309" s="44"/>
      <c r="DY309" s="44"/>
      <c r="DZ309" s="44"/>
      <c r="EA309" s="44"/>
      <c r="EB309" s="44"/>
      <c r="EC309" s="44"/>
      <c r="ED309" s="44"/>
      <c r="EE309" s="44"/>
      <c r="EF309" s="44"/>
      <c r="EG309" s="44"/>
      <c r="EH309" s="44"/>
      <c r="EI309" s="44"/>
      <c r="EJ309" s="44"/>
      <c r="EK309" s="44"/>
      <c r="EL309" s="44"/>
      <c r="EM309" s="44"/>
      <c r="EN309" s="44"/>
      <c r="EO309" s="44"/>
      <c r="EP309" s="44"/>
      <c r="EQ309" s="44"/>
      <c r="ER309" s="44"/>
      <c r="ES309" s="44"/>
      <c r="ET309" s="44"/>
      <c r="EU309" s="44"/>
      <c r="EV309" s="44"/>
      <c r="EW309" s="44"/>
      <c r="EX309" s="44"/>
      <c r="EY309" s="44"/>
      <c r="EZ309" s="44"/>
      <c r="FA309" s="44"/>
      <c r="FB309" s="44"/>
      <c r="FC309" s="44"/>
      <c r="FD309" s="44"/>
      <c r="FE309" s="44"/>
      <c r="FF309" s="44"/>
      <c r="FG309" s="44"/>
      <c r="FH309" s="44"/>
      <c r="FI309" s="44"/>
      <c r="FJ309" s="44"/>
      <c r="FK309" s="44"/>
      <c r="FL309" s="44"/>
      <c r="FM309" s="44"/>
      <c r="FN309" s="44"/>
      <c r="FO309" s="44"/>
      <c r="FP309" s="44"/>
      <c r="FQ309" s="44"/>
      <c r="FR309" s="44"/>
      <c r="FS309" s="44"/>
      <c r="FT309" s="44"/>
      <c r="FU309" s="44"/>
      <c r="FV309" s="44"/>
      <c r="FW309" s="44"/>
      <c r="FX309" s="44"/>
      <c r="FY309" s="44"/>
      <c r="FZ309" s="44"/>
      <c r="GA309" s="44"/>
      <c r="GB309" s="44"/>
      <c r="GC309" s="44"/>
      <c r="GD309" s="44"/>
      <c r="GE309" s="44"/>
      <c r="GF309" s="44"/>
      <c r="GG309" s="44"/>
      <c r="GH309" s="44"/>
      <c r="GI309" s="44"/>
      <c r="GJ309" s="44"/>
      <c r="GK309" s="44"/>
      <c r="GL309" s="44"/>
      <c r="GM309" s="44"/>
      <c r="GN309" s="44"/>
      <c r="GO309" s="44"/>
      <c r="GP309" s="44"/>
      <c r="GQ309" s="44"/>
      <c r="GR309" s="44"/>
      <c r="GS309" s="44"/>
      <c r="GT309" s="44"/>
      <c r="GU309" s="44"/>
      <c r="GV309" s="44"/>
      <c r="GW309" s="44"/>
      <c r="GX309" s="44"/>
      <c r="GY309" s="44"/>
      <c r="GZ309" s="44"/>
      <c r="HA309" s="44"/>
      <c r="HB309" s="44"/>
      <c r="HC309" s="44"/>
      <c r="HD309" s="44"/>
      <c r="HE309" s="44"/>
      <c r="HF309" s="44"/>
      <c r="HG309" s="44"/>
      <c r="HH309" s="44"/>
      <c r="HI309" s="44"/>
      <c r="HJ309" s="44"/>
      <c r="HK309" s="44"/>
      <c r="HL309" s="44"/>
      <c r="HM309" s="44"/>
      <c r="HN309" s="44"/>
      <c r="HO309" s="44"/>
      <c r="HP309" s="44"/>
      <c r="HQ309" s="44"/>
      <c r="HR309" s="44"/>
      <c r="HS309" s="44"/>
      <c r="HT309" s="44"/>
      <c r="HU309" s="44"/>
      <c r="HV309" s="44"/>
      <c r="HW309" s="44"/>
      <c r="HX309" s="44"/>
      <c r="HY309" s="44"/>
      <c r="HZ309" s="44"/>
      <c r="IA309" s="44"/>
      <c r="IB309" s="44"/>
      <c r="IC309" s="44"/>
      <c r="ID309" s="44"/>
      <c r="IE309" s="44"/>
      <c r="IF309" s="44"/>
      <c r="IG309" s="44"/>
      <c r="IH309" s="44"/>
      <c r="II309" s="44"/>
      <c r="IJ309" s="44"/>
      <c r="IK309" s="44"/>
      <c r="IL309" s="44"/>
      <c r="IM309" s="44"/>
      <c r="IN309" s="44"/>
      <c r="IO309" s="44"/>
      <c r="IP309" s="44"/>
      <c r="IQ309" s="44"/>
      <c r="IR309" s="44"/>
      <c r="IS309" s="44"/>
      <c r="IT309" s="44"/>
      <c r="IU309" s="44"/>
      <c r="IV309" s="44"/>
      <c r="IW309" s="44"/>
      <c r="IX309" s="44"/>
      <c r="IY309" s="44"/>
      <c r="IZ309" s="44"/>
      <c r="JA309" s="44"/>
      <c r="JB309" s="44"/>
      <c r="JC309" s="44"/>
      <c r="JD309" s="44"/>
      <c r="JE309" s="44"/>
      <c r="JF309" s="44"/>
      <c r="JG309" s="44"/>
      <c r="JH309" s="44"/>
      <c r="JI309" s="44"/>
      <c r="JJ309" s="44"/>
      <c r="JK309" s="44"/>
      <c r="JL309" s="44"/>
      <c r="JM309" s="44"/>
      <c r="JN309" s="44"/>
      <c r="JO309" s="44"/>
      <c r="JP309" s="44"/>
      <c r="JQ309" s="44"/>
      <c r="JR309" s="44"/>
      <c r="JS309" s="44"/>
      <c r="JT309" s="44"/>
      <c r="JU309" s="44"/>
      <c r="JV309" s="44"/>
      <c r="JW309" s="44"/>
      <c r="JX309" s="44"/>
      <c r="JY309" s="44"/>
      <c r="JZ309" s="44"/>
      <c r="KA309" s="44"/>
      <c r="KB309" s="44"/>
      <c r="KC309" s="44"/>
      <c r="KD309" s="44"/>
      <c r="KE309" s="44"/>
      <c r="KF309" s="44"/>
      <c r="KG309" s="44"/>
      <c r="KH309" s="44"/>
      <c r="KI309" s="44"/>
      <c r="KJ309" s="44"/>
      <c r="KK309" s="44"/>
      <c r="KL309" s="44"/>
      <c r="KM309" s="44"/>
      <c r="KN309" s="44"/>
      <c r="KO309" s="44"/>
      <c r="KP309" s="44"/>
      <c r="KQ309" s="44"/>
      <c r="KR309" s="44"/>
      <c r="KS309" s="44"/>
      <c r="KT309" s="44"/>
      <c r="KU309" s="44"/>
      <c r="KV309" s="44"/>
      <c r="KW309" s="44"/>
      <c r="KX309" s="44"/>
      <c r="KY309" s="44"/>
      <c r="KZ309" s="44"/>
      <c r="LA309" s="44"/>
      <c r="LB309" s="44"/>
      <c r="LC309" s="44"/>
      <c r="LD309" s="44"/>
      <c r="LE309" s="44"/>
      <c r="LF309" s="44"/>
      <c r="LG309" s="44"/>
      <c r="LH309" s="44"/>
      <c r="LI309" s="44"/>
      <c r="LJ309" s="44"/>
      <c r="LK309" s="44"/>
      <c r="LL309" s="44"/>
      <c r="LM309" s="44"/>
      <c r="LN309" s="44"/>
      <c r="LO309" s="44"/>
      <c r="LP309" s="44"/>
      <c r="LQ309" s="44"/>
      <c r="LR309" s="44"/>
      <c r="LS309" s="44"/>
      <c r="LT309" s="44"/>
      <c r="LU309" s="44"/>
      <c r="LV309" s="44"/>
      <c r="LW309" s="44"/>
      <c r="LX309" s="44"/>
      <c r="LY309" s="44"/>
      <c r="LZ309" s="44"/>
      <c r="MA309" s="44"/>
      <c r="MB309" s="44"/>
      <c r="MC309" s="44"/>
      <c r="MD309" s="44"/>
      <c r="ME309" s="44"/>
      <c r="MF309" s="44"/>
      <c r="MG309" s="44"/>
      <c r="MH309" s="44"/>
      <c r="MI309" s="44"/>
      <c r="MJ309" s="44"/>
      <c r="MK309" s="44"/>
      <c r="ML309" s="44"/>
      <c r="MM309" s="44"/>
      <c r="MN309" s="44"/>
      <c r="MO309" s="44"/>
      <c r="MP309" s="44"/>
      <c r="MQ309" s="44"/>
      <c r="MR309" s="44"/>
      <c r="MS309" s="44"/>
      <c r="MT309" s="44"/>
      <c r="MU309" s="44"/>
      <c r="MV309" s="44"/>
      <c r="MW309" s="44"/>
      <c r="MX309" s="44"/>
      <c r="MY309" s="44"/>
      <c r="MZ309" s="44"/>
      <c r="NA309" s="44"/>
      <c r="NB309" s="44"/>
      <c r="NC309" s="44"/>
      <c r="ND309" s="44"/>
      <c r="NE309" s="44"/>
      <c r="NF309" s="44"/>
      <c r="NG309" s="44"/>
      <c r="NH309" s="44"/>
      <c r="NI309" s="44"/>
      <c r="NJ309" s="44"/>
      <c r="NK309" s="44"/>
      <c r="NL309" s="44"/>
      <c r="NM309" s="44"/>
      <c r="NN309" s="44"/>
      <c r="NO309" s="44"/>
      <c r="NP309" s="44"/>
      <c r="NQ309" s="44"/>
      <c r="NR309" s="44"/>
      <c r="NS309" s="44"/>
      <c r="NT309" s="44"/>
      <c r="NU309" s="44"/>
      <c r="NV309" s="44"/>
      <c r="NW309" s="44"/>
      <c r="NX309" s="44"/>
      <c r="NY309" s="44"/>
      <c r="NZ309" s="44"/>
      <c r="OA309" s="44"/>
      <c r="OB309" s="44"/>
      <c r="OC309" s="44"/>
      <c r="OD309" s="44"/>
      <c r="OE309" s="44"/>
      <c r="OF309" s="44"/>
      <c r="OG309" s="44"/>
      <c r="OH309" s="44"/>
      <c r="OI309" s="44"/>
      <c r="OJ309" s="44"/>
      <c r="OK309" s="44"/>
      <c r="OL309" s="44"/>
      <c r="OM309" s="44"/>
      <c r="ON309" s="44"/>
      <c r="OO309" s="44"/>
      <c r="OP309" s="44"/>
      <c r="OQ309" s="44"/>
      <c r="OR309" s="44"/>
      <c r="OS309" s="44"/>
      <c r="OT309" s="44"/>
      <c r="OU309" s="44"/>
      <c r="OV309" s="44"/>
      <c r="OW309" s="44"/>
      <c r="OX309" s="44"/>
      <c r="OY309" s="44"/>
      <c r="OZ309" s="44"/>
      <c r="PA309" s="44"/>
      <c r="PB309" s="44"/>
      <c r="PC309" s="44"/>
      <c r="PD309" s="44"/>
      <c r="PE309" s="44"/>
      <c r="PF309" s="44"/>
      <c r="PG309" s="44"/>
      <c r="PH309" s="44"/>
    </row>
    <row r="310" spans="1:424" s="49" customFormat="1" x14ac:dyDescent="0.25">
      <c r="A310" s="30"/>
      <c r="C310" s="327"/>
      <c r="D310" s="47"/>
      <c r="E310" s="327"/>
      <c r="F310" s="47"/>
      <c r="G310" s="47"/>
      <c r="H310" s="47"/>
      <c r="I310" s="47"/>
      <c r="J310" s="47"/>
      <c r="M310" s="47"/>
      <c r="N310" s="47"/>
      <c r="O310" s="47"/>
      <c r="P310" s="47"/>
      <c r="Q310" s="47"/>
      <c r="R310" s="47"/>
      <c r="U310" s="47"/>
      <c r="V310" s="47"/>
      <c r="W310" s="47"/>
      <c r="X310" s="47"/>
      <c r="Y310" s="47"/>
      <c r="Z310" s="47"/>
      <c r="AC310" s="47"/>
      <c r="AD310" s="47"/>
      <c r="AE310" s="47"/>
      <c r="AF310" s="47"/>
      <c r="AG310" s="47"/>
      <c r="AH310" s="47"/>
      <c r="AK310" s="47"/>
      <c r="AL310" s="47"/>
      <c r="AM310" s="47"/>
      <c r="AN310" s="47"/>
      <c r="AO310" s="47"/>
      <c r="AP310" s="47"/>
      <c r="AS310" s="47"/>
      <c r="AT310" s="47"/>
      <c r="AU310" s="47"/>
      <c r="AV310" s="47"/>
      <c r="AW310" s="46"/>
      <c r="AX310" s="46"/>
      <c r="BA310" s="47"/>
      <c r="BB310" s="47"/>
      <c r="BC310" s="47"/>
      <c r="BD310" s="47"/>
      <c r="BE310" s="47"/>
      <c r="BF310" s="47"/>
      <c r="BG310" s="47"/>
      <c r="BH310" s="47"/>
      <c r="BI310" s="44"/>
      <c r="BJ310" s="44"/>
      <c r="BK310" s="44"/>
      <c r="BL310" s="44"/>
      <c r="BM310" s="44"/>
      <c r="BN310" s="44"/>
      <c r="BO310" s="44"/>
      <c r="BP310" s="44"/>
      <c r="BQ310" s="44"/>
      <c r="BR310" s="44"/>
      <c r="BS310" s="44"/>
      <c r="BT310" s="44"/>
      <c r="BU310" s="44"/>
      <c r="BV310" s="44"/>
      <c r="BW310" s="44"/>
      <c r="BX310" s="44"/>
      <c r="BY310" s="44"/>
      <c r="BZ310" s="44"/>
      <c r="CA310" s="44"/>
      <c r="CB310" s="44"/>
      <c r="CC310" s="44"/>
      <c r="CD310" s="44"/>
      <c r="CE310" s="44"/>
      <c r="CF310" s="44"/>
      <c r="CG310" s="44"/>
      <c r="CH310" s="44"/>
      <c r="CI310" s="44"/>
      <c r="CJ310" s="44"/>
      <c r="CK310" s="44"/>
      <c r="CL310" s="44"/>
      <c r="CM310" s="44"/>
      <c r="CN310" s="44"/>
      <c r="CO310" s="44"/>
      <c r="CP310" s="44"/>
      <c r="CQ310" s="44"/>
      <c r="CR310" s="44"/>
      <c r="CS310" s="44"/>
      <c r="CT310" s="44"/>
      <c r="CU310" s="44"/>
      <c r="CV310" s="44"/>
      <c r="CW310" s="44"/>
      <c r="CX310" s="44"/>
      <c r="CY310" s="44"/>
      <c r="CZ310" s="44"/>
      <c r="DA310" s="44"/>
      <c r="DB310" s="44"/>
      <c r="DC310" s="44"/>
      <c r="DD310" s="44"/>
      <c r="DE310" s="44"/>
      <c r="DF310" s="44"/>
      <c r="DG310" s="44"/>
      <c r="DH310" s="44"/>
      <c r="DI310" s="44"/>
      <c r="DJ310" s="44"/>
      <c r="DK310" s="44"/>
      <c r="DL310" s="44"/>
      <c r="DM310" s="44"/>
      <c r="DN310" s="44"/>
      <c r="DO310" s="44"/>
      <c r="DP310" s="44"/>
      <c r="DQ310" s="44"/>
      <c r="DR310" s="44"/>
      <c r="DS310" s="44"/>
      <c r="DT310" s="44"/>
      <c r="DU310" s="44"/>
      <c r="DV310" s="44"/>
      <c r="DW310" s="44"/>
      <c r="DX310" s="44"/>
      <c r="DY310" s="44"/>
      <c r="DZ310" s="44"/>
      <c r="EA310" s="44"/>
      <c r="EB310" s="44"/>
      <c r="EC310" s="44"/>
      <c r="ED310" s="44"/>
      <c r="EE310" s="44"/>
      <c r="EF310" s="44"/>
      <c r="EG310" s="44"/>
      <c r="EH310" s="44"/>
      <c r="EI310" s="44"/>
      <c r="EJ310" s="44"/>
      <c r="EK310" s="44"/>
      <c r="EL310" s="44"/>
      <c r="EM310" s="44"/>
      <c r="EN310" s="44"/>
      <c r="EO310" s="44"/>
      <c r="EP310" s="44"/>
      <c r="EQ310" s="44"/>
      <c r="ER310" s="44"/>
      <c r="ES310" s="44"/>
      <c r="ET310" s="44"/>
      <c r="EU310" s="44"/>
      <c r="EV310" s="44"/>
      <c r="EW310" s="44"/>
      <c r="EX310" s="44"/>
      <c r="EY310" s="44"/>
      <c r="EZ310" s="44"/>
      <c r="FA310" s="44"/>
      <c r="FB310" s="44"/>
      <c r="FC310" s="44"/>
      <c r="FD310" s="44"/>
      <c r="FE310" s="44"/>
      <c r="FF310" s="44"/>
      <c r="FG310" s="44"/>
      <c r="FH310" s="44"/>
      <c r="FI310" s="44"/>
      <c r="FJ310" s="44"/>
      <c r="FK310" s="44"/>
      <c r="FL310" s="44"/>
      <c r="FM310" s="44"/>
      <c r="FN310" s="44"/>
      <c r="FO310" s="44"/>
      <c r="FP310" s="44"/>
      <c r="FQ310" s="44"/>
      <c r="FR310" s="44"/>
      <c r="FS310" s="44"/>
      <c r="FT310" s="44"/>
      <c r="FU310" s="44"/>
      <c r="FV310" s="44"/>
      <c r="FW310" s="44"/>
      <c r="FX310" s="44"/>
      <c r="FY310" s="44"/>
      <c r="FZ310" s="44"/>
      <c r="GA310" s="44"/>
      <c r="GB310" s="44"/>
      <c r="GC310" s="44"/>
      <c r="GD310" s="44"/>
      <c r="GE310" s="44"/>
      <c r="GF310" s="44"/>
      <c r="GG310" s="44"/>
      <c r="GH310" s="44"/>
      <c r="GI310" s="44"/>
      <c r="GJ310" s="44"/>
      <c r="GK310" s="44"/>
      <c r="GL310" s="44"/>
      <c r="GM310" s="44"/>
      <c r="GN310" s="44"/>
      <c r="GO310" s="44"/>
      <c r="GP310" s="44"/>
      <c r="GQ310" s="44"/>
      <c r="GR310" s="44"/>
      <c r="GS310" s="44"/>
      <c r="GT310" s="44"/>
      <c r="GU310" s="44"/>
      <c r="GV310" s="44"/>
      <c r="GW310" s="44"/>
      <c r="GX310" s="44"/>
      <c r="GY310" s="44"/>
      <c r="GZ310" s="44"/>
      <c r="HA310" s="44"/>
      <c r="HB310" s="44"/>
      <c r="HC310" s="44"/>
      <c r="HD310" s="44"/>
      <c r="HE310" s="44"/>
      <c r="HF310" s="44"/>
      <c r="HG310" s="44"/>
      <c r="HH310" s="44"/>
      <c r="HI310" s="44"/>
      <c r="HJ310" s="44"/>
      <c r="HK310" s="44"/>
      <c r="HL310" s="44"/>
      <c r="HM310" s="44"/>
      <c r="HN310" s="44"/>
      <c r="HO310" s="44"/>
      <c r="HP310" s="44"/>
      <c r="HQ310" s="44"/>
      <c r="HR310" s="44"/>
      <c r="HS310" s="44"/>
      <c r="HT310" s="44"/>
      <c r="HU310" s="44"/>
      <c r="HV310" s="44"/>
      <c r="HW310" s="44"/>
      <c r="HX310" s="44"/>
      <c r="HY310" s="44"/>
      <c r="HZ310" s="44"/>
      <c r="IA310" s="44"/>
      <c r="IB310" s="44"/>
      <c r="IC310" s="44"/>
      <c r="ID310" s="44"/>
      <c r="IE310" s="44"/>
      <c r="IF310" s="44"/>
      <c r="IG310" s="44"/>
      <c r="IH310" s="44"/>
      <c r="II310" s="44"/>
      <c r="IJ310" s="44"/>
      <c r="IK310" s="44"/>
      <c r="IL310" s="44"/>
      <c r="IM310" s="44"/>
      <c r="IN310" s="44"/>
      <c r="IO310" s="44"/>
      <c r="IP310" s="44"/>
      <c r="IQ310" s="44"/>
      <c r="IR310" s="44"/>
      <c r="IS310" s="44"/>
      <c r="IT310" s="44"/>
      <c r="IU310" s="44"/>
      <c r="IV310" s="44"/>
      <c r="IW310" s="44"/>
      <c r="IX310" s="44"/>
      <c r="IY310" s="44"/>
      <c r="IZ310" s="44"/>
      <c r="JA310" s="44"/>
      <c r="JB310" s="44"/>
      <c r="JC310" s="44"/>
      <c r="JD310" s="44"/>
      <c r="JE310" s="44"/>
      <c r="JF310" s="44"/>
      <c r="JG310" s="44"/>
      <c r="JH310" s="44"/>
      <c r="JI310" s="44"/>
      <c r="JJ310" s="44"/>
      <c r="JK310" s="44"/>
      <c r="JL310" s="44"/>
      <c r="JM310" s="44"/>
      <c r="JN310" s="44"/>
      <c r="JO310" s="44"/>
      <c r="JP310" s="44"/>
      <c r="JQ310" s="44"/>
      <c r="JR310" s="44"/>
      <c r="JS310" s="44"/>
      <c r="JT310" s="44"/>
      <c r="JU310" s="44"/>
      <c r="JV310" s="44"/>
      <c r="JW310" s="44"/>
      <c r="JX310" s="44"/>
      <c r="JY310" s="44"/>
      <c r="JZ310" s="44"/>
      <c r="KA310" s="44"/>
      <c r="KB310" s="44"/>
      <c r="KC310" s="44"/>
      <c r="KD310" s="44"/>
      <c r="KE310" s="44"/>
      <c r="KF310" s="44"/>
      <c r="KG310" s="44"/>
      <c r="KH310" s="44"/>
      <c r="KI310" s="44"/>
      <c r="KJ310" s="44"/>
      <c r="KK310" s="44"/>
      <c r="KL310" s="44"/>
      <c r="KM310" s="44"/>
      <c r="KN310" s="44"/>
      <c r="KO310" s="44"/>
      <c r="KP310" s="44"/>
      <c r="KQ310" s="44"/>
      <c r="KR310" s="44"/>
      <c r="KS310" s="44"/>
      <c r="KT310" s="44"/>
      <c r="KU310" s="44"/>
      <c r="KV310" s="44"/>
      <c r="KW310" s="44"/>
      <c r="KX310" s="44"/>
      <c r="KY310" s="44"/>
      <c r="KZ310" s="44"/>
      <c r="LA310" s="44"/>
      <c r="LB310" s="44"/>
      <c r="LC310" s="44"/>
      <c r="LD310" s="44"/>
      <c r="LE310" s="44"/>
      <c r="LF310" s="44"/>
      <c r="LG310" s="44"/>
      <c r="LH310" s="44"/>
      <c r="LI310" s="44"/>
      <c r="LJ310" s="44"/>
      <c r="LK310" s="44"/>
      <c r="LL310" s="44"/>
      <c r="LM310" s="44"/>
      <c r="LN310" s="44"/>
      <c r="LO310" s="44"/>
      <c r="LP310" s="44"/>
      <c r="LQ310" s="44"/>
      <c r="LR310" s="44"/>
      <c r="LS310" s="44"/>
      <c r="LT310" s="44"/>
      <c r="LU310" s="44"/>
      <c r="LV310" s="44"/>
      <c r="LW310" s="44"/>
      <c r="LX310" s="44"/>
      <c r="LY310" s="44"/>
      <c r="LZ310" s="44"/>
      <c r="MA310" s="44"/>
      <c r="MB310" s="44"/>
      <c r="MC310" s="44"/>
      <c r="MD310" s="44"/>
      <c r="ME310" s="44"/>
      <c r="MF310" s="44"/>
      <c r="MG310" s="44"/>
      <c r="MH310" s="44"/>
      <c r="MI310" s="44"/>
      <c r="MJ310" s="44"/>
      <c r="MK310" s="44"/>
      <c r="ML310" s="44"/>
      <c r="MM310" s="44"/>
      <c r="MN310" s="44"/>
      <c r="MO310" s="44"/>
      <c r="MP310" s="44"/>
      <c r="MQ310" s="44"/>
      <c r="MR310" s="44"/>
      <c r="MS310" s="44"/>
      <c r="MT310" s="44"/>
      <c r="MU310" s="44"/>
      <c r="MV310" s="44"/>
      <c r="MW310" s="44"/>
      <c r="MX310" s="44"/>
      <c r="MY310" s="44"/>
      <c r="MZ310" s="44"/>
      <c r="NA310" s="44"/>
      <c r="NB310" s="44"/>
      <c r="NC310" s="44"/>
      <c r="ND310" s="44"/>
      <c r="NE310" s="44"/>
      <c r="NF310" s="44"/>
      <c r="NG310" s="44"/>
      <c r="NH310" s="44"/>
      <c r="NI310" s="44"/>
      <c r="NJ310" s="44"/>
      <c r="NK310" s="44"/>
      <c r="NL310" s="44"/>
      <c r="NM310" s="44"/>
      <c r="NN310" s="44"/>
      <c r="NO310" s="44"/>
      <c r="NP310" s="44"/>
      <c r="NQ310" s="44"/>
      <c r="NR310" s="44"/>
      <c r="NS310" s="44"/>
      <c r="NT310" s="44"/>
      <c r="NU310" s="44"/>
      <c r="NV310" s="44"/>
      <c r="NW310" s="44"/>
      <c r="NX310" s="44"/>
      <c r="NY310" s="44"/>
      <c r="NZ310" s="44"/>
      <c r="OA310" s="44"/>
      <c r="OB310" s="44"/>
      <c r="OC310" s="44"/>
      <c r="OD310" s="44"/>
      <c r="OE310" s="44"/>
      <c r="OF310" s="44"/>
      <c r="OG310" s="44"/>
      <c r="OH310" s="44"/>
      <c r="OI310" s="44"/>
      <c r="OJ310" s="44"/>
      <c r="OK310" s="44"/>
      <c r="OL310" s="44"/>
      <c r="OM310" s="44"/>
      <c r="ON310" s="44"/>
      <c r="OO310" s="44"/>
      <c r="OP310" s="44"/>
      <c r="OQ310" s="44"/>
      <c r="OR310" s="44"/>
      <c r="OS310" s="44"/>
      <c r="OT310" s="44"/>
      <c r="OU310" s="44"/>
      <c r="OV310" s="44"/>
      <c r="OW310" s="44"/>
      <c r="OX310" s="44"/>
      <c r="OY310" s="44"/>
      <c r="OZ310" s="44"/>
      <c r="PA310" s="44"/>
      <c r="PB310" s="44"/>
      <c r="PC310" s="44"/>
      <c r="PD310" s="44"/>
      <c r="PE310" s="44"/>
      <c r="PF310" s="44"/>
      <c r="PG310" s="44"/>
      <c r="PH310" s="44"/>
    </row>
    <row r="311" spans="1:424" s="49" customFormat="1" x14ac:dyDescent="0.25">
      <c r="A311" s="30"/>
      <c r="C311" s="327"/>
      <c r="D311" s="47"/>
      <c r="E311" s="327"/>
      <c r="F311" s="47"/>
      <c r="G311" s="47"/>
      <c r="H311" s="47"/>
      <c r="I311" s="47"/>
      <c r="J311" s="47"/>
      <c r="M311" s="47"/>
      <c r="N311" s="47"/>
      <c r="O311" s="47"/>
      <c r="P311" s="47"/>
      <c r="Q311" s="47"/>
      <c r="R311" s="47"/>
      <c r="U311" s="47"/>
      <c r="V311" s="47"/>
      <c r="W311" s="47"/>
      <c r="X311" s="47"/>
      <c r="Y311" s="47"/>
      <c r="Z311" s="47"/>
      <c r="AC311" s="47"/>
      <c r="AD311" s="47"/>
      <c r="AE311" s="47"/>
      <c r="AF311" s="47"/>
      <c r="AG311" s="47"/>
      <c r="AH311" s="47"/>
      <c r="AK311" s="47"/>
      <c r="AL311" s="47"/>
      <c r="AM311" s="47"/>
      <c r="AN311" s="47"/>
      <c r="AO311" s="47"/>
      <c r="AP311" s="47"/>
      <c r="AS311" s="47"/>
      <c r="AT311" s="47"/>
      <c r="AU311" s="47"/>
      <c r="AV311" s="47"/>
      <c r="AW311" s="46"/>
      <c r="AX311" s="46"/>
      <c r="BA311" s="47"/>
      <c r="BB311" s="47"/>
      <c r="BC311" s="47"/>
      <c r="BD311" s="47"/>
      <c r="BE311" s="47"/>
      <c r="BF311" s="47"/>
      <c r="BG311" s="47"/>
      <c r="BH311" s="47"/>
      <c r="BI311" s="44"/>
      <c r="BJ311" s="44"/>
      <c r="BK311" s="44"/>
      <c r="BL311" s="44"/>
      <c r="BM311" s="44"/>
      <c r="BN311" s="44"/>
      <c r="BO311" s="44"/>
      <c r="BP311" s="44"/>
      <c r="BQ311" s="44"/>
      <c r="BR311" s="44"/>
      <c r="BS311" s="44"/>
      <c r="BT311" s="44"/>
      <c r="BU311" s="44"/>
      <c r="BV311" s="44"/>
      <c r="BW311" s="44"/>
      <c r="BX311" s="44"/>
      <c r="BY311" s="44"/>
      <c r="BZ311" s="44"/>
      <c r="CA311" s="44"/>
      <c r="CB311" s="44"/>
      <c r="CC311" s="44"/>
      <c r="CD311" s="44"/>
      <c r="CE311" s="44"/>
      <c r="CF311" s="44"/>
      <c r="CG311" s="44"/>
      <c r="CH311" s="44"/>
      <c r="CI311" s="44"/>
      <c r="CJ311" s="44"/>
      <c r="CK311" s="44"/>
      <c r="CL311" s="44"/>
      <c r="CM311" s="44"/>
      <c r="CN311" s="44"/>
      <c r="CO311" s="44"/>
      <c r="CP311" s="44"/>
      <c r="CQ311" s="44"/>
      <c r="CR311" s="44"/>
      <c r="CS311" s="44"/>
      <c r="CT311" s="44"/>
      <c r="CU311" s="44"/>
      <c r="CV311" s="44"/>
      <c r="CW311" s="44"/>
      <c r="CX311" s="44"/>
      <c r="CY311" s="44"/>
      <c r="CZ311" s="44"/>
      <c r="DA311" s="44"/>
      <c r="DB311" s="44"/>
      <c r="DC311" s="44"/>
      <c r="DD311" s="44"/>
      <c r="DE311" s="44"/>
      <c r="DF311" s="44"/>
      <c r="DG311" s="44"/>
      <c r="DH311" s="44"/>
      <c r="DI311" s="44"/>
      <c r="DJ311" s="44"/>
      <c r="DK311" s="44"/>
      <c r="DL311" s="44"/>
      <c r="DM311" s="44"/>
      <c r="DN311" s="44"/>
      <c r="DO311" s="44"/>
      <c r="DP311" s="44"/>
      <c r="DQ311" s="44"/>
      <c r="DR311" s="44"/>
      <c r="DS311" s="44"/>
      <c r="DT311" s="44"/>
      <c r="DU311" s="44"/>
      <c r="DV311" s="44"/>
      <c r="DW311" s="44"/>
      <c r="DX311" s="44"/>
      <c r="DY311" s="44"/>
      <c r="DZ311" s="44"/>
      <c r="EA311" s="44"/>
      <c r="EB311" s="44"/>
      <c r="EC311" s="44"/>
      <c r="ED311" s="44"/>
      <c r="EE311" s="44"/>
      <c r="EF311" s="44"/>
      <c r="EG311" s="44"/>
      <c r="EH311" s="44"/>
      <c r="EI311" s="44"/>
      <c r="EJ311" s="44"/>
      <c r="EK311" s="44"/>
      <c r="EL311" s="44"/>
      <c r="EM311" s="44"/>
      <c r="EN311" s="44"/>
      <c r="EO311" s="44"/>
      <c r="EP311" s="44"/>
      <c r="EQ311" s="44"/>
      <c r="ER311" s="44"/>
      <c r="ES311" s="44"/>
      <c r="ET311" s="44"/>
      <c r="EU311" s="44"/>
      <c r="EV311" s="44"/>
      <c r="EW311" s="44"/>
      <c r="EX311" s="44"/>
      <c r="EY311" s="44"/>
      <c r="EZ311" s="44"/>
      <c r="FA311" s="44"/>
      <c r="FB311" s="44"/>
      <c r="FC311" s="44"/>
      <c r="FD311" s="44"/>
      <c r="FE311" s="44"/>
      <c r="FF311" s="44"/>
      <c r="FG311" s="44"/>
      <c r="FH311" s="44"/>
      <c r="FI311" s="44"/>
      <c r="FJ311" s="44"/>
      <c r="FK311" s="44"/>
      <c r="FL311" s="44"/>
      <c r="FM311" s="44"/>
      <c r="FN311" s="44"/>
      <c r="FO311" s="44"/>
      <c r="FP311" s="44"/>
      <c r="FQ311" s="44"/>
      <c r="FR311" s="44"/>
      <c r="FS311" s="44"/>
      <c r="FT311" s="44"/>
      <c r="FU311" s="44"/>
      <c r="FV311" s="44"/>
      <c r="FW311" s="44"/>
      <c r="FX311" s="44"/>
      <c r="FY311" s="44"/>
      <c r="FZ311" s="44"/>
      <c r="GA311" s="44"/>
      <c r="GB311" s="44"/>
      <c r="GC311" s="44"/>
      <c r="GD311" s="44"/>
      <c r="GE311" s="44"/>
      <c r="GF311" s="44"/>
      <c r="GG311" s="44"/>
      <c r="GH311" s="44"/>
      <c r="GI311" s="44"/>
      <c r="GJ311" s="44"/>
      <c r="GK311" s="44"/>
      <c r="GL311" s="44"/>
      <c r="GM311" s="44"/>
      <c r="GN311" s="44"/>
      <c r="GO311" s="44"/>
      <c r="GP311" s="44"/>
      <c r="GQ311" s="44"/>
      <c r="GR311" s="44"/>
      <c r="GS311" s="44"/>
      <c r="GT311" s="44"/>
      <c r="GU311" s="44"/>
      <c r="GV311" s="44"/>
      <c r="GW311" s="44"/>
      <c r="GX311" s="44"/>
      <c r="GY311" s="44"/>
      <c r="GZ311" s="44"/>
      <c r="HA311" s="44"/>
      <c r="HB311" s="44"/>
      <c r="HC311" s="44"/>
      <c r="HD311" s="44"/>
      <c r="HE311" s="44"/>
      <c r="HF311" s="44"/>
      <c r="HG311" s="44"/>
      <c r="HH311" s="44"/>
      <c r="HI311" s="44"/>
      <c r="HJ311" s="44"/>
      <c r="HK311" s="44"/>
      <c r="HL311" s="44"/>
      <c r="HM311" s="44"/>
      <c r="HN311" s="44"/>
      <c r="HO311" s="44"/>
      <c r="HP311" s="44"/>
      <c r="HQ311" s="44"/>
      <c r="HR311" s="44"/>
      <c r="HS311" s="44"/>
      <c r="HT311" s="44"/>
      <c r="HU311" s="44"/>
      <c r="HV311" s="44"/>
      <c r="HW311" s="44"/>
      <c r="HX311" s="44"/>
      <c r="HY311" s="44"/>
      <c r="HZ311" s="44"/>
      <c r="IA311" s="44"/>
      <c r="IB311" s="44"/>
      <c r="IC311" s="44"/>
      <c r="ID311" s="44"/>
      <c r="IE311" s="44"/>
      <c r="IF311" s="44"/>
      <c r="IG311" s="44"/>
      <c r="IH311" s="44"/>
      <c r="II311" s="44"/>
      <c r="IJ311" s="44"/>
      <c r="IK311" s="44"/>
      <c r="IL311" s="44"/>
      <c r="IM311" s="44"/>
      <c r="IN311" s="44"/>
      <c r="IO311" s="44"/>
      <c r="IP311" s="44"/>
      <c r="IQ311" s="44"/>
      <c r="IR311" s="44"/>
      <c r="IS311" s="44"/>
      <c r="IT311" s="44"/>
      <c r="IU311" s="44"/>
      <c r="IV311" s="44"/>
      <c r="IW311" s="44"/>
      <c r="IX311" s="44"/>
      <c r="IY311" s="44"/>
      <c r="IZ311" s="44"/>
      <c r="JA311" s="44"/>
      <c r="JB311" s="44"/>
      <c r="JC311" s="44"/>
      <c r="JD311" s="44"/>
      <c r="JE311" s="44"/>
      <c r="JF311" s="44"/>
      <c r="JG311" s="44"/>
      <c r="JH311" s="44"/>
      <c r="JI311" s="44"/>
      <c r="JJ311" s="44"/>
      <c r="JK311" s="44"/>
      <c r="JL311" s="44"/>
      <c r="JM311" s="44"/>
      <c r="JN311" s="44"/>
      <c r="JO311" s="44"/>
      <c r="JP311" s="44"/>
      <c r="JQ311" s="44"/>
      <c r="JR311" s="44"/>
      <c r="JS311" s="44"/>
      <c r="JT311" s="44"/>
      <c r="JU311" s="44"/>
      <c r="JV311" s="44"/>
      <c r="JW311" s="44"/>
      <c r="JX311" s="44"/>
      <c r="JY311" s="44"/>
      <c r="JZ311" s="44"/>
      <c r="KA311" s="44"/>
      <c r="KB311" s="44"/>
      <c r="KC311" s="44"/>
      <c r="KD311" s="44"/>
      <c r="KE311" s="44"/>
      <c r="KF311" s="44"/>
      <c r="KG311" s="44"/>
      <c r="KH311" s="44"/>
      <c r="KI311" s="44"/>
      <c r="KJ311" s="44"/>
      <c r="KK311" s="44"/>
      <c r="KL311" s="44"/>
      <c r="KM311" s="44"/>
      <c r="KN311" s="44"/>
      <c r="KO311" s="44"/>
      <c r="KP311" s="44"/>
      <c r="KQ311" s="44"/>
      <c r="KR311" s="44"/>
      <c r="KS311" s="44"/>
      <c r="KT311" s="44"/>
      <c r="KU311" s="44"/>
      <c r="KV311" s="44"/>
      <c r="KW311" s="44"/>
      <c r="KX311" s="44"/>
      <c r="KY311" s="44"/>
      <c r="KZ311" s="44"/>
      <c r="LA311" s="44"/>
      <c r="LB311" s="44"/>
      <c r="LC311" s="44"/>
      <c r="LD311" s="44"/>
      <c r="LE311" s="44"/>
      <c r="LF311" s="44"/>
      <c r="LG311" s="44"/>
      <c r="LH311" s="44"/>
      <c r="LI311" s="44"/>
      <c r="LJ311" s="44"/>
      <c r="LK311" s="44"/>
      <c r="LL311" s="44"/>
      <c r="LM311" s="44"/>
      <c r="LN311" s="44"/>
      <c r="LO311" s="44"/>
      <c r="LP311" s="44"/>
      <c r="LQ311" s="44"/>
      <c r="LR311" s="44"/>
      <c r="LS311" s="44"/>
      <c r="LT311" s="44"/>
      <c r="LU311" s="44"/>
      <c r="LV311" s="44"/>
      <c r="LW311" s="44"/>
      <c r="LX311" s="44"/>
      <c r="LY311" s="44"/>
      <c r="LZ311" s="44"/>
      <c r="MA311" s="44"/>
      <c r="MB311" s="44"/>
      <c r="MC311" s="44"/>
      <c r="MD311" s="44"/>
      <c r="ME311" s="44"/>
      <c r="MF311" s="44"/>
      <c r="MG311" s="44"/>
      <c r="MH311" s="44"/>
      <c r="MI311" s="44"/>
      <c r="MJ311" s="44"/>
      <c r="MK311" s="44"/>
      <c r="ML311" s="44"/>
      <c r="MM311" s="44"/>
      <c r="MN311" s="44"/>
      <c r="MO311" s="44"/>
      <c r="MP311" s="44"/>
      <c r="MQ311" s="44"/>
      <c r="MR311" s="44"/>
      <c r="MS311" s="44"/>
      <c r="MT311" s="44"/>
      <c r="MU311" s="44"/>
      <c r="MV311" s="44"/>
      <c r="MW311" s="44"/>
      <c r="MX311" s="44"/>
      <c r="MY311" s="44"/>
      <c r="MZ311" s="44"/>
      <c r="NA311" s="44"/>
      <c r="NB311" s="44"/>
      <c r="NC311" s="44"/>
      <c r="ND311" s="44"/>
      <c r="NE311" s="44"/>
      <c r="NF311" s="44"/>
      <c r="NG311" s="44"/>
      <c r="NH311" s="44"/>
      <c r="NI311" s="44"/>
      <c r="NJ311" s="44"/>
      <c r="NK311" s="44"/>
      <c r="NL311" s="44"/>
      <c r="NM311" s="44"/>
      <c r="NN311" s="44"/>
      <c r="NO311" s="44"/>
      <c r="NP311" s="44"/>
      <c r="NQ311" s="44"/>
      <c r="NR311" s="44"/>
      <c r="NS311" s="44"/>
      <c r="NT311" s="44"/>
      <c r="NU311" s="44"/>
      <c r="NV311" s="44"/>
      <c r="NW311" s="44"/>
      <c r="NX311" s="44"/>
      <c r="NY311" s="44"/>
      <c r="NZ311" s="44"/>
      <c r="OA311" s="44"/>
      <c r="OB311" s="44"/>
      <c r="OC311" s="44"/>
      <c r="OD311" s="44"/>
      <c r="OE311" s="44"/>
      <c r="OF311" s="44"/>
      <c r="OG311" s="44"/>
      <c r="OH311" s="44"/>
      <c r="OI311" s="44"/>
      <c r="OJ311" s="44"/>
      <c r="OK311" s="44"/>
      <c r="OL311" s="44"/>
      <c r="OM311" s="44"/>
      <c r="ON311" s="44"/>
      <c r="OO311" s="44"/>
      <c r="OP311" s="44"/>
      <c r="OQ311" s="44"/>
      <c r="OR311" s="44"/>
      <c r="OS311" s="44"/>
      <c r="OT311" s="44"/>
      <c r="OU311" s="44"/>
      <c r="OV311" s="44"/>
      <c r="OW311" s="44"/>
      <c r="OX311" s="44"/>
      <c r="OY311" s="44"/>
      <c r="OZ311" s="44"/>
      <c r="PA311" s="44"/>
      <c r="PB311" s="44"/>
      <c r="PC311" s="44"/>
      <c r="PD311" s="44"/>
      <c r="PE311" s="44"/>
      <c r="PF311" s="44"/>
      <c r="PG311" s="44"/>
      <c r="PH311" s="44"/>
    </row>
    <row r="312" spans="1:424" s="49" customFormat="1" x14ac:dyDescent="0.25">
      <c r="A312" s="30"/>
      <c r="C312" s="327"/>
      <c r="D312" s="47"/>
      <c r="E312" s="327"/>
      <c r="F312" s="47"/>
      <c r="G312" s="47"/>
      <c r="H312" s="47"/>
      <c r="I312" s="47"/>
      <c r="J312" s="47"/>
      <c r="M312" s="47"/>
      <c r="N312" s="47"/>
      <c r="O312" s="47"/>
      <c r="P312" s="47"/>
      <c r="Q312" s="47"/>
      <c r="R312" s="47"/>
      <c r="U312" s="47"/>
      <c r="V312" s="47"/>
      <c r="W312" s="47"/>
      <c r="X312" s="47"/>
      <c r="Y312" s="47"/>
      <c r="Z312" s="47"/>
      <c r="AC312" s="47"/>
      <c r="AD312" s="47"/>
      <c r="AE312" s="47"/>
      <c r="AF312" s="47"/>
      <c r="AG312" s="47"/>
      <c r="AH312" s="47"/>
      <c r="AK312" s="47"/>
      <c r="AL312" s="47"/>
      <c r="AM312" s="47"/>
      <c r="AN312" s="47"/>
      <c r="AO312" s="47"/>
      <c r="AP312" s="47"/>
      <c r="AS312" s="47"/>
      <c r="AT312" s="47"/>
      <c r="AU312" s="47"/>
      <c r="AV312" s="47"/>
      <c r="AW312" s="46"/>
      <c r="AX312" s="46"/>
      <c r="BA312" s="47"/>
      <c r="BB312" s="47"/>
      <c r="BC312" s="47"/>
      <c r="BD312" s="47"/>
      <c r="BE312" s="47"/>
      <c r="BF312" s="47"/>
      <c r="BG312" s="47"/>
      <c r="BH312" s="47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  <c r="CK312" s="44"/>
      <c r="CL312" s="44"/>
      <c r="CM312" s="44"/>
      <c r="CN312" s="44"/>
      <c r="CO312" s="44"/>
      <c r="CP312" s="44"/>
      <c r="CQ312" s="44"/>
      <c r="CR312" s="44"/>
      <c r="CS312" s="44"/>
      <c r="CT312" s="44"/>
      <c r="CU312" s="44"/>
      <c r="CV312" s="44"/>
      <c r="CW312" s="44"/>
      <c r="CX312" s="44"/>
      <c r="CY312" s="44"/>
      <c r="CZ312" s="44"/>
      <c r="DA312" s="44"/>
      <c r="DB312" s="44"/>
      <c r="DC312" s="44"/>
      <c r="DD312" s="44"/>
      <c r="DE312" s="44"/>
      <c r="DF312" s="44"/>
      <c r="DG312" s="44"/>
      <c r="DH312" s="44"/>
      <c r="DI312" s="44"/>
      <c r="DJ312" s="44"/>
      <c r="DK312" s="44"/>
      <c r="DL312" s="44"/>
      <c r="DM312" s="44"/>
      <c r="DN312" s="44"/>
      <c r="DO312" s="44"/>
      <c r="DP312" s="44"/>
      <c r="DQ312" s="44"/>
      <c r="DR312" s="44"/>
      <c r="DS312" s="44"/>
      <c r="DT312" s="44"/>
      <c r="DU312" s="44"/>
      <c r="DV312" s="44"/>
      <c r="DW312" s="44"/>
      <c r="DX312" s="44"/>
      <c r="DY312" s="44"/>
      <c r="DZ312" s="44"/>
      <c r="EA312" s="44"/>
      <c r="EB312" s="44"/>
      <c r="EC312" s="44"/>
      <c r="ED312" s="44"/>
      <c r="EE312" s="44"/>
      <c r="EF312" s="44"/>
      <c r="EG312" s="44"/>
      <c r="EH312" s="44"/>
      <c r="EI312" s="44"/>
      <c r="EJ312" s="44"/>
      <c r="EK312" s="44"/>
      <c r="EL312" s="44"/>
      <c r="EM312" s="44"/>
      <c r="EN312" s="44"/>
      <c r="EO312" s="44"/>
      <c r="EP312" s="44"/>
      <c r="EQ312" s="44"/>
      <c r="ER312" s="44"/>
      <c r="ES312" s="44"/>
      <c r="ET312" s="44"/>
      <c r="EU312" s="44"/>
      <c r="EV312" s="44"/>
      <c r="EW312" s="44"/>
      <c r="EX312" s="44"/>
      <c r="EY312" s="44"/>
      <c r="EZ312" s="44"/>
      <c r="FA312" s="44"/>
      <c r="FB312" s="44"/>
      <c r="FC312" s="44"/>
      <c r="FD312" s="44"/>
      <c r="FE312" s="44"/>
      <c r="FF312" s="44"/>
      <c r="FG312" s="44"/>
      <c r="FH312" s="44"/>
      <c r="FI312" s="44"/>
      <c r="FJ312" s="44"/>
      <c r="FK312" s="44"/>
      <c r="FL312" s="44"/>
      <c r="FM312" s="44"/>
      <c r="FN312" s="44"/>
      <c r="FO312" s="44"/>
      <c r="FP312" s="44"/>
      <c r="FQ312" s="44"/>
      <c r="FR312" s="44"/>
      <c r="FS312" s="44"/>
      <c r="FT312" s="44"/>
      <c r="FU312" s="44"/>
      <c r="FV312" s="44"/>
      <c r="FW312" s="44"/>
      <c r="FX312" s="44"/>
      <c r="FY312" s="44"/>
      <c r="FZ312" s="44"/>
      <c r="GA312" s="44"/>
      <c r="GB312" s="44"/>
      <c r="GC312" s="44"/>
      <c r="GD312" s="44"/>
      <c r="GE312" s="44"/>
      <c r="GF312" s="44"/>
      <c r="GG312" s="44"/>
      <c r="GH312" s="44"/>
      <c r="GI312" s="44"/>
      <c r="GJ312" s="44"/>
      <c r="GK312" s="44"/>
      <c r="GL312" s="44"/>
      <c r="GM312" s="44"/>
      <c r="GN312" s="44"/>
      <c r="GO312" s="44"/>
      <c r="GP312" s="44"/>
      <c r="GQ312" s="44"/>
      <c r="GR312" s="44"/>
      <c r="GS312" s="44"/>
      <c r="GT312" s="44"/>
      <c r="GU312" s="44"/>
      <c r="GV312" s="44"/>
      <c r="GW312" s="44"/>
      <c r="GX312" s="44"/>
      <c r="GY312" s="44"/>
      <c r="GZ312" s="44"/>
      <c r="HA312" s="44"/>
      <c r="HB312" s="44"/>
      <c r="HC312" s="44"/>
      <c r="HD312" s="44"/>
      <c r="HE312" s="44"/>
      <c r="HF312" s="44"/>
      <c r="HG312" s="44"/>
      <c r="HH312" s="44"/>
      <c r="HI312" s="44"/>
      <c r="HJ312" s="44"/>
      <c r="HK312" s="44"/>
      <c r="HL312" s="44"/>
      <c r="HM312" s="44"/>
      <c r="HN312" s="44"/>
      <c r="HO312" s="44"/>
      <c r="HP312" s="44"/>
      <c r="HQ312" s="44"/>
      <c r="HR312" s="44"/>
      <c r="HS312" s="44"/>
      <c r="HT312" s="44"/>
      <c r="HU312" s="44"/>
      <c r="HV312" s="44"/>
      <c r="HW312" s="44"/>
      <c r="HX312" s="44"/>
      <c r="HY312" s="44"/>
      <c r="HZ312" s="44"/>
      <c r="IA312" s="44"/>
      <c r="IB312" s="44"/>
      <c r="IC312" s="44"/>
      <c r="ID312" s="44"/>
      <c r="IE312" s="44"/>
      <c r="IF312" s="44"/>
      <c r="IG312" s="44"/>
      <c r="IH312" s="44"/>
      <c r="II312" s="44"/>
      <c r="IJ312" s="44"/>
      <c r="IK312" s="44"/>
      <c r="IL312" s="44"/>
      <c r="IM312" s="44"/>
      <c r="IN312" s="44"/>
      <c r="IO312" s="44"/>
      <c r="IP312" s="44"/>
      <c r="IQ312" s="44"/>
      <c r="IR312" s="44"/>
      <c r="IS312" s="44"/>
      <c r="IT312" s="44"/>
      <c r="IU312" s="44"/>
      <c r="IV312" s="44"/>
      <c r="IW312" s="44"/>
      <c r="IX312" s="44"/>
      <c r="IY312" s="44"/>
      <c r="IZ312" s="44"/>
      <c r="JA312" s="44"/>
      <c r="JB312" s="44"/>
      <c r="JC312" s="44"/>
      <c r="JD312" s="44"/>
      <c r="JE312" s="44"/>
      <c r="JF312" s="44"/>
      <c r="JG312" s="44"/>
      <c r="JH312" s="44"/>
      <c r="JI312" s="44"/>
      <c r="JJ312" s="44"/>
      <c r="JK312" s="44"/>
      <c r="JL312" s="44"/>
      <c r="JM312" s="44"/>
      <c r="JN312" s="44"/>
      <c r="JO312" s="44"/>
      <c r="JP312" s="44"/>
      <c r="JQ312" s="44"/>
      <c r="JR312" s="44"/>
      <c r="JS312" s="44"/>
      <c r="JT312" s="44"/>
      <c r="JU312" s="44"/>
      <c r="JV312" s="44"/>
      <c r="JW312" s="44"/>
      <c r="JX312" s="44"/>
      <c r="JY312" s="44"/>
      <c r="JZ312" s="44"/>
      <c r="KA312" s="44"/>
      <c r="KB312" s="44"/>
      <c r="KC312" s="44"/>
      <c r="KD312" s="44"/>
      <c r="KE312" s="44"/>
      <c r="KF312" s="44"/>
      <c r="KG312" s="44"/>
      <c r="KH312" s="44"/>
      <c r="KI312" s="44"/>
      <c r="KJ312" s="44"/>
      <c r="KK312" s="44"/>
      <c r="KL312" s="44"/>
      <c r="KM312" s="44"/>
      <c r="KN312" s="44"/>
      <c r="KO312" s="44"/>
      <c r="KP312" s="44"/>
      <c r="KQ312" s="44"/>
      <c r="KR312" s="44"/>
      <c r="KS312" s="44"/>
      <c r="KT312" s="44"/>
      <c r="KU312" s="44"/>
      <c r="KV312" s="44"/>
      <c r="KW312" s="44"/>
      <c r="KX312" s="44"/>
      <c r="KY312" s="44"/>
      <c r="KZ312" s="44"/>
      <c r="LA312" s="44"/>
      <c r="LB312" s="44"/>
      <c r="LC312" s="44"/>
      <c r="LD312" s="44"/>
      <c r="LE312" s="44"/>
      <c r="LF312" s="44"/>
      <c r="LG312" s="44"/>
      <c r="LH312" s="44"/>
      <c r="LI312" s="44"/>
      <c r="LJ312" s="44"/>
      <c r="LK312" s="44"/>
      <c r="LL312" s="44"/>
      <c r="LM312" s="44"/>
      <c r="LN312" s="44"/>
      <c r="LO312" s="44"/>
      <c r="LP312" s="44"/>
      <c r="LQ312" s="44"/>
      <c r="LR312" s="44"/>
      <c r="LS312" s="44"/>
      <c r="LT312" s="44"/>
      <c r="LU312" s="44"/>
      <c r="LV312" s="44"/>
      <c r="LW312" s="44"/>
      <c r="LX312" s="44"/>
      <c r="LY312" s="44"/>
      <c r="LZ312" s="44"/>
      <c r="MA312" s="44"/>
      <c r="MB312" s="44"/>
      <c r="MC312" s="44"/>
      <c r="MD312" s="44"/>
      <c r="ME312" s="44"/>
      <c r="MF312" s="44"/>
      <c r="MG312" s="44"/>
      <c r="MH312" s="44"/>
      <c r="MI312" s="44"/>
      <c r="MJ312" s="44"/>
      <c r="MK312" s="44"/>
      <c r="ML312" s="44"/>
      <c r="MM312" s="44"/>
      <c r="MN312" s="44"/>
      <c r="MO312" s="44"/>
      <c r="MP312" s="44"/>
      <c r="MQ312" s="44"/>
      <c r="MR312" s="44"/>
      <c r="MS312" s="44"/>
      <c r="MT312" s="44"/>
      <c r="MU312" s="44"/>
      <c r="MV312" s="44"/>
      <c r="MW312" s="44"/>
      <c r="MX312" s="44"/>
      <c r="MY312" s="44"/>
      <c r="MZ312" s="44"/>
      <c r="NA312" s="44"/>
      <c r="NB312" s="44"/>
      <c r="NC312" s="44"/>
      <c r="ND312" s="44"/>
      <c r="NE312" s="44"/>
      <c r="NF312" s="44"/>
      <c r="NG312" s="44"/>
      <c r="NH312" s="44"/>
      <c r="NI312" s="44"/>
      <c r="NJ312" s="44"/>
      <c r="NK312" s="44"/>
      <c r="NL312" s="44"/>
      <c r="NM312" s="44"/>
      <c r="NN312" s="44"/>
      <c r="NO312" s="44"/>
      <c r="NP312" s="44"/>
      <c r="NQ312" s="44"/>
      <c r="NR312" s="44"/>
      <c r="NS312" s="44"/>
      <c r="NT312" s="44"/>
      <c r="NU312" s="44"/>
      <c r="NV312" s="44"/>
      <c r="NW312" s="44"/>
      <c r="NX312" s="44"/>
      <c r="NY312" s="44"/>
      <c r="NZ312" s="44"/>
      <c r="OA312" s="44"/>
      <c r="OB312" s="44"/>
      <c r="OC312" s="44"/>
      <c r="OD312" s="44"/>
      <c r="OE312" s="44"/>
      <c r="OF312" s="44"/>
      <c r="OG312" s="44"/>
      <c r="OH312" s="44"/>
      <c r="OI312" s="44"/>
      <c r="OJ312" s="44"/>
      <c r="OK312" s="44"/>
      <c r="OL312" s="44"/>
      <c r="OM312" s="44"/>
      <c r="ON312" s="44"/>
      <c r="OO312" s="44"/>
      <c r="OP312" s="44"/>
      <c r="OQ312" s="44"/>
      <c r="OR312" s="44"/>
      <c r="OS312" s="44"/>
      <c r="OT312" s="44"/>
      <c r="OU312" s="44"/>
      <c r="OV312" s="44"/>
      <c r="OW312" s="44"/>
      <c r="OX312" s="44"/>
      <c r="OY312" s="44"/>
      <c r="OZ312" s="44"/>
      <c r="PA312" s="44"/>
      <c r="PB312" s="44"/>
      <c r="PC312" s="44"/>
      <c r="PD312" s="44"/>
      <c r="PE312" s="44"/>
      <c r="PF312" s="44"/>
      <c r="PG312" s="44"/>
      <c r="PH312" s="44"/>
    </row>
    <row r="313" spans="1:424" s="49" customFormat="1" x14ac:dyDescent="0.25">
      <c r="A313" s="30"/>
      <c r="C313" s="327"/>
      <c r="D313" s="47"/>
      <c r="E313" s="327"/>
      <c r="F313" s="47"/>
      <c r="G313" s="47"/>
      <c r="H313" s="47"/>
      <c r="I313" s="47"/>
      <c r="J313" s="47"/>
      <c r="M313" s="47"/>
      <c r="N313" s="47"/>
      <c r="O313" s="47"/>
      <c r="P313" s="47"/>
      <c r="Q313" s="47"/>
      <c r="R313" s="47"/>
      <c r="U313" s="47"/>
      <c r="V313" s="47"/>
      <c r="W313" s="47"/>
      <c r="X313" s="47"/>
      <c r="Y313" s="47"/>
      <c r="Z313" s="47"/>
      <c r="AC313" s="47"/>
      <c r="AD313" s="47"/>
      <c r="AE313" s="47"/>
      <c r="AF313" s="47"/>
      <c r="AG313" s="47"/>
      <c r="AH313" s="47"/>
      <c r="AK313" s="47"/>
      <c r="AL313" s="47"/>
      <c r="AM313" s="47"/>
      <c r="AN313" s="47"/>
      <c r="AO313" s="47"/>
      <c r="AP313" s="47"/>
      <c r="AS313" s="47"/>
      <c r="AT313" s="47"/>
      <c r="AU313" s="47"/>
      <c r="AV313" s="47"/>
      <c r="AW313" s="46"/>
      <c r="AX313" s="46"/>
      <c r="BA313" s="47"/>
      <c r="BB313" s="47"/>
      <c r="BC313" s="47"/>
      <c r="BD313" s="47"/>
      <c r="BE313" s="47"/>
      <c r="BF313" s="47"/>
      <c r="BG313" s="47"/>
      <c r="BH313" s="47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  <c r="CK313" s="44"/>
      <c r="CL313" s="44"/>
      <c r="CM313" s="44"/>
      <c r="CN313" s="44"/>
      <c r="CO313" s="44"/>
      <c r="CP313" s="44"/>
      <c r="CQ313" s="44"/>
      <c r="CR313" s="44"/>
      <c r="CS313" s="44"/>
      <c r="CT313" s="44"/>
      <c r="CU313" s="44"/>
      <c r="CV313" s="44"/>
      <c r="CW313" s="44"/>
      <c r="CX313" s="44"/>
      <c r="CY313" s="44"/>
      <c r="CZ313" s="44"/>
      <c r="DA313" s="44"/>
      <c r="DB313" s="44"/>
      <c r="DC313" s="44"/>
      <c r="DD313" s="44"/>
      <c r="DE313" s="44"/>
      <c r="DF313" s="44"/>
      <c r="DG313" s="44"/>
      <c r="DH313" s="44"/>
      <c r="DI313" s="44"/>
      <c r="DJ313" s="44"/>
      <c r="DK313" s="44"/>
      <c r="DL313" s="44"/>
      <c r="DM313" s="44"/>
      <c r="DN313" s="44"/>
      <c r="DO313" s="44"/>
      <c r="DP313" s="44"/>
      <c r="DQ313" s="44"/>
      <c r="DR313" s="44"/>
      <c r="DS313" s="44"/>
      <c r="DT313" s="44"/>
      <c r="DU313" s="44"/>
      <c r="DV313" s="44"/>
      <c r="DW313" s="44"/>
      <c r="DX313" s="44"/>
      <c r="DY313" s="44"/>
      <c r="DZ313" s="44"/>
      <c r="EA313" s="44"/>
      <c r="EB313" s="44"/>
      <c r="EC313" s="44"/>
      <c r="ED313" s="44"/>
      <c r="EE313" s="44"/>
      <c r="EF313" s="44"/>
      <c r="EG313" s="44"/>
      <c r="EH313" s="44"/>
      <c r="EI313" s="44"/>
      <c r="EJ313" s="44"/>
      <c r="EK313" s="44"/>
      <c r="EL313" s="44"/>
      <c r="EM313" s="44"/>
      <c r="EN313" s="44"/>
      <c r="EO313" s="44"/>
      <c r="EP313" s="44"/>
      <c r="EQ313" s="44"/>
      <c r="ER313" s="44"/>
      <c r="ES313" s="44"/>
      <c r="ET313" s="44"/>
      <c r="EU313" s="44"/>
      <c r="EV313" s="44"/>
      <c r="EW313" s="44"/>
      <c r="EX313" s="44"/>
      <c r="EY313" s="44"/>
      <c r="EZ313" s="44"/>
      <c r="FA313" s="44"/>
      <c r="FB313" s="44"/>
      <c r="FC313" s="44"/>
      <c r="FD313" s="44"/>
      <c r="FE313" s="44"/>
      <c r="FF313" s="44"/>
      <c r="FG313" s="44"/>
      <c r="FH313" s="44"/>
      <c r="FI313" s="44"/>
      <c r="FJ313" s="44"/>
      <c r="FK313" s="44"/>
      <c r="FL313" s="44"/>
      <c r="FM313" s="44"/>
      <c r="FN313" s="44"/>
      <c r="FO313" s="44"/>
      <c r="FP313" s="44"/>
      <c r="FQ313" s="44"/>
      <c r="FR313" s="44"/>
      <c r="FS313" s="44"/>
      <c r="FT313" s="44"/>
      <c r="FU313" s="44"/>
      <c r="FV313" s="44"/>
      <c r="FW313" s="44"/>
      <c r="FX313" s="44"/>
      <c r="FY313" s="44"/>
      <c r="FZ313" s="44"/>
      <c r="GA313" s="44"/>
      <c r="GB313" s="44"/>
      <c r="GC313" s="44"/>
      <c r="GD313" s="44"/>
      <c r="GE313" s="44"/>
      <c r="GF313" s="44"/>
      <c r="GG313" s="44"/>
      <c r="GH313" s="44"/>
      <c r="GI313" s="44"/>
      <c r="GJ313" s="44"/>
      <c r="GK313" s="44"/>
      <c r="GL313" s="44"/>
      <c r="GM313" s="44"/>
      <c r="GN313" s="44"/>
      <c r="GO313" s="44"/>
      <c r="GP313" s="44"/>
      <c r="GQ313" s="44"/>
      <c r="GR313" s="44"/>
      <c r="GS313" s="44"/>
      <c r="GT313" s="44"/>
      <c r="GU313" s="44"/>
      <c r="GV313" s="44"/>
      <c r="GW313" s="44"/>
      <c r="GX313" s="44"/>
      <c r="GY313" s="44"/>
      <c r="GZ313" s="44"/>
      <c r="HA313" s="44"/>
      <c r="HB313" s="44"/>
      <c r="HC313" s="44"/>
      <c r="HD313" s="44"/>
      <c r="HE313" s="44"/>
      <c r="HF313" s="44"/>
      <c r="HG313" s="44"/>
      <c r="HH313" s="44"/>
      <c r="HI313" s="44"/>
      <c r="HJ313" s="44"/>
      <c r="HK313" s="44"/>
      <c r="HL313" s="44"/>
      <c r="HM313" s="44"/>
      <c r="HN313" s="44"/>
      <c r="HO313" s="44"/>
      <c r="HP313" s="44"/>
      <c r="HQ313" s="44"/>
      <c r="HR313" s="44"/>
      <c r="HS313" s="44"/>
      <c r="HT313" s="44"/>
      <c r="HU313" s="44"/>
      <c r="HV313" s="44"/>
      <c r="HW313" s="44"/>
      <c r="HX313" s="44"/>
      <c r="HY313" s="44"/>
      <c r="HZ313" s="44"/>
      <c r="IA313" s="44"/>
      <c r="IB313" s="44"/>
      <c r="IC313" s="44"/>
      <c r="ID313" s="44"/>
      <c r="IE313" s="44"/>
      <c r="IF313" s="44"/>
      <c r="IG313" s="44"/>
      <c r="IH313" s="44"/>
      <c r="II313" s="44"/>
      <c r="IJ313" s="44"/>
      <c r="IK313" s="44"/>
      <c r="IL313" s="44"/>
      <c r="IM313" s="44"/>
      <c r="IN313" s="44"/>
      <c r="IO313" s="44"/>
      <c r="IP313" s="44"/>
      <c r="IQ313" s="44"/>
      <c r="IR313" s="44"/>
      <c r="IS313" s="44"/>
      <c r="IT313" s="44"/>
      <c r="IU313" s="44"/>
      <c r="IV313" s="44"/>
      <c r="IW313" s="44"/>
      <c r="IX313" s="44"/>
      <c r="IY313" s="44"/>
      <c r="IZ313" s="44"/>
      <c r="JA313" s="44"/>
      <c r="JB313" s="44"/>
      <c r="JC313" s="44"/>
      <c r="JD313" s="44"/>
      <c r="JE313" s="44"/>
      <c r="JF313" s="44"/>
      <c r="JG313" s="44"/>
      <c r="JH313" s="44"/>
      <c r="JI313" s="44"/>
      <c r="JJ313" s="44"/>
      <c r="JK313" s="44"/>
      <c r="JL313" s="44"/>
      <c r="JM313" s="44"/>
      <c r="JN313" s="44"/>
      <c r="JO313" s="44"/>
      <c r="JP313" s="44"/>
      <c r="JQ313" s="44"/>
      <c r="JR313" s="44"/>
      <c r="JS313" s="44"/>
      <c r="JT313" s="44"/>
      <c r="JU313" s="44"/>
      <c r="JV313" s="44"/>
      <c r="JW313" s="44"/>
      <c r="JX313" s="44"/>
      <c r="JY313" s="44"/>
      <c r="JZ313" s="44"/>
      <c r="KA313" s="44"/>
      <c r="KB313" s="44"/>
      <c r="KC313" s="44"/>
      <c r="KD313" s="44"/>
      <c r="KE313" s="44"/>
      <c r="KF313" s="44"/>
      <c r="KG313" s="44"/>
      <c r="KH313" s="44"/>
      <c r="KI313" s="44"/>
      <c r="KJ313" s="44"/>
      <c r="KK313" s="44"/>
      <c r="KL313" s="44"/>
      <c r="KM313" s="44"/>
      <c r="KN313" s="44"/>
      <c r="KO313" s="44"/>
      <c r="KP313" s="44"/>
      <c r="KQ313" s="44"/>
      <c r="KR313" s="44"/>
      <c r="KS313" s="44"/>
      <c r="KT313" s="44"/>
      <c r="KU313" s="44"/>
      <c r="KV313" s="44"/>
      <c r="KW313" s="44"/>
      <c r="KX313" s="44"/>
      <c r="KY313" s="44"/>
      <c r="KZ313" s="44"/>
      <c r="LA313" s="44"/>
      <c r="LB313" s="44"/>
      <c r="LC313" s="44"/>
      <c r="LD313" s="44"/>
      <c r="LE313" s="44"/>
      <c r="LF313" s="44"/>
      <c r="LG313" s="44"/>
      <c r="LH313" s="44"/>
      <c r="LI313" s="44"/>
      <c r="LJ313" s="44"/>
      <c r="LK313" s="44"/>
      <c r="LL313" s="44"/>
      <c r="LM313" s="44"/>
      <c r="LN313" s="44"/>
      <c r="LO313" s="44"/>
      <c r="LP313" s="44"/>
      <c r="LQ313" s="44"/>
      <c r="LR313" s="44"/>
      <c r="LS313" s="44"/>
      <c r="LT313" s="44"/>
      <c r="LU313" s="44"/>
      <c r="LV313" s="44"/>
      <c r="LW313" s="44"/>
      <c r="LX313" s="44"/>
      <c r="LY313" s="44"/>
      <c r="LZ313" s="44"/>
      <c r="MA313" s="44"/>
      <c r="MB313" s="44"/>
      <c r="MC313" s="44"/>
      <c r="MD313" s="44"/>
      <c r="ME313" s="44"/>
      <c r="MF313" s="44"/>
      <c r="MG313" s="44"/>
      <c r="MH313" s="44"/>
      <c r="MI313" s="44"/>
      <c r="MJ313" s="44"/>
      <c r="MK313" s="44"/>
      <c r="ML313" s="44"/>
      <c r="MM313" s="44"/>
      <c r="MN313" s="44"/>
      <c r="MO313" s="44"/>
      <c r="MP313" s="44"/>
      <c r="MQ313" s="44"/>
      <c r="MR313" s="44"/>
      <c r="MS313" s="44"/>
      <c r="MT313" s="44"/>
      <c r="MU313" s="44"/>
      <c r="MV313" s="44"/>
      <c r="MW313" s="44"/>
      <c r="MX313" s="44"/>
      <c r="MY313" s="44"/>
      <c r="MZ313" s="44"/>
      <c r="NA313" s="44"/>
      <c r="NB313" s="44"/>
      <c r="NC313" s="44"/>
      <c r="ND313" s="44"/>
      <c r="NE313" s="44"/>
      <c r="NF313" s="44"/>
      <c r="NG313" s="44"/>
      <c r="NH313" s="44"/>
      <c r="NI313" s="44"/>
      <c r="NJ313" s="44"/>
      <c r="NK313" s="44"/>
      <c r="NL313" s="44"/>
      <c r="NM313" s="44"/>
      <c r="NN313" s="44"/>
      <c r="NO313" s="44"/>
      <c r="NP313" s="44"/>
      <c r="NQ313" s="44"/>
      <c r="NR313" s="44"/>
      <c r="NS313" s="44"/>
      <c r="NT313" s="44"/>
      <c r="NU313" s="44"/>
      <c r="NV313" s="44"/>
      <c r="NW313" s="44"/>
      <c r="NX313" s="44"/>
      <c r="NY313" s="44"/>
      <c r="NZ313" s="44"/>
      <c r="OA313" s="44"/>
      <c r="OB313" s="44"/>
      <c r="OC313" s="44"/>
      <c r="OD313" s="44"/>
      <c r="OE313" s="44"/>
      <c r="OF313" s="44"/>
      <c r="OG313" s="44"/>
      <c r="OH313" s="44"/>
      <c r="OI313" s="44"/>
      <c r="OJ313" s="44"/>
      <c r="OK313" s="44"/>
      <c r="OL313" s="44"/>
      <c r="OM313" s="44"/>
      <c r="ON313" s="44"/>
      <c r="OO313" s="44"/>
      <c r="OP313" s="44"/>
      <c r="OQ313" s="44"/>
      <c r="OR313" s="44"/>
      <c r="OS313" s="44"/>
      <c r="OT313" s="44"/>
      <c r="OU313" s="44"/>
      <c r="OV313" s="44"/>
      <c r="OW313" s="44"/>
      <c r="OX313" s="44"/>
      <c r="OY313" s="44"/>
      <c r="OZ313" s="44"/>
      <c r="PA313" s="44"/>
      <c r="PB313" s="44"/>
      <c r="PC313" s="44"/>
      <c r="PD313" s="44"/>
      <c r="PE313" s="44"/>
      <c r="PF313" s="44"/>
      <c r="PG313" s="44"/>
      <c r="PH313" s="44"/>
    </row>
    <row r="314" spans="1:424" s="49" customFormat="1" x14ac:dyDescent="0.25">
      <c r="A314" s="30"/>
      <c r="C314" s="327"/>
      <c r="D314" s="47"/>
      <c r="E314" s="327"/>
      <c r="F314" s="47"/>
      <c r="G314" s="47"/>
      <c r="H314" s="47"/>
      <c r="I314" s="47"/>
      <c r="J314" s="47"/>
      <c r="M314" s="47"/>
      <c r="N314" s="47"/>
      <c r="O314" s="47"/>
      <c r="P314" s="47"/>
      <c r="Q314" s="47"/>
      <c r="R314" s="47"/>
      <c r="U314" s="47"/>
      <c r="V314" s="47"/>
      <c r="W314" s="47"/>
      <c r="X314" s="47"/>
      <c r="Y314" s="47"/>
      <c r="Z314" s="47"/>
      <c r="AC314" s="47"/>
      <c r="AD314" s="47"/>
      <c r="AE314" s="47"/>
      <c r="AF314" s="47"/>
      <c r="AG314" s="47"/>
      <c r="AH314" s="47"/>
      <c r="AK314" s="47"/>
      <c r="AL314" s="47"/>
      <c r="AM314" s="47"/>
      <c r="AN314" s="47"/>
      <c r="AO314" s="47"/>
      <c r="AP314" s="47"/>
      <c r="AS314" s="47"/>
      <c r="AT314" s="47"/>
      <c r="AU314" s="47"/>
      <c r="AV314" s="47"/>
      <c r="AW314" s="46"/>
      <c r="AX314" s="46"/>
      <c r="BA314" s="47"/>
      <c r="BB314" s="47"/>
      <c r="BC314" s="47"/>
      <c r="BD314" s="47"/>
      <c r="BE314" s="47"/>
      <c r="BF314" s="47"/>
      <c r="BG314" s="47"/>
      <c r="BH314" s="47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  <c r="CK314" s="44"/>
      <c r="CL314" s="44"/>
      <c r="CM314" s="44"/>
      <c r="CN314" s="44"/>
      <c r="CO314" s="44"/>
      <c r="CP314" s="44"/>
      <c r="CQ314" s="44"/>
      <c r="CR314" s="44"/>
      <c r="CS314" s="44"/>
      <c r="CT314" s="44"/>
      <c r="CU314" s="44"/>
      <c r="CV314" s="44"/>
      <c r="CW314" s="44"/>
      <c r="CX314" s="44"/>
      <c r="CY314" s="44"/>
      <c r="CZ314" s="44"/>
      <c r="DA314" s="44"/>
      <c r="DB314" s="44"/>
      <c r="DC314" s="44"/>
      <c r="DD314" s="44"/>
      <c r="DE314" s="44"/>
      <c r="DF314" s="44"/>
      <c r="DG314" s="44"/>
      <c r="DH314" s="44"/>
      <c r="DI314" s="44"/>
      <c r="DJ314" s="44"/>
      <c r="DK314" s="44"/>
      <c r="DL314" s="44"/>
      <c r="DM314" s="44"/>
      <c r="DN314" s="44"/>
      <c r="DO314" s="44"/>
      <c r="DP314" s="44"/>
      <c r="DQ314" s="44"/>
      <c r="DR314" s="44"/>
      <c r="DS314" s="44"/>
      <c r="DT314" s="44"/>
      <c r="DU314" s="44"/>
      <c r="DV314" s="44"/>
      <c r="DW314" s="44"/>
      <c r="DX314" s="44"/>
      <c r="DY314" s="44"/>
      <c r="DZ314" s="44"/>
      <c r="EA314" s="44"/>
      <c r="EB314" s="44"/>
      <c r="EC314" s="44"/>
      <c r="ED314" s="44"/>
      <c r="EE314" s="44"/>
      <c r="EF314" s="44"/>
      <c r="EG314" s="44"/>
      <c r="EH314" s="44"/>
      <c r="EI314" s="44"/>
      <c r="EJ314" s="44"/>
      <c r="EK314" s="44"/>
      <c r="EL314" s="44"/>
      <c r="EM314" s="44"/>
      <c r="EN314" s="44"/>
      <c r="EO314" s="44"/>
      <c r="EP314" s="44"/>
      <c r="EQ314" s="44"/>
      <c r="ER314" s="44"/>
      <c r="ES314" s="44"/>
      <c r="ET314" s="44"/>
      <c r="EU314" s="44"/>
      <c r="EV314" s="44"/>
      <c r="EW314" s="44"/>
      <c r="EX314" s="44"/>
      <c r="EY314" s="44"/>
      <c r="EZ314" s="44"/>
      <c r="FA314" s="44"/>
      <c r="FB314" s="44"/>
      <c r="FC314" s="44"/>
      <c r="FD314" s="44"/>
      <c r="FE314" s="44"/>
      <c r="FF314" s="44"/>
      <c r="FG314" s="44"/>
      <c r="FH314" s="44"/>
      <c r="FI314" s="44"/>
      <c r="FJ314" s="44"/>
      <c r="FK314" s="44"/>
      <c r="FL314" s="44"/>
      <c r="FM314" s="44"/>
      <c r="FN314" s="44"/>
      <c r="FO314" s="44"/>
      <c r="FP314" s="44"/>
      <c r="FQ314" s="44"/>
      <c r="FR314" s="44"/>
      <c r="FS314" s="44"/>
      <c r="FT314" s="44"/>
      <c r="FU314" s="44"/>
      <c r="FV314" s="44"/>
      <c r="FW314" s="44"/>
      <c r="FX314" s="44"/>
      <c r="FY314" s="44"/>
      <c r="FZ314" s="44"/>
      <c r="GA314" s="44"/>
      <c r="GB314" s="44"/>
      <c r="GC314" s="44"/>
      <c r="GD314" s="44"/>
      <c r="GE314" s="44"/>
      <c r="GF314" s="44"/>
      <c r="GG314" s="44"/>
      <c r="GH314" s="44"/>
      <c r="GI314" s="44"/>
      <c r="GJ314" s="44"/>
      <c r="GK314" s="44"/>
      <c r="GL314" s="44"/>
      <c r="GM314" s="44"/>
      <c r="GN314" s="44"/>
      <c r="GO314" s="44"/>
      <c r="GP314" s="44"/>
      <c r="GQ314" s="44"/>
      <c r="GR314" s="44"/>
      <c r="GS314" s="44"/>
      <c r="GT314" s="44"/>
      <c r="GU314" s="44"/>
      <c r="GV314" s="44"/>
      <c r="GW314" s="44"/>
      <c r="GX314" s="44"/>
      <c r="GY314" s="44"/>
      <c r="GZ314" s="44"/>
      <c r="HA314" s="44"/>
      <c r="HB314" s="44"/>
      <c r="HC314" s="44"/>
      <c r="HD314" s="44"/>
      <c r="HE314" s="44"/>
      <c r="HF314" s="44"/>
      <c r="HG314" s="44"/>
      <c r="HH314" s="44"/>
      <c r="HI314" s="44"/>
      <c r="HJ314" s="44"/>
      <c r="HK314" s="44"/>
      <c r="HL314" s="44"/>
      <c r="HM314" s="44"/>
      <c r="HN314" s="44"/>
      <c r="HO314" s="44"/>
      <c r="HP314" s="44"/>
      <c r="HQ314" s="44"/>
      <c r="HR314" s="44"/>
      <c r="HS314" s="44"/>
      <c r="HT314" s="44"/>
      <c r="HU314" s="44"/>
      <c r="HV314" s="44"/>
      <c r="HW314" s="44"/>
      <c r="HX314" s="44"/>
      <c r="HY314" s="44"/>
      <c r="HZ314" s="44"/>
      <c r="IA314" s="44"/>
      <c r="IB314" s="44"/>
      <c r="IC314" s="44"/>
      <c r="ID314" s="44"/>
      <c r="IE314" s="44"/>
      <c r="IF314" s="44"/>
      <c r="IG314" s="44"/>
      <c r="IH314" s="44"/>
      <c r="II314" s="44"/>
      <c r="IJ314" s="44"/>
      <c r="IK314" s="44"/>
      <c r="IL314" s="44"/>
      <c r="IM314" s="44"/>
      <c r="IN314" s="44"/>
      <c r="IO314" s="44"/>
      <c r="IP314" s="44"/>
      <c r="IQ314" s="44"/>
      <c r="IR314" s="44"/>
      <c r="IS314" s="44"/>
      <c r="IT314" s="44"/>
      <c r="IU314" s="44"/>
      <c r="IV314" s="44"/>
      <c r="IW314" s="44"/>
      <c r="IX314" s="44"/>
      <c r="IY314" s="44"/>
      <c r="IZ314" s="44"/>
      <c r="JA314" s="44"/>
      <c r="JB314" s="44"/>
      <c r="JC314" s="44"/>
      <c r="JD314" s="44"/>
      <c r="JE314" s="44"/>
      <c r="JF314" s="44"/>
      <c r="JG314" s="44"/>
      <c r="JH314" s="44"/>
      <c r="JI314" s="44"/>
      <c r="JJ314" s="44"/>
      <c r="JK314" s="44"/>
      <c r="JL314" s="44"/>
      <c r="JM314" s="44"/>
      <c r="JN314" s="44"/>
      <c r="JO314" s="44"/>
      <c r="JP314" s="44"/>
      <c r="JQ314" s="44"/>
      <c r="JR314" s="44"/>
      <c r="JS314" s="44"/>
      <c r="JT314" s="44"/>
      <c r="JU314" s="44"/>
      <c r="JV314" s="44"/>
      <c r="JW314" s="44"/>
      <c r="JX314" s="44"/>
      <c r="JY314" s="44"/>
      <c r="JZ314" s="44"/>
      <c r="KA314" s="44"/>
      <c r="KB314" s="44"/>
      <c r="KC314" s="44"/>
      <c r="KD314" s="44"/>
      <c r="KE314" s="44"/>
      <c r="KF314" s="44"/>
      <c r="KG314" s="44"/>
      <c r="KH314" s="44"/>
      <c r="KI314" s="44"/>
      <c r="KJ314" s="44"/>
      <c r="KK314" s="44"/>
      <c r="KL314" s="44"/>
      <c r="KM314" s="44"/>
      <c r="KN314" s="44"/>
      <c r="KO314" s="44"/>
      <c r="KP314" s="44"/>
      <c r="KQ314" s="44"/>
      <c r="KR314" s="44"/>
      <c r="KS314" s="44"/>
      <c r="KT314" s="44"/>
      <c r="KU314" s="44"/>
      <c r="KV314" s="44"/>
      <c r="KW314" s="44"/>
      <c r="KX314" s="44"/>
      <c r="KY314" s="44"/>
      <c r="KZ314" s="44"/>
      <c r="LA314" s="44"/>
      <c r="LB314" s="44"/>
      <c r="LC314" s="44"/>
      <c r="LD314" s="44"/>
      <c r="LE314" s="44"/>
      <c r="LF314" s="44"/>
      <c r="LG314" s="44"/>
      <c r="LH314" s="44"/>
      <c r="LI314" s="44"/>
      <c r="LJ314" s="44"/>
      <c r="LK314" s="44"/>
      <c r="LL314" s="44"/>
      <c r="LM314" s="44"/>
      <c r="LN314" s="44"/>
      <c r="LO314" s="44"/>
      <c r="LP314" s="44"/>
      <c r="LQ314" s="44"/>
      <c r="LR314" s="44"/>
      <c r="LS314" s="44"/>
      <c r="LT314" s="44"/>
      <c r="LU314" s="44"/>
      <c r="LV314" s="44"/>
      <c r="LW314" s="44"/>
      <c r="LX314" s="44"/>
      <c r="LY314" s="44"/>
      <c r="LZ314" s="44"/>
      <c r="MA314" s="44"/>
      <c r="MB314" s="44"/>
      <c r="MC314" s="44"/>
      <c r="MD314" s="44"/>
      <c r="ME314" s="44"/>
      <c r="MF314" s="44"/>
      <c r="MG314" s="44"/>
      <c r="MH314" s="44"/>
      <c r="MI314" s="44"/>
      <c r="MJ314" s="44"/>
      <c r="MK314" s="44"/>
      <c r="ML314" s="44"/>
      <c r="MM314" s="44"/>
      <c r="MN314" s="44"/>
      <c r="MO314" s="44"/>
      <c r="MP314" s="44"/>
      <c r="MQ314" s="44"/>
      <c r="MR314" s="44"/>
      <c r="MS314" s="44"/>
      <c r="MT314" s="44"/>
      <c r="MU314" s="44"/>
      <c r="MV314" s="44"/>
      <c r="MW314" s="44"/>
      <c r="MX314" s="44"/>
      <c r="MY314" s="44"/>
      <c r="MZ314" s="44"/>
      <c r="NA314" s="44"/>
      <c r="NB314" s="44"/>
      <c r="NC314" s="44"/>
      <c r="ND314" s="44"/>
      <c r="NE314" s="44"/>
      <c r="NF314" s="44"/>
      <c r="NG314" s="44"/>
      <c r="NH314" s="44"/>
      <c r="NI314" s="44"/>
      <c r="NJ314" s="44"/>
      <c r="NK314" s="44"/>
      <c r="NL314" s="44"/>
      <c r="NM314" s="44"/>
      <c r="NN314" s="44"/>
      <c r="NO314" s="44"/>
      <c r="NP314" s="44"/>
      <c r="NQ314" s="44"/>
      <c r="NR314" s="44"/>
      <c r="NS314" s="44"/>
      <c r="NT314" s="44"/>
      <c r="NU314" s="44"/>
      <c r="NV314" s="44"/>
      <c r="NW314" s="44"/>
      <c r="NX314" s="44"/>
      <c r="NY314" s="44"/>
      <c r="NZ314" s="44"/>
      <c r="OA314" s="44"/>
      <c r="OB314" s="44"/>
      <c r="OC314" s="44"/>
      <c r="OD314" s="44"/>
      <c r="OE314" s="44"/>
      <c r="OF314" s="44"/>
      <c r="OG314" s="44"/>
      <c r="OH314" s="44"/>
      <c r="OI314" s="44"/>
      <c r="OJ314" s="44"/>
      <c r="OK314" s="44"/>
      <c r="OL314" s="44"/>
      <c r="OM314" s="44"/>
      <c r="ON314" s="44"/>
      <c r="OO314" s="44"/>
      <c r="OP314" s="44"/>
      <c r="OQ314" s="44"/>
      <c r="OR314" s="44"/>
      <c r="OS314" s="44"/>
      <c r="OT314" s="44"/>
      <c r="OU314" s="44"/>
      <c r="OV314" s="44"/>
      <c r="OW314" s="44"/>
      <c r="OX314" s="44"/>
      <c r="OY314" s="44"/>
      <c r="OZ314" s="44"/>
      <c r="PA314" s="44"/>
      <c r="PB314" s="44"/>
      <c r="PC314" s="44"/>
      <c r="PD314" s="44"/>
      <c r="PE314" s="44"/>
      <c r="PF314" s="44"/>
      <c r="PG314" s="44"/>
      <c r="PH314" s="44"/>
    </row>
    <row r="315" spans="1:424" s="49" customFormat="1" x14ac:dyDescent="0.25">
      <c r="A315" s="30"/>
      <c r="C315" s="327"/>
      <c r="D315" s="47"/>
      <c r="E315" s="327"/>
      <c r="F315" s="47"/>
      <c r="G315" s="47"/>
      <c r="H315" s="47"/>
      <c r="I315" s="47"/>
      <c r="J315" s="47"/>
      <c r="M315" s="47"/>
      <c r="N315" s="47"/>
      <c r="O315" s="47"/>
      <c r="P315" s="47"/>
      <c r="Q315" s="47"/>
      <c r="R315" s="47"/>
      <c r="U315" s="47"/>
      <c r="V315" s="47"/>
      <c r="W315" s="47"/>
      <c r="X315" s="47"/>
      <c r="Y315" s="47"/>
      <c r="Z315" s="47"/>
      <c r="AC315" s="47"/>
      <c r="AD315" s="47"/>
      <c r="AE315" s="47"/>
      <c r="AF315" s="47"/>
      <c r="AG315" s="47"/>
      <c r="AH315" s="47"/>
      <c r="AK315" s="47"/>
      <c r="AL315" s="47"/>
      <c r="AM315" s="47"/>
      <c r="AN315" s="47"/>
      <c r="AO315" s="47"/>
      <c r="AP315" s="47"/>
      <c r="AS315" s="47"/>
      <c r="AT315" s="47"/>
      <c r="AU315" s="47"/>
      <c r="AV315" s="47"/>
      <c r="AW315" s="46"/>
      <c r="AX315" s="46"/>
      <c r="BA315" s="47"/>
      <c r="BB315" s="47"/>
      <c r="BC315" s="47"/>
      <c r="BD315" s="47"/>
      <c r="BE315" s="47"/>
      <c r="BF315" s="47"/>
      <c r="BG315" s="47"/>
      <c r="BH315" s="47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44"/>
      <c r="CR315" s="44"/>
      <c r="CS315" s="44"/>
      <c r="CT315" s="44"/>
      <c r="CU315" s="44"/>
      <c r="CV315" s="44"/>
      <c r="CW315" s="44"/>
      <c r="CX315" s="44"/>
      <c r="CY315" s="44"/>
      <c r="CZ315" s="44"/>
      <c r="DA315" s="44"/>
      <c r="DB315" s="44"/>
      <c r="DC315" s="44"/>
      <c r="DD315" s="44"/>
      <c r="DE315" s="44"/>
      <c r="DF315" s="44"/>
      <c r="DG315" s="44"/>
      <c r="DH315" s="44"/>
      <c r="DI315" s="44"/>
      <c r="DJ315" s="44"/>
      <c r="DK315" s="44"/>
      <c r="DL315" s="44"/>
      <c r="DM315" s="44"/>
      <c r="DN315" s="44"/>
      <c r="DO315" s="44"/>
      <c r="DP315" s="44"/>
      <c r="DQ315" s="44"/>
      <c r="DR315" s="44"/>
      <c r="DS315" s="44"/>
      <c r="DT315" s="44"/>
      <c r="DU315" s="44"/>
      <c r="DV315" s="44"/>
      <c r="DW315" s="44"/>
      <c r="DX315" s="44"/>
      <c r="DY315" s="44"/>
      <c r="DZ315" s="44"/>
      <c r="EA315" s="44"/>
      <c r="EB315" s="44"/>
      <c r="EC315" s="44"/>
      <c r="ED315" s="44"/>
      <c r="EE315" s="44"/>
      <c r="EF315" s="44"/>
      <c r="EG315" s="44"/>
      <c r="EH315" s="44"/>
      <c r="EI315" s="44"/>
      <c r="EJ315" s="44"/>
      <c r="EK315" s="44"/>
      <c r="EL315" s="44"/>
      <c r="EM315" s="44"/>
      <c r="EN315" s="44"/>
      <c r="EO315" s="44"/>
      <c r="EP315" s="44"/>
      <c r="EQ315" s="44"/>
      <c r="ER315" s="44"/>
      <c r="ES315" s="44"/>
      <c r="ET315" s="44"/>
      <c r="EU315" s="44"/>
      <c r="EV315" s="44"/>
      <c r="EW315" s="44"/>
      <c r="EX315" s="44"/>
      <c r="EY315" s="44"/>
      <c r="EZ315" s="44"/>
      <c r="FA315" s="44"/>
      <c r="FB315" s="44"/>
      <c r="FC315" s="44"/>
      <c r="FD315" s="44"/>
      <c r="FE315" s="44"/>
      <c r="FF315" s="44"/>
      <c r="FG315" s="44"/>
      <c r="FH315" s="44"/>
      <c r="FI315" s="44"/>
      <c r="FJ315" s="44"/>
      <c r="FK315" s="44"/>
      <c r="FL315" s="44"/>
      <c r="FM315" s="44"/>
      <c r="FN315" s="44"/>
      <c r="FO315" s="44"/>
      <c r="FP315" s="44"/>
      <c r="FQ315" s="44"/>
      <c r="FR315" s="44"/>
      <c r="FS315" s="44"/>
      <c r="FT315" s="44"/>
      <c r="FU315" s="44"/>
      <c r="FV315" s="44"/>
      <c r="FW315" s="44"/>
      <c r="FX315" s="44"/>
      <c r="FY315" s="44"/>
      <c r="FZ315" s="44"/>
      <c r="GA315" s="44"/>
      <c r="GB315" s="44"/>
      <c r="GC315" s="44"/>
      <c r="GD315" s="44"/>
      <c r="GE315" s="44"/>
      <c r="GF315" s="44"/>
      <c r="GG315" s="44"/>
      <c r="GH315" s="44"/>
      <c r="GI315" s="44"/>
      <c r="GJ315" s="44"/>
      <c r="GK315" s="44"/>
      <c r="GL315" s="44"/>
      <c r="GM315" s="44"/>
      <c r="GN315" s="44"/>
      <c r="GO315" s="44"/>
      <c r="GP315" s="44"/>
      <c r="GQ315" s="44"/>
      <c r="GR315" s="44"/>
      <c r="GS315" s="44"/>
      <c r="GT315" s="44"/>
      <c r="GU315" s="44"/>
      <c r="GV315" s="44"/>
      <c r="GW315" s="44"/>
      <c r="GX315" s="44"/>
      <c r="GY315" s="44"/>
      <c r="GZ315" s="44"/>
      <c r="HA315" s="44"/>
      <c r="HB315" s="44"/>
      <c r="HC315" s="44"/>
      <c r="HD315" s="44"/>
      <c r="HE315" s="44"/>
      <c r="HF315" s="44"/>
      <c r="HG315" s="44"/>
      <c r="HH315" s="44"/>
      <c r="HI315" s="44"/>
      <c r="HJ315" s="44"/>
      <c r="HK315" s="44"/>
      <c r="HL315" s="44"/>
      <c r="HM315" s="44"/>
      <c r="HN315" s="44"/>
      <c r="HO315" s="44"/>
      <c r="HP315" s="44"/>
      <c r="HQ315" s="44"/>
      <c r="HR315" s="44"/>
      <c r="HS315" s="44"/>
      <c r="HT315" s="44"/>
      <c r="HU315" s="44"/>
      <c r="HV315" s="44"/>
      <c r="HW315" s="44"/>
      <c r="HX315" s="44"/>
      <c r="HY315" s="44"/>
      <c r="HZ315" s="44"/>
      <c r="IA315" s="44"/>
      <c r="IB315" s="44"/>
      <c r="IC315" s="44"/>
      <c r="ID315" s="44"/>
      <c r="IE315" s="44"/>
      <c r="IF315" s="44"/>
      <c r="IG315" s="44"/>
      <c r="IH315" s="44"/>
      <c r="II315" s="44"/>
      <c r="IJ315" s="44"/>
      <c r="IK315" s="44"/>
      <c r="IL315" s="44"/>
      <c r="IM315" s="44"/>
      <c r="IN315" s="44"/>
      <c r="IO315" s="44"/>
      <c r="IP315" s="44"/>
      <c r="IQ315" s="44"/>
      <c r="IR315" s="44"/>
      <c r="IS315" s="44"/>
      <c r="IT315" s="44"/>
      <c r="IU315" s="44"/>
      <c r="IV315" s="44"/>
      <c r="IW315" s="44"/>
      <c r="IX315" s="44"/>
      <c r="IY315" s="44"/>
      <c r="IZ315" s="44"/>
      <c r="JA315" s="44"/>
      <c r="JB315" s="44"/>
      <c r="JC315" s="44"/>
      <c r="JD315" s="44"/>
      <c r="JE315" s="44"/>
      <c r="JF315" s="44"/>
      <c r="JG315" s="44"/>
      <c r="JH315" s="44"/>
      <c r="JI315" s="44"/>
      <c r="JJ315" s="44"/>
      <c r="JK315" s="44"/>
      <c r="JL315" s="44"/>
      <c r="JM315" s="44"/>
      <c r="JN315" s="44"/>
      <c r="JO315" s="44"/>
      <c r="JP315" s="44"/>
      <c r="JQ315" s="44"/>
      <c r="JR315" s="44"/>
      <c r="JS315" s="44"/>
      <c r="JT315" s="44"/>
      <c r="JU315" s="44"/>
      <c r="JV315" s="44"/>
      <c r="JW315" s="44"/>
      <c r="JX315" s="44"/>
      <c r="JY315" s="44"/>
      <c r="JZ315" s="44"/>
      <c r="KA315" s="44"/>
      <c r="KB315" s="44"/>
      <c r="KC315" s="44"/>
      <c r="KD315" s="44"/>
      <c r="KE315" s="44"/>
      <c r="KF315" s="44"/>
      <c r="KG315" s="44"/>
      <c r="KH315" s="44"/>
      <c r="KI315" s="44"/>
      <c r="KJ315" s="44"/>
      <c r="KK315" s="44"/>
      <c r="KL315" s="44"/>
      <c r="KM315" s="44"/>
      <c r="KN315" s="44"/>
      <c r="KO315" s="44"/>
      <c r="KP315" s="44"/>
      <c r="KQ315" s="44"/>
      <c r="KR315" s="44"/>
      <c r="KS315" s="44"/>
      <c r="KT315" s="44"/>
      <c r="KU315" s="44"/>
      <c r="KV315" s="44"/>
      <c r="KW315" s="44"/>
      <c r="KX315" s="44"/>
      <c r="KY315" s="44"/>
      <c r="KZ315" s="44"/>
      <c r="LA315" s="44"/>
      <c r="LB315" s="44"/>
      <c r="LC315" s="44"/>
      <c r="LD315" s="44"/>
      <c r="LE315" s="44"/>
      <c r="LF315" s="44"/>
      <c r="LG315" s="44"/>
      <c r="LH315" s="44"/>
      <c r="LI315" s="44"/>
      <c r="LJ315" s="44"/>
      <c r="LK315" s="44"/>
      <c r="LL315" s="44"/>
      <c r="LM315" s="44"/>
      <c r="LN315" s="44"/>
      <c r="LO315" s="44"/>
      <c r="LP315" s="44"/>
      <c r="LQ315" s="44"/>
      <c r="LR315" s="44"/>
      <c r="LS315" s="44"/>
      <c r="LT315" s="44"/>
      <c r="LU315" s="44"/>
      <c r="LV315" s="44"/>
      <c r="LW315" s="44"/>
      <c r="LX315" s="44"/>
      <c r="LY315" s="44"/>
      <c r="LZ315" s="44"/>
      <c r="MA315" s="44"/>
      <c r="MB315" s="44"/>
      <c r="MC315" s="44"/>
      <c r="MD315" s="44"/>
      <c r="ME315" s="44"/>
      <c r="MF315" s="44"/>
      <c r="MG315" s="44"/>
      <c r="MH315" s="44"/>
      <c r="MI315" s="44"/>
      <c r="MJ315" s="44"/>
      <c r="MK315" s="44"/>
      <c r="ML315" s="44"/>
      <c r="MM315" s="44"/>
      <c r="MN315" s="44"/>
      <c r="MO315" s="44"/>
      <c r="MP315" s="44"/>
      <c r="MQ315" s="44"/>
      <c r="MR315" s="44"/>
      <c r="MS315" s="44"/>
      <c r="MT315" s="44"/>
      <c r="MU315" s="44"/>
      <c r="MV315" s="44"/>
      <c r="MW315" s="44"/>
      <c r="MX315" s="44"/>
      <c r="MY315" s="44"/>
      <c r="MZ315" s="44"/>
      <c r="NA315" s="44"/>
      <c r="NB315" s="44"/>
      <c r="NC315" s="44"/>
      <c r="ND315" s="44"/>
      <c r="NE315" s="44"/>
      <c r="NF315" s="44"/>
      <c r="NG315" s="44"/>
      <c r="NH315" s="44"/>
      <c r="NI315" s="44"/>
      <c r="NJ315" s="44"/>
      <c r="NK315" s="44"/>
      <c r="NL315" s="44"/>
      <c r="NM315" s="44"/>
      <c r="NN315" s="44"/>
      <c r="NO315" s="44"/>
      <c r="NP315" s="44"/>
      <c r="NQ315" s="44"/>
      <c r="NR315" s="44"/>
      <c r="NS315" s="44"/>
      <c r="NT315" s="44"/>
      <c r="NU315" s="44"/>
      <c r="NV315" s="44"/>
      <c r="NW315" s="44"/>
      <c r="NX315" s="44"/>
      <c r="NY315" s="44"/>
      <c r="NZ315" s="44"/>
      <c r="OA315" s="44"/>
      <c r="OB315" s="44"/>
      <c r="OC315" s="44"/>
      <c r="OD315" s="44"/>
      <c r="OE315" s="44"/>
      <c r="OF315" s="44"/>
      <c r="OG315" s="44"/>
      <c r="OH315" s="44"/>
      <c r="OI315" s="44"/>
      <c r="OJ315" s="44"/>
      <c r="OK315" s="44"/>
      <c r="OL315" s="44"/>
      <c r="OM315" s="44"/>
      <c r="ON315" s="44"/>
      <c r="OO315" s="44"/>
      <c r="OP315" s="44"/>
      <c r="OQ315" s="44"/>
      <c r="OR315" s="44"/>
      <c r="OS315" s="44"/>
      <c r="OT315" s="44"/>
      <c r="OU315" s="44"/>
      <c r="OV315" s="44"/>
      <c r="OW315" s="44"/>
      <c r="OX315" s="44"/>
      <c r="OY315" s="44"/>
      <c r="OZ315" s="44"/>
      <c r="PA315" s="44"/>
      <c r="PB315" s="44"/>
      <c r="PC315" s="44"/>
      <c r="PD315" s="44"/>
      <c r="PE315" s="44"/>
      <c r="PF315" s="44"/>
      <c r="PG315" s="44"/>
      <c r="PH315" s="44"/>
    </row>
    <row r="316" spans="1:424" s="49" customFormat="1" x14ac:dyDescent="0.25">
      <c r="A316" s="30"/>
      <c r="C316" s="327"/>
      <c r="D316" s="47"/>
      <c r="E316" s="327"/>
      <c r="F316" s="47"/>
      <c r="G316" s="47"/>
      <c r="H316" s="47"/>
      <c r="I316" s="47"/>
      <c r="J316" s="47"/>
      <c r="M316" s="47"/>
      <c r="N316" s="47"/>
      <c r="O316" s="47"/>
      <c r="P316" s="47"/>
      <c r="Q316" s="47"/>
      <c r="R316" s="47"/>
      <c r="U316" s="47"/>
      <c r="V316" s="47"/>
      <c r="W316" s="47"/>
      <c r="X316" s="47"/>
      <c r="Y316" s="47"/>
      <c r="Z316" s="47"/>
      <c r="AC316" s="47"/>
      <c r="AD316" s="47"/>
      <c r="AE316" s="47"/>
      <c r="AF316" s="47"/>
      <c r="AG316" s="47"/>
      <c r="AH316" s="47"/>
      <c r="AK316" s="47"/>
      <c r="AL316" s="47"/>
      <c r="AM316" s="47"/>
      <c r="AN316" s="47"/>
      <c r="AO316" s="47"/>
      <c r="AP316" s="47"/>
      <c r="AS316" s="47"/>
      <c r="AT316" s="47"/>
      <c r="AU316" s="47"/>
      <c r="AV316" s="47"/>
      <c r="AW316" s="46"/>
      <c r="AX316" s="46"/>
      <c r="BA316" s="47"/>
      <c r="BB316" s="47"/>
      <c r="BC316" s="47"/>
      <c r="BD316" s="47"/>
      <c r="BE316" s="47"/>
      <c r="BF316" s="47"/>
      <c r="BG316" s="47"/>
      <c r="BH316" s="47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44"/>
      <c r="BT316" s="44"/>
      <c r="BU316" s="44"/>
      <c r="BV316" s="44"/>
      <c r="BW316" s="44"/>
      <c r="BX316" s="44"/>
      <c r="BY316" s="44"/>
      <c r="BZ316" s="44"/>
      <c r="CA316" s="44"/>
      <c r="CB316" s="44"/>
      <c r="CC316" s="44"/>
      <c r="CD316" s="44"/>
      <c r="CE316" s="44"/>
      <c r="CF316" s="44"/>
      <c r="CG316" s="44"/>
      <c r="CH316" s="44"/>
      <c r="CI316" s="44"/>
      <c r="CJ316" s="44"/>
      <c r="CK316" s="44"/>
      <c r="CL316" s="44"/>
      <c r="CM316" s="44"/>
      <c r="CN316" s="44"/>
      <c r="CO316" s="44"/>
      <c r="CP316" s="44"/>
      <c r="CQ316" s="44"/>
      <c r="CR316" s="44"/>
      <c r="CS316" s="44"/>
      <c r="CT316" s="44"/>
      <c r="CU316" s="44"/>
      <c r="CV316" s="44"/>
      <c r="CW316" s="44"/>
      <c r="CX316" s="44"/>
      <c r="CY316" s="44"/>
      <c r="CZ316" s="44"/>
      <c r="DA316" s="44"/>
      <c r="DB316" s="44"/>
      <c r="DC316" s="44"/>
      <c r="DD316" s="44"/>
      <c r="DE316" s="44"/>
      <c r="DF316" s="44"/>
      <c r="DG316" s="44"/>
      <c r="DH316" s="44"/>
      <c r="DI316" s="44"/>
      <c r="DJ316" s="44"/>
      <c r="DK316" s="44"/>
      <c r="DL316" s="44"/>
      <c r="DM316" s="44"/>
      <c r="DN316" s="44"/>
      <c r="DO316" s="44"/>
      <c r="DP316" s="44"/>
      <c r="DQ316" s="44"/>
      <c r="DR316" s="44"/>
      <c r="DS316" s="44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4"/>
      <c r="EG316" s="44"/>
      <c r="EH316" s="44"/>
      <c r="EI316" s="44"/>
      <c r="EJ316" s="44"/>
      <c r="EK316" s="44"/>
      <c r="EL316" s="44"/>
      <c r="EM316" s="44"/>
      <c r="EN316" s="44"/>
      <c r="EO316" s="44"/>
      <c r="EP316" s="44"/>
      <c r="EQ316" s="44"/>
      <c r="ER316" s="44"/>
      <c r="ES316" s="44"/>
      <c r="ET316" s="44"/>
      <c r="EU316" s="44"/>
      <c r="EV316" s="44"/>
      <c r="EW316" s="44"/>
      <c r="EX316" s="44"/>
      <c r="EY316" s="44"/>
      <c r="EZ316" s="44"/>
      <c r="FA316" s="44"/>
      <c r="FB316" s="44"/>
      <c r="FC316" s="44"/>
      <c r="FD316" s="44"/>
      <c r="FE316" s="44"/>
      <c r="FF316" s="44"/>
      <c r="FG316" s="44"/>
      <c r="FH316" s="44"/>
      <c r="FI316" s="44"/>
      <c r="FJ316" s="44"/>
      <c r="FK316" s="44"/>
      <c r="FL316" s="44"/>
      <c r="FM316" s="44"/>
      <c r="FN316" s="44"/>
      <c r="FO316" s="44"/>
      <c r="FP316" s="44"/>
      <c r="FQ316" s="44"/>
      <c r="FR316" s="44"/>
      <c r="FS316" s="44"/>
      <c r="FT316" s="44"/>
      <c r="FU316" s="44"/>
      <c r="FV316" s="44"/>
      <c r="FW316" s="44"/>
      <c r="FX316" s="44"/>
      <c r="FY316" s="44"/>
      <c r="FZ316" s="44"/>
      <c r="GA316" s="44"/>
      <c r="GB316" s="44"/>
      <c r="GC316" s="44"/>
      <c r="GD316" s="44"/>
      <c r="GE316" s="44"/>
      <c r="GF316" s="44"/>
      <c r="GG316" s="44"/>
      <c r="GH316" s="44"/>
      <c r="GI316" s="44"/>
      <c r="GJ316" s="44"/>
      <c r="GK316" s="44"/>
      <c r="GL316" s="44"/>
      <c r="GM316" s="44"/>
      <c r="GN316" s="44"/>
      <c r="GO316" s="44"/>
      <c r="GP316" s="44"/>
      <c r="GQ316" s="44"/>
      <c r="GR316" s="44"/>
      <c r="GS316" s="44"/>
      <c r="GT316" s="44"/>
      <c r="GU316" s="44"/>
      <c r="GV316" s="44"/>
      <c r="GW316" s="44"/>
      <c r="GX316" s="44"/>
      <c r="GY316" s="44"/>
      <c r="GZ316" s="44"/>
      <c r="HA316" s="44"/>
      <c r="HB316" s="44"/>
      <c r="HC316" s="44"/>
      <c r="HD316" s="44"/>
      <c r="HE316" s="44"/>
      <c r="HF316" s="44"/>
      <c r="HG316" s="44"/>
      <c r="HH316" s="44"/>
      <c r="HI316" s="44"/>
      <c r="HJ316" s="44"/>
      <c r="HK316" s="44"/>
      <c r="HL316" s="44"/>
      <c r="HM316" s="44"/>
      <c r="HN316" s="44"/>
      <c r="HO316" s="44"/>
      <c r="HP316" s="44"/>
      <c r="HQ316" s="44"/>
      <c r="HR316" s="44"/>
      <c r="HS316" s="44"/>
      <c r="HT316" s="44"/>
      <c r="HU316" s="44"/>
      <c r="HV316" s="44"/>
      <c r="HW316" s="44"/>
      <c r="HX316" s="44"/>
      <c r="HY316" s="44"/>
      <c r="HZ316" s="44"/>
      <c r="IA316" s="44"/>
      <c r="IB316" s="44"/>
      <c r="IC316" s="44"/>
      <c r="ID316" s="44"/>
      <c r="IE316" s="44"/>
      <c r="IF316" s="44"/>
      <c r="IG316" s="44"/>
      <c r="IH316" s="44"/>
      <c r="II316" s="44"/>
      <c r="IJ316" s="44"/>
      <c r="IK316" s="44"/>
      <c r="IL316" s="44"/>
      <c r="IM316" s="44"/>
      <c r="IN316" s="44"/>
      <c r="IO316" s="44"/>
      <c r="IP316" s="44"/>
      <c r="IQ316" s="44"/>
      <c r="IR316" s="44"/>
      <c r="IS316" s="44"/>
      <c r="IT316" s="44"/>
      <c r="IU316" s="44"/>
      <c r="IV316" s="44"/>
      <c r="IW316" s="44"/>
      <c r="IX316" s="44"/>
      <c r="IY316" s="44"/>
      <c r="IZ316" s="44"/>
      <c r="JA316" s="44"/>
      <c r="JB316" s="44"/>
      <c r="JC316" s="44"/>
      <c r="JD316" s="44"/>
      <c r="JE316" s="44"/>
      <c r="JF316" s="44"/>
      <c r="JG316" s="44"/>
      <c r="JH316" s="44"/>
      <c r="JI316" s="44"/>
      <c r="JJ316" s="44"/>
      <c r="JK316" s="44"/>
      <c r="JL316" s="44"/>
      <c r="JM316" s="44"/>
      <c r="JN316" s="44"/>
      <c r="JO316" s="44"/>
      <c r="JP316" s="44"/>
      <c r="JQ316" s="44"/>
      <c r="JR316" s="44"/>
      <c r="JS316" s="44"/>
      <c r="JT316" s="44"/>
      <c r="JU316" s="44"/>
      <c r="JV316" s="44"/>
      <c r="JW316" s="44"/>
      <c r="JX316" s="44"/>
      <c r="JY316" s="44"/>
      <c r="JZ316" s="44"/>
      <c r="KA316" s="44"/>
      <c r="KB316" s="44"/>
      <c r="KC316" s="44"/>
      <c r="KD316" s="44"/>
      <c r="KE316" s="44"/>
      <c r="KF316" s="44"/>
      <c r="KG316" s="44"/>
      <c r="KH316" s="44"/>
      <c r="KI316" s="44"/>
      <c r="KJ316" s="44"/>
      <c r="KK316" s="44"/>
      <c r="KL316" s="44"/>
      <c r="KM316" s="44"/>
      <c r="KN316" s="44"/>
      <c r="KO316" s="44"/>
      <c r="KP316" s="44"/>
      <c r="KQ316" s="44"/>
      <c r="KR316" s="44"/>
      <c r="KS316" s="44"/>
      <c r="KT316" s="44"/>
      <c r="KU316" s="44"/>
      <c r="KV316" s="44"/>
      <c r="KW316" s="44"/>
      <c r="KX316" s="44"/>
      <c r="KY316" s="44"/>
      <c r="KZ316" s="44"/>
      <c r="LA316" s="44"/>
      <c r="LB316" s="44"/>
      <c r="LC316" s="44"/>
      <c r="LD316" s="44"/>
      <c r="LE316" s="44"/>
      <c r="LF316" s="44"/>
      <c r="LG316" s="44"/>
      <c r="LH316" s="44"/>
      <c r="LI316" s="44"/>
      <c r="LJ316" s="44"/>
      <c r="LK316" s="44"/>
      <c r="LL316" s="44"/>
      <c r="LM316" s="44"/>
      <c r="LN316" s="44"/>
      <c r="LO316" s="44"/>
      <c r="LP316" s="44"/>
      <c r="LQ316" s="44"/>
      <c r="LR316" s="44"/>
      <c r="LS316" s="44"/>
      <c r="LT316" s="44"/>
      <c r="LU316" s="44"/>
      <c r="LV316" s="44"/>
      <c r="LW316" s="44"/>
      <c r="LX316" s="44"/>
      <c r="LY316" s="44"/>
      <c r="LZ316" s="44"/>
      <c r="MA316" s="44"/>
      <c r="MB316" s="44"/>
      <c r="MC316" s="44"/>
      <c r="MD316" s="44"/>
      <c r="ME316" s="44"/>
      <c r="MF316" s="44"/>
      <c r="MG316" s="44"/>
      <c r="MH316" s="44"/>
      <c r="MI316" s="44"/>
      <c r="MJ316" s="44"/>
      <c r="MK316" s="44"/>
      <c r="ML316" s="44"/>
      <c r="MM316" s="44"/>
      <c r="MN316" s="44"/>
      <c r="MO316" s="44"/>
      <c r="MP316" s="44"/>
      <c r="MQ316" s="44"/>
      <c r="MR316" s="44"/>
      <c r="MS316" s="44"/>
      <c r="MT316" s="44"/>
      <c r="MU316" s="44"/>
      <c r="MV316" s="44"/>
      <c r="MW316" s="44"/>
      <c r="MX316" s="44"/>
      <c r="MY316" s="44"/>
      <c r="MZ316" s="44"/>
      <c r="NA316" s="44"/>
      <c r="NB316" s="44"/>
      <c r="NC316" s="44"/>
      <c r="ND316" s="44"/>
      <c r="NE316" s="44"/>
      <c r="NF316" s="44"/>
      <c r="NG316" s="44"/>
      <c r="NH316" s="44"/>
      <c r="NI316" s="44"/>
      <c r="NJ316" s="44"/>
      <c r="NK316" s="44"/>
      <c r="NL316" s="44"/>
      <c r="NM316" s="44"/>
      <c r="NN316" s="44"/>
      <c r="NO316" s="44"/>
      <c r="NP316" s="44"/>
      <c r="NQ316" s="44"/>
      <c r="NR316" s="44"/>
      <c r="NS316" s="44"/>
      <c r="NT316" s="44"/>
      <c r="NU316" s="44"/>
      <c r="NV316" s="44"/>
      <c r="NW316" s="44"/>
      <c r="NX316" s="44"/>
      <c r="NY316" s="44"/>
      <c r="NZ316" s="44"/>
      <c r="OA316" s="44"/>
      <c r="OB316" s="44"/>
      <c r="OC316" s="44"/>
      <c r="OD316" s="44"/>
      <c r="OE316" s="44"/>
      <c r="OF316" s="44"/>
      <c r="OG316" s="44"/>
      <c r="OH316" s="44"/>
      <c r="OI316" s="44"/>
      <c r="OJ316" s="44"/>
      <c r="OK316" s="44"/>
      <c r="OL316" s="44"/>
      <c r="OM316" s="44"/>
      <c r="ON316" s="44"/>
      <c r="OO316" s="44"/>
      <c r="OP316" s="44"/>
      <c r="OQ316" s="44"/>
      <c r="OR316" s="44"/>
      <c r="OS316" s="44"/>
      <c r="OT316" s="44"/>
      <c r="OU316" s="44"/>
      <c r="OV316" s="44"/>
      <c r="OW316" s="44"/>
      <c r="OX316" s="44"/>
      <c r="OY316" s="44"/>
      <c r="OZ316" s="44"/>
      <c r="PA316" s="44"/>
      <c r="PB316" s="44"/>
      <c r="PC316" s="44"/>
      <c r="PD316" s="44"/>
      <c r="PE316" s="44"/>
      <c r="PF316" s="44"/>
      <c r="PG316" s="44"/>
      <c r="PH316" s="44"/>
    </row>
    <row r="317" spans="1:424" s="49" customFormat="1" x14ac:dyDescent="0.25">
      <c r="A317" s="30"/>
      <c r="C317" s="327"/>
      <c r="D317" s="47"/>
      <c r="E317" s="327"/>
      <c r="F317" s="47"/>
      <c r="G317" s="47"/>
      <c r="H317" s="47"/>
      <c r="I317" s="47"/>
      <c r="J317" s="47"/>
      <c r="M317" s="47"/>
      <c r="N317" s="47"/>
      <c r="O317" s="47"/>
      <c r="P317" s="47"/>
      <c r="Q317" s="47"/>
      <c r="R317" s="47"/>
      <c r="U317" s="47"/>
      <c r="V317" s="47"/>
      <c r="W317" s="47"/>
      <c r="X317" s="47"/>
      <c r="Y317" s="47"/>
      <c r="Z317" s="47"/>
      <c r="AC317" s="47"/>
      <c r="AD317" s="47"/>
      <c r="AE317" s="47"/>
      <c r="AF317" s="47"/>
      <c r="AG317" s="47"/>
      <c r="AH317" s="47"/>
      <c r="AK317" s="47"/>
      <c r="AL317" s="47"/>
      <c r="AM317" s="47"/>
      <c r="AN317" s="47"/>
      <c r="AO317" s="47"/>
      <c r="AP317" s="47"/>
      <c r="AS317" s="47"/>
      <c r="AT317" s="47"/>
      <c r="AU317" s="47"/>
      <c r="AV317" s="47"/>
      <c r="AW317" s="46"/>
      <c r="AX317" s="46"/>
      <c r="BA317" s="47"/>
      <c r="BB317" s="47"/>
      <c r="BC317" s="47"/>
      <c r="BD317" s="47"/>
      <c r="BE317" s="47"/>
      <c r="BF317" s="47"/>
      <c r="BG317" s="47"/>
      <c r="BH317" s="47"/>
      <c r="BI317" s="44"/>
      <c r="BJ317" s="44"/>
      <c r="BK317" s="44"/>
      <c r="BL317" s="44"/>
      <c r="BM317" s="44"/>
      <c r="BN317" s="44"/>
      <c r="BO317" s="44"/>
      <c r="BP317" s="44"/>
      <c r="BQ317" s="44"/>
      <c r="BR317" s="44"/>
      <c r="BS317" s="44"/>
      <c r="BT317" s="44"/>
      <c r="BU317" s="44"/>
      <c r="BV317" s="44"/>
      <c r="BW317" s="44"/>
      <c r="BX317" s="44"/>
      <c r="BY317" s="44"/>
      <c r="BZ317" s="44"/>
      <c r="CA317" s="44"/>
      <c r="CB317" s="44"/>
      <c r="CC317" s="44"/>
      <c r="CD317" s="44"/>
      <c r="CE317" s="44"/>
      <c r="CF317" s="44"/>
      <c r="CG317" s="44"/>
      <c r="CH317" s="44"/>
      <c r="CI317" s="44"/>
      <c r="CJ317" s="44"/>
      <c r="CK317" s="44"/>
      <c r="CL317" s="44"/>
      <c r="CM317" s="44"/>
      <c r="CN317" s="44"/>
      <c r="CO317" s="44"/>
      <c r="CP317" s="44"/>
      <c r="CQ317" s="44"/>
      <c r="CR317" s="44"/>
      <c r="CS317" s="44"/>
      <c r="CT317" s="44"/>
      <c r="CU317" s="44"/>
      <c r="CV317" s="44"/>
      <c r="CW317" s="44"/>
      <c r="CX317" s="44"/>
      <c r="CY317" s="44"/>
      <c r="CZ317" s="44"/>
      <c r="DA317" s="44"/>
      <c r="DB317" s="44"/>
      <c r="DC317" s="44"/>
      <c r="DD317" s="44"/>
      <c r="DE317" s="44"/>
      <c r="DF317" s="44"/>
      <c r="DG317" s="44"/>
      <c r="DH317" s="44"/>
      <c r="DI317" s="44"/>
      <c r="DJ317" s="44"/>
      <c r="DK317" s="44"/>
      <c r="DL317" s="44"/>
      <c r="DM317" s="44"/>
      <c r="DN317" s="44"/>
      <c r="DO317" s="44"/>
      <c r="DP317" s="44"/>
      <c r="DQ317" s="44"/>
      <c r="DR317" s="44"/>
      <c r="DS317" s="44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4"/>
      <c r="EG317" s="44"/>
      <c r="EH317" s="44"/>
      <c r="EI317" s="44"/>
      <c r="EJ317" s="44"/>
      <c r="EK317" s="44"/>
      <c r="EL317" s="44"/>
      <c r="EM317" s="44"/>
      <c r="EN317" s="44"/>
      <c r="EO317" s="44"/>
      <c r="EP317" s="44"/>
      <c r="EQ317" s="44"/>
      <c r="ER317" s="44"/>
      <c r="ES317" s="44"/>
      <c r="ET317" s="44"/>
      <c r="EU317" s="44"/>
      <c r="EV317" s="44"/>
      <c r="EW317" s="44"/>
      <c r="EX317" s="44"/>
      <c r="EY317" s="44"/>
      <c r="EZ317" s="44"/>
      <c r="FA317" s="44"/>
      <c r="FB317" s="44"/>
      <c r="FC317" s="44"/>
      <c r="FD317" s="44"/>
      <c r="FE317" s="44"/>
      <c r="FF317" s="44"/>
      <c r="FG317" s="44"/>
      <c r="FH317" s="44"/>
      <c r="FI317" s="44"/>
      <c r="FJ317" s="44"/>
      <c r="FK317" s="44"/>
      <c r="FL317" s="44"/>
      <c r="FM317" s="44"/>
      <c r="FN317" s="44"/>
      <c r="FO317" s="44"/>
      <c r="FP317" s="44"/>
      <c r="FQ317" s="44"/>
      <c r="FR317" s="44"/>
      <c r="FS317" s="44"/>
      <c r="FT317" s="44"/>
      <c r="FU317" s="44"/>
      <c r="FV317" s="44"/>
      <c r="FW317" s="44"/>
      <c r="FX317" s="44"/>
      <c r="FY317" s="44"/>
      <c r="FZ317" s="44"/>
      <c r="GA317" s="44"/>
      <c r="GB317" s="44"/>
      <c r="GC317" s="44"/>
      <c r="GD317" s="44"/>
      <c r="GE317" s="44"/>
      <c r="GF317" s="44"/>
      <c r="GG317" s="44"/>
      <c r="GH317" s="44"/>
      <c r="GI317" s="44"/>
      <c r="GJ317" s="44"/>
      <c r="GK317" s="44"/>
      <c r="GL317" s="44"/>
      <c r="GM317" s="44"/>
      <c r="GN317" s="44"/>
      <c r="GO317" s="44"/>
      <c r="GP317" s="44"/>
      <c r="GQ317" s="44"/>
      <c r="GR317" s="44"/>
      <c r="GS317" s="44"/>
      <c r="GT317" s="44"/>
      <c r="GU317" s="44"/>
      <c r="GV317" s="44"/>
      <c r="GW317" s="44"/>
      <c r="GX317" s="44"/>
      <c r="GY317" s="44"/>
      <c r="GZ317" s="44"/>
      <c r="HA317" s="44"/>
      <c r="HB317" s="44"/>
      <c r="HC317" s="44"/>
      <c r="HD317" s="44"/>
      <c r="HE317" s="44"/>
      <c r="HF317" s="44"/>
      <c r="HG317" s="44"/>
      <c r="HH317" s="44"/>
      <c r="HI317" s="44"/>
      <c r="HJ317" s="44"/>
      <c r="HK317" s="44"/>
      <c r="HL317" s="44"/>
      <c r="HM317" s="44"/>
      <c r="HN317" s="44"/>
      <c r="HO317" s="44"/>
      <c r="HP317" s="44"/>
      <c r="HQ317" s="44"/>
      <c r="HR317" s="44"/>
      <c r="HS317" s="44"/>
      <c r="HT317" s="44"/>
      <c r="HU317" s="44"/>
      <c r="HV317" s="44"/>
      <c r="HW317" s="44"/>
      <c r="HX317" s="44"/>
      <c r="HY317" s="44"/>
      <c r="HZ317" s="44"/>
      <c r="IA317" s="44"/>
      <c r="IB317" s="44"/>
      <c r="IC317" s="44"/>
      <c r="ID317" s="44"/>
      <c r="IE317" s="44"/>
      <c r="IF317" s="44"/>
      <c r="IG317" s="44"/>
      <c r="IH317" s="44"/>
      <c r="II317" s="44"/>
      <c r="IJ317" s="44"/>
      <c r="IK317" s="44"/>
      <c r="IL317" s="44"/>
      <c r="IM317" s="44"/>
      <c r="IN317" s="44"/>
      <c r="IO317" s="44"/>
      <c r="IP317" s="44"/>
      <c r="IQ317" s="44"/>
      <c r="IR317" s="44"/>
      <c r="IS317" s="44"/>
      <c r="IT317" s="44"/>
      <c r="IU317" s="44"/>
      <c r="IV317" s="44"/>
      <c r="IW317" s="44"/>
      <c r="IX317" s="44"/>
      <c r="IY317" s="44"/>
      <c r="IZ317" s="44"/>
      <c r="JA317" s="44"/>
      <c r="JB317" s="44"/>
      <c r="JC317" s="44"/>
      <c r="JD317" s="44"/>
      <c r="JE317" s="44"/>
      <c r="JF317" s="44"/>
      <c r="JG317" s="44"/>
      <c r="JH317" s="44"/>
      <c r="JI317" s="44"/>
      <c r="JJ317" s="44"/>
      <c r="JK317" s="44"/>
      <c r="JL317" s="44"/>
      <c r="JM317" s="44"/>
      <c r="JN317" s="44"/>
      <c r="JO317" s="44"/>
      <c r="JP317" s="44"/>
      <c r="JQ317" s="44"/>
      <c r="JR317" s="44"/>
      <c r="JS317" s="44"/>
      <c r="JT317" s="44"/>
      <c r="JU317" s="44"/>
      <c r="JV317" s="44"/>
      <c r="JW317" s="44"/>
      <c r="JX317" s="44"/>
      <c r="JY317" s="44"/>
      <c r="JZ317" s="44"/>
      <c r="KA317" s="44"/>
      <c r="KB317" s="44"/>
      <c r="KC317" s="44"/>
      <c r="KD317" s="44"/>
      <c r="KE317" s="44"/>
      <c r="KF317" s="44"/>
      <c r="KG317" s="44"/>
      <c r="KH317" s="44"/>
      <c r="KI317" s="44"/>
      <c r="KJ317" s="44"/>
      <c r="KK317" s="44"/>
      <c r="KL317" s="44"/>
      <c r="KM317" s="44"/>
      <c r="KN317" s="44"/>
      <c r="KO317" s="44"/>
      <c r="KP317" s="44"/>
      <c r="KQ317" s="44"/>
      <c r="KR317" s="44"/>
      <c r="KS317" s="44"/>
      <c r="KT317" s="44"/>
      <c r="KU317" s="44"/>
      <c r="KV317" s="44"/>
      <c r="KW317" s="44"/>
      <c r="KX317" s="44"/>
      <c r="KY317" s="44"/>
      <c r="KZ317" s="44"/>
      <c r="LA317" s="44"/>
      <c r="LB317" s="44"/>
      <c r="LC317" s="44"/>
      <c r="LD317" s="44"/>
      <c r="LE317" s="44"/>
      <c r="LF317" s="44"/>
      <c r="LG317" s="44"/>
      <c r="LH317" s="44"/>
      <c r="LI317" s="44"/>
      <c r="LJ317" s="44"/>
      <c r="LK317" s="44"/>
      <c r="LL317" s="44"/>
      <c r="LM317" s="44"/>
      <c r="LN317" s="44"/>
      <c r="LO317" s="44"/>
      <c r="LP317" s="44"/>
      <c r="LQ317" s="44"/>
      <c r="LR317" s="44"/>
      <c r="LS317" s="44"/>
      <c r="LT317" s="44"/>
      <c r="LU317" s="44"/>
      <c r="LV317" s="44"/>
      <c r="LW317" s="44"/>
      <c r="LX317" s="44"/>
      <c r="LY317" s="44"/>
      <c r="LZ317" s="44"/>
      <c r="MA317" s="44"/>
      <c r="MB317" s="44"/>
      <c r="MC317" s="44"/>
      <c r="MD317" s="44"/>
      <c r="ME317" s="44"/>
      <c r="MF317" s="44"/>
      <c r="MG317" s="44"/>
      <c r="MH317" s="44"/>
      <c r="MI317" s="44"/>
      <c r="MJ317" s="44"/>
      <c r="MK317" s="44"/>
      <c r="ML317" s="44"/>
      <c r="MM317" s="44"/>
      <c r="MN317" s="44"/>
      <c r="MO317" s="44"/>
      <c r="MP317" s="44"/>
      <c r="MQ317" s="44"/>
      <c r="MR317" s="44"/>
      <c r="MS317" s="44"/>
      <c r="MT317" s="44"/>
      <c r="MU317" s="44"/>
      <c r="MV317" s="44"/>
      <c r="MW317" s="44"/>
      <c r="MX317" s="44"/>
      <c r="MY317" s="44"/>
      <c r="MZ317" s="44"/>
      <c r="NA317" s="44"/>
      <c r="NB317" s="44"/>
      <c r="NC317" s="44"/>
      <c r="ND317" s="44"/>
      <c r="NE317" s="44"/>
      <c r="NF317" s="44"/>
      <c r="NG317" s="44"/>
      <c r="NH317" s="44"/>
      <c r="NI317" s="44"/>
      <c r="NJ317" s="44"/>
      <c r="NK317" s="44"/>
      <c r="NL317" s="44"/>
      <c r="NM317" s="44"/>
      <c r="NN317" s="44"/>
      <c r="NO317" s="44"/>
      <c r="NP317" s="44"/>
      <c r="NQ317" s="44"/>
      <c r="NR317" s="44"/>
      <c r="NS317" s="44"/>
      <c r="NT317" s="44"/>
      <c r="NU317" s="44"/>
      <c r="NV317" s="44"/>
      <c r="NW317" s="44"/>
      <c r="NX317" s="44"/>
      <c r="NY317" s="44"/>
      <c r="NZ317" s="44"/>
      <c r="OA317" s="44"/>
      <c r="OB317" s="44"/>
      <c r="OC317" s="44"/>
      <c r="OD317" s="44"/>
      <c r="OE317" s="44"/>
      <c r="OF317" s="44"/>
      <c r="OG317" s="44"/>
      <c r="OH317" s="44"/>
      <c r="OI317" s="44"/>
      <c r="OJ317" s="44"/>
      <c r="OK317" s="44"/>
      <c r="OL317" s="44"/>
      <c r="OM317" s="44"/>
      <c r="ON317" s="44"/>
      <c r="OO317" s="44"/>
      <c r="OP317" s="44"/>
      <c r="OQ317" s="44"/>
      <c r="OR317" s="44"/>
      <c r="OS317" s="44"/>
      <c r="OT317" s="44"/>
      <c r="OU317" s="44"/>
      <c r="OV317" s="44"/>
      <c r="OW317" s="44"/>
      <c r="OX317" s="44"/>
      <c r="OY317" s="44"/>
      <c r="OZ317" s="44"/>
      <c r="PA317" s="44"/>
      <c r="PB317" s="44"/>
      <c r="PC317" s="44"/>
      <c r="PD317" s="44"/>
      <c r="PE317" s="44"/>
      <c r="PF317" s="44"/>
      <c r="PG317" s="44"/>
      <c r="PH317" s="44"/>
    </row>
    <row r="318" spans="1:424" s="49" customFormat="1" x14ac:dyDescent="0.25">
      <c r="A318" s="30"/>
      <c r="C318" s="327"/>
      <c r="D318" s="47"/>
      <c r="E318" s="327"/>
      <c r="F318" s="47"/>
      <c r="G318" s="47"/>
      <c r="H318" s="47"/>
      <c r="I318" s="47"/>
      <c r="J318" s="47"/>
      <c r="M318" s="47"/>
      <c r="N318" s="47"/>
      <c r="O318" s="47"/>
      <c r="P318" s="47"/>
      <c r="Q318" s="47"/>
      <c r="R318" s="47"/>
      <c r="U318" s="47"/>
      <c r="V318" s="47"/>
      <c r="W318" s="47"/>
      <c r="X318" s="47"/>
      <c r="Y318" s="47"/>
      <c r="Z318" s="47"/>
      <c r="AC318" s="47"/>
      <c r="AD318" s="47"/>
      <c r="AE318" s="47"/>
      <c r="AF318" s="47"/>
      <c r="AG318" s="47"/>
      <c r="AH318" s="47"/>
      <c r="AK318" s="47"/>
      <c r="AL318" s="47"/>
      <c r="AM318" s="47"/>
      <c r="AN318" s="47"/>
      <c r="AO318" s="47"/>
      <c r="AP318" s="47"/>
      <c r="AS318" s="47"/>
      <c r="AT318" s="47"/>
      <c r="AU318" s="47"/>
      <c r="AV318" s="47"/>
      <c r="AW318" s="46"/>
      <c r="AX318" s="46"/>
      <c r="BA318" s="47"/>
      <c r="BB318" s="47"/>
      <c r="BC318" s="47"/>
      <c r="BD318" s="47"/>
      <c r="BE318" s="47"/>
      <c r="BF318" s="47"/>
      <c r="BG318" s="47"/>
      <c r="BH318" s="47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  <c r="CK318" s="44"/>
      <c r="CL318" s="44"/>
      <c r="CM318" s="44"/>
      <c r="CN318" s="44"/>
      <c r="CO318" s="44"/>
      <c r="CP318" s="44"/>
      <c r="CQ318" s="44"/>
      <c r="CR318" s="44"/>
      <c r="CS318" s="44"/>
      <c r="CT318" s="44"/>
      <c r="CU318" s="44"/>
      <c r="CV318" s="44"/>
      <c r="CW318" s="44"/>
      <c r="CX318" s="44"/>
      <c r="CY318" s="44"/>
      <c r="CZ318" s="44"/>
      <c r="DA318" s="44"/>
      <c r="DB318" s="44"/>
      <c r="DC318" s="44"/>
      <c r="DD318" s="44"/>
      <c r="DE318" s="44"/>
      <c r="DF318" s="44"/>
      <c r="DG318" s="44"/>
      <c r="DH318" s="44"/>
      <c r="DI318" s="44"/>
      <c r="DJ318" s="44"/>
      <c r="DK318" s="44"/>
      <c r="DL318" s="44"/>
      <c r="DM318" s="44"/>
      <c r="DN318" s="44"/>
      <c r="DO318" s="44"/>
      <c r="DP318" s="44"/>
      <c r="DQ318" s="44"/>
      <c r="DR318" s="44"/>
      <c r="DS318" s="44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4"/>
      <c r="EG318" s="44"/>
      <c r="EH318" s="44"/>
      <c r="EI318" s="44"/>
      <c r="EJ318" s="44"/>
      <c r="EK318" s="44"/>
      <c r="EL318" s="44"/>
      <c r="EM318" s="44"/>
      <c r="EN318" s="44"/>
      <c r="EO318" s="44"/>
      <c r="EP318" s="44"/>
      <c r="EQ318" s="44"/>
      <c r="ER318" s="44"/>
      <c r="ES318" s="44"/>
      <c r="ET318" s="44"/>
      <c r="EU318" s="44"/>
      <c r="EV318" s="44"/>
      <c r="EW318" s="44"/>
      <c r="EX318" s="44"/>
      <c r="EY318" s="44"/>
      <c r="EZ318" s="44"/>
      <c r="FA318" s="44"/>
      <c r="FB318" s="44"/>
      <c r="FC318" s="44"/>
      <c r="FD318" s="44"/>
      <c r="FE318" s="44"/>
      <c r="FF318" s="44"/>
      <c r="FG318" s="44"/>
      <c r="FH318" s="44"/>
      <c r="FI318" s="44"/>
      <c r="FJ318" s="44"/>
      <c r="FK318" s="44"/>
      <c r="FL318" s="44"/>
      <c r="FM318" s="44"/>
      <c r="FN318" s="44"/>
      <c r="FO318" s="44"/>
      <c r="FP318" s="44"/>
      <c r="FQ318" s="44"/>
      <c r="FR318" s="44"/>
      <c r="FS318" s="44"/>
      <c r="FT318" s="44"/>
      <c r="FU318" s="44"/>
      <c r="FV318" s="44"/>
      <c r="FW318" s="44"/>
      <c r="FX318" s="44"/>
      <c r="FY318" s="44"/>
      <c r="FZ318" s="44"/>
      <c r="GA318" s="44"/>
      <c r="GB318" s="44"/>
      <c r="GC318" s="44"/>
      <c r="GD318" s="44"/>
      <c r="GE318" s="44"/>
      <c r="GF318" s="44"/>
      <c r="GG318" s="44"/>
      <c r="GH318" s="44"/>
      <c r="GI318" s="44"/>
      <c r="GJ318" s="44"/>
      <c r="GK318" s="44"/>
      <c r="GL318" s="44"/>
      <c r="GM318" s="44"/>
      <c r="GN318" s="44"/>
      <c r="GO318" s="44"/>
      <c r="GP318" s="44"/>
      <c r="GQ318" s="44"/>
      <c r="GR318" s="44"/>
      <c r="GS318" s="44"/>
      <c r="GT318" s="44"/>
      <c r="GU318" s="44"/>
      <c r="GV318" s="44"/>
      <c r="GW318" s="44"/>
      <c r="GX318" s="44"/>
      <c r="GY318" s="44"/>
      <c r="GZ318" s="44"/>
      <c r="HA318" s="44"/>
      <c r="HB318" s="44"/>
      <c r="HC318" s="44"/>
      <c r="HD318" s="44"/>
      <c r="HE318" s="44"/>
      <c r="HF318" s="44"/>
      <c r="HG318" s="44"/>
      <c r="HH318" s="44"/>
      <c r="HI318" s="44"/>
      <c r="HJ318" s="44"/>
      <c r="HK318" s="44"/>
      <c r="HL318" s="44"/>
      <c r="HM318" s="44"/>
      <c r="HN318" s="44"/>
      <c r="HO318" s="44"/>
      <c r="HP318" s="44"/>
      <c r="HQ318" s="44"/>
      <c r="HR318" s="44"/>
      <c r="HS318" s="44"/>
      <c r="HT318" s="44"/>
      <c r="HU318" s="44"/>
      <c r="HV318" s="44"/>
      <c r="HW318" s="44"/>
      <c r="HX318" s="44"/>
      <c r="HY318" s="44"/>
      <c r="HZ318" s="44"/>
      <c r="IA318" s="44"/>
      <c r="IB318" s="44"/>
      <c r="IC318" s="44"/>
      <c r="ID318" s="44"/>
      <c r="IE318" s="44"/>
      <c r="IF318" s="44"/>
      <c r="IG318" s="44"/>
      <c r="IH318" s="44"/>
      <c r="II318" s="44"/>
      <c r="IJ318" s="44"/>
      <c r="IK318" s="44"/>
      <c r="IL318" s="44"/>
      <c r="IM318" s="44"/>
      <c r="IN318" s="44"/>
      <c r="IO318" s="44"/>
      <c r="IP318" s="44"/>
      <c r="IQ318" s="44"/>
      <c r="IR318" s="44"/>
      <c r="IS318" s="44"/>
      <c r="IT318" s="44"/>
      <c r="IU318" s="44"/>
      <c r="IV318" s="44"/>
      <c r="IW318" s="44"/>
      <c r="IX318" s="44"/>
      <c r="IY318" s="44"/>
      <c r="IZ318" s="44"/>
      <c r="JA318" s="44"/>
      <c r="JB318" s="44"/>
      <c r="JC318" s="44"/>
      <c r="JD318" s="44"/>
      <c r="JE318" s="44"/>
      <c r="JF318" s="44"/>
      <c r="JG318" s="44"/>
      <c r="JH318" s="44"/>
      <c r="JI318" s="44"/>
      <c r="JJ318" s="44"/>
      <c r="JK318" s="44"/>
      <c r="JL318" s="44"/>
      <c r="JM318" s="44"/>
      <c r="JN318" s="44"/>
      <c r="JO318" s="44"/>
      <c r="JP318" s="44"/>
      <c r="JQ318" s="44"/>
      <c r="JR318" s="44"/>
      <c r="JS318" s="44"/>
      <c r="JT318" s="44"/>
      <c r="JU318" s="44"/>
      <c r="JV318" s="44"/>
      <c r="JW318" s="44"/>
      <c r="JX318" s="44"/>
      <c r="JY318" s="44"/>
      <c r="JZ318" s="44"/>
      <c r="KA318" s="44"/>
      <c r="KB318" s="44"/>
      <c r="KC318" s="44"/>
      <c r="KD318" s="44"/>
      <c r="KE318" s="44"/>
      <c r="KF318" s="44"/>
      <c r="KG318" s="44"/>
      <c r="KH318" s="44"/>
      <c r="KI318" s="44"/>
      <c r="KJ318" s="44"/>
      <c r="KK318" s="44"/>
      <c r="KL318" s="44"/>
      <c r="KM318" s="44"/>
      <c r="KN318" s="44"/>
      <c r="KO318" s="44"/>
      <c r="KP318" s="44"/>
      <c r="KQ318" s="44"/>
      <c r="KR318" s="44"/>
      <c r="KS318" s="44"/>
      <c r="KT318" s="44"/>
      <c r="KU318" s="44"/>
      <c r="KV318" s="44"/>
      <c r="KW318" s="44"/>
      <c r="KX318" s="44"/>
      <c r="KY318" s="44"/>
      <c r="KZ318" s="44"/>
      <c r="LA318" s="44"/>
      <c r="LB318" s="44"/>
      <c r="LC318" s="44"/>
      <c r="LD318" s="44"/>
      <c r="LE318" s="44"/>
      <c r="LF318" s="44"/>
      <c r="LG318" s="44"/>
      <c r="LH318" s="44"/>
      <c r="LI318" s="44"/>
      <c r="LJ318" s="44"/>
      <c r="LK318" s="44"/>
      <c r="LL318" s="44"/>
      <c r="LM318" s="44"/>
      <c r="LN318" s="44"/>
      <c r="LO318" s="44"/>
      <c r="LP318" s="44"/>
      <c r="LQ318" s="44"/>
      <c r="LR318" s="44"/>
      <c r="LS318" s="44"/>
      <c r="LT318" s="44"/>
      <c r="LU318" s="44"/>
      <c r="LV318" s="44"/>
      <c r="LW318" s="44"/>
      <c r="LX318" s="44"/>
      <c r="LY318" s="44"/>
      <c r="LZ318" s="44"/>
      <c r="MA318" s="44"/>
      <c r="MB318" s="44"/>
      <c r="MC318" s="44"/>
      <c r="MD318" s="44"/>
      <c r="ME318" s="44"/>
      <c r="MF318" s="44"/>
      <c r="MG318" s="44"/>
      <c r="MH318" s="44"/>
      <c r="MI318" s="44"/>
      <c r="MJ318" s="44"/>
      <c r="MK318" s="44"/>
      <c r="ML318" s="44"/>
      <c r="MM318" s="44"/>
      <c r="MN318" s="44"/>
      <c r="MO318" s="44"/>
      <c r="MP318" s="44"/>
      <c r="MQ318" s="44"/>
      <c r="MR318" s="44"/>
      <c r="MS318" s="44"/>
      <c r="MT318" s="44"/>
      <c r="MU318" s="44"/>
      <c r="MV318" s="44"/>
      <c r="MW318" s="44"/>
      <c r="MX318" s="44"/>
      <c r="MY318" s="44"/>
      <c r="MZ318" s="44"/>
      <c r="NA318" s="44"/>
      <c r="NB318" s="44"/>
      <c r="NC318" s="44"/>
      <c r="ND318" s="44"/>
      <c r="NE318" s="44"/>
      <c r="NF318" s="44"/>
      <c r="NG318" s="44"/>
      <c r="NH318" s="44"/>
      <c r="NI318" s="44"/>
      <c r="NJ318" s="44"/>
      <c r="NK318" s="44"/>
      <c r="NL318" s="44"/>
      <c r="NM318" s="44"/>
      <c r="NN318" s="44"/>
      <c r="NO318" s="44"/>
      <c r="NP318" s="44"/>
      <c r="NQ318" s="44"/>
      <c r="NR318" s="44"/>
      <c r="NS318" s="44"/>
      <c r="NT318" s="44"/>
      <c r="NU318" s="44"/>
      <c r="NV318" s="44"/>
      <c r="NW318" s="44"/>
      <c r="NX318" s="44"/>
      <c r="NY318" s="44"/>
      <c r="NZ318" s="44"/>
      <c r="OA318" s="44"/>
      <c r="OB318" s="44"/>
      <c r="OC318" s="44"/>
      <c r="OD318" s="44"/>
      <c r="OE318" s="44"/>
      <c r="OF318" s="44"/>
      <c r="OG318" s="44"/>
      <c r="OH318" s="44"/>
      <c r="OI318" s="44"/>
      <c r="OJ318" s="44"/>
      <c r="OK318" s="44"/>
      <c r="OL318" s="44"/>
      <c r="OM318" s="44"/>
      <c r="ON318" s="44"/>
      <c r="OO318" s="44"/>
      <c r="OP318" s="44"/>
      <c r="OQ318" s="44"/>
      <c r="OR318" s="44"/>
      <c r="OS318" s="44"/>
      <c r="OT318" s="44"/>
      <c r="OU318" s="44"/>
      <c r="OV318" s="44"/>
      <c r="OW318" s="44"/>
      <c r="OX318" s="44"/>
      <c r="OY318" s="44"/>
      <c r="OZ318" s="44"/>
      <c r="PA318" s="44"/>
      <c r="PB318" s="44"/>
      <c r="PC318" s="44"/>
      <c r="PD318" s="44"/>
      <c r="PE318" s="44"/>
      <c r="PF318" s="44"/>
      <c r="PG318" s="44"/>
      <c r="PH318" s="44"/>
    </row>
    <row r="319" spans="1:424" s="49" customFormat="1" x14ac:dyDescent="0.25">
      <c r="A319" s="30"/>
      <c r="C319" s="327"/>
      <c r="D319" s="47"/>
      <c r="E319" s="327"/>
      <c r="F319" s="47"/>
      <c r="G319" s="47"/>
      <c r="H319" s="47"/>
      <c r="I319" s="47"/>
      <c r="J319" s="47"/>
      <c r="M319" s="47"/>
      <c r="N319" s="47"/>
      <c r="O319" s="47"/>
      <c r="P319" s="47"/>
      <c r="Q319" s="47"/>
      <c r="R319" s="47"/>
      <c r="U319" s="47"/>
      <c r="V319" s="47"/>
      <c r="W319" s="47"/>
      <c r="X319" s="47"/>
      <c r="Y319" s="47"/>
      <c r="Z319" s="47"/>
      <c r="AC319" s="47"/>
      <c r="AD319" s="47"/>
      <c r="AE319" s="47"/>
      <c r="AF319" s="47"/>
      <c r="AG319" s="47"/>
      <c r="AH319" s="47"/>
      <c r="AK319" s="47"/>
      <c r="AL319" s="47"/>
      <c r="AM319" s="47"/>
      <c r="AN319" s="47"/>
      <c r="AO319" s="47"/>
      <c r="AP319" s="47"/>
      <c r="AS319" s="47"/>
      <c r="AT319" s="47"/>
      <c r="AU319" s="47"/>
      <c r="AV319" s="47"/>
      <c r="AW319" s="46"/>
      <c r="AX319" s="46"/>
      <c r="BA319" s="47"/>
      <c r="BB319" s="47"/>
      <c r="BC319" s="47"/>
      <c r="BD319" s="47"/>
      <c r="BE319" s="47"/>
      <c r="BF319" s="47"/>
      <c r="BG319" s="47"/>
      <c r="BH319" s="47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  <c r="CK319" s="44"/>
      <c r="CL319" s="44"/>
      <c r="CM319" s="44"/>
      <c r="CN319" s="44"/>
      <c r="CO319" s="44"/>
      <c r="CP319" s="44"/>
      <c r="CQ319" s="44"/>
      <c r="CR319" s="44"/>
      <c r="CS319" s="44"/>
      <c r="CT319" s="44"/>
      <c r="CU319" s="44"/>
      <c r="CV319" s="44"/>
      <c r="CW319" s="44"/>
      <c r="CX319" s="44"/>
      <c r="CY319" s="44"/>
      <c r="CZ319" s="44"/>
      <c r="DA319" s="44"/>
      <c r="DB319" s="44"/>
      <c r="DC319" s="44"/>
      <c r="DD319" s="44"/>
      <c r="DE319" s="44"/>
      <c r="DF319" s="44"/>
      <c r="DG319" s="44"/>
      <c r="DH319" s="44"/>
      <c r="DI319" s="44"/>
      <c r="DJ319" s="44"/>
      <c r="DK319" s="44"/>
      <c r="DL319" s="44"/>
      <c r="DM319" s="44"/>
      <c r="DN319" s="44"/>
      <c r="DO319" s="44"/>
      <c r="DP319" s="44"/>
      <c r="DQ319" s="44"/>
      <c r="DR319" s="44"/>
      <c r="DS319" s="44"/>
      <c r="DT319" s="44"/>
      <c r="DU319" s="44"/>
      <c r="DV319" s="44"/>
      <c r="DW319" s="44"/>
      <c r="DX319" s="44"/>
      <c r="DY319" s="44"/>
      <c r="DZ319" s="44"/>
      <c r="EA319" s="44"/>
      <c r="EB319" s="44"/>
      <c r="EC319" s="44"/>
      <c r="ED319" s="44"/>
      <c r="EE319" s="44"/>
      <c r="EF319" s="44"/>
      <c r="EG319" s="44"/>
      <c r="EH319" s="44"/>
      <c r="EI319" s="44"/>
      <c r="EJ319" s="44"/>
      <c r="EK319" s="44"/>
      <c r="EL319" s="44"/>
      <c r="EM319" s="44"/>
      <c r="EN319" s="44"/>
      <c r="EO319" s="44"/>
      <c r="EP319" s="44"/>
      <c r="EQ319" s="44"/>
      <c r="ER319" s="44"/>
      <c r="ES319" s="44"/>
      <c r="ET319" s="44"/>
      <c r="EU319" s="44"/>
      <c r="EV319" s="44"/>
      <c r="EW319" s="44"/>
      <c r="EX319" s="44"/>
      <c r="EY319" s="44"/>
      <c r="EZ319" s="44"/>
      <c r="FA319" s="44"/>
      <c r="FB319" s="44"/>
      <c r="FC319" s="44"/>
      <c r="FD319" s="44"/>
      <c r="FE319" s="44"/>
      <c r="FF319" s="44"/>
      <c r="FG319" s="44"/>
      <c r="FH319" s="44"/>
      <c r="FI319" s="44"/>
      <c r="FJ319" s="44"/>
      <c r="FK319" s="44"/>
      <c r="FL319" s="44"/>
      <c r="FM319" s="44"/>
      <c r="FN319" s="44"/>
      <c r="FO319" s="44"/>
      <c r="FP319" s="44"/>
      <c r="FQ319" s="44"/>
      <c r="FR319" s="44"/>
      <c r="FS319" s="44"/>
      <c r="FT319" s="44"/>
      <c r="FU319" s="44"/>
      <c r="FV319" s="44"/>
      <c r="FW319" s="44"/>
      <c r="FX319" s="44"/>
      <c r="FY319" s="44"/>
      <c r="FZ319" s="44"/>
      <c r="GA319" s="44"/>
      <c r="GB319" s="44"/>
      <c r="GC319" s="44"/>
      <c r="GD319" s="44"/>
      <c r="GE319" s="44"/>
      <c r="GF319" s="44"/>
      <c r="GG319" s="44"/>
      <c r="GH319" s="44"/>
      <c r="GI319" s="44"/>
      <c r="GJ319" s="44"/>
      <c r="GK319" s="44"/>
      <c r="GL319" s="44"/>
      <c r="GM319" s="44"/>
      <c r="GN319" s="44"/>
      <c r="GO319" s="44"/>
      <c r="GP319" s="44"/>
      <c r="GQ319" s="44"/>
      <c r="GR319" s="44"/>
      <c r="GS319" s="44"/>
      <c r="GT319" s="44"/>
      <c r="GU319" s="44"/>
      <c r="GV319" s="44"/>
      <c r="GW319" s="44"/>
      <c r="GX319" s="44"/>
      <c r="GY319" s="44"/>
      <c r="GZ319" s="44"/>
      <c r="HA319" s="44"/>
      <c r="HB319" s="44"/>
      <c r="HC319" s="44"/>
      <c r="HD319" s="44"/>
      <c r="HE319" s="44"/>
      <c r="HF319" s="44"/>
      <c r="HG319" s="44"/>
      <c r="HH319" s="44"/>
      <c r="HI319" s="44"/>
      <c r="HJ319" s="44"/>
      <c r="HK319" s="44"/>
      <c r="HL319" s="44"/>
      <c r="HM319" s="44"/>
      <c r="HN319" s="44"/>
      <c r="HO319" s="44"/>
      <c r="HP319" s="44"/>
      <c r="HQ319" s="44"/>
      <c r="HR319" s="44"/>
      <c r="HS319" s="44"/>
      <c r="HT319" s="44"/>
      <c r="HU319" s="44"/>
      <c r="HV319" s="44"/>
      <c r="HW319" s="44"/>
      <c r="HX319" s="44"/>
      <c r="HY319" s="44"/>
      <c r="HZ319" s="44"/>
      <c r="IA319" s="44"/>
      <c r="IB319" s="44"/>
      <c r="IC319" s="44"/>
      <c r="ID319" s="44"/>
      <c r="IE319" s="44"/>
      <c r="IF319" s="44"/>
      <c r="IG319" s="44"/>
      <c r="IH319" s="44"/>
      <c r="II319" s="44"/>
      <c r="IJ319" s="44"/>
      <c r="IK319" s="44"/>
      <c r="IL319" s="44"/>
      <c r="IM319" s="44"/>
      <c r="IN319" s="44"/>
      <c r="IO319" s="44"/>
      <c r="IP319" s="44"/>
      <c r="IQ319" s="44"/>
      <c r="IR319" s="44"/>
      <c r="IS319" s="44"/>
      <c r="IT319" s="44"/>
      <c r="IU319" s="44"/>
      <c r="IV319" s="44"/>
      <c r="IW319" s="44"/>
      <c r="IX319" s="44"/>
      <c r="IY319" s="44"/>
      <c r="IZ319" s="44"/>
      <c r="JA319" s="44"/>
      <c r="JB319" s="44"/>
      <c r="JC319" s="44"/>
      <c r="JD319" s="44"/>
      <c r="JE319" s="44"/>
      <c r="JF319" s="44"/>
      <c r="JG319" s="44"/>
      <c r="JH319" s="44"/>
      <c r="JI319" s="44"/>
      <c r="JJ319" s="44"/>
      <c r="JK319" s="44"/>
      <c r="JL319" s="44"/>
      <c r="JM319" s="44"/>
      <c r="JN319" s="44"/>
      <c r="JO319" s="44"/>
      <c r="JP319" s="44"/>
      <c r="JQ319" s="44"/>
      <c r="JR319" s="44"/>
      <c r="JS319" s="44"/>
      <c r="JT319" s="44"/>
      <c r="JU319" s="44"/>
      <c r="JV319" s="44"/>
      <c r="JW319" s="44"/>
      <c r="JX319" s="44"/>
      <c r="JY319" s="44"/>
      <c r="JZ319" s="44"/>
      <c r="KA319" s="44"/>
      <c r="KB319" s="44"/>
      <c r="KC319" s="44"/>
      <c r="KD319" s="44"/>
      <c r="KE319" s="44"/>
      <c r="KF319" s="44"/>
      <c r="KG319" s="44"/>
      <c r="KH319" s="44"/>
      <c r="KI319" s="44"/>
      <c r="KJ319" s="44"/>
      <c r="KK319" s="44"/>
      <c r="KL319" s="44"/>
      <c r="KM319" s="44"/>
      <c r="KN319" s="44"/>
      <c r="KO319" s="44"/>
      <c r="KP319" s="44"/>
      <c r="KQ319" s="44"/>
      <c r="KR319" s="44"/>
      <c r="KS319" s="44"/>
      <c r="KT319" s="44"/>
      <c r="KU319" s="44"/>
      <c r="KV319" s="44"/>
      <c r="KW319" s="44"/>
      <c r="KX319" s="44"/>
      <c r="KY319" s="44"/>
      <c r="KZ319" s="44"/>
      <c r="LA319" s="44"/>
      <c r="LB319" s="44"/>
      <c r="LC319" s="44"/>
      <c r="LD319" s="44"/>
      <c r="LE319" s="44"/>
      <c r="LF319" s="44"/>
      <c r="LG319" s="44"/>
      <c r="LH319" s="44"/>
      <c r="LI319" s="44"/>
      <c r="LJ319" s="44"/>
      <c r="LK319" s="44"/>
      <c r="LL319" s="44"/>
      <c r="LM319" s="44"/>
      <c r="LN319" s="44"/>
      <c r="LO319" s="44"/>
      <c r="LP319" s="44"/>
      <c r="LQ319" s="44"/>
      <c r="LR319" s="44"/>
      <c r="LS319" s="44"/>
      <c r="LT319" s="44"/>
      <c r="LU319" s="44"/>
      <c r="LV319" s="44"/>
      <c r="LW319" s="44"/>
      <c r="LX319" s="44"/>
      <c r="LY319" s="44"/>
      <c r="LZ319" s="44"/>
      <c r="MA319" s="44"/>
      <c r="MB319" s="44"/>
      <c r="MC319" s="44"/>
      <c r="MD319" s="44"/>
      <c r="ME319" s="44"/>
      <c r="MF319" s="44"/>
      <c r="MG319" s="44"/>
      <c r="MH319" s="44"/>
      <c r="MI319" s="44"/>
      <c r="MJ319" s="44"/>
      <c r="MK319" s="44"/>
      <c r="ML319" s="44"/>
      <c r="MM319" s="44"/>
      <c r="MN319" s="44"/>
      <c r="MO319" s="44"/>
      <c r="MP319" s="44"/>
      <c r="MQ319" s="44"/>
      <c r="MR319" s="44"/>
      <c r="MS319" s="44"/>
      <c r="MT319" s="44"/>
      <c r="MU319" s="44"/>
      <c r="MV319" s="44"/>
      <c r="MW319" s="44"/>
      <c r="MX319" s="44"/>
      <c r="MY319" s="44"/>
      <c r="MZ319" s="44"/>
      <c r="NA319" s="44"/>
      <c r="NB319" s="44"/>
      <c r="NC319" s="44"/>
      <c r="ND319" s="44"/>
      <c r="NE319" s="44"/>
      <c r="NF319" s="44"/>
      <c r="NG319" s="44"/>
      <c r="NH319" s="44"/>
      <c r="NI319" s="44"/>
      <c r="NJ319" s="44"/>
      <c r="NK319" s="44"/>
      <c r="NL319" s="44"/>
      <c r="NM319" s="44"/>
      <c r="NN319" s="44"/>
      <c r="NO319" s="44"/>
      <c r="NP319" s="44"/>
      <c r="NQ319" s="44"/>
      <c r="NR319" s="44"/>
      <c r="NS319" s="44"/>
      <c r="NT319" s="44"/>
      <c r="NU319" s="44"/>
      <c r="NV319" s="44"/>
      <c r="NW319" s="44"/>
      <c r="NX319" s="44"/>
      <c r="NY319" s="44"/>
      <c r="NZ319" s="44"/>
      <c r="OA319" s="44"/>
      <c r="OB319" s="44"/>
      <c r="OC319" s="44"/>
      <c r="OD319" s="44"/>
      <c r="OE319" s="44"/>
      <c r="OF319" s="44"/>
      <c r="OG319" s="44"/>
      <c r="OH319" s="44"/>
      <c r="OI319" s="44"/>
      <c r="OJ319" s="44"/>
      <c r="OK319" s="44"/>
      <c r="OL319" s="44"/>
      <c r="OM319" s="44"/>
      <c r="ON319" s="44"/>
      <c r="OO319" s="44"/>
      <c r="OP319" s="44"/>
      <c r="OQ319" s="44"/>
      <c r="OR319" s="44"/>
      <c r="OS319" s="44"/>
      <c r="OT319" s="44"/>
      <c r="OU319" s="44"/>
      <c r="OV319" s="44"/>
      <c r="OW319" s="44"/>
      <c r="OX319" s="44"/>
      <c r="OY319" s="44"/>
      <c r="OZ319" s="44"/>
      <c r="PA319" s="44"/>
      <c r="PB319" s="44"/>
      <c r="PC319" s="44"/>
      <c r="PD319" s="44"/>
      <c r="PE319" s="44"/>
      <c r="PF319" s="44"/>
      <c r="PG319" s="44"/>
      <c r="PH319" s="44"/>
    </row>
    <row r="320" spans="1:424" s="49" customFormat="1" x14ac:dyDescent="0.25">
      <c r="A320" s="30"/>
      <c r="C320" s="327"/>
      <c r="D320" s="47"/>
      <c r="E320" s="327"/>
      <c r="F320" s="47"/>
      <c r="G320" s="47"/>
      <c r="H320" s="47"/>
      <c r="I320" s="47"/>
      <c r="J320" s="47"/>
      <c r="M320" s="47"/>
      <c r="N320" s="47"/>
      <c r="O320" s="47"/>
      <c r="P320" s="47"/>
      <c r="Q320" s="47"/>
      <c r="R320" s="47"/>
      <c r="U320" s="47"/>
      <c r="V320" s="47"/>
      <c r="W320" s="47"/>
      <c r="X320" s="47"/>
      <c r="Y320" s="47"/>
      <c r="Z320" s="47"/>
      <c r="AC320" s="47"/>
      <c r="AD320" s="47"/>
      <c r="AE320" s="47"/>
      <c r="AF320" s="47"/>
      <c r="AG320" s="47"/>
      <c r="AH320" s="47"/>
      <c r="AK320" s="47"/>
      <c r="AL320" s="47"/>
      <c r="AM320" s="47"/>
      <c r="AN320" s="47"/>
      <c r="AO320" s="47"/>
      <c r="AP320" s="47"/>
      <c r="AS320" s="47"/>
      <c r="AT320" s="47"/>
      <c r="AU320" s="47"/>
      <c r="AV320" s="47"/>
      <c r="AW320" s="46"/>
      <c r="AX320" s="46"/>
      <c r="BA320" s="47"/>
      <c r="BB320" s="47"/>
      <c r="BC320" s="47"/>
      <c r="BD320" s="47"/>
      <c r="BE320" s="47"/>
      <c r="BF320" s="47"/>
      <c r="BG320" s="47"/>
      <c r="BH320" s="47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  <c r="CK320" s="44"/>
      <c r="CL320" s="44"/>
      <c r="CM320" s="44"/>
      <c r="CN320" s="44"/>
      <c r="CO320" s="44"/>
      <c r="CP320" s="44"/>
      <c r="CQ320" s="44"/>
      <c r="CR320" s="44"/>
      <c r="CS320" s="44"/>
      <c r="CT320" s="44"/>
      <c r="CU320" s="44"/>
      <c r="CV320" s="44"/>
      <c r="CW320" s="44"/>
      <c r="CX320" s="44"/>
      <c r="CY320" s="44"/>
      <c r="CZ320" s="44"/>
      <c r="DA320" s="44"/>
      <c r="DB320" s="44"/>
      <c r="DC320" s="44"/>
      <c r="DD320" s="44"/>
      <c r="DE320" s="44"/>
      <c r="DF320" s="44"/>
      <c r="DG320" s="44"/>
      <c r="DH320" s="44"/>
      <c r="DI320" s="44"/>
      <c r="DJ320" s="44"/>
      <c r="DK320" s="44"/>
      <c r="DL320" s="44"/>
      <c r="DM320" s="44"/>
      <c r="DN320" s="44"/>
      <c r="DO320" s="44"/>
      <c r="DP320" s="44"/>
      <c r="DQ320" s="44"/>
      <c r="DR320" s="44"/>
      <c r="DS320" s="44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4"/>
      <c r="EG320" s="44"/>
      <c r="EH320" s="44"/>
      <c r="EI320" s="44"/>
      <c r="EJ320" s="44"/>
      <c r="EK320" s="44"/>
      <c r="EL320" s="44"/>
      <c r="EM320" s="44"/>
      <c r="EN320" s="44"/>
      <c r="EO320" s="44"/>
      <c r="EP320" s="44"/>
      <c r="EQ320" s="44"/>
      <c r="ER320" s="44"/>
      <c r="ES320" s="44"/>
      <c r="ET320" s="44"/>
      <c r="EU320" s="44"/>
      <c r="EV320" s="44"/>
      <c r="EW320" s="44"/>
      <c r="EX320" s="44"/>
      <c r="EY320" s="44"/>
      <c r="EZ320" s="44"/>
      <c r="FA320" s="44"/>
      <c r="FB320" s="44"/>
      <c r="FC320" s="44"/>
      <c r="FD320" s="44"/>
      <c r="FE320" s="44"/>
      <c r="FF320" s="44"/>
      <c r="FG320" s="44"/>
      <c r="FH320" s="44"/>
      <c r="FI320" s="44"/>
      <c r="FJ320" s="44"/>
      <c r="FK320" s="44"/>
      <c r="FL320" s="44"/>
      <c r="FM320" s="44"/>
      <c r="FN320" s="44"/>
      <c r="FO320" s="44"/>
      <c r="FP320" s="44"/>
      <c r="FQ320" s="44"/>
      <c r="FR320" s="44"/>
      <c r="FS320" s="44"/>
      <c r="FT320" s="44"/>
      <c r="FU320" s="44"/>
      <c r="FV320" s="44"/>
      <c r="FW320" s="44"/>
      <c r="FX320" s="44"/>
      <c r="FY320" s="44"/>
      <c r="FZ320" s="44"/>
      <c r="GA320" s="44"/>
      <c r="GB320" s="44"/>
      <c r="GC320" s="44"/>
      <c r="GD320" s="44"/>
      <c r="GE320" s="44"/>
      <c r="GF320" s="44"/>
      <c r="GG320" s="44"/>
      <c r="GH320" s="44"/>
      <c r="GI320" s="44"/>
      <c r="GJ320" s="44"/>
      <c r="GK320" s="44"/>
      <c r="GL320" s="44"/>
      <c r="GM320" s="44"/>
      <c r="GN320" s="44"/>
      <c r="GO320" s="44"/>
      <c r="GP320" s="44"/>
      <c r="GQ320" s="44"/>
      <c r="GR320" s="44"/>
      <c r="GS320" s="44"/>
      <c r="GT320" s="44"/>
      <c r="GU320" s="44"/>
      <c r="GV320" s="44"/>
      <c r="GW320" s="44"/>
      <c r="GX320" s="44"/>
      <c r="GY320" s="44"/>
      <c r="GZ320" s="44"/>
      <c r="HA320" s="44"/>
      <c r="HB320" s="44"/>
      <c r="HC320" s="44"/>
      <c r="HD320" s="44"/>
      <c r="HE320" s="44"/>
      <c r="HF320" s="44"/>
      <c r="HG320" s="44"/>
      <c r="HH320" s="44"/>
      <c r="HI320" s="44"/>
      <c r="HJ320" s="44"/>
      <c r="HK320" s="44"/>
      <c r="HL320" s="44"/>
      <c r="HM320" s="44"/>
      <c r="HN320" s="44"/>
      <c r="HO320" s="44"/>
      <c r="HP320" s="44"/>
      <c r="HQ320" s="44"/>
      <c r="HR320" s="44"/>
      <c r="HS320" s="44"/>
      <c r="HT320" s="44"/>
      <c r="HU320" s="44"/>
      <c r="HV320" s="44"/>
      <c r="HW320" s="44"/>
      <c r="HX320" s="44"/>
      <c r="HY320" s="44"/>
      <c r="HZ320" s="44"/>
      <c r="IA320" s="44"/>
      <c r="IB320" s="44"/>
      <c r="IC320" s="44"/>
      <c r="ID320" s="44"/>
      <c r="IE320" s="44"/>
      <c r="IF320" s="44"/>
      <c r="IG320" s="44"/>
      <c r="IH320" s="44"/>
      <c r="II320" s="44"/>
      <c r="IJ320" s="44"/>
      <c r="IK320" s="44"/>
      <c r="IL320" s="44"/>
      <c r="IM320" s="44"/>
      <c r="IN320" s="44"/>
      <c r="IO320" s="44"/>
      <c r="IP320" s="44"/>
      <c r="IQ320" s="44"/>
      <c r="IR320" s="44"/>
      <c r="IS320" s="44"/>
      <c r="IT320" s="44"/>
      <c r="IU320" s="44"/>
      <c r="IV320" s="44"/>
      <c r="IW320" s="44"/>
      <c r="IX320" s="44"/>
      <c r="IY320" s="44"/>
      <c r="IZ320" s="44"/>
      <c r="JA320" s="44"/>
      <c r="JB320" s="44"/>
      <c r="JC320" s="44"/>
      <c r="JD320" s="44"/>
      <c r="JE320" s="44"/>
      <c r="JF320" s="44"/>
      <c r="JG320" s="44"/>
      <c r="JH320" s="44"/>
      <c r="JI320" s="44"/>
      <c r="JJ320" s="44"/>
      <c r="JK320" s="44"/>
      <c r="JL320" s="44"/>
      <c r="JM320" s="44"/>
      <c r="JN320" s="44"/>
      <c r="JO320" s="44"/>
      <c r="JP320" s="44"/>
      <c r="JQ320" s="44"/>
      <c r="JR320" s="44"/>
      <c r="JS320" s="44"/>
      <c r="JT320" s="44"/>
      <c r="JU320" s="44"/>
      <c r="JV320" s="44"/>
      <c r="JW320" s="44"/>
      <c r="JX320" s="44"/>
      <c r="JY320" s="44"/>
      <c r="JZ320" s="44"/>
      <c r="KA320" s="44"/>
      <c r="KB320" s="44"/>
      <c r="KC320" s="44"/>
      <c r="KD320" s="44"/>
      <c r="KE320" s="44"/>
      <c r="KF320" s="44"/>
      <c r="KG320" s="44"/>
      <c r="KH320" s="44"/>
      <c r="KI320" s="44"/>
      <c r="KJ320" s="44"/>
      <c r="KK320" s="44"/>
      <c r="KL320" s="44"/>
      <c r="KM320" s="44"/>
      <c r="KN320" s="44"/>
      <c r="KO320" s="44"/>
      <c r="KP320" s="44"/>
      <c r="KQ320" s="44"/>
      <c r="KR320" s="44"/>
      <c r="KS320" s="44"/>
      <c r="KT320" s="44"/>
      <c r="KU320" s="44"/>
      <c r="KV320" s="44"/>
      <c r="KW320" s="44"/>
      <c r="KX320" s="44"/>
      <c r="KY320" s="44"/>
      <c r="KZ320" s="44"/>
      <c r="LA320" s="44"/>
      <c r="LB320" s="44"/>
      <c r="LC320" s="44"/>
      <c r="LD320" s="44"/>
      <c r="LE320" s="44"/>
      <c r="LF320" s="44"/>
      <c r="LG320" s="44"/>
      <c r="LH320" s="44"/>
      <c r="LI320" s="44"/>
      <c r="LJ320" s="44"/>
      <c r="LK320" s="44"/>
      <c r="LL320" s="44"/>
      <c r="LM320" s="44"/>
      <c r="LN320" s="44"/>
      <c r="LO320" s="44"/>
      <c r="LP320" s="44"/>
      <c r="LQ320" s="44"/>
      <c r="LR320" s="44"/>
      <c r="LS320" s="44"/>
      <c r="LT320" s="44"/>
      <c r="LU320" s="44"/>
      <c r="LV320" s="44"/>
      <c r="LW320" s="44"/>
      <c r="LX320" s="44"/>
      <c r="LY320" s="44"/>
      <c r="LZ320" s="44"/>
      <c r="MA320" s="44"/>
      <c r="MB320" s="44"/>
      <c r="MC320" s="44"/>
      <c r="MD320" s="44"/>
      <c r="ME320" s="44"/>
      <c r="MF320" s="44"/>
      <c r="MG320" s="44"/>
      <c r="MH320" s="44"/>
      <c r="MI320" s="44"/>
      <c r="MJ320" s="44"/>
      <c r="MK320" s="44"/>
      <c r="ML320" s="44"/>
      <c r="MM320" s="44"/>
      <c r="MN320" s="44"/>
      <c r="MO320" s="44"/>
      <c r="MP320" s="44"/>
      <c r="MQ320" s="44"/>
      <c r="MR320" s="44"/>
      <c r="MS320" s="44"/>
      <c r="MT320" s="44"/>
      <c r="MU320" s="44"/>
      <c r="MV320" s="44"/>
      <c r="MW320" s="44"/>
      <c r="MX320" s="44"/>
      <c r="MY320" s="44"/>
      <c r="MZ320" s="44"/>
      <c r="NA320" s="44"/>
      <c r="NB320" s="44"/>
      <c r="NC320" s="44"/>
      <c r="ND320" s="44"/>
      <c r="NE320" s="44"/>
      <c r="NF320" s="44"/>
      <c r="NG320" s="44"/>
      <c r="NH320" s="44"/>
      <c r="NI320" s="44"/>
      <c r="NJ320" s="44"/>
      <c r="NK320" s="44"/>
      <c r="NL320" s="44"/>
      <c r="NM320" s="44"/>
      <c r="NN320" s="44"/>
      <c r="NO320" s="44"/>
      <c r="NP320" s="44"/>
      <c r="NQ320" s="44"/>
      <c r="NR320" s="44"/>
      <c r="NS320" s="44"/>
      <c r="NT320" s="44"/>
      <c r="NU320" s="44"/>
      <c r="NV320" s="44"/>
      <c r="NW320" s="44"/>
      <c r="NX320" s="44"/>
      <c r="NY320" s="44"/>
      <c r="NZ320" s="44"/>
      <c r="OA320" s="44"/>
      <c r="OB320" s="44"/>
      <c r="OC320" s="44"/>
      <c r="OD320" s="44"/>
      <c r="OE320" s="44"/>
      <c r="OF320" s="44"/>
      <c r="OG320" s="44"/>
      <c r="OH320" s="44"/>
      <c r="OI320" s="44"/>
      <c r="OJ320" s="44"/>
      <c r="OK320" s="44"/>
      <c r="OL320" s="44"/>
      <c r="OM320" s="44"/>
      <c r="ON320" s="44"/>
      <c r="OO320" s="44"/>
      <c r="OP320" s="44"/>
      <c r="OQ320" s="44"/>
      <c r="OR320" s="44"/>
      <c r="OS320" s="44"/>
      <c r="OT320" s="44"/>
      <c r="OU320" s="44"/>
      <c r="OV320" s="44"/>
      <c r="OW320" s="44"/>
      <c r="OX320" s="44"/>
      <c r="OY320" s="44"/>
      <c r="OZ320" s="44"/>
      <c r="PA320" s="44"/>
      <c r="PB320" s="44"/>
      <c r="PC320" s="44"/>
      <c r="PD320" s="44"/>
      <c r="PE320" s="44"/>
      <c r="PF320" s="44"/>
      <c r="PG320" s="44"/>
      <c r="PH320" s="44"/>
    </row>
    <row r="321" spans="1:424" s="49" customFormat="1" x14ac:dyDescent="0.25">
      <c r="A321" s="30"/>
      <c r="C321" s="327"/>
      <c r="D321" s="47"/>
      <c r="E321" s="327"/>
      <c r="F321" s="47"/>
      <c r="G321" s="47"/>
      <c r="H321" s="47"/>
      <c r="I321" s="47"/>
      <c r="J321" s="47"/>
      <c r="M321" s="47"/>
      <c r="N321" s="47"/>
      <c r="O321" s="47"/>
      <c r="P321" s="47"/>
      <c r="Q321" s="47"/>
      <c r="R321" s="47"/>
      <c r="U321" s="47"/>
      <c r="V321" s="47"/>
      <c r="W321" s="47"/>
      <c r="X321" s="47"/>
      <c r="Y321" s="47"/>
      <c r="Z321" s="47"/>
      <c r="AC321" s="47"/>
      <c r="AD321" s="47"/>
      <c r="AE321" s="47"/>
      <c r="AF321" s="47"/>
      <c r="AG321" s="47"/>
      <c r="AH321" s="47"/>
      <c r="AK321" s="47"/>
      <c r="AL321" s="47"/>
      <c r="AM321" s="47"/>
      <c r="AN321" s="47"/>
      <c r="AO321" s="47"/>
      <c r="AP321" s="47"/>
      <c r="AS321" s="47"/>
      <c r="AT321" s="47"/>
      <c r="AU321" s="47"/>
      <c r="AV321" s="47"/>
      <c r="AW321" s="46"/>
      <c r="AX321" s="46"/>
      <c r="BA321" s="47"/>
      <c r="BB321" s="47"/>
      <c r="BC321" s="47"/>
      <c r="BD321" s="47"/>
      <c r="BE321" s="47"/>
      <c r="BF321" s="47"/>
      <c r="BG321" s="47"/>
      <c r="BH321" s="47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  <c r="CK321" s="44"/>
      <c r="CL321" s="44"/>
      <c r="CM321" s="44"/>
      <c r="CN321" s="44"/>
      <c r="CO321" s="44"/>
      <c r="CP321" s="44"/>
      <c r="CQ321" s="44"/>
      <c r="CR321" s="44"/>
      <c r="CS321" s="44"/>
      <c r="CT321" s="44"/>
      <c r="CU321" s="44"/>
      <c r="CV321" s="44"/>
      <c r="CW321" s="44"/>
      <c r="CX321" s="44"/>
      <c r="CY321" s="44"/>
      <c r="CZ321" s="44"/>
      <c r="DA321" s="44"/>
      <c r="DB321" s="44"/>
      <c r="DC321" s="44"/>
      <c r="DD321" s="44"/>
      <c r="DE321" s="44"/>
      <c r="DF321" s="44"/>
      <c r="DG321" s="44"/>
      <c r="DH321" s="44"/>
      <c r="DI321" s="44"/>
      <c r="DJ321" s="44"/>
      <c r="DK321" s="44"/>
      <c r="DL321" s="44"/>
      <c r="DM321" s="44"/>
      <c r="DN321" s="44"/>
      <c r="DO321" s="44"/>
      <c r="DP321" s="44"/>
      <c r="DQ321" s="44"/>
      <c r="DR321" s="44"/>
      <c r="DS321" s="44"/>
      <c r="DT321" s="44"/>
      <c r="DU321" s="44"/>
      <c r="DV321" s="44"/>
      <c r="DW321" s="44"/>
      <c r="DX321" s="44"/>
      <c r="DY321" s="44"/>
      <c r="DZ321" s="44"/>
      <c r="EA321" s="44"/>
      <c r="EB321" s="44"/>
      <c r="EC321" s="44"/>
      <c r="ED321" s="44"/>
      <c r="EE321" s="44"/>
      <c r="EF321" s="44"/>
      <c r="EG321" s="44"/>
      <c r="EH321" s="44"/>
      <c r="EI321" s="44"/>
      <c r="EJ321" s="44"/>
      <c r="EK321" s="44"/>
      <c r="EL321" s="44"/>
      <c r="EM321" s="44"/>
      <c r="EN321" s="44"/>
      <c r="EO321" s="44"/>
      <c r="EP321" s="44"/>
      <c r="EQ321" s="44"/>
      <c r="ER321" s="44"/>
      <c r="ES321" s="44"/>
      <c r="ET321" s="44"/>
      <c r="EU321" s="44"/>
      <c r="EV321" s="44"/>
      <c r="EW321" s="44"/>
      <c r="EX321" s="44"/>
      <c r="EY321" s="44"/>
      <c r="EZ321" s="44"/>
      <c r="FA321" s="44"/>
      <c r="FB321" s="44"/>
      <c r="FC321" s="44"/>
      <c r="FD321" s="44"/>
      <c r="FE321" s="44"/>
      <c r="FF321" s="44"/>
      <c r="FG321" s="44"/>
      <c r="FH321" s="44"/>
      <c r="FI321" s="44"/>
      <c r="FJ321" s="44"/>
      <c r="FK321" s="44"/>
      <c r="FL321" s="44"/>
      <c r="FM321" s="44"/>
      <c r="FN321" s="44"/>
      <c r="FO321" s="44"/>
      <c r="FP321" s="44"/>
      <c r="FQ321" s="44"/>
      <c r="FR321" s="44"/>
      <c r="FS321" s="44"/>
      <c r="FT321" s="44"/>
      <c r="FU321" s="44"/>
      <c r="FV321" s="44"/>
      <c r="FW321" s="44"/>
      <c r="FX321" s="44"/>
      <c r="FY321" s="44"/>
      <c r="FZ321" s="44"/>
      <c r="GA321" s="44"/>
      <c r="GB321" s="44"/>
      <c r="GC321" s="44"/>
      <c r="GD321" s="44"/>
      <c r="GE321" s="44"/>
      <c r="GF321" s="44"/>
      <c r="GG321" s="44"/>
      <c r="GH321" s="44"/>
      <c r="GI321" s="44"/>
      <c r="GJ321" s="44"/>
      <c r="GK321" s="44"/>
      <c r="GL321" s="44"/>
      <c r="GM321" s="44"/>
      <c r="GN321" s="44"/>
      <c r="GO321" s="44"/>
      <c r="GP321" s="44"/>
      <c r="GQ321" s="44"/>
      <c r="GR321" s="44"/>
      <c r="GS321" s="44"/>
      <c r="GT321" s="44"/>
      <c r="GU321" s="44"/>
      <c r="GV321" s="44"/>
      <c r="GW321" s="44"/>
      <c r="GX321" s="44"/>
      <c r="GY321" s="44"/>
      <c r="GZ321" s="44"/>
      <c r="HA321" s="44"/>
      <c r="HB321" s="44"/>
      <c r="HC321" s="44"/>
      <c r="HD321" s="44"/>
      <c r="HE321" s="44"/>
      <c r="HF321" s="44"/>
      <c r="HG321" s="44"/>
      <c r="HH321" s="44"/>
      <c r="HI321" s="44"/>
      <c r="HJ321" s="44"/>
      <c r="HK321" s="44"/>
      <c r="HL321" s="44"/>
      <c r="HM321" s="44"/>
      <c r="HN321" s="44"/>
      <c r="HO321" s="44"/>
      <c r="HP321" s="44"/>
      <c r="HQ321" s="44"/>
      <c r="HR321" s="44"/>
      <c r="HS321" s="44"/>
      <c r="HT321" s="44"/>
      <c r="HU321" s="44"/>
      <c r="HV321" s="44"/>
      <c r="HW321" s="44"/>
      <c r="HX321" s="44"/>
      <c r="HY321" s="44"/>
      <c r="HZ321" s="44"/>
      <c r="IA321" s="44"/>
      <c r="IB321" s="44"/>
      <c r="IC321" s="44"/>
      <c r="ID321" s="44"/>
      <c r="IE321" s="44"/>
      <c r="IF321" s="44"/>
      <c r="IG321" s="44"/>
      <c r="IH321" s="44"/>
      <c r="II321" s="44"/>
      <c r="IJ321" s="44"/>
      <c r="IK321" s="44"/>
      <c r="IL321" s="44"/>
      <c r="IM321" s="44"/>
      <c r="IN321" s="44"/>
      <c r="IO321" s="44"/>
      <c r="IP321" s="44"/>
      <c r="IQ321" s="44"/>
      <c r="IR321" s="44"/>
      <c r="IS321" s="44"/>
      <c r="IT321" s="44"/>
      <c r="IU321" s="44"/>
      <c r="IV321" s="44"/>
      <c r="IW321" s="44"/>
      <c r="IX321" s="44"/>
      <c r="IY321" s="44"/>
      <c r="IZ321" s="44"/>
      <c r="JA321" s="44"/>
      <c r="JB321" s="44"/>
      <c r="JC321" s="44"/>
      <c r="JD321" s="44"/>
      <c r="JE321" s="44"/>
      <c r="JF321" s="44"/>
      <c r="JG321" s="44"/>
      <c r="JH321" s="44"/>
      <c r="JI321" s="44"/>
      <c r="JJ321" s="44"/>
      <c r="JK321" s="44"/>
      <c r="JL321" s="44"/>
      <c r="JM321" s="44"/>
      <c r="JN321" s="44"/>
      <c r="JO321" s="44"/>
      <c r="JP321" s="44"/>
      <c r="JQ321" s="44"/>
      <c r="JR321" s="44"/>
      <c r="JS321" s="44"/>
      <c r="JT321" s="44"/>
      <c r="JU321" s="44"/>
      <c r="JV321" s="44"/>
      <c r="JW321" s="44"/>
      <c r="JX321" s="44"/>
      <c r="JY321" s="44"/>
      <c r="JZ321" s="44"/>
      <c r="KA321" s="44"/>
      <c r="KB321" s="44"/>
      <c r="KC321" s="44"/>
      <c r="KD321" s="44"/>
      <c r="KE321" s="44"/>
      <c r="KF321" s="44"/>
      <c r="KG321" s="44"/>
      <c r="KH321" s="44"/>
      <c r="KI321" s="44"/>
      <c r="KJ321" s="44"/>
      <c r="KK321" s="44"/>
      <c r="KL321" s="44"/>
      <c r="KM321" s="44"/>
      <c r="KN321" s="44"/>
      <c r="KO321" s="44"/>
      <c r="KP321" s="44"/>
      <c r="KQ321" s="44"/>
      <c r="KR321" s="44"/>
      <c r="KS321" s="44"/>
      <c r="KT321" s="44"/>
      <c r="KU321" s="44"/>
      <c r="KV321" s="44"/>
      <c r="KW321" s="44"/>
      <c r="KX321" s="44"/>
      <c r="KY321" s="44"/>
      <c r="KZ321" s="44"/>
      <c r="LA321" s="44"/>
      <c r="LB321" s="44"/>
      <c r="LC321" s="44"/>
      <c r="LD321" s="44"/>
      <c r="LE321" s="44"/>
      <c r="LF321" s="44"/>
      <c r="LG321" s="44"/>
      <c r="LH321" s="44"/>
      <c r="LI321" s="44"/>
      <c r="LJ321" s="44"/>
      <c r="LK321" s="44"/>
      <c r="LL321" s="44"/>
      <c r="LM321" s="44"/>
      <c r="LN321" s="44"/>
      <c r="LO321" s="44"/>
      <c r="LP321" s="44"/>
      <c r="LQ321" s="44"/>
      <c r="LR321" s="44"/>
      <c r="LS321" s="44"/>
      <c r="LT321" s="44"/>
      <c r="LU321" s="44"/>
      <c r="LV321" s="44"/>
      <c r="LW321" s="44"/>
      <c r="LX321" s="44"/>
      <c r="LY321" s="44"/>
      <c r="LZ321" s="44"/>
      <c r="MA321" s="44"/>
      <c r="MB321" s="44"/>
      <c r="MC321" s="44"/>
      <c r="MD321" s="44"/>
      <c r="ME321" s="44"/>
      <c r="MF321" s="44"/>
      <c r="MG321" s="44"/>
      <c r="MH321" s="44"/>
      <c r="MI321" s="44"/>
      <c r="MJ321" s="44"/>
      <c r="MK321" s="44"/>
      <c r="ML321" s="44"/>
      <c r="MM321" s="44"/>
      <c r="MN321" s="44"/>
      <c r="MO321" s="44"/>
      <c r="MP321" s="44"/>
      <c r="MQ321" s="44"/>
      <c r="MR321" s="44"/>
      <c r="MS321" s="44"/>
      <c r="MT321" s="44"/>
      <c r="MU321" s="44"/>
      <c r="MV321" s="44"/>
      <c r="MW321" s="44"/>
      <c r="MX321" s="44"/>
      <c r="MY321" s="44"/>
      <c r="MZ321" s="44"/>
      <c r="NA321" s="44"/>
      <c r="NB321" s="44"/>
      <c r="NC321" s="44"/>
      <c r="ND321" s="44"/>
      <c r="NE321" s="44"/>
      <c r="NF321" s="44"/>
      <c r="NG321" s="44"/>
      <c r="NH321" s="44"/>
      <c r="NI321" s="44"/>
      <c r="NJ321" s="44"/>
      <c r="NK321" s="44"/>
      <c r="NL321" s="44"/>
      <c r="NM321" s="44"/>
      <c r="NN321" s="44"/>
      <c r="NO321" s="44"/>
      <c r="NP321" s="44"/>
      <c r="NQ321" s="44"/>
      <c r="NR321" s="44"/>
      <c r="NS321" s="44"/>
      <c r="NT321" s="44"/>
      <c r="NU321" s="44"/>
      <c r="NV321" s="44"/>
      <c r="NW321" s="44"/>
      <c r="NX321" s="44"/>
      <c r="NY321" s="44"/>
      <c r="NZ321" s="44"/>
      <c r="OA321" s="44"/>
      <c r="OB321" s="44"/>
      <c r="OC321" s="44"/>
      <c r="OD321" s="44"/>
      <c r="OE321" s="44"/>
      <c r="OF321" s="44"/>
      <c r="OG321" s="44"/>
      <c r="OH321" s="44"/>
      <c r="OI321" s="44"/>
      <c r="OJ321" s="44"/>
      <c r="OK321" s="44"/>
      <c r="OL321" s="44"/>
      <c r="OM321" s="44"/>
      <c r="ON321" s="44"/>
      <c r="OO321" s="44"/>
      <c r="OP321" s="44"/>
      <c r="OQ321" s="44"/>
      <c r="OR321" s="44"/>
      <c r="OS321" s="44"/>
      <c r="OT321" s="44"/>
      <c r="OU321" s="44"/>
      <c r="OV321" s="44"/>
      <c r="OW321" s="44"/>
      <c r="OX321" s="44"/>
      <c r="OY321" s="44"/>
      <c r="OZ321" s="44"/>
      <c r="PA321" s="44"/>
      <c r="PB321" s="44"/>
      <c r="PC321" s="44"/>
      <c r="PD321" s="44"/>
      <c r="PE321" s="44"/>
      <c r="PF321" s="44"/>
      <c r="PG321" s="44"/>
      <c r="PH321" s="44"/>
    </row>
    <row r="322" spans="1:424" s="49" customFormat="1" x14ac:dyDescent="0.25">
      <c r="A322" s="30"/>
      <c r="C322" s="327"/>
      <c r="D322" s="47"/>
      <c r="E322" s="327"/>
      <c r="F322" s="47"/>
      <c r="G322" s="47"/>
      <c r="H322" s="47"/>
      <c r="I322" s="47"/>
      <c r="J322" s="47"/>
      <c r="M322" s="47"/>
      <c r="N322" s="47"/>
      <c r="O322" s="47"/>
      <c r="P322" s="47"/>
      <c r="Q322" s="47"/>
      <c r="R322" s="47"/>
      <c r="U322" s="47"/>
      <c r="V322" s="47"/>
      <c r="W322" s="47"/>
      <c r="X322" s="47"/>
      <c r="Y322" s="47"/>
      <c r="Z322" s="47"/>
      <c r="AC322" s="47"/>
      <c r="AD322" s="47"/>
      <c r="AE322" s="47"/>
      <c r="AF322" s="47"/>
      <c r="AG322" s="47"/>
      <c r="AH322" s="47"/>
      <c r="AK322" s="47"/>
      <c r="AL322" s="47"/>
      <c r="AM322" s="47"/>
      <c r="AN322" s="47"/>
      <c r="AO322" s="47"/>
      <c r="AP322" s="47"/>
      <c r="AS322" s="47"/>
      <c r="AT322" s="47"/>
      <c r="AU322" s="47"/>
      <c r="AV322" s="47"/>
      <c r="AW322" s="46"/>
      <c r="AX322" s="46"/>
      <c r="BA322" s="47"/>
      <c r="BB322" s="47"/>
      <c r="BC322" s="47"/>
      <c r="BD322" s="47"/>
      <c r="BE322" s="47"/>
      <c r="BF322" s="47"/>
      <c r="BG322" s="47"/>
      <c r="BH322" s="47"/>
      <c r="BI322" s="44"/>
      <c r="BJ322" s="44"/>
      <c r="BK322" s="44"/>
      <c r="BL322" s="44"/>
      <c r="BM322" s="44"/>
      <c r="BN322" s="44"/>
      <c r="BO322" s="44"/>
      <c r="BP322" s="44"/>
      <c r="BQ322" s="44"/>
      <c r="BR322" s="44"/>
      <c r="BS322" s="44"/>
      <c r="BT322" s="44"/>
      <c r="BU322" s="44"/>
      <c r="BV322" s="44"/>
      <c r="BW322" s="44"/>
      <c r="BX322" s="44"/>
      <c r="BY322" s="44"/>
      <c r="BZ322" s="44"/>
      <c r="CA322" s="44"/>
      <c r="CB322" s="44"/>
      <c r="CC322" s="44"/>
      <c r="CD322" s="44"/>
      <c r="CE322" s="44"/>
      <c r="CF322" s="44"/>
      <c r="CG322" s="44"/>
      <c r="CH322" s="44"/>
      <c r="CI322" s="44"/>
      <c r="CJ322" s="44"/>
      <c r="CK322" s="44"/>
      <c r="CL322" s="44"/>
      <c r="CM322" s="44"/>
      <c r="CN322" s="44"/>
      <c r="CO322" s="44"/>
      <c r="CP322" s="44"/>
      <c r="CQ322" s="44"/>
      <c r="CR322" s="44"/>
      <c r="CS322" s="44"/>
      <c r="CT322" s="44"/>
      <c r="CU322" s="44"/>
      <c r="CV322" s="44"/>
      <c r="CW322" s="44"/>
      <c r="CX322" s="44"/>
      <c r="CY322" s="44"/>
      <c r="CZ322" s="44"/>
      <c r="DA322" s="44"/>
      <c r="DB322" s="44"/>
      <c r="DC322" s="44"/>
      <c r="DD322" s="44"/>
      <c r="DE322" s="44"/>
      <c r="DF322" s="44"/>
      <c r="DG322" s="44"/>
      <c r="DH322" s="44"/>
      <c r="DI322" s="44"/>
      <c r="DJ322" s="44"/>
      <c r="DK322" s="44"/>
      <c r="DL322" s="44"/>
      <c r="DM322" s="44"/>
      <c r="DN322" s="44"/>
      <c r="DO322" s="44"/>
      <c r="DP322" s="44"/>
      <c r="DQ322" s="44"/>
      <c r="DR322" s="44"/>
      <c r="DS322" s="44"/>
      <c r="DT322" s="44"/>
      <c r="DU322" s="44"/>
      <c r="DV322" s="44"/>
      <c r="DW322" s="44"/>
      <c r="DX322" s="44"/>
      <c r="DY322" s="44"/>
      <c r="DZ322" s="44"/>
      <c r="EA322" s="44"/>
      <c r="EB322" s="44"/>
      <c r="EC322" s="44"/>
      <c r="ED322" s="44"/>
      <c r="EE322" s="44"/>
      <c r="EF322" s="44"/>
      <c r="EG322" s="44"/>
      <c r="EH322" s="44"/>
      <c r="EI322" s="44"/>
      <c r="EJ322" s="44"/>
      <c r="EK322" s="44"/>
      <c r="EL322" s="44"/>
      <c r="EM322" s="44"/>
      <c r="EN322" s="44"/>
      <c r="EO322" s="44"/>
      <c r="EP322" s="44"/>
      <c r="EQ322" s="44"/>
      <c r="ER322" s="44"/>
      <c r="ES322" s="44"/>
      <c r="ET322" s="44"/>
      <c r="EU322" s="44"/>
      <c r="EV322" s="44"/>
      <c r="EW322" s="44"/>
      <c r="EX322" s="44"/>
      <c r="EY322" s="44"/>
      <c r="EZ322" s="44"/>
      <c r="FA322" s="44"/>
      <c r="FB322" s="44"/>
      <c r="FC322" s="44"/>
      <c r="FD322" s="44"/>
      <c r="FE322" s="44"/>
      <c r="FF322" s="44"/>
      <c r="FG322" s="44"/>
      <c r="FH322" s="44"/>
      <c r="FI322" s="44"/>
      <c r="FJ322" s="44"/>
      <c r="FK322" s="44"/>
      <c r="FL322" s="44"/>
      <c r="FM322" s="44"/>
      <c r="FN322" s="44"/>
      <c r="FO322" s="44"/>
      <c r="FP322" s="44"/>
      <c r="FQ322" s="44"/>
      <c r="FR322" s="44"/>
      <c r="FS322" s="44"/>
      <c r="FT322" s="44"/>
      <c r="FU322" s="44"/>
      <c r="FV322" s="44"/>
      <c r="FW322" s="44"/>
      <c r="FX322" s="44"/>
      <c r="FY322" s="44"/>
      <c r="FZ322" s="44"/>
      <c r="GA322" s="44"/>
      <c r="GB322" s="44"/>
      <c r="GC322" s="44"/>
      <c r="GD322" s="44"/>
      <c r="GE322" s="44"/>
      <c r="GF322" s="44"/>
      <c r="GG322" s="44"/>
      <c r="GH322" s="44"/>
      <c r="GI322" s="44"/>
      <c r="GJ322" s="44"/>
      <c r="GK322" s="44"/>
      <c r="GL322" s="44"/>
      <c r="GM322" s="44"/>
      <c r="GN322" s="44"/>
      <c r="GO322" s="44"/>
      <c r="GP322" s="44"/>
      <c r="GQ322" s="44"/>
      <c r="GR322" s="44"/>
      <c r="GS322" s="44"/>
      <c r="GT322" s="44"/>
      <c r="GU322" s="44"/>
      <c r="GV322" s="44"/>
      <c r="GW322" s="44"/>
      <c r="GX322" s="44"/>
      <c r="GY322" s="44"/>
      <c r="GZ322" s="44"/>
      <c r="HA322" s="44"/>
      <c r="HB322" s="44"/>
      <c r="HC322" s="44"/>
      <c r="HD322" s="44"/>
      <c r="HE322" s="44"/>
      <c r="HF322" s="44"/>
      <c r="HG322" s="44"/>
      <c r="HH322" s="44"/>
      <c r="HI322" s="44"/>
      <c r="HJ322" s="44"/>
      <c r="HK322" s="44"/>
      <c r="HL322" s="44"/>
      <c r="HM322" s="44"/>
      <c r="HN322" s="44"/>
      <c r="HO322" s="44"/>
      <c r="HP322" s="44"/>
      <c r="HQ322" s="44"/>
      <c r="HR322" s="44"/>
      <c r="HS322" s="44"/>
      <c r="HT322" s="44"/>
      <c r="HU322" s="44"/>
      <c r="HV322" s="44"/>
      <c r="HW322" s="44"/>
      <c r="HX322" s="44"/>
      <c r="HY322" s="44"/>
      <c r="HZ322" s="44"/>
      <c r="IA322" s="44"/>
      <c r="IB322" s="44"/>
      <c r="IC322" s="44"/>
      <c r="ID322" s="44"/>
      <c r="IE322" s="44"/>
      <c r="IF322" s="44"/>
      <c r="IG322" s="44"/>
      <c r="IH322" s="44"/>
      <c r="II322" s="44"/>
      <c r="IJ322" s="44"/>
      <c r="IK322" s="44"/>
      <c r="IL322" s="44"/>
      <c r="IM322" s="44"/>
      <c r="IN322" s="44"/>
      <c r="IO322" s="44"/>
      <c r="IP322" s="44"/>
      <c r="IQ322" s="44"/>
      <c r="IR322" s="44"/>
      <c r="IS322" s="44"/>
      <c r="IT322" s="44"/>
      <c r="IU322" s="44"/>
      <c r="IV322" s="44"/>
      <c r="IW322" s="44"/>
      <c r="IX322" s="44"/>
      <c r="IY322" s="44"/>
      <c r="IZ322" s="44"/>
      <c r="JA322" s="44"/>
      <c r="JB322" s="44"/>
      <c r="JC322" s="44"/>
      <c r="JD322" s="44"/>
      <c r="JE322" s="44"/>
      <c r="JF322" s="44"/>
      <c r="JG322" s="44"/>
      <c r="JH322" s="44"/>
      <c r="JI322" s="44"/>
      <c r="JJ322" s="44"/>
      <c r="JK322" s="44"/>
      <c r="JL322" s="44"/>
      <c r="JM322" s="44"/>
      <c r="JN322" s="44"/>
      <c r="JO322" s="44"/>
      <c r="JP322" s="44"/>
      <c r="JQ322" s="44"/>
      <c r="JR322" s="44"/>
      <c r="JS322" s="44"/>
      <c r="JT322" s="44"/>
      <c r="JU322" s="44"/>
      <c r="JV322" s="44"/>
      <c r="JW322" s="44"/>
      <c r="JX322" s="44"/>
      <c r="JY322" s="44"/>
      <c r="JZ322" s="44"/>
      <c r="KA322" s="44"/>
      <c r="KB322" s="44"/>
      <c r="KC322" s="44"/>
      <c r="KD322" s="44"/>
      <c r="KE322" s="44"/>
      <c r="KF322" s="44"/>
      <c r="KG322" s="44"/>
      <c r="KH322" s="44"/>
      <c r="KI322" s="44"/>
      <c r="KJ322" s="44"/>
      <c r="KK322" s="44"/>
      <c r="KL322" s="44"/>
      <c r="KM322" s="44"/>
      <c r="KN322" s="44"/>
      <c r="KO322" s="44"/>
      <c r="KP322" s="44"/>
      <c r="KQ322" s="44"/>
      <c r="KR322" s="44"/>
      <c r="KS322" s="44"/>
      <c r="KT322" s="44"/>
      <c r="KU322" s="44"/>
      <c r="KV322" s="44"/>
      <c r="KW322" s="44"/>
      <c r="KX322" s="44"/>
      <c r="KY322" s="44"/>
      <c r="KZ322" s="44"/>
      <c r="LA322" s="44"/>
      <c r="LB322" s="44"/>
      <c r="LC322" s="44"/>
      <c r="LD322" s="44"/>
      <c r="LE322" s="44"/>
      <c r="LF322" s="44"/>
      <c r="LG322" s="44"/>
      <c r="LH322" s="44"/>
      <c r="LI322" s="44"/>
      <c r="LJ322" s="44"/>
      <c r="LK322" s="44"/>
      <c r="LL322" s="44"/>
      <c r="LM322" s="44"/>
      <c r="LN322" s="44"/>
      <c r="LO322" s="44"/>
      <c r="LP322" s="44"/>
      <c r="LQ322" s="44"/>
      <c r="LR322" s="44"/>
      <c r="LS322" s="44"/>
      <c r="LT322" s="44"/>
      <c r="LU322" s="44"/>
      <c r="LV322" s="44"/>
      <c r="LW322" s="44"/>
      <c r="LX322" s="44"/>
      <c r="LY322" s="44"/>
      <c r="LZ322" s="44"/>
      <c r="MA322" s="44"/>
      <c r="MB322" s="44"/>
      <c r="MC322" s="44"/>
      <c r="MD322" s="44"/>
      <c r="ME322" s="44"/>
      <c r="MF322" s="44"/>
      <c r="MG322" s="44"/>
      <c r="MH322" s="44"/>
      <c r="MI322" s="44"/>
      <c r="MJ322" s="44"/>
      <c r="MK322" s="44"/>
      <c r="ML322" s="44"/>
      <c r="MM322" s="44"/>
      <c r="MN322" s="44"/>
      <c r="MO322" s="44"/>
      <c r="MP322" s="44"/>
      <c r="MQ322" s="44"/>
      <c r="MR322" s="44"/>
      <c r="MS322" s="44"/>
      <c r="MT322" s="44"/>
      <c r="MU322" s="44"/>
      <c r="MV322" s="44"/>
      <c r="MW322" s="44"/>
      <c r="MX322" s="44"/>
      <c r="MY322" s="44"/>
      <c r="MZ322" s="44"/>
      <c r="NA322" s="44"/>
      <c r="NB322" s="44"/>
      <c r="NC322" s="44"/>
      <c r="ND322" s="44"/>
      <c r="NE322" s="44"/>
      <c r="NF322" s="44"/>
      <c r="NG322" s="44"/>
      <c r="NH322" s="44"/>
      <c r="NI322" s="44"/>
      <c r="NJ322" s="44"/>
      <c r="NK322" s="44"/>
      <c r="NL322" s="44"/>
      <c r="NM322" s="44"/>
      <c r="NN322" s="44"/>
      <c r="NO322" s="44"/>
      <c r="NP322" s="44"/>
      <c r="NQ322" s="44"/>
      <c r="NR322" s="44"/>
      <c r="NS322" s="44"/>
      <c r="NT322" s="44"/>
      <c r="NU322" s="44"/>
      <c r="NV322" s="44"/>
      <c r="NW322" s="44"/>
      <c r="NX322" s="44"/>
      <c r="NY322" s="44"/>
      <c r="NZ322" s="44"/>
      <c r="OA322" s="44"/>
      <c r="OB322" s="44"/>
      <c r="OC322" s="44"/>
      <c r="OD322" s="44"/>
      <c r="OE322" s="44"/>
      <c r="OF322" s="44"/>
      <c r="OG322" s="44"/>
      <c r="OH322" s="44"/>
      <c r="OI322" s="44"/>
      <c r="OJ322" s="44"/>
      <c r="OK322" s="44"/>
      <c r="OL322" s="44"/>
      <c r="OM322" s="44"/>
      <c r="ON322" s="44"/>
      <c r="OO322" s="44"/>
      <c r="OP322" s="44"/>
      <c r="OQ322" s="44"/>
      <c r="OR322" s="44"/>
      <c r="OS322" s="44"/>
      <c r="OT322" s="44"/>
      <c r="OU322" s="44"/>
      <c r="OV322" s="44"/>
      <c r="OW322" s="44"/>
      <c r="OX322" s="44"/>
      <c r="OY322" s="44"/>
      <c r="OZ322" s="44"/>
      <c r="PA322" s="44"/>
      <c r="PB322" s="44"/>
      <c r="PC322" s="44"/>
      <c r="PD322" s="44"/>
      <c r="PE322" s="44"/>
      <c r="PF322" s="44"/>
      <c r="PG322" s="44"/>
      <c r="PH322" s="44"/>
    </row>
    <row r="323" spans="1:424" s="49" customFormat="1" x14ac:dyDescent="0.25">
      <c r="A323" s="30"/>
      <c r="C323" s="327"/>
      <c r="D323" s="47"/>
      <c r="E323" s="327"/>
      <c r="F323" s="47"/>
      <c r="G323" s="47"/>
      <c r="H323" s="47"/>
      <c r="I323" s="47"/>
      <c r="J323" s="47"/>
      <c r="M323" s="47"/>
      <c r="N323" s="47"/>
      <c r="O323" s="47"/>
      <c r="P323" s="47"/>
      <c r="Q323" s="47"/>
      <c r="R323" s="47"/>
      <c r="U323" s="47"/>
      <c r="V323" s="47"/>
      <c r="W323" s="47"/>
      <c r="X323" s="47"/>
      <c r="Y323" s="47"/>
      <c r="Z323" s="47"/>
      <c r="AC323" s="47"/>
      <c r="AD323" s="47"/>
      <c r="AE323" s="47"/>
      <c r="AF323" s="47"/>
      <c r="AG323" s="47"/>
      <c r="AH323" s="47"/>
      <c r="AK323" s="47"/>
      <c r="AL323" s="47"/>
      <c r="AM323" s="47"/>
      <c r="AN323" s="47"/>
      <c r="AO323" s="47"/>
      <c r="AP323" s="47"/>
      <c r="AS323" s="47"/>
      <c r="AT323" s="47"/>
      <c r="AU323" s="47"/>
      <c r="AV323" s="47"/>
      <c r="AW323" s="46"/>
      <c r="AX323" s="46"/>
      <c r="BA323" s="47"/>
      <c r="BB323" s="47"/>
      <c r="BC323" s="47"/>
      <c r="BD323" s="47"/>
      <c r="BE323" s="47"/>
      <c r="BF323" s="47"/>
      <c r="BG323" s="47"/>
      <c r="BH323" s="47"/>
      <c r="BI323" s="44"/>
      <c r="BJ323" s="44"/>
      <c r="BK323" s="44"/>
      <c r="BL323" s="44"/>
      <c r="BM323" s="44"/>
      <c r="BN323" s="44"/>
      <c r="BO323" s="44"/>
      <c r="BP323" s="44"/>
      <c r="BQ323" s="44"/>
      <c r="BR323" s="44"/>
      <c r="BS323" s="44"/>
      <c r="BT323" s="44"/>
      <c r="BU323" s="44"/>
      <c r="BV323" s="44"/>
      <c r="BW323" s="44"/>
      <c r="BX323" s="44"/>
      <c r="BY323" s="44"/>
      <c r="BZ323" s="44"/>
      <c r="CA323" s="44"/>
      <c r="CB323" s="44"/>
      <c r="CC323" s="44"/>
      <c r="CD323" s="44"/>
      <c r="CE323" s="44"/>
      <c r="CF323" s="44"/>
      <c r="CG323" s="44"/>
      <c r="CH323" s="44"/>
      <c r="CI323" s="44"/>
      <c r="CJ323" s="44"/>
      <c r="CK323" s="44"/>
      <c r="CL323" s="44"/>
      <c r="CM323" s="44"/>
      <c r="CN323" s="44"/>
      <c r="CO323" s="44"/>
      <c r="CP323" s="44"/>
      <c r="CQ323" s="44"/>
      <c r="CR323" s="44"/>
      <c r="CS323" s="44"/>
      <c r="CT323" s="44"/>
      <c r="CU323" s="44"/>
      <c r="CV323" s="44"/>
      <c r="CW323" s="44"/>
      <c r="CX323" s="44"/>
      <c r="CY323" s="44"/>
      <c r="CZ323" s="44"/>
      <c r="DA323" s="44"/>
      <c r="DB323" s="44"/>
      <c r="DC323" s="44"/>
      <c r="DD323" s="44"/>
      <c r="DE323" s="44"/>
      <c r="DF323" s="44"/>
      <c r="DG323" s="44"/>
      <c r="DH323" s="44"/>
      <c r="DI323" s="44"/>
      <c r="DJ323" s="44"/>
      <c r="DK323" s="44"/>
      <c r="DL323" s="44"/>
      <c r="DM323" s="44"/>
      <c r="DN323" s="44"/>
      <c r="DO323" s="44"/>
      <c r="DP323" s="44"/>
      <c r="DQ323" s="44"/>
      <c r="DR323" s="44"/>
      <c r="DS323" s="44"/>
      <c r="DT323" s="44"/>
      <c r="DU323" s="44"/>
      <c r="DV323" s="44"/>
      <c r="DW323" s="44"/>
      <c r="DX323" s="44"/>
      <c r="DY323" s="44"/>
      <c r="DZ323" s="44"/>
      <c r="EA323" s="44"/>
      <c r="EB323" s="44"/>
      <c r="EC323" s="44"/>
      <c r="ED323" s="44"/>
      <c r="EE323" s="44"/>
      <c r="EF323" s="44"/>
      <c r="EG323" s="44"/>
      <c r="EH323" s="44"/>
      <c r="EI323" s="44"/>
      <c r="EJ323" s="44"/>
      <c r="EK323" s="44"/>
      <c r="EL323" s="44"/>
      <c r="EM323" s="44"/>
      <c r="EN323" s="44"/>
      <c r="EO323" s="44"/>
      <c r="EP323" s="44"/>
      <c r="EQ323" s="44"/>
      <c r="ER323" s="44"/>
      <c r="ES323" s="44"/>
      <c r="ET323" s="44"/>
      <c r="EU323" s="44"/>
      <c r="EV323" s="44"/>
      <c r="EW323" s="44"/>
      <c r="EX323" s="44"/>
      <c r="EY323" s="44"/>
      <c r="EZ323" s="44"/>
      <c r="FA323" s="44"/>
      <c r="FB323" s="44"/>
      <c r="FC323" s="44"/>
      <c r="FD323" s="44"/>
      <c r="FE323" s="44"/>
      <c r="FF323" s="44"/>
      <c r="FG323" s="44"/>
      <c r="FH323" s="44"/>
      <c r="FI323" s="44"/>
      <c r="FJ323" s="44"/>
      <c r="FK323" s="44"/>
      <c r="FL323" s="44"/>
      <c r="FM323" s="44"/>
      <c r="FN323" s="44"/>
      <c r="FO323" s="44"/>
      <c r="FP323" s="44"/>
      <c r="FQ323" s="44"/>
      <c r="FR323" s="44"/>
      <c r="FS323" s="44"/>
      <c r="FT323" s="44"/>
      <c r="FU323" s="44"/>
      <c r="FV323" s="44"/>
      <c r="FW323" s="44"/>
      <c r="FX323" s="44"/>
      <c r="FY323" s="44"/>
      <c r="FZ323" s="44"/>
      <c r="GA323" s="44"/>
      <c r="GB323" s="44"/>
      <c r="GC323" s="44"/>
      <c r="GD323" s="44"/>
      <c r="GE323" s="44"/>
      <c r="GF323" s="44"/>
      <c r="GG323" s="44"/>
      <c r="GH323" s="44"/>
      <c r="GI323" s="44"/>
      <c r="GJ323" s="44"/>
      <c r="GK323" s="44"/>
      <c r="GL323" s="44"/>
      <c r="GM323" s="44"/>
      <c r="GN323" s="44"/>
      <c r="GO323" s="44"/>
      <c r="GP323" s="44"/>
      <c r="GQ323" s="44"/>
      <c r="GR323" s="44"/>
      <c r="GS323" s="44"/>
      <c r="GT323" s="44"/>
      <c r="GU323" s="44"/>
      <c r="GV323" s="44"/>
      <c r="GW323" s="44"/>
      <c r="GX323" s="44"/>
      <c r="GY323" s="44"/>
      <c r="GZ323" s="44"/>
      <c r="HA323" s="44"/>
      <c r="HB323" s="44"/>
      <c r="HC323" s="44"/>
      <c r="HD323" s="44"/>
      <c r="HE323" s="44"/>
      <c r="HF323" s="44"/>
      <c r="HG323" s="44"/>
      <c r="HH323" s="44"/>
      <c r="HI323" s="44"/>
      <c r="HJ323" s="44"/>
      <c r="HK323" s="44"/>
      <c r="HL323" s="44"/>
      <c r="HM323" s="44"/>
      <c r="HN323" s="44"/>
      <c r="HO323" s="44"/>
      <c r="HP323" s="44"/>
      <c r="HQ323" s="44"/>
      <c r="HR323" s="44"/>
      <c r="HS323" s="44"/>
      <c r="HT323" s="44"/>
      <c r="HU323" s="44"/>
      <c r="HV323" s="44"/>
      <c r="HW323" s="44"/>
      <c r="HX323" s="44"/>
      <c r="HY323" s="44"/>
      <c r="HZ323" s="44"/>
      <c r="IA323" s="44"/>
      <c r="IB323" s="44"/>
      <c r="IC323" s="44"/>
      <c r="ID323" s="44"/>
      <c r="IE323" s="44"/>
      <c r="IF323" s="44"/>
      <c r="IG323" s="44"/>
      <c r="IH323" s="44"/>
      <c r="II323" s="44"/>
      <c r="IJ323" s="44"/>
      <c r="IK323" s="44"/>
      <c r="IL323" s="44"/>
      <c r="IM323" s="44"/>
      <c r="IN323" s="44"/>
      <c r="IO323" s="44"/>
      <c r="IP323" s="44"/>
      <c r="IQ323" s="44"/>
      <c r="IR323" s="44"/>
      <c r="IS323" s="44"/>
      <c r="IT323" s="44"/>
      <c r="IU323" s="44"/>
      <c r="IV323" s="44"/>
      <c r="IW323" s="44"/>
      <c r="IX323" s="44"/>
      <c r="IY323" s="44"/>
      <c r="IZ323" s="44"/>
      <c r="JA323" s="44"/>
      <c r="JB323" s="44"/>
      <c r="JC323" s="44"/>
      <c r="JD323" s="44"/>
      <c r="JE323" s="44"/>
      <c r="JF323" s="44"/>
      <c r="JG323" s="44"/>
      <c r="JH323" s="44"/>
      <c r="JI323" s="44"/>
      <c r="JJ323" s="44"/>
      <c r="JK323" s="44"/>
      <c r="JL323" s="44"/>
      <c r="JM323" s="44"/>
      <c r="JN323" s="44"/>
      <c r="JO323" s="44"/>
      <c r="JP323" s="44"/>
      <c r="JQ323" s="44"/>
      <c r="JR323" s="44"/>
      <c r="JS323" s="44"/>
      <c r="JT323" s="44"/>
      <c r="JU323" s="44"/>
      <c r="JV323" s="44"/>
      <c r="JW323" s="44"/>
      <c r="JX323" s="44"/>
      <c r="JY323" s="44"/>
      <c r="JZ323" s="44"/>
      <c r="KA323" s="44"/>
      <c r="KB323" s="44"/>
      <c r="KC323" s="44"/>
      <c r="KD323" s="44"/>
      <c r="KE323" s="44"/>
      <c r="KF323" s="44"/>
      <c r="KG323" s="44"/>
      <c r="KH323" s="44"/>
      <c r="KI323" s="44"/>
      <c r="KJ323" s="44"/>
      <c r="KK323" s="44"/>
      <c r="KL323" s="44"/>
      <c r="KM323" s="44"/>
      <c r="KN323" s="44"/>
      <c r="KO323" s="44"/>
      <c r="KP323" s="44"/>
      <c r="KQ323" s="44"/>
      <c r="KR323" s="44"/>
      <c r="KS323" s="44"/>
      <c r="KT323" s="44"/>
      <c r="KU323" s="44"/>
      <c r="KV323" s="44"/>
      <c r="KW323" s="44"/>
      <c r="KX323" s="44"/>
      <c r="KY323" s="44"/>
      <c r="KZ323" s="44"/>
      <c r="LA323" s="44"/>
      <c r="LB323" s="44"/>
      <c r="LC323" s="44"/>
      <c r="LD323" s="44"/>
      <c r="LE323" s="44"/>
      <c r="LF323" s="44"/>
      <c r="LG323" s="44"/>
      <c r="LH323" s="44"/>
      <c r="LI323" s="44"/>
      <c r="LJ323" s="44"/>
      <c r="LK323" s="44"/>
      <c r="LL323" s="44"/>
      <c r="LM323" s="44"/>
      <c r="LN323" s="44"/>
      <c r="LO323" s="44"/>
      <c r="LP323" s="44"/>
      <c r="LQ323" s="44"/>
      <c r="LR323" s="44"/>
      <c r="LS323" s="44"/>
      <c r="LT323" s="44"/>
      <c r="LU323" s="44"/>
      <c r="LV323" s="44"/>
      <c r="LW323" s="44"/>
      <c r="LX323" s="44"/>
      <c r="LY323" s="44"/>
      <c r="LZ323" s="44"/>
      <c r="MA323" s="44"/>
      <c r="MB323" s="44"/>
      <c r="MC323" s="44"/>
      <c r="MD323" s="44"/>
      <c r="ME323" s="44"/>
      <c r="MF323" s="44"/>
      <c r="MG323" s="44"/>
      <c r="MH323" s="44"/>
      <c r="MI323" s="44"/>
      <c r="MJ323" s="44"/>
      <c r="MK323" s="44"/>
      <c r="ML323" s="44"/>
      <c r="MM323" s="44"/>
      <c r="MN323" s="44"/>
      <c r="MO323" s="44"/>
      <c r="MP323" s="44"/>
      <c r="MQ323" s="44"/>
      <c r="MR323" s="44"/>
      <c r="MS323" s="44"/>
      <c r="MT323" s="44"/>
      <c r="MU323" s="44"/>
      <c r="MV323" s="44"/>
      <c r="MW323" s="44"/>
      <c r="MX323" s="44"/>
      <c r="MY323" s="44"/>
      <c r="MZ323" s="44"/>
      <c r="NA323" s="44"/>
      <c r="NB323" s="44"/>
      <c r="NC323" s="44"/>
      <c r="ND323" s="44"/>
      <c r="NE323" s="44"/>
      <c r="NF323" s="44"/>
      <c r="NG323" s="44"/>
      <c r="NH323" s="44"/>
      <c r="NI323" s="44"/>
      <c r="NJ323" s="44"/>
      <c r="NK323" s="44"/>
      <c r="NL323" s="44"/>
      <c r="NM323" s="44"/>
      <c r="NN323" s="44"/>
      <c r="NO323" s="44"/>
      <c r="NP323" s="44"/>
      <c r="NQ323" s="44"/>
      <c r="NR323" s="44"/>
      <c r="NS323" s="44"/>
      <c r="NT323" s="44"/>
      <c r="NU323" s="44"/>
      <c r="NV323" s="44"/>
      <c r="NW323" s="44"/>
      <c r="NX323" s="44"/>
      <c r="NY323" s="44"/>
      <c r="NZ323" s="44"/>
      <c r="OA323" s="44"/>
      <c r="OB323" s="44"/>
      <c r="OC323" s="44"/>
      <c r="OD323" s="44"/>
      <c r="OE323" s="44"/>
      <c r="OF323" s="44"/>
      <c r="OG323" s="44"/>
      <c r="OH323" s="44"/>
      <c r="OI323" s="44"/>
      <c r="OJ323" s="44"/>
      <c r="OK323" s="44"/>
      <c r="OL323" s="44"/>
      <c r="OM323" s="44"/>
      <c r="ON323" s="44"/>
      <c r="OO323" s="44"/>
      <c r="OP323" s="44"/>
      <c r="OQ323" s="44"/>
      <c r="OR323" s="44"/>
      <c r="OS323" s="44"/>
      <c r="OT323" s="44"/>
      <c r="OU323" s="44"/>
      <c r="OV323" s="44"/>
      <c r="OW323" s="44"/>
      <c r="OX323" s="44"/>
      <c r="OY323" s="44"/>
      <c r="OZ323" s="44"/>
      <c r="PA323" s="44"/>
      <c r="PB323" s="44"/>
      <c r="PC323" s="44"/>
      <c r="PD323" s="44"/>
      <c r="PE323" s="44"/>
      <c r="PF323" s="44"/>
      <c r="PG323" s="44"/>
      <c r="PH323" s="44"/>
    </row>
    <row r="324" spans="1:424" s="49" customFormat="1" x14ac:dyDescent="0.25">
      <c r="A324" s="30"/>
      <c r="C324" s="327"/>
      <c r="D324" s="47"/>
      <c r="E324" s="327"/>
      <c r="F324" s="47"/>
      <c r="G324" s="47"/>
      <c r="H324" s="47"/>
      <c r="I324" s="47"/>
      <c r="J324" s="47"/>
      <c r="M324" s="47"/>
      <c r="N324" s="47"/>
      <c r="O324" s="47"/>
      <c r="P324" s="47"/>
      <c r="Q324" s="47"/>
      <c r="R324" s="47"/>
      <c r="U324" s="47"/>
      <c r="V324" s="47"/>
      <c r="W324" s="47"/>
      <c r="X324" s="47"/>
      <c r="Y324" s="47"/>
      <c r="Z324" s="47"/>
      <c r="AC324" s="47"/>
      <c r="AD324" s="47"/>
      <c r="AE324" s="47"/>
      <c r="AF324" s="47"/>
      <c r="AG324" s="47"/>
      <c r="AH324" s="47"/>
      <c r="AK324" s="47"/>
      <c r="AL324" s="47"/>
      <c r="AM324" s="47"/>
      <c r="AN324" s="47"/>
      <c r="AO324" s="47"/>
      <c r="AP324" s="47"/>
      <c r="AS324" s="47"/>
      <c r="AT324" s="47"/>
      <c r="AU324" s="47"/>
      <c r="AV324" s="47"/>
      <c r="AW324" s="46"/>
      <c r="AX324" s="46"/>
      <c r="BA324" s="47"/>
      <c r="BB324" s="47"/>
      <c r="BC324" s="47"/>
      <c r="BD324" s="47"/>
      <c r="BE324" s="47"/>
      <c r="BF324" s="47"/>
      <c r="BG324" s="47"/>
      <c r="BH324" s="47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44"/>
      <c r="CR324" s="44"/>
      <c r="CS324" s="44"/>
      <c r="CT324" s="44"/>
      <c r="CU324" s="44"/>
      <c r="CV324" s="44"/>
      <c r="CW324" s="44"/>
      <c r="CX324" s="44"/>
      <c r="CY324" s="44"/>
      <c r="CZ324" s="44"/>
      <c r="DA324" s="44"/>
      <c r="DB324" s="44"/>
      <c r="DC324" s="44"/>
      <c r="DD324" s="44"/>
      <c r="DE324" s="44"/>
      <c r="DF324" s="44"/>
      <c r="DG324" s="44"/>
      <c r="DH324" s="44"/>
      <c r="DI324" s="44"/>
      <c r="DJ324" s="44"/>
      <c r="DK324" s="44"/>
      <c r="DL324" s="44"/>
      <c r="DM324" s="44"/>
      <c r="DN324" s="44"/>
      <c r="DO324" s="44"/>
      <c r="DP324" s="44"/>
      <c r="DQ324" s="44"/>
      <c r="DR324" s="44"/>
      <c r="DS324" s="44"/>
      <c r="DT324" s="44"/>
      <c r="DU324" s="44"/>
      <c r="DV324" s="44"/>
      <c r="DW324" s="44"/>
      <c r="DX324" s="44"/>
      <c r="DY324" s="44"/>
      <c r="DZ324" s="44"/>
      <c r="EA324" s="44"/>
      <c r="EB324" s="44"/>
      <c r="EC324" s="44"/>
      <c r="ED324" s="44"/>
      <c r="EE324" s="44"/>
      <c r="EF324" s="44"/>
      <c r="EG324" s="44"/>
      <c r="EH324" s="44"/>
      <c r="EI324" s="44"/>
      <c r="EJ324" s="44"/>
      <c r="EK324" s="44"/>
      <c r="EL324" s="44"/>
      <c r="EM324" s="44"/>
      <c r="EN324" s="44"/>
      <c r="EO324" s="44"/>
      <c r="EP324" s="44"/>
      <c r="EQ324" s="44"/>
      <c r="ER324" s="44"/>
      <c r="ES324" s="44"/>
      <c r="ET324" s="44"/>
      <c r="EU324" s="44"/>
      <c r="EV324" s="44"/>
      <c r="EW324" s="44"/>
      <c r="EX324" s="44"/>
      <c r="EY324" s="44"/>
      <c r="EZ324" s="44"/>
      <c r="FA324" s="44"/>
      <c r="FB324" s="44"/>
      <c r="FC324" s="44"/>
      <c r="FD324" s="44"/>
      <c r="FE324" s="44"/>
      <c r="FF324" s="44"/>
      <c r="FG324" s="44"/>
      <c r="FH324" s="44"/>
      <c r="FI324" s="44"/>
      <c r="FJ324" s="44"/>
      <c r="FK324" s="44"/>
      <c r="FL324" s="44"/>
      <c r="FM324" s="44"/>
      <c r="FN324" s="44"/>
      <c r="FO324" s="44"/>
      <c r="FP324" s="44"/>
      <c r="FQ324" s="44"/>
      <c r="FR324" s="44"/>
      <c r="FS324" s="44"/>
      <c r="FT324" s="44"/>
      <c r="FU324" s="44"/>
      <c r="FV324" s="44"/>
      <c r="FW324" s="44"/>
      <c r="FX324" s="44"/>
      <c r="FY324" s="44"/>
      <c r="FZ324" s="44"/>
      <c r="GA324" s="44"/>
      <c r="GB324" s="44"/>
      <c r="GC324" s="44"/>
      <c r="GD324" s="44"/>
      <c r="GE324" s="44"/>
      <c r="GF324" s="44"/>
      <c r="GG324" s="44"/>
      <c r="GH324" s="44"/>
      <c r="GI324" s="44"/>
      <c r="GJ324" s="44"/>
      <c r="GK324" s="44"/>
      <c r="GL324" s="44"/>
      <c r="GM324" s="44"/>
      <c r="GN324" s="44"/>
      <c r="GO324" s="44"/>
      <c r="GP324" s="44"/>
      <c r="GQ324" s="44"/>
      <c r="GR324" s="44"/>
      <c r="GS324" s="44"/>
      <c r="GT324" s="44"/>
      <c r="GU324" s="44"/>
      <c r="GV324" s="44"/>
      <c r="GW324" s="44"/>
      <c r="GX324" s="44"/>
      <c r="GY324" s="44"/>
      <c r="GZ324" s="44"/>
      <c r="HA324" s="44"/>
      <c r="HB324" s="44"/>
      <c r="HC324" s="44"/>
      <c r="HD324" s="44"/>
      <c r="HE324" s="44"/>
      <c r="HF324" s="44"/>
      <c r="HG324" s="44"/>
      <c r="HH324" s="44"/>
      <c r="HI324" s="44"/>
      <c r="HJ324" s="44"/>
      <c r="HK324" s="44"/>
      <c r="HL324" s="44"/>
      <c r="HM324" s="44"/>
      <c r="HN324" s="44"/>
      <c r="HO324" s="44"/>
      <c r="HP324" s="44"/>
      <c r="HQ324" s="44"/>
      <c r="HR324" s="44"/>
      <c r="HS324" s="44"/>
      <c r="HT324" s="44"/>
      <c r="HU324" s="44"/>
      <c r="HV324" s="44"/>
      <c r="HW324" s="44"/>
      <c r="HX324" s="44"/>
      <c r="HY324" s="44"/>
      <c r="HZ324" s="44"/>
      <c r="IA324" s="44"/>
      <c r="IB324" s="44"/>
      <c r="IC324" s="44"/>
      <c r="ID324" s="44"/>
      <c r="IE324" s="44"/>
      <c r="IF324" s="44"/>
      <c r="IG324" s="44"/>
      <c r="IH324" s="44"/>
      <c r="II324" s="44"/>
      <c r="IJ324" s="44"/>
      <c r="IK324" s="44"/>
      <c r="IL324" s="44"/>
      <c r="IM324" s="44"/>
      <c r="IN324" s="44"/>
      <c r="IO324" s="44"/>
      <c r="IP324" s="44"/>
      <c r="IQ324" s="44"/>
      <c r="IR324" s="44"/>
      <c r="IS324" s="44"/>
      <c r="IT324" s="44"/>
      <c r="IU324" s="44"/>
      <c r="IV324" s="44"/>
      <c r="IW324" s="44"/>
      <c r="IX324" s="44"/>
      <c r="IY324" s="44"/>
      <c r="IZ324" s="44"/>
      <c r="JA324" s="44"/>
      <c r="JB324" s="44"/>
      <c r="JC324" s="44"/>
      <c r="JD324" s="44"/>
      <c r="JE324" s="44"/>
      <c r="JF324" s="44"/>
      <c r="JG324" s="44"/>
      <c r="JH324" s="44"/>
      <c r="JI324" s="44"/>
      <c r="JJ324" s="44"/>
      <c r="JK324" s="44"/>
      <c r="JL324" s="44"/>
      <c r="JM324" s="44"/>
      <c r="JN324" s="44"/>
      <c r="JO324" s="44"/>
      <c r="JP324" s="44"/>
      <c r="JQ324" s="44"/>
      <c r="JR324" s="44"/>
      <c r="JS324" s="44"/>
      <c r="JT324" s="44"/>
      <c r="JU324" s="44"/>
      <c r="JV324" s="44"/>
      <c r="JW324" s="44"/>
      <c r="JX324" s="44"/>
      <c r="JY324" s="44"/>
      <c r="JZ324" s="44"/>
      <c r="KA324" s="44"/>
      <c r="KB324" s="44"/>
      <c r="KC324" s="44"/>
      <c r="KD324" s="44"/>
      <c r="KE324" s="44"/>
      <c r="KF324" s="44"/>
      <c r="KG324" s="44"/>
      <c r="KH324" s="44"/>
      <c r="KI324" s="44"/>
      <c r="KJ324" s="44"/>
      <c r="KK324" s="44"/>
      <c r="KL324" s="44"/>
      <c r="KM324" s="44"/>
      <c r="KN324" s="44"/>
      <c r="KO324" s="44"/>
      <c r="KP324" s="44"/>
      <c r="KQ324" s="44"/>
      <c r="KR324" s="44"/>
      <c r="KS324" s="44"/>
      <c r="KT324" s="44"/>
      <c r="KU324" s="44"/>
      <c r="KV324" s="44"/>
      <c r="KW324" s="44"/>
      <c r="KX324" s="44"/>
      <c r="KY324" s="44"/>
      <c r="KZ324" s="44"/>
      <c r="LA324" s="44"/>
      <c r="LB324" s="44"/>
      <c r="LC324" s="44"/>
      <c r="LD324" s="44"/>
      <c r="LE324" s="44"/>
      <c r="LF324" s="44"/>
      <c r="LG324" s="44"/>
      <c r="LH324" s="44"/>
      <c r="LI324" s="44"/>
      <c r="LJ324" s="44"/>
      <c r="LK324" s="44"/>
      <c r="LL324" s="44"/>
      <c r="LM324" s="44"/>
      <c r="LN324" s="44"/>
      <c r="LO324" s="44"/>
      <c r="LP324" s="44"/>
      <c r="LQ324" s="44"/>
      <c r="LR324" s="44"/>
      <c r="LS324" s="44"/>
      <c r="LT324" s="44"/>
      <c r="LU324" s="44"/>
      <c r="LV324" s="44"/>
      <c r="LW324" s="44"/>
      <c r="LX324" s="44"/>
      <c r="LY324" s="44"/>
      <c r="LZ324" s="44"/>
      <c r="MA324" s="44"/>
      <c r="MB324" s="44"/>
      <c r="MC324" s="44"/>
      <c r="MD324" s="44"/>
      <c r="ME324" s="44"/>
      <c r="MF324" s="44"/>
      <c r="MG324" s="44"/>
      <c r="MH324" s="44"/>
      <c r="MI324" s="44"/>
      <c r="MJ324" s="44"/>
      <c r="MK324" s="44"/>
      <c r="ML324" s="44"/>
      <c r="MM324" s="44"/>
      <c r="MN324" s="44"/>
      <c r="MO324" s="44"/>
      <c r="MP324" s="44"/>
      <c r="MQ324" s="44"/>
      <c r="MR324" s="44"/>
      <c r="MS324" s="44"/>
      <c r="MT324" s="44"/>
      <c r="MU324" s="44"/>
      <c r="MV324" s="44"/>
      <c r="MW324" s="44"/>
      <c r="MX324" s="44"/>
      <c r="MY324" s="44"/>
      <c r="MZ324" s="44"/>
      <c r="NA324" s="44"/>
      <c r="NB324" s="44"/>
      <c r="NC324" s="44"/>
      <c r="ND324" s="44"/>
      <c r="NE324" s="44"/>
      <c r="NF324" s="44"/>
      <c r="NG324" s="44"/>
      <c r="NH324" s="44"/>
      <c r="NI324" s="44"/>
      <c r="NJ324" s="44"/>
      <c r="NK324" s="44"/>
      <c r="NL324" s="44"/>
      <c r="NM324" s="44"/>
      <c r="NN324" s="44"/>
      <c r="NO324" s="44"/>
      <c r="NP324" s="44"/>
      <c r="NQ324" s="44"/>
      <c r="NR324" s="44"/>
      <c r="NS324" s="44"/>
      <c r="NT324" s="44"/>
      <c r="NU324" s="44"/>
      <c r="NV324" s="44"/>
      <c r="NW324" s="44"/>
      <c r="NX324" s="44"/>
      <c r="NY324" s="44"/>
      <c r="NZ324" s="44"/>
      <c r="OA324" s="44"/>
      <c r="OB324" s="44"/>
      <c r="OC324" s="44"/>
      <c r="OD324" s="44"/>
      <c r="OE324" s="44"/>
      <c r="OF324" s="44"/>
      <c r="OG324" s="44"/>
      <c r="OH324" s="44"/>
      <c r="OI324" s="44"/>
      <c r="OJ324" s="44"/>
      <c r="OK324" s="44"/>
      <c r="OL324" s="44"/>
      <c r="OM324" s="44"/>
      <c r="ON324" s="44"/>
      <c r="OO324" s="44"/>
      <c r="OP324" s="44"/>
      <c r="OQ324" s="44"/>
      <c r="OR324" s="44"/>
      <c r="OS324" s="44"/>
      <c r="OT324" s="44"/>
      <c r="OU324" s="44"/>
      <c r="OV324" s="44"/>
      <c r="OW324" s="44"/>
      <c r="OX324" s="44"/>
      <c r="OY324" s="44"/>
      <c r="OZ324" s="44"/>
      <c r="PA324" s="44"/>
      <c r="PB324" s="44"/>
      <c r="PC324" s="44"/>
      <c r="PD324" s="44"/>
      <c r="PE324" s="44"/>
      <c r="PF324" s="44"/>
      <c r="PG324" s="44"/>
      <c r="PH324" s="44"/>
    </row>
    <row r="325" spans="1:424" s="49" customFormat="1" x14ac:dyDescent="0.25">
      <c r="A325" s="30"/>
      <c r="C325" s="327"/>
      <c r="D325" s="47"/>
      <c r="E325" s="327"/>
      <c r="F325" s="47"/>
      <c r="G325" s="47"/>
      <c r="H325" s="47"/>
      <c r="I325" s="47"/>
      <c r="J325" s="47"/>
      <c r="M325" s="47"/>
      <c r="N325" s="47"/>
      <c r="O325" s="47"/>
      <c r="P325" s="47"/>
      <c r="Q325" s="47"/>
      <c r="R325" s="47"/>
      <c r="U325" s="47"/>
      <c r="V325" s="47"/>
      <c r="W325" s="47"/>
      <c r="X325" s="47"/>
      <c r="Y325" s="47"/>
      <c r="Z325" s="47"/>
      <c r="AC325" s="47"/>
      <c r="AD325" s="47"/>
      <c r="AE325" s="47"/>
      <c r="AF325" s="47"/>
      <c r="AG325" s="47"/>
      <c r="AH325" s="47"/>
      <c r="AK325" s="47"/>
      <c r="AL325" s="47"/>
      <c r="AM325" s="47"/>
      <c r="AN325" s="47"/>
      <c r="AO325" s="47"/>
      <c r="AP325" s="47"/>
      <c r="AS325" s="47"/>
      <c r="AT325" s="47"/>
      <c r="AU325" s="47"/>
      <c r="AV325" s="47"/>
      <c r="AW325" s="46"/>
      <c r="AX325" s="46"/>
      <c r="BA325" s="47"/>
      <c r="BB325" s="47"/>
      <c r="BC325" s="47"/>
      <c r="BD325" s="47"/>
      <c r="BE325" s="47"/>
      <c r="BF325" s="47"/>
      <c r="BG325" s="47"/>
      <c r="BH325" s="47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4"/>
      <c r="CL325" s="44"/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  <c r="CW325" s="44"/>
      <c r="CX325" s="44"/>
      <c r="CY325" s="44"/>
      <c r="CZ325" s="44"/>
      <c r="DA325" s="44"/>
      <c r="DB325" s="44"/>
      <c r="DC325" s="44"/>
      <c r="DD325" s="44"/>
      <c r="DE325" s="44"/>
      <c r="DF325" s="44"/>
      <c r="DG325" s="44"/>
      <c r="DH325" s="44"/>
      <c r="DI325" s="44"/>
      <c r="DJ325" s="44"/>
      <c r="DK325" s="44"/>
      <c r="DL325" s="44"/>
      <c r="DM325" s="44"/>
      <c r="DN325" s="44"/>
      <c r="DO325" s="44"/>
      <c r="DP325" s="44"/>
      <c r="DQ325" s="44"/>
      <c r="DR325" s="44"/>
      <c r="DS325" s="44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  <c r="EH325" s="44"/>
      <c r="EI325" s="44"/>
      <c r="EJ325" s="44"/>
      <c r="EK325" s="44"/>
      <c r="EL325" s="44"/>
      <c r="EM325" s="44"/>
      <c r="EN325" s="44"/>
      <c r="EO325" s="44"/>
      <c r="EP325" s="44"/>
      <c r="EQ325" s="44"/>
      <c r="ER325" s="44"/>
      <c r="ES325" s="44"/>
      <c r="ET325" s="44"/>
      <c r="EU325" s="44"/>
      <c r="EV325" s="44"/>
      <c r="EW325" s="44"/>
      <c r="EX325" s="44"/>
      <c r="EY325" s="44"/>
      <c r="EZ325" s="44"/>
      <c r="FA325" s="44"/>
      <c r="FB325" s="44"/>
      <c r="FC325" s="44"/>
      <c r="FD325" s="44"/>
      <c r="FE325" s="44"/>
      <c r="FF325" s="44"/>
      <c r="FG325" s="44"/>
      <c r="FH325" s="44"/>
      <c r="FI325" s="44"/>
      <c r="FJ325" s="44"/>
      <c r="FK325" s="44"/>
      <c r="FL325" s="44"/>
      <c r="FM325" s="44"/>
      <c r="FN325" s="44"/>
      <c r="FO325" s="44"/>
      <c r="FP325" s="44"/>
      <c r="FQ325" s="44"/>
      <c r="FR325" s="44"/>
      <c r="FS325" s="44"/>
      <c r="FT325" s="44"/>
      <c r="FU325" s="44"/>
      <c r="FV325" s="44"/>
      <c r="FW325" s="44"/>
      <c r="FX325" s="44"/>
      <c r="FY325" s="44"/>
      <c r="FZ325" s="44"/>
      <c r="GA325" s="44"/>
      <c r="GB325" s="44"/>
      <c r="GC325" s="44"/>
      <c r="GD325" s="44"/>
      <c r="GE325" s="44"/>
      <c r="GF325" s="44"/>
      <c r="GG325" s="44"/>
      <c r="GH325" s="44"/>
      <c r="GI325" s="44"/>
      <c r="GJ325" s="44"/>
      <c r="GK325" s="44"/>
      <c r="GL325" s="44"/>
      <c r="GM325" s="44"/>
      <c r="GN325" s="44"/>
      <c r="GO325" s="44"/>
      <c r="GP325" s="44"/>
      <c r="GQ325" s="44"/>
      <c r="GR325" s="44"/>
      <c r="GS325" s="44"/>
      <c r="GT325" s="44"/>
      <c r="GU325" s="44"/>
      <c r="GV325" s="44"/>
      <c r="GW325" s="44"/>
      <c r="GX325" s="44"/>
      <c r="GY325" s="44"/>
      <c r="GZ325" s="44"/>
      <c r="HA325" s="44"/>
      <c r="HB325" s="44"/>
      <c r="HC325" s="44"/>
      <c r="HD325" s="44"/>
      <c r="HE325" s="44"/>
      <c r="HF325" s="44"/>
      <c r="HG325" s="44"/>
      <c r="HH325" s="44"/>
      <c r="HI325" s="44"/>
      <c r="HJ325" s="44"/>
      <c r="HK325" s="44"/>
      <c r="HL325" s="44"/>
      <c r="HM325" s="44"/>
      <c r="HN325" s="44"/>
      <c r="HO325" s="44"/>
      <c r="HP325" s="44"/>
      <c r="HQ325" s="44"/>
      <c r="HR325" s="44"/>
      <c r="HS325" s="44"/>
      <c r="HT325" s="44"/>
      <c r="HU325" s="44"/>
      <c r="HV325" s="44"/>
      <c r="HW325" s="44"/>
      <c r="HX325" s="44"/>
      <c r="HY325" s="44"/>
      <c r="HZ325" s="44"/>
      <c r="IA325" s="44"/>
      <c r="IB325" s="44"/>
      <c r="IC325" s="44"/>
      <c r="ID325" s="44"/>
      <c r="IE325" s="44"/>
      <c r="IF325" s="44"/>
      <c r="IG325" s="44"/>
      <c r="IH325" s="44"/>
      <c r="II325" s="44"/>
      <c r="IJ325" s="44"/>
      <c r="IK325" s="44"/>
      <c r="IL325" s="44"/>
      <c r="IM325" s="44"/>
      <c r="IN325" s="44"/>
      <c r="IO325" s="44"/>
      <c r="IP325" s="44"/>
      <c r="IQ325" s="44"/>
      <c r="IR325" s="44"/>
      <c r="IS325" s="44"/>
      <c r="IT325" s="44"/>
      <c r="IU325" s="44"/>
      <c r="IV325" s="44"/>
      <c r="IW325" s="44"/>
      <c r="IX325" s="44"/>
      <c r="IY325" s="44"/>
      <c r="IZ325" s="44"/>
      <c r="JA325" s="44"/>
      <c r="JB325" s="44"/>
      <c r="JC325" s="44"/>
      <c r="JD325" s="44"/>
      <c r="JE325" s="44"/>
      <c r="JF325" s="44"/>
      <c r="JG325" s="44"/>
      <c r="JH325" s="44"/>
      <c r="JI325" s="44"/>
      <c r="JJ325" s="44"/>
      <c r="JK325" s="44"/>
      <c r="JL325" s="44"/>
      <c r="JM325" s="44"/>
      <c r="JN325" s="44"/>
      <c r="JO325" s="44"/>
      <c r="JP325" s="44"/>
      <c r="JQ325" s="44"/>
      <c r="JR325" s="44"/>
      <c r="JS325" s="44"/>
      <c r="JT325" s="44"/>
      <c r="JU325" s="44"/>
      <c r="JV325" s="44"/>
      <c r="JW325" s="44"/>
      <c r="JX325" s="44"/>
      <c r="JY325" s="44"/>
      <c r="JZ325" s="44"/>
      <c r="KA325" s="44"/>
      <c r="KB325" s="44"/>
      <c r="KC325" s="44"/>
      <c r="KD325" s="44"/>
      <c r="KE325" s="44"/>
      <c r="KF325" s="44"/>
      <c r="KG325" s="44"/>
      <c r="KH325" s="44"/>
      <c r="KI325" s="44"/>
      <c r="KJ325" s="44"/>
      <c r="KK325" s="44"/>
      <c r="KL325" s="44"/>
      <c r="KM325" s="44"/>
      <c r="KN325" s="44"/>
      <c r="KO325" s="44"/>
      <c r="KP325" s="44"/>
      <c r="KQ325" s="44"/>
      <c r="KR325" s="44"/>
      <c r="KS325" s="44"/>
      <c r="KT325" s="44"/>
      <c r="KU325" s="44"/>
      <c r="KV325" s="44"/>
      <c r="KW325" s="44"/>
      <c r="KX325" s="44"/>
      <c r="KY325" s="44"/>
      <c r="KZ325" s="44"/>
      <c r="LA325" s="44"/>
      <c r="LB325" s="44"/>
      <c r="LC325" s="44"/>
      <c r="LD325" s="44"/>
      <c r="LE325" s="44"/>
      <c r="LF325" s="44"/>
      <c r="LG325" s="44"/>
      <c r="LH325" s="44"/>
      <c r="LI325" s="44"/>
      <c r="LJ325" s="44"/>
      <c r="LK325" s="44"/>
      <c r="LL325" s="44"/>
      <c r="LM325" s="44"/>
      <c r="LN325" s="44"/>
      <c r="LO325" s="44"/>
      <c r="LP325" s="44"/>
      <c r="LQ325" s="44"/>
      <c r="LR325" s="44"/>
      <c r="LS325" s="44"/>
      <c r="LT325" s="44"/>
      <c r="LU325" s="44"/>
      <c r="LV325" s="44"/>
      <c r="LW325" s="44"/>
      <c r="LX325" s="44"/>
      <c r="LY325" s="44"/>
      <c r="LZ325" s="44"/>
      <c r="MA325" s="44"/>
      <c r="MB325" s="44"/>
      <c r="MC325" s="44"/>
      <c r="MD325" s="44"/>
      <c r="ME325" s="44"/>
      <c r="MF325" s="44"/>
      <c r="MG325" s="44"/>
      <c r="MH325" s="44"/>
      <c r="MI325" s="44"/>
      <c r="MJ325" s="44"/>
      <c r="MK325" s="44"/>
      <c r="ML325" s="44"/>
      <c r="MM325" s="44"/>
      <c r="MN325" s="44"/>
      <c r="MO325" s="44"/>
      <c r="MP325" s="44"/>
      <c r="MQ325" s="44"/>
      <c r="MR325" s="44"/>
      <c r="MS325" s="44"/>
      <c r="MT325" s="44"/>
      <c r="MU325" s="44"/>
      <c r="MV325" s="44"/>
      <c r="MW325" s="44"/>
      <c r="MX325" s="44"/>
      <c r="MY325" s="44"/>
      <c r="MZ325" s="44"/>
      <c r="NA325" s="44"/>
      <c r="NB325" s="44"/>
      <c r="NC325" s="44"/>
      <c r="ND325" s="44"/>
      <c r="NE325" s="44"/>
      <c r="NF325" s="44"/>
      <c r="NG325" s="44"/>
      <c r="NH325" s="44"/>
      <c r="NI325" s="44"/>
      <c r="NJ325" s="44"/>
      <c r="NK325" s="44"/>
      <c r="NL325" s="44"/>
      <c r="NM325" s="44"/>
      <c r="NN325" s="44"/>
      <c r="NO325" s="44"/>
      <c r="NP325" s="44"/>
      <c r="NQ325" s="44"/>
      <c r="NR325" s="44"/>
      <c r="NS325" s="44"/>
      <c r="NT325" s="44"/>
      <c r="NU325" s="44"/>
      <c r="NV325" s="44"/>
      <c r="NW325" s="44"/>
      <c r="NX325" s="44"/>
      <c r="NY325" s="44"/>
      <c r="NZ325" s="44"/>
      <c r="OA325" s="44"/>
      <c r="OB325" s="44"/>
      <c r="OC325" s="44"/>
      <c r="OD325" s="44"/>
      <c r="OE325" s="44"/>
      <c r="OF325" s="44"/>
      <c r="OG325" s="44"/>
      <c r="OH325" s="44"/>
      <c r="OI325" s="44"/>
      <c r="OJ325" s="44"/>
      <c r="OK325" s="44"/>
      <c r="OL325" s="44"/>
      <c r="OM325" s="44"/>
      <c r="ON325" s="44"/>
      <c r="OO325" s="44"/>
      <c r="OP325" s="44"/>
      <c r="OQ325" s="44"/>
      <c r="OR325" s="44"/>
      <c r="OS325" s="44"/>
      <c r="OT325" s="44"/>
      <c r="OU325" s="44"/>
      <c r="OV325" s="44"/>
      <c r="OW325" s="44"/>
      <c r="OX325" s="44"/>
      <c r="OY325" s="44"/>
      <c r="OZ325" s="44"/>
      <c r="PA325" s="44"/>
      <c r="PB325" s="44"/>
      <c r="PC325" s="44"/>
      <c r="PD325" s="44"/>
      <c r="PE325" s="44"/>
      <c r="PF325" s="44"/>
      <c r="PG325" s="44"/>
      <c r="PH325" s="44"/>
    </row>
    <row r="326" spans="1:424" s="49" customFormat="1" x14ac:dyDescent="0.25">
      <c r="A326" s="30"/>
      <c r="C326" s="327"/>
      <c r="D326" s="47"/>
      <c r="E326" s="327"/>
      <c r="F326" s="47"/>
      <c r="G326" s="47"/>
      <c r="H326" s="47"/>
      <c r="I326" s="47"/>
      <c r="J326" s="47"/>
      <c r="M326" s="47"/>
      <c r="N326" s="47"/>
      <c r="O326" s="47"/>
      <c r="P326" s="47"/>
      <c r="Q326" s="47"/>
      <c r="R326" s="47"/>
      <c r="U326" s="47"/>
      <c r="V326" s="47"/>
      <c r="W326" s="47"/>
      <c r="X326" s="47"/>
      <c r="Y326" s="47"/>
      <c r="Z326" s="47"/>
      <c r="AC326" s="47"/>
      <c r="AD326" s="47"/>
      <c r="AE326" s="47"/>
      <c r="AF326" s="47"/>
      <c r="AG326" s="47"/>
      <c r="AH326" s="47"/>
      <c r="AK326" s="47"/>
      <c r="AL326" s="47"/>
      <c r="AM326" s="47"/>
      <c r="AN326" s="47"/>
      <c r="AO326" s="47"/>
      <c r="AP326" s="47"/>
      <c r="AS326" s="47"/>
      <c r="AT326" s="47"/>
      <c r="AU326" s="47"/>
      <c r="AV326" s="47"/>
      <c r="AW326" s="46"/>
      <c r="AX326" s="46"/>
      <c r="BA326" s="47"/>
      <c r="BB326" s="47"/>
      <c r="BC326" s="47"/>
      <c r="BD326" s="47"/>
      <c r="BE326" s="47"/>
      <c r="BF326" s="47"/>
      <c r="BG326" s="47"/>
      <c r="BH326" s="47"/>
      <c r="BI326" s="44"/>
      <c r="BJ326" s="44"/>
      <c r="BK326" s="44"/>
      <c r="BL326" s="44"/>
      <c r="BM326" s="44"/>
      <c r="BN326" s="44"/>
      <c r="BO326" s="44"/>
      <c r="BP326" s="44"/>
      <c r="BQ326" s="44"/>
      <c r="BR326" s="44"/>
      <c r="BS326" s="44"/>
      <c r="BT326" s="44"/>
      <c r="BU326" s="44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  <c r="CK326" s="44"/>
      <c r="CL326" s="44"/>
      <c r="CM326" s="44"/>
      <c r="CN326" s="44"/>
      <c r="CO326" s="44"/>
      <c r="CP326" s="44"/>
      <c r="CQ326" s="44"/>
      <c r="CR326" s="44"/>
      <c r="CS326" s="44"/>
      <c r="CT326" s="44"/>
      <c r="CU326" s="44"/>
      <c r="CV326" s="44"/>
      <c r="CW326" s="44"/>
      <c r="CX326" s="44"/>
      <c r="CY326" s="44"/>
      <c r="CZ326" s="44"/>
      <c r="DA326" s="44"/>
      <c r="DB326" s="44"/>
      <c r="DC326" s="44"/>
      <c r="DD326" s="44"/>
      <c r="DE326" s="44"/>
      <c r="DF326" s="44"/>
      <c r="DG326" s="44"/>
      <c r="DH326" s="44"/>
      <c r="DI326" s="44"/>
      <c r="DJ326" s="44"/>
      <c r="DK326" s="44"/>
      <c r="DL326" s="44"/>
      <c r="DM326" s="44"/>
      <c r="DN326" s="44"/>
      <c r="DO326" s="44"/>
      <c r="DP326" s="44"/>
      <c r="DQ326" s="44"/>
      <c r="DR326" s="44"/>
      <c r="DS326" s="44"/>
      <c r="DT326" s="44"/>
      <c r="DU326" s="44"/>
      <c r="DV326" s="44"/>
      <c r="DW326" s="44"/>
      <c r="DX326" s="44"/>
      <c r="DY326" s="44"/>
      <c r="DZ326" s="44"/>
      <c r="EA326" s="44"/>
      <c r="EB326" s="44"/>
      <c r="EC326" s="44"/>
      <c r="ED326" s="44"/>
      <c r="EE326" s="44"/>
      <c r="EF326" s="44"/>
      <c r="EG326" s="44"/>
      <c r="EH326" s="44"/>
      <c r="EI326" s="44"/>
      <c r="EJ326" s="44"/>
      <c r="EK326" s="44"/>
      <c r="EL326" s="44"/>
      <c r="EM326" s="44"/>
      <c r="EN326" s="44"/>
      <c r="EO326" s="44"/>
      <c r="EP326" s="44"/>
      <c r="EQ326" s="44"/>
      <c r="ER326" s="44"/>
      <c r="ES326" s="44"/>
      <c r="ET326" s="44"/>
      <c r="EU326" s="44"/>
      <c r="EV326" s="44"/>
      <c r="EW326" s="44"/>
      <c r="EX326" s="44"/>
      <c r="EY326" s="44"/>
      <c r="EZ326" s="44"/>
      <c r="FA326" s="44"/>
      <c r="FB326" s="44"/>
      <c r="FC326" s="44"/>
      <c r="FD326" s="44"/>
      <c r="FE326" s="44"/>
      <c r="FF326" s="44"/>
      <c r="FG326" s="44"/>
      <c r="FH326" s="44"/>
      <c r="FI326" s="44"/>
      <c r="FJ326" s="44"/>
      <c r="FK326" s="44"/>
      <c r="FL326" s="44"/>
      <c r="FM326" s="44"/>
      <c r="FN326" s="44"/>
      <c r="FO326" s="44"/>
      <c r="FP326" s="44"/>
      <c r="FQ326" s="44"/>
      <c r="FR326" s="44"/>
      <c r="FS326" s="44"/>
      <c r="FT326" s="44"/>
      <c r="FU326" s="44"/>
      <c r="FV326" s="44"/>
      <c r="FW326" s="44"/>
      <c r="FX326" s="44"/>
      <c r="FY326" s="44"/>
      <c r="FZ326" s="44"/>
      <c r="GA326" s="44"/>
      <c r="GB326" s="44"/>
      <c r="GC326" s="44"/>
      <c r="GD326" s="44"/>
      <c r="GE326" s="44"/>
      <c r="GF326" s="44"/>
      <c r="GG326" s="44"/>
      <c r="GH326" s="44"/>
      <c r="GI326" s="44"/>
      <c r="GJ326" s="44"/>
      <c r="GK326" s="44"/>
      <c r="GL326" s="44"/>
      <c r="GM326" s="44"/>
      <c r="GN326" s="44"/>
      <c r="GO326" s="44"/>
      <c r="GP326" s="44"/>
      <c r="GQ326" s="44"/>
      <c r="GR326" s="44"/>
      <c r="GS326" s="44"/>
      <c r="GT326" s="44"/>
      <c r="GU326" s="44"/>
      <c r="GV326" s="44"/>
      <c r="GW326" s="44"/>
      <c r="GX326" s="44"/>
      <c r="GY326" s="44"/>
      <c r="GZ326" s="44"/>
      <c r="HA326" s="44"/>
      <c r="HB326" s="44"/>
      <c r="HC326" s="44"/>
      <c r="HD326" s="44"/>
      <c r="HE326" s="44"/>
      <c r="HF326" s="44"/>
      <c r="HG326" s="44"/>
      <c r="HH326" s="44"/>
      <c r="HI326" s="44"/>
      <c r="HJ326" s="44"/>
      <c r="HK326" s="44"/>
      <c r="HL326" s="44"/>
      <c r="HM326" s="44"/>
      <c r="HN326" s="44"/>
      <c r="HO326" s="44"/>
      <c r="HP326" s="44"/>
      <c r="HQ326" s="44"/>
      <c r="HR326" s="44"/>
      <c r="HS326" s="44"/>
      <c r="HT326" s="44"/>
      <c r="HU326" s="44"/>
      <c r="HV326" s="44"/>
      <c r="HW326" s="44"/>
      <c r="HX326" s="44"/>
      <c r="HY326" s="44"/>
      <c r="HZ326" s="44"/>
      <c r="IA326" s="44"/>
      <c r="IB326" s="44"/>
      <c r="IC326" s="44"/>
      <c r="ID326" s="44"/>
      <c r="IE326" s="44"/>
      <c r="IF326" s="44"/>
      <c r="IG326" s="44"/>
      <c r="IH326" s="44"/>
      <c r="II326" s="44"/>
      <c r="IJ326" s="44"/>
      <c r="IK326" s="44"/>
      <c r="IL326" s="44"/>
      <c r="IM326" s="44"/>
      <c r="IN326" s="44"/>
      <c r="IO326" s="44"/>
      <c r="IP326" s="44"/>
      <c r="IQ326" s="44"/>
      <c r="IR326" s="44"/>
      <c r="IS326" s="44"/>
      <c r="IT326" s="44"/>
      <c r="IU326" s="44"/>
      <c r="IV326" s="44"/>
      <c r="IW326" s="44"/>
      <c r="IX326" s="44"/>
      <c r="IY326" s="44"/>
      <c r="IZ326" s="44"/>
      <c r="JA326" s="44"/>
      <c r="JB326" s="44"/>
      <c r="JC326" s="44"/>
      <c r="JD326" s="44"/>
      <c r="JE326" s="44"/>
      <c r="JF326" s="44"/>
      <c r="JG326" s="44"/>
      <c r="JH326" s="44"/>
      <c r="JI326" s="44"/>
      <c r="JJ326" s="44"/>
      <c r="JK326" s="44"/>
      <c r="JL326" s="44"/>
      <c r="JM326" s="44"/>
      <c r="JN326" s="44"/>
      <c r="JO326" s="44"/>
      <c r="JP326" s="44"/>
      <c r="JQ326" s="44"/>
      <c r="JR326" s="44"/>
      <c r="JS326" s="44"/>
      <c r="JT326" s="44"/>
      <c r="JU326" s="44"/>
      <c r="JV326" s="44"/>
      <c r="JW326" s="44"/>
      <c r="JX326" s="44"/>
      <c r="JY326" s="44"/>
      <c r="JZ326" s="44"/>
      <c r="KA326" s="44"/>
      <c r="KB326" s="44"/>
      <c r="KC326" s="44"/>
      <c r="KD326" s="44"/>
      <c r="KE326" s="44"/>
      <c r="KF326" s="44"/>
      <c r="KG326" s="44"/>
      <c r="KH326" s="44"/>
      <c r="KI326" s="44"/>
      <c r="KJ326" s="44"/>
      <c r="KK326" s="44"/>
      <c r="KL326" s="44"/>
      <c r="KM326" s="44"/>
      <c r="KN326" s="44"/>
      <c r="KO326" s="44"/>
      <c r="KP326" s="44"/>
      <c r="KQ326" s="44"/>
      <c r="KR326" s="44"/>
      <c r="KS326" s="44"/>
      <c r="KT326" s="44"/>
      <c r="KU326" s="44"/>
      <c r="KV326" s="44"/>
      <c r="KW326" s="44"/>
      <c r="KX326" s="44"/>
      <c r="KY326" s="44"/>
      <c r="KZ326" s="44"/>
      <c r="LA326" s="44"/>
      <c r="LB326" s="44"/>
      <c r="LC326" s="44"/>
      <c r="LD326" s="44"/>
      <c r="LE326" s="44"/>
      <c r="LF326" s="44"/>
      <c r="LG326" s="44"/>
      <c r="LH326" s="44"/>
      <c r="LI326" s="44"/>
      <c r="LJ326" s="44"/>
      <c r="LK326" s="44"/>
      <c r="LL326" s="44"/>
      <c r="LM326" s="44"/>
      <c r="LN326" s="44"/>
      <c r="LO326" s="44"/>
      <c r="LP326" s="44"/>
      <c r="LQ326" s="44"/>
      <c r="LR326" s="44"/>
      <c r="LS326" s="44"/>
      <c r="LT326" s="44"/>
      <c r="LU326" s="44"/>
      <c r="LV326" s="44"/>
      <c r="LW326" s="44"/>
      <c r="LX326" s="44"/>
      <c r="LY326" s="44"/>
      <c r="LZ326" s="44"/>
      <c r="MA326" s="44"/>
      <c r="MB326" s="44"/>
      <c r="MC326" s="44"/>
      <c r="MD326" s="44"/>
      <c r="ME326" s="44"/>
      <c r="MF326" s="44"/>
      <c r="MG326" s="44"/>
      <c r="MH326" s="44"/>
      <c r="MI326" s="44"/>
      <c r="MJ326" s="44"/>
      <c r="MK326" s="44"/>
      <c r="ML326" s="44"/>
      <c r="MM326" s="44"/>
      <c r="MN326" s="44"/>
      <c r="MO326" s="44"/>
      <c r="MP326" s="44"/>
      <c r="MQ326" s="44"/>
      <c r="MR326" s="44"/>
      <c r="MS326" s="44"/>
      <c r="MT326" s="44"/>
      <c r="MU326" s="44"/>
      <c r="MV326" s="44"/>
      <c r="MW326" s="44"/>
      <c r="MX326" s="44"/>
      <c r="MY326" s="44"/>
      <c r="MZ326" s="44"/>
      <c r="NA326" s="44"/>
      <c r="NB326" s="44"/>
      <c r="NC326" s="44"/>
      <c r="ND326" s="44"/>
      <c r="NE326" s="44"/>
      <c r="NF326" s="44"/>
      <c r="NG326" s="44"/>
      <c r="NH326" s="44"/>
      <c r="NI326" s="44"/>
      <c r="NJ326" s="44"/>
      <c r="NK326" s="44"/>
      <c r="NL326" s="44"/>
      <c r="NM326" s="44"/>
      <c r="NN326" s="44"/>
      <c r="NO326" s="44"/>
      <c r="NP326" s="44"/>
      <c r="NQ326" s="44"/>
      <c r="NR326" s="44"/>
      <c r="NS326" s="44"/>
      <c r="NT326" s="44"/>
      <c r="NU326" s="44"/>
      <c r="NV326" s="44"/>
      <c r="NW326" s="44"/>
      <c r="NX326" s="44"/>
      <c r="NY326" s="44"/>
      <c r="NZ326" s="44"/>
      <c r="OA326" s="44"/>
      <c r="OB326" s="44"/>
      <c r="OC326" s="44"/>
      <c r="OD326" s="44"/>
      <c r="OE326" s="44"/>
      <c r="OF326" s="44"/>
      <c r="OG326" s="44"/>
      <c r="OH326" s="44"/>
      <c r="OI326" s="44"/>
      <c r="OJ326" s="44"/>
      <c r="OK326" s="44"/>
      <c r="OL326" s="44"/>
      <c r="OM326" s="44"/>
      <c r="ON326" s="44"/>
      <c r="OO326" s="44"/>
      <c r="OP326" s="44"/>
      <c r="OQ326" s="44"/>
      <c r="OR326" s="44"/>
      <c r="OS326" s="44"/>
      <c r="OT326" s="44"/>
      <c r="OU326" s="44"/>
      <c r="OV326" s="44"/>
      <c r="OW326" s="44"/>
      <c r="OX326" s="44"/>
      <c r="OY326" s="44"/>
      <c r="OZ326" s="44"/>
      <c r="PA326" s="44"/>
      <c r="PB326" s="44"/>
      <c r="PC326" s="44"/>
      <c r="PD326" s="44"/>
      <c r="PE326" s="44"/>
      <c r="PF326" s="44"/>
      <c r="PG326" s="44"/>
      <c r="PH326" s="44"/>
    </row>
    <row r="327" spans="1:424" s="49" customFormat="1" x14ac:dyDescent="0.25">
      <c r="A327" s="30"/>
      <c r="C327" s="327"/>
      <c r="D327" s="47"/>
      <c r="E327" s="327"/>
      <c r="F327" s="47"/>
      <c r="G327" s="47"/>
      <c r="H327" s="47"/>
      <c r="I327" s="47"/>
      <c r="J327" s="47"/>
      <c r="M327" s="47"/>
      <c r="N327" s="47"/>
      <c r="O327" s="47"/>
      <c r="P327" s="47"/>
      <c r="Q327" s="47"/>
      <c r="R327" s="47"/>
      <c r="U327" s="47"/>
      <c r="V327" s="47"/>
      <c r="W327" s="47"/>
      <c r="X327" s="47"/>
      <c r="Y327" s="47"/>
      <c r="Z327" s="47"/>
      <c r="AC327" s="47"/>
      <c r="AD327" s="47"/>
      <c r="AE327" s="47"/>
      <c r="AF327" s="47"/>
      <c r="AG327" s="47"/>
      <c r="AH327" s="47"/>
      <c r="AK327" s="47"/>
      <c r="AL327" s="47"/>
      <c r="AM327" s="47"/>
      <c r="AN327" s="47"/>
      <c r="AO327" s="47"/>
      <c r="AP327" s="47"/>
      <c r="AS327" s="47"/>
      <c r="AT327" s="47"/>
      <c r="AU327" s="47"/>
      <c r="AV327" s="47"/>
      <c r="AW327" s="46"/>
      <c r="AX327" s="46"/>
      <c r="BA327" s="47"/>
      <c r="BB327" s="47"/>
      <c r="BC327" s="47"/>
      <c r="BD327" s="47"/>
      <c r="BE327" s="47"/>
      <c r="BF327" s="47"/>
      <c r="BG327" s="47"/>
      <c r="BH327" s="47"/>
      <c r="BI327" s="44"/>
      <c r="BJ327" s="44"/>
      <c r="BK327" s="44"/>
      <c r="BL327" s="44"/>
      <c r="BM327" s="44"/>
      <c r="BN327" s="44"/>
      <c r="BO327" s="44"/>
      <c r="BP327" s="44"/>
      <c r="BQ327" s="44"/>
      <c r="BR327" s="44"/>
      <c r="BS327" s="44"/>
      <c r="BT327" s="44"/>
      <c r="BU327" s="44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  <c r="CK327" s="44"/>
      <c r="CL327" s="44"/>
      <c r="CM327" s="44"/>
      <c r="CN327" s="44"/>
      <c r="CO327" s="44"/>
      <c r="CP327" s="44"/>
      <c r="CQ327" s="44"/>
      <c r="CR327" s="44"/>
      <c r="CS327" s="44"/>
      <c r="CT327" s="44"/>
      <c r="CU327" s="44"/>
      <c r="CV327" s="44"/>
      <c r="CW327" s="44"/>
      <c r="CX327" s="44"/>
      <c r="CY327" s="44"/>
      <c r="CZ327" s="44"/>
      <c r="DA327" s="44"/>
      <c r="DB327" s="44"/>
      <c r="DC327" s="44"/>
      <c r="DD327" s="44"/>
      <c r="DE327" s="44"/>
      <c r="DF327" s="44"/>
      <c r="DG327" s="44"/>
      <c r="DH327" s="44"/>
      <c r="DI327" s="44"/>
      <c r="DJ327" s="44"/>
      <c r="DK327" s="44"/>
      <c r="DL327" s="44"/>
      <c r="DM327" s="44"/>
      <c r="DN327" s="44"/>
      <c r="DO327" s="44"/>
      <c r="DP327" s="44"/>
      <c r="DQ327" s="44"/>
      <c r="DR327" s="44"/>
      <c r="DS327" s="44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4"/>
      <c r="EG327" s="44"/>
      <c r="EH327" s="44"/>
      <c r="EI327" s="44"/>
      <c r="EJ327" s="44"/>
      <c r="EK327" s="44"/>
      <c r="EL327" s="44"/>
      <c r="EM327" s="44"/>
      <c r="EN327" s="44"/>
      <c r="EO327" s="44"/>
      <c r="EP327" s="44"/>
      <c r="EQ327" s="44"/>
      <c r="ER327" s="44"/>
      <c r="ES327" s="44"/>
      <c r="ET327" s="44"/>
      <c r="EU327" s="44"/>
      <c r="EV327" s="44"/>
      <c r="EW327" s="44"/>
      <c r="EX327" s="44"/>
      <c r="EY327" s="44"/>
      <c r="EZ327" s="44"/>
      <c r="FA327" s="44"/>
      <c r="FB327" s="44"/>
      <c r="FC327" s="44"/>
      <c r="FD327" s="44"/>
      <c r="FE327" s="44"/>
      <c r="FF327" s="44"/>
      <c r="FG327" s="44"/>
      <c r="FH327" s="44"/>
      <c r="FI327" s="44"/>
      <c r="FJ327" s="44"/>
      <c r="FK327" s="44"/>
      <c r="FL327" s="44"/>
      <c r="FM327" s="44"/>
      <c r="FN327" s="44"/>
      <c r="FO327" s="44"/>
      <c r="FP327" s="44"/>
      <c r="FQ327" s="44"/>
      <c r="FR327" s="44"/>
      <c r="FS327" s="44"/>
      <c r="FT327" s="44"/>
      <c r="FU327" s="44"/>
      <c r="FV327" s="44"/>
      <c r="FW327" s="44"/>
      <c r="FX327" s="44"/>
      <c r="FY327" s="44"/>
      <c r="FZ327" s="44"/>
      <c r="GA327" s="44"/>
      <c r="GB327" s="44"/>
      <c r="GC327" s="44"/>
      <c r="GD327" s="44"/>
      <c r="GE327" s="44"/>
      <c r="GF327" s="44"/>
      <c r="GG327" s="44"/>
      <c r="GH327" s="44"/>
      <c r="GI327" s="44"/>
      <c r="GJ327" s="44"/>
      <c r="GK327" s="44"/>
      <c r="GL327" s="44"/>
      <c r="GM327" s="44"/>
      <c r="GN327" s="44"/>
      <c r="GO327" s="44"/>
      <c r="GP327" s="44"/>
      <c r="GQ327" s="44"/>
      <c r="GR327" s="44"/>
      <c r="GS327" s="44"/>
      <c r="GT327" s="44"/>
      <c r="GU327" s="44"/>
      <c r="GV327" s="44"/>
      <c r="GW327" s="44"/>
      <c r="GX327" s="44"/>
      <c r="GY327" s="44"/>
      <c r="GZ327" s="44"/>
      <c r="HA327" s="44"/>
      <c r="HB327" s="44"/>
      <c r="HC327" s="44"/>
      <c r="HD327" s="44"/>
      <c r="HE327" s="44"/>
      <c r="HF327" s="44"/>
      <c r="HG327" s="44"/>
      <c r="HH327" s="44"/>
      <c r="HI327" s="44"/>
      <c r="HJ327" s="44"/>
      <c r="HK327" s="44"/>
      <c r="HL327" s="44"/>
      <c r="HM327" s="44"/>
      <c r="HN327" s="44"/>
      <c r="HO327" s="44"/>
      <c r="HP327" s="44"/>
      <c r="HQ327" s="44"/>
      <c r="HR327" s="44"/>
      <c r="HS327" s="44"/>
      <c r="HT327" s="44"/>
      <c r="HU327" s="44"/>
      <c r="HV327" s="44"/>
      <c r="HW327" s="44"/>
      <c r="HX327" s="44"/>
      <c r="HY327" s="44"/>
      <c r="HZ327" s="44"/>
      <c r="IA327" s="44"/>
      <c r="IB327" s="44"/>
      <c r="IC327" s="44"/>
      <c r="ID327" s="44"/>
      <c r="IE327" s="44"/>
      <c r="IF327" s="44"/>
      <c r="IG327" s="44"/>
      <c r="IH327" s="44"/>
      <c r="II327" s="44"/>
      <c r="IJ327" s="44"/>
      <c r="IK327" s="44"/>
      <c r="IL327" s="44"/>
      <c r="IM327" s="44"/>
      <c r="IN327" s="44"/>
      <c r="IO327" s="44"/>
      <c r="IP327" s="44"/>
      <c r="IQ327" s="44"/>
      <c r="IR327" s="44"/>
      <c r="IS327" s="44"/>
      <c r="IT327" s="44"/>
      <c r="IU327" s="44"/>
      <c r="IV327" s="44"/>
      <c r="IW327" s="44"/>
      <c r="IX327" s="44"/>
      <c r="IY327" s="44"/>
      <c r="IZ327" s="44"/>
      <c r="JA327" s="44"/>
      <c r="JB327" s="44"/>
      <c r="JC327" s="44"/>
      <c r="JD327" s="44"/>
      <c r="JE327" s="44"/>
      <c r="JF327" s="44"/>
      <c r="JG327" s="44"/>
      <c r="JH327" s="44"/>
      <c r="JI327" s="44"/>
      <c r="JJ327" s="44"/>
      <c r="JK327" s="44"/>
      <c r="JL327" s="44"/>
      <c r="JM327" s="44"/>
      <c r="JN327" s="44"/>
      <c r="JO327" s="44"/>
      <c r="JP327" s="44"/>
      <c r="JQ327" s="44"/>
      <c r="JR327" s="44"/>
      <c r="JS327" s="44"/>
      <c r="JT327" s="44"/>
      <c r="JU327" s="44"/>
      <c r="JV327" s="44"/>
      <c r="JW327" s="44"/>
      <c r="JX327" s="44"/>
      <c r="JY327" s="44"/>
      <c r="JZ327" s="44"/>
      <c r="KA327" s="44"/>
      <c r="KB327" s="44"/>
      <c r="KC327" s="44"/>
      <c r="KD327" s="44"/>
      <c r="KE327" s="44"/>
      <c r="KF327" s="44"/>
      <c r="KG327" s="44"/>
      <c r="KH327" s="44"/>
      <c r="KI327" s="44"/>
      <c r="KJ327" s="44"/>
      <c r="KK327" s="44"/>
      <c r="KL327" s="44"/>
      <c r="KM327" s="44"/>
      <c r="KN327" s="44"/>
      <c r="KO327" s="44"/>
      <c r="KP327" s="44"/>
      <c r="KQ327" s="44"/>
      <c r="KR327" s="44"/>
      <c r="KS327" s="44"/>
      <c r="KT327" s="44"/>
      <c r="KU327" s="44"/>
      <c r="KV327" s="44"/>
      <c r="KW327" s="44"/>
      <c r="KX327" s="44"/>
      <c r="KY327" s="44"/>
      <c r="KZ327" s="44"/>
      <c r="LA327" s="44"/>
      <c r="LB327" s="44"/>
      <c r="LC327" s="44"/>
      <c r="LD327" s="44"/>
      <c r="LE327" s="44"/>
      <c r="LF327" s="44"/>
      <c r="LG327" s="44"/>
      <c r="LH327" s="44"/>
      <c r="LI327" s="44"/>
      <c r="LJ327" s="44"/>
      <c r="LK327" s="44"/>
      <c r="LL327" s="44"/>
      <c r="LM327" s="44"/>
      <c r="LN327" s="44"/>
      <c r="LO327" s="44"/>
      <c r="LP327" s="44"/>
      <c r="LQ327" s="44"/>
      <c r="LR327" s="44"/>
      <c r="LS327" s="44"/>
      <c r="LT327" s="44"/>
      <c r="LU327" s="44"/>
      <c r="LV327" s="44"/>
      <c r="LW327" s="44"/>
      <c r="LX327" s="44"/>
      <c r="LY327" s="44"/>
      <c r="LZ327" s="44"/>
      <c r="MA327" s="44"/>
      <c r="MB327" s="44"/>
      <c r="MC327" s="44"/>
      <c r="MD327" s="44"/>
      <c r="ME327" s="44"/>
      <c r="MF327" s="44"/>
      <c r="MG327" s="44"/>
      <c r="MH327" s="44"/>
      <c r="MI327" s="44"/>
      <c r="MJ327" s="44"/>
      <c r="MK327" s="44"/>
      <c r="ML327" s="44"/>
      <c r="MM327" s="44"/>
      <c r="MN327" s="44"/>
      <c r="MO327" s="44"/>
      <c r="MP327" s="44"/>
      <c r="MQ327" s="44"/>
      <c r="MR327" s="44"/>
      <c r="MS327" s="44"/>
      <c r="MT327" s="44"/>
      <c r="MU327" s="44"/>
      <c r="MV327" s="44"/>
      <c r="MW327" s="44"/>
      <c r="MX327" s="44"/>
      <c r="MY327" s="44"/>
      <c r="MZ327" s="44"/>
      <c r="NA327" s="44"/>
      <c r="NB327" s="44"/>
      <c r="NC327" s="44"/>
      <c r="ND327" s="44"/>
      <c r="NE327" s="44"/>
      <c r="NF327" s="44"/>
      <c r="NG327" s="44"/>
      <c r="NH327" s="44"/>
      <c r="NI327" s="44"/>
      <c r="NJ327" s="44"/>
      <c r="NK327" s="44"/>
      <c r="NL327" s="44"/>
      <c r="NM327" s="44"/>
      <c r="NN327" s="44"/>
      <c r="NO327" s="44"/>
      <c r="NP327" s="44"/>
      <c r="NQ327" s="44"/>
      <c r="NR327" s="44"/>
      <c r="NS327" s="44"/>
      <c r="NT327" s="44"/>
      <c r="NU327" s="44"/>
      <c r="NV327" s="44"/>
      <c r="NW327" s="44"/>
      <c r="NX327" s="44"/>
      <c r="NY327" s="44"/>
      <c r="NZ327" s="44"/>
      <c r="OA327" s="44"/>
      <c r="OB327" s="44"/>
      <c r="OC327" s="44"/>
      <c r="OD327" s="44"/>
      <c r="OE327" s="44"/>
      <c r="OF327" s="44"/>
      <c r="OG327" s="44"/>
      <c r="OH327" s="44"/>
      <c r="OI327" s="44"/>
      <c r="OJ327" s="44"/>
      <c r="OK327" s="44"/>
      <c r="OL327" s="44"/>
      <c r="OM327" s="44"/>
      <c r="ON327" s="44"/>
      <c r="OO327" s="44"/>
      <c r="OP327" s="44"/>
      <c r="OQ327" s="44"/>
      <c r="OR327" s="44"/>
      <c r="OS327" s="44"/>
      <c r="OT327" s="44"/>
      <c r="OU327" s="44"/>
      <c r="OV327" s="44"/>
      <c r="OW327" s="44"/>
      <c r="OX327" s="44"/>
      <c r="OY327" s="44"/>
      <c r="OZ327" s="44"/>
      <c r="PA327" s="44"/>
      <c r="PB327" s="44"/>
      <c r="PC327" s="44"/>
      <c r="PD327" s="44"/>
      <c r="PE327" s="44"/>
      <c r="PF327" s="44"/>
      <c r="PG327" s="44"/>
      <c r="PH327" s="44"/>
    </row>
    <row r="328" spans="1:424" s="49" customFormat="1" x14ac:dyDescent="0.25">
      <c r="A328" s="30"/>
      <c r="C328" s="327"/>
      <c r="D328" s="47"/>
      <c r="E328" s="327"/>
      <c r="F328" s="47"/>
      <c r="G328" s="47"/>
      <c r="H328" s="47"/>
      <c r="I328" s="47"/>
      <c r="J328" s="47"/>
      <c r="M328" s="47"/>
      <c r="N328" s="47"/>
      <c r="O328" s="47"/>
      <c r="P328" s="47"/>
      <c r="Q328" s="47"/>
      <c r="R328" s="47"/>
      <c r="U328" s="47"/>
      <c r="V328" s="47"/>
      <c r="W328" s="47"/>
      <c r="X328" s="47"/>
      <c r="Y328" s="47"/>
      <c r="Z328" s="47"/>
      <c r="AC328" s="47"/>
      <c r="AD328" s="47"/>
      <c r="AE328" s="47"/>
      <c r="AF328" s="47"/>
      <c r="AG328" s="47"/>
      <c r="AH328" s="47"/>
      <c r="AK328" s="47"/>
      <c r="AL328" s="47"/>
      <c r="AM328" s="47"/>
      <c r="AN328" s="47"/>
      <c r="AO328" s="47"/>
      <c r="AP328" s="47"/>
      <c r="AS328" s="47"/>
      <c r="AT328" s="47"/>
      <c r="AU328" s="47"/>
      <c r="AV328" s="47"/>
      <c r="AW328" s="46"/>
      <c r="AX328" s="46"/>
      <c r="BA328" s="47"/>
      <c r="BB328" s="47"/>
      <c r="BC328" s="47"/>
      <c r="BD328" s="47"/>
      <c r="BE328" s="47"/>
      <c r="BF328" s="47"/>
      <c r="BG328" s="47"/>
      <c r="BH328" s="47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44"/>
      <c r="BT328" s="44"/>
      <c r="BU328" s="44"/>
      <c r="BV328" s="44"/>
      <c r="BW328" s="44"/>
      <c r="BX328" s="44"/>
      <c r="BY328" s="44"/>
      <c r="BZ328" s="44"/>
      <c r="CA328" s="44"/>
      <c r="CB328" s="44"/>
      <c r="CC328" s="44"/>
      <c r="CD328" s="44"/>
      <c r="CE328" s="44"/>
      <c r="CF328" s="44"/>
      <c r="CG328" s="44"/>
      <c r="CH328" s="44"/>
      <c r="CI328" s="44"/>
      <c r="CJ328" s="44"/>
      <c r="CK328" s="44"/>
      <c r="CL328" s="44"/>
      <c r="CM328" s="44"/>
      <c r="CN328" s="44"/>
      <c r="CO328" s="44"/>
      <c r="CP328" s="44"/>
      <c r="CQ328" s="44"/>
      <c r="CR328" s="44"/>
      <c r="CS328" s="44"/>
      <c r="CT328" s="44"/>
      <c r="CU328" s="44"/>
      <c r="CV328" s="44"/>
      <c r="CW328" s="44"/>
      <c r="CX328" s="44"/>
      <c r="CY328" s="44"/>
      <c r="CZ328" s="44"/>
      <c r="DA328" s="44"/>
      <c r="DB328" s="44"/>
      <c r="DC328" s="44"/>
      <c r="DD328" s="44"/>
      <c r="DE328" s="44"/>
      <c r="DF328" s="44"/>
      <c r="DG328" s="44"/>
      <c r="DH328" s="44"/>
      <c r="DI328" s="44"/>
      <c r="DJ328" s="44"/>
      <c r="DK328" s="44"/>
      <c r="DL328" s="44"/>
      <c r="DM328" s="44"/>
      <c r="DN328" s="44"/>
      <c r="DO328" s="44"/>
      <c r="DP328" s="44"/>
      <c r="DQ328" s="44"/>
      <c r="DR328" s="44"/>
      <c r="DS328" s="44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4"/>
      <c r="EG328" s="44"/>
      <c r="EH328" s="44"/>
      <c r="EI328" s="44"/>
      <c r="EJ328" s="44"/>
      <c r="EK328" s="44"/>
      <c r="EL328" s="44"/>
      <c r="EM328" s="44"/>
      <c r="EN328" s="44"/>
      <c r="EO328" s="44"/>
      <c r="EP328" s="44"/>
      <c r="EQ328" s="44"/>
      <c r="ER328" s="44"/>
      <c r="ES328" s="44"/>
      <c r="ET328" s="44"/>
      <c r="EU328" s="44"/>
      <c r="EV328" s="44"/>
      <c r="EW328" s="44"/>
      <c r="EX328" s="44"/>
      <c r="EY328" s="44"/>
      <c r="EZ328" s="44"/>
      <c r="FA328" s="44"/>
      <c r="FB328" s="44"/>
      <c r="FC328" s="44"/>
      <c r="FD328" s="44"/>
      <c r="FE328" s="44"/>
      <c r="FF328" s="44"/>
      <c r="FG328" s="44"/>
      <c r="FH328" s="44"/>
      <c r="FI328" s="44"/>
      <c r="FJ328" s="44"/>
      <c r="FK328" s="44"/>
      <c r="FL328" s="44"/>
      <c r="FM328" s="44"/>
      <c r="FN328" s="44"/>
      <c r="FO328" s="44"/>
      <c r="FP328" s="44"/>
      <c r="FQ328" s="44"/>
      <c r="FR328" s="44"/>
      <c r="FS328" s="44"/>
      <c r="FT328" s="44"/>
      <c r="FU328" s="44"/>
      <c r="FV328" s="44"/>
      <c r="FW328" s="44"/>
      <c r="FX328" s="44"/>
      <c r="FY328" s="44"/>
      <c r="FZ328" s="44"/>
      <c r="GA328" s="44"/>
      <c r="GB328" s="44"/>
      <c r="GC328" s="44"/>
      <c r="GD328" s="44"/>
      <c r="GE328" s="44"/>
      <c r="GF328" s="44"/>
      <c r="GG328" s="44"/>
      <c r="GH328" s="44"/>
      <c r="GI328" s="44"/>
      <c r="GJ328" s="44"/>
      <c r="GK328" s="44"/>
      <c r="GL328" s="44"/>
      <c r="GM328" s="44"/>
      <c r="GN328" s="44"/>
      <c r="GO328" s="44"/>
      <c r="GP328" s="44"/>
      <c r="GQ328" s="44"/>
      <c r="GR328" s="44"/>
      <c r="GS328" s="44"/>
      <c r="GT328" s="44"/>
      <c r="GU328" s="44"/>
      <c r="GV328" s="44"/>
      <c r="GW328" s="44"/>
      <c r="GX328" s="44"/>
      <c r="GY328" s="44"/>
      <c r="GZ328" s="44"/>
      <c r="HA328" s="44"/>
      <c r="HB328" s="44"/>
      <c r="HC328" s="44"/>
      <c r="HD328" s="44"/>
      <c r="HE328" s="44"/>
      <c r="HF328" s="44"/>
      <c r="HG328" s="44"/>
      <c r="HH328" s="44"/>
      <c r="HI328" s="44"/>
      <c r="HJ328" s="44"/>
      <c r="HK328" s="44"/>
      <c r="HL328" s="44"/>
      <c r="HM328" s="44"/>
      <c r="HN328" s="44"/>
      <c r="HO328" s="44"/>
      <c r="HP328" s="44"/>
      <c r="HQ328" s="44"/>
      <c r="HR328" s="44"/>
      <c r="HS328" s="44"/>
      <c r="HT328" s="44"/>
      <c r="HU328" s="44"/>
      <c r="HV328" s="44"/>
      <c r="HW328" s="44"/>
      <c r="HX328" s="44"/>
      <c r="HY328" s="44"/>
      <c r="HZ328" s="44"/>
      <c r="IA328" s="44"/>
      <c r="IB328" s="44"/>
      <c r="IC328" s="44"/>
      <c r="ID328" s="44"/>
      <c r="IE328" s="44"/>
      <c r="IF328" s="44"/>
      <c r="IG328" s="44"/>
      <c r="IH328" s="44"/>
      <c r="II328" s="44"/>
      <c r="IJ328" s="44"/>
      <c r="IK328" s="44"/>
      <c r="IL328" s="44"/>
      <c r="IM328" s="44"/>
      <c r="IN328" s="44"/>
      <c r="IO328" s="44"/>
      <c r="IP328" s="44"/>
      <c r="IQ328" s="44"/>
      <c r="IR328" s="44"/>
      <c r="IS328" s="44"/>
      <c r="IT328" s="44"/>
      <c r="IU328" s="44"/>
      <c r="IV328" s="44"/>
      <c r="IW328" s="44"/>
      <c r="IX328" s="44"/>
      <c r="IY328" s="44"/>
      <c r="IZ328" s="44"/>
      <c r="JA328" s="44"/>
      <c r="JB328" s="44"/>
      <c r="JC328" s="44"/>
      <c r="JD328" s="44"/>
      <c r="JE328" s="44"/>
      <c r="JF328" s="44"/>
      <c r="JG328" s="44"/>
      <c r="JH328" s="44"/>
      <c r="JI328" s="44"/>
      <c r="JJ328" s="44"/>
      <c r="JK328" s="44"/>
      <c r="JL328" s="44"/>
      <c r="JM328" s="44"/>
      <c r="JN328" s="44"/>
      <c r="JO328" s="44"/>
      <c r="JP328" s="44"/>
      <c r="JQ328" s="44"/>
      <c r="JR328" s="44"/>
      <c r="JS328" s="44"/>
      <c r="JT328" s="44"/>
      <c r="JU328" s="44"/>
      <c r="JV328" s="44"/>
      <c r="JW328" s="44"/>
      <c r="JX328" s="44"/>
      <c r="JY328" s="44"/>
      <c r="JZ328" s="44"/>
      <c r="KA328" s="44"/>
      <c r="KB328" s="44"/>
      <c r="KC328" s="44"/>
      <c r="KD328" s="44"/>
      <c r="KE328" s="44"/>
      <c r="KF328" s="44"/>
      <c r="KG328" s="44"/>
      <c r="KH328" s="44"/>
      <c r="KI328" s="44"/>
      <c r="KJ328" s="44"/>
      <c r="KK328" s="44"/>
      <c r="KL328" s="44"/>
      <c r="KM328" s="44"/>
      <c r="KN328" s="44"/>
      <c r="KO328" s="44"/>
      <c r="KP328" s="44"/>
      <c r="KQ328" s="44"/>
      <c r="KR328" s="44"/>
      <c r="KS328" s="44"/>
      <c r="KT328" s="44"/>
      <c r="KU328" s="44"/>
      <c r="KV328" s="44"/>
      <c r="KW328" s="44"/>
      <c r="KX328" s="44"/>
      <c r="KY328" s="44"/>
      <c r="KZ328" s="44"/>
      <c r="LA328" s="44"/>
      <c r="LB328" s="44"/>
      <c r="LC328" s="44"/>
      <c r="LD328" s="44"/>
      <c r="LE328" s="44"/>
      <c r="LF328" s="44"/>
      <c r="LG328" s="44"/>
      <c r="LH328" s="44"/>
      <c r="LI328" s="44"/>
      <c r="LJ328" s="44"/>
      <c r="LK328" s="44"/>
      <c r="LL328" s="44"/>
      <c r="LM328" s="44"/>
      <c r="LN328" s="44"/>
      <c r="LO328" s="44"/>
      <c r="LP328" s="44"/>
      <c r="LQ328" s="44"/>
      <c r="LR328" s="44"/>
      <c r="LS328" s="44"/>
      <c r="LT328" s="44"/>
      <c r="LU328" s="44"/>
      <c r="LV328" s="44"/>
      <c r="LW328" s="44"/>
      <c r="LX328" s="44"/>
      <c r="LY328" s="44"/>
      <c r="LZ328" s="44"/>
      <c r="MA328" s="44"/>
      <c r="MB328" s="44"/>
      <c r="MC328" s="44"/>
      <c r="MD328" s="44"/>
      <c r="ME328" s="44"/>
      <c r="MF328" s="44"/>
      <c r="MG328" s="44"/>
      <c r="MH328" s="44"/>
      <c r="MI328" s="44"/>
      <c r="MJ328" s="44"/>
      <c r="MK328" s="44"/>
      <c r="ML328" s="44"/>
      <c r="MM328" s="44"/>
      <c r="MN328" s="44"/>
      <c r="MO328" s="44"/>
      <c r="MP328" s="44"/>
      <c r="MQ328" s="44"/>
      <c r="MR328" s="44"/>
      <c r="MS328" s="44"/>
      <c r="MT328" s="44"/>
      <c r="MU328" s="44"/>
      <c r="MV328" s="44"/>
      <c r="MW328" s="44"/>
      <c r="MX328" s="44"/>
      <c r="MY328" s="44"/>
      <c r="MZ328" s="44"/>
      <c r="NA328" s="44"/>
      <c r="NB328" s="44"/>
      <c r="NC328" s="44"/>
      <c r="ND328" s="44"/>
      <c r="NE328" s="44"/>
      <c r="NF328" s="44"/>
      <c r="NG328" s="44"/>
      <c r="NH328" s="44"/>
      <c r="NI328" s="44"/>
      <c r="NJ328" s="44"/>
      <c r="NK328" s="44"/>
      <c r="NL328" s="44"/>
      <c r="NM328" s="44"/>
      <c r="NN328" s="44"/>
      <c r="NO328" s="44"/>
      <c r="NP328" s="44"/>
      <c r="NQ328" s="44"/>
      <c r="NR328" s="44"/>
      <c r="NS328" s="44"/>
      <c r="NT328" s="44"/>
      <c r="NU328" s="44"/>
      <c r="NV328" s="44"/>
      <c r="NW328" s="44"/>
      <c r="NX328" s="44"/>
      <c r="NY328" s="44"/>
      <c r="NZ328" s="44"/>
      <c r="OA328" s="44"/>
      <c r="OB328" s="44"/>
      <c r="OC328" s="44"/>
      <c r="OD328" s="44"/>
      <c r="OE328" s="44"/>
      <c r="OF328" s="44"/>
      <c r="OG328" s="44"/>
      <c r="OH328" s="44"/>
      <c r="OI328" s="44"/>
      <c r="OJ328" s="44"/>
      <c r="OK328" s="44"/>
      <c r="OL328" s="44"/>
      <c r="OM328" s="44"/>
      <c r="ON328" s="44"/>
      <c r="OO328" s="44"/>
      <c r="OP328" s="44"/>
      <c r="OQ328" s="44"/>
      <c r="OR328" s="44"/>
      <c r="OS328" s="44"/>
      <c r="OT328" s="44"/>
      <c r="OU328" s="44"/>
      <c r="OV328" s="44"/>
      <c r="OW328" s="44"/>
      <c r="OX328" s="44"/>
      <c r="OY328" s="44"/>
      <c r="OZ328" s="44"/>
      <c r="PA328" s="44"/>
      <c r="PB328" s="44"/>
      <c r="PC328" s="44"/>
      <c r="PD328" s="44"/>
      <c r="PE328" s="44"/>
      <c r="PF328" s="44"/>
      <c r="PG328" s="44"/>
      <c r="PH328" s="44"/>
    </row>
    <row r="329" spans="1:424" s="49" customFormat="1" x14ac:dyDescent="0.25">
      <c r="A329" s="30"/>
      <c r="C329" s="327"/>
      <c r="D329" s="47"/>
      <c r="E329" s="327"/>
      <c r="F329" s="47"/>
      <c r="G329" s="47"/>
      <c r="H329" s="47"/>
      <c r="I329" s="47"/>
      <c r="J329" s="47"/>
      <c r="M329" s="47"/>
      <c r="N329" s="47"/>
      <c r="O329" s="47"/>
      <c r="P329" s="47"/>
      <c r="Q329" s="47"/>
      <c r="R329" s="47"/>
      <c r="U329" s="47"/>
      <c r="V329" s="47"/>
      <c r="W329" s="47"/>
      <c r="X329" s="47"/>
      <c r="Y329" s="47"/>
      <c r="Z329" s="47"/>
      <c r="AC329" s="47"/>
      <c r="AD329" s="47"/>
      <c r="AE329" s="47"/>
      <c r="AF329" s="47"/>
      <c r="AG329" s="47"/>
      <c r="AH329" s="47"/>
      <c r="AK329" s="47"/>
      <c r="AL329" s="47"/>
      <c r="AM329" s="47"/>
      <c r="AN329" s="47"/>
      <c r="AO329" s="47"/>
      <c r="AP329" s="47"/>
      <c r="AS329" s="47"/>
      <c r="AT329" s="47"/>
      <c r="AU329" s="47"/>
      <c r="AV329" s="47"/>
      <c r="AW329" s="46"/>
      <c r="AX329" s="46"/>
      <c r="BA329" s="47"/>
      <c r="BB329" s="47"/>
      <c r="BC329" s="47"/>
      <c r="BD329" s="47"/>
      <c r="BE329" s="47"/>
      <c r="BF329" s="47"/>
      <c r="BG329" s="47"/>
      <c r="BH329" s="47"/>
      <c r="BI329" s="44"/>
      <c r="BJ329" s="44"/>
      <c r="BK329" s="44"/>
      <c r="BL329" s="44"/>
      <c r="BM329" s="44"/>
      <c r="BN329" s="44"/>
      <c r="BO329" s="44"/>
      <c r="BP329" s="44"/>
      <c r="BQ329" s="44"/>
      <c r="BR329" s="44"/>
      <c r="BS329" s="44"/>
      <c r="BT329" s="44"/>
      <c r="BU329" s="44"/>
      <c r="BV329" s="44"/>
      <c r="BW329" s="44"/>
      <c r="BX329" s="44"/>
      <c r="BY329" s="44"/>
      <c r="BZ329" s="44"/>
      <c r="CA329" s="44"/>
      <c r="CB329" s="44"/>
      <c r="CC329" s="44"/>
      <c r="CD329" s="44"/>
      <c r="CE329" s="44"/>
      <c r="CF329" s="44"/>
      <c r="CG329" s="44"/>
      <c r="CH329" s="44"/>
      <c r="CI329" s="44"/>
      <c r="CJ329" s="44"/>
      <c r="CK329" s="44"/>
      <c r="CL329" s="44"/>
      <c r="CM329" s="44"/>
      <c r="CN329" s="44"/>
      <c r="CO329" s="44"/>
      <c r="CP329" s="44"/>
      <c r="CQ329" s="44"/>
      <c r="CR329" s="44"/>
      <c r="CS329" s="44"/>
      <c r="CT329" s="44"/>
      <c r="CU329" s="44"/>
      <c r="CV329" s="44"/>
      <c r="CW329" s="44"/>
      <c r="CX329" s="44"/>
      <c r="CY329" s="44"/>
      <c r="CZ329" s="44"/>
      <c r="DA329" s="44"/>
      <c r="DB329" s="44"/>
      <c r="DC329" s="44"/>
      <c r="DD329" s="44"/>
      <c r="DE329" s="44"/>
      <c r="DF329" s="44"/>
      <c r="DG329" s="44"/>
      <c r="DH329" s="44"/>
      <c r="DI329" s="44"/>
      <c r="DJ329" s="44"/>
      <c r="DK329" s="44"/>
      <c r="DL329" s="44"/>
      <c r="DM329" s="44"/>
      <c r="DN329" s="44"/>
      <c r="DO329" s="44"/>
      <c r="DP329" s="44"/>
      <c r="DQ329" s="44"/>
      <c r="DR329" s="44"/>
      <c r="DS329" s="44"/>
      <c r="DT329" s="44"/>
      <c r="DU329" s="44"/>
      <c r="DV329" s="44"/>
      <c r="DW329" s="44"/>
      <c r="DX329" s="44"/>
      <c r="DY329" s="44"/>
      <c r="DZ329" s="44"/>
      <c r="EA329" s="44"/>
      <c r="EB329" s="44"/>
      <c r="EC329" s="44"/>
      <c r="ED329" s="44"/>
      <c r="EE329" s="44"/>
      <c r="EF329" s="44"/>
      <c r="EG329" s="44"/>
      <c r="EH329" s="44"/>
      <c r="EI329" s="44"/>
      <c r="EJ329" s="44"/>
      <c r="EK329" s="44"/>
      <c r="EL329" s="44"/>
      <c r="EM329" s="44"/>
      <c r="EN329" s="44"/>
      <c r="EO329" s="44"/>
      <c r="EP329" s="44"/>
      <c r="EQ329" s="44"/>
      <c r="ER329" s="44"/>
      <c r="ES329" s="44"/>
      <c r="ET329" s="44"/>
      <c r="EU329" s="44"/>
      <c r="EV329" s="44"/>
      <c r="EW329" s="44"/>
      <c r="EX329" s="44"/>
      <c r="EY329" s="44"/>
      <c r="EZ329" s="44"/>
      <c r="FA329" s="44"/>
      <c r="FB329" s="44"/>
      <c r="FC329" s="44"/>
      <c r="FD329" s="44"/>
      <c r="FE329" s="44"/>
      <c r="FF329" s="44"/>
      <c r="FG329" s="44"/>
      <c r="FH329" s="44"/>
      <c r="FI329" s="44"/>
      <c r="FJ329" s="44"/>
      <c r="FK329" s="44"/>
      <c r="FL329" s="44"/>
      <c r="FM329" s="44"/>
      <c r="FN329" s="44"/>
      <c r="FO329" s="44"/>
      <c r="FP329" s="44"/>
      <c r="FQ329" s="44"/>
      <c r="FR329" s="44"/>
      <c r="FS329" s="44"/>
      <c r="FT329" s="44"/>
      <c r="FU329" s="44"/>
      <c r="FV329" s="44"/>
      <c r="FW329" s="44"/>
      <c r="FX329" s="44"/>
      <c r="FY329" s="44"/>
      <c r="FZ329" s="44"/>
      <c r="GA329" s="44"/>
      <c r="GB329" s="44"/>
      <c r="GC329" s="44"/>
      <c r="GD329" s="44"/>
      <c r="GE329" s="44"/>
      <c r="GF329" s="44"/>
      <c r="GG329" s="44"/>
      <c r="GH329" s="44"/>
      <c r="GI329" s="44"/>
      <c r="GJ329" s="44"/>
      <c r="GK329" s="44"/>
      <c r="GL329" s="44"/>
      <c r="GM329" s="44"/>
      <c r="GN329" s="44"/>
      <c r="GO329" s="44"/>
      <c r="GP329" s="44"/>
      <c r="GQ329" s="44"/>
      <c r="GR329" s="44"/>
      <c r="GS329" s="44"/>
      <c r="GT329" s="44"/>
      <c r="GU329" s="44"/>
      <c r="GV329" s="44"/>
      <c r="GW329" s="44"/>
      <c r="GX329" s="44"/>
      <c r="GY329" s="44"/>
      <c r="GZ329" s="44"/>
      <c r="HA329" s="44"/>
      <c r="HB329" s="44"/>
      <c r="HC329" s="44"/>
      <c r="HD329" s="44"/>
      <c r="HE329" s="44"/>
      <c r="HF329" s="44"/>
      <c r="HG329" s="44"/>
      <c r="HH329" s="44"/>
      <c r="HI329" s="44"/>
      <c r="HJ329" s="44"/>
      <c r="HK329" s="44"/>
      <c r="HL329" s="44"/>
      <c r="HM329" s="44"/>
      <c r="HN329" s="44"/>
      <c r="HO329" s="44"/>
      <c r="HP329" s="44"/>
      <c r="HQ329" s="44"/>
      <c r="HR329" s="44"/>
      <c r="HS329" s="44"/>
      <c r="HT329" s="44"/>
      <c r="HU329" s="44"/>
      <c r="HV329" s="44"/>
      <c r="HW329" s="44"/>
      <c r="HX329" s="44"/>
      <c r="HY329" s="44"/>
      <c r="HZ329" s="44"/>
      <c r="IA329" s="44"/>
      <c r="IB329" s="44"/>
      <c r="IC329" s="44"/>
      <c r="ID329" s="44"/>
      <c r="IE329" s="44"/>
      <c r="IF329" s="44"/>
      <c r="IG329" s="44"/>
      <c r="IH329" s="44"/>
      <c r="II329" s="44"/>
      <c r="IJ329" s="44"/>
      <c r="IK329" s="44"/>
      <c r="IL329" s="44"/>
      <c r="IM329" s="44"/>
      <c r="IN329" s="44"/>
      <c r="IO329" s="44"/>
      <c r="IP329" s="44"/>
      <c r="IQ329" s="44"/>
      <c r="IR329" s="44"/>
      <c r="IS329" s="44"/>
      <c r="IT329" s="44"/>
      <c r="IU329" s="44"/>
      <c r="IV329" s="44"/>
      <c r="IW329" s="44"/>
      <c r="IX329" s="44"/>
      <c r="IY329" s="44"/>
      <c r="IZ329" s="44"/>
      <c r="JA329" s="44"/>
      <c r="JB329" s="44"/>
      <c r="JC329" s="44"/>
      <c r="JD329" s="44"/>
      <c r="JE329" s="44"/>
      <c r="JF329" s="44"/>
      <c r="JG329" s="44"/>
      <c r="JH329" s="44"/>
      <c r="JI329" s="44"/>
      <c r="JJ329" s="44"/>
      <c r="JK329" s="44"/>
      <c r="JL329" s="44"/>
      <c r="JM329" s="44"/>
      <c r="JN329" s="44"/>
      <c r="JO329" s="44"/>
      <c r="JP329" s="44"/>
      <c r="JQ329" s="44"/>
      <c r="JR329" s="44"/>
      <c r="JS329" s="44"/>
      <c r="JT329" s="44"/>
      <c r="JU329" s="44"/>
      <c r="JV329" s="44"/>
      <c r="JW329" s="44"/>
      <c r="JX329" s="44"/>
      <c r="JY329" s="44"/>
      <c r="JZ329" s="44"/>
      <c r="KA329" s="44"/>
      <c r="KB329" s="44"/>
      <c r="KC329" s="44"/>
      <c r="KD329" s="44"/>
      <c r="KE329" s="44"/>
      <c r="KF329" s="44"/>
      <c r="KG329" s="44"/>
      <c r="KH329" s="44"/>
      <c r="KI329" s="44"/>
      <c r="KJ329" s="44"/>
      <c r="KK329" s="44"/>
      <c r="KL329" s="44"/>
      <c r="KM329" s="44"/>
      <c r="KN329" s="44"/>
      <c r="KO329" s="44"/>
      <c r="KP329" s="44"/>
      <c r="KQ329" s="44"/>
      <c r="KR329" s="44"/>
      <c r="KS329" s="44"/>
      <c r="KT329" s="44"/>
      <c r="KU329" s="44"/>
      <c r="KV329" s="44"/>
      <c r="KW329" s="44"/>
      <c r="KX329" s="44"/>
      <c r="KY329" s="44"/>
      <c r="KZ329" s="44"/>
      <c r="LA329" s="44"/>
      <c r="LB329" s="44"/>
      <c r="LC329" s="44"/>
      <c r="LD329" s="44"/>
      <c r="LE329" s="44"/>
      <c r="LF329" s="44"/>
      <c r="LG329" s="44"/>
      <c r="LH329" s="44"/>
      <c r="LI329" s="44"/>
      <c r="LJ329" s="44"/>
      <c r="LK329" s="44"/>
      <c r="LL329" s="44"/>
      <c r="LM329" s="44"/>
      <c r="LN329" s="44"/>
      <c r="LO329" s="44"/>
      <c r="LP329" s="44"/>
      <c r="LQ329" s="44"/>
      <c r="LR329" s="44"/>
      <c r="LS329" s="44"/>
      <c r="LT329" s="44"/>
      <c r="LU329" s="44"/>
      <c r="LV329" s="44"/>
      <c r="LW329" s="44"/>
      <c r="LX329" s="44"/>
      <c r="LY329" s="44"/>
      <c r="LZ329" s="44"/>
      <c r="MA329" s="44"/>
      <c r="MB329" s="44"/>
      <c r="MC329" s="44"/>
      <c r="MD329" s="44"/>
      <c r="ME329" s="44"/>
      <c r="MF329" s="44"/>
      <c r="MG329" s="44"/>
      <c r="MH329" s="44"/>
      <c r="MI329" s="44"/>
      <c r="MJ329" s="44"/>
      <c r="MK329" s="44"/>
      <c r="ML329" s="44"/>
      <c r="MM329" s="44"/>
      <c r="MN329" s="44"/>
      <c r="MO329" s="44"/>
      <c r="MP329" s="44"/>
      <c r="MQ329" s="44"/>
      <c r="MR329" s="44"/>
      <c r="MS329" s="44"/>
      <c r="MT329" s="44"/>
      <c r="MU329" s="44"/>
      <c r="MV329" s="44"/>
      <c r="MW329" s="44"/>
      <c r="MX329" s="44"/>
      <c r="MY329" s="44"/>
      <c r="MZ329" s="44"/>
      <c r="NA329" s="44"/>
      <c r="NB329" s="44"/>
      <c r="NC329" s="44"/>
      <c r="ND329" s="44"/>
      <c r="NE329" s="44"/>
      <c r="NF329" s="44"/>
      <c r="NG329" s="44"/>
      <c r="NH329" s="44"/>
      <c r="NI329" s="44"/>
      <c r="NJ329" s="44"/>
      <c r="NK329" s="44"/>
      <c r="NL329" s="44"/>
      <c r="NM329" s="44"/>
      <c r="NN329" s="44"/>
      <c r="NO329" s="44"/>
      <c r="NP329" s="44"/>
      <c r="NQ329" s="44"/>
      <c r="NR329" s="44"/>
      <c r="NS329" s="44"/>
      <c r="NT329" s="44"/>
      <c r="NU329" s="44"/>
      <c r="NV329" s="44"/>
      <c r="NW329" s="44"/>
      <c r="NX329" s="44"/>
      <c r="NY329" s="44"/>
      <c r="NZ329" s="44"/>
      <c r="OA329" s="44"/>
      <c r="OB329" s="44"/>
      <c r="OC329" s="44"/>
      <c r="OD329" s="44"/>
      <c r="OE329" s="44"/>
      <c r="OF329" s="44"/>
      <c r="OG329" s="44"/>
      <c r="OH329" s="44"/>
      <c r="OI329" s="44"/>
      <c r="OJ329" s="44"/>
      <c r="OK329" s="44"/>
      <c r="OL329" s="44"/>
      <c r="OM329" s="44"/>
      <c r="ON329" s="44"/>
      <c r="OO329" s="44"/>
      <c r="OP329" s="44"/>
      <c r="OQ329" s="44"/>
      <c r="OR329" s="44"/>
      <c r="OS329" s="44"/>
      <c r="OT329" s="44"/>
      <c r="OU329" s="44"/>
      <c r="OV329" s="44"/>
      <c r="OW329" s="44"/>
      <c r="OX329" s="44"/>
      <c r="OY329" s="44"/>
      <c r="OZ329" s="44"/>
      <c r="PA329" s="44"/>
      <c r="PB329" s="44"/>
      <c r="PC329" s="44"/>
      <c r="PD329" s="44"/>
      <c r="PE329" s="44"/>
      <c r="PF329" s="44"/>
      <c r="PG329" s="44"/>
      <c r="PH329" s="44"/>
    </row>
    <row r="330" spans="1:424" s="49" customFormat="1" x14ac:dyDescent="0.25">
      <c r="A330" s="30"/>
      <c r="C330" s="327"/>
      <c r="D330" s="47"/>
      <c r="E330" s="327"/>
      <c r="F330" s="47"/>
      <c r="G330" s="47"/>
      <c r="H330" s="47"/>
      <c r="I330" s="47"/>
      <c r="J330" s="47"/>
      <c r="M330" s="47"/>
      <c r="N330" s="47"/>
      <c r="O330" s="47"/>
      <c r="P330" s="47"/>
      <c r="Q330" s="47"/>
      <c r="R330" s="47"/>
      <c r="U330" s="47"/>
      <c r="V330" s="47"/>
      <c r="W330" s="47"/>
      <c r="X330" s="47"/>
      <c r="Y330" s="47"/>
      <c r="Z330" s="47"/>
      <c r="AC330" s="47"/>
      <c r="AD330" s="47"/>
      <c r="AE330" s="47"/>
      <c r="AF330" s="47"/>
      <c r="AG330" s="47"/>
      <c r="AH330" s="47"/>
      <c r="AK330" s="47"/>
      <c r="AL330" s="47"/>
      <c r="AM330" s="47"/>
      <c r="AN330" s="47"/>
      <c r="AO330" s="47"/>
      <c r="AP330" s="47"/>
      <c r="AS330" s="47"/>
      <c r="AT330" s="47"/>
      <c r="AU330" s="47"/>
      <c r="AV330" s="47"/>
      <c r="AW330" s="46"/>
      <c r="AX330" s="46"/>
      <c r="BA330" s="47"/>
      <c r="BB330" s="47"/>
      <c r="BC330" s="47"/>
      <c r="BD330" s="47"/>
      <c r="BE330" s="47"/>
      <c r="BF330" s="47"/>
      <c r="BG330" s="47"/>
      <c r="BH330" s="47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  <c r="CK330" s="44"/>
      <c r="CL330" s="44"/>
      <c r="CM330" s="44"/>
      <c r="CN330" s="44"/>
      <c r="CO330" s="44"/>
      <c r="CP330" s="44"/>
      <c r="CQ330" s="44"/>
      <c r="CR330" s="44"/>
      <c r="CS330" s="44"/>
      <c r="CT330" s="44"/>
      <c r="CU330" s="44"/>
      <c r="CV330" s="44"/>
      <c r="CW330" s="44"/>
      <c r="CX330" s="44"/>
      <c r="CY330" s="44"/>
      <c r="CZ330" s="44"/>
      <c r="DA330" s="44"/>
      <c r="DB330" s="44"/>
      <c r="DC330" s="44"/>
      <c r="DD330" s="44"/>
      <c r="DE330" s="44"/>
      <c r="DF330" s="44"/>
      <c r="DG330" s="44"/>
      <c r="DH330" s="44"/>
      <c r="DI330" s="44"/>
      <c r="DJ330" s="44"/>
      <c r="DK330" s="44"/>
      <c r="DL330" s="44"/>
      <c r="DM330" s="44"/>
      <c r="DN330" s="44"/>
      <c r="DO330" s="44"/>
      <c r="DP330" s="44"/>
      <c r="DQ330" s="44"/>
      <c r="DR330" s="44"/>
      <c r="DS330" s="44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4"/>
      <c r="EG330" s="44"/>
      <c r="EH330" s="44"/>
      <c r="EI330" s="44"/>
      <c r="EJ330" s="44"/>
      <c r="EK330" s="44"/>
      <c r="EL330" s="44"/>
      <c r="EM330" s="44"/>
      <c r="EN330" s="44"/>
      <c r="EO330" s="44"/>
      <c r="EP330" s="44"/>
      <c r="EQ330" s="44"/>
      <c r="ER330" s="44"/>
      <c r="ES330" s="44"/>
      <c r="ET330" s="44"/>
      <c r="EU330" s="44"/>
      <c r="EV330" s="44"/>
      <c r="EW330" s="44"/>
      <c r="EX330" s="44"/>
      <c r="EY330" s="44"/>
      <c r="EZ330" s="44"/>
      <c r="FA330" s="44"/>
      <c r="FB330" s="44"/>
      <c r="FC330" s="44"/>
      <c r="FD330" s="44"/>
      <c r="FE330" s="44"/>
      <c r="FF330" s="44"/>
      <c r="FG330" s="44"/>
      <c r="FH330" s="44"/>
      <c r="FI330" s="44"/>
      <c r="FJ330" s="44"/>
      <c r="FK330" s="44"/>
      <c r="FL330" s="44"/>
      <c r="FM330" s="44"/>
      <c r="FN330" s="44"/>
      <c r="FO330" s="44"/>
      <c r="FP330" s="44"/>
      <c r="FQ330" s="44"/>
      <c r="FR330" s="44"/>
      <c r="FS330" s="44"/>
      <c r="FT330" s="44"/>
      <c r="FU330" s="44"/>
      <c r="FV330" s="44"/>
      <c r="FW330" s="44"/>
      <c r="FX330" s="44"/>
      <c r="FY330" s="44"/>
      <c r="FZ330" s="44"/>
      <c r="GA330" s="44"/>
      <c r="GB330" s="44"/>
      <c r="GC330" s="44"/>
      <c r="GD330" s="44"/>
      <c r="GE330" s="44"/>
      <c r="GF330" s="44"/>
      <c r="GG330" s="44"/>
      <c r="GH330" s="44"/>
      <c r="GI330" s="44"/>
      <c r="GJ330" s="44"/>
      <c r="GK330" s="44"/>
      <c r="GL330" s="44"/>
      <c r="GM330" s="44"/>
      <c r="GN330" s="44"/>
      <c r="GO330" s="44"/>
      <c r="GP330" s="44"/>
      <c r="GQ330" s="44"/>
      <c r="GR330" s="44"/>
      <c r="GS330" s="44"/>
      <c r="GT330" s="44"/>
      <c r="GU330" s="44"/>
      <c r="GV330" s="44"/>
      <c r="GW330" s="44"/>
      <c r="GX330" s="44"/>
      <c r="GY330" s="44"/>
      <c r="GZ330" s="44"/>
      <c r="HA330" s="44"/>
      <c r="HB330" s="44"/>
      <c r="HC330" s="44"/>
      <c r="HD330" s="44"/>
      <c r="HE330" s="44"/>
      <c r="HF330" s="44"/>
      <c r="HG330" s="44"/>
      <c r="HH330" s="44"/>
      <c r="HI330" s="44"/>
      <c r="HJ330" s="44"/>
      <c r="HK330" s="44"/>
      <c r="HL330" s="44"/>
      <c r="HM330" s="44"/>
      <c r="HN330" s="44"/>
      <c r="HO330" s="44"/>
      <c r="HP330" s="44"/>
      <c r="HQ330" s="44"/>
      <c r="HR330" s="44"/>
      <c r="HS330" s="44"/>
      <c r="HT330" s="44"/>
      <c r="HU330" s="44"/>
      <c r="HV330" s="44"/>
      <c r="HW330" s="44"/>
      <c r="HX330" s="44"/>
      <c r="HY330" s="44"/>
      <c r="HZ330" s="44"/>
      <c r="IA330" s="44"/>
      <c r="IB330" s="44"/>
      <c r="IC330" s="44"/>
      <c r="ID330" s="44"/>
      <c r="IE330" s="44"/>
      <c r="IF330" s="44"/>
      <c r="IG330" s="44"/>
      <c r="IH330" s="44"/>
      <c r="II330" s="44"/>
      <c r="IJ330" s="44"/>
      <c r="IK330" s="44"/>
      <c r="IL330" s="44"/>
      <c r="IM330" s="44"/>
      <c r="IN330" s="44"/>
      <c r="IO330" s="44"/>
      <c r="IP330" s="44"/>
      <c r="IQ330" s="44"/>
      <c r="IR330" s="44"/>
      <c r="IS330" s="44"/>
      <c r="IT330" s="44"/>
      <c r="IU330" s="44"/>
      <c r="IV330" s="44"/>
      <c r="IW330" s="44"/>
      <c r="IX330" s="44"/>
      <c r="IY330" s="44"/>
      <c r="IZ330" s="44"/>
      <c r="JA330" s="44"/>
      <c r="JB330" s="44"/>
      <c r="JC330" s="44"/>
      <c r="JD330" s="44"/>
      <c r="JE330" s="44"/>
      <c r="JF330" s="44"/>
      <c r="JG330" s="44"/>
      <c r="JH330" s="44"/>
      <c r="JI330" s="44"/>
      <c r="JJ330" s="44"/>
      <c r="JK330" s="44"/>
      <c r="JL330" s="44"/>
      <c r="JM330" s="44"/>
      <c r="JN330" s="44"/>
      <c r="JO330" s="44"/>
      <c r="JP330" s="44"/>
      <c r="JQ330" s="44"/>
      <c r="JR330" s="44"/>
      <c r="JS330" s="44"/>
      <c r="JT330" s="44"/>
      <c r="JU330" s="44"/>
      <c r="JV330" s="44"/>
      <c r="JW330" s="44"/>
      <c r="JX330" s="44"/>
      <c r="JY330" s="44"/>
      <c r="JZ330" s="44"/>
      <c r="KA330" s="44"/>
      <c r="KB330" s="44"/>
      <c r="KC330" s="44"/>
      <c r="KD330" s="44"/>
      <c r="KE330" s="44"/>
      <c r="KF330" s="44"/>
      <c r="KG330" s="44"/>
      <c r="KH330" s="44"/>
      <c r="KI330" s="44"/>
      <c r="KJ330" s="44"/>
      <c r="KK330" s="44"/>
      <c r="KL330" s="44"/>
      <c r="KM330" s="44"/>
      <c r="KN330" s="44"/>
      <c r="KO330" s="44"/>
      <c r="KP330" s="44"/>
      <c r="KQ330" s="44"/>
      <c r="KR330" s="44"/>
      <c r="KS330" s="44"/>
      <c r="KT330" s="44"/>
      <c r="KU330" s="44"/>
      <c r="KV330" s="44"/>
      <c r="KW330" s="44"/>
      <c r="KX330" s="44"/>
      <c r="KY330" s="44"/>
      <c r="KZ330" s="44"/>
      <c r="LA330" s="44"/>
      <c r="LB330" s="44"/>
      <c r="LC330" s="44"/>
      <c r="LD330" s="44"/>
      <c r="LE330" s="44"/>
      <c r="LF330" s="44"/>
      <c r="LG330" s="44"/>
      <c r="LH330" s="44"/>
      <c r="LI330" s="44"/>
      <c r="LJ330" s="44"/>
      <c r="LK330" s="44"/>
      <c r="LL330" s="44"/>
      <c r="LM330" s="44"/>
      <c r="LN330" s="44"/>
      <c r="LO330" s="44"/>
      <c r="LP330" s="44"/>
      <c r="LQ330" s="44"/>
      <c r="LR330" s="44"/>
      <c r="LS330" s="44"/>
      <c r="LT330" s="44"/>
      <c r="LU330" s="44"/>
      <c r="LV330" s="44"/>
      <c r="LW330" s="44"/>
      <c r="LX330" s="44"/>
      <c r="LY330" s="44"/>
      <c r="LZ330" s="44"/>
      <c r="MA330" s="44"/>
      <c r="MB330" s="44"/>
      <c r="MC330" s="44"/>
      <c r="MD330" s="44"/>
      <c r="ME330" s="44"/>
      <c r="MF330" s="44"/>
      <c r="MG330" s="44"/>
      <c r="MH330" s="44"/>
      <c r="MI330" s="44"/>
      <c r="MJ330" s="44"/>
      <c r="MK330" s="44"/>
      <c r="ML330" s="44"/>
      <c r="MM330" s="44"/>
      <c r="MN330" s="44"/>
      <c r="MO330" s="44"/>
      <c r="MP330" s="44"/>
      <c r="MQ330" s="44"/>
      <c r="MR330" s="44"/>
      <c r="MS330" s="44"/>
      <c r="MT330" s="44"/>
      <c r="MU330" s="44"/>
      <c r="MV330" s="44"/>
      <c r="MW330" s="44"/>
      <c r="MX330" s="44"/>
      <c r="MY330" s="44"/>
      <c r="MZ330" s="44"/>
      <c r="NA330" s="44"/>
      <c r="NB330" s="44"/>
      <c r="NC330" s="44"/>
      <c r="ND330" s="44"/>
      <c r="NE330" s="44"/>
      <c r="NF330" s="44"/>
      <c r="NG330" s="44"/>
      <c r="NH330" s="44"/>
      <c r="NI330" s="44"/>
      <c r="NJ330" s="44"/>
      <c r="NK330" s="44"/>
      <c r="NL330" s="44"/>
      <c r="NM330" s="44"/>
      <c r="NN330" s="44"/>
      <c r="NO330" s="44"/>
      <c r="NP330" s="44"/>
      <c r="NQ330" s="44"/>
      <c r="NR330" s="44"/>
      <c r="NS330" s="44"/>
      <c r="NT330" s="44"/>
      <c r="NU330" s="44"/>
      <c r="NV330" s="44"/>
      <c r="NW330" s="44"/>
      <c r="NX330" s="44"/>
      <c r="NY330" s="44"/>
      <c r="NZ330" s="44"/>
      <c r="OA330" s="44"/>
      <c r="OB330" s="44"/>
      <c r="OC330" s="44"/>
      <c r="OD330" s="44"/>
      <c r="OE330" s="44"/>
      <c r="OF330" s="44"/>
      <c r="OG330" s="44"/>
      <c r="OH330" s="44"/>
      <c r="OI330" s="44"/>
      <c r="OJ330" s="44"/>
      <c r="OK330" s="44"/>
      <c r="OL330" s="44"/>
      <c r="OM330" s="44"/>
      <c r="ON330" s="44"/>
      <c r="OO330" s="44"/>
      <c r="OP330" s="44"/>
      <c r="OQ330" s="44"/>
      <c r="OR330" s="44"/>
      <c r="OS330" s="44"/>
      <c r="OT330" s="44"/>
      <c r="OU330" s="44"/>
      <c r="OV330" s="44"/>
      <c r="OW330" s="44"/>
      <c r="OX330" s="44"/>
      <c r="OY330" s="44"/>
      <c r="OZ330" s="44"/>
      <c r="PA330" s="44"/>
      <c r="PB330" s="44"/>
      <c r="PC330" s="44"/>
      <c r="PD330" s="44"/>
      <c r="PE330" s="44"/>
      <c r="PF330" s="44"/>
      <c r="PG330" s="44"/>
      <c r="PH330" s="44"/>
    </row>
    <row r="331" spans="1:424" s="49" customFormat="1" x14ac:dyDescent="0.25">
      <c r="A331" s="30"/>
      <c r="C331" s="327"/>
      <c r="D331" s="47"/>
      <c r="E331" s="327"/>
      <c r="F331" s="47"/>
      <c r="G331" s="47"/>
      <c r="H331" s="47"/>
      <c r="I331" s="47"/>
      <c r="J331" s="47"/>
      <c r="M331" s="47"/>
      <c r="N331" s="47"/>
      <c r="O331" s="47"/>
      <c r="P331" s="47"/>
      <c r="Q331" s="47"/>
      <c r="R331" s="47"/>
      <c r="U331" s="47"/>
      <c r="V331" s="47"/>
      <c r="W331" s="47"/>
      <c r="X331" s="47"/>
      <c r="Y331" s="47"/>
      <c r="Z331" s="47"/>
      <c r="AC331" s="47"/>
      <c r="AD331" s="47"/>
      <c r="AE331" s="47"/>
      <c r="AF331" s="47"/>
      <c r="AG331" s="47"/>
      <c r="AH331" s="47"/>
      <c r="AK331" s="47"/>
      <c r="AL331" s="47"/>
      <c r="AM331" s="47"/>
      <c r="AN331" s="47"/>
      <c r="AO331" s="47"/>
      <c r="AP331" s="47"/>
      <c r="AS331" s="47"/>
      <c r="AT331" s="47"/>
      <c r="AU331" s="47"/>
      <c r="AV331" s="47"/>
      <c r="AW331" s="46"/>
      <c r="AX331" s="46"/>
      <c r="BA331" s="47"/>
      <c r="BB331" s="47"/>
      <c r="BC331" s="47"/>
      <c r="BD331" s="47"/>
      <c r="BE331" s="47"/>
      <c r="BF331" s="47"/>
      <c r="BG331" s="47"/>
      <c r="BH331" s="47"/>
      <c r="BI331" s="44"/>
      <c r="BJ331" s="44"/>
      <c r="BK331" s="44"/>
      <c r="BL331" s="44"/>
      <c r="BM331" s="44"/>
      <c r="BN331" s="44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  <c r="CK331" s="44"/>
      <c r="CL331" s="44"/>
      <c r="CM331" s="44"/>
      <c r="CN331" s="44"/>
      <c r="CO331" s="44"/>
      <c r="CP331" s="44"/>
      <c r="CQ331" s="44"/>
      <c r="CR331" s="44"/>
      <c r="CS331" s="44"/>
      <c r="CT331" s="44"/>
      <c r="CU331" s="44"/>
      <c r="CV331" s="44"/>
      <c r="CW331" s="44"/>
      <c r="CX331" s="44"/>
      <c r="CY331" s="44"/>
      <c r="CZ331" s="44"/>
      <c r="DA331" s="44"/>
      <c r="DB331" s="44"/>
      <c r="DC331" s="44"/>
      <c r="DD331" s="44"/>
      <c r="DE331" s="44"/>
      <c r="DF331" s="44"/>
      <c r="DG331" s="44"/>
      <c r="DH331" s="44"/>
      <c r="DI331" s="44"/>
      <c r="DJ331" s="44"/>
      <c r="DK331" s="44"/>
      <c r="DL331" s="44"/>
      <c r="DM331" s="44"/>
      <c r="DN331" s="44"/>
      <c r="DO331" s="44"/>
      <c r="DP331" s="44"/>
      <c r="DQ331" s="44"/>
      <c r="DR331" s="44"/>
      <c r="DS331" s="44"/>
      <c r="DT331" s="44"/>
      <c r="DU331" s="44"/>
      <c r="DV331" s="44"/>
      <c r="DW331" s="44"/>
      <c r="DX331" s="44"/>
      <c r="DY331" s="44"/>
      <c r="DZ331" s="44"/>
      <c r="EA331" s="44"/>
      <c r="EB331" s="44"/>
      <c r="EC331" s="44"/>
      <c r="ED331" s="44"/>
      <c r="EE331" s="44"/>
      <c r="EF331" s="44"/>
      <c r="EG331" s="44"/>
      <c r="EH331" s="44"/>
      <c r="EI331" s="44"/>
      <c r="EJ331" s="44"/>
      <c r="EK331" s="44"/>
      <c r="EL331" s="44"/>
      <c r="EM331" s="44"/>
      <c r="EN331" s="44"/>
      <c r="EO331" s="44"/>
      <c r="EP331" s="44"/>
      <c r="EQ331" s="44"/>
      <c r="ER331" s="44"/>
      <c r="ES331" s="44"/>
      <c r="ET331" s="44"/>
      <c r="EU331" s="44"/>
      <c r="EV331" s="44"/>
      <c r="EW331" s="44"/>
      <c r="EX331" s="44"/>
      <c r="EY331" s="44"/>
      <c r="EZ331" s="44"/>
      <c r="FA331" s="44"/>
      <c r="FB331" s="44"/>
      <c r="FC331" s="44"/>
      <c r="FD331" s="44"/>
      <c r="FE331" s="44"/>
      <c r="FF331" s="44"/>
      <c r="FG331" s="44"/>
      <c r="FH331" s="44"/>
      <c r="FI331" s="44"/>
      <c r="FJ331" s="44"/>
      <c r="FK331" s="44"/>
      <c r="FL331" s="44"/>
      <c r="FM331" s="44"/>
      <c r="FN331" s="44"/>
      <c r="FO331" s="44"/>
      <c r="FP331" s="44"/>
      <c r="FQ331" s="44"/>
      <c r="FR331" s="44"/>
      <c r="FS331" s="44"/>
      <c r="FT331" s="44"/>
      <c r="FU331" s="44"/>
      <c r="FV331" s="44"/>
      <c r="FW331" s="44"/>
      <c r="FX331" s="44"/>
      <c r="FY331" s="44"/>
      <c r="FZ331" s="44"/>
      <c r="GA331" s="44"/>
      <c r="GB331" s="44"/>
      <c r="GC331" s="44"/>
      <c r="GD331" s="44"/>
      <c r="GE331" s="44"/>
      <c r="GF331" s="44"/>
      <c r="GG331" s="44"/>
      <c r="GH331" s="44"/>
      <c r="GI331" s="44"/>
      <c r="GJ331" s="44"/>
      <c r="GK331" s="44"/>
      <c r="GL331" s="44"/>
      <c r="GM331" s="44"/>
      <c r="GN331" s="44"/>
      <c r="GO331" s="44"/>
      <c r="GP331" s="44"/>
      <c r="GQ331" s="44"/>
      <c r="GR331" s="44"/>
      <c r="GS331" s="44"/>
      <c r="GT331" s="44"/>
      <c r="GU331" s="44"/>
      <c r="GV331" s="44"/>
      <c r="GW331" s="44"/>
      <c r="GX331" s="44"/>
      <c r="GY331" s="44"/>
      <c r="GZ331" s="44"/>
      <c r="HA331" s="44"/>
      <c r="HB331" s="44"/>
      <c r="HC331" s="44"/>
      <c r="HD331" s="44"/>
      <c r="HE331" s="44"/>
      <c r="HF331" s="44"/>
      <c r="HG331" s="44"/>
      <c r="HH331" s="44"/>
      <c r="HI331" s="44"/>
      <c r="HJ331" s="44"/>
      <c r="HK331" s="44"/>
      <c r="HL331" s="44"/>
      <c r="HM331" s="44"/>
      <c r="HN331" s="44"/>
      <c r="HO331" s="44"/>
      <c r="HP331" s="44"/>
      <c r="HQ331" s="44"/>
      <c r="HR331" s="44"/>
      <c r="HS331" s="44"/>
      <c r="HT331" s="44"/>
      <c r="HU331" s="44"/>
      <c r="HV331" s="44"/>
      <c r="HW331" s="44"/>
      <c r="HX331" s="44"/>
      <c r="HY331" s="44"/>
      <c r="HZ331" s="44"/>
      <c r="IA331" s="44"/>
      <c r="IB331" s="44"/>
      <c r="IC331" s="44"/>
      <c r="ID331" s="44"/>
      <c r="IE331" s="44"/>
      <c r="IF331" s="44"/>
      <c r="IG331" s="44"/>
      <c r="IH331" s="44"/>
      <c r="II331" s="44"/>
      <c r="IJ331" s="44"/>
      <c r="IK331" s="44"/>
      <c r="IL331" s="44"/>
      <c r="IM331" s="44"/>
      <c r="IN331" s="44"/>
      <c r="IO331" s="44"/>
      <c r="IP331" s="44"/>
      <c r="IQ331" s="44"/>
      <c r="IR331" s="44"/>
      <c r="IS331" s="44"/>
      <c r="IT331" s="44"/>
      <c r="IU331" s="44"/>
      <c r="IV331" s="44"/>
      <c r="IW331" s="44"/>
      <c r="IX331" s="44"/>
      <c r="IY331" s="44"/>
      <c r="IZ331" s="44"/>
      <c r="JA331" s="44"/>
      <c r="JB331" s="44"/>
      <c r="JC331" s="44"/>
      <c r="JD331" s="44"/>
      <c r="JE331" s="44"/>
      <c r="JF331" s="44"/>
      <c r="JG331" s="44"/>
      <c r="JH331" s="44"/>
      <c r="JI331" s="44"/>
      <c r="JJ331" s="44"/>
      <c r="JK331" s="44"/>
      <c r="JL331" s="44"/>
      <c r="JM331" s="44"/>
      <c r="JN331" s="44"/>
      <c r="JO331" s="44"/>
      <c r="JP331" s="44"/>
      <c r="JQ331" s="44"/>
      <c r="JR331" s="44"/>
      <c r="JS331" s="44"/>
      <c r="JT331" s="44"/>
      <c r="JU331" s="44"/>
      <c r="JV331" s="44"/>
      <c r="JW331" s="44"/>
      <c r="JX331" s="44"/>
      <c r="JY331" s="44"/>
      <c r="JZ331" s="44"/>
      <c r="KA331" s="44"/>
      <c r="KB331" s="44"/>
      <c r="KC331" s="44"/>
      <c r="KD331" s="44"/>
      <c r="KE331" s="44"/>
      <c r="KF331" s="44"/>
      <c r="KG331" s="44"/>
      <c r="KH331" s="44"/>
      <c r="KI331" s="44"/>
      <c r="KJ331" s="44"/>
      <c r="KK331" s="44"/>
      <c r="KL331" s="44"/>
      <c r="KM331" s="44"/>
      <c r="KN331" s="44"/>
      <c r="KO331" s="44"/>
      <c r="KP331" s="44"/>
      <c r="KQ331" s="44"/>
      <c r="KR331" s="44"/>
      <c r="KS331" s="44"/>
      <c r="KT331" s="44"/>
      <c r="KU331" s="44"/>
      <c r="KV331" s="44"/>
      <c r="KW331" s="44"/>
      <c r="KX331" s="44"/>
      <c r="KY331" s="44"/>
      <c r="KZ331" s="44"/>
      <c r="LA331" s="44"/>
      <c r="LB331" s="44"/>
      <c r="LC331" s="44"/>
      <c r="LD331" s="44"/>
      <c r="LE331" s="44"/>
      <c r="LF331" s="44"/>
      <c r="LG331" s="44"/>
      <c r="LH331" s="44"/>
      <c r="LI331" s="44"/>
      <c r="LJ331" s="44"/>
      <c r="LK331" s="44"/>
      <c r="LL331" s="44"/>
      <c r="LM331" s="44"/>
      <c r="LN331" s="44"/>
      <c r="LO331" s="44"/>
      <c r="LP331" s="44"/>
      <c r="LQ331" s="44"/>
      <c r="LR331" s="44"/>
      <c r="LS331" s="44"/>
      <c r="LT331" s="44"/>
      <c r="LU331" s="44"/>
      <c r="LV331" s="44"/>
      <c r="LW331" s="44"/>
      <c r="LX331" s="44"/>
      <c r="LY331" s="44"/>
      <c r="LZ331" s="44"/>
      <c r="MA331" s="44"/>
      <c r="MB331" s="44"/>
      <c r="MC331" s="44"/>
      <c r="MD331" s="44"/>
      <c r="ME331" s="44"/>
      <c r="MF331" s="44"/>
      <c r="MG331" s="44"/>
      <c r="MH331" s="44"/>
      <c r="MI331" s="44"/>
      <c r="MJ331" s="44"/>
      <c r="MK331" s="44"/>
      <c r="ML331" s="44"/>
      <c r="MM331" s="44"/>
      <c r="MN331" s="44"/>
      <c r="MO331" s="44"/>
      <c r="MP331" s="44"/>
      <c r="MQ331" s="44"/>
      <c r="MR331" s="44"/>
      <c r="MS331" s="44"/>
      <c r="MT331" s="44"/>
      <c r="MU331" s="44"/>
      <c r="MV331" s="44"/>
      <c r="MW331" s="44"/>
      <c r="MX331" s="44"/>
      <c r="MY331" s="44"/>
      <c r="MZ331" s="44"/>
      <c r="NA331" s="44"/>
      <c r="NB331" s="44"/>
      <c r="NC331" s="44"/>
      <c r="ND331" s="44"/>
      <c r="NE331" s="44"/>
      <c r="NF331" s="44"/>
      <c r="NG331" s="44"/>
      <c r="NH331" s="44"/>
      <c r="NI331" s="44"/>
      <c r="NJ331" s="44"/>
      <c r="NK331" s="44"/>
      <c r="NL331" s="44"/>
      <c r="NM331" s="44"/>
      <c r="NN331" s="44"/>
      <c r="NO331" s="44"/>
      <c r="NP331" s="44"/>
      <c r="NQ331" s="44"/>
      <c r="NR331" s="44"/>
      <c r="NS331" s="44"/>
      <c r="NT331" s="44"/>
      <c r="NU331" s="44"/>
      <c r="NV331" s="44"/>
      <c r="NW331" s="44"/>
      <c r="NX331" s="44"/>
      <c r="NY331" s="44"/>
      <c r="NZ331" s="44"/>
      <c r="OA331" s="44"/>
      <c r="OB331" s="44"/>
      <c r="OC331" s="44"/>
      <c r="OD331" s="44"/>
      <c r="OE331" s="44"/>
      <c r="OF331" s="44"/>
      <c r="OG331" s="44"/>
      <c r="OH331" s="44"/>
      <c r="OI331" s="44"/>
      <c r="OJ331" s="44"/>
      <c r="OK331" s="44"/>
      <c r="OL331" s="44"/>
      <c r="OM331" s="44"/>
      <c r="ON331" s="44"/>
      <c r="OO331" s="44"/>
      <c r="OP331" s="44"/>
      <c r="OQ331" s="44"/>
      <c r="OR331" s="44"/>
      <c r="OS331" s="44"/>
      <c r="OT331" s="44"/>
      <c r="OU331" s="44"/>
      <c r="OV331" s="44"/>
      <c r="OW331" s="44"/>
      <c r="OX331" s="44"/>
      <c r="OY331" s="44"/>
      <c r="OZ331" s="44"/>
      <c r="PA331" s="44"/>
      <c r="PB331" s="44"/>
      <c r="PC331" s="44"/>
      <c r="PD331" s="44"/>
      <c r="PE331" s="44"/>
      <c r="PF331" s="44"/>
      <c r="PG331" s="44"/>
      <c r="PH331" s="44"/>
    </row>
    <row r="332" spans="1:424" s="49" customFormat="1" x14ac:dyDescent="0.25">
      <c r="A332" s="30"/>
      <c r="C332" s="327"/>
      <c r="D332" s="47"/>
      <c r="E332" s="327"/>
      <c r="F332" s="47"/>
      <c r="G332" s="47"/>
      <c r="H332" s="47"/>
      <c r="I332" s="47"/>
      <c r="J332" s="47"/>
      <c r="M332" s="47"/>
      <c r="N332" s="47"/>
      <c r="O332" s="47"/>
      <c r="P332" s="47"/>
      <c r="Q332" s="47"/>
      <c r="R332" s="47"/>
      <c r="U332" s="47"/>
      <c r="V332" s="47"/>
      <c r="W332" s="47"/>
      <c r="X332" s="47"/>
      <c r="Y332" s="47"/>
      <c r="Z332" s="47"/>
      <c r="AC332" s="47"/>
      <c r="AD332" s="47"/>
      <c r="AE332" s="47"/>
      <c r="AF332" s="47"/>
      <c r="AG332" s="47"/>
      <c r="AH332" s="47"/>
      <c r="AK332" s="47"/>
      <c r="AL332" s="47"/>
      <c r="AM332" s="47"/>
      <c r="AN332" s="47"/>
      <c r="AO332" s="47"/>
      <c r="AP332" s="47"/>
      <c r="AS332" s="47"/>
      <c r="AT332" s="47"/>
      <c r="AU332" s="47"/>
      <c r="AV332" s="47"/>
      <c r="AW332" s="46"/>
      <c r="AX332" s="46"/>
      <c r="BA332" s="47"/>
      <c r="BB332" s="47"/>
      <c r="BC332" s="47"/>
      <c r="BD332" s="47"/>
      <c r="BE332" s="47"/>
      <c r="BF332" s="47"/>
      <c r="BG332" s="47"/>
      <c r="BH332" s="47"/>
      <c r="BI332" s="44"/>
      <c r="BJ332" s="44"/>
      <c r="BK332" s="44"/>
      <c r="BL332" s="44"/>
      <c r="BM332" s="44"/>
      <c r="BN332" s="44"/>
      <c r="BO332" s="44"/>
      <c r="BP332" s="44"/>
      <c r="BQ332" s="44"/>
      <c r="BR332" s="44"/>
      <c r="BS332" s="44"/>
      <c r="BT332" s="44"/>
      <c r="BU332" s="44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  <c r="CK332" s="44"/>
      <c r="CL332" s="44"/>
      <c r="CM332" s="44"/>
      <c r="CN332" s="44"/>
      <c r="CO332" s="44"/>
      <c r="CP332" s="44"/>
      <c r="CQ332" s="44"/>
      <c r="CR332" s="44"/>
      <c r="CS332" s="44"/>
      <c r="CT332" s="44"/>
      <c r="CU332" s="44"/>
      <c r="CV332" s="44"/>
      <c r="CW332" s="44"/>
      <c r="CX332" s="44"/>
      <c r="CY332" s="44"/>
      <c r="CZ332" s="44"/>
      <c r="DA332" s="44"/>
      <c r="DB332" s="44"/>
      <c r="DC332" s="44"/>
      <c r="DD332" s="44"/>
      <c r="DE332" s="44"/>
      <c r="DF332" s="44"/>
      <c r="DG332" s="44"/>
      <c r="DH332" s="44"/>
      <c r="DI332" s="44"/>
      <c r="DJ332" s="44"/>
      <c r="DK332" s="44"/>
      <c r="DL332" s="44"/>
      <c r="DM332" s="44"/>
      <c r="DN332" s="44"/>
      <c r="DO332" s="44"/>
      <c r="DP332" s="44"/>
      <c r="DQ332" s="44"/>
      <c r="DR332" s="44"/>
      <c r="DS332" s="44"/>
      <c r="DT332" s="44"/>
      <c r="DU332" s="44"/>
      <c r="DV332" s="44"/>
      <c r="DW332" s="44"/>
      <c r="DX332" s="44"/>
      <c r="DY332" s="44"/>
      <c r="DZ332" s="44"/>
      <c r="EA332" s="44"/>
      <c r="EB332" s="44"/>
      <c r="EC332" s="44"/>
      <c r="ED332" s="44"/>
      <c r="EE332" s="44"/>
      <c r="EF332" s="44"/>
      <c r="EG332" s="44"/>
      <c r="EH332" s="44"/>
      <c r="EI332" s="44"/>
      <c r="EJ332" s="44"/>
      <c r="EK332" s="44"/>
      <c r="EL332" s="44"/>
      <c r="EM332" s="44"/>
      <c r="EN332" s="44"/>
      <c r="EO332" s="44"/>
      <c r="EP332" s="44"/>
      <c r="EQ332" s="44"/>
      <c r="ER332" s="44"/>
      <c r="ES332" s="44"/>
      <c r="ET332" s="44"/>
      <c r="EU332" s="44"/>
      <c r="EV332" s="44"/>
      <c r="EW332" s="44"/>
      <c r="EX332" s="44"/>
      <c r="EY332" s="44"/>
      <c r="EZ332" s="44"/>
      <c r="FA332" s="44"/>
      <c r="FB332" s="44"/>
      <c r="FC332" s="44"/>
      <c r="FD332" s="44"/>
      <c r="FE332" s="44"/>
      <c r="FF332" s="44"/>
      <c r="FG332" s="44"/>
      <c r="FH332" s="44"/>
      <c r="FI332" s="44"/>
      <c r="FJ332" s="44"/>
      <c r="FK332" s="44"/>
      <c r="FL332" s="44"/>
      <c r="FM332" s="44"/>
      <c r="FN332" s="44"/>
      <c r="FO332" s="44"/>
      <c r="FP332" s="44"/>
      <c r="FQ332" s="44"/>
      <c r="FR332" s="44"/>
      <c r="FS332" s="44"/>
      <c r="FT332" s="44"/>
      <c r="FU332" s="44"/>
      <c r="FV332" s="44"/>
      <c r="FW332" s="44"/>
      <c r="FX332" s="44"/>
      <c r="FY332" s="44"/>
      <c r="FZ332" s="44"/>
      <c r="GA332" s="44"/>
      <c r="GB332" s="44"/>
      <c r="GC332" s="44"/>
      <c r="GD332" s="44"/>
      <c r="GE332" s="44"/>
      <c r="GF332" s="44"/>
      <c r="GG332" s="44"/>
      <c r="GH332" s="44"/>
      <c r="GI332" s="44"/>
      <c r="GJ332" s="44"/>
      <c r="GK332" s="44"/>
      <c r="GL332" s="44"/>
      <c r="GM332" s="44"/>
      <c r="GN332" s="44"/>
      <c r="GO332" s="44"/>
      <c r="GP332" s="44"/>
      <c r="GQ332" s="44"/>
      <c r="GR332" s="44"/>
      <c r="GS332" s="44"/>
      <c r="GT332" s="44"/>
      <c r="GU332" s="44"/>
      <c r="GV332" s="44"/>
      <c r="GW332" s="44"/>
      <c r="GX332" s="44"/>
      <c r="GY332" s="44"/>
      <c r="GZ332" s="44"/>
      <c r="HA332" s="44"/>
      <c r="HB332" s="44"/>
      <c r="HC332" s="44"/>
      <c r="HD332" s="44"/>
      <c r="HE332" s="44"/>
      <c r="HF332" s="44"/>
      <c r="HG332" s="44"/>
      <c r="HH332" s="44"/>
      <c r="HI332" s="44"/>
      <c r="HJ332" s="44"/>
      <c r="HK332" s="44"/>
      <c r="HL332" s="44"/>
      <c r="HM332" s="44"/>
      <c r="HN332" s="44"/>
      <c r="HO332" s="44"/>
      <c r="HP332" s="44"/>
      <c r="HQ332" s="44"/>
      <c r="HR332" s="44"/>
      <c r="HS332" s="44"/>
      <c r="HT332" s="44"/>
      <c r="HU332" s="44"/>
      <c r="HV332" s="44"/>
      <c r="HW332" s="44"/>
      <c r="HX332" s="44"/>
      <c r="HY332" s="44"/>
      <c r="HZ332" s="44"/>
      <c r="IA332" s="44"/>
      <c r="IB332" s="44"/>
      <c r="IC332" s="44"/>
      <c r="ID332" s="44"/>
      <c r="IE332" s="44"/>
      <c r="IF332" s="44"/>
      <c r="IG332" s="44"/>
      <c r="IH332" s="44"/>
      <c r="II332" s="44"/>
      <c r="IJ332" s="44"/>
      <c r="IK332" s="44"/>
      <c r="IL332" s="44"/>
      <c r="IM332" s="44"/>
      <c r="IN332" s="44"/>
      <c r="IO332" s="44"/>
      <c r="IP332" s="44"/>
      <c r="IQ332" s="44"/>
      <c r="IR332" s="44"/>
      <c r="IS332" s="44"/>
      <c r="IT332" s="44"/>
      <c r="IU332" s="44"/>
      <c r="IV332" s="44"/>
      <c r="IW332" s="44"/>
      <c r="IX332" s="44"/>
      <c r="IY332" s="44"/>
      <c r="IZ332" s="44"/>
      <c r="JA332" s="44"/>
      <c r="JB332" s="44"/>
      <c r="JC332" s="44"/>
      <c r="JD332" s="44"/>
      <c r="JE332" s="44"/>
      <c r="JF332" s="44"/>
      <c r="JG332" s="44"/>
      <c r="JH332" s="44"/>
      <c r="JI332" s="44"/>
      <c r="JJ332" s="44"/>
      <c r="JK332" s="44"/>
      <c r="JL332" s="44"/>
      <c r="JM332" s="44"/>
      <c r="JN332" s="44"/>
      <c r="JO332" s="44"/>
      <c r="JP332" s="44"/>
      <c r="JQ332" s="44"/>
      <c r="JR332" s="44"/>
      <c r="JS332" s="44"/>
      <c r="JT332" s="44"/>
      <c r="JU332" s="44"/>
      <c r="JV332" s="44"/>
      <c r="JW332" s="44"/>
      <c r="JX332" s="44"/>
      <c r="JY332" s="44"/>
      <c r="JZ332" s="44"/>
      <c r="KA332" s="44"/>
      <c r="KB332" s="44"/>
      <c r="KC332" s="44"/>
      <c r="KD332" s="44"/>
      <c r="KE332" s="44"/>
      <c r="KF332" s="44"/>
      <c r="KG332" s="44"/>
      <c r="KH332" s="44"/>
      <c r="KI332" s="44"/>
      <c r="KJ332" s="44"/>
      <c r="KK332" s="44"/>
      <c r="KL332" s="44"/>
      <c r="KM332" s="44"/>
      <c r="KN332" s="44"/>
      <c r="KO332" s="44"/>
      <c r="KP332" s="44"/>
      <c r="KQ332" s="44"/>
      <c r="KR332" s="44"/>
      <c r="KS332" s="44"/>
      <c r="KT332" s="44"/>
      <c r="KU332" s="44"/>
      <c r="KV332" s="44"/>
      <c r="KW332" s="44"/>
      <c r="KX332" s="44"/>
      <c r="KY332" s="44"/>
      <c r="KZ332" s="44"/>
      <c r="LA332" s="44"/>
      <c r="LB332" s="44"/>
      <c r="LC332" s="44"/>
      <c r="LD332" s="44"/>
      <c r="LE332" s="44"/>
      <c r="LF332" s="44"/>
      <c r="LG332" s="44"/>
      <c r="LH332" s="44"/>
      <c r="LI332" s="44"/>
      <c r="LJ332" s="44"/>
      <c r="LK332" s="44"/>
      <c r="LL332" s="44"/>
      <c r="LM332" s="44"/>
      <c r="LN332" s="44"/>
      <c r="LO332" s="44"/>
      <c r="LP332" s="44"/>
      <c r="LQ332" s="44"/>
      <c r="LR332" s="44"/>
      <c r="LS332" s="44"/>
      <c r="LT332" s="44"/>
      <c r="LU332" s="44"/>
      <c r="LV332" s="44"/>
      <c r="LW332" s="44"/>
      <c r="LX332" s="44"/>
      <c r="LY332" s="44"/>
      <c r="LZ332" s="44"/>
      <c r="MA332" s="44"/>
      <c r="MB332" s="44"/>
      <c r="MC332" s="44"/>
      <c r="MD332" s="44"/>
      <c r="ME332" s="44"/>
      <c r="MF332" s="44"/>
      <c r="MG332" s="44"/>
      <c r="MH332" s="44"/>
      <c r="MI332" s="44"/>
      <c r="MJ332" s="44"/>
      <c r="MK332" s="44"/>
      <c r="ML332" s="44"/>
      <c r="MM332" s="44"/>
      <c r="MN332" s="44"/>
      <c r="MO332" s="44"/>
      <c r="MP332" s="44"/>
      <c r="MQ332" s="44"/>
      <c r="MR332" s="44"/>
      <c r="MS332" s="44"/>
      <c r="MT332" s="44"/>
      <c r="MU332" s="44"/>
      <c r="MV332" s="44"/>
      <c r="MW332" s="44"/>
      <c r="MX332" s="44"/>
      <c r="MY332" s="44"/>
      <c r="MZ332" s="44"/>
      <c r="NA332" s="44"/>
      <c r="NB332" s="44"/>
      <c r="NC332" s="44"/>
      <c r="ND332" s="44"/>
      <c r="NE332" s="44"/>
      <c r="NF332" s="44"/>
      <c r="NG332" s="44"/>
      <c r="NH332" s="44"/>
      <c r="NI332" s="44"/>
      <c r="NJ332" s="44"/>
      <c r="NK332" s="44"/>
      <c r="NL332" s="44"/>
      <c r="NM332" s="44"/>
      <c r="NN332" s="44"/>
      <c r="NO332" s="44"/>
      <c r="NP332" s="44"/>
      <c r="NQ332" s="44"/>
      <c r="NR332" s="44"/>
      <c r="NS332" s="44"/>
      <c r="NT332" s="44"/>
      <c r="NU332" s="44"/>
      <c r="NV332" s="44"/>
      <c r="NW332" s="44"/>
      <c r="NX332" s="44"/>
      <c r="NY332" s="44"/>
      <c r="NZ332" s="44"/>
      <c r="OA332" s="44"/>
      <c r="OB332" s="44"/>
      <c r="OC332" s="44"/>
      <c r="OD332" s="44"/>
      <c r="OE332" s="44"/>
      <c r="OF332" s="44"/>
      <c r="OG332" s="44"/>
      <c r="OH332" s="44"/>
      <c r="OI332" s="44"/>
      <c r="OJ332" s="44"/>
      <c r="OK332" s="44"/>
      <c r="OL332" s="44"/>
      <c r="OM332" s="44"/>
      <c r="ON332" s="44"/>
      <c r="OO332" s="44"/>
      <c r="OP332" s="44"/>
      <c r="OQ332" s="44"/>
      <c r="OR332" s="44"/>
      <c r="OS332" s="44"/>
      <c r="OT332" s="44"/>
      <c r="OU332" s="44"/>
      <c r="OV332" s="44"/>
      <c r="OW332" s="44"/>
      <c r="OX332" s="44"/>
      <c r="OY332" s="44"/>
      <c r="OZ332" s="44"/>
      <c r="PA332" s="44"/>
      <c r="PB332" s="44"/>
      <c r="PC332" s="44"/>
      <c r="PD332" s="44"/>
      <c r="PE332" s="44"/>
      <c r="PF332" s="44"/>
      <c r="PG332" s="44"/>
      <c r="PH332" s="44"/>
    </row>
    <row r="333" spans="1:424" s="49" customFormat="1" x14ac:dyDescent="0.25">
      <c r="A333" s="30"/>
      <c r="C333" s="327"/>
      <c r="D333" s="47"/>
      <c r="E333" s="327"/>
      <c r="F333" s="47"/>
      <c r="G333" s="47"/>
      <c r="H333" s="47"/>
      <c r="I333" s="47"/>
      <c r="J333" s="47"/>
      <c r="M333" s="47"/>
      <c r="N333" s="47"/>
      <c r="O333" s="47"/>
      <c r="P333" s="47"/>
      <c r="Q333" s="47"/>
      <c r="R333" s="47"/>
      <c r="U333" s="47"/>
      <c r="V333" s="47"/>
      <c r="W333" s="47"/>
      <c r="X333" s="47"/>
      <c r="Y333" s="47"/>
      <c r="Z333" s="47"/>
      <c r="AC333" s="47"/>
      <c r="AD333" s="47"/>
      <c r="AE333" s="47"/>
      <c r="AF333" s="47"/>
      <c r="AG333" s="47"/>
      <c r="AH333" s="47"/>
      <c r="AK333" s="47"/>
      <c r="AL333" s="47"/>
      <c r="AM333" s="47"/>
      <c r="AN333" s="47"/>
      <c r="AO333" s="47"/>
      <c r="AP333" s="47"/>
      <c r="AS333" s="47"/>
      <c r="AT333" s="47"/>
      <c r="AU333" s="47"/>
      <c r="AV333" s="47"/>
      <c r="AW333" s="46"/>
      <c r="AX333" s="46"/>
      <c r="BA333" s="47"/>
      <c r="BB333" s="47"/>
      <c r="BC333" s="47"/>
      <c r="BD333" s="47"/>
      <c r="BE333" s="47"/>
      <c r="BF333" s="47"/>
      <c r="BG333" s="47"/>
      <c r="BH333" s="47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4"/>
      <c r="CL333" s="44"/>
      <c r="CM333" s="44"/>
      <c r="CN333" s="44"/>
      <c r="CO333" s="44"/>
      <c r="CP333" s="44"/>
      <c r="CQ333" s="44"/>
      <c r="CR333" s="44"/>
      <c r="CS333" s="44"/>
      <c r="CT333" s="44"/>
      <c r="CU333" s="44"/>
      <c r="CV333" s="44"/>
      <c r="CW333" s="44"/>
      <c r="CX333" s="44"/>
      <c r="CY333" s="44"/>
      <c r="CZ333" s="44"/>
      <c r="DA333" s="44"/>
      <c r="DB333" s="44"/>
      <c r="DC333" s="44"/>
      <c r="DD333" s="44"/>
      <c r="DE333" s="44"/>
      <c r="DF333" s="44"/>
      <c r="DG333" s="44"/>
      <c r="DH333" s="44"/>
      <c r="DI333" s="44"/>
      <c r="DJ333" s="44"/>
      <c r="DK333" s="44"/>
      <c r="DL333" s="44"/>
      <c r="DM333" s="44"/>
      <c r="DN333" s="44"/>
      <c r="DO333" s="44"/>
      <c r="DP333" s="44"/>
      <c r="DQ333" s="44"/>
      <c r="DR333" s="44"/>
      <c r="DS333" s="44"/>
      <c r="DT333" s="44"/>
      <c r="DU333" s="44"/>
      <c r="DV333" s="44"/>
      <c r="DW333" s="44"/>
      <c r="DX333" s="44"/>
      <c r="DY333" s="44"/>
      <c r="DZ333" s="44"/>
      <c r="EA333" s="44"/>
      <c r="EB333" s="44"/>
      <c r="EC333" s="44"/>
      <c r="ED333" s="44"/>
      <c r="EE333" s="44"/>
      <c r="EF333" s="44"/>
      <c r="EG333" s="44"/>
      <c r="EH333" s="44"/>
      <c r="EI333" s="44"/>
      <c r="EJ333" s="44"/>
      <c r="EK333" s="44"/>
      <c r="EL333" s="44"/>
      <c r="EM333" s="44"/>
      <c r="EN333" s="44"/>
      <c r="EO333" s="44"/>
      <c r="EP333" s="44"/>
      <c r="EQ333" s="44"/>
      <c r="ER333" s="44"/>
      <c r="ES333" s="44"/>
      <c r="ET333" s="44"/>
      <c r="EU333" s="44"/>
      <c r="EV333" s="44"/>
      <c r="EW333" s="44"/>
      <c r="EX333" s="44"/>
      <c r="EY333" s="44"/>
      <c r="EZ333" s="44"/>
      <c r="FA333" s="44"/>
      <c r="FB333" s="44"/>
      <c r="FC333" s="44"/>
      <c r="FD333" s="44"/>
      <c r="FE333" s="44"/>
      <c r="FF333" s="44"/>
      <c r="FG333" s="44"/>
      <c r="FH333" s="44"/>
      <c r="FI333" s="44"/>
      <c r="FJ333" s="44"/>
      <c r="FK333" s="44"/>
      <c r="FL333" s="44"/>
      <c r="FM333" s="44"/>
      <c r="FN333" s="44"/>
      <c r="FO333" s="44"/>
      <c r="FP333" s="44"/>
      <c r="FQ333" s="44"/>
      <c r="FR333" s="44"/>
      <c r="FS333" s="44"/>
      <c r="FT333" s="44"/>
      <c r="FU333" s="44"/>
      <c r="FV333" s="44"/>
      <c r="FW333" s="44"/>
      <c r="FX333" s="44"/>
      <c r="FY333" s="44"/>
      <c r="FZ333" s="44"/>
      <c r="GA333" s="44"/>
      <c r="GB333" s="44"/>
      <c r="GC333" s="44"/>
      <c r="GD333" s="44"/>
      <c r="GE333" s="44"/>
      <c r="GF333" s="44"/>
      <c r="GG333" s="44"/>
      <c r="GH333" s="44"/>
      <c r="GI333" s="44"/>
      <c r="GJ333" s="44"/>
      <c r="GK333" s="44"/>
      <c r="GL333" s="44"/>
      <c r="GM333" s="44"/>
      <c r="GN333" s="44"/>
      <c r="GO333" s="44"/>
      <c r="GP333" s="44"/>
      <c r="GQ333" s="44"/>
      <c r="GR333" s="44"/>
      <c r="GS333" s="44"/>
      <c r="GT333" s="44"/>
      <c r="GU333" s="44"/>
      <c r="GV333" s="44"/>
      <c r="GW333" s="44"/>
      <c r="GX333" s="44"/>
      <c r="GY333" s="44"/>
      <c r="GZ333" s="44"/>
      <c r="HA333" s="44"/>
      <c r="HB333" s="44"/>
      <c r="HC333" s="44"/>
      <c r="HD333" s="44"/>
      <c r="HE333" s="44"/>
      <c r="HF333" s="44"/>
      <c r="HG333" s="44"/>
      <c r="HH333" s="44"/>
      <c r="HI333" s="44"/>
      <c r="HJ333" s="44"/>
      <c r="HK333" s="44"/>
      <c r="HL333" s="44"/>
      <c r="HM333" s="44"/>
      <c r="HN333" s="44"/>
      <c r="HO333" s="44"/>
      <c r="HP333" s="44"/>
      <c r="HQ333" s="44"/>
      <c r="HR333" s="44"/>
      <c r="HS333" s="44"/>
      <c r="HT333" s="44"/>
      <c r="HU333" s="44"/>
      <c r="HV333" s="44"/>
      <c r="HW333" s="44"/>
      <c r="HX333" s="44"/>
      <c r="HY333" s="44"/>
      <c r="HZ333" s="44"/>
      <c r="IA333" s="44"/>
      <c r="IB333" s="44"/>
      <c r="IC333" s="44"/>
      <c r="ID333" s="44"/>
      <c r="IE333" s="44"/>
      <c r="IF333" s="44"/>
      <c r="IG333" s="44"/>
      <c r="IH333" s="44"/>
      <c r="II333" s="44"/>
      <c r="IJ333" s="44"/>
      <c r="IK333" s="44"/>
      <c r="IL333" s="44"/>
      <c r="IM333" s="44"/>
      <c r="IN333" s="44"/>
      <c r="IO333" s="44"/>
      <c r="IP333" s="44"/>
      <c r="IQ333" s="44"/>
      <c r="IR333" s="44"/>
      <c r="IS333" s="44"/>
      <c r="IT333" s="44"/>
      <c r="IU333" s="44"/>
      <c r="IV333" s="44"/>
      <c r="IW333" s="44"/>
      <c r="IX333" s="44"/>
      <c r="IY333" s="44"/>
      <c r="IZ333" s="44"/>
      <c r="JA333" s="44"/>
      <c r="JB333" s="44"/>
      <c r="JC333" s="44"/>
      <c r="JD333" s="44"/>
      <c r="JE333" s="44"/>
      <c r="JF333" s="44"/>
      <c r="JG333" s="44"/>
      <c r="JH333" s="44"/>
      <c r="JI333" s="44"/>
      <c r="JJ333" s="44"/>
      <c r="JK333" s="44"/>
      <c r="JL333" s="44"/>
      <c r="JM333" s="44"/>
      <c r="JN333" s="44"/>
      <c r="JO333" s="44"/>
      <c r="JP333" s="44"/>
      <c r="JQ333" s="44"/>
      <c r="JR333" s="44"/>
      <c r="JS333" s="44"/>
      <c r="JT333" s="44"/>
      <c r="JU333" s="44"/>
      <c r="JV333" s="44"/>
      <c r="JW333" s="44"/>
      <c r="JX333" s="44"/>
      <c r="JY333" s="44"/>
      <c r="JZ333" s="44"/>
      <c r="KA333" s="44"/>
      <c r="KB333" s="44"/>
      <c r="KC333" s="44"/>
      <c r="KD333" s="44"/>
      <c r="KE333" s="44"/>
      <c r="KF333" s="44"/>
      <c r="KG333" s="44"/>
      <c r="KH333" s="44"/>
      <c r="KI333" s="44"/>
      <c r="KJ333" s="44"/>
      <c r="KK333" s="44"/>
      <c r="KL333" s="44"/>
      <c r="KM333" s="44"/>
      <c r="KN333" s="44"/>
      <c r="KO333" s="44"/>
      <c r="KP333" s="44"/>
      <c r="KQ333" s="44"/>
      <c r="KR333" s="44"/>
      <c r="KS333" s="44"/>
      <c r="KT333" s="44"/>
      <c r="KU333" s="44"/>
      <c r="KV333" s="44"/>
      <c r="KW333" s="44"/>
      <c r="KX333" s="44"/>
      <c r="KY333" s="44"/>
      <c r="KZ333" s="44"/>
      <c r="LA333" s="44"/>
      <c r="LB333" s="44"/>
      <c r="LC333" s="44"/>
      <c r="LD333" s="44"/>
      <c r="LE333" s="44"/>
      <c r="LF333" s="44"/>
      <c r="LG333" s="44"/>
      <c r="LH333" s="44"/>
      <c r="LI333" s="44"/>
      <c r="LJ333" s="44"/>
      <c r="LK333" s="44"/>
      <c r="LL333" s="44"/>
      <c r="LM333" s="44"/>
      <c r="LN333" s="44"/>
      <c r="LO333" s="44"/>
      <c r="LP333" s="44"/>
      <c r="LQ333" s="44"/>
      <c r="LR333" s="44"/>
      <c r="LS333" s="44"/>
      <c r="LT333" s="44"/>
      <c r="LU333" s="44"/>
      <c r="LV333" s="44"/>
      <c r="LW333" s="44"/>
      <c r="LX333" s="44"/>
      <c r="LY333" s="44"/>
      <c r="LZ333" s="44"/>
      <c r="MA333" s="44"/>
      <c r="MB333" s="44"/>
      <c r="MC333" s="44"/>
      <c r="MD333" s="44"/>
      <c r="ME333" s="44"/>
      <c r="MF333" s="44"/>
      <c r="MG333" s="44"/>
      <c r="MH333" s="44"/>
      <c r="MI333" s="44"/>
      <c r="MJ333" s="44"/>
      <c r="MK333" s="44"/>
      <c r="ML333" s="44"/>
      <c r="MM333" s="44"/>
      <c r="MN333" s="44"/>
      <c r="MO333" s="44"/>
      <c r="MP333" s="44"/>
      <c r="MQ333" s="44"/>
      <c r="MR333" s="44"/>
      <c r="MS333" s="44"/>
      <c r="MT333" s="44"/>
      <c r="MU333" s="44"/>
      <c r="MV333" s="44"/>
      <c r="MW333" s="44"/>
      <c r="MX333" s="44"/>
      <c r="MY333" s="44"/>
      <c r="MZ333" s="44"/>
      <c r="NA333" s="44"/>
      <c r="NB333" s="44"/>
      <c r="NC333" s="44"/>
      <c r="ND333" s="44"/>
      <c r="NE333" s="44"/>
      <c r="NF333" s="44"/>
      <c r="NG333" s="44"/>
      <c r="NH333" s="44"/>
      <c r="NI333" s="44"/>
      <c r="NJ333" s="44"/>
      <c r="NK333" s="44"/>
      <c r="NL333" s="44"/>
      <c r="NM333" s="44"/>
      <c r="NN333" s="44"/>
      <c r="NO333" s="44"/>
      <c r="NP333" s="44"/>
      <c r="NQ333" s="44"/>
      <c r="NR333" s="44"/>
      <c r="NS333" s="44"/>
      <c r="NT333" s="44"/>
      <c r="NU333" s="44"/>
      <c r="NV333" s="44"/>
      <c r="NW333" s="44"/>
      <c r="NX333" s="44"/>
      <c r="NY333" s="44"/>
      <c r="NZ333" s="44"/>
      <c r="OA333" s="44"/>
      <c r="OB333" s="44"/>
      <c r="OC333" s="44"/>
      <c r="OD333" s="44"/>
      <c r="OE333" s="44"/>
      <c r="OF333" s="44"/>
      <c r="OG333" s="44"/>
      <c r="OH333" s="44"/>
      <c r="OI333" s="44"/>
      <c r="OJ333" s="44"/>
      <c r="OK333" s="44"/>
      <c r="OL333" s="44"/>
      <c r="OM333" s="44"/>
      <c r="ON333" s="44"/>
      <c r="OO333" s="44"/>
      <c r="OP333" s="44"/>
      <c r="OQ333" s="44"/>
      <c r="OR333" s="44"/>
      <c r="OS333" s="44"/>
      <c r="OT333" s="44"/>
      <c r="OU333" s="44"/>
      <c r="OV333" s="44"/>
      <c r="OW333" s="44"/>
      <c r="OX333" s="44"/>
      <c r="OY333" s="44"/>
      <c r="OZ333" s="44"/>
      <c r="PA333" s="44"/>
      <c r="PB333" s="44"/>
      <c r="PC333" s="44"/>
      <c r="PD333" s="44"/>
      <c r="PE333" s="44"/>
      <c r="PF333" s="44"/>
      <c r="PG333" s="44"/>
      <c r="PH333" s="44"/>
    </row>
    <row r="334" spans="1:424" s="49" customFormat="1" x14ac:dyDescent="0.25">
      <c r="A334" s="30"/>
      <c r="C334" s="327"/>
      <c r="D334" s="47"/>
      <c r="E334" s="327"/>
      <c r="F334" s="47"/>
      <c r="G334" s="47"/>
      <c r="H334" s="47"/>
      <c r="I334" s="47"/>
      <c r="J334" s="47"/>
      <c r="M334" s="47"/>
      <c r="N334" s="47"/>
      <c r="O334" s="47"/>
      <c r="P334" s="47"/>
      <c r="Q334" s="47"/>
      <c r="R334" s="47"/>
      <c r="U334" s="47"/>
      <c r="V334" s="47"/>
      <c r="W334" s="47"/>
      <c r="X334" s="47"/>
      <c r="Y334" s="47"/>
      <c r="Z334" s="47"/>
      <c r="AC334" s="47"/>
      <c r="AD334" s="47"/>
      <c r="AE334" s="47"/>
      <c r="AF334" s="47"/>
      <c r="AG334" s="47"/>
      <c r="AH334" s="47"/>
      <c r="AK334" s="47"/>
      <c r="AL334" s="47"/>
      <c r="AM334" s="47"/>
      <c r="AN334" s="47"/>
      <c r="AO334" s="47"/>
      <c r="AP334" s="47"/>
      <c r="AS334" s="47"/>
      <c r="AT334" s="47"/>
      <c r="AU334" s="47"/>
      <c r="AV334" s="47"/>
      <c r="AW334" s="46"/>
      <c r="AX334" s="46"/>
      <c r="BA334" s="47"/>
      <c r="BB334" s="47"/>
      <c r="BC334" s="47"/>
      <c r="BD334" s="47"/>
      <c r="BE334" s="47"/>
      <c r="BF334" s="47"/>
      <c r="BG334" s="47"/>
      <c r="BH334" s="47"/>
      <c r="BI334" s="44"/>
      <c r="BJ334" s="44"/>
      <c r="BK334" s="44"/>
      <c r="BL334" s="44"/>
      <c r="BM334" s="44"/>
      <c r="BN334" s="44"/>
      <c r="BO334" s="44"/>
      <c r="BP334" s="44"/>
      <c r="BQ334" s="44"/>
      <c r="BR334" s="44"/>
      <c r="BS334" s="44"/>
      <c r="BT334" s="44"/>
      <c r="BU334" s="44"/>
      <c r="BV334" s="44"/>
      <c r="BW334" s="44"/>
      <c r="BX334" s="44"/>
      <c r="BY334" s="44"/>
      <c r="BZ334" s="44"/>
      <c r="CA334" s="44"/>
      <c r="CB334" s="44"/>
      <c r="CC334" s="44"/>
      <c r="CD334" s="44"/>
      <c r="CE334" s="44"/>
      <c r="CF334" s="44"/>
      <c r="CG334" s="44"/>
      <c r="CH334" s="44"/>
      <c r="CI334" s="44"/>
      <c r="CJ334" s="44"/>
      <c r="CK334" s="44"/>
      <c r="CL334" s="44"/>
      <c r="CM334" s="44"/>
      <c r="CN334" s="44"/>
      <c r="CO334" s="44"/>
      <c r="CP334" s="44"/>
      <c r="CQ334" s="44"/>
      <c r="CR334" s="44"/>
      <c r="CS334" s="44"/>
      <c r="CT334" s="44"/>
      <c r="CU334" s="44"/>
      <c r="CV334" s="44"/>
      <c r="CW334" s="44"/>
      <c r="CX334" s="44"/>
      <c r="CY334" s="44"/>
      <c r="CZ334" s="44"/>
      <c r="DA334" s="44"/>
      <c r="DB334" s="44"/>
      <c r="DC334" s="44"/>
      <c r="DD334" s="44"/>
      <c r="DE334" s="44"/>
      <c r="DF334" s="44"/>
      <c r="DG334" s="44"/>
      <c r="DH334" s="44"/>
      <c r="DI334" s="44"/>
      <c r="DJ334" s="44"/>
      <c r="DK334" s="44"/>
      <c r="DL334" s="44"/>
      <c r="DM334" s="44"/>
      <c r="DN334" s="44"/>
      <c r="DO334" s="44"/>
      <c r="DP334" s="44"/>
      <c r="DQ334" s="44"/>
      <c r="DR334" s="44"/>
      <c r="DS334" s="44"/>
      <c r="DT334" s="44"/>
      <c r="DU334" s="44"/>
      <c r="DV334" s="44"/>
      <c r="DW334" s="44"/>
      <c r="DX334" s="44"/>
      <c r="DY334" s="44"/>
      <c r="DZ334" s="44"/>
      <c r="EA334" s="44"/>
      <c r="EB334" s="44"/>
      <c r="EC334" s="44"/>
      <c r="ED334" s="44"/>
      <c r="EE334" s="44"/>
      <c r="EF334" s="44"/>
      <c r="EG334" s="44"/>
      <c r="EH334" s="44"/>
      <c r="EI334" s="44"/>
      <c r="EJ334" s="44"/>
      <c r="EK334" s="44"/>
      <c r="EL334" s="44"/>
      <c r="EM334" s="44"/>
      <c r="EN334" s="44"/>
      <c r="EO334" s="44"/>
      <c r="EP334" s="44"/>
      <c r="EQ334" s="44"/>
      <c r="ER334" s="44"/>
      <c r="ES334" s="44"/>
      <c r="ET334" s="44"/>
      <c r="EU334" s="44"/>
      <c r="EV334" s="44"/>
      <c r="EW334" s="44"/>
      <c r="EX334" s="44"/>
      <c r="EY334" s="44"/>
      <c r="EZ334" s="44"/>
      <c r="FA334" s="44"/>
      <c r="FB334" s="44"/>
      <c r="FC334" s="44"/>
      <c r="FD334" s="44"/>
      <c r="FE334" s="44"/>
      <c r="FF334" s="44"/>
      <c r="FG334" s="44"/>
      <c r="FH334" s="44"/>
      <c r="FI334" s="44"/>
      <c r="FJ334" s="44"/>
      <c r="FK334" s="44"/>
      <c r="FL334" s="44"/>
      <c r="FM334" s="44"/>
      <c r="FN334" s="44"/>
      <c r="FO334" s="44"/>
      <c r="FP334" s="44"/>
      <c r="FQ334" s="44"/>
      <c r="FR334" s="44"/>
      <c r="FS334" s="44"/>
      <c r="FT334" s="44"/>
      <c r="FU334" s="44"/>
      <c r="FV334" s="44"/>
      <c r="FW334" s="44"/>
      <c r="FX334" s="44"/>
      <c r="FY334" s="44"/>
      <c r="FZ334" s="44"/>
      <c r="GA334" s="44"/>
      <c r="GB334" s="44"/>
      <c r="GC334" s="44"/>
      <c r="GD334" s="44"/>
      <c r="GE334" s="44"/>
      <c r="GF334" s="44"/>
      <c r="GG334" s="44"/>
      <c r="GH334" s="44"/>
      <c r="GI334" s="44"/>
      <c r="GJ334" s="44"/>
      <c r="GK334" s="44"/>
      <c r="GL334" s="44"/>
      <c r="GM334" s="44"/>
      <c r="GN334" s="44"/>
      <c r="GO334" s="44"/>
      <c r="GP334" s="44"/>
      <c r="GQ334" s="44"/>
      <c r="GR334" s="44"/>
      <c r="GS334" s="44"/>
      <c r="GT334" s="44"/>
      <c r="GU334" s="44"/>
      <c r="GV334" s="44"/>
      <c r="GW334" s="44"/>
      <c r="GX334" s="44"/>
      <c r="GY334" s="44"/>
      <c r="GZ334" s="44"/>
      <c r="HA334" s="44"/>
      <c r="HB334" s="44"/>
      <c r="HC334" s="44"/>
      <c r="HD334" s="44"/>
      <c r="HE334" s="44"/>
      <c r="HF334" s="44"/>
      <c r="HG334" s="44"/>
      <c r="HH334" s="44"/>
      <c r="HI334" s="44"/>
      <c r="HJ334" s="44"/>
      <c r="HK334" s="44"/>
      <c r="HL334" s="44"/>
      <c r="HM334" s="44"/>
      <c r="HN334" s="44"/>
      <c r="HO334" s="44"/>
      <c r="HP334" s="44"/>
      <c r="HQ334" s="44"/>
      <c r="HR334" s="44"/>
      <c r="HS334" s="44"/>
      <c r="HT334" s="44"/>
      <c r="HU334" s="44"/>
      <c r="HV334" s="44"/>
      <c r="HW334" s="44"/>
      <c r="HX334" s="44"/>
      <c r="HY334" s="44"/>
      <c r="HZ334" s="44"/>
      <c r="IA334" s="44"/>
      <c r="IB334" s="44"/>
      <c r="IC334" s="44"/>
      <c r="ID334" s="44"/>
      <c r="IE334" s="44"/>
      <c r="IF334" s="44"/>
      <c r="IG334" s="44"/>
      <c r="IH334" s="44"/>
      <c r="II334" s="44"/>
      <c r="IJ334" s="44"/>
      <c r="IK334" s="44"/>
      <c r="IL334" s="44"/>
      <c r="IM334" s="44"/>
      <c r="IN334" s="44"/>
      <c r="IO334" s="44"/>
      <c r="IP334" s="44"/>
      <c r="IQ334" s="44"/>
      <c r="IR334" s="44"/>
      <c r="IS334" s="44"/>
      <c r="IT334" s="44"/>
      <c r="IU334" s="44"/>
      <c r="IV334" s="44"/>
      <c r="IW334" s="44"/>
      <c r="IX334" s="44"/>
      <c r="IY334" s="44"/>
      <c r="IZ334" s="44"/>
      <c r="JA334" s="44"/>
      <c r="JB334" s="44"/>
      <c r="JC334" s="44"/>
      <c r="JD334" s="44"/>
      <c r="JE334" s="44"/>
      <c r="JF334" s="44"/>
      <c r="JG334" s="44"/>
      <c r="JH334" s="44"/>
      <c r="JI334" s="44"/>
      <c r="JJ334" s="44"/>
      <c r="JK334" s="44"/>
      <c r="JL334" s="44"/>
      <c r="JM334" s="44"/>
      <c r="JN334" s="44"/>
      <c r="JO334" s="44"/>
      <c r="JP334" s="44"/>
      <c r="JQ334" s="44"/>
      <c r="JR334" s="44"/>
      <c r="JS334" s="44"/>
      <c r="JT334" s="44"/>
      <c r="JU334" s="44"/>
      <c r="JV334" s="44"/>
      <c r="JW334" s="44"/>
      <c r="JX334" s="44"/>
      <c r="JY334" s="44"/>
      <c r="JZ334" s="44"/>
      <c r="KA334" s="44"/>
      <c r="KB334" s="44"/>
      <c r="KC334" s="44"/>
      <c r="KD334" s="44"/>
      <c r="KE334" s="44"/>
      <c r="KF334" s="44"/>
      <c r="KG334" s="44"/>
      <c r="KH334" s="44"/>
      <c r="KI334" s="44"/>
      <c r="KJ334" s="44"/>
      <c r="KK334" s="44"/>
      <c r="KL334" s="44"/>
      <c r="KM334" s="44"/>
      <c r="KN334" s="44"/>
      <c r="KO334" s="44"/>
      <c r="KP334" s="44"/>
      <c r="KQ334" s="44"/>
      <c r="KR334" s="44"/>
      <c r="KS334" s="44"/>
      <c r="KT334" s="44"/>
      <c r="KU334" s="44"/>
      <c r="KV334" s="44"/>
      <c r="KW334" s="44"/>
      <c r="KX334" s="44"/>
      <c r="KY334" s="44"/>
      <c r="KZ334" s="44"/>
      <c r="LA334" s="44"/>
      <c r="LB334" s="44"/>
      <c r="LC334" s="44"/>
      <c r="LD334" s="44"/>
      <c r="LE334" s="44"/>
      <c r="LF334" s="44"/>
      <c r="LG334" s="44"/>
      <c r="LH334" s="44"/>
      <c r="LI334" s="44"/>
      <c r="LJ334" s="44"/>
      <c r="LK334" s="44"/>
      <c r="LL334" s="44"/>
      <c r="LM334" s="44"/>
      <c r="LN334" s="44"/>
      <c r="LO334" s="44"/>
      <c r="LP334" s="44"/>
      <c r="LQ334" s="44"/>
      <c r="LR334" s="44"/>
      <c r="LS334" s="44"/>
      <c r="LT334" s="44"/>
      <c r="LU334" s="44"/>
      <c r="LV334" s="44"/>
      <c r="LW334" s="44"/>
      <c r="LX334" s="44"/>
      <c r="LY334" s="44"/>
      <c r="LZ334" s="44"/>
      <c r="MA334" s="44"/>
      <c r="MB334" s="44"/>
      <c r="MC334" s="44"/>
      <c r="MD334" s="44"/>
      <c r="ME334" s="44"/>
      <c r="MF334" s="44"/>
      <c r="MG334" s="44"/>
      <c r="MH334" s="44"/>
      <c r="MI334" s="44"/>
      <c r="MJ334" s="44"/>
      <c r="MK334" s="44"/>
      <c r="ML334" s="44"/>
      <c r="MM334" s="44"/>
      <c r="MN334" s="44"/>
      <c r="MO334" s="44"/>
      <c r="MP334" s="44"/>
      <c r="MQ334" s="44"/>
      <c r="MR334" s="44"/>
      <c r="MS334" s="44"/>
      <c r="MT334" s="44"/>
      <c r="MU334" s="44"/>
      <c r="MV334" s="44"/>
      <c r="MW334" s="44"/>
      <c r="MX334" s="44"/>
      <c r="MY334" s="44"/>
      <c r="MZ334" s="44"/>
      <c r="NA334" s="44"/>
      <c r="NB334" s="44"/>
      <c r="NC334" s="44"/>
      <c r="ND334" s="44"/>
      <c r="NE334" s="44"/>
      <c r="NF334" s="44"/>
      <c r="NG334" s="44"/>
      <c r="NH334" s="44"/>
      <c r="NI334" s="44"/>
      <c r="NJ334" s="44"/>
      <c r="NK334" s="44"/>
      <c r="NL334" s="44"/>
      <c r="NM334" s="44"/>
      <c r="NN334" s="44"/>
      <c r="NO334" s="44"/>
      <c r="NP334" s="44"/>
      <c r="NQ334" s="44"/>
      <c r="NR334" s="44"/>
      <c r="NS334" s="44"/>
      <c r="NT334" s="44"/>
      <c r="NU334" s="44"/>
      <c r="NV334" s="44"/>
      <c r="NW334" s="44"/>
      <c r="NX334" s="44"/>
      <c r="NY334" s="44"/>
      <c r="NZ334" s="44"/>
      <c r="OA334" s="44"/>
      <c r="OB334" s="44"/>
      <c r="OC334" s="44"/>
      <c r="OD334" s="44"/>
      <c r="OE334" s="44"/>
      <c r="OF334" s="44"/>
      <c r="OG334" s="44"/>
      <c r="OH334" s="44"/>
      <c r="OI334" s="44"/>
      <c r="OJ334" s="44"/>
      <c r="OK334" s="44"/>
      <c r="OL334" s="44"/>
      <c r="OM334" s="44"/>
      <c r="ON334" s="44"/>
      <c r="OO334" s="44"/>
      <c r="OP334" s="44"/>
      <c r="OQ334" s="44"/>
      <c r="OR334" s="44"/>
      <c r="OS334" s="44"/>
      <c r="OT334" s="44"/>
      <c r="OU334" s="44"/>
      <c r="OV334" s="44"/>
      <c r="OW334" s="44"/>
      <c r="OX334" s="44"/>
      <c r="OY334" s="44"/>
      <c r="OZ334" s="44"/>
      <c r="PA334" s="44"/>
      <c r="PB334" s="44"/>
      <c r="PC334" s="44"/>
      <c r="PD334" s="44"/>
      <c r="PE334" s="44"/>
      <c r="PF334" s="44"/>
      <c r="PG334" s="44"/>
      <c r="PH334" s="44"/>
    </row>
  </sheetData>
  <mergeCells count="210">
    <mergeCell ref="BE11:BF11"/>
    <mergeCell ref="BG11:BH11"/>
    <mergeCell ref="AQ11:AR11"/>
    <mergeCell ref="AU11:AV11"/>
    <mergeCell ref="AW11:AX11"/>
    <mergeCell ref="BA11:BB11"/>
    <mergeCell ref="AY11:AZ11"/>
    <mergeCell ref="BC11:BD11"/>
    <mergeCell ref="AG11:AH11"/>
    <mergeCell ref="AK11:AL11"/>
    <mergeCell ref="AI11:AJ11"/>
    <mergeCell ref="AM11:AN11"/>
    <mergeCell ref="AO11:AP11"/>
    <mergeCell ref="AS11:AT11"/>
    <mergeCell ref="Y11:Z11"/>
    <mergeCell ref="AC11:AD11"/>
    <mergeCell ref="AE11:AF11"/>
    <mergeCell ref="M11:N11"/>
    <mergeCell ref="O11:P11"/>
    <mergeCell ref="S11:T11"/>
    <mergeCell ref="Q11:R11"/>
    <mergeCell ref="U11:V11"/>
    <mergeCell ref="W11:X11"/>
    <mergeCell ref="A11:B11"/>
    <mergeCell ref="C11:D11"/>
    <mergeCell ref="E11:F11"/>
    <mergeCell ref="G11:H11"/>
    <mergeCell ref="K11:L11"/>
    <mergeCell ref="I11:J11"/>
    <mergeCell ref="BE10:BF10"/>
    <mergeCell ref="BG10:BH10"/>
    <mergeCell ref="AQ10:AR10"/>
    <mergeCell ref="AU10:AV10"/>
    <mergeCell ref="AW10:AX10"/>
    <mergeCell ref="BA10:BB10"/>
    <mergeCell ref="AY10:AZ10"/>
    <mergeCell ref="BC10:BD10"/>
    <mergeCell ref="AG10:AH10"/>
    <mergeCell ref="AK10:AL10"/>
    <mergeCell ref="AI10:AJ10"/>
    <mergeCell ref="AM10:AN10"/>
    <mergeCell ref="AO10:AP10"/>
    <mergeCell ref="AS10:AT10"/>
    <mergeCell ref="AA10:AB10"/>
    <mergeCell ref="Y10:Z10"/>
    <mergeCell ref="AC10:AD10"/>
    <mergeCell ref="AA11:AB11"/>
    <mergeCell ref="AE10:AF10"/>
    <mergeCell ref="M10:N10"/>
    <mergeCell ref="O10:P10"/>
    <mergeCell ref="S10:T10"/>
    <mergeCell ref="Q10:R10"/>
    <mergeCell ref="U10:V10"/>
    <mergeCell ref="W10:X10"/>
    <mergeCell ref="A10:B10"/>
    <mergeCell ref="C10:D10"/>
    <mergeCell ref="E10:F10"/>
    <mergeCell ref="G10:H10"/>
    <mergeCell ref="K10:L10"/>
    <mergeCell ref="I10:J10"/>
    <mergeCell ref="BA9:BB9"/>
    <mergeCell ref="AY9:AZ9"/>
    <mergeCell ref="BC9:BD9"/>
    <mergeCell ref="BE9:BF9"/>
    <mergeCell ref="BG9:BH9"/>
    <mergeCell ref="AI9:AJ9"/>
    <mergeCell ref="AM9:AN9"/>
    <mergeCell ref="AO9:AP9"/>
    <mergeCell ref="AS9:AT9"/>
    <mergeCell ref="AQ9:AR9"/>
    <mergeCell ref="AU9:AV9"/>
    <mergeCell ref="AG9:AH9"/>
    <mergeCell ref="AK9:AL9"/>
    <mergeCell ref="S9:T9"/>
    <mergeCell ref="Q9:R9"/>
    <mergeCell ref="U9:V9"/>
    <mergeCell ref="W9:X9"/>
    <mergeCell ref="AA9:AB9"/>
    <mergeCell ref="Y9:Z9"/>
    <mergeCell ref="AW9:AX9"/>
    <mergeCell ref="U8:V8"/>
    <mergeCell ref="A5:A8"/>
    <mergeCell ref="B5:B8"/>
    <mergeCell ref="C5:C6"/>
    <mergeCell ref="D5:D6"/>
    <mergeCell ref="E5:E6"/>
    <mergeCell ref="F5:F6"/>
    <mergeCell ref="AC9:AD9"/>
    <mergeCell ref="AE9:AF9"/>
    <mergeCell ref="A9:B9"/>
    <mergeCell ref="C9:D9"/>
    <mergeCell ref="E9:F9"/>
    <mergeCell ref="G9:H9"/>
    <mergeCell ref="K9:L9"/>
    <mergeCell ref="I9:J9"/>
    <mergeCell ref="M9:N9"/>
    <mergeCell ref="O9:P9"/>
    <mergeCell ref="C8:D8"/>
    <mergeCell ref="E8:F8"/>
    <mergeCell ref="G8:H8"/>
    <mergeCell ref="I8:J8"/>
    <mergeCell ref="M8:N8"/>
    <mergeCell ref="O8:P8"/>
    <mergeCell ref="V5:V6"/>
    <mergeCell ref="BH5:BH6"/>
    <mergeCell ref="AY5:AY8"/>
    <mergeCell ref="AZ5:AZ8"/>
    <mergeCell ref="BC5:BC6"/>
    <mergeCell ref="BD5:BD6"/>
    <mergeCell ref="BE5:BE6"/>
    <mergeCell ref="BF5:BF6"/>
    <mergeCell ref="AU5:AU6"/>
    <mergeCell ref="AV5:AV6"/>
    <mergeCell ref="AW5:AW6"/>
    <mergeCell ref="AX5:AX6"/>
    <mergeCell ref="BA5:BA6"/>
    <mergeCell ref="BB5:BB6"/>
    <mergeCell ref="BG7:BH7"/>
    <mergeCell ref="BG8:BH8"/>
    <mergeCell ref="AU7:AV7"/>
    <mergeCell ref="AW7:AX7"/>
    <mergeCell ref="BA7:BB7"/>
    <mergeCell ref="BC7:BD7"/>
    <mergeCell ref="BE7:BF7"/>
    <mergeCell ref="AW8:AX8"/>
    <mergeCell ref="BA8:BB8"/>
    <mergeCell ref="BC8:BD8"/>
    <mergeCell ref="BE8:BF8"/>
    <mergeCell ref="AI5:AI8"/>
    <mergeCell ref="AJ5:AJ8"/>
    <mergeCell ref="AM5:AM6"/>
    <mergeCell ref="AN5:AN6"/>
    <mergeCell ref="Y8:Z8"/>
    <mergeCell ref="AC8:AD8"/>
    <mergeCell ref="AE8:AF8"/>
    <mergeCell ref="BG5:BG6"/>
    <mergeCell ref="AO5:AO6"/>
    <mergeCell ref="AP5:AP6"/>
    <mergeCell ref="AS5:AS6"/>
    <mergeCell ref="AT5:AT6"/>
    <mergeCell ref="AQ5:AQ8"/>
    <mergeCell ref="AR5:AR8"/>
    <mergeCell ref="AO7:AP7"/>
    <mergeCell ref="AS7:AT7"/>
    <mergeCell ref="AO8:AP8"/>
    <mergeCell ref="AS8:AT8"/>
    <mergeCell ref="AU8:AV8"/>
    <mergeCell ref="AG8:AH8"/>
    <mergeCell ref="AK8:AL8"/>
    <mergeCell ref="W5:W6"/>
    <mergeCell ref="X5:X6"/>
    <mergeCell ref="AA5:AA8"/>
    <mergeCell ref="AB5:AB8"/>
    <mergeCell ref="U7:V7"/>
    <mergeCell ref="W7:X7"/>
    <mergeCell ref="W8:X8"/>
    <mergeCell ref="AM7:AN7"/>
    <mergeCell ref="AM8:AN8"/>
    <mergeCell ref="AE5:AE6"/>
    <mergeCell ref="AF5:AF6"/>
    <mergeCell ref="AG5:AG6"/>
    <mergeCell ref="AH5:AH6"/>
    <mergeCell ref="Y5:Y6"/>
    <mergeCell ref="Z5:Z6"/>
    <mergeCell ref="AC5:AC6"/>
    <mergeCell ref="AD5:AD6"/>
    <mergeCell ref="Y7:Z7"/>
    <mergeCell ref="AC7:AD7"/>
    <mergeCell ref="AE7:AF7"/>
    <mergeCell ref="AG7:AH7"/>
    <mergeCell ref="AK7:AL7"/>
    <mergeCell ref="AK5:AK6"/>
    <mergeCell ref="AL5:AL6"/>
    <mergeCell ref="C7:D7"/>
    <mergeCell ref="E7:F7"/>
    <mergeCell ref="G7:H7"/>
    <mergeCell ref="I7:J7"/>
    <mergeCell ref="M7:N7"/>
    <mergeCell ref="O7:P7"/>
    <mergeCell ref="G5:G6"/>
    <mergeCell ref="A2:J2"/>
    <mergeCell ref="U5:U6"/>
    <mergeCell ref="H5:H6"/>
    <mergeCell ref="O5:O6"/>
    <mergeCell ref="P5:P6"/>
    <mergeCell ref="S5:S8"/>
    <mergeCell ref="T5:T8"/>
    <mergeCell ref="Q5:Q6"/>
    <mergeCell ref="R5:R6"/>
    <mergeCell ref="Q7:R7"/>
    <mergeCell ref="K5:K8"/>
    <mergeCell ref="L5:L8"/>
    <mergeCell ref="I5:I6"/>
    <mergeCell ref="J5:J6"/>
    <mergeCell ref="M5:M6"/>
    <mergeCell ref="N5:N6"/>
    <mergeCell ref="Q8:R8"/>
    <mergeCell ref="AY2:BH2"/>
    <mergeCell ref="AY3:BH3"/>
    <mergeCell ref="AQ2:AX2"/>
    <mergeCell ref="AQ3:AX3"/>
    <mergeCell ref="A3:J3"/>
    <mergeCell ref="K2:R2"/>
    <mergeCell ref="K3:R3"/>
    <mergeCell ref="S3:Z3"/>
    <mergeCell ref="S2:Z2"/>
    <mergeCell ref="AA2:AH2"/>
    <mergeCell ref="AA3:AH3"/>
    <mergeCell ref="AI2:AP2"/>
    <mergeCell ref="AI3:AP3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70" orientation="portrait" useFirstPageNumber="1" r:id="rId1"/>
  <headerFooter>
    <oddFooter>&amp;C&amp;P</oddFooter>
  </headerFooter>
  <colBreaks count="6" manualBreakCount="6">
    <brk id="10" max="152" man="1"/>
    <brk id="18" max="152" man="1"/>
    <brk id="26" max="152" man="1"/>
    <brk id="34" max="152" man="1"/>
    <brk id="42" max="152" man="1"/>
    <brk id="50" max="15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68"/>
  <sheetViews>
    <sheetView view="pageBreakPreview" zoomScale="85" zoomScaleNormal="100" zoomScaleSheetLayoutView="85" workbookViewId="0">
      <pane xSplit="8" ySplit="4" topLeftCell="I5" activePane="bottomRight" state="frozen"/>
      <selection activeCell="DE9" sqref="DE9"/>
      <selection pane="topRight" activeCell="DE9" sqref="DE9"/>
      <selection pane="bottomLeft" activeCell="DE9" sqref="DE9"/>
      <selection pane="bottomRight" activeCell="CO5" sqref="CO5"/>
    </sheetView>
  </sheetViews>
  <sheetFormatPr defaultColWidth="9.140625" defaultRowHeight="15" x14ac:dyDescent="0.25"/>
  <cols>
    <col min="1" max="1" width="3.28515625" style="215" customWidth="1"/>
    <col min="2" max="2" width="5.140625" style="56" customWidth="1"/>
    <col min="3" max="3" width="4.5703125" style="63" customWidth="1"/>
    <col min="4" max="4" width="9.28515625" style="63" hidden="1" customWidth="1"/>
    <col min="5" max="5" width="9.28515625" style="216" customWidth="1"/>
    <col min="6" max="6" width="5.85546875" style="56" customWidth="1"/>
    <col min="7" max="7" width="2" style="105" customWidth="1"/>
    <col min="8" max="8" width="41.28515625" style="104" customWidth="1"/>
    <col min="9" max="60" width="5.7109375" style="56" hidden="1" customWidth="1"/>
    <col min="61" max="61" width="5.7109375" style="449" hidden="1" customWidth="1"/>
    <col min="62" max="62" width="5.7109375" style="56" hidden="1" customWidth="1"/>
    <col min="63" max="63" width="5.7109375" style="454" hidden="1" customWidth="1"/>
    <col min="64" max="78" width="5.7109375" style="56" hidden="1" customWidth="1"/>
    <col min="79" max="81" width="5.7109375" style="56" customWidth="1"/>
    <col min="82" max="90" width="5.7109375" style="56" hidden="1" customWidth="1"/>
    <col min="91" max="93" width="5.7109375" style="56" customWidth="1"/>
    <col min="94" max="114" width="5.7109375" style="56" hidden="1" customWidth="1"/>
    <col min="115" max="117" width="5.7109375" style="56" customWidth="1"/>
    <col min="118" max="118" width="5.7109375" style="56" hidden="1" customWidth="1"/>
    <col min="119" max="121" width="5.7109375" style="56" customWidth="1"/>
    <col min="122" max="125" width="6.28515625" style="217" hidden="1" customWidth="1"/>
    <col min="126" max="128" width="6.28515625" style="217" customWidth="1"/>
    <col min="129" max="129" width="2" style="65" customWidth="1"/>
    <col min="130" max="130" width="43.85546875" style="56" customWidth="1"/>
    <col min="131" max="132" width="9.140625" style="56"/>
    <col min="133" max="133" width="11.7109375" style="56" bestFit="1" customWidth="1"/>
    <col min="134" max="134" width="9.140625" style="63"/>
    <col min="135" max="16384" width="9.140625" style="56"/>
  </cols>
  <sheetData>
    <row r="1" spans="1:178" ht="15" customHeight="1" x14ac:dyDescent="0.25">
      <c r="A1" s="597" t="s">
        <v>809</v>
      </c>
      <c r="B1" s="595" t="s">
        <v>652</v>
      </c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5"/>
      <c r="Q1" s="595"/>
      <c r="R1" s="595"/>
      <c r="S1" s="595"/>
      <c r="T1" s="595"/>
      <c r="U1" s="595"/>
      <c r="V1" s="595"/>
      <c r="W1" s="595"/>
      <c r="X1" s="595"/>
      <c r="Y1" s="595"/>
      <c r="Z1" s="595"/>
      <c r="AA1" s="595"/>
      <c r="AB1" s="595"/>
      <c r="AC1" s="595"/>
      <c r="AD1" s="595"/>
      <c r="AE1" s="595"/>
      <c r="AF1" s="595"/>
      <c r="AG1" s="595"/>
      <c r="AH1" s="595"/>
      <c r="AI1" s="595"/>
      <c r="AJ1" s="595"/>
      <c r="AK1" s="595"/>
      <c r="AL1" s="595"/>
      <c r="AM1" s="595"/>
      <c r="AN1" s="595"/>
      <c r="AO1" s="595"/>
      <c r="AP1" s="595"/>
      <c r="AQ1" s="595"/>
      <c r="AR1" s="595"/>
      <c r="AS1" s="595"/>
      <c r="AT1" s="595"/>
      <c r="AU1" s="595"/>
      <c r="AV1" s="595"/>
      <c r="AW1" s="595"/>
      <c r="AX1" s="595"/>
      <c r="AY1" s="595"/>
      <c r="AZ1" s="595"/>
      <c r="BA1" s="595"/>
      <c r="BB1" s="595"/>
      <c r="BC1" s="595"/>
      <c r="BD1" s="595"/>
      <c r="BE1" s="595"/>
      <c r="BF1" s="595"/>
      <c r="BG1" s="595"/>
      <c r="BH1" s="595"/>
      <c r="BI1" s="595"/>
      <c r="BJ1" s="595"/>
      <c r="BK1" s="595"/>
      <c r="BL1" s="595"/>
      <c r="BM1" s="595"/>
      <c r="BN1" s="595"/>
      <c r="BO1" s="595"/>
      <c r="BP1" s="595"/>
      <c r="BQ1" s="595"/>
      <c r="BR1" s="595"/>
      <c r="BS1" s="595"/>
      <c r="BT1" s="595"/>
      <c r="BU1" s="595"/>
      <c r="BV1" s="595"/>
      <c r="BW1" s="595"/>
      <c r="BX1" s="595"/>
      <c r="BY1" s="595"/>
      <c r="BZ1" s="595"/>
      <c r="CA1" s="595"/>
      <c r="CB1" s="595"/>
      <c r="CC1" s="595"/>
      <c r="CD1" s="595"/>
      <c r="CE1" s="595"/>
      <c r="CF1" s="595"/>
      <c r="CG1" s="595"/>
      <c r="CH1" s="595"/>
      <c r="CI1" s="595"/>
      <c r="CJ1" s="595"/>
      <c r="CK1" s="595"/>
      <c r="CL1" s="595"/>
      <c r="CM1" s="595"/>
      <c r="CN1" s="595"/>
      <c r="CO1" s="595"/>
      <c r="CP1" s="595"/>
      <c r="CQ1" s="595"/>
      <c r="CR1" s="595"/>
      <c r="CS1" s="595"/>
      <c r="CT1" s="595"/>
      <c r="CU1" s="595"/>
      <c r="CV1" s="595"/>
      <c r="CW1" s="595"/>
      <c r="CX1" s="595"/>
      <c r="CY1" s="595"/>
      <c r="CZ1" s="595"/>
      <c r="DA1" s="595"/>
      <c r="DB1" s="595"/>
      <c r="DC1" s="595"/>
      <c r="DD1" s="595"/>
      <c r="DE1" s="595"/>
      <c r="DF1" s="595"/>
      <c r="DG1" s="595"/>
      <c r="DH1" s="595"/>
      <c r="DI1" s="595"/>
      <c r="DJ1" s="595"/>
      <c r="DK1" s="595"/>
      <c r="DL1" s="595"/>
      <c r="DM1" s="595"/>
      <c r="DN1" s="595"/>
      <c r="DO1" s="595"/>
      <c r="DP1" s="595"/>
      <c r="DQ1" s="595"/>
      <c r="DR1" s="595"/>
      <c r="DS1" s="595"/>
      <c r="DT1" s="595"/>
      <c r="DU1" s="595"/>
      <c r="DV1" s="595"/>
      <c r="DW1" s="595"/>
      <c r="DX1" s="595"/>
      <c r="DY1" s="595"/>
      <c r="DZ1" s="595"/>
    </row>
    <row r="2" spans="1:178" ht="15" customHeight="1" x14ac:dyDescent="0.25">
      <c r="A2" s="598"/>
      <c r="B2" s="596" t="s">
        <v>653</v>
      </c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6"/>
      <c r="AF2" s="596"/>
      <c r="AG2" s="596"/>
      <c r="AH2" s="596"/>
      <c r="AI2" s="596"/>
      <c r="AJ2" s="596"/>
      <c r="AK2" s="596"/>
      <c r="AL2" s="596"/>
      <c r="AM2" s="596"/>
      <c r="AN2" s="596"/>
      <c r="AO2" s="596"/>
      <c r="AP2" s="596"/>
      <c r="AQ2" s="596"/>
      <c r="AR2" s="596"/>
      <c r="AS2" s="596"/>
      <c r="AT2" s="596"/>
      <c r="AU2" s="596"/>
      <c r="AV2" s="596"/>
      <c r="AW2" s="596"/>
      <c r="AX2" s="596"/>
      <c r="AY2" s="596"/>
      <c r="AZ2" s="596"/>
      <c r="BA2" s="596"/>
      <c r="BB2" s="596"/>
      <c r="BC2" s="596"/>
      <c r="BD2" s="596"/>
      <c r="BE2" s="596"/>
      <c r="BF2" s="596"/>
      <c r="BG2" s="596"/>
      <c r="BH2" s="596"/>
      <c r="BI2" s="596"/>
      <c r="BJ2" s="596"/>
      <c r="BK2" s="596"/>
      <c r="BL2" s="596"/>
      <c r="BM2" s="596"/>
      <c r="BN2" s="596"/>
      <c r="BO2" s="596"/>
      <c r="BP2" s="596"/>
      <c r="BQ2" s="596"/>
      <c r="BR2" s="596"/>
      <c r="BS2" s="596"/>
      <c r="BT2" s="596"/>
      <c r="BU2" s="596"/>
      <c r="BV2" s="596"/>
      <c r="BW2" s="596"/>
      <c r="BX2" s="596"/>
      <c r="BY2" s="596"/>
      <c r="BZ2" s="596"/>
      <c r="CA2" s="596"/>
      <c r="CB2" s="596"/>
      <c r="CC2" s="596"/>
      <c r="CD2" s="596"/>
      <c r="CE2" s="596"/>
      <c r="CF2" s="596"/>
      <c r="CG2" s="596"/>
      <c r="CH2" s="596"/>
      <c r="CI2" s="596"/>
      <c r="CJ2" s="596"/>
      <c r="CK2" s="596"/>
      <c r="CL2" s="596"/>
      <c r="CM2" s="596"/>
      <c r="CN2" s="596"/>
      <c r="CO2" s="596"/>
      <c r="CP2" s="596"/>
      <c r="CQ2" s="596"/>
      <c r="CR2" s="596"/>
      <c r="CS2" s="596"/>
      <c r="CT2" s="596"/>
      <c r="CU2" s="596"/>
      <c r="CV2" s="596"/>
      <c r="CW2" s="596"/>
      <c r="CX2" s="596"/>
      <c r="CY2" s="596"/>
      <c r="CZ2" s="596"/>
      <c r="DA2" s="596"/>
      <c r="DB2" s="596"/>
      <c r="DC2" s="596"/>
      <c r="DD2" s="596"/>
      <c r="DE2" s="596"/>
      <c r="DF2" s="596"/>
      <c r="DG2" s="596"/>
      <c r="DH2" s="596"/>
      <c r="DI2" s="596"/>
      <c r="DJ2" s="596"/>
      <c r="DK2" s="596"/>
      <c r="DL2" s="596"/>
      <c r="DM2" s="596"/>
      <c r="DN2" s="596"/>
      <c r="DO2" s="596"/>
      <c r="DP2" s="596"/>
      <c r="DQ2" s="596"/>
      <c r="DR2" s="596"/>
      <c r="DS2" s="596"/>
      <c r="DT2" s="596"/>
      <c r="DU2" s="596"/>
      <c r="DV2" s="596"/>
      <c r="DW2" s="596"/>
      <c r="DX2" s="596"/>
      <c r="DY2" s="596"/>
      <c r="DZ2" s="596"/>
    </row>
    <row r="3" spans="1:178" customFormat="1" ht="15" customHeight="1" thickBot="1" x14ac:dyDescent="0.3">
      <c r="A3" s="598"/>
      <c r="B3" s="65"/>
      <c r="C3" s="77"/>
      <c r="D3" s="77"/>
      <c r="E3" s="78"/>
      <c r="F3" s="439"/>
      <c r="G3" s="79"/>
      <c r="H3" s="7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193"/>
      <c r="AH3" s="193"/>
      <c r="AI3" s="193"/>
      <c r="AJ3" s="194"/>
      <c r="AK3" s="193"/>
      <c r="AL3" s="193"/>
      <c r="AM3" s="193"/>
      <c r="AN3" s="193"/>
      <c r="AO3" s="193"/>
      <c r="AP3" s="193"/>
      <c r="AQ3" s="193"/>
      <c r="AR3" s="193"/>
      <c r="AS3" s="193"/>
      <c r="AT3" s="342"/>
      <c r="AU3" s="342"/>
      <c r="AV3" s="342"/>
      <c r="AW3" s="342"/>
      <c r="AX3" s="342"/>
      <c r="AY3" s="342"/>
      <c r="AZ3" s="342"/>
      <c r="BA3" s="342"/>
      <c r="BB3" s="342"/>
      <c r="BC3" s="342"/>
      <c r="BD3" s="342"/>
      <c r="BE3" s="193"/>
      <c r="BF3" s="342"/>
      <c r="BG3" s="342"/>
      <c r="BH3" s="342"/>
      <c r="BI3" s="342"/>
      <c r="BJ3" s="342"/>
      <c r="BK3" s="342"/>
      <c r="BL3" s="342"/>
      <c r="BM3" s="342"/>
      <c r="BN3" s="342"/>
      <c r="BO3" s="342"/>
      <c r="BP3" s="342"/>
      <c r="BQ3" s="342"/>
      <c r="BR3" s="342"/>
      <c r="BS3" s="342"/>
      <c r="BT3" s="342"/>
      <c r="BU3" s="342"/>
      <c r="BV3" s="342"/>
      <c r="BW3" s="342"/>
      <c r="BX3" s="342"/>
      <c r="BY3" s="342"/>
      <c r="BZ3" s="342"/>
      <c r="CA3" s="342"/>
      <c r="CB3" s="342"/>
      <c r="CC3" s="342"/>
      <c r="CD3" s="342"/>
      <c r="CE3" s="342"/>
      <c r="CF3" s="342"/>
      <c r="CG3" s="342"/>
      <c r="CH3" s="342"/>
      <c r="CI3" s="342"/>
      <c r="CJ3" s="342"/>
      <c r="CK3" s="342"/>
      <c r="CL3" s="342"/>
      <c r="CM3" s="342"/>
      <c r="CN3" s="342"/>
      <c r="CO3" s="342"/>
      <c r="CP3" s="439"/>
      <c r="CQ3" s="439"/>
      <c r="CR3" s="439"/>
      <c r="CS3" s="439"/>
      <c r="CT3" s="439"/>
      <c r="CU3" s="439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439"/>
      <c r="DS3" s="439"/>
      <c r="DT3" s="77"/>
      <c r="DU3" s="77"/>
      <c r="DV3" s="77"/>
      <c r="DW3" s="77"/>
      <c r="DX3" s="77"/>
      <c r="DY3" s="439"/>
      <c r="DZ3" s="439"/>
    </row>
    <row r="4" spans="1:178" customFormat="1" ht="81" customHeight="1" x14ac:dyDescent="0.25">
      <c r="A4" s="598"/>
      <c r="B4" s="604" t="s">
        <v>750</v>
      </c>
      <c r="C4" s="604"/>
      <c r="D4" s="80" t="s">
        <v>588</v>
      </c>
      <c r="E4" s="80" t="s">
        <v>587</v>
      </c>
      <c r="F4" s="441" t="s">
        <v>50</v>
      </c>
      <c r="G4" s="604" t="s">
        <v>51</v>
      </c>
      <c r="H4" s="604"/>
      <c r="I4" s="82" t="s">
        <v>430</v>
      </c>
      <c r="J4" s="82" t="s">
        <v>434</v>
      </c>
      <c r="K4" s="82" t="s">
        <v>457</v>
      </c>
      <c r="L4" s="81" t="s">
        <v>459</v>
      </c>
      <c r="M4" s="82" t="s">
        <v>461</v>
      </c>
      <c r="N4" s="82" t="s">
        <v>462</v>
      </c>
      <c r="O4" s="82" t="s">
        <v>466</v>
      </c>
      <c r="P4" s="82" t="s">
        <v>467</v>
      </c>
      <c r="Q4" s="82" t="s">
        <v>470</v>
      </c>
      <c r="R4" s="82" t="s">
        <v>472</v>
      </c>
      <c r="S4" s="82" t="s">
        <v>475</v>
      </c>
      <c r="T4" s="82" t="s">
        <v>476</v>
      </c>
      <c r="U4" s="82" t="s">
        <v>477</v>
      </c>
      <c r="V4" s="82" t="s">
        <v>478</v>
      </c>
      <c r="W4" s="82" t="s">
        <v>479</v>
      </c>
      <c r="X4" s="81" t="s">
        <v>480</v>
      </c>
      <c r="Y4" s="82" t="s">
        <v>481</v>
      </c>
      <c r="Z4" s="82" t="s">
        <v>482</v>
      </c>
      <c r="AA4" s="82" t="s">
        <v>483</v>
      </c>
      <c r="AB4" s="82" t="s">
        <v>484</v>
      </c>
      <c r="AC4" s="82" t="s">
        <v>485</v>
      </c>
      <c r="AD4" s="82" t="s">
        <v>486</v>
      </c>
      <c r="AE4" s="82" t="s">
        <v>487</v>
      </c>
      <c r="AF4" s="82" t="s">
        <v>488</v>
      </c>
      <c r="AG4" s="82" t="s">
        <v>527</v>
      </c>
      <c r="AH4" s="82" t="s">
        <v>528</v>
      </c>
      <c r="AI4" s="82" t="s">
        <v>529</v>
      </c>
      <c r="AJ4" s="81" t="s">
        <v>530</v>
      </c>
      <c r="AK4" s="82" t="s">
        <v>531</v>
      </c>
      <c r="AL4" s="82" t="s">
        <v>532</v>
      </c>
      <c r="AM4" s="82" t="s">
        <v>533</v>
      </c>
      <c r="AN4" s="82" t="s">
        <v>534</v>
      </c>
      <c r="AO4" s="82" t="s">
        <v>535</v>
      </c>
      <c r="AP4" s="82" t="s">
        <v>536</v>
      </c>
      <c r="AQ4" s="82" t="s">
        <v>537</v>
      </c>
      <c r="AR4" s="82" t="s">
        <v>538</v>
      </c>
      <c r="AS4" s="82" t="s">
        <v>581</v>
      </c>
      <c r="AT4" s="82" t="s">
        <v>595</v>
      </c>
      <c r="AU4" s="82" t="s">
        <v>659</v>
      </c>
      <c r="AV4" s="82" t="s">
        <v>661</v>
      </c>
      <c r="AW4" s="82" t="s">
        <v>663</v>
      </c>
      <c r="AX4" s="82" t="s">
        <v>690</v>
      </c>
      <c r="AY4" s="82" t="s">
        <v>691</v>
      </c>
      <c r="AZ4" s="82" t="s">
        <v>692</v>
      </c>
      <c r="BA4" s="82" t="s">
        <v>693</v>
      </c>
      <c r="BB4" s="82" t="s">
        <v>694</v>
      </c>
      <c r="BC4" s="82" t="s">
        <v>695</v>
      </c>
      <c r="BD4" s="82" t="s">
        <v>696</v>
      </c>
      <c r="BE4" s="82" t="s">
        <v>701</v>
      </c>
      <c r="BF4" s="82" t="s">
        <v>702</v>
      </c>
      <c r="BG4" s="82" t="s">
        <v>703</v>
      </c>
      <c r="BH4" s="82" t="s">
        <v>704</v>
      </c>
      <c r="BI4" s="82" t="s">
        <v>735</v>
      </c>
      <c r="BJ4" s="82" t="s">
        <v>705</v>
      </c>
      <c r="BK4" s="82" t="s">
        <v>706</v>
      </c>
      <c r="BL4" s="82" t="s">
        <v>707</v>
      </c>
      <c r="BM4" s="82" t="s">
        <v>708</v>
      </c>
      <c r="BN4" s="82" t="s">
        <v>709</v>
      </c>
      <c r="BO4" s="82" t="s">
        <v>710</v>
      </c>
      <c r="BP4" s="82" t="s">
        <v>711</v>
      </c>
      <c r="BQ4" s="82" t="s">
        <v>722</v>
      </c>
      <c r="BR4" s="82" t="s">
        <v>723</v>
      </c>
      <c r="BS4" s="82" t="s">
        <v>724</v>
      </c>
      <c r="BT4" s="82" t="s">
        <v>725</v>
      </c>
      <c r="BU4" s="82" t="s">
        <v>736</v>
      </c>
      <c r="BV4" s="82" t="s">
        <v>726</v>
      </c>
      <c r="BW4" s="82" t="s">
        <v>727</v>
      </c>
      <c r="BX4" s="82" t="s">
        <v>728</v>
      </c>
      <c r="BY4" s="82" t="s">
        <v>729</v>
      </c>
      <c r="BZ4" s="82" t="s">
        <v>730</v>
      </c>
      <c r="CA4" s="82" t="s">
        <v>731</v>
      </c>
      <c r="CB4" s="82" t="s">
        <v>721</v>
      </c>
      <c r="CC4" s="82" t="s">
        <v>786</v>
      </c>
      <c r="CD4" s="82" t="s">
        <v>787</v>
      </c>
      <c r="CE4" s="82" t="s">
        <v>788</v>
      </c>
      <c r="CF4" s="82" t="s">
        <v>789</v>
      </c>
      <c r="CG4" s="82" t="s">
        <v>790</v>
      </c>
      <c r="CH4" s="82" t="s">
        <v>791</v>
      </c>
      <c r="CI4" s="82" t="s">
        <v>792</v>
      </c>
      <c r="CJ4" s="82" t="s">
        <v>793</v>
      </c>
      <c r="CK4" s="82" t="s">
        <v>794</v>
      </c>
      <c r="CL4" s="82" t="s">
        <v>795</v>
      </c>
      <c r="CM4" s="82" t="s">
        <v>796</v>
      </c>
      <c r="CN4" s="82" t="s">
        <v>797</v>
      </c>
      <c r="CO4" s="82" t="s">
        <v>808</v>
      </c>
      <c r="CP4" s="81" t="s">
        <v>458</v>
      </c>
      <c r="CQ4" s="81" t="s">
        <v>463</v>
      </c>
      <c r="CR4" s="81" t="s">
        <v>471</v>
      </c>
      <c r="CS4" s="81" t="s">
        <v>491</v>
      </c>
      <c r="CT4" s="81" t="s">
        <v>504</v>
      </c>
      <c r="CU4" s="81" t="s">
        <v>511</v>
      </c>
      <c r="CV4" s="81" t="s">
        <v>523</v>
      </c>
      <c r="CW4" s="81" t="s">
        <v>539</v>
      </c>
      <c r="CX4" s="81" t="s">
        <v>541</v>
      </c>
      <c r="CY4" s="81" t="s">
        <v>542</v>
      </c>
      <c r="CZ4" s="81" t="s">
        <v>543</v>
      </c>
      <c r="DA4" s="81" t="s">
        <v>540</v>
      </c>
      <c r="DB4" s="81" t="s">
        <v>660</v>
      </c>
      <c r="DC4" s="81" t="s">
        <v>697</v>
      </c>
      <c r="DD4" s="81" t="s">
        <v>699</v>
      </c>
      <c r="DE4" s="81" t="s">
        <v>700</v>
      </c>
      <c r="DF4" s="81" t="s">
        <v>713</v>
      </c>
      <c r="DG4" s="81" t="s">
        <v>718</v>
      </c>
      <c r="DH4" s="81" t="s">
        <v>719</v>
      </c>
      <c r="DI4" s="81" t="s">
        <v>720</v>
      </c>
      <c r="DJ4" s="81" t="s">
        <v>734</v>
      </c>
      <c r="DK4" s="81" t="s">
        <v>739</v>
      </c>
      <c r="DL4" s="81" t="s">
        <v>738</v>
      </c>
      <c r="DM4" s="81" t="s">
        <v>737</v>
      </c>
      <c r="DN4" s="81" t="s">
        <v>798</v>
      </c>
      <c r="DO4" s="81" t="s">
        <v>799</v>
      </c>
      <c r="DP4" s="81" t="s">
        <v>800</v>
      </c>
      <c r="DQ4" s="81" t="s">
        <v>801</v>
      </c>
      <c r="DR4" s="514">
        <v>2015</v>
      </c>
      <c r="DS4" s="514">
        <v>2016</v>
      </c>
      <c r="DT4" s="514">
        <v>2017</v>
      </c>
      <c r="DU4" s="514">
        <v>2018</v>
      </c>
      <c r="DV4" s="514">
        <v>2019</v>
      </c>
      <c r="DW4" s="514">
        <v>2020</v>
      </c>
      <c r="DX4" s="514">
        <v>2021</v>
      </c>
      <c r="DY4" s="600" t="s">
        <v>52</v>
      </c>
      <c r="DZ4" s="600"/>
    </row>
    <row r="5" spans="1:178" s="102" customFormat="1" ht="15" customHeight="1" x14ac:dyDescent="0.25">
      <c r="A5" s="598"/>
      <c r="B5" s="438"/>
      <c r="C5" s="84"/>
      <c r="D5" s="100">
        <v>65.885483487004095</v>
      </c>
      <c r="E5" s="100">
        <v>68.251105271614307</v>
      </c>
      <c r="F5" s="85" t="s">
        <v>11</v>
      </c>
      <c r="G5" s="601" t="s">
        <v>53</v>
      </c>
      <c r="H5" s="601"/>
      <c r="I5" s="11">
        <v>99.035337863352396</v>
      </c>
      <c r="J5" s="11">
        <v>89.004521545252786</v>
      </c>
      <c r="K5" s="11">
        <v>99.182022234858124</v>
      </c>
      <c r="L5" s="11">
        <v>97.006731047430208</v>
      </c>
      <c r="M5" s="11">
        <v>99.450913674731027</v>
      </c>
      <c r="N5" s="11">
        <v>102.56463161487108</v>
      </c>
      <c r="O5" s="11">
        <v>100.57049547842487</v>
      </c>
      <c r="P5" s="11">
        <v>100.3891405439626</v>
      </c>
      <c r="Q5" s="11">
        <v>103.4011186539131</v>
      </c>
      <c r="R5" s="11">
        <v>106.3145354891287</v>
      </c>
      <c r="S5" s="11">
        <v>100.02627905574597</v>
      </c>
      <c r="T5" s="11">
        <v>103.05479954183942</v>
      </c>
      <c r="U5" s="11">
        <v>103.20468184134843</v>
      </c>
      <c r="V5" s="11">
        <v>92.880771302921076</v>
      </c>
      <c r="W5" s="11">
        <v>103.69410353777334</v>
      </c>
      <c r="X5" s="11">
        <v>99.451696170036044</v>
      </c>
      <c r="Y5" s="11">
        <v>103.13998759078248</v>
      </c>
      <c r="Z5" s="11">
        <v>107.14875790911759</v>
      </c>
      <c r="AA5" s="11">
        <v>104.26792786234674</v>
      </c>
      <c r="AB5" s="11">
        <v>105.15776472224285</v>
      </c>
      <c r="AC5" s="11">
        <v>107.37979471352465</v>
      </c>
      <c r="AD5" s="11">
        <v>110.7675747131063</v>
      </c>
      <c r="AE5" s="11">
        <v>107.02259666243818</v>
      </c>
      <c r="AF5" s="11">
        <v>107.88308487884628</v>
      </c>
      <c r="AG5" s="11">
        <v>108.25645665967728</v>
      </c>
      <c r="AH5" s="11">
        <v>99.733721479052576</v>
      </c>
      <c r="AI5" s="11">
        <v>109.50404034158611</v>
      </c>
      <c r="AJ5" s="11">
        <v>105.90814265933474</v>
      </c>
      <c r="AK5" s="11">
        <v>110.56270990548583</v>
      </c>
      <c r="AL5" s="11">
        <v>111.82158016281606</v>
      </c>
      <c r="AM5" s="11">
        <v>113.10438604250987</v>
      </c>
      <c r="AN5" s="11">
        <v>112.95486889469657</v>
      </c>
      <c r="AO5" s="11">
        <v>113.6697227272535</v>
      </c>
      <c r="AP5" s="11">
        <v>115.47094312384586</v>
      </c>
      <c r="AQ5" s="11">
        <v>113.87145329186075</v>
      </c>
      <c r="AR5" s="11">
        <v>113.72016318302518</v>
      </c>
      <c r="AS5" s="11">
        <v>115.7203198617061</v>
      </c>
      <c r="AT5" s="11">
        <v>104.42860077226537</v>
      </c>
      <c r="AU5" s="11">
        <v>114.00881010827707</v>
      </c>
      <c r="AV5" s="11">
        <v>111.56199207646603</v>
      </c>
      <c r="AW5" s="11">
        <v>115.1401821952406</v>
      </c>
      <c r="AX5" s="11">
        <v>116.87509783733344</v>
      </c>
      <c r="AY5" s="11">
        <v>118.99881385404801</v>
      </c>
      <c r="AZ5" s="11">
        <v>117.7898938910425</v>
      </c>
      <c r="BA5" s="11">
        <v>119.1230865730433</v>
      </c>
      <c r="BB5" s="11">
        <v>121.6736958431148</v>
      </c>
      <c r="BC5" s="11">
        <v>118.07452392485973</v>
      </c>
      <c r="BD5" s="11">
        <v>118.67555222509158</v>
      </c>
      <c r="BE5" s="11">
        <v>120.55013656967169</v>
      </c>
      <c r="BF5" s="11">
        <v>108.30775133869429</v>
      </c>
      <c r="BG5" s="11">
        <v>118.70549539069931</v>
      </c>
      <c r="BH5" s="11">
        <v>116.3720436988106</v>
      </c>
      <c r="BI5" s="11">
        <v>119.925930240564</v>
      </c>
      <c r="BJ5" s="11">
        <v>121.3538815898724</v>
      </c>
      <c r="BK5" s="11">
        <v>123.77636578318571</v>
      </c>
      <c r="BL5" s="11">
        <v>121.98144061953241</v>
      </c>
      <c r="BM5" s="11">
        <v>122.08323688545644</v>
      </c>
      <c r="BN5" s="11">
        <v>124.50864761810958</v>
      </c>
      <c r="BO5" s="11">
        <v>121.26156306531584</v>
      </c>
      <c r="BP5" s="11">
        <v>122.71565696152854</v>
      </c>
      <c r="BQ5" s="11">
        <v>123.14955105369285</v>
      </c>
      <c r="BR5" s="11">
        <v>115.00107639422637</v>
      </c>
      <c r="BS5" s="11">
        <v>113.80522984892488</v>
      </c>
      <c r="BT5" s="11">
        <v>73.110305255289759</v>
      </c>
      <c r="BU5" s="11">
        <v>92.795115919226546</v>
      </c>
      <c r="BV5" s="11">
        <v>127.09671489624738</v>
      </c>
      <c r="BW5" s="11">
        <v>127.39719903836895</v>
      </c>
      <c r="BX5" s="11">
        <v>124.68376101569427</v>
      </c>
      <c r="BY5" s="11">
        <v>127.29804444443511</v>
      </c>
      <c r="BZ5" s="11">
        <v>127.44178949406036</v>
      </c>
      <c r="CA5" s="11">
        <v>123.72690919800029</v>
      </c>
      <c r="CB5" s="11">
        <v>127.77128120709463</v>
      </c>
      <c r="CC5" s="11">
        <v>127.51161374917127</v>
      </c>
      <c r="CD5" s="11">
        <v>120.12565766521817</v>
      </c>
      <c r="CE5" s="11">
        <v>128.28519793201193</v>
      </c>
      <c r="CF5" s="11">
        <v>122.82996172265443</v>
      </c>
      <c r="CG5" s="11">
        <v>120.4247283857505</v>
      </c>
      <c r="CH5" s="11">
        <v>126.88134608796533</v>
      </c>
      <c r="CI5" s="11">
        <v>119.11191019946615</v>
      </c>
      <c r="CJ5" s="11">
        <v>125.4200410367948</v>
      </c>
      <c r="CK5" s="11">
        <v>132.32854515193193</v>
      </c>
      <c r="CL5" s="11">
        <v>137.61970530515177</v>
      </c>
      <c r="CM5" s="11">
        <v>137.71997643413383</v>
      </c>
      <c r="CN5" s="11">
        <v>138.45694673636044</v>
      </c>
      <c r="CO5" s="11">
        <v>136.14167976262883</v>
      </c>
      <c r="CP5" s="11">
        <v>95.740627214487787</v>
      </c>
      <c r="CQ5" s="11">
        <v>99.674092112344098</v>
      </c>
      <c r="CR5" s="11">
        <v>101.4535848921002</v>
      </c>
      <c r="CS5" s="11">
        <v>103.13187136223803</v>
      </c>
      <c r="CT5" s="11">
        <v>99.926518894014293</v>
      </c>
      <c r="CU5" s="11">
        <v>103.2468138899787</v>
      </c>
      <c r="CV5" s="11">
        <v>105.6018290993714</v>
      </c>
      <c r="CW5" s="11">
        <v>108.55775208479692</v>
      </c>
      <c r="CX5" s="11">
        <v>105.83140616010532</v>
      </c>
      <c r="CY5" s="11">
        <v>109.43081090921221</v>
      </c>
      <c r="CZ5" s="11">
        <v>113.24299255481998</v>
      </c>
      <c r="DA5" s="11">
        <v>114.3541865329106</v>
      </c>
      <c r="DB5" s="11">
        <v>111.38591024741618</v>
      </c>
      <c r="DC5" s="11">
        <v>114.52575736968002</v>
      </c>
      <c r="DD5" s="11">
        <v>118.63726477271126</v>
      </c>
      <c r="DE5" s="11">
        <v>119.47459066435538</v>
      </c>
      <c r="DF5" s="11">
        <v>115.85446109968842</v>
      </c>
      <c r="DG5" s="11">
        <v>119.21728517641566</v>
      </c>
      <c r="DH5" s="11">
        <v>122.61368109605819</v>
      </c>
      <c r="DI5" s="11">
        <v>122.82862254831798</v>
      </c>
      <c r="DJ5" s="11">
        <v>117.31861909894803</v>
      </c>
      <c r="DK5" s="11">
        <v>97.667378690254566</v>
      </c>
      <c r="DL5" s="11">
        <v>126.45966816616611</v>
      </c>
      <c r="DM5" s="11">
        <v>126.31332663305176</v>
      </c>
      <c r="DN5" s="11">
        <v>125.3074897821338</v>
      </c>
      <c r="DO5" s="11">
        <v>123.37867873212342</v>
      </c>
      <c r="DP5" s="11">
        <v>125.62016546273098</v>
      </c>
      <c r="DQ5" s="11">
        <v>137.93220949188199</v>
      </c>
      <c r="DR5" s="11">
        <v>100.00004389529254</v>
      </c>
      <c r="DS5" s="11">
        <v>104.33322849204035</v>
      </c>
      <c r="DT5" s="11">
        <v>110.71484903926201</v>
      </c>
      <c r="DU5" s="11">
        <v>116.0058807635407</v>
      </c>
      <c r="DV5" s="11">
        <v>120.12851248012008</v>
      </c>
      <c r="DW5" s="11">
        <v>116.93974814710513</v>
      </c>
      <c r="DX5" s="11">
        <v>128.05963586721751</v>
      </c>
      <c r="DY5" s="602" t="s">
        <v>54</v>
      </c>
      <c r="DZ5" s="602"/>
      <c r="EA5" s="214"/>
      <c r="EB5" s="480"/>
      <c r="ED5" s="214"/>
      <c r="EG5" s="482"/>
    </row>
    <row r="6" spans="1:178" s="9" customFormat="1" ht="15" customHeight="1" x14ac:dyDescent="0.25">
      <c r="A6" s="598"/>
      <c r="B6" s="118" t="s">
        <v>55</v>
      </c>
      <c r="C6" s="497">
        <v>5.7334823052168264</v>
      </c>
      <c r="D6" s="124">
        <v>7.3680431598460538</v>
      </c>
      <c r="E6" s="124">
        <v>8.5516978063494786</v>
      </c>
      <c r="F6" s="498"/>
      <c r="G6" s="594" t="s">
        <v>56</v>
      </c>
      <c r="H6" s="594"/>
      <c r="I6" s="142">
        <v>90.596678017005885</v>
      </c>
      <c r="J6" s="142">
        <v>80.899412068312145</v>
      </c>
      <c r="K6" s="142">
        <v>92.651038645608082</v>
      </c>
      <c r="L6" s="142">
        <v>101.74549316020126</v>
      </c>
      <c r="M6" s="142">
        <v>102.51519904515564</v>
      </c>
      <c r="N6" s="142">
        <v>105.25339370730471</v>
      </c>
      <c r="O6" s="142">
        <v>98.905755302992077</v>
      </c>
      <c r="P6" s="142">
        <v>111.03777033232335</v>
      </c>
      <c r="Q6" s="142">
        <v>107.22149057858587</v>
      </c>
      <c r="R6" s="142">
        <v>109.26533725788271</v>
      </c>
      <c r="S6" s="142">
        <v>101.68313994468876</v>
      </c>
      <c r="T6" s="142">
        <v>98.225291939939268</v>
      </c>
      <c r="U6" s="142">
        <v>93.736334175940129</v>
      </c>
      <c r="V6" s="142">
        <v>85.564216450805617</v>
      </c>
      <c r="W6" s="142">
        <v>100.96919691068577</v>
      </c>
      <c r="X6" s="142">
        <v>94.964371012529</v>
      </c>
      <c r="Y6" s="142">
        <v>98.286718133283401</v>
      </c>
      <c r="Z6" s="142">
        <v>98.328020318504713</v>
      </c>
      <c r="AA6" s="142">
        <v>103.03302018771372</v>
      </c>
      <c r="AB6" s="142">
        <v>109.97451106573155</v>
      </c>
      <c r="AC6" s="142">
        <v>106.79615600312729</v>
      </c>
      <c r="AD6" s="142">
        <v>112.72395092913857</v>
      </c>
      <c r="AE6" s="142">
        <v>113.55149189448603</v>
      </c>
      <c r="AF6" s="142">
        <v>107.58317683864094</v>
      </c>
      <c r="AG6" s="142">
        <v>101.22495001754871</v>
      </c>
      <c r="AH6" s="142">
        <v>98.790068313205595</v>
      </c>
      <c r="AI6" s="142">
        <v>105.21521298826502</v>
      </c>
      <c r="AJ6" s="142">
        <v>109.51253702404071</v>
      </c>
      <c r="AK6" s="142">
        <v>110.5885218557991</v>
      </c>
      <c r="AL6" s="142">
        <v>105.17441324262789</v>
      </c>
      <c r="AM6" s="142">
        <v>124.2449409905894</v>
      </c>
      <c r="AN6" s="142">
        <v>120.08124292485057</v>
      </c>
      <c r="AO6" s="142">
        <v>115.87969086856305</v>
      </c>
      <c r="AP6" s="142">
        <v>120.16311428950615</v>
      </c>
      <c r="AQ6" s="142">
        <v>121.87508561012002</v>
      </c>
      <c r="AR6" s="142">
        <v>125.17761542700256</v>
      </c>
      <c r="AS6" s="142">
        <v>117.51254822360673</v>
      </c>
      <c r="AT6" s="142">
        <v>100.881708472326</v>
      </c>
      <c r="AU6" s="142">
        <v>111.56948481673867</v>
      </c>
      <c r="AV6" s="142">
        <v>114.56980370067056</v>
      </c>
      <c r="AW6" s="142">
        <v>114.28540214959303</v>
      </c>
      <c r="AX6" s="142">
        <v>108.83289875760303</v>
      </c>
      <c r="AY6" s="142">
        <v>120.69225775867162</v>
      </c>
      <c r="AZ6" s="142">
        <v>122.61189837458423</v>
      </c>
      <c r="BA6" s="142">
        <v>123.89002378517448</v>
      </c>
      <c r="BB6" s="142">
        <v>123.29736994568803</v>
      </c>
      <c r="BC6" s="142">
        <v>119.77974058729686</v>
      </c>
      <c r="BD6" s="142">
        <v>123.76084032396987</v>
      </c>
      <c r="BE6" s="142">
        <v>120.60816750113362</v>
      </c>
      <c r="BF6" s="142">
        <v>107.27689273266355</v>
      </c>
      <c r="BG6" s="142">
        <v>119.12782537032545</v>
      </c>
      <c r="BH6" s="142">
        <v>119.43266889850766</v>
      </c>
      <c r="BI6" s="142">
        <v>119.36753486373873</v>
      </c>
      <c r="BJ6" s="142">
        <v>112.98808195558667</v>
      </c>
      <c r="BK6" s="142">
        <v>121.60463516332177</v>
      </c>
      <c r="BL6" s="142">
        <v>125.50841887436017</v>
      </c>
      <c r="BM6" s="142">
        <v>125.77511507634853</v>
      </c>
      <c r="BN6" s="142">
        <v>124.33068945217987</v>
      </c>
      <c r="BO6" s="142">
        <v>122.44029041241771</v>
      </c>
      <c r="BP6" s="142">
        <v>124.45567903991179</v>
      </c>
      <c r="BQ6" s="142">
        <v>113.94805136350099</v>
      </c>
      <c r="BR6" s="142">
        <v>112.02520853220032</v>
      </c>
      <c r="BS6" s="142">
        <v>107.40007724407101</v>
      </c>
      <c r="BT6" s="142">
        <v>108.66359291691414</v>
      </c>
      <c r="BU6" s="142">
        <v>116.36302635178455</v>
      </c>
      <c r="BV6" s="142">
        <v>124.89646461009328</v>
      </c>
      <c r="BW6" s="142">
        <v>129.30751959283563</v>
      </c>
      <c r="BX6" s="142">
        <v>131.54625412534051</v>
      </c>
      <c r="BY6" s="142">
        <v>131.91085115106432</v>
      </c>
      <c r="BZ6" s="142">
        <v>120.09026800334992</v>
      </c>
      <c r="CA6" s="142">
        <v>111.74901969343041</v>
      </c>
      <c r="CB6" s="142">
        <v>114.5757553317391</v>
      </c>
      <c r="CC6" s="142">
        <v>113.98775539680268</v>
      </c>
      <c r="CD6" s="142">
        <v>103.73745988389832</v>
      </c>
      <c r="CE6" s="142">
        <v>115.16348715314918</v>
      </c>
      <c r="CF6" s="142">
        <v>122.46294293279709</v>
      </c>
      <c r="CG6" s="142">
        <v>117.21248585746086</v>
      </c>
      <c r="CH6" s="142">
        <v>116.94571234145391</v>
      </c>
      <c r="CI6" s="142">
        <v>115.21924187032486</v>
      </c>
      <c r="CJ6" s="142">
        <v>122.82882882543448</v>
      </c>
      <c r="CK6" s="142">
        <v>134.6346130429537</v>
      </c>
      <c r="CL6" s="142">
        <v>131.3091383987657</v>
      </c>
      <c r="CM6" s="142">
        <v>126.16169665383629</v>
      </c>
      <c r="CN6" s="142">
        <v>126.31423482537504</v>
      </c>
      <c r="CO6" s="142">
        <v>121.59184123633588</v>
      </c>
      <c r="CP6" s="142">
        <v>88.0490429103087</v>
      </c>
      <c r="CQ6" s="142">
        <v>103.17136197088722</v>
      </c>
      <c r="CR6" s="142">
        <v>105.72167207130043</v>
      </c>
      <c r="CS6" s="142">
        <v>103.05792304750359</v>
      </c>
      <c r="CT6" s="142">
        <v>93.423249179143838</v>
      </c>
      <c r="CU6" s="142">
        <v>97.19303648810569</v>
      </c>
      <c r="CV6" s="142">
        <v>106.6012290855242</v>
      </c>
      <c r="CW6" s="142">
        <v>111.28620655408851</v>
      </c>
      <c r="CX6" s="142">
        <v>101.7434104396731</v>
      </c>
      <c r="CY6" s="142">
        <v>108.4251573741559</v>
      </c>
      <c r="CZ6" s="142">
        <v>120.068624928001</v>
      </c>
      <c r="DA6" s="142">
        <v>122.40527177554293</v>
      </c>
      <c r="DB6" s="142">
        <v>109.98791383755713</v>
      </c>
      <c r="DC6" s="142">
        <v>112.56270153595555</v>
      </c>
      <c r="DD6" s="142">
        <v>122.39805997281012</v>
      </c>
      <c r="DE6" s="142">
        <v>122.27931695231825</v>
      </c>
      <c r="DF6" s="142">
        <v>115.67096186804088</v>
      </c>
      <c r="DG6" s="142">
        <v>117.26276190594434</v>
      </c>
      <c r="DH6" s="142">
        <v>124.29605637134348</v>
      </c>
      <c r="DI6" s="142">
        <v>123.74221963483645</v>
      </c>
      <c r="DJ6" s="142">
        <v>111.12444571325744</v>
      </c>
      <c r="DK6" s="142">
        <v>116.64102795959734</v>
      </c>
      <c r="DL6" s="142">
        <v>130.92154162308017</v>
      </c>
      <c r="DM6" s="142">
        <v>115.47168100950648</v>
      </c>
      <c r="DN6" s="142">
        <v>110.9629008112834</v>
      </c>
      <c r="DO6" s="142">
        <v>118.87371371057061</v>
      </c>
      <c r="DP6" s="142">
        <v>124.2275612462377</v>
      </c>
      <c r="DQ6" s="142">
        <v>127.92835662599232</v>
      </c>
      <c r="DR6" s="142">
        <v>99.999999999999986</v>
      </c>
      <c r="DS6" s="142">
        <v>102.12593032671555</v>
      </c>
      <c r="DT6" s="142">
        <v>113.16061612934324</v>
      </c>
      <c r="DU6" s="142">
        <v>116.80699807466026</v>
      </c>
      <c r="DV6" s="142">
        <v>120.24299994504129</v>
      </c>
      <c r="DW6" s="142">
        <v>118.53967407636036</v>
      </c>
      <c r="DX6" s="142">
        <v>120.49813309852101</v>
      </c>
      <c r="DY6" s="603" t="s">
        <v>57</v>
      </c>
      <c r="DZ6" s="603"/>
      <c r="EA6" s="214"/>
      <c r="EB6" s="481"/>
      <c r="ED6" s="39"/>
      <c r="EG6" s="481"/>
    </row>
    <row r="7" spans="1:178" s="55" customFormat="1" ht="15" customHeight="1" x14ac:dyDescent="0.25">
      <c r="A7" s="598"/>
      <c r="B7" s="58"/>
      <c r="C7" s="5">
        <v>1.1000000000000001</v>
      </c>
      <c r="D7" s="52">
        <v>6.3730030981063877</v>
      </c>
      <c r="E7" s="52">
        <v>7.3877359377680669</v>
      </c>
      <c r="F7" s="53">
        <v>10</v>
      </c>
      <c r="G7" s="15"/>
      <c r="H7" s="15" t="s">
        <v>379</v>
      </c>
      <c r="I7" s="12">
        <v>89.547064813660697</v>
      </c>
      <c r="J7" s="12">
        <v>79.713056634024426</v>
      </c>
      <c r="K7" s="12">
        <v>92.052340530345958</v>
      </c>
      <c r="L7" s="12">
        <v>102.34566972925526</v>
      </c>
      <c r="M7" s="12">
        <v>102.76608951677316</v>
      </c>
      <c r="N7" s="12">
        <v>105.41087000689247</v>
      </c>
      <c r="O7" s="12">
        <v>98.55016736496043</v>
      </c>
      <c r="P7" s="12">
        <v>112.41326491158306</v>
      </c>
      <c r="Q7" s="12">
        <v>108.20411858428545</v>
      </c>
      <c r="R7" s="12">
        <v>109.94919675827741</v>
      </c>
      <c r="S7" s="12">
        <v>101.94399666806474</v>
      </c>
      <c r="T7" s="12">
        <v>97.104164481876722</v>
      </c>
      <c r="U7" s="12">
        <v>91.412636889057566</v>
      </c>
      <c r="V7" s="12">
        <v>83.920386389394977</v>
      </c>
      <c r="W7" s="12">
        <v>101.02590659941727</v>
      </c>
      <c r="X7" s="12">
        <v>93.772398322549208</v>
      </c>
      <c r="Y7" s="12">
        <v>96.780951068515222</v>
      </c>
      <c r="Z7" s="12">
        <v>95.904255640425049</v>
      </c>
      <c r="AA7" s="12">
        <v>102.39867655022741</v>
      </c>
      <c r="AB7" s="12">
        <v>109.97419864441787</v>
      </c>
      <c r="AC7" s="12">
        <v>106.33403114021141</v>
      </c>
      <c r="AD7" s="12">
        <v>113.35742917094149</v>
      </c>
      <c r="AE7" s="12">
        <v>114.52930510128986</v>
      </c>
      <c r="AF7" s="12">
        <v>106.94780996387482</v>
      </c>
      <c r="AG7" s="12">
        <v>99.374182423381228</v>
      </c>
      <c r="AH7" s="12">
        <v>97.741578100677259</v>
      </c>
      <c r="AI7" s="12">
        <v>104.14055399604406</v>
      </c>
      <c r="AJ7" s="12">
        <v>109.60708558410921</v>
      </c>
      <c r="AK7" s="12">
        <v>109.6981405763112</v>
      </c>
      <c r="AL7" s="12">
        <v>102.87387063777336</v>
      </c>
      <c r="AM7" s="12">
        <v>125.93418974985647</v>
      </c>
      <c r="AN7" s="12">
        <v>120.77133802180542</v>
      </c>
      <c r="AO7" s="12">
        <v>116.55215494294333</v>
      </c>
      <c r="AP7" s="12">
        <v>121.24035023305237</v>
      </c>
      <c r="AQ7" s="12">
        <v>122.75430685316084</v>
      </c>
      <c r="AR7" s="12">
        <v>126.64751093751167</v>
      </c>
      <c r="AS7" s="12">
        <v>117.89703965749429</v>
      </c>
      <c r="AT7" s="12">
        <v>99.979742745542353</v>
      </c>
      <c r="AU7" s="12">
        <v>111.35842514345063</v>
      </c>
      <c r="AV7" s="12">
        <v>114.59092223686741</v>
      </c>
      <c r="AW7" s="12">
        <v>113.41456912720686</v>
      </c>
      <c r="AX7" s="12">
        <v>106.50841091958327</v>
      </c>
      <c r="AY7" s="12">
        <v>121.23027760898503</v>
      </c>
      <c r="AZ7" s="12">
        <v>123.16198948786283</v>
      </c>
      <c r="BA7" s="12">
        <v>125.13795169008534</v>
      </c>
      <c r="BB7" s="12">
        <v>124.37969161691788</v>
      </c>
      <c r="BC7" s="12">
        <v>120.33517658063953</v>
      </c>
      <c r="BD7" s="12">
        <v>124.42359726524947</v>
      </c>
      <c r="BE7" s="12">
        <v>120.73385156918924</v>
      </c>
      <c r="BF7" s="12">
        <v>106.61258215389901</v>
      </c>
      <c r="BG7" s="12">
        <v>119.16840776119385</v>
      </c>
      <c r="BH7" s="12">
        <v>119.29367932058778</v>
      </c>
      <c r="BI7" s="12">
        <v>118.54692721579381</v>
      </c>
      <c r="BJ7" s="12">
        <v>110.62416890612435</v>
      </c>
      <c r="BK7" s="12">
        <v>121.70022268584303</v>
      </c>
      <c r="BL7" s="12">
        <v>125.51744555825482</v>
      </c>
      <c r="BM7" s="12">
        <v>126.88429345575801</v>
      </c>
      <c r="BN7" s="12">
        <v>125.31474786820621</v>
      </c>
      <c r="BO7" s="12">
        <v>122.56641924504432</v>
      </c>
      <c r="BP7" s="12">
        <v>124.26553551779864</v>
      </c>
      <c r="BQ7" s="12">
        <v>113.05304073638247</v>
      </c>
      <c r="BR7" s="12">
        <v>111.26148930422256</v>
      </c>
      <c r="BS7" s="12">
        <v>107.4673892805167</v>
      </c>
      <c r="BT7" s="12">
        <v>119.75386776035428</v>
      </c>
      <c r="BU7" s="12">
        <v>126.39843160954341</v>
      </c>
      <c r="BV7" s="12">
        <v>130.0962708217177</v>
      </c>
      <c r="BW7" s="12">
        <v>131.72088219412106</v>
      </c>
      <c r="BX7" s="12">
        <v>133.55763073643607</v>
      </c>
      <c r="BY7" s="12">
        <v>134.0275858324126</v>
      </c>
      <c r="BZ7" s="12">
        <v>120.85645802295875</v>
      </c>
      <c r="CA7" s="12">
        <v>111.15099217762682</v>
      </c>
      <c r="CB7" s="12">
        <v>112.83941199644191</v>
      </c>
      <c r="CC7" s="12">
        <v>112.88433488745771</v>
      </c>
      <c r="CD7" s="12">
        <v>101.50146091027929</v>
      </c>
      <c r="CE7" s="12">
        <v>114.67626523848028</v>
      </c>
      <c r="CF7" s="12">
        <v>122.41766072008325</v>
      </c>
      <c r="CG7" s="12">
        <v>118.39597419962165</v>
      </c>
      <c r="CH7" s="12">
        <v>127.8767611388481</v>
      </c>
      <c r="CI7" s="12">
        <v>125.49025211360106</v>
      </c>
      <c r="CJ7" s="12">
        <v>131.49709532823462</v>
      </c>
      <c r="CK7" s="12">
        <v>140.56389301101646</v>
      </c>
      <c r="CL7" s="12">
        <v>131.70243911923504</v>
      </c>
      <c r="CM7" s="12">
        <v>126.14198184811781</v>
      </c>
      <c r="CN7" s="12">
        <v>124.86446184991266</v>
      </c>
      <c r="CO7" s="12">
        <v>120.76296042890638</v>
      </c>
      <c r="CP7" s="12">
        <v>87.104153992677027</v>
      </c>
      <c r="CQ7" s="12">
        <v>103.50754308430697</v>
      </c>
      <c r="CR7" s="12">
        <v>106.3891836202763</v>
      </c>
      <c r="CS7" s="12">
        <v>102.99911930273963</v>
      </c>
      <c r="CT7" s="12">
        <v>92.119643292623266</v>
      </c>
      <c r="CU7" s="12">
        <v>95.485868343829836</v>
      </c>
      <c r="CV7" s="12">
        <v>106.23563544495222</v>
      </c>
      <c r="CW7" s="12">
        <v>111.61151474536872</v>
      </c>
      <c r="CX7" s="12">
        <v>100.41877150670085</v>
      </c>
      <c r="CY7" s="12">
        <v>107.39303226606459</v>
      </c>
      <c r="CZ7" s="12">
        <v>121.08589423820173</v>
      </c>
      <c r="DA7" s="12">
        <v>123.54738934124163</v>
      </c>
      <c r="DB7" s="12">
        <v>109.74506918216242</v>
      </c>
      <c r="DC7" s="12">
        <v>111.50463409455251</v>
      </c>
      <c r="DD7" s="12">
        <v>123.17673959564441</v>
      </c>
      <c r="DE7" s="12">
        <v>123.04615515426894</v>
      </c>
      <c r="DF7" s="12">
        <v>115.50494716142737</v>
      </c>
      <c r="DG7" s="12">
        <v>116.15492514750197</v>
      </c>
      <c r="DH7" s="12">
        <v>124.70065389995197</v>
      </c>
      <c r="DI7" s="12">
        <v>124.04890087701638</v>
      </c>
      <c r="DJ7" s="12">
        <v>110.59397310704058</v>
      </c>
      <c r="DK7" s="12">
        <v>125.4161900638718</v>
      </c>
      <c r="DL7" s="12">
        <v>133.1020329209899</v>
      </c>
      <c r="DM7" s="12">
        <v>114.94895406567582</v>
      </c>
      <c r="DN7" s="12">
        <v>109.6873536787391</v>
      </c>
      <c r="DO7" s="12">
        <v>122.89679868618434</v>
      </c>
      <c r="DP7" s="12">
        <v>132.51708015095073</v>
      </c>
      <c r="DQ7" s="12">
        <v>127.56962760575516</v>
      </c>
      <c r="DR7" s="12">
        <v>99.999999999999957</v>
      </c>
      <c r="DS7" s="12">
        <v>101.36316545669349</v>
      </c>
      <c r="DT7" s="12">
        <v>113.11127183805222</v>
      </c>
      <c r="DU7" s="12">
        <v>116.86814950665708</v>
      </c>
      <c r="DV7" s="12">
        <v>120.10235677147443</v>
      </c>
      <c r="DW7" s="12">
        <v>121.01528753939454</v>
      </c>
      <c r="DX7" s="12">
        <v>123.16771503040735</v>
      </c>
      <c r="DY7" s="59"/>
      <c r="DZ7" s="13" t="s">
        <v>378</v>
      </c>
      <c r="EA7" s="214"/>
      <c r="EB7" s="6"/>
      <c r="EC7" s="196"/>
      <c r="ED7" s="39"/>
    </row>
    <row r="8" spans="1:178" s="55" customFormat="1" ht="15" customHeight="1" x14ac:dyDescent="0.2">
      <c r="A8" s="598"/>
      <c r="B8" s="58"/>
      <c r="C8" s="5">
        <v>1.2</v>
      </c>
      <c r="D8" s="52">
        <v>0.64369928880770366</v>
      </c>
      <c r="E8" s="52">
        <v>0.64755184550826084</v>
      </c>
      <c r="F8" s="53">
        <v>11</v>
      </c>
      <c r="G8" s="15"/>
      <c r="H8" s="15" t="s">
        <v>380</v>
      </c>
      <c r="I8" s="12">
        <v>96.593431098296847</v>
      </c>
      <c r="J8" s="12">
        <v>79.890502389142668</v>
      </c>
      <c r="K8" s="12">
        <v>92.563602487021797</v>
      </c>
      <c r="L8" s="12">
        <v>98.17243769765264</v>
      </c>
      <c r="M8" s="12">
        <v>100.54788662914011</v>
      </c>
      <c r="N8" s="12">
        <v>104.82220292955155</v>
      </c>
      <c r="O8" s="12">
        <v>102.20289200892847</v>
      </c>
      <c r="P8" s="12">
        <v>97.629276329353118</v>
      </c>
      <c r="Q8" s="12">
        <v>100.75784101478038</v>
      </c>
      <c r="R8" s="12">
        <v>106.20730585591576</v>
      </c>
      <c r="S8" s="12">
        <v>107.99837731666939</v>
      </c>
      <c r="T8" s="12">
        <v>112.6142442435473</v>
      </c>
      <c r="U8" s="12">
        <v>109.7760195314267</v>
      </c>
      <c r="V8" s="12">
        <v>87.403818355292316</v>
      </c>
      <c r="W8" s="12">
        <v>94.655472116096917</v>
      </c>
      <c r="X8" s="12">
        <v>102.08481407469824</v>
      </c>
      <c r="Y8" s="12">
        <v>110.06243315296982</v>
      </c>
      <c r="Z8" s="12">
        <v>118.28279993430094</v>
      </c>
      <c r="AA8" s="12">
        <v>111.12498269816186</v>
      </c>
      <c r="AB8" s="12">
        <v>110.0000149329054</v>
      </c>
      <c r="AC8" s="12">
        <v>114.45060682799912</v>
      </c>
      <c r="AD8" s="12">
        <v>119.4996991755996</v>
      </c>
      <c r="AE8" s="12">
        <v>118.69200795583427</v>
      </c>
      <c r="AF8" s="12">
        <v>123.31404239278733</v>
      </c>
      <c r="AG8" s="12">
        <v>115.5795515144557</v>
      </c>
      <c r="AH8" s="12">
        <v>102.35458067490828</v>
      </c>
      <c r="AI8" s="12">
        <v>112.34886080450798</v>
      </c>
      <c r="AJ8" s="12">
        <v>111.83394722200865</v>
      </c>
      <c r="AK8" s="12">
        <v>123.02784079252564</v>
      </c>
      <c r="AL8" s="12">
        <v>127.42640275553269</v>
      </c>
      <c r="AM8" s="12">
        <v>120.65279561691921</v>
      </c>
      <c r="AN8" s="12">
        <v>122.27645333899122</v>
      </c>
      <c r="AO8" s="12">
        <v>120.99908037437437</v>
      </c>
      <c r="AP8" s="12">
        <v>127.44870891910993</v>
      </c>
      <c r="AQ8" s="12">
        <v>126.35940079712702</v>
      </c>
      <c r="AR8" s="12">
        <v>129.08237051434924</v>
      </c>
      <c r="AS8" s="12">
        <v>119.0577329057742</v>
      </c>
      <c r="AT8" s="12">
        <v>104.27709783889155</v>
      </c>
      <c r="AU8" s="12">
        <v>114.98532398983278</v>
      </c>
      <c r="AV8" s="12">
        <v>120.48480349701488</v>
      </c>
      <c r="AW8" s="12">
        <v>127.96654597180286</v>
      </c>
      <c r="AX8" s="12">
        <v>132.61203884309612</v>
      </c>
      <c r="AY8" s="12">
        <v>125.19866220967481</v>
      </c>
      <c r="AZ8" s="12">
        <v>126.47222159894008</v>
      </c>
      <c r="BA8" s="12">
        <v>126.16613652650848</v>
      </c>
      <c r="BB8" s="12">
        <v>128.79486246673426</v>
      </c>
      <c r="BC8" s="12">
        <v>127.56798782504318</v>
      </c>
      <c r="BD8" s="12">
        <v>130.76806213774287</v>
      </c>
      <c r="BE8" s="12">
        <v>121.82144066384973</v>
      </c>
      <c r="BF8" s="12">
        <v>107.15211456023144</v>
      </c>
      <c r="BG8" s="12">
        <v>116.11337608547215</v>
      </c>
      <c r="BH8" s="12">
        <v>124.07434700358209</v>
      </c>
      <c r="BI8" s="12">
        <v>132.42418656793464</v>
      </c>
      <c r="BJ8" s="12">
        <v>136.65649644127348</v>
      </c>
      <c r="BK8" s="12">
        <v>128.61529006477738</v>
      </c>
      <c r="BL8" s="12">
        <v>134.06656939069981</v>
      </c>
      <c r="BM8" s="12">
        <v>126.6238397641562</v>
      </c>
      <c r="BN8" s="12">
        <v>128.92200161580661</v>
      </c>
      <c r="BO8" s="12">
        <v>133.9649982471386</v>
      </c>
      <c r="BP8" s="12">
        <v>135.60791075960375</v>
      </c>
      <c r="BQ8" s="12">
        <v>123.08009239135487</v>
      </c>
      <c r="BR8" s="12">
        <v>112.59512355690995</v>
      </c>
      <c r="BS8" s="12">
        <v>106.77404766947447</v>
      </c>
      <c r="BT8" s="12">
        <v>66.711725567774124</v>
      </c>
      <c r="BU8" s="12">
        <v>78.854164801631981</v>
      </c>
      <c r="BV8" s="12">
        <v>97.507796361190827</v>
      </c>
      <c r="BW8" s="12">
        <v>110.94664169125728</v>
      </c>
      <c r="BX8" s="12">
        <v>120.12632274097355</v>
      </c>
      <c r="BY8" s="12">
        <v>119.53164152560181</v>
      </c>
      <c r="BZ8" s="12">
        <v>119.58152202050856</v>
      </c>
      <c r="CA8" s="12">
        <v>118.23684054259482</v>
      </c>
      <c r="CB8" s="12">
        <v>130.61946948765018</v>
      </c>
      <c r="CC8" s="12">
        <v>120.12785828628799</v>
      </c>
      <c r="CD8" s="12">
        <v>111.9077379051279</v>
      </c>
      <c r="CE8" s="12">
        <v>116.73559344889044</v>
      </c>
      <c r="CF8" s="12">
        <v>136.06289002714792</v>
      </c>
      <c r="CG8" s="12">
        <v>117.92016741974341</v>
      </c>
      <c r="CH8" s="12">
        <v>82.991943817365495</v>
      </c>
      <c r="CI8" s="12">
        <v>87.994597208914172</v>
      </c>
      <c r="CJ8" s="12">
        <v>119.98745573343307</v>
      </c>
      <c r="CK8" s="12">
        <v>127.11229655892024</v>
      </c>
      <c r="CL8" s="12">
        <v>137.1227952243797</v>
      </c>
      <c r="CM8" s="12">
        <v>132.93804672441189</v>
      </c>
      <c r="CN8" s="12">
        <v>142.39265580170814</v>
      </c>
      <c r="CO8" s="12">
        <v>129.35908873806579</v>
      </c>
      <c r="CP8" s="45">
        <v>89.682511991487104</v>
      </c>
      <c r="CQ8" s="45">
        <v>101.18084241878144</v>
      </c>
      <c r="CR8" s="45">
        <v>100.196669784354</v>
      </c>
      <c r="CS8" s="45">
        <v>108.9399758053775</v>
      </c>
      <c r="CT8" s="45">
        <v>97.27843666760532</v>
      </c>
      <c r="CU8" s="45">
        <v>110.14334905398967</v>
      </c>
      <c r="CV8" s="45">
        <v>111.85853481968878</v>
      </c>
      <c r="CW8" s="45">
        <v>120.50191650807373</v>
      </c>
      <c r="CX8" s="45">
        <v>110.09433099795733</v>
      </c>
      <c r="CY8" s="45">
        <v>120.762730256689</v>
      </c>
      <c r="CZ8" s="45">
        <v>121.30944311009493</v>
      </c>
      <c r="DA8" s="45">
        <v>127.63016007686207</v>
      </c>
      <c r="DB8" s="45">
        <v>112.77338491149949</v>
      </c>
      <c r="DC8" s="45">
        <v>127.02112943730462</v>
      </c>
      <c r="DD8" s="45">
        <v>125.94567344504112</v>
      </c>
      <c r="DE8" s="45">
        <v>129.04363747650677</v>
      </c>
      <c r="DF8" s="45">
        <v>115.02897710318445</v>
      </c>
      <c r="DG8" s="45">
        <v>131.05167667093008</v>
      </c>
      <c r="DH8" s="45">
        <v>129.76856640654447</v>
      </c>
      <c r="DI8" s="45">
        <v>132.831636874183</v>
      </c>
      <c r="DJ8" s="45">
        <v>114.14975453924643</v>
      </c>
      <c r="DK8" s="45">
        <v>81.024562243532316</v>
      </c>
      <c r="DL8" s="45">
        <v>116.86820198594421</v>
      </c>
      <c r="DM8" s="45">
        <v>122.81261068358452</v>
      </c>
      <c r="DN8" s="45">
        <v>116.25706321343544</v>
      </c>
      <c r="DO8" s="45">
        <v>112.32500042141895</v>
      </c>
      <c r="DP8" s="45">
        <v>111.6981165004225</v>
      </c>
      <c r="DQ8" s="45">
        <v>137.48449925016658</v>
      </c>
      <c r="DR8" s="45">
        <v>100</v>
      </c>
      <c r="DS8" s="45">
        <v>109.94555926233936</v>
      </c>
      <c r="DT8" s="45">
        <v>119.94916611040082</v>
      </c>
      <c r="DU8" s="45">
        <v>123.69595631758801</v>
      </c>
      <c r="DV8" s="45">
        <v>127.17021426371049</v>
      </c>
      <c r="DW8" s="45">
        <v>108.71378236307686</v>
      </c>
      <c r="DX8" s="45">
        <v>119.44116984636084</v>
      </c>
      <c r="DY8" s="59"/>
      <c r="DZ8" s="13" t="s">
        <v>318</v>
      </c>
      <c r="EA8" s="214"/>
      <c r="EB8" s="24"/>
      <c r="EC8" s="210"/>
      <c r="ED8" s="24"/>
      <c r="EE8" s="210"/>
      <c r="EG8" s="24"/>
      <c r="EH8" s="24"/>
      <c r="EI8" s="24"/>
      <c r="EJ8" s="24"/>
    </row>
    <row r="9" spans="1:178" s="9" customFormat="1" ht="15" customHeight="1" x14ac:dyDescent="0.2">
      <c r="A9" s="598"/>
      <c r="B9" s="4"/>
      <c r="C9" s="5">
        <v>1.3</v>
      </c>
      <c r="D9" s="52">
        <v>0.35134077293196264</v>
      </c>
      <c r="E9" s="52">
        <v>0.51641002307315109</v>
      </c>
      <c r="F9" s="8">
        <v>12</v>
      </c>
      <c r="G9" s="15"/>
      <c r="H9" s="15" t="s">
        <v>124</v>
      </c>
      <c r="I9" s="12">
        <v>98.092769272604031</v>
      </c>
      <c r="J9" s="12">
        <v>99.136474830002868</v>
      </c>
      <c r="K9" s="12">
        <v>101.32562439666378</v>
      </c>
      <c r="L9" s="12">
        <v>97.639826626634417</v>
      </c>
      <c r="M9" s="12">
        <v>101.39288200630148</v>
      </c>
      <c r="N9" s="12">
        <v>103.5412369047523</v>
      </c>
      <c r="O9" s="12">
        <v>99.8583371817939</v>
      </c>
      <c r="P9" s="12">
        <v>108.17358173758944</v>
      </c>
      <c r="Q9" s="12">
        <v>101.26915059666464</v>
      </c>
      <c r="R9" s="12">
        <v>103.31669297866632</v>
      </c>
      <c r="S9" s="12">
        <v>90.032350966703419</v>
      </c>
      <c r="T9" s="12">
        <v>96.221072501623453</v>
      </c>
      <c r="U9" s="12">
        <v>106.86608340336551</v>
      </c>
      <c r="V9" s="12">
        <v>106.774</v>
      </c>
      <c r="W9" s="12">
        <v>108.075</v>
      </c>
      <c r="X9" s="12">
        <v>103.08799999999999</v>
      </c>
      <c r="Y9" s="12">
        <v>105.062</v>
      </c>
      <c r="Z9" s="12">
        <v>107.98</v>
      </c>
      <c r="AA9" s="12">
        <v>101.961</v>
      </c>
      <c r="AB9" s="12">
        <v>109.947</v>
      </c>
      <c r="AC9" s="12">
        <v>103.809</v>
      </c>
      <c r="AD9" s="12">
        <v>95.165000000000006</v>
      </c>
      <c r="AE9" s="12">
        <v>93.117000000000004</v>
      </c>
      <c r="AF9" s="12">
        <v>96.947000000000003</v>
      </c>
      <c r="AG9" s="12">
        <v>109.702</v>
      </c>
      <c r="AH9" s="12">
        <v>109.32</v>
      </c>
      <c r="AI9" s="12">
        <v>111.64400000000001</v>
      </c>
      <c r="AJ9" s="12">
        <v>105.249</v>
      </c>
      <c r="AK9" s="12">
        <v>107.72799999999999</v>
      </c>
      <c r="AL9" s="12">
        <v>110.18300000000001</v>
      </c>
      <c r="AM9" s="12">
        <v>104.583</v>
      </c>
      <c r="AN9" s="12">
        <v>107.45609505415749</v>
      </c>
      <c r="AO9" s="12">
        <v>99.84</v>
      </c>
      <c r="AP9" s="12">
        <v>95.616466518842827</v>
      </c>
      <c r="AQ9" s="12">
        <v>103.67388786087108</v>
      </c>
      <c r="AR9" s="12">
        <v>99.253</v>
      </c>
      <c r="AS9" s="12">
        <v>110.07445019130037</v>
      </c>
      <c r="AT9" s="12">
        <v>109.52753981635391</v>
      </c>
      <c r="AU9" s="12">
        <v>110.30560573234622</v>
      </c>
      <c r="AV9" s="12">
        <v>106.85057474497415</v>
      </c>
      <c r="AW9" s="12">
        <v>109.5880388005576</v>
      </c>
      <c r="AX9" s="12">
        <v>112.26907584867308</v>
      </c>
      <c r="AY9" s="12">
        <v>107.34457124161423</v>
      </c>
      <c r="AZ9" s="12">
        <v>109.90167389879915</v>
      </c>
      <c r="BA9" s="12">
        <v>103.18310029547561</v>
      </c>
      <c r="BB9" s="12">
        <v>100.92015490700088</v>
      </c>
      <c r="BC9" s="12">
        <v>102.06763603364629</v>
      </c>
      <c r="BD9" s="12">
        <v>105.49277373155496</v>
      </c>
      <c r="BE9" s="12">
        <v>117.28875481467857</v>
      </c>
      <c r="BF9" s="12">
        <v>116.9369520838145</v>
      </c>
      <c r="BG9" s="12">
        <v>122.32722146319493</v>
      </c>
      <c r="BH9" s="12">
        <v>115.60061910279339</v>
      </c>
      <c r="BI9" s="12">
        <v>114.7347311055092</v>
      </c>
      <c r="BJ9" s="12">
        <v>117.12711840590768</v>
      </c>
      <c r="BK9" s="12">
        <v>111.44616096529386</v>
      </c>
      <c r="BL9" s="12">
        <v>114.64779908114983</v>
      </c>
      <c r="BM9" s="12">
        <v>108.84300721205472</v>
      </c>
      <c r="BN9" s="12">
        <v>104.49552759988767</v>
      </c>
      <c r="BO9" s="12">
        <v>106.18450148147338</v>
      </c>
      <c r="BP9" s="12">
        <v>113.19153264446281</v>
      </c>
      <c r="BQ9" s="12">
        <v>115.30091463607353</v>
      </c>
      <c r="BR9" s="12">
        <v>122.23629318443481</v>
      </c>
      <c r="BS9" s="12">
        <v>107.22212379581225</v>
      </c>
      <c r="BT9" s="12">
        <v>2.6121794097897486</v>
      </c>
      <c r="BU9" s="12">
        <v>19.831221534287682</v>
      </c>
      <c r="BV9" s="12">
        <v>84.852291134538049</v>
      </c>
      <c r="BW9" s="12">
        <v>117.80567999894859</v>
      </c>
      <c r="BX9" s="12">
        <v>117.09161285747598</v>
      </c>
      <c r="BY9" s="12">
        <v>117.15184862075299</v>
      </c>
      <c r="BZ9" s="12">
        <v>109.76713346925429</v>
      </c>
      <c r="CA9" s="12">
        <v>112.16897476088342</v>
      </c>
      <c r="CB9" s="12">
        <v>119.29779642129917</v>
      </c>
      <c r="CC9" s="12">
        <v>122.07385792597422</v>
      </c>
      <c r="CD9" s="12">
        <v>125.48043709498278</v>
      </c>
      <c r="CE9" s="12">
        <v>120.16231831479693</v>
      </c>
      <c r="CF9" s="12">
        <v>106.05710758681327</v>
      </c>
      <c r="CG9" s="12">
        <v>99.394164276015516</v>
      </c>
      <c r="CH9" s="12">
        <v>3.1429704455111853</v>
      </c>
      <c r="CI9" s="12">
        <v>2.4210001727950194</v>
      </c>
      <c r="CJ9" s="12">
        <v>2.3839792052832789</v>
      </c>
      <c r="CK9" s="12">
        <v>59.243232078418735</v>
      </c>
      <c r="CL9" s="12">
        <v>118.39256866635681</v>
      </c>
      <c r="CM9" s="12">
        <v>117.94653810588224</v>
      </c>
      <c r="CN9" s="12">
        <v>126.89309410964387</v>
      </c>
      <c r="CO9" s="12">
        <v>123.7100361319326</v>
      </c>
      <c r="CP9" s="12">
        <v>99.518289499756904</v>
      </c>
      <c r="CQ9" s="12">
        <v>100.85798184589606</v>
      </c>
      <c r="CR9" s="12">
        <v>103.10035650534932</v>
      </c>
      <c r="CS9" s="12">
        <v>96.523372148997737</v>
      </c>
      <c r="CT9" s="12">
        <v>107.23836113445516</v>
      </c>
      <c r="CU9" s="12">
        <v>105.37666666666667</v>
      </c>
      <c r="CV9" s="12">
        <v>105.23899999999999</v>
      </c>
      <c r="CW9" s="12">
        <v>95.076333333333352</v>
      </c>
      <c r="CX9" s="12">
        <v>110.22199999999999</v>
      </c>
      <c r="CY9" s="12">
        <v>107.71999999999998</v>
      </c>
      <c r="CZ9" s="12">
        <v>103.95969835138582</v>
      </c>
      <c r="DA9" s="12">
        <v>99.514451459904635</v>
      </c>
      <c r="DB9" s="12">
        <v>109.96919858000017</v>
      </c>
      <c r="DC9" s="12">
        <v>109.56922979806829</v>
      </c>
      <c r="DD9" s="12">
        <v>106.80978181196299</v>
      </c>
      <c r="DE9" s="12">
        <v>102.82685489073405</v>
      </c>
      <c r="DF9" s="12">
        <v>118.85097612056266</v>
      </c>
      <c r="DG9" s="12">
        <v>115.82082287140342</v>
      </c>
      <c r="DH9" s="12">
        <v>111.64565575283279</v>
      </c>
      <c r="DI9" s="12">
        <v>107.9571872419413</v>
      </c>
      <c r="DJ9" s="12">
        <v>114.9197772054402</v>
      </c>
      <c r="DK9" s="12">
        <v>35.765230692871825</v>
      </c>
      <c r="DL9" s="12">
        <v>117.34971382572586</v>
      </c>
      <c r="DM9" s="12">
        <v>113.7446348838123</v>
      </c>
      <c r="DN9" s="12">
        <v>122.57220444525132</v>
      </c>
      <c r="DO9" s="12">
        <v>69.531414102779991</v>
      </c>
      <c r="DP9" s="12">
        <v>21.349403818832343</v>
      </c>
      <c r="DQ9" s="12">
        <v>121.07740029396098</v>
      </c>
      <c r="DR9" s="12">
        <v>100</v>
      </c>
      <c r="DS9" s="12">
        <v>103.23259028361379</v>
      </c>
      <c r="DT9" s="12">
        <v>105.3540374528226</v>
      </c>
      <c r="DU9" s="12">
        <v>107.29376627019137</v>
      </c>
      <c r="DV9" s="12">
        <v>113.56866049668504</v>
      </c>
      <c r="DW9" s="12">
        <v>95.44483915196254</v>
      </c>
      <c r="DX9" s="12">
        <v>83.632605665206157</v>
      </c>
      <c r="DY9" s="3"/>
      <c r="DZ9" s="13" t="s">
        <v>123</v>
      </c>
      <c r="EA9" s="214"/>
      <c r="EC9" s="210"/>
      <c r="EE9" s="210"/>
      <c r="EH9" s="24"/>
      <c r="EJ9" s="24"/>
    </row>
    <row r="10" spans="1:178" s="55" customFormat="1" ht="30" customHeight="1" x14ac:dyDescent="0.2">
      <c r="A10" s="598"/>
      <c r="B10" s="118" t="s">
        <v>58</v>
      </c>
      <c r="C10" s="119"/>
      <c r="D10" s="120">
        <v>0.86502377496796545</v>
      </c>
      <c r="E10" s="120">
        <v>1.3278229145307541</v>
      </c>
      <c r="F10" s="121"/>
      <c r="G10" s="594" t="s">
        <v>59</v>
      </c>
      <c r="H10" s="594"/>
      <c r="I10" s="142">
        <v>93.735665975408224</v>
      </c>
      <c r="J10" s="142">
        <v>91.801587569729421</v>
      </c>
      <c r="K10" s="142">
        <v>97.592072965653927</v>
      </c>
      <c r="L10" s="142">
        <v>100.70115344458507</v>
      </c>
      <c r="M10" s="142">
        <v>108.45794296619255</v>
      </c>
      <c r="N10" s="142">
        <v>94.910605755206731</v>
      </c>
      <c r="O10" s="142">
        <v>95.347340982875423</v>
      </c>
      <c r="P10" s="142">
        <v>93.531215921632807</v>
      </c>
      <c r="Q10" s="142">
        <v>102.16349361785642</v>
      </c>
      <c r="R10" s="142">
        <v>105.61864605487872</v>
      </c>
      <c r="S10" s="142">
        <v>110.17802855288284</v>
      </c>
      <c r="T10" s="142">
        <v>105.9622461930978</v>
      </c>
      <c r="U10" s="142">
        <v>99.713134349711879</v>
      </c>
      <c r="V10" s="142">
        <v>99.015045907181332</v>
      </c>
      <c r="W10" s="142">
        <v>106.66534904440032</v>
      </c>
      <c r="X10" s="142">
        <v>106.2876769884359</v>
      </c>
      <c r="Y10" s="142">
        <v>114.42709573502647</v>
      </c>
      <c r="Z10" s="142">
        <v>105.06456225185788</v>
      </c>
      <c r="AA10" s="142">
        <v>100.40121906066419</v>
      </c>
      <c r="AB10" s="142">
        <v>101.19472341647668</v>
      </c>
      <c r="AC10" s="142">
        <v>108.37604376560191</v>
      </c>
      <c r="AD10" s="142">
        <v>111.13739505107466</v>
      </c>
      <c r="AE10" s="142">
        <v>117.42427491520434</v>
      </c>
      <c r="AF10" s="142">
        <v>111.59522882637557</v>
      </c>
      <c r="AG10" s="142">
        <v>106.7520851337616</v>
      </c>
      <c r="AH10" s="142">
        <v>106.84809796833565</v>
      </c>
      <c r="AI10" s="142">
        <v>114.08607887180538</v>
      </c>
      <c r="AJ10" s="142">
        <v>112.9767634565377</v>
      </c>
      <c r="AK10" s="142">
        <v>123.22300527047034</v>
      </c>
      <c r="AL10" s="142">
        <v>113.83920163892283</v>
      </c>
      <c r="AM10" s="142">
        <v>109.50094478406238</v>
      </c>
      <c r="AN10" s="142">
        <v>109.99049204324027</v>
      </c>
      <c r="AO10" s="142">
        <v>117.78810504675295</v>
      </c>
      <c r="AP10" s="142">
        <v>121.50817942106492</v>
      </c>
      <c r="AQ10" s="142">
        <v>126.5772112786611</v>
      </c>
      <c r="AR10" s="142">
        <v>120.1587011612706</v>
      </c>
      <c r="AS10" s="142">
        <v>116.89179747883038</v>
      </c>
      <c r="AT10" s="142">
        <v>114.43865388213256</v>
      </c>
      <c r="AU10" s="142">
        <v>118.13543449131991</v>
      </c>
      <c r="AV10" s="142">
        <v>117.41512133459983</v>
      </c>
      <c r="AW10" s="142">
        <v>125.86873998006725</v>
      </c>
      <c r="AX10" s="142">
        <v>120.75049977667469</v>
      </c>
      <c r="AY10" s="142">
        <v>113.46680193766353</v>
      </c>
      <c r="AZ10" s="142">
        <v>113.1709996511424</v>
      </c>
      <c r="BA10" s="142">
        <v>120.4050611784197</v>
      </c>
      <c r="BB10" s="142">
        <v>124.13286904738241</v>
      </c>
      <c r="BC10" s="142">
        <v>132.69330801322036</v>
      </c>
      <c r="BD10" s="142">
        <v>125.17095006796818</v>
      </c>
      <c r="BE10" s="142">
        <v>123.25789874878539</v>
      </c>
      <c r="BF10" s="142">
        <v>118.51534272048103</v>
      </c>
      <c r="BG10" s="142">
        <v>123.88848654573911</v>
      </c>
      <c r="BH10" s="142">
        <v>124.05866484211545</v>
      </c>
      <c r="BI10" s="142">
        <v>133.18029265143167</v>
      </c>
      <c r="BJ10" s="142">
        <v>127.35258887365363</v>
      </c>
      <c r="BK10" s="142">
        <v>120.02779151439417</v>
      </c>
      <c r="BL10" s="142">
        <v>119.99676734989545</v>
      </c>
      <c r="BM10" s="142">
        <v>125.27528140787493</v>
      </c>
      <c r="BN10" s="142">
        <v>130.8209606636687</v>
      </c>
      <c r="BO10" s="142">
        <v>141.21797517552591</v>
      </c>
      <c r="BP10" s="142">
        <v>131.24419935169973</v>
      </c>
      <c r="BQ10" s="142">
        <v>127.20313203333075</v>
      </c>
      <c r="BR10" s="142">
        <v>126.39707217878581</v>
      </c>
      <c r="BS10" s="142">
        <v>122.45344615985897</v>
      </c>
      <c r="BT10" s="142">
        <v>32.503288048496657</v>
      </c>
      <c r="BU10" s="142">
        <v>72.896380579037682</v>
      </c>
      <c r="BV10" s="142">
        <v>115.1213778567061</v>
      </c>
      <c r="BW10" s="142">
        <v>104.50413072931278</v>
      </c>
      <c r="BX10" s="142">
        <v>106.82191345176874</v>
      </c>
      <c r="BY10" s="142">
        <v>120.16222536182671</v>
      </c>
      <c r="BZ10" s="142">
        <v>127.42756142514973</v>
      </c>
      <c r="CA10" s="142">
        <v>135.57533209224059</v>
      </c>
      <c r="CB10" s="142">
        <v>132.9355846736496</v>
      </c>
      <c r="CC10" s="142">
        <v>126.12421933631347</v>
      </c>
      <c r="CD10" s="142">
        <v>125.10795369253731</v>
      </c>
      <c r="CE10" s="142">
        <v>133.56062728556884</v>
      </c>
      <c r="CF10" s="142">
        <v>107.44580785190762</v>
      </c>
      <c r="CG10" s="142">
        <v>101.98901345283662</v>
      </c>
      <c r="CH10" s="142">
        <v>98.418312283961953</v>
      </c>
      <c r="CI10" s="142">
        <v>92.528456118303112</v>
      </c>
      <c r="CJ10" s="142">
        <v>102.82438554134671</v>
      </c>
      <c r="CK10" s="142">
        <v>119.38917557938505</v>
      </c>
      <c r="CL10" s="142">
        <v>131.39682060653672</v>
      </c>
      <c r="CM10" s="142">
        <v>143.77077453793237</v>
      </c>
      <c r="CN10" s="142">
        <v>138.52613216550196</v>
      </c>
      <c r="CO10" s="142">
        <v>132.36807379482636</v>
      </c>
      <c r="CP10" s="142">
        <v>94.376442170263843</v>
      </c>
      <c r="CQ10" s="142">
        <v>101.35656738866146</v>
      </c>
      <c r="CR10" s="142">
        <v>97.014016840788216</v>
      </c>
      <c r="CS10" s="142">
        <v>107.25297360028645</v>
      </c>
      <c r="CT10" s="142">
        <v>101.79784310043118</v>
      </c>
      <c r="CU10" s="142">
        <v>108.59311165844008</v>
      </c>
      <c r="CV10" s="142">
        <v>103.32399541424759</v>
      </c>
      <c r="CW10" s="142">
        <v>113.38563293088487</v>
      </c>
      <c r="CX10" s="142">
        <v>109.22875399130088</v>
      </c>
      <c r="CY10" s="142">
        <v>116.67965678864363</v>
      </c>
      <c r="CZ10" s="142">
        <v>112.42651395801853</v>
      </c>
      <c r="DA10" s="142">
        <v>122.7480306203322</v>
      </c>
      <c r="DB10" s="142">
        <v>116.48862861742761</v>
      </c>
      <c r="DC10" s="142">
        <v>121.34478703044726</v>
      </c>
      <c r="DD10" s="142">
        <v>115.68095425574188</v>
      </c>
      <c r="DE10" s="142">
        <v>127.33237570952366</v>
      </c>
      <c r="DF10" s="142">
        <v>121.88724267166852</v>
      </c>
      <c r="DG10" s="142">
        <v>128.19718212240025</v>
      </c>
      <c r="DH10" s="142">
        <v>121.76661342405485</v>
      </c>
      <c r="DI10" s="142">
        <v>134.42771173029811</v>
      </c>
      <c r="DJ10" s="142">
        <v>125.35121679065851</v>
      </c>
      <c r="DK10" s="142">
        <v>73.507015494746824</v>
      </c>
      <c r="DL10" s="142">
        <v>110.49608984763607</v>
      </c>
      <c r="DM10" s="142">
        <v>131.97949273034664</v>
      </c>
      <c r="DN10" s="142">
        <v>128.26426677147322</v>
      </c>
      <c r="DO10" s="142">
        <v>102.61771119623539</v>
      </c>
      <c r="DP10" s="142">
        <v>104.91400574634496</v>
      </c>
      <c r="DQ10" s="142">
        <v>137.89790910332368</v>
      </c>
      <c r="DR10" s="142">
        <v>99.999999999999986</v>
      </c>
      <c r="DS10" s="142">
        <v>106.77514577600094</v>
      </c>
      <c r="DT10" s="142">
        <v>115.27073883957378</v>
      </c>
      <c r="DU10" s="142">
        <v>120.2116864032851</v>
      </c>
      <c r="DV10" s="142">
        <v>126.56968748710544</v>
      </c>
      <c r="DW10" s="142">
        <v>110.333453715847</v>
      </c>
      <c r="DX10" s="142">
        <v>118.4234732043443</v>
      </c>
      <c r="DY10" s="603" t="s">
        <v>60</v>
      </c>
      <c r="DZ10" s="603"/>
      <c r="EA10" s="214"/>
      <c r="EB10" s="24"/>
      <c r="EC10" s="210"/>
      <c r="ED10" s="24"/>
      <c r="EE10" s="210"/>
      <c r="EG10" s="24"/>
      <c r="EH10" s="138"/>
      <c r="EI10" s="24"/>
      <c r="EJ10" s="138"/>
      <c r="FV10" s="6"/>
    </row>
    <row r="11" spans="1:178" s="55" customFormat="1" ht="15" customHeight="1" x14ac:dyDescent="0.2">
      <c r="A11" s="598"/>
      <c r="B11" s="58"/>
      <c r="C11" s="5">
        <v>2.1</v>
      </c>
      <c r="D11" s="52">
        <v>0.37008844826871146</v>
      </c>
      <c r="E11" s="52">
        <v>0.57676012491530038</v>
      </c>
      <c r="F11" s="53">
        <v>13</v>
      </c>
      <c r="G11" s="15"/>
      <c r="H11" s="15" t="s">
        <v>382</v>
      </c>
      <c r="I11" s="12">
        <v>91.549459491420961</v>
      </c>
      <c r="J11" s="12">
        <v>94.997211158111242</v>
      </c>
      <c r="K11" s="12">
        <v>100.74208662550603</v>
      </c>
      <c r="L11" s="12">
        <v>102.03421228637815</v>
      </c>
      <c r="M11" s="12">
        <v>103.76914304593804</v>
      </c>
      <c r="N11" s="12">
        <v>98.400946560973665</v>
      </c>
      <c r="O11" s="12">
        <v>101.02141049660557</v>
      </c>
      <c r="P11" s="12">
        <v>97.575068126174159</v>
      </c>
      <c r="Q11" s="12">
        <v>104.16561216107415</v>
      </c>
      <c r="R11" s="12">
        <v>100.62752369969813</v>
      </c>
      <c r="S11" s="12">
        <v>110.0120339944434</v>
      </c>
      <c r="T11" s="12">
        <v>95.10529235367656</v>
      </c>
      <c r="U11" s="12">
        <v>95.488445248498138</v>
      </c>
      <c r="V11" s="12">
        <v>99.198670850603207</v>
      </c>
      <c r="W11" s="12">
        <v>104.37820250724722</v>
      </c>
      <c r="X11" s="12">
        <v>105.1110607137098</v>
      </c>
      <c r="Y11" s="12">
        <v>107.00714926300321</v>
      </c>
      <c r="Z11" s="12">
        <v>105.70813545702346</v>
      </c>
      <c r="AA11" s="12">
        <v>104.47430998510208</v>
      </c>
      <c r="AB11" s="12">
        <v>103.04922996389816</v>
      </c>
      <c r="AC11" s="12">
        <v>109.97535675416832</v>
      </c>
      <c r="AD11" s="12">
        <v>106.69688495900373</v>
      </c>
      <c r="AE11" s="12">
        <v>116.97289534918674</v>
      </c>
      <c r="AF11" s="12">
        <v>99.387736368234428</v>
      </c>
      <c r="AG11" s="12">
        <v>99.701446358236225</v>
      </c>
      <c r="AH11" s="12">
        <v>104.98815373286327</v>
      </c>
      <c r="AI11" s="12">
        <v>108.42005663928592</v>
      </c>
      <c r="AJ11" s="12">
        <v>108.71066290255078</v>
      </c>
      <c r="AK11" s="12">
        <v>112.91177347438861</v>
      </c>
      <c r="AL11" s="12">
        <v>110.26979604566735</v>
      </c>
      <c r="AM11" s="12">
        <v>109.42987264600518</v>
      </c>
      <c r="AN11" s="12">
        <v>108.10285789312957</v>
      </c>
      <c r="AO11" s="12">
        <v>114.84070912663373</v>
      </c>
      <c r="AP11" s="12">
        <v>111.8248865077784</v>
      </c>
      <c r="AQ11" s="12">
        <v>120.94160484435123</v>
      </c>
      <c r="AR11" s="12">
        <v>102.20085960420472</v>
      </c>
      <c r="AS11" s="12">
        <v>107.37831608195957</v>
      </c>
      <c r="AT11" s="12">
        <v>109.98079205395214</v>
      </c>
      <c r="AU11" s="12">
        <v>111.22084559667049</v>
      </c>
      <c r="AV11" s="12">
        <v>111.08534043957231</v>
      </c>
      <c r="AW11" s="12">
        <v>114.81650967093145</v>
      </c>
      <c r="AX11" s="12">
        <v>114.41575523627824</v>
      </c>
      <c r="AY11" s="12">
        <v>111.46663985686637</v>
      </c>
      <c r="AZ11" s="12">
        <v>110.37049380596352</v>
      </c>
      <c r="BA11" s="12">
        <v>117.52867185251438</v>
      </c>
      <c r="BB11" s="12">
        <v>113.94522212065198</v>
      </c>
      <c r="BC11" s="12">
        <v>123.75336992726672</v>
      </c>
      <c r="BD11" s="12">
        <v>104.4599480992033</v>
      </c>
      <c r="BE11" s="12">
        <v>111.56010885064424</v>
      </c>
      <c r="BF11" s="12">
        <v>113.2578089590381</v>
      </c>
      <c r="BG11" s="12">
        <v>115.40255652010738</v>
      </c>
      <c r="BH11" s="12">
        <v>118.42206439333205</v>
      </c>
      <c r="BI11" s="12">
        <v>121.58605952521683</v>
      </c>
      <c r="BJ11" s="12">
        <v>120.41240717945271</v>
      </c>
      <c r="BK11" s="12">
        <v>118.0354196722635</v>
      </c>
      <c r="BL11" s="12">
        <v>115.78371406647339</v>
      </c>
      <c r="BM11" s="12">
        <v>120.81484510120303</v>
      </c>
      <c r="BN11" s="12">
        <v>116.59611859103882</v>
      </c>
      <c r="BO11" s="12">
        <v>128.64526052315003</v>
      </c>
      <c r="BP11" s="12">
        <v>109.19729349240798</v>
      </c>
      <c r="BQ11" s="12">
        <v>114.91442996668084</v>
      </c>
      <c r="BR11" s="12">
        <v>120.38519853711104</v>
      </c>
      <c r="BS11" s="12">
        <v>112.64601589754346</v>
      </c>
      <c r="BT11" s="12">
        <v>41.848309464242284</v>
      </c>
      <c r="BU11" s="12">
        <v>72.592662209397744</v>
      </c>
      <c r="BV11" s="12">
        <v>101.111057108433</v>
      </c>
      <c r="BW11" s="12">
        <v>97.721528415223943</v>
      </c>
      <c r="BX11" s="12">
        <v>102.81847769990043</v>
      </c>
      <c r="BY11" s="12">
        <v>112.85744900709139</v>
      </c>
      <c r="BZ11" s="12">
        <v>111.85747837010277</v>
      </c>
      <c r="CA11" s="12">
        <v>123.76431999246184</v>
      </c>
      <c r="CB11" s="12">
        <v>111.06728176583539</v>
      </c>
      <c r="CC11" s="12">
        <v>115.15457247388177</v>
      </c>
      <c r="CD11" s="12">
        <v>119.98609128683432</v>
      </c>
      <c r="CE11" s="12">
        <v>129.12963434538557</v>
      </c>
      <c r="CF11" s="12">
        <v>102.12364280380042</v>
      </c>
      <c r="CG11" s="12">
        <v>102.45230487882549</v>
      </c>
      <c r="CH11" s="12">
        <v>111.89181024032148</v>
      </c>
      <c r="CI11" s="12">
        <v>100.20778461191136</v>
      </c>
      <c r="CJ11" s="12">
        <v>103.97546648008829</v>
      </c>
      <c r="CK11" s="12">
        <v>123.96717934466798</v>
      </c>
      <c r="CL11" s="12">
        <v>120.46549721413525</v>
      </c>
      <c r="CM11" s="12">
        <v>137.46119881404195</v>
      </c>
      <c r="CN11" s="12">
        <v>119.84637467204406</v>
      </c>
      <c r="CO11" s="12">
        <v>124.7959909479807</v>
      </c>
      <c r="CP11" s="12">
        <v>95.762919091679407</v>
      </c>
      <c r="CQ11" s="12">
        <v>101.40143396442996</v>
      </c>
      <c r="CR11" s="12">
        <v>100.92069692795128</v>
      </c>
      <c r="CS11" s="12">
        <v>101.91495001593937</v>
      </c>
      <c r="CT11" s="12">
        <v>99.688439535449518</v>
      </c>
      <c r="CU11" s="12">
        <v>105.94211514457884</v>
      </c>
      <c r="CV11" s="12">
        <v>105.83296556772285</v>
      </c>
      <c r="CW11" s="12">
        <v>107.68583889214163</v>
      </c>
      <c r="CX11" s="12">
        <v>104.36988557679513</v>
      </c>
      <c r="CY11" s="12">
        <v>110.63074414086891</v>
      </c>
      <c r="CZ11" s="12">
        <v>110.79114655525616</v>
      </c>
      <c r="DA11" s="12">
        <v>111.65578365211145</v>
      </c>
      <c r="DB11" s="12">
        <v>109.52665124419406</v>
      </c>
      <c r="DC11" s="12">
        <v>113.43920178226067</v>
      </c>
      <c r="DD11" s="12">
        <v>113.12193517178143</v>
      </c>
      <c r="DE11" s="12">
        <v>114.05284671570733</v>
      </c>
      <c r="DF11" s="12">
        <v>113.40682477659658</v>
      </c>
      <c r="DG11" s="12">
        <v>120.14017703266718</v>
      </c>
      <c r="DH11" s="12">
        <v>118.21132627997997</v>
      </c>
      <c r="DI11" s="12">
        <v>118.14622420219894</v>
      </c>
      <c r="DJ11" s="12">
        <v>115.98188146711179</v>
      </c>
      <c r="DK11" s="12">
        <v>71.850676260691003</v>
      </c>
      <c r="DL11" s="12">
        <v>104.46581837407193</v>
      </c>
      <c r="DM11" s="12">
        <v>115.56302670946667</v>
      </c>
      <c r="DN11" s="12">
        <v>121.42343270203389</v>
      </c>
      <c r="DO11" s="12">
        <v>105.48925264098246</v>
      </c>
      <c r="DP11" s="12">
        <v>109.38347681222255</v>
      </c>
      <c r="DQ11" s="12">
        <v>125.92435690007376</v>
      </c>
      <c r="DR11" s="12">
        <v>100</v>
      </c>
      <c r="DS11" s="12">
        <v>104.78733978497321</v>
      </c>
      <c r="DT11" s="12">
        <v>109.36188998125793</v>
      </c>
      <c r="DU11" s="12">
        <v>112.53515872848585</v>
      </c>
      <c r="DV11" s="12">
        <v>117.47613807286065</v>
      </c>
      <c r="DW11" s="12">
        <v>101.96535070283534</v>
      </c>
      <c r="DX11" s="12">
        <v>115.55512976382818</v>
      </c>
      <c r="DY11" s="59"/>
      <c r="DZ11" s="13" t="s">
        <v>381</v>
      </c>
      <c r="EA11" s="214"/>
      <c r="EC11" s="210"/>
      <c r="EE11" s="210"/>
      <c r="EH11" s="24"/>
      <c r="EJ11" s="24"/>
    </row>
    <row r="12" spans="1:178" s="55" customFormat="1" ht="15" customHeight="1" x14ac:dyDescent="0.2">
      <c r="A12" s="598"/>
      <c r="B12" s="58"/>
      <c r="C12" s="5">
        <v>2.2000000000000002</v>
      </c>
      <c r="D12" s="52">
        <v>0.3928714164957246</v>
      </c>
      <c r="E12" s="52">
        <v>0.60298532994278597</v>
      </c>
      <c r="F12" s="53">
        <v>14</v>
      </c>
      <c r="G12" s="15"/>
      <c r="H12" s="15" t="s">
        <v>384</v>
      </c>
      <c r="I12" s="12">
        <v>94.944114166698057</v>
      </c>
      <c r="J12" s="12">
        <v>89.292062595060642</v>
      </c>
      <c r="K12" s="12">
        <v>95.159844440083987</v>
      </c>
      <c r="L12" s="12">
        <v>100.0575792905862</v>
      </c>
      <c r="M12" s="12">
        <v>113.3834940236555</v>
      </c>
      <c r="N12" s="12">
        <v>89.339729528691208</v>
      </c>
      <c r="O12" s="12">
        <v>89.094847124121074</v>
      </c>
      <c r="P12" s="12">
        <v>89.117826199820556</v>
      </c>
      <c r="Q12" s="12">
        <v>101.69756277858914</v>
      </c>
      <c r="R12" s="12">
        <v>113.32184191564875</v>
      </c>
      <c r="S12" s="12">
        <v>110.64642871166751</v>
      </c>
      <c r="T12" s="12">
        <v>113.94466922537714</v>
      </c>
      <c r="U12" s="12">
        <v>100.9078233910339</v>
      </c>
      <c r="V12" s="12">
        <v>97.22761095722386</v>
      </c>
      <c r="W12" s="12">
        <v>107.19477862333763</v>
      </c>
      <c r="X12" s="12">
        <v>106.51944674038643</v>
      </c>
      <c r="Y12" s="12">
        <v>121.39868202209135</v>
      </c>
      <c r="Z12" s="12">
        <v>103.56954912443702</v>
      </c>
      <c r="AA12" s="12">
        <v>95.258178670379152</v>
      </c>
      <c r="AB12" s="12">
        <v>98.418692596261323</v>
      </c>
      <c r="AC12" s="12">
        <v>108.94288704117963</v>
      </c>
      <c r="AD12" s="12">
        <v>118.60699604417039</v>
      </c>
      <c r="AE12" s="12">
        <v>118.81005076783555</v>
      </c>
      <c r="AF12" s="12">
        <v>122.23964110915145</v>
      </c>
      <c r="AG12" s="12">
        <v>109.10869591060846</v>
      </c>
      <c r="AH12" s="12">
        <v>106.74014471522136</v>
      </c>
      <c r="AI12" s="12">
        <v>118.03237181821183</v>
      </c>
      <c r="AJ12" s="12">
        <v>115.29994302185428</v>
      </c>
      <c r="AK12" s="12">
        <v>132.54203077607247</v>
      </c>
      <c r="AL12" s="12">
        <v>117.87554293221169</v>
      </c>
      <c r="AM12" s="12">
        <v>109.18145042525421</v>
      </c>
      <c r="AN12" s="12">
        <v>111.79272751314717</v>
      </c>
      <c r="AO12" s="12">
        <v>123.39936605715866</v>
      </c>
      <c r="AP12" s="12">
        <v>135.15090859649882</v>
      </c>
      <c r="AQ12" s="12">
        <v>134.11771715587395</v>
      </c>
      <c r="AR12" s="12">
        <v>137.25880802975968</v>
      </c>
      <c r="AS12" s="12">
        <v>122.8868908380239</v>
      </c>
      <c r="AT12" s="12">
        <v>117.66828272457627</v>
      </c>
      <c r="AU12" s="12">
        <v>122.57156579038997</v>
      </c>
      <c r="AV12" s="12">
        <v>120.99602164472691</v>
      </c>
      <c r="AW12" s="12">
        <v>135.36950933023994</v>
      </c>
      <c r="AX12" s="12">
        <v>127.52524798727802</v>
      </c>
      <c r="AY12" s="12">
        <v>114.94747931513102</v>
      </c>
      <c r="AZ12" s="12">
        <v>116.01711765930327</v>
      </c>
      <c r="BA12" s="12">
        <v>125.38326539151898</v>
      </c>
      <c r="BB12" s="12">
        <v>138.03772818583471</v>
      </c>
      <c r="BC12" s="12">
        <v>144.67210936736123</v>
      </c>
      <c r="BD12" s="12">
        <v>145.69985760930018</v>
      </c>
      <c r="BE12" s="12">
        <v>132.28001960035735</v>
      </c>
      <c r="BF12" s="12">
        <v>123.0450069487234</v>
      </c>
      <c r="BG12" s="12">
        <v>129.26243586089478</v>
      </c>
      <c r="BH12" s="12">
        <v>127.1301927766314</v>
      </c>
      <c r="BI12" s="12">
        <v>143.04977492087286</v>
      </c>
      <c r="BJ12" s="12">
        <v>134.33757533103443</v>
      </c>
      <c r="BK12" s="12">
        <v>121.6450488583322</v>
      </c>
      <c r="BL12" s="12">
        <v>124.02647254495903</v>
      </c>
      <c r="BM12" s="12">
        <v>131.20274598107707</v>
      </c>
      <c r="BN12" s="12">
        <v>149.11685896857236</v>
      </c>
      <c r="BO12" s="12">
        <v>156.68206132192535</v>
      </c>
      <c r="BP12" s="12">
        <v>153.35550821536006</v>
      </c>
      <c r="BQ12" s="12">
        <v>137.27145600873038</v>
      </c>
      <c r="BR12" s="12">
        <v>131.79801855439266</v>
      </c>
      <c r="BS12" s="12">
        <v>128.38653376687827</v>
      </c>
      <c r="BT12" s="12">
        <v>24.984051641899942</v>
      </c>
      <c r="BU12" s="12">
        <v>70.289534006382098</v>
      </c>
      <c r="BV12" s="12">
        <v>130.97211778270548</v>
      </c>
      <c r="BW12" s="12">
        <v>114.46866432280568</v>
      </c>
      <c r="BX12" s="12">
        <v>115.19424546296723</v>
      </c>
      <c r="BY12" s="12">
        <v>132.43145874188426</v>
      </c>
      <c r="BZ12" s="12">
        <v>148.7410194410898</v>
      </c>
      <c r="CA12" s="12">
        <v>151.67658574761188</v>
      </c>
      <c r="CB12" s="12">
        <v>154.2925795109883</v>
      </c>
      <c r="CC12" s="12">
        <v>133.40291460116558</v>
      </c>
      <c r="CD12" s="12">
        <v>128.40437387543471</v>
      </c>
      <c r="CE12" s="12">
        <v>134.1936521863976</v>
      </c>
      <c r="CF12" s="12">
        <v>102.3487859478744</v>
      </c>
      <c r="CG12" s="12">
        <v>90.700005500313409</v>
      </c>
      <c r="CH12" s="12">
        <v>90.307642165300251</v>
      </c>
      <c r="CI12" s="12">
        <v>91.456464733835361</v>
      </c>
      <c r="CJ12" s="12">
        <v>108.257186929208</v>
      </c>
      <c r="CK12" s="12">
        <v>123.00830085213559</v>
      </c>
      <c r="CL12" s="12">
        <v>148.43633126577464</v>
      </c>
      <c r="CM12" s="12">
        <v>155.37866923393565</v>
      </c>
      <c r="CN12" s="12">
        <v>157.42876474630333</v>
      </c>
      <c r="CO12" s="12">
        <v>137.30545646578386</v>
      </c>
      <c r="CP12" s="12">
        <v>93.132007067280895</v>
      </c>
      <c r="CQ12" s="12">
        <v>100.92693428097762</v>
      </c>
      <c r="CR12" s="12">
        <v>93.30341203417693</v>
      </c>
      <c r="CS12" s="12">
        <v>112.63764661756447</v>
      </c>
      <c r="CT12" s="12">
        <v>101.77673765719847</v>
      </c>
      <c r="CU12" s="12">
        <v>110.4958926289716</v>
      </c>
      <c r="CV12" s="12">
        <v>100.87325276927338</v>
      </c>
      <c r="CW12" s="12">
        <v>119.8855626403858</v>
      </c>
      <c r="CX12" s="12">
        <v>111.29373748134724</v>
      </c>
      <c r="CY12" s="12">
        <v>121.90583891004614</v>
      </c>
      <c r="CZ12" s="12">
        <v>114.79118133185335</v>
      </c>
      <c r="DA12" s="12">
        <v>135.50914459404416</v>
      </c>
      <c r="DB12" s="12">
        <v>121.04224645099673</v>
      </c>
      <c r="DC12" s="12">
        <v>127.96359298741497</v>
      </c>
      <c r="DD12" s="12">
        <v>118.7826207886511</v>
      </c>
      <c r="DE12" s="12">
        <v>142.80323172083203</v>
      </c>
      <c r="DF12" s="12">
        <v>128.19582080332518</v>
      </c>
      <c r="DG12" s="12">
        <v>134.83918100951288</v>
      </c>
      <c r="DH12" s="12">
        <v>125.62475579478944</v>
      </c>
      <c r="DI12" s="12">
        <v>153.05147616861925</v>
      </c>
      <c r="DJ12" s="12">
        <v>132.48533611000042</v>
      </c>
      <c r="DK12" s="12">
        <v>75.415234476995849</v>
      </c>
      <c r="DL12" s="12">
        <v>120.69812284255238</v>
      </c>
      <c r="DM12" s="12">
        <v>151.57006156656334</v>
      </c>
      <c r="DN12" s="12">
        <v>132.00031355433262</v>
      </c>
      <c r="DO12" s="12">
        <v>94.452144537829369</v>
      </c>
      <c r="DP12" s="12">
        <v>107.57398417172631</v>
      </c>
      <c r="DQ12" s="12">
        <v>153.74792174867122</v>
      </c>
      <c r="DR12" s="12">
        <v>99.999999999999986</v>
      </c>
      <c r="DS12" s="12">
        <v>108.25786142395731</v>
      </c>
      <c r="DT12" s="12">
        <v>120.87497557932272</v>
      </c>
      <c r="DU12" s="12">
        <v>127.6479229869737</v>
      </c>
      <c r="DV12" s="12">
        <v>135.4278084440617</v>
      </c>
      <c r="DW12" s="12">
        <v>120.04218874902801</v>
      </c>
      <c r="DX12" s="12">
        <v>121.94359100313987</v>
      </c>
      <c r="DY12" s="59"/>
      <c r="DZ12" s="13" t="s">
        <v>383</v>
      </c>
      <c r="EA12" s="214"/>
      <c r="EB12" s="49"/>
      <c r="EC12" s="210"/>
      <c r="ED12" s="49"/>
      <c r="EE12" s="210"/>
      <c r="EG12" s="173"/>
      <c r="EH12" s="24"/>
      <c r="EI12" s="49"/>
      <c r="EJ12" s="24"/>
    </row>
    <row r="13" spans="1:178" s="9" customFormat="1" ht="15" customHeight="1" x14ac:dyDescent="0.2">
      <c r="A13" s="598"/>
      <c r="B13" s="4"/>
      <c r="C13" s="5">
        <v>2.2999999999999998</v>
      </c>
      <c r="D13" s="52">
        <v>0.10206391020352941</v>
      </c>
      <c r="E13" s="52">
        <v>0.14807745967266775</v>
      </c>
      <c r="F13" s="8">
        <v>15</v>
      </c>
      <c r="G13" s="15"/>
      <c r="H13" s="15" t="s">
        <v>386</v>
      </c>
      <c r="I13" s="12">
        <v>97.330002308757173</v>
      </c>
      <c r="J13" s="12">
        <v>89.573689306912527</v>
      </c>
      <c r="K13" s="12">
        <v>95.227066483720066</v>
      </c>
      <c r="L13" s="12">
        <v>98.129597913026672</v>
      </c>
      <c r="M13" s="12">
        <v>106.66346187222392</v>
      </c>
      <c r="N13" s="12">
        <v>104.00089703492156</v>
      </c>
      <c r="O13" s="12">
        <v>98.707643300115777</v>
      </c>
      <c r="P13" s="12">
        <v>95.752192400225582</v>
      </c>
      <c r="Q13" s="12">
        <v>96.262577420570423</v>
      </c>
      <c r="R13" s="12">
        <v>93.690876976565406</v>
      </c>
      <c r="S13" s="12">
        <v>108.91720612628306</v>
      </c>
      <c r="T13" s="12">
        <v>115.7447888566777</v>
      </c>
      <c r="U13" s="12">
        <v>111.30336727089794</v>
      </c>
      <c r="V13" s="12">
        <v>105.57843178572236</v>
      </c>
      <c r="W13" s="12">
        <v>113.41787340118863</v>
      </c>
      <c r="X13" s="12">
        <v>109.92679661156383</v>
      </c>
      <c r="Y13" s="12">
        <v>114.93875359778305</v>
      </c>
      <c r="Z13" s="12">
        <v>108.64568542128175</v>
      </c>
      <c r="AA13" s="12">
        <v>105.47951712126854</v>
      </c>
      <c r="AB13" s="12">
        <v>105.27569855913293</v>
      </c>
      <c r="AC13" s="12">
        <v>99.838497663656923</v>
      </c>
      <c r="AD13" s="12">
        <v>98.016217335929511</v>
      </c>
      <c r="AE13" s="12">
        <v>113.53938402015046</v>
      </c>
      <c r="AF13" s="12">
        <v>115.79823463198048</v>
      </c>
      <c r="AG13" s="12">
        <v>124.617907386041</v>
      </c>
      <c r="AH13" s="12">
        <v>114.53215670387371</v>
      </c>
      <c r="AI13" s="12">
        <v>120.08549929828241</v>
      </c>
      <c r="AJ13" s="12">
        <v>120.13297409151498</v>
      </c>
      <c r="AK13" s="12">
        <v>125.4371955342872</v>
      </c>
      <c r="AL13" s="12">
        <v>111.30563730384179</v>
      </c>
      <c r="AM13" s="12">
        <v>111.07878105368187</v>
      </c>
      <c r="AN13" s="12">
        <v>110.003934728982</v>
      </c>
      <c r="AO13" s="12">
        <v>106.41859859780801</v>
      </c>
      <c r="AP13" s="12">
        <v>103.6700268166814</v>
      </c>
      <c r="AQ13" s="12">
        <v>117.82218970990591</v>
      </c>
      <c r="AR13" s="12">
        <v>120.47106036578374</v>
      </c>
      <c r="AS13" s="12">
        <v>129.53412248728017</v>
      </c>
      <c r="AT13" s="12">
        <v>118.65062600200511</v>
      </c>
      <c r="AU13" s="12">
        <v>127.00334094027858</v>
      </c>
      <c r="AV13" s="12">
        <v>127.48778781608502</v>
      </c>
      <c r="AW13" s="12">
        <v>130.22903353043546</v>
      </c>
      <c r="AX13" s="12">
        <v>117.83685084200123</v>
      </c>
      <c r="AY13" s="12">
        <v>115.22795448010204</v>
      </c>
      <c r="AZ13" s="12">
        <v>112.48928006101207</v>
      </c>
      <c r="BA13" s="12">
        <v>111.33685156696123</v>
      </c>
      <c r="BB13" s="12">
        <v>107.19175210156938</v>
      </c>
      <c r="BC13" s="12">
        <v>118.73546673052337</v>
      </c>
      <c r="BD13" s="12">
        <v>122.24444116170311</v>
      </c>
      <c r="BE13" s="12">
        <v>132.0817416706208</v>
      </c>
      <c r="BF13" s="12">
        <v>120.54816223578646</v>
      </c>
      <c r="BG13" s="12">
        <v>135.05786684417905</v>
      </c>
      <c r="BH13" s="12">
        <v>133.50561306102483</v>
      </c>
      <c r="BI13" s="12">
        <v>138.15024773572429</v>
      </c>
      <c r="BJ13" s="12">
        <v>125.94100129489917</v>
      </c>
      <c r="BK13" s="12">
        <v>121.20243470311866</v>
      </c>
      <c r="BL13" s="12">
        <v>119.99722671355485</v>
      </c>
      <c r="BM13" s="12">
        <v>118.51144049516836</v>
      </c>
      <c r="BN13" s="12">
        <v>111.72395162851471</v>
      </c>
      <c r="BO13" s="12">
        <v>127.21735267427252</v>
      </c>
      <c r="BP13" s="12">
        <v>127.0773349647495</v>
      </c>
      <c r="BQ13" s="12">
        <v>134.06833411727982</v>
      </c>
      <c r="BR13" s="12">
        <v>127.82009470169071</v>
      </c>
      <c r="BS13" s="12">
        <v>136.49319211099061</v>
      </c>
      <c r="BT13" s="12">
        <v>26.723566574182094</v>
      </c>
      <c r="BU13" s="12">
        <v>84.694684584235461</v>
      </c>
      <c r="BV13" s="12">
        <v>105.14572523203279</v>
      </c>
      <c r="BW13" s="12">
        <v>90.345777234404864</v>
      </c>
      <c r="BX13" s="12">
        <v>88.322330315478879</v>
      </c>
      <c r="BY13" s="12">
        <v>98.652780088897842</v>
      </c>
      <c r="BZ13" s="12">
        <v>101.28246496853167</v>
      </c>
      <c r="CA13" s="12">
        <v>116.01328031045456</v>
      </c>
      <c r="CB13" s="12">
        <v>131.14470129160938</v>
      </c>
      <c r="CC13" s="12">
        <v>139.21134571670143</v>
      </c>
      <c r="CD13" s="12">
        <v>131.63422036022624</v>
      </c>
      <c r="CE13" s="12">
        <v>148.24156061462688</v>
      </c>
      <c r="CF13" s="12">
        <v>148.93113604483241</v>
      </c>
      <c r="CG13" s="12">
        <v>146.15439945223287</v>
      </c>
      <c r="CH13" s="12">
        <v>78.966592399214946</v>
      </c>
      <c r="CI13" s="12">
        <v>66.982803248906734</v>
      </c>
      <c r="CJ13" s="12">
        <v>76.218059824397571</v>
      </c>
      <c r="CK13" s="12">
        <v>86.820481593940954</v>
      </c>
      <c r="CL13" s="12">
        <v>104.58772001547672</v>
      </c>
      <c r="CM13" s="12">
        <v>121.07806669458364</v>
      </c>
      <c r="CN13" s="12">
        <v>134.31029216130767</v>
      </c>
      <c r="CO13" s="12">
        <v>141.75576948320108</v>
      </c>
      <c r="CP13" s="12">
        <v>94.043586033129927</v>
      </c>
      <c r="CQ13" s="12">
        <v>102.93131894005739</v>
      </c>
      <c r="CR13" s="12">
        <v>96.907471040303918</v>
      </c>
      <c r="CS13" s="12">
        <v>106.11762398650872</v>
      </c>
      <c r="CT13" s="12">
        <v>110.09989081926965</v>
      </c>
      <c r="CU13" s="12">
        <v>111.1704118768762</v>
      </c>
      <c r="CV13" s="12">
        <v>103.5312377813528</v>
      </c>
      <c r="CW13" s="12">
        <v>109.1179453293535</v>
      </c>
      <c r="CX13" s="12">
        <v>119.74518779606571</v>
      </c>
      <c r="CY13" s="12">
        <v>118.95860230988133</v>
      </c>
      <c r="CZ13" s="12">
        <v>109.16710479349062</v>
      </c>
      <c r="DA13" s="12">
        <v>113.98775896412367</v>
      </c>
      <c r="DB13" s="12">
        <v>125.0626964765213</v>
      </c>
      <c r="DC13" s="12">
        <v>125.1845573961739</v>
      </c>
      <c r="DD13" s="12">
        <v>113.01802870269178</v>
      </c>
      <c r="DE13" s="12">
        <v>116.05721999793195</v>
      </c>
      <c r="DF13" s="12">
        <v>129.22925691686211</v>
      </c>
      <c r="DG13" s="12">
        <v>132.53228736388277</v>
      </c>
      <c r="DH13" s="12">
        <v>119.90370063728062</v>
      </c>
      <c r="DI13" s="12">
        <v>122.00621308917891</v>
      </c>
      <c r="DJ13" s="12">
        <v>132.79387364332038</v>
      </c>
      <c r="DK13" s="12">
        <v>72.187992130150107</v>
      </c>
      <c r="DL13" s="12">
        <v>92.440295879593862</v>
      </c>
      <c r="DM13" s="12">
        <v>116.14681552353187</v>
      </c>
      <c r="DN13" s="12">
        <v>139.69570889718486</v>
      </c>
      <c r="DO13" s="12">
        <v>124.68404263209341</v>
      </c>
      <c r="DP13" s="12">
        <v>76.67378155574842</v>
      </c>
      <c r="DQ13" s="12">
        <v>119.99202629045601</v>
      </c>
      <c r="DR13" s="12">
        <v>100</v>
      </c>
      <c r="DS13" s="12">
        <v>108.47987145171304</v>
      </c>
      <c r="DT13" s="12">
        <v>115.46466346589034</v>
      </c>
      <c r="DU13" s="12">
        <v>119.83062564332972</v>
      </c>
      <c r="DV13" s="12">
        <v>125.91786450180111</v>
      </c>
      <c r="DW13" s="12">
        <v>103.39224429414907</v>
      </c>
      <c r="DX13" s="12">
        <v>115.26138984387067</v>
      </c>
      <c r="DY13" s="3"/>
      <c r="DZ13" s="13" t="s">
        <v>385</v>
      </c>
      <c r="EA13" s="214"/>
      <c r="EC13" s="210"/>
      <c r="EE13" s="210"/>
      <c r="EH13" s="24"/>
      <c r="EJ13" s="24"/>
    </row>
    <row r="14" spans="1:178" s="55" customFormat="1" ht="15" customHeight="1" x14ac:dyDescent="0.2">
      <c r="A14" s="598"/>
      <c r="B14" s="118" t="s">
        <v>61</v>
      </c>
      <c r="C14" s="499"/>
      <c r="D14" s="120">
        <v>4.6219854882641984</v>
      </c>
      <c r="E14" s="120">
        <v>4.5631451360847697</v>
      </c>
      <c r="F14" s="121"/>
      <c r="G14" s="594" t="s">
        <v>62</v>
      </c>
      <c r="H14" s="594"/>
      <c r="I14" s="142">
        <v>93.384465966391431</v>
      </c>
      <c r="J14" s="142">
        <v>89.91677427913946</v>
      </c>
      <c r="K14" s="142">
        <v>99.317961733074725</v>
      </c>
      <c r="L14" s="142">
        <v>98.999944437566811</v>
      </c>
      <c r="M14" s="142">
        <v>96.985423340009959</v>
      </c>
      <c r="N14" s="142">
        <v>98.998719179685722</v>
      </c>
      <c r="O14" s="142">
        <v>98.294646017931171</v>
      </c>
      <c r="P14" s="142">
        <v>97.833888540395506</v>
      </c>
      <c r="Q14" s="142">
        <v>105.44333541795699</v>
      </c>
      <c r="R14" s="142">
        <v>107.1666277532792</v>
      </c>
      <c r="S14" s="142">
        <v>106.20504601063978</v>
      </c>
      <c r="T14" s="142">
        <v>107.4610458431749</v>
      </c>
      <c r="U14" s="142">
        <v>102.8116649234414</v>
      </c>
      <c r="V14" s="142">
        <v>97.341078241742011</v>
      </c>
      <c r="W14" s="142">
        <v>101.61190387612034</v>
      </c>
      <c r="X14" s="142">
        <v>101.40691641438654</v>
      </c>
      <c r="Y14" s="142">
        <v>101.8991914159854</v>
      </c>
      <c r="Z14" s="142">
        <v>107.76504042015738</v>
      </c>
      <c r="AA14" s="142">
        <v>103.96485851349262</v>
      </c>
      <c r="AB14" s="142">
        <v>104.64096634433211</v>
      </c>
      <c r="AC14" s="142">
        <v>108.08527878902318</v>
      </c>
      <c r="AD14" s="142">
        <v>109.03313697816931</v>
      </c>
      <c r="AE14" s="142">
        <v>113.33729702755728</v>
      </c>
      <c r="AF14" s="142">
        <v>114.63590181578694</v>
      </c>
      <c r="AG14" s="142">
        <v>110.75339500982309</v>
      </c>
      <c r="AH14" s="142">
        <v>108.29915929910274</v>
      </c>
      <c r="AI14" s="142">
        <v>111.04347982707451</v>
      </c>
      <c r="AJ14" s="142">
        <v>108.28314873483927</v>
      </c>
      <c r="AK14" s="142">
        <v>109.87591795542507</v>
      </c>
      <c r="AL14" s="142">
        <v>109.65386326941619</v>
      </c>
      <c r="AM14" s="142">
        <v>108.45121258946445</v>
      </c>
      <c r="AN14" s="142">
        <v>107.61716044965475</v>
      </c>
      <c r="AO14" s="142">
        <v>110.6708907825362</v>
      </c>
      <c r="AP14" s="142">
        <v>109.98382727378551</v>
      </c>
      <c r="AQ14" s="142">
        <v>114.97681026151675</v>
      </c>
      <c r="AR14" s="142">
        <v>118.24491472476619</v>
      </c>
      <c r="AS14" s="142">
        <v>115.51324095733898</v>
      </c>
      <c r="AT14" s="142">
        <v>112.21876680854737</v>
      </c>
      <c r="AU14" s="142">
        <v>115.69088059960525</v>
      </c>
      <c r="AV14" s="142">
        <v>111.56857355541273</v>
      </c>
      <c r="AW14" s="142">
        <v>112.79447250805102</v>
      </c>
      <c r="AX14" s="142">
        <v>115.5893725153956</v>
      </c>
      <c r="AY14" s="142">
        <v>114.97740217864838</v>
      </c>
      <c r="AZ14" s="142">
        <v>114.44921844783948</v>
      </c>
      <c r="BA14" s="142">
        <v>117.73223038935942</v>
      </c>
      <c r="BB14" s="142">
        <v>117.17670830676856</v>
      </c>
      <c r="BC14" s="142">
        <v>118.23654306801899</v>
      </c>
      <c r="BD14" s="142">
        <v>124.17216142043094</v>
      </c>
      <c r="BE14" s="142">
        <v>122.07187677063035</v>
      </c>
      <c r="BF14" s="142">
        <v>118.40591736402595</v>
      </c>
      <c r="BG14" s="142">
        <v>121.44881204897152</v>
      </c>
      <c r="BH14" s="142">
        <v>117.3214319681436</v>
      </c>
      <c r="BI14" s="142">
        <v>120.10796605994496</v>
      </c>
      <c r="BJ14" s="142">
        <v>121.04463563340964</v>
      </c>
      <c r="BK14" s="142">
        <v>121.36614154965915</v>
      </c>
      <c r="BL14" s="142">
        <v>120.91224586538924</v>
      </c>
      <c r="BM14" s="142">
        <v>124.55749658870488</v>
      </c>
      <c r="BN14" s="142">
        <v>122.56978128865521</v>
      </c>
      <c r="BO14" s="142">
        <v>124.69285362817378</v>
      </c>
      <c r="BP14" s="142">
        <v>130.26984232113111</v>
      </c>
      <c r="BQ14" s="142">
        <v>125.7374157671633</v>
      </c>
      <c r="BR14" s="142">
        <v>125.86306296959671</v>
      </c>
      <c r="BS14" s="142">
        <v>114.09777841050325</v>
      </c>
      <c r="BT14" s="142">
        <v>37.109468150158669</v>
      </c>
      <c r="BU14" s="142">
        <v>72.98939528031066</v>
      </c>
      <c r="BV14" s="142">
        <v>129.87102550738612</v>
      </c>
      <c r="BW14" s="142">
        <v>122.37553350785268</v>
      </c>
      <c r="BX14" s="142">
        <v>117.91012921303968</v>
      </c>
      <c r="BY14" s="142">
        <v>127.36361353272174</v>
      </c>
      <c r="BZ14" s="142">
        <v>124.42707658048292</v>
      </c>
      <c r="CA14" s="142">
        <v>127.48162017175271</v>
      </c>
      <c r="CB14" s="142">
        <v>134.6173608196145</v>
      </c>
      <c r="CC14" s="142">
        <v>128.81648950176827</v>
      </c>
      <c r="CD14" s="142">
        <v>127.04290674200693</v>
      </c>
      <c r="CE14" s="142">
        <v>126.80674100865573</v>
      </c>
      <c r="CF14" s="142">
        <v>116.00847623794191</v>
      </c>
      <c r="CG14" s="142">
        <v>111.69873730427412</v>
      </c>
      <c r="CH14" s="142">
        <v>106.26086443391191</v>
      </c>
      <c r="CI14" s="142">
        <v>93.344914034015773</v>
      </c>
      <c r="CJ14" s="142">
        <v>104.90040386777565</v>
      </c>
      <c r="CK14" s="142">
        <v>120.7563425814709</v>
      </c>
      <c r="CL14" s="142">
        <v>126.14093071865011</v>
      </c>
      <c r="CM14" s="142">
        <v>139.52667677456026</v>
      </c>
      <c r="CN14" s="142">
        <v>143.39294554123603</v>
      </c>
      <c r="CO14" s="142">
        <v>139.88398088673259</v>
      </c>
      <c r="CP14" s="142">
        <v>94.206400659535191</v>
      </c>
      <c r="CQ14" s="142">
        <v>98.328028985754159</v>
      </c>
      <c r="CR14" s="142">
        <v>100.52395665876122</v>
      </c>
      <c r="CS14" s="142">
        <v>106.94423986903128</v>
      </c>
      <c r="CT14" s="142">
        <v>100.58821568043459</v>
      </c>
      <c r="CU14" s="142">
        <v>103.69038275017645</v>
      </c>
      <c r="CV14" s="142">
        <v>105.56370121561598</v>
      </c>
      <c r="CW14" s="142">
        <v>112.33544527383783</v>
      </c>
      <c r="CX14" s="142">
        <v>110.03201137866678</v>
      </c>
      <c r="CY14" s="142">
        <v>109.27097665322685</v>
      </c>
      <c r="CZ14" s="142">
        <v>108.9130879405518</v>
      </c>
      <c r="DA14" s="142">
        <v>114.40185075335614</v>
      </c>
      <c r="DB14" s="142">
        <v>114.47429612183053</v>
      </c>
      <c r="DC14" s="142">
        <v>113.31747285961978</v>
      </c>
      <c r="DD14" s="142">
        <v>115.71961700528243</v>
      </c>
      <c r="DE14" s="142">
        <v>119.86180426507282</v>
      </c>
      <c r="DF14" s="142">
        <v>120.64220206120928</v>
      </c>
      <c r="DG14" s="142">
        <v>119.49134455383273</v>
      </c>
      <c r="DH14" s="142">
        <v>122.27862800125108</v>
      </c>
      <c r="DI14" s="142">
        <v>125.84415907932002</v>
      </c>
      <c r="DJ14" s="142">
        <v>121.89941904908774</v>
      </c>
      <c r="DK14" s="142">
        <v>79.989962979285153</v>
      </c>
      <c r="DL14" s="142">
        <v>122.54975875120471</v>
      </c>
      <c r="DM14" s="142">
        <v>128.84201919061672</v>
      </c>
      <c r="DN14" s="142">
        <v>127.55537908414367</v>
      </c>
      <c r="DO14" s="142">
        <v>111.3226926587093</v>
      </c>
      <c r="DP14" s="142">
        <v>106.3338868277541</v>
      </c>
      <c r="DQ14" s="142">
        <v>136.35351767814879</v>
      </c>
      <c r="DR14" s="142">
        <v>100.00065654327045</v>
      </c>
      <c r="DS14" s="142">
        <v>105.54443623001619</v>
      </c>
      <c r="DT14" s="142">
        <v>110.65448168145038</v>
      </c>
      <c r="DU14" s="142">
        <v>115.84329756295141</v>
      </c>
      <c r="DV14" s="142">
        <v>122.06408342390326</v>
      </c>
      <c r="DW14" s="142">
        <v>113.32028999254857</v>
      </c>
      <c r="DX14" s="142">
        <v>120.39136906218897</v>
      </c>
      <c r="DY14" s="603" t="s">
        <v>435</v>
      </c>
      <c r="DZ14" s="603"/>
      <c r="EA14" s="214"/>
      <c r="EC14" s="210"/>
      <c r="EE14" s="210"/>
      <c r="EG14" s="9"/>
      <c r="EH14" s="24"/>
      <c r="EJ14" s="24"/>
    </row>
    <row r="15" spans="1:178" s="55" customFormat="1" ht="45" customHeight="1" x14ac:dyDescent="0.2">
      <c r="A15" s="598"/>
      <c r="B15" s="58"/>
      <c r="C15" s="5">
        <v>3.1</v>
      </c>
      <c r="D15" s="52">
        <v>1.7377027939795755</v>
      </c>
      <c r="E15" s="52">
        <v>1.4395171783940728</v>
      </c>
      <c r="F15" s="53">
        <v>16</v>
      </c>
      <c r="G15" s="15"/>
      <c r="H15" s="15" t="s">
        <v>388</v>
      </c>
      <c r="I15" s="12">
        <v>92.635564697076546</v>
      </c>
      <c r="J15" s="12">
        <v>91.638530629738398</v>
      </c>
      <c r="K15" s="12">
        <v>104.78388334890194</v>
      </c>
      <c r="L15" s="12">
        <v>106.67898990195286</v>
      </c>
      <c r="M15" s="12">
        <v>93.213040033822281</v>
      </c>
      <c r="N15" s="12">
        <v>97.629419298055168</v>
      </c>
      <c r="O15" s="12">
        <v>97.121766544192823</v>
      </c>
      <c r="P15" s="12">
        <v>96.873392717020494</v>
      </c>
      <c r="Q15" s="12">
        <v>102.3085832517307</v>
      </c>
      <c r="R15" s="12">
        <v>106.21235629563458</v>
      </c>
      <c r="S15" s="12">
        <v>105.43793070963849</v>
      </c>
      <c r="T15" s="12">
        <v>105.46654257223557</v>
      </c>
      <c r="U15" s="12">
        <v>100.32717249441792</v>
      </c>
      <c r="V15" s="12">
        <v>96.754877054684698</v>
      </c>
      <c r="W15" s="12">
        <v>100.9696591704233</v>
      </c>
      <c r="X15" s="12">
        <v>102.89811459334391</v>
      </c>
      <c r="Y15" s="12">
        <v>99.240786242464807</v>
      </c>
      <c r="Z15" s="12">
        <v>107.56876453240594</v>
      </c>
      <c r="AA15" s="12">
        <v>101.7340960838103</v>
      </c>
      <c r="AB15" s="12">
        <v>102.36411627681662</v>
      </c>
      <c r="AC15" s="12">
        <v>100.77343510436134</v>
      </c>
      <c r="AD15" s="12">
        <v>105.8835974452458</v>
      </c>
      <c r="AE15" s="12">
        <v>109.38950211647982</v>
      </c>
      <c r="AF15" s="12">
        <v>111.32345511825655</v>
      </c>
      <c r="AG15" s="12">
        <v>103.97570601083413</v>
      </c>
      <c r="AH15" s="12">
        <v>103.63126766820125</v>
      </c>
      <c r="AI15" s="12">
        <v>108.93539601235499</v>
      </c>
      <c r="AJ15" s="12">
        <v>108.88840164936418</v>
      </c>
      <c r="AK15" s="12">
        <v>106.52007318444392</v>
      </c>
      <c r="AL15" s="12">
        <v>106.41927743517351</v>
      </c>
      <c r="AM15" s="12">
        <v>103.57990258446024</v>
      </c>
      <c r="AN15" s="12">
        <v>103.13553144236096</v>
      </c>
      <c r="AO15" s="12">
        <v>103.31229166713882</v>
      </c>
      <c r="AP15" s="12">
        <v>107.3503563950116</v>
      </c>
      <c r="AQ15" s="12">
        <v>112.38523872704226</v>
      </c>
      <c r="AR15" s="12">
        <v>113.93984527811872</v>
      </c>
      <c r="AS15" s="12">
        <v>111.75194030186469</v>
      </c>
      <c r="AT15" s="12">
        <v>111.16671251976939</v>
      </c>
      <c r="AU15" s="12">
        <v>112.4967929014811</v>
      </c>
      <c r="AV15" s="12">
        <v>112.78138791158614</v>
      </c>
      <c r="AW15" s="12">
        <v>109.95759543837697</v>
      </c>
      <c r="AX15" s="12">
        <v>111.37387375534823</v>
      </c>
      <c r="AY15" s="12">
        <v>108.7465762730435</v>
      </c>
      <c r="AZ15" s="12">
        <v>111.02570399697363</v>
      </c>
      <c r="BA15" s="12">
        <v>111.91921547682853</v>
      </c>
      <c r="BB15" s="12">
        <v>116.52340802215409</v>
      </c>
      <c r="BC15" s="12">
        <v>116.49691343682916</v>
      </c>
      <c r="BD15" s="12">
        <v>120.15867391383223</v>
      </c>
      <c r="BE15" s="12">
        <v>118.70128690409001</v>
      </c>
      <c r="BF15" s="12">
        <v>117.21051576215083</v>
      </c>
      <c r="BG15" s="12">
        <v>116.19153045624574</v>
      </c>
      <c r="BH15" s="12">
        <v>116.99106530627722</v>
      </c>
      <c r="BI15" s="12">
        <v>116.23359320491504</v>
      </c>
      <c r="BJ15" s="12">
        <v>116.07026251897443</v>
      </c>
      <c r="BK15" s="12">
        <v>114.80728528247428</v>
      </c>
      <c r="BL15" s="12">
        <v>116.87372508070987</v>
      </c>
      <c r="BM15" s="12">
        <v>119.18268744669511</v>
      </c>
      <c r="BN15" s="12">
        <v>121.3007121272305</v>
      </c>
      <c r="BO15" s="12">
        <v>121.56172733172728</v>
      </c>
      <c r="BP15" s="12">
        <v>125.58328379777015</v>
      </c>
      <c r="BQ15" s="12">
        <v>121.70789989908052</v>
      </c>
      <c r="BR15" s="12">
        <v>125.14879417782953</v>
      </c>
      <c r="BS15" s="12">
        <v>113.32696320155873</v>
      </c>
      <c r="BT15" s="12">
        <v>24.294225889814363</v>
      </c>
      <c r="BU15" s="12">
        <v>56.812716350429277</v>
      </c>
      <c r="BV15" s="12">
        <v>122.37559419832202</v>
      </c>
      <c r="BW15" s="12">
        <v>102.82299839270247</v>
      </c>
      <c r="BX15" s="12">
        <v>102.26902378364636</v>
      </c>
      <c r="BY15" s="12">
        <v>116.02591442870322</v>
      </c>
      <c r="BZ15" s="12">
        <v>115.78928878168576</v>
      </c>
      <c r="CA15" s="12">
        <v>121.48803642350127</v>
      </c>
      <c r="CB15" s="12">
        <v>126.45608189765177</v>
      </c>
      <c r="CC15" s="12">
        <v>118.29764876012796</v>
      </c>
      <c r="CD15" s="12">
        <v>120.06438300715391</v>
      </c>
      <c r="CE15" s="12">
        <v>119.17070282502259</v>
      </c>
      <c r="CF15" s="12">
        <v>109.12775047706702</v>
      </c>
      <c r="CG15" s="12">
        <v>107.66906862322583</v>
      </c>
      <c r="CH15" s="12">
        <v>100.34096440792473</v>
      </c>
      <c r="CI15" s="12">
        <v>79.217737847283772</v>
      </c>
      <c r="CJ15" s="12">
        <v>99.999409320949027</v>
      </c>
      <c r="CK15" s="12">
        <v>113.8062543879437</v>
      </c>
      <c r="CL15" s="12">
        <v>121.77654770364514</v>
      </c>
      <c r="CM15" s="12">
        <v>136.64241998320702</v>
      </c>
      <c r="CN15" s="12">
        <v>137.23158387601183</v>
      </c>
      <c r="CO15" s="12">
        <v>131.64785416047283</v>
      </c>
      <c r="CP15" s="12">
        <v>96.352659558572284</v>
      </c>
      <c r="CQ15" s="12">
        <v>99.173816411276775</v>
      </c>
      <c r="CR15" s="12">
        <v>98.767914170981328</v>
      </c>
      <c r="CS15" s="12">
        <v>105.70560985916954</v>
      </c>
      <c r="CT15" s="12">
        <v>99.350569573175321</v>
      </c>
      <c r="CU15" s="12">
        <v>103.23588845607155</v>
      </c>
      <c r="CV15" s="12">
        <v>101.62388248832941</v>
      </c>
      <c r="CW15" s="12">
        <v>108.86551822666071</v>
      </c>
      <c r="CX15" s="12">
        <v>105.51412323046345</v>
      </c>
      <c r="CY15" s="12">
        <v>107.27591742299387</v>
      </c>
      <c r="CZ15" s="12">
        <v>103.34257523132</v>
      </c>
      <c r="DA15" s="12">
        <v>111.22514680005753</v>
      </c>
      <c r="DB15" s="12">
        <v>111.80514857437173</v>
      </c>
      <c r="DC15" s="12">
        <v>111.37095236843713</v>
      </c>
      <c r="DD15" s="12">
        <v>110.56383191561521</v>
      </c>
      <c r="DE15" s="12">
        <v>117.72633179093849</v>
      </c>
      <c r="DF15" s="12">
        <v>117.36777770749552</v>
      </c>
      <c r="DG15" s="12">
        <v>116.43164034338891</v>
      </c>
      <c r="DH15" s="12">
        <v>116.95456593662642</v>
      </c>
      <c r="DI15" s="12">
        <v>122.81524108557598</v>
      </c>
      <c r="DJ15" s="12">
        <v>120.06121909282292</v>
      </c>
      <c r="DK15" s="12">
        <v>67.827512146188553</v>
      </c>
      <c r="DL15" s="12">
        <v>107.03931220168403</v>
      </c>
      <c r="DM15" s="12">
        <v>121.24446903427959</v>
      </c>
      <c r="DN15" s="12">
        <v>119.17757819743481</v>
      </c>
      <c r="DO15" s="12">
        <v>105.71259450273919</v>
      </c>
      <c r="DP15" s="12">
        <v>97.674467185392174</v>
      </c>
      <c r="DQ15" s="12">
        <v>131.88351718762132</v>
      </c>
      <c r="DR15" s="12">
        <v>99.999999999999986</v>
      </c>
      <c r="DS15" s="12">
        <v>103.26896468605925</v>
      </c>
      <c r="DT15" s="12">
        <v>106.83944067120872</v>
      </c>
      <c r="DU15" s="12">
        <v>112.86656616234063</v>
      </c>
      <c r="DV15" s="12">
        <v>118.39230626827172</v>
      </c>
      <c r="DW15" s="12">
        <v>104.04312811874378</v>
      </c>
      <c r="DX15" s="12">
        <v>113.61203926829687</v>
      </c>
      <c r="DY15" s="59"/>
      <c r="DZ15" s="13" t="s">
        <v>387</v>
      </c>
      <c r="EA15" s="214"/>
      <c r="EC15" s="210"/>
      <c r="EE15" s="210"/>
      <c r="EH15" s="24"/>
      <c r="EJ15" s="24"/>
    </row>
    <row r="16" spans="1:178" s="55" customFormat="1" ht="15" customHeight="1" x14ac:dyDescent="0.2">
      <c r="A16" s="598"/>
      <c r="B16" s="58"/>
      <c r="C16" s="5">
        <v>3.2</v>
      </c>
      <c r="D16" s="52">
        <v>1.0594365285109413</v>
      </c>
      <c r="E16" s="52">
        <v>1.1536866256900347</v>
      </c>
      <c r="F16" s="53">
        <v>17</v>
      </c>
      <c r="G16" s="15"/>
      <c r="H16" s="15" t="s">
        <v>330</v>
      </c>
      <c r="I16" s="12">
        <v>94.959931938890549</v>
      </c>
      <c r="J16" s="12">
        <v>88.233164772573005</v>
      </c>
      <c r="K16" s="12">
        <v>104.52073504721544</v>
      </c>
      <c r="L16" s="12">
        <v>99.623929672348055</v>
      </c>
      <c r="M16" s="12">
        <v>93.326558747325805</v>
      </c>
      <c r="N16" s="12">
        <v>95.927387003053525</v>
      </c>
      <c r="O16" s="12">
        <v>96.630034569220811</v>
      </c>
      <c r="P16" s="12">
        <v>96.025006584662862</v>
      </c>
      <c r="Q16" s="12">
        <v>115.9217947775459</v>
      </c>
      <c r="R16" s="12">
        <v>100.88700000634957</v>
      </c>
      <c r="S16" s="12">
        <v>105.86283479365487</v>
      </c>
      <c r="T16" s="12">
        <v>108.08162208715967</v>
      </c>
      <c r="U16" s="12">
        <v>108.604824452496</v>
      </c>
      <c r="V16" s="12">
        <v>96.854067163224158</v>
      </c>
      <c r="W16" s="12">
        <v>107.37905563009274</v>
      </c>
      <c r="X16" s="12">
        <v>105.13684753374473</v>
      </c>
      <c r="Y16" s="12">
        <v>98.447617676203791</v>
      </c>
      <c r="Z16" s="12">
        <v>101.09606551248028</v>
      </c>
      <c r="AA16" s="12">
        <v>98.23325071886201</v>
      </c>
      <c r="AB16" s="12">
        <v>98.98012198793397</v>
      </c>
      <c r="AC16" s="12">
        <v>117.57612734171572</v>
      </c>
      <c r="AD16" s="12">
        <v>101.57137237883317</v>
      </c>
      <c r="AE16" s="12">
        <v>110.19978259365199</v>
      </c>
      <c r="AF16" s="12">
        <v>110.24551995952929</v>
      </c>
      <c r="AG16" s="12">
        <v>112.8869675806871</v>
      </c>
      <c r="AH16" s="12">
        <v>109.08593730691165</v>
      </c>
      <c r="AI16" s="12">
        <v>111.78896961540819</v>
      </c>
      <c r="AJ16" s="12">
        <v>113.73868951079038</v>
      </c>
      <c r="AK16" s="12">
        <v>109.238849236506</v>
      </c>
      <c r="AL16" s="12">
        <v>103.41660125351194</v>
      </c>
      <c r="AM16" s="12">
        <v>103.24397133933414</v>
      </c>
      <c r="AN16" s="12">
        <v>100.05466984443254</v>
      </c>
      <c r="AO16" s="12">
        <v>117.78528239913902</v>
      </c>
      <c r="AP16" s="12">
        <v>106.343354736208</v>
      </c>
      <c r="AQ16" s="12">
        <v>115.33859303303551</v>
      </c>
      <c r="AR16" s="12">
        <v>121.02890081875536</v>
      </c>
      <c r="AS16" s="12">
        <v>117.82039657218911</v>
      </c>
      <c r="AT16" s="12">
        <v>111.77824126928715</v>
      </c>
      <c r="AU16" s="12">
        <v>116.68566451807389</v>
      </c>
      <c r="AV16" s="12">
        <v>118.03906155228009</v>
      </c>
      <c r="AW16" s="12">
        <v>115.4836173543012</v>
      </c>
      <c r="AX16" s="12">
        <v>111.54748694929729</v>
      </c>
      <c r="AY16" s="12">
        <v>112.49022115779323</v>
      </c>
      <c r="AZ16" s="12">
        <v>106.49183759703433</v>
      </c>
      <c r="BA16" s="12">
        <v>118.42807727485368</v>
      </c>
      <c r="BB16" s="12">
        <v>109.68681648021996</v>
      </c>
      <c r="BC16" s="12">
        <v>115.73757836719207</v>
      </c>
      <c r="BD16" s="12">
        <v>125.86404907173686</v>
      </c>
      <c r="BE16" s="12">
        <v>119.48743673884874</v>
      </c>
      <c r="BF16" s="12">
        <v>116.96780841919688</v>
      </c>
      <c r="BG16" s="12">
        <v>122.12356588528266</v>
      </c>
      <c r="BH16" s="12">
        <v>123.77443991045907</v>
      </c>
      <c r="BI16" s="12">
        <v>121.51038156497199</v>
      </c>
      <c r="BJ16" s="12">
        <v>116.31066626200652</v>
      </c>
      <c r="BK16" s="12">
        <v>117.97222175965297</v>
      </c>
      <c r="BL16" s="12">
        <v>111.45544742486732</v>
      </c>
      <c r="BM16" s="12">
        <v>123.31456880301999</v>
      </c>
      <c r="BN16" s="12">
        <v>113.05200024061386</v>
      </c>
      <c r="BO16" s="12">
        <v>124.94241975906434</v>
      </c>
      <c r="BP16" s="12">
        <v>128.68204938712435</v>
      </c>
      <c r="BQ16" s="12">
        <v>119.68204046029416</v>
      </c>
      <c r="BR16" s="12">
        <v>122.93060162437682</v>
      </c>
      <c r="BS16" s="12">
        <v>111.87949242390432</v>
      </c>
      <c r="BT16" s="12">
        <v>64.916058227464063</v>
      </c>
      <c r="BU16" s="12">
        <v>95.691338047844965</v>
      </c>
      <c r="BV16" s="12">
        <v>128.75161128028222</v>
      </c>
      <c r="BW16" s="12">
        <v>125.79381060959071</v>
      </c>
      <c r="BX16" s="12">
        <v>114.15180080847576</v>
      </c>
      <c r="BY16" s="12">
        <v>129.58916525827379</v>
      </c>
      <c r="BZ16" s="12">
        <v>119.54344115676521</v>
      </c>
      <c r="CA16" s="12">
        <v>129.37769311186457</v>
      </c>
      <c r="CB16" s="12">
        <v>135.54676416425821</v>
      </c>
      <c r="CC16" s="12">
        <v>130.11151492984675</v>
      </c>
      <c r="CD16" s="12">
        <v>130.6784937446786</v>
      </c>
      <c r="CE16" s="12">
        <v>131.68125180391803</v>
      </c>
      <c r="CF16" s="12">
        <v>122.48537331933905</v>
      </c>
      <c r="CG16" s="12">
        <v>114.16147984101627</v>
      </c>
      <c r="CH16" s="12">
        <v>129.04303924004645</v>
      </c>
      <c r="CI16" s="12">
        <v>122.75722360271976</v>
      </c>
      <c r="CJ16" s="12">
        <v>129.75847975516365</v>
      </c>
      <c r="CK16" s="12">
        <v>147.94350593181619</v>
      </c>
      <c r="CL16" s="12">
        <v>139.9189739108871</v>
      </c>
      <c r="CM16" s="12">
        <v>154.64637117082796</v>
      </c>
      <c r="CN16" s="12">
        <v>152.36659583457356</v>
      </c>
      <c r="CO16" s="12">
        <v>149.17264914930888</v>
      </c>
      <c r="CP16" s="12">
        <v>95.90461058622634</v>
      </c>
      <c r="CQ16" s="12">
        <v>96.292625140909124</v>
      </c>
      <c r="CR16" s="12">
        <v>102.85894531047653</v>
      </c>
      <c r="CS16" s="12">
        <v>104.94381896238804</v>
      </c>
      <c r="CT16" s="12">
        <v>104.2793157486043</v>
      </c>
      <c r="CU16" s="12">
        <v>101.56017690747626</v>
      </c>
      <c r="CV16" s="12">
        <v>104.92983334950389</v>
      </c>
      <c r="CW16" s="12">
        <v>107.33889164400482</v>
      </c>
      <c r="CX16" s="12">
        <v>111.25395816766898</v>
      </c>
      <c r="CY16" s="12">
        <v>108.7980466669361</v>
      </c>
      <c r="CZ16" s="12">
        <v>107.02797452763524</v>
      </c>
      <c r="DA16" s="12">
        <v>114.23694952933295</v>
      </c>
      <c r="DB16" s="12">
        <v>115.42810078651672</v>
      </c>
      <c r="DC16" s="12">
        <v>115.0233886186262</v>
      </c>
      <c r="DD16" s="12">
        <v>112.47004534322707</v>
      </c>
      <c r="DE16" s="12">
        <v>117.09614797304964</v>
      </c>
      <c r="DF16" s="12">
        <v>119.52627034777611</v>
      </c>
      <c r="DG16" s="12">
        <v>120.53182924581252</v>
      </c>
      <c r="DH16" s="12">
        <v>117.58074599584677</v>
      </c>
      <c r="DI16" s="12">
        <v>122.22548979560084</v>
      </c>
      <c r="DJ16" s="12">
        <v>118.16404483619176</v>
      </c>
      <c r="DK16" s="12">
        <v>96.453002518530411</v>
      </c>
      <c r="DL16" s="12">
        <v>123.17825889211342</v>
      </c>
      <c r="DM16" s="12">
        <v>128.155966144296</v>
      </c>
      <c r="DN16" s="12">
        <v>130.82375349281446</v>
      </c>
      <c r="DO16" s="12">
        <v>121.89663080013391</v>
      </c>
      <c r="DP16" s="12">
        <v>133.48640309656653</v>
      </c>
      <c r="DQ16" s="12">
        <v>148.97731363876287</v>
      </c>
      <c r="DR16" s="12">
        <v>100</v>
      </c>
      <c r="DS16" s="12">
        <v>104.52705441239732</v>
      </c>
      <c r="DT16" s="12">
        <v>110.32923222289332</v>
      </c>
      <c r="DU16" s="12">
        <v>115.00442068035493</v>
      </c>
      <c r="DV16" s="12">
        <v>119.96608384625904</v>
      </c>
      <c r="DW16" s="12">
        <v>116.48781809778291</v>
      </c>
      <c r="DX16" s="12">
        <v>133.79602525706946</v>
      </c>
      <c r="DY16" s="59"/>
      <c r="DZ16" s="13" t="s">
        <v>329</v>
      </c>
      <c r="EA16" s="214"/>
      <c r="EC16" s="210"/>
      <c r="EE16" s="210"/>
      <c r="EH16" s="24"/>
      <c r="EJ16" s="24"/>
    </row>
    <row r="17" spans="1:140" s="55" customFormat="1" ht="30" customHeight="1" x14ac:dyDescent="0.2">
      <c r="A17" s="598"/>
      <c r="B17" s="58"/>
      <c r="C17" s="5">
        <v>3.3</v>
      </c>
      <c r="D17" s="52">
        <v>0.90600666513945827</v>
      </c>
      <c r="E17" s="52">
        <v>0.92710639121706218</v>
      </c>
      <c r="F17" s="53">
        <v>18</v>
      </c>
      <c r="G17" s="15"/>
      <c r="H17" s="15" t="s">
        <v>390</v>
      </c>
      <c r="I17" s="12">
        <v>90.057912198474156</v>
      </c>
      <c r="J17" s="12">
        <v>79.221417743070816</v>
      </c>
      <c r="K17" s="12">
        <v>84.116614843253259</v>
      </c>
      <c r="L17" s="12">
        <v>101.68346065942295</v>
      </c>
      <c r="M17" s="12">
        <v>101.61038458093381</v>
      </c>
      <c r="N17" s="12">
        <v>108.17668218336162</v>
      </c>
      <c r="O17" s="12">
        <v>105.64635342324129</v>
      </c>
      <c r="P17" s="12">
        <v>101.01947475273374</v>
      </c>
      <c r="Q17" s="12">
        <v>103.5942407005699</v>
      </c>
      <c r="R17" s="12">
        <v>110.79096532605404</v>
      </c>
      <c r="S17" s="12">
        <v>102.3909165391734</v>
      </c>
      <c r="T17" s="12">
        <v>111.69157704971094</v>
      </c>
      <c r="U17" s="12">
        <v>98.399562290391671</v>
      </c>
      <c r="V17" s="12">
        <v>86.400684518366972</v>
      </c>
      <c r="W17" s="12">
        <v>85.408868032947083</v>
      </c>
      <c r="X17" s="12">
        <v>103.18994917212487</v>
      </c>
      <c r="Y17" s="12">
        <v>102.11049157066235</v>
      </c>
      <c r="Z17" s="12">
        <v>115.80074979225469</v>
      </c>
      <c r="AA17" s="12">
        <v>112.15751672289329</v>
      </c>
      <c r="AB17" s="12">
        <v>107.94710315479369</v>
      </c>
      <c r="AC17" s="12">
        <v>106.72627363949678</v>
      </c>
      <c r="AD17" s="12">
        <v>112.80349919463676</v>
      </c>
      <c r="AE17" s="12">
        <v>110.58586346095952</v>
      </c>
      <c r="AF17" s="12">
        <v>122.46913156936665</v>
      </c>
      <c r="AG17" s="12">
        <v>110.26233749872031</v>
      </c>
      <c r="AH17" s="12">
        <v>102.35842178875562</v>
      </c>
      <c r="AI17" s="12">
        <v>96.90929070201021</v>
      </c>
      <c r="AJ17" s="12">
        <v>107.31022720933829</v>
      </c>
      <c r="AK17" s="12">
        <v>105.2872754949348</v>
      </c>
      <c r="AL17" s="12">
        <v>116.43151431694648</v>
      </c>
      <c r="AM17" s="12">
        <v>115.00855321160455</v>
      </c>
      <c r="AN17" s="12">
        <v>109.46683664959784</v>
      </c>
      <c r="AO17" s="12">
        <v>107.90222013657905</v>
      </c>
      <c r="AP17" s="12">
        <v>108.99092755595838</v>
      </c>
      <c r="AQ17" s="12">
        <v>113.83035495854581</v>
      </c>
      <c r="AR17" s="12">
        <v>128.20774213896635</v>
      </c>
      <c r="AS17" s="12">
        <v>110.46014279098195</v>
      </c>
      <c r="AT17" s="12">
        <v>105.90902672380248</v>
      </c>
      <c r="AU17" s="12">
        <v>104.81860379021934</v>
      </c>
      <c r="AV17" s="12">
        <v>107.96442800566064</v>
      </c>
      <c r="AW17" s="12">
        <v>108.68549682319471</v>
      </c>
      <c r="AX17" s="12">
        <v>121.23560972410358</v>
      </c>
      <c r="AY17" s="12">
        <v>119.79133734764723</v>
      </c>
      <c r="AZ17" s="12">
        <v>115.33127486648544</v>
      </c>
      <c r="BA17" s="12">
        <v>112.9367001358023</v>
      </c>
      <c r="BB17" s="12">
        <v>114.57161732489821</v>
      </c>
      <c r="BC17" s="12">
        <v>120.17855191431519</v>
      </c>
      <c r="BD17" s="12">
        <v>131.24919145284218</v>
      </c>
      <c r="BE17" s="12">
        <v>117.62212659596126</v>
      </c>
      <c r="BF17" s="12">
        <v>110.86594863060822</v>
      </c>
      <c r="BG17" s="12">
        <v>109.04610027981379</v>
      </c>
      <c r="BH17" s="12">
        <v>112.45361579724053</v>
      </c>
      <c r="BI17" s="12">
        <v>114.49436079188291</v>
      </c>
      <c r="BJ17" s="12">
        <v>126.13524604486805</v>
      </c>
      <c r="BK17" s="12">
        <v>125.81172026973788</v>
      </c>
      <c r="BL17" s="12">
        <v>121.44723796139218</v>
      </c>
      <c r="BM17" s="12">
        <v>119.03853925886925</v>
      </c>
      <c r="BN17" s="12">
        <v>117.26701213658484</v>
      </c>
      <c r="BO17" s="12">
        <v>120.25902197114463</v>
      </c>
      <c r="BP17" s="12">
        <v>135.75737071099337</v>
      </c>
      <c r="BQ17" s="12">
        <v>124.66336010788791</v>
      </c>
      <c r="BR17" s="12">
        <v>117.70245102487284</v>
      </c>
      <c r="BS17" s="12">
        <v>101.71495245075957</v>
      </c>
      <c r="BT17" s="12">
        <v>51.606429570421724</v>
      </c>
      <c r="BU17" s="12">
        <v>80.263545435941722</v>
      </c>
      <c r="BV17" s="12">
        <v>118.12928432124666</v>
      </c>
      <c r="BW17" s="12">
        <v>131.74881859121061</v>
      </c>
      <c r="BX17" s="12">
        <v>123.8243408532967</v>
      </c>
      <c r="BY17" s="12">
        <v>122.30619891458048</v>
      </c>
      <c r="BZ17" s="12">
        <v>120.17808495356417</v>
      </c>
      <c r="CA17" s="12">
        <v>123.67021292003827</v>
      </c>
      <c r="CB17" s="12">
        <v>141.69056718947789</v>
      </c>
      <c r="CC17" s="12">
        <v>125.9058581251211</v>
      </c>
      <c r="CD17" s="12">
        <v>119.81083258908133</v>
      </c>
      <c r="CE17" s="12">
        <v>112.78451641208513</v>
      </c>
      <c r="CF17" s="12">
        <v>116.51489699303491</v>
      </c>
      <c r="CG17" s="12">
        <v>110.78976542350051</v>
      </c>
      <c r="CH17" s="12">
        <v>94.236309999741678</v>
      </c>
      <c r="CI17" s="12">
        <v>98.798587314737844</v>
      </c>
      <c r="CJ17" s="12">
        <v>110.57711160504637</v>
      </c>
      <c r="CK17" s="12">
        <v>118.71677297926882</v>
      </c>
      <c r="CL17" s="12">
        <v>119.92576006774021</v>
      </c>
      <c r="CM17" s="12">
        <v>125.79069915912994</v>
      </c>
      <c r="CN17" s="12">
        <v>145.88931625466583</v>
      </c>
      <c r="CO17" s="12">
        <v>127.62385953118918</v>
      </c>
      <c r="CP17" s="12">
        <v>84.465314928266082</v>
      </c>
      <c r="CQ17" s="12">
        <v>103.82350914123946</v>
      </c>
      <c r="CR17" s="12">
        <v>103.42002295884832</v>
      </c>
      <c r="CS17" s="12">
        <v>108.29115297164613</v>
      </c>
      <c r="CT17" s="12">
        <v>90.069704947235252</v>
      </c>
      <c r="CU17" s="12">
        <v>107.0337301783473</v>
      </c>
      <c r="CV17" s="12">
        <v>108.94363117239459</v>
      </c>
      <c r="CW17" s="12">
        <v>115.2861647416543</v>
      </c>
      <c r="CX17" s="12">
        <v>103.17668332982872</v>
      </c>
      <c r="CY17" s="12">
        <v>109.6763390070732</v>
      </c>
      <c r="CZ17" s="12">
        <v>110.79253666592713</v>
      </c>
      <c r="DA17" s="12">
        <v>117.00967488449017</v>
      </c>
      <c r="DB17" s="12">
        <v>107.06259110166792</v>
      </c>
      <c r="DC17" s="12">
        <v>112.62851151765297</v>
      </c>
      <c r="DD17" s="12">
        <v>116.01977078331167</v>
      </c>
      <c r="DE17" s="12">
        <v>121.99978689735185</v>
      </c>
      <c r="DF17" s="12">
        <v>112.5113918354611</v>
      </c>
      <c r="DG17" s="12">
        <v>117.69440754466383</v>
      </c>
      <c r="DH17" s="12">
        <v>122.09916582999978</v>
      </c>
      <c r="DI17" s="12">
        <v>124.42780160624095</v>
      </c>
      <c r="DJ17" s="12">
        <v>114.69358786117346</v>
      </c>
      <c r="DK17" s="12">
        <v>83.333086442536697</v>
      </c>
      <c r="DL17" s="12">
        <v>125.95978611969593</v>
      </c>
      <c r="DM17" s="12">
        <v>128.51295502102678</v>
      </c>
      <c r="DN17" s="12">
        <v>119.50040237542919</v>
      </c>
      <c r="DO17" s="12">
        <v>107.18032413875903</v>
      </c>
      <c r="DP17" s="12">
        <v>109.36415729968435</v>
      </c>
      <c r="DQ17" s="12">
        <v>130.5352584938453</v>
      </c>
      <c r="DR17" s="12">
        <v>100</v>
      </c>
      <c r="DS17" s="12">
        <v>105.33330775990787</v>
      </c>
      <c r="DT17" s="12">
        <v>110.1638084718298</v>
      </c>
      <c r="DU17" s="12">
        <v>114.42766507499611</v>
      </c>
      <c r="DV17" s="12">
        <v>119.18319170409141</v>
      </c>
      <c r="DW17" s="12">
        <v>113.12485386110821</v>
      </c>
      <c r="DX17" s="12">
        <v>116.64503557692946</v>
      </c>
      <c r="DY17" s="59"/>
      <c r="DZ17" s="13" t="s">
        <v>389</v>
      </c>
      <c r="EA17" s="214"/>
      <c r="EC17" s="210"/>
      <c r="EE17" s="210"/>
      <c r="EH17" s="24"/>
      <c r="EJ17" s="24"/>
    </row>
    <row r="18" spans="1:140" s="9" customFormat="1" ht="15" customHeight="1" x14ac:dyDescent="0.2">
      <c r="A18" s="598"/>
      <c r="B18" s="4"/>
      <c r="C18" s="5">
        <v>3.4</v>
      </c>
      <c r="D18" s="52">
        <v>0.91883950063422359</v>
      </c>
      <c r="E18" s="52">
        <v>1.0428349407835997</v>
      </c>
      <c r="F18" s="8">
        <v>31</v>
      </c>
      <c r="G18" s="15"/>
      <c r="H18" s="15" t="s">
        <v>375</v>
      </c>
      <c r="I18" s="12">
        <v>95.632694701036158</v>
      </c>
      <c r="J18" s="12">
        <v>98.911096353542248</v>
      </c>
      <c r="K18" s="12">
        <v>99.531425817557633</v>
      </c>
      <c r="L18" s="12">
        <v>85.323852697536594</v>
      </c>
      <c r="M18" s="12">
        <v>102.12886683540394</v>
      </c>
      <c r="N18" s="12">
        <v>96.127255552278427</v>
      </c>
      <c r="O18" s="12">
        <v>95.2193800478139</v>
      </c>
      <c r="P18" s="12">
        <v>98.328843014864219</v>
      </c>
      <c r="Q18" s="12">
        <v>99.82209943132672</v>
      </c>
      <c r="R18" s="12">
        <v>112.20890814568388</v>
      </c>
      <c r="S18" s="12">
        <v>111.03340740399624</v>
      </c>
      <c r="T18" s="12">
        <v>105.76664412844052</v>
      </c>
      <c r="U18" s="12">
        <v>103.75473594393981</v>
      </c>
      <c r="V18" s="12">
        <v>108.41532723200612</v>
      </c>
      <c r="W18" s="12">
        <v>110.52316505810849</v>
      </c>
      <c r="X18" s="12">
        <v>93.636906232806169</v>
      </c>
      <c r="Y18" s="12">
        <v>109.19944225529548</v>
      </c>
      <c r="Z18" s="12">
        <v>108.26990665808987</v>
      </c>
      <c r="AA18" s="12">
        <v>106.10156703818316</v>
      </c>
      <c r="AB18" s="12">
        <v>111.10724818623294</v>
      </c>
      <c r="AC18" s="12">
        <v>108.88694152129268</v>
      </c>
      <c r="AD18" s="12">
        <v>118.28371633508748</v>
      </c>
      <c r="AE18" s="12">
        <v>124.70390761242473</v>
      </c>
      <c r="AF18" s="12">
        <v>117.10149947067453</v>
      </c>
      <c r="AG18" s="12">
        <v>118.18543229377424</v>
      </c>
      <c r="AH18" s="12">
        <v>119.15371565914236</v>
      </c>
      <c r="AI18" s="12">
        <v>125.69436822886844</v>
      </c>
      <c r="AJ18" s="12">
        <v>102.27716026297023</v>
      </c>
      <c r="AK18" s="12">
        <v>119.29249312432518</v>
      </c>
      <c r="AL18" s="12">
        <v>114.99361917965355</v>
      </c>
      <c r="AM18" s="12">
        <v>115.10663460199757</v>
      </c>
      <c r="AN18" s="12">
        <v>120.52551157814261</v>
      </c>
      <c r="AO18" s="12">
        <v>115.419392616254</v>
      </c>
      <c r="AP18" s="12">
        <v>118.52920139994356</v>
      </c>
      <c r="AQ18" s="12">
        <v>119.17317314263339</v>
      </c>
      <c r="AR18" s="12">
        <v>112.25045977706931</v>
      </c>
      <c r="AS18" s="12">
        <v>122.64522478817423</v>
      </c>
      <c r="AT18" s="12">
        <v>119.76787999590222</v>
      </c>
      <c r="AU18" s="12">
        <v>128.6651606093009</v>
      </c>
      <c r="AV18" s="12">
        <v>105.94030396068044</v>
      </c>
      <c r="AW18" s="12">
        <v>117.38845019574892</v>
      </c>
      <c r="AX18" s="12">
        <v>120.86028297617585</v>
      </c>
      <c r="AY18" s="12">
        <v>122.05021692199207</v>
      </c>
      <c r="AZ18" s="12">
        <v>127.19406527131665</v>
      </c>
      <c r="BA18" s="12">
        <v>129.24998056931469</v>
      </c>
      <c r="BB18" s="12">
        <v>128.68056288656038</v>
      </c>
      <c r="BC18" s="12">
        <v>121.67601362858551</v>
      </c>
      <c r="BD18" s="12">
        <v>121.54894310335864</v>
      </c>
      <c r="BE18" s="12">
        <v>133.53970094138435</v>
      </c>
      <c r="BF18" s="12">
        <v>128.35023452648076</v>
      </c>
      <c r="BG18" s="12">
        <v>138.98574461824816</v>
      </c>
      <c r="BH18" s="12">
        <v>114.96612443650685</v>
      </c>
      <c r="BI18" s="12">
        <v>128.89525082757422</v>
      </c>
      <c r="BJ18" s="12">
        <v>128.62270474431583</v>
      </c>
      <c r="BK18" s="12">
        <v>130.22236733611177</v>
      </c>
      <c r="BL18" s="12">
        <v>136.47339241066632</v>
      </c>
      <c r="BM18" s="12">
        <v>138.25836075054872</v>
      </c>
      <c r="BN18" s="12">
        <v>139.56539012252082</v>
      </c>
      <c r="BO18" s="12">
        <v>132.68071663991307</v>
      </c>
      <c r="BP18" s="12">
        <v>133.61713554608451</v>
      </c>
      <c r="BQ18" s="12">
        <v>138.9536268328053</v>
      </c>
      <c r="BR18" s="12">
        <v>137.34819705157213</v>
      </c>
      <c r="BS18" s="12">
        <v>128.62453150007806</v>
      </c>
      <c r="BT18" s="12">
        <v>11.148930939163829</v>
      </c>
      <c r="BU18" s="12">
        <v>63.737469340944237</v>
      </c>
      <c r="BV18" s="12">
        <v>151.89473966460085</v>
      </c>
      <c r="BW18" s="12">
        <v>137.25090494975825</v>
      </c>
      <c r="BX18" s="12">
        <v>138.40087892193577</v>
      </c>
      <c r="BY18" s="12">
        <v>145.04808502233513</v>
      </c>
      <c r="BZ18" s="12">
        <v>145.53079609125012</v>
      </c>
      <c r="CA18" s="12">
        <v>137.04590729519003</v>
      </c>
      <c r="CB18" s="12">
        <v>138.5666398514922</v>
      </c>
      <c r="CC18" s="12">
        <v>144.49151412988772</v>
      </c>
      <c r="CD18" s="12">
        <v>139.0834304840815</v>
      </c>
      <c r="CE18" s="12">
        <v>144.42088448729336</v>
      </c>
      <c r="CF18" s="12">
        <v>117.89094814059256</v>
      </c>
      <c r="CG18" s="12">
        <v>115.34481556062109</v>
      </c>
      <c r="CH18" s="12">
        <v>99.918871976544082</v>
      </c>
      <c r="CI18" s="12">
        <v>75.458659937830646</v>
      </c>
      <c r="CJ18" s="12">
        <v>79.118494552014468</v>
      </c>
      <c r="CK18" s="12">
        <v>102.08627637363556</v>
      </c>
      <c r="CL18" s="12">
        <v>122.44828938845481</v>
      </c>
      <c r="CM18" s="12">
        <v>138.99280573439006</v>
      </c>
      <c r="CN18" s="12">
        <v>139.7511461898755</v>
      </c>
      <c r="CO18" s="12">
        <v>151.87655031224432</v>
      </c>
      <c r="CP18" s="12">
        <v>98.025072290712004</v>
      </c>
      <c r="CQ18" s="12">
        <v>94.526658361739649</v>
      </c>
      <c r="CR18" s="12">
        <v>97.790107498001603</v>
      </c>
      <c r="CS18" s="12">
        <v>109.66965322604021</v>
      </c>
      <c r="CT18" s="12">
        <v>107.56440941135146</v>
      </c>
      <c r="CU18" s="12">
        <v>103.70208504873051</v>
      </c>
      <c r="CV18" s="12">
        <v>108.69858558190293</v>
      </c>
      <c r="CW18" s="12">
        <v>120.02970780606223</v>
      </c>
      <c r="CX18" s="12">
        <v>121.01117206059502</v>
      </c>
      <c r="CY18" s="12">
        <v>112.18775752231632</v>
      </c>
      <c r="CZ18" s="12">
        <v>117.01717959879807</v>
      </c>
      <c r="DA18" s="12">
        <v>116.65094477321541</v>
      </c>
      <c r="DB18" s="12">
        <v>123.69275513112579</v>
      </c>
      <c r="DC18" s="12">
        <v>114.72967904420175</v>
      </c>
      <c r="DD18" s="12">
        <v>126.16475425420781</v>
      </c>
      <c r="DE18" s="12">
        <v>123.9685065395015</v>
      </c>
      <c r="DF18" s="12">
        <v>133.62522669537111</v>
      </c>
      <c r="DG18" s="12">
        <v>124.16136000279896</v>
      </c>
      <c r="DH18" s="12">
        <v>134.98470683244227</v>
      </c>
      <c r="DI18" s="12">
        <v>135.28774743617279</v>
      </c>
      <c r="DJ18" s="12">
        <v>134.9754517948185</v>
      </c>
      <c r="DK18" s="12">
        <v>75.593713314902971</v>
      </c>
      <c r="DL18" s="12">
        <v>140.23328963134304</v>
      </c>
      <c r="DM18" s="12">
        <v>140.38111441264411</v>
      </c>
      <c r="DN18" s="12">
        <v>142.66527636708756</v>
      </c>
      <c r="DO18" s="12">
        <v>111.05154522591924</v>
      </c>
      <c r="DP18" s="12">
        <v>85.554476954493552</v>
      </c>
      <c r="DQ18" s="12">
        <v>133.73074710424012</v>
      </c>
      <c r="DR18" s="12">
        <v>100.00287284412336</v>
      </c>
      <c r="DS18" s="12">
        <v>109.99869696201178</v>
      </c>
      <c r="DT18" s="12">
        <v>116.71676348873122</v>
      </c>
      <c r="DU18" s="12">
        <v>122.13892374225919</v>
      </c>
      <c r="DV18" s="12">
        <v>132.01476024169628</v>
      </c>
      <c r="DW18" s="12">
        <v>122.79589228842717</v>
      </c>
      <c r="DX18" s="12">
        <v>118.25051141293511</v>
      </c>
      <c r="DY18" s="3"/>
      <c r="DZ18" s="13" t="s">
        <v>374</v>
      </c>
      <c r="EA18" s="214"/>
      <c r="EC18" s="210"/>
      <c r="EE18" s="210"/>
      <c r="EH18" s="24"/>
      <c r="EJ18" s="24"/>
    </row>
    <row r="19" spans="1:140" s="55" customFormat="1" ht="15" customHeight="1" x14ac:dyDescent="0.2">
      <c r="A19" s="598"/>
      <c r="B19" s="118" t="s">
        <v>63</v>
      </c>
      <c r="C19" s="499"/>
      <c r="D19" s="120">
        <v>25.371518999461557</v>
      </c>
      <c r="E19" s="120">
        <v>20.595883014724944</v>
      </c>
      <c r="F19" s="121"/>
      <c r="G19" s="594" t="s">
        <v>64</v>
      </c>
      <c r="H19" s="594"/>
      <c r="I19" s="500">
        <v>101.69185020336464</v>
      </c>
      <c r="J19" s="500">
        <v>95.843974275729693</v>
      </c>
      <c r="K19" s="500">
        <v>103.05467300616242</v>
      </c>
      <c r="L19" s="500">
        <v>94.539353483722266</v>
      </c>
      <c r="M19" s="500">
        <v>100.89997558585664</v>
      </c>
      <c r="N19" s="500">
        <v>101.28255656055573</v>
      </c>
      <c r="O19" s="500">
        <v>100.67805336736592</v>
      </c>
      <c r="P19" s="500">
        <v>96.002754643972452</v>
      </c>
      <c r="Q19" s="500">
        <v>99.27069614965221</v>
      </c>
      <c r="R19" s="500">
        <v>106.96585065482257</v>
      </c>
      <c r="S19" s="500">
        <v>96.840460196689023</v>
      </c>
      <c r="T19" s="500">
        <v>102.92980187210645</v>
      </c>
      <c r="U19" s="500">
        <v>103.05737206777074</v>
      </c>
      <c r="V19" s="500">
        <v>98.759311516766857</v>
      </c>
      <c r="W19" s="500">
        <v>106.62329893225947</v>
      </c>
      <c r="X19" s="500">
        <v>99.149378118340252</v>
      </c>
      <c r="Y19" s="500">
        <v>106.0492677196918</v>
      </c>
      <c r="Z19" s="500">
        <v>106.41087877477067</v>
      </c>
      <c r="AA19" s="500">
        <v>104.29753193278684</v>
      </c>
      <c r="AB19" s="500">
        <v>100.66634272632979</v>
      </c>
      <c r="AC19" s="500">
        <v>103.75603629640946</v>
      </c>
      <c r="AD19" s="500">
        <v>111.17606531903154</v>
      </c>
      <c r="AE19" s="500">
        <v>102.85106084780212</v>
      </c>
      <c r="AF19" s="500">
        <v>106.88226068661326</v>
      </c>
      <c r="AG19" s="500">
        <v>105.46974503838281</v>
      </c>
      <c r="AH19" s="500">
        <v>102.64382091251191</v>
      </c>
      <c r="AI19" s="500">
        <v>110.51702661034709</v>
      </c>
      <c r="AJ19" s="500">
        <v>102.32207808607104</v>
      </c>
      <c r="AK19" s="500">
        <v>109.42482997558776</v>
      </c>
      <c r="AL19" s="500">
        <v>109.56100512604448</v>
      </c>
      <c r="AM19" s="500">
        <v>108.33900913037657</v>
      </c>
      <c r="AN19" s="500">
        <v>107.21704756213062</v>
      </c>
      <c r="AO19" s="500">
        <v>108.83815136604368</v>
      </c>
      <c r="AP19" s="500">
        <v>113.80338384879396</v>
      </c>
      <c r="AQ19" s="500">
        <v>110.52470547852967</v>
      </c>
      <c r="AR19" s="500">
        <v>110.98428833036766</v>
      </c>
      <c r="AS19" s="500">
        <v>112.01159223774849</v>
      </c>
      <c r="AT19" s="500">
        <v>109.84043301402538</v>
      </c>
      <c r="AU19" s="500">
        <v>112.09967411489872</v>
      </c>
      <c r="AV19" s="500">
        <v>106.45325584502784</v>
      </c>
      <c r="AW19" s="500">
        <v>113.50263270527184</v>
      </c>
      <c r="AX19" s="500">
        <v>113.27311536170313</v>
      </c>
      <c r="AY19" s="500">
        <v>112.67754491867461</v>
      </c>
      <c r="AZ19" s="500">
        <v>110.9609526849195</v>
      </c>
      <c r="BA19" s="500">
        <v>112.92895030876062</v>
      </c>
      <c r="BB19" s="500">
        <v>118.47894927563914</v>
      </c>
      <c r="BC19" s="500">
        <v>114.25666214710115</v>
      </c>
      <c r="BD19" s="500">
        <v>114.94462821464853</v>
      </c>
      <c r="BE19" s="500">
        <v>116.51170548824821</v>
      </c>
      <c r="BF19" s="500">
        <v>111.55999971280012</v>
      </c>
      <c r="BG19" s="500">
        <v>116.28113728373562</v>
      </c>
      <c r="BH19" s="500">
        <v>110.29985941000783</v>
      </c>
      <c r="BI19" s="500">
        <v>117.1848837928798</v>
      </c>
      <c r="BJ19" s="500">
        <v>116.61924097298554</v>
      </c>
      <c r="BK19" s="500">
        <v>116.54601548859702</v>
      </c>
      <c r="BL19" s="500">
        <v>114.24717077684645</v>
      </c>
      <c r="BM19" s="500">
        <v>115.34324592560719</v>
      </c>
      <c r="BN19" s="500">
        <v>120.06888367842603</v>
      </c>
      <c r="BO19" s="500">
        <v>117.29719113951467</v>
      </c>
      <c r="BP19" s="500">
        <v>119.12468000395897</v>
      </c>
      <c r="BQ19" s="500">
        <v>120.75461077415105</v>
      </c>
      <c r="BR19" s="500">
        <v>118.83900064326583</v>
      </c>
      <c r="BS19" s="500">
        <v>120.47390682387275</v>
      </c>
      <c r="BT19" s="500">
        <v>86.738703749258875</v>
      </c>
      <c r="BU19" s="500">
        <v>91.199175345834988</v>
      </c>
      <c r="BV19" s="500">
        <v>118.37919917814366</v>
      </c>
      <c r="BW19" s="500">
        <v>118.29119555878152</v>
      </c>
      <c r="BX19" s="500">
        <v>116.21458936847461</v>
      </c>
      <c r="BY19" s="500">
        <v>119.02217076397693</v>
      </c>
      <c r="BZ19" s="500">
        <v>122.40811029076445</v>
      </c>
      <c r="CA19" s="500">
        <v>119.59219920043063</v>
      </c>
      <c r="CB19" s="500">
        <v>128.27850179190767</v>
      </c>
      <c r="CC19" s="500">
        <v>126.22229453358939</v>
      </c>
      <c r="CD19" s="500">
        <v>129.40782332217415</v>
      </c>
      <c r="CE19" s="500">
        <v>137.51861222141693</v>
      </c>
      <c r="CF19" s="500">
        <v>119.2817988779489</v>
      </c>
      <c r="CG19" s="500">
        <v>122.94625923984803</v>
      </c>
      <c r="CH19" s="500">
        <v>140.81983645094556</v>
      </c>
      <c r="CI19" s="500">
        <v>135.23627839200461</v>
      </c>
      <c r="CJ19" s="500">
        <v>132.47355238897393</v>
      </c>
      <c r="CK19" s="500">
        <v>126.22614941737763</v>
      </c>
      <c r="CL19" s="500">
        <v>130.07052781683291</v>
      </c>
      <c r="CM19" s="500">
        <v>129.80947565625965</v>
      </c>
      <c r="CN19" s="500">
        <v>131.01736133342018</v>
      </c>
      <c r="CO19" s="500">
        <v>126.28899012708416</v>
      </c>
      <c r="CP19" s="500">
        <v>100.19683249508559</v>
      </c>
      <c r="CQ19" s="500">
        <v>98.907295210044879</v>
      </c>
      <c r="CR19" s="500">
        <v>98.650501386996851</v>
      </c>
      <c r="CS19" s="500">
        <v>102.24537090787267</v>
      </c>
      <c r="CT19" s="500">
        <v>102.81332750559902</v>
      </c>
      <c r="CU19" s="500">
        <v>103.86984153760091</v>
      </c>
      <c r="CV19" s="500">
        <v>102.90663698517535</v>
      </c>
      <c r="CW19" s="500">
        <v>106.96979561781563</v>
      </c>
      <c r="CX19" s="500">
        <v>106.21019752041394</v>
      </c>
      <c r="CY19" s="500">
        <v>107.10263772923444</v>
      </c>
      <c r="CZ19" s="500">
        <v>108.13140268618362</v>
      </c>
      <c r="DA19" s="500">
        <v>111.77079255256376</v>
      </c>
      <c r="DB19" s="500">
        <v>111.3172331222242</v>
      </c>
      <c r="DC19" s="500">
        <v>111.07633463733426</v>
      </c>
      <c r="DD19" s="500">
        <v>112.18914930411825</v>
      </c>
      <c r="DE19" s="500">
        <v>115.89341321246293</v>
      </c>
      <c r="DF19" s="500">
        <v>114.78428082826132</v>
      </c>
      <c r="DG19" s="500">
        <v>114.70132805862438</v>
      </c>
      <c r="DH19" s="500">
        <v>115.37881073035021</v>
      </c>
      <c r="DI19" s="500">
        <v>118.83025160729989</v>
      </c>
      <c r="DJ19" s="500">
        <v>120.02250608042988</v>
      </c>
      <c r="DK19" s="500">
        <v>98.772359424412514</v>
      </c>
      <c r="DL19" s="500">
        <v>117.84265189707769</v>
      </c>
      <c r="DM19" s="500">
        <v>123.42627042770091</v>
      </c>
      <c r="DN19" s="500">
        <v>131.04957669239352</v>
      </c>
      <c r="DO19" s="500">
        <v>127.68263152291416</v>
      </c>
      <c r="DP19" s="500">
        <v>131.31199339945206</v>
      </c>
      <c r="DQ19" s="500">
        <v>130.29912160217091</v>
      </c>
      <c r="DR19" s="500">
        <v>100</v>
      </c>
      <c r="DS19" s="500">
        <v>104.13990041154773</v>
      </c>
      <c r="DT19" s="500">
        <v>108.30375762209894</v>
      </c>
      <c r="DU19" s="500">
        <v>112.61903256903491</v>
      </c>
      <c r="DV19" s="500">
        <v>115.92366780613395</v>
      </c>
      <c r="DW19" s="500">
        <v>115.01594695740523</v>
      </c>
      <c r="DX19" s="500">
        <v>130.08583080423264</v>
      </c>
      <c r="DY19" s="603" t="s">
        <v>65</v>
      </c>
      <c r="DZ19" s="603"/>
      <c r="EA19" s="214"/>
      <c r="EC19" s="24"/>
      <c r="EE19" s="24"/>
      <c r="EH19" s="24"/>
      <c r="EJ19" s="24"/>
    </row>
    <row r="20" spans="1:140" s="55" customFormat="1" ht="15" customHeight="1" x14ac:dyDescent="0.2">
      <c r="A20" s="598"/>
      <c r="B20" s="58"/>
      <c r="C20" s="5">
        <v>4.0999999999999996</v>
      </c>
      <c r="D20" s="52">
        <v>13.866802168454109</v>
      </c>
      <c r="E20" s="52">
        <v>9.3572843416015825</v>
      </c>
      <c r="F20" s="53">
        <v>19</v>
      </c>
      <c r="G20" s="15"/>
      <c r="H20" s="15" t="s">
        <v>392</v>
      </c>
      <c r="I20" s="12">
        <v>107.54097869777289</v>
      </c>
      <c r="J20" s="12">
        <v>100.0814804449798</v>
      </c>
      <c r="K20" s="12">
        <v>106.72695190260949</v>
      </c>
      <c r="L20" s="12">
        <v>91.084741644615917</v>
      </c>
      <c r="M20" s="12">
        <v>100.43798164805862</v>
      </c>
      <c r="N20" s="12">
        <v>102.68347895245449</v>
      </c>
      <c r="O20" s="12">
        <v>98.809155172177284</v>
      </c>
      <c r="P20" s="12">
        <v>88.845147560652094</v>
      </c>
      <c r="Q20" s="12">
        <v>94.864988916407484</v>
      </c>
      <c r="R20" s="12">
        <v>106.56872465104755</v>
      </c>
      <c r="S20" s="12">
        <v>95.998886847400968</v>
      </c>
      <c r="T20" s="12">
        <v>106.35748356182347</v>
      </c>
      <c r="U20" s="12">
        <v>106.9064029361947</v>
      </c>
      <c r="V20" s="12">
        <v>102.04441249651306</v>
      </c>
      <c r="W20" s="12">
        <v>109.20444203047734</v>
      </c>
      <c r="X20" s="12">
        <v>95.766218017340009</v>
      </c>
      <c r="Y20" s="12">
        <v>105.19778405408186</v>
      </c>
      <c r="Z20" s="12">
        <v>107.90424986952542</v>
      </c>
      <c r="AA20" s="12">
        <v>102.37512142507282</v>
      </c>
      <c r="AB20" s="12">
        <v>90.725089908691118</v>
      </c>
      <c r="AC20" s="12">
        <v>98.295595857964798</v>
      </c>
      <c r="AD20" s="12">
        <v>108.80783413641565</v>
      </c>
      <c r="AE20" s="12">
        <v>101.05073732568015</v>
      </c>
      <c r="AF20" s="12">
        <v>108.75850401135848</v>
      </c>
      <c r="AG20" s="12">
        <v>108.78841375473516</v>
      </c>
      <c r="AH20" s="12">
        <v>104.29291753953964</v>
      </c>
      <c r="AI20" s="12">
        <v>112.85939108235587</v>
      </c>
      <c r="AJ20" s="12">
        <v>97.278126077686409</v>
      </c>
      <c r="AK20" s="12">
        <v>107.60062745930814</v>
      </c>
      <c r="AL20" s="12">
        <v>109.476250990198</v>
      </c>
      <c r="AM20" s="12">
        <v>105.6191873303294</v>
      </c>
      <c r="AN20" s="12">
        <v>100.0242803681145</v>
      </c>
      <c r="AO20" s="12">
        <v>103.28380340086001</v>
      </c>
      <c r="AP20" s="12">
        <v>109.54360706159387</v>
      </c>
      <c r="AQ20" s="12">
        <v>110.55531538733203</v>
      </c>
      <c r="AR20" s="12">
        <v>110.55484797692102</v>
      </c>
      <c r="AS20" s="12">
        <v>116.1193511584148</v>
      </c>
      <c r="AT20" s="12">
        <v>112.34735890956865</v>
      </c>
      <c r="AU20" s="12">
        <v>111.79995285687778</v>
      </c>
      <c r="AV20" s="12">
        <v>100.09063847053007</v>
      </c>
      <c r="AW20" s="12">
        <v>110.82949913411839</v>
      </c>
      <c r="AX20" s="12">
        <v>111.05539606899843</v>
      </c>
      <c r="AY20" s="12">
        <v>106.38591660871926</v>
      </c>
      <c r="AZ20" s="12">
        <v>103.0048479292999</v>
      </c>
      <c r="BA20" s="12">
        <v>106.5442553424988</v>
      </c>
      <c r="BB20" s="12">
        <v>115.17549302722894</v>
      </c>
      <c r="BC20" s="12">
        <v>116.43674791382408</v>
      </c>
      <c r="BD20" s="12">
        <v>112.40685849414299</v>
      </c>
      <c r="BE20" s="12">
        <v>120.59348212555993</v>
      </c>
      <c r="BF20" s="12">
        <v>112.6018289887907</v>
      </c>
      <c r="BG20" s="12">
        <v>116.59255228793884</v>
      </c>
      <c r="BH20" s="12">
        <v>104.09460925353011</v>
      </c>
      <c r="BI20" s="12">
        <v>113.08766370587142</v>
      </c>
      <c r="BJ20" s="12">
        <v>114.10910662388316</v>
      </c>
      <c r="BK20" s="12">
        <v>110.46905674260979</v>
      </c>
      <c r="BL20" s="12">
        <v>105.81866930979267</v>
      </c>
      <c r="BM20" s="12">
        <v>109.08960390186697</v>
      </c>
      <c r="BN20" s="12">
        <v>117.58844039767693</v>
      </c>
      <c r="BO20" s="12">
        <v>117.78653372030882</v>
      </c>
      <c r="BP20" s="12">
        <v>116.42424170843051</v>
      </c>
      <c r="BQ20" s="12">
        <v>125.08451567429717</v>
      </c>
      <c r="BR20" s="12">
        <v>119.87789573126496</v>
      </c>
      <c r="BS20" s="12">
        <v>117.53208222586184</v>
      </c>
      <c r="BT20" s="12">
        <v>66.28040663092257</v>
      </c>
      <c r="BU20" s="12">
        <v>69.740338119552902</v>
      </c>
      <c r="BV20" s="12">
        <v>100.3175392737533</v>
      </c>
      <c r="BW20" s="12">
        <v>98.371462918565214</v>
      </c>
      <c r="BX20" s="12">
        <v>96.859043536318154</v>
      </c>
      <c r="BY20" s="12">
        <v>98.669153422345659</v>
      </c>
      <c r="BZ20" s="12">
        <v>104.49674993603189</v>
      </c>
      <c r="CA20" s="12">
        <v>104.86731177923389</v>
      </c>
      <c r="CB20" s="12">
        <v>112.03005512276462</v>
      </c>
      <c r="CC20" s="12">
        <v>109.66727201759082</v>
      </c>
      <c r="CD20" s="12">
        <v>115.77348508822671</v>
      </c>
      <c r="CE20" s="12">
        <v>115.67830410019995</v>
      </c>
      <c r="CF20" s="12">
        <v>93.261234263494032</v>
      </c>
      <c r="CG20" s="12">
        <v>106.95715042830574</v>
      </c>
      <c r="CH20" s="12">
        <v>117.58522095193884</v>
      </c>
      <c r="CI20" s="12">
        <v>122.614605765652</v>
      </c>
      <c r="CJ20" s="12">
        <v>116.25229678058622</v>
      </c>
      <c r="CK20" s="12">
        <v>107.8892452149603</v>
      </c>
      <c r="CL20" s="12">
        <v>114.94032308589732</v>
      </c>
      <c r="CM20" s="12">
        <v>121.25067227336031</v>
      </c>
      <c r="CN20" s="12">
        <v>112.84190207195172</v>
      </c>
      <c r="CO20" s="12">
        <v>111.83833922324368</v>
      </c>
      <c r="CP20" s="12">
        <v>104.78313701512072</v>
      </c>
      <c r="CQ20" s="12">
        <v>98.068734081709678</v>
      </c>
      <c r="CR20" s="12">
        <v>94.173097216412273</v>
      </c>
      <c r="CS20" s="12">
        <v>102.97503168675733</v>
      </c>
      <c r="CT20" s="12">
        <v>106.05175248772836</v>
      </c>
      <c r="CU20" s="12">
        <v>102.95608398031577</v>
      </c>
      <c r="CV20" s="12">
        <v>97.131935730576245</v>
      </c>
      <c r="CW20" s="12">
        <v>106.20569182448476</v>
      </c>
      <c r="CX20" s="12">
        <v>108.6469074588769</v>
      </c>
      <c r="CY20" s="12">
        <v>104.7850015090642</v>
      </c>
      <c r="CZ20" s="12">
        <v>102.97575703310129</v>
      </c>
      <c r="DA20" s="12">
        <v>110.2179234752823</v>
      </c>
      <c r="DB20" s="12">
        <v>113.42222097495375</v>
      </c>
      <c r="DC20" s="12">
        <v>107.32517789121563</v>
      </c>
      <c r="DD20" s="12">
        <v>105.31167329350598</v>
      </c>
      <c r="DE20" s="12">
        <v>114.67303314506535</v>
      </c>
      <c r="DF20" s="12">
        <v>116.59595446742982</v>
      </c>
      <c r="DG20" s="12">
        <v>110.4304598610949</v>
      </c>
      <c r="DH20" s="12">
        <v>108.45910998475648</v>
      </c>
      <c r="DI20" s="12">
        <v>117.26640527547208</v>
      </c>
      <c r="DJ20" s="12">
        <v>120.83149787714133</v>
      </c>
      <c r="DK20" s="12">
        <v>78.779428008076252</v>
      </c>
      <c r="DL20" s="12">
        <v>97.966553292409685</v>
      </c>
      <c r="DM20" s="12">
        <v>107.13137227934347</v>
      </c>
      <c r="DN20" s="12">
        <v>113.70635373533916</v>
      </c>
      <c r="DO20" s="12">
        <v>105.93453521457953</v>
      </c>
      <c r="DP20" s="12">
        <v>115.58538258706618</v>
      </c>
      <c r="DQ20" s="12">
        <v>116.34429914373645</v>
      </c>
      <c r="DR20" s="12">
        <v>100.00000000000001</v>
      </c>
      <c r="DS20" s="12">
        <v>103.0863660057763</v>
      </c>
      <c r="DT20" s="12">
        <v>106.65639736908118</v>
      </c>
      <c r="DU20" s="12">
        <v>110.18302632618519</v>
      </c>
      <c r="DV20" s="12">
        <v>113.18798239718832</v>
      </c>
      <c r="DW20" s="12">
        <v>101.17721286424268</v>
      </c>
      <c r="DX20" s="12">
        <v>112.89264267018034</v>
      </c>
      <c r="DY20" s="59"/>
      <c r="DZ20" s="13" t="s">
        <v>391</v>
      </c>
      <c r="EA20" s="214"/>
      <c r="EB20" s="24"/>
      <c r="EC20" s="210"/>
      <c r="ED20" s="24"/>
      <c r="EE20" s="210"/>
      <c r="EG20" s="24"/>
      <c r="EH20" s="469"/>
      <c r="EI20" s="24"/>
      <c r="EJ20" s="469"/>
    </row>
    <row r="21" spans="1:140" s="55" customFormat="1" ht="15" customHeight="1" x14ac:dyDescent="0.2">
      <c r="A21" s="598"/>
      <c r="B21" s="58"/>
      <c r="C21" s="5">
        <v>4.2</v>
      </c>
      <c r="D21" s="52">
        <v>6.9134777655686834</v>
      </c>
      <c r="E21" s="52">
        <v>6.3705401898818739</v>
      </c>
      <c r="F21" s="53">
        <v>20</v>
      </c>
      <c r="G21" s="15"/>
      <c r="H21" s="15" t="s">
        <v>394</v>
      </c>
      <c r="I21" s="12">
        <v>96.921664813115001</v>
      </c>
      <c r="J21" s="12">
        <v>93.279796541251272</v>
      </c>
      <c r="K21" s="12">
        <v>101.99515800210254</v>
      </c>
      <c r="L21" s="12">
        <v>99.261337387353123</v>
      </c>
      <c r="M21" s="12">
        <v>100.73591287801224</v>
      </c>
      <c r="N21" s="12">
        <v>102.61402533027466</v>
      </c>
      <c r="O21" s="12">
        <v>101.77065909741272</v>
      </c>
      <c r="P21" s="12">
        <v>101.55147461507819</v>
      </c>
      <c r="Q21" s="12">
        <v>101.07409580994987</v>
      </c>
      <c r="R21" s="12">
        <v>109.29923933724218</v>
      </c>
      <c r="S21" s="12">
        <v>93.73319601719551</v>
      </c>
      <c r="T21" s="12">
        <v>97.763440171012661</v>
      </c>
      <c r="U21" s="12">
        <v>99.803769949397136</v>
      </c>
      <c r="V21" s="12">
        <v>96.697685805560269</v>
      </c>
      <c r="W21" s="12">
        <v>106.50308182968502</v>
      </c>
      <c r="X21" s="12">
        <v>103.49086516629617</v>
      </c>
      <c r="Y21" s="12">
        <v>107.46459141345738</v>
      </c>
      <c r="Z21" s="12">
        <v>108.33800296097449</v>
      </c>
      <c r="AA21" s="12">
        <v>106.61486843816847</v>
      </c>
      <c r="AB21" s="12">
        <v>110.89276952678071</v>
      </c>
      <c r="AC21" s="12">
        <v>108.71696145947183</v>
      </c>
      <c r="AD21" s="12">
        <v>117.29941825947753</v>
      </c>
      <c r="AE21" s="12">
        <v>102.66166607826305</v>
      </c>
      <c r="AF21" s="12">
        <v>103.69951225141033</v>
      </c>
      <c r="AG21" s="12">
        <v>102.27211981389972</v>
      </c>
      <c r="AH21" s="12">
        <v>101.29934054789864</v>
      </c>
      <c r="AI21" s="12">
        <v>110.78806185357324</v>
      </c>
      <c r="AJ21" s="12">
        <v>107.98122302772988</v>
      </c>
      <c r="AK21" s="12">
        <v>111.29785359390394</v>
      </c>
      <c r="AL21" s="12">
        <v>112.62371413458298</v>
      </c>
      <c r="AM21" s="12">
        <v>110.01081858704177</v>
      </c>
      <c r="AN21" s="12">
        <v>114.76933378385644</v>
      </c>
      <c r="AO21" s="12">
        <v>114.57053432114867</v>
      </c>
      <c r="AP21" s="12">
        <v>119.52298232538938</v>
      </c>
      <c r="AQ21" s="12">
        <v>110.43650095256265</v>
      </c>
      <c r="AR21" s="12">
        <v>111.48933170148528</v>
      </c>
      <c r="AS21" s="12">
        <v>109.73782033042804</v>
      </c>
      <c r="AT21" s="12">
        <v>110.14770107597228</v>
      </c>
      <c r="AU21" s="12">
        <v>115.02192359033432</v>
      </c>
      <c r="AV21" s="12">
        <v>114.51304480801912</v>
      </c>
      <c r="AW21" s="12">
        <v>117.3790081643553</v>
      </c>
      <c r="AX21" s="12">
        <v>118.10368499278115</v>
      </c>
      <c r="AY21" s="12">
        <v>118.63854400076512</v>
      </c>
      <c r="AZ21" s="12">
        <v>117.67450218932943</v>
      </c>
      <c r="BA21" s="12">
        <v>117.93276385064291</v>
      </c>
      <c r="BB21" s="12">
        <v>120.69713250475118</v>
      </c>
      <c r="BC21" s="12">
        <v>110.82573791938222</v>
      </c>
      <c r="BD21" s="12">
        <v>114.73298171778407</v>
      </c>
      <c r="BE21" s="12">
        <v>112.6263548267962</v>
      </c>
      <c r="BF21" s="12">
        <v>110.66573169273707</v>
      </c>
      <c r="BG21" s="12">
        <v>116.99046845128474</v>
      </c>
      <c r="BH21" s="12">
        <v>115.64841967935135</v>
      </c>
      <c r="BI21" s="12">
        <v>120.4007924906409</v>
      </c>
      <c r="BJ21" s="12">
        <v>121.02015136955642</v>
      </c>
      <c r="BK21" s="12">
        <v>120.91518110728893</v>
      </c>
      <c r="BL21" s="12">
        <v>120.31908835640628</v>
      </c>
      <c r="BM21" s="12">
        <v>119.87922876703001</v>
      </c>
      <c r="BN21" s="12">
        <v>121.21124928468005</v>
      </c>
      <c r="BO21" s="12">
        <v>113.74455746807857</v>
      </c>
      <c r="BP21" s="12">
        <v>117.01863950277956</v>
      </c>
      <c r="BQ21" s="12">
        <v>114.94783716716671</v>
      </c>
      <c r="BR21" s="12">
        <v>116.13770358041367</v>
      </c>
      <c r="BS21" s="12">
        <v>115.45149017216391</v>
      </c>
      <c r="BT21" s="12">
        <v>87.089317178805018</v>
      </c>
      <c r="BU21" s="12">
        <v>91.612625972802121</v>
      </c>
      <c r="BV21" s="12">
        <v>111.66345543043572</v>
      </c>
      <c r="BW21" s="12">
        <v>110.89649717967934</v>
      </c>
      <c r="BX21" s="12">
        <v>110.09950499240256</v>
      </c>
      <c r="BY21" s="12">
        <v>113.10725566588088</v>
      </c>
      <c r="BZ21" s="12">
        <v>112.2344821722242</v>
      </c>
      <c r="CA21" s="12">
        <v>108.15268795608603</v>
      </c>
      <c r="CB21" s="12">
        <v>118.97219991307695</v>
      </c>
      <c r="CC21" s="12">
        <v>115.21711987984816</v>
      </c>
      <c r="CD21" s="12">
        <v>120.27426479277131</v>
      </c>
      <c r="CE21" s="12">
        <v>126.53295289478716</v>
      </c>
      <c r="CF21" s="12">
        <v>106.2224899044494</v>
      </c>
      <c r="CG21" s="12">
        <v>103.60432569941625</v>
      </c>
      <c r="CH21" s="12">
        <v>128.74624937101217</v>
      </c>
      <c r="CI21" s="12">
        <v>115.05904678073134</v>
      </c>
      <c r="CJ21" s="12">
        <v>122.34288758076404</v>
      </c>
      <c r="CK21" s="12">
        <v>121.07943243291734</v>
      </c>
      <c r="CL21" s="12">
        <v>124.88812018790746</v>
      </c>
      <c r="CM21" s="12">
        <v>118.88056153467957</v>
      </c>
      <c r="CN21" s="12">
        <v>131.26685344844057</v>
      </c>
      <c r="CO21" s="12">
        <v>123.37820087560394</v>
      </c>
      <c r="CP21" s="12">
        <v>97.398873118822948</v>
      </c>
      <c r="CQ21" s="12">
        <v>100.87042519854668</v>
      </c>
      <c r="CR21" s="12">
        <v>101.46540984081359</v>
      </c>
      <c r="CS21" s="12">
        <v>100.26529184181679</v>
      </c>
      <c r="CT21" s="12">
        <v>101.00151252821415</v>
      </c>
      <c r="CU21" s="12">
        <v>106.43115318024269</v>
      </c>
      <c r="CV21" s="12">
        <v>108.74153314147368</v>
      </c>
      <c r="CW21" s="12">
        <v>107.88686552971699</v>
      </c>
      <c r="CX21" s="12">
        <v>104.78650740512387</v>
      </c>
      <c r="CY21" s="12">
        <v>110.63426358540561</v>
      </c>
      <c r="CZ21" s="12">
        <v>113.11689556401564</v>
      </c>
      <c r="DA21" s="12">
        <v>113.81627165981244</v>
      </c>
      <c r="DB21" s="12">
        <v>111.63581499891154</v>
      </c>
      <c r="DC21" s="12">
        <v>116.66524598838519</v>
      </c>
      <c r="DD21" s="12">
        <v>118.08193668024582</v>
      </c>
      <c r="DE21" s="12">
        <v>115.41861738063915</v>
      </c>
      <c r="DF21" s="12">
        <v>113.42751832360601</v>
      </c>
      <c r="DG21" s="12">
        <v>119.02312117984955</v>
      </c>
      <c r="DH21" s="12">
        <v>120.37116607690841</v>
      </c>
      <c r="DI21" s="12">
        <v>117.32481541851273</v>
      </c>
      <c r="DJ21" s="12">
        <v>115.51234363991477</v>
      </c>
      <c r="DK21" s="12">
        <v>96.788466194014291</v>
      </c>
      <c r="DL21" s="12">
        <v>111.36775261265426</v>
      </c>
      <c r="DM21" s="12">
        <v>113.11979001379574</v>
      </c>
      <c r="DN21" s="12">
        <v>120.67477918913555</v>
      </c>
      <c r="DO21" s="12">
        <v>112.85768832495928</v>
      </c>
      <c r="DP21" s="12">
        <v>119.49378893147089</v>
      </c>
      <c r="DQ21" s="12">
        <v>125.01184505700921</v>
      </c>
      <c r="DR21" s="12">
        <v>100</v>
      </c>
      <c r="DS21" s="12">
        <v>106.01526609491189</v>
      </c>
      <c r="DT21" s="12">
        <v>110.5884845535894</v>
      </c>
      <c r="DU21" s="12">
        <v>115.45040376204543</v>
      </c>
      <c r="DV21" s="12">
        <v>117.53665524971916</v>
      </c>
      <c r="DW21" s="12">
        <v>109.19708811509479</v>
      </c>
      <c r="DX21" s="12">
        <v>119.50952537564372</v>
      </c>
      <c r="DY21" s="59"/>
      <c r="DZ21" s="13" t="s">
        <v>393</v>
      </c>
      <c r="EA21" s="214"/>
      <c r="EB21" s="24"/>
      <c r="EC21" s="210"/>
      <c r="ED21" s="24"/>
      <c r="EE21" s="210"/>
      <c r="EG21" s="23"/>
      <c r="EH21" s="24"/>
      <c r="EI21" s="23"/>
      <c r="EJ21" s="24"/>
    </row>
    <row r="22" spans="1:140" s="9" customFormat="1" ht="30" customHeight="1" x14ac:dyDescent="0.2">
      <c r="A22" s="598"/>
      <c r="B22" s="4"/>
      <c r="C22" s="5">
        <v>4.3</v>
      </c>
      <c r="D22" s="52">
        <v>0.29061807665763367</v>
      </c>
      <c r="E22" s="52">
        <v>0.38260864516027687</v>
      </c>
      <c r="F22" s="8">
        <v>21</v>
      </c>
      <c r="G22" s="15"/>
      <c r="H22" s="15" t="s">
        <v>396</v>
      </c>
      <c r="I22" s="12">
        <v>83.827825999129402</v>
      </c>
      <c r="J22" s="12">
        <v>91.990432770568688</v>
      </c>
      <c r="K22" s="12">
        <v>93.493874978985104</v>
      </c>
      <c r="L22" s="12">
        <v>101.08466103654101</v>
      </c>
      <c r="M22" s="12">
        <v>116.78981437040628</v>
      </c>
      <c r="N22" s="12">
        <v>94.45548797607853</v>
      </c>
      <c r="O22" s="12">
        <v>105.64679519407429</v>
      </c>
      <c r="P22" s="12">
        <v>100.66036035606763</v>
      </c>
      <c r="Q22" s="12">
        <v>114.1272855893699</v>
      </c>
      <c r="R22" s="12">
        <v>103.81707520891703</v>
      </c>
      <c r="S22" s="12">
        <v>90.993112124182304</v>
      </c>
      <c r="T22" s="12">
        <v>103.11327439567964</v>
      </c>
      <c r="U22" s="12">
        <v>87.113571245469231</v>
      </c>
      <c r="V22" s="12">
        <v>95.970587995011073</v>
      </c>
      <c r="W22" s="12">
        <v>97.064020408053878</v>
      </c>
      <c r="X22" s="12">
        <v>106.42612779219095</v>
      </c>
      <c r="Y22" s="12">
        <v>120.33953610493533</v>
      </c>
      <c r="Z22" s="12">
        <v>97.569399919581883</v>
      </c>
      <c r="AA22" s="12">
        <v>107.91257381214963</v>
      </c>
      <c r="AB22" s="12">
        <v>107.05847690201313</v>
      </c>
      <c r="AC22" s="12">
        <v>117.87011191066837</v>
      </c>
      <c r="AD22" s="12">
        <v>109.13466949930968</v>
      </c>
      <c r="AE22" s="12">
        <v>99.665679833568618</v>
      </c>
      <c r="AF22" s="12">
        <v>107.14923624568526</v>
      </c>
      <c r="AG22" s="12">
        <v>89.392678284106935</v>
      </c>
      <c r="AH22" s="12">
        <v>99.683596659348638</v>
      </c>
      <c r="AI22" s="12">
        <v>104.40473903796888</v>
      </c>
      <c r="AJ22" s="12">
        <v>113.32188272053648</v>
      </c>
      <c r="AK22" s="12">
        <v>127.45464197145317</v>
      </c>
      <c r="AL22" s="12">
        <v>99.085684933631882</v>
      </c>
      <c r="AM22" s="12">
        <v>112.01178391329974</v>
      </c>
      <c r="AN22" s="12">
        <v>110.93138244196874</v>
      </c>
      <c r="AO22" s="12">
        <v>121.24078829229977</v>
      </c>
      <c r="AP22" s="12">
        <v>119.23715084657636</v>
      </c>
      <c r="AQ22" s="12">
        <v>111.13754645843942</v>
      </c>
      <c r="AR22" s="12">
        <v>105.45557683718847</v>
      </c>
      <c r="AS22" s="12">
        <v>97.231221462914945</v>
      </c>
      <c r="AT22" s="12">
        <v>108.32366775180462</v>
      </c>
      <c r="AU22" s="12">
        <v>110.84397993104959</v>
      </c>
      <c r="AV22" s="12">
        <v>121.86280953306053</v>
      </c>
      <c r="AW22" s="12">
        <v>130.57338745499155</v>
      </c>
      <c r="AX22" s="12">
        <v>104.51810922112455</v>
      </c>
      <c r="AY22" s="12">
        <v>117.25061906592474</v>
      </c>
      <c r="AZ22" s="12">
        <v>118.07891963453253</v>
      </c>
      <c r="BA22" s="12">
        <v>128.27996465395407</v>
      </c>
      <c r="BB22" s="12">
        <v>125.2226410535124</v>
      </c>
      <c r="BC22" s="12">
        <v>114.37677138295051</v>
      </c>
      <c r="BD22" s="12">
        <v>114.10831754162569</v>
      </c>
      <c r="BE22" s="12">
        <v>101.62772278791243</v>
      </c>
      <c r="BF22" s="12">
        <v>115.01180608405069</v>
      </c>
      <c r="BG22" s="12">
        <v>119.71395808435051</v>
      </c>
      <c r="BH22" s="12">
        <v>125.70197198514333</v>
      </c>
      <c r="BI22" s="12">
        <v>135.15189098226386</v>
      </c>
      <c r="BJ22" s="12">
        <v>109.89959806601762</v>
      </c>
      <c r="BK22" s="12">
        <v>125.11181368931553</v>
      </c>
      <c r="BL22" s="12">
        <v>122.49705405727717</v>
      </c>
      <c r="BM22" s="12">
        <v>129.29598855094085</v>
      </c>
      <c r="BN22" s="12">
        <v>127.17626919328269</v>
      </c>
      <c r="BO22" s="12">
        <v>119.44916121847068</v>
      </c>
      <c r="BP22" s="12">
        <v>117.78854310651424</v>
      </c>
      <c r="BQ22" s="12">
        <v>105.70191234244506</v>
      </c>
      <c r="BR22" s="12">
        <v>121.33916712406069</v>
      </c>
      <c r="BS22" s="12">
        <v>123.93880970142328</v>
      </c>
      <c r="BT22" s="12">
        <v>131.30388862166319</v>
      </c>
      <c r="BU22" s="12">
        <v>139.26474622873198</v>
      </c>
      <c r="BV22" s="12">
        <v>149.57633083670706</v>
      </c>
      <c r="BW22" s="12">
        <v>151.61941217867783</v>
      </c>
      <c r="BX22" s="12">
        <v>150.71763199787375</v>
      </c>
      <c r="BY22" s="12">
        <v>161.06143187322348</v>
      </c>
      <c r="BZ22" s="12">
        <v>150.00122038370677</v>
      </c>
      <c r="CA22" s="12">
        <v>135.94628041520855</v>
      </c>
      <c r="CB22" s="12">
        <v>138.44617412737267</v>
      </c>
      <c r="CC22" s="12">
        <v>125.7022923414607</v>
      </c>
      <c r="CD22" s="12">
        <v>147.26866643321762</v>
      </c>
      <c r="CE22" s="12">
        <v>153.46595367173668</v>
      </c>
      <c r="CF22" s="12">
        <v>149.85189654235262</v>
      </c>
      <c r="CG22" s="12">
        <v>149.4123194744578</v>
      </c>
      <c r="CH22" s="12">
        <v>166.05819891488912</v>
      </c>
      <c r="CI22" s="12">
        <v>165.12964563978346</v>
      </c>
      <c r="CJ22" s="12">
        <v>170.26457979868874</v>
      </c>
      <c r="CK22" s="12">
        <v>184.76046902532212</v>
      </c>
      <c r="CL22" s="12">
        <v>177.66729933993639</v>
      </c>
      <c r="CM22" s="12">
        <v>162.00413892428426</v>
      </c>
      <c r="CN22" s="12">
        <v>167.67002268354864</v>
      </c>
      <c r="CO22" s="12">
        <v>150.82617292638076</v>
      </c>
      <c r="CP22" s="12">
        <v>89.770711249561074</v>
      </c>
      <c r="CQ22" s="12">
        <v>104.10998779434193</v>
      </c>
      <c r="CR22" s="12">
        <v>106.81148037983728</v>
      </c>
      <c r="CS22" s="12">
        <v>99.307820576259658</v>
      </c>
      <c r="CT22" s="12">
        <v>93.382726549511389</v>
      </c>
      <c r="CU22" s="12">
        <v>108.11168793890272</v>
      </c>
      <c r="CV22" s="12">
        <v>110.94705420827704</v>
      </c>
      <c r="CW22" s="12">
        <v>105.31652852618784</v>
      </c>
      <c r="CX22" s="12">
        <v>97.827004660474813</v>
      </c>
      <c r="CY22" s="12">
        <v>113.28740320854051</v>
      </c>
      <c r="CZ22" s="12">
        <v>114.72798488252276</v>
      </c>
      <c r="DA22" s="12">
        <v>111.94342471406809</v>
      </c>
      <c r="DB22" s="12">
        <v>105.46628971525638</v>
      </c>
      <c r="DC22" s="12">
        <v>118.9847687363922</v>
      </c>
      <c r="DD22" s="12">
        <v>121.20316778480378</v>
      </c>
      <c r="DE22" s="12">
        <v>117.90257665936286</v>
      </c>
      <c r="DF22" s="12">
        <v>112.11782898543788</v>
      </c>
      <c r="DG22" s="12">
        <v>123.5844870111416</v>
      </c>
      <c r="DH22" s="12">
        <v>125.63495209917785</v>
      </c>
      <c r="DI22" s="12">
        <v>121.4713245060892</v>
      </c>
      <c r="DJ22" s="12">
        <v>116.99329638930969</v>
      </c>
      <c r="DK22" s="12">
        <v>140.04832189570072</v>
      </c>
      <c r="DL22" s="12">
        <v>154.46615868325833</v>
      </c>
      <c r="DM22" s="12">
        <v>141.46455830876266</v>
      </c>
      <c r="DN22" s="12">
        <v>142.14563748213834</v>
      </c>
      <c r="DO22" s="12">
        <v>155.10747164389986</v>
      </c>
      <c r="DP22" s="12">
        <v>173.38489815459809</v>
      </c>
      <c r="DQ22" s="12">
        <v>169.11382031592311</v>
      </c>
      <c r="DR22" s="12">
        <v>99.999999999999986</v>
      </c>
      <c r="DS22" s="12">
        <v>104.43949930571976</v>
      </c>
      <c r="DT22" s="12">
        <v>109.44645436640154</v>
      </c>
      <c r="DU22" s="12">
        <v>115.88920072395381</v>
      </c>
      <c r="DV22" s="12">
        <v>120.70214815046164</v>
      </c>
      <c r="DW22" s="12">
        <v>138.24308381925786</v>
      </c>
      <c r="DX22" s="12">
        <v>159.93795689913986</v>
      </c>
      <c r="DY22" s="3"/>
      <c r="DZ22" s="13" t="s">
        <v>805</v>
      </c>
      <c r="EA22" s="214"/>
      <c r="EB22" s="24"/>
      <c r="EC22" s="210"/>
      <c r="ED22" s="24"/>
      <c r="EE22" s="210"/>
      <c r="EG22" s="23"/>
      <c r="EH22" s="138"/>
      <c r="EI22" s="23"/>
      <c r="EJ22" s="138"/>
    </row>
    <row r="23" spans="1:140" s="55" customFormat="1" ht="15" customHeight="1" x14ac:dyDescent="0.2">
      <c r="A23" s="598"/>
      <c r="B23" s="4"/>
      <c r="C23" s="5">
        <v>4.4000000000000004</v>
      </c>
      <c r="D23" s="52">
        <v>4.300620988781132</v>
      </c>
      <c r="E23" s="52">
        <v>4.4854498380812098</v>
      </c>
      <c r="F23" s="53">
        <v>22</v>
      </c>
      <c r="G23" s="15"/>
      <c r="H23" s="15" t="s">
        <v>398</v>
      </c>
      <c r="I23" s="12">
        <v>97.788480136792643</v>
      </c>
      <c r="J23" s="12">
        <v>90.974461672183565</v>
      </c>
      <c r="K23" s="12">
        <v>97.714109230960347</v>
      </c>
      <c r="L23" s="12">
        <v>94.481367277209074</v>
      </c>
      <c r="M23" s="12">
        <v>100.74137098636344</v>
      </c>
      <c r="N23" s="12">
        <v>97.051340139868742</v>
      </c>
      <c r="O23" s="12">
        <v>102.60121377175241</v>
      </c>
      <c r="P23" s="12">
        <v>102.65657577049132</v>
      </c>
      <c r="Q23" s="12">
        <v>104.63304922548835</v>
      </c>
      <c r="R23" s="12">
        <v>104.74886526987736</v>
      </c>
      <c r="S23" s="12">
        <v>103.50802743365587</v>
      </c>
      <c r="T23" s="12">
        <v>103.10113908535716</v>
      </c>
      <c r="U23" s="12">
        <v>101.00873981931262</v>
      </c>
      <c r="V23" s="12">
        <v>95.072063776345502</v>
      </c>
      <c r="W23" s="12">
        <v>102.22481491833312</v>
      </c>
      <c r="X23" s="12">
        <v>99.420348929598632</v>
      </c>
      <c r="Y23" s="12">
        <v>104.59648546538689</v>
      </c>
      <c r="Z23" s="12">
        <v>101.31264010980783</v>
      </c>
      <c r="AA23" s="12">
        <v>104.70835140280819</v>
      </c>
      <c r="AB23" s="12">
        <v>106.33569173625494</v>
      </c>
      <c r="AC23" s="12">
        <v>106.89751682630609</v>
      </c>
      <c r="AD23" s="12">
        <v>107.59386100669612</v>
      </c>
      <c r="AE23" s="12">
        <v>107.14749511957406</v>
      </c>
      <c r="AF23" s="12">
        <v>107.46573335370319</v>
      </c>
      <c r="AG23" s="12">
        <v>104.45938883235495</v>
      </c>
      <c r="AH23" s="12">
        <v>101.36560074180596</v>
      </c>
      <c r="AI23" s="12">
        <v>105.76695738466719</v>
      </c>
      <c r="AJ23" s="12">
        <v>103.86869275323895</v>
      </c>
      <c r="AK23" s="12">
        <v>109.03223779433765</v>
      </c>
      <c r="AL23" s="12">
        <v>106.28149142170236</v>
      </c>
      <c r="AM23" s="12">
        <v>111.32523831760896</v>
      </c>
      <c r="AN23" s="12">
        <v>111.17907789171583</v>
      </c>
      <c r="AO23" s="12">
        <v>111.22584524714199</v>
      </c>
      <c r="AP23" s="12">
        <v>114.1030203365099</v>
      </c>
      <c r="AQ23" s="12">
        <v>110.53384761626984</v>
      </c>
      <c r="AR23" s="12">
        <v>111.63446374660973</v>
      </c>
      <c r="AS23" s="12">
        <v>107.93235471808042</v>
      </c>
      <c r="AT23" s="12">
        <v>104.30360719718786</v>
      </c>
      <c r="AU23" s="12">
        <v>108.68166883190136</v>
      </c>
      <c r="AV23" s="12">
        <v>106.96508454517172</v>
      </c>
      <c r="AW23" s="12">
        <v>112.1175423986749</v>
      </c>
      <c r="AX23" s="12">
        <v>111.78569109744048</v>
      </c>
      <c r="AY23" s="12">
        <v>116.9464753116428</v>
      </c>
      <c r="AZ23" s="12">
        <v>117.41631454820042</v>
      </c>
      <c r="BA23" s="12">
        <v>117.83213303422514</v>
      </c>
      <c r="BB23" s="12">
        <v>121.64477650700523</v>
      </c>
      <c r="BC23" s="12">
        <v>114.57128018804711</v>
      </c>
      <c r="BD23" s="12">
        <v>120.6107076478342</v>
      </c>
      <c r="BE23" s="12">
        <v>114.78438227702307</v>
      </c>
      <c r="BF23" s="12">
        <v>110.36225733210068</v>
      </c>
      <c r="BG23" s="12">
        <v>114.33122173798048</v>
      </c>
      <c r="BH23" s="12">
        <v>114.33470345005063</v>
      </c>
      <c r="BI23" s="12">
        <v>119.6322292935848</v>
      </c>
      <c r="BJ23" s="12">
        <v>116.17845079228385</v>
      </c>
      <c r="BK23" s="12">
        <v>122.28736546097377</v>
      </c>
      <c r="BL23" s="12">
        <v>122.5027559472687</v>
      </c>
      <c r="BM23" s="12">
        <v>120.75675104086356</v>
      </c>
      <c r="BN23" s="12">
        <v>123.01471528941684</v>
      </c>
      <c r="BO23" s="12">
        <v>121.13848157425574</v>
      </c>
      <c r="BP23" s="12">
        <v>127.86329119693123</v>
      </c>
      <c r="BQ23" s="12">
        <v>121.25298350102017</v>
      </c>
      <c r="BR23" s="12">
        <v>120.29501947974236</v>
      </c>
      <c r="BS23" s="12">
        <v>133.44859089838098</v>
      </c>
      <c r="BT23" s="12">
        <v>125.11823925767503</v>
      </c>
      <c r="BU23" s="12">
        <v>131.27815098172869</v>
      </c>
      <c r="BV23" s="12">
        <v>162.93542381427312</v>
      </c>
      <c r="BW23" s="12">
        <v>167.50613936633448</v>
      </c>
      <c r="BX23" s="12">
        <v>162.33495227388812</v>
      </c>
      <c r="BY23" s="12">
        <v>166.29626762056176</v>
      </c>
      <c r="BZ23" s="12">
        <v>171.86933360848687</v>
      </c>
      <c r="CA23" s="12">
        <v>165.16256987788444</v>
      </c>
      <c r="CB23" s="12">
        <v>174.52520477205235</v>
      </c>
      <c r="CC23" s="12">
        <v>176.43307067788311</v>
      </c>
      <c r="CD23" s="12">
        <v>169.29955655471483</v>
      </c>
      <c r="CE23" s="12">
        <v>197.32286294950003</v>
      </c>
      <c r="CF23" s="12">
        <v>189.50447491152647</v>
      </c>
      <c r="CG23" s="12">
        <v>181.51497999741662</v>
      </c>
      <c r="CH23" s="12">
        <v>204.28543524897543</v>
      </c>
      <c r="CI23" s="12">
        <v>187.67404768611576</v>
      </c>
      <c r="CJ23" s="12">
        <v>177.4780763290554</v>
      </c>
      <c r="CK23" s="12">
        <v>166.79627366593039</v>
      </c>
      <c r="CL23" s="12">
        <v>164.93468487423721</v>
      </c>
      <c r="CM23" s="12">
        <v>160.44013523027184</v>
      </c>
      <c r="CN23" s="12">
        <v>165.4531306047457</v>
      </c>
      <c r="CO23" s="12">
        <v>158.47617676033397</v>
      </c>
      <c r="CP23" s="12">
        <v>95.492350346645523</v>
      </c>
      <c r="CQ23" s="12">
        <v>97.424692801147089</v>
      </c>
      <c r="CR23" s="12">
        <v>103.2969462559107</v>
      </c>
      <c r="CS23" s="12">
        <v>103.7860105962968</v>
      </c>
      <c r="CT23" s="12">
        <v>99.435206171330421</v>
      </c>
      <c r="CU23" s="12">
        <v>101.77649150159777</v>
      </c>
      <c r="CV23" s="12">
        <v>105.98051998845642</v>
      </c>
      <c r="CW23" s="12">
        <v>107.40236315999113</v>
      </c>
      <c r="CX23" s="12">
        <v>103.86398231960936</v>
      </c>
      <c r="CY23" s="12">
        <v>106.39414065642632</v>
      </c>
      <c r="CZ23" s="12">
        <v>111.24338715215561</v>
      </c>
      <c r="DA23" s="12">
        <v>112.09044389979648</v>
      </c>
      <c r="DB23" s="12">
        <v>106.97254358238986</v>
      </c>
      <c r="DC23" s="12">
        <v>110.28943934709569</v>
      </c>
      <c r="DD23" s="12">
        <v>117.3983076313561</v>
      </c>
      <c r="DE23" s="12">
        <v>118.94225478096219</v>
      </c>
      <c r="DF23" s="12">
        <v>113.15928711570142</v>
      </c>
      <c r="DG23" s="12">
        <v>116.71512784530643</v>
      </c>
      <c r="DH23" s="12">
        <v>121.84895748303535</v>
      </c>
      <c r="DI23" s="12">
        <v>124.00549602020128</v>
      </c>
      <c r="DJ23" s="12">
        <v>124.99886462638118</v>
      </c>
      <c r="DK23" s="12">
        <v>139.77727135122561</v>
      </c>
      <c r="DL23" s="12">
        <v>165.37911975359478</v>
      </c>
      <c r="DM23" s="12">
        <v>170.51903608614123</v>
      </c>
      <c r="DN23" s="12">
        <v>181.018496727366</v>
      </c>
      <c r="DO23" s="12">
        <v>191.76829671930616</v>
      </c>
      <c r="DP23" s="12">
        <v>177.31613256036715</v>
      </c>
      <c r="DQ23" s="12">
        <v>163.6093169030849</v>
      </c>
      <c r="DR23" s="12">
        <v>100.00000000000001</v>
      </c>
      <c r="DS23" s="12">
        <v>103.64864520534394</v>
      </c>
      <c r="DT23" s="12">
        <v>108.39798850699695</v>
      </c>
      <c r="DU23" s="12">
        <v>113.40063633545095</v>
      </c>
      <c r="DV23" s="12">
        <v>118.93221711606112</v>
      </c>
      <c r="DW23" s="12">
        <v>150.1685729543357</v>
      </c>
      <c r="DX23" s="12">
        <v>178.42806072753106</v>
      </c>
      <c r="DY23" s="59"/>
      <c r="DZ23" s="13" t="s">
        <v>397</v>
      </c>
      <c r="EA23" s="214"/>
      <c r="EB23" s="31"/>
      <c r="EC23" s="210"/>
      <c r="ED23" s="31"/>
      <c r="EE23" s="210"/>
      <c r="EG23" s="173"/>
      <c r="EH23" s="24"/>
      <c r="EI23" s="173"/>
      <c r="EJ23" s="24"/>
    </row>
    <row r="24" spans="1:140" s="55" customFormat="1" ht="30" customHeight="1" x14ac:dyDescent="0.2">
      <c r="A24" s="598"/>
      <c r="B24" s="118" t="s">
        <v>66</v>
      </c>
      <c r="C24" s="122"/>
      <c r="D24" s="120">
        <v>7.4595730969097005</v>
      </c>
      <c r="E24" s="120">
        <v>9.114448615147138</v>
      </c>
      <c r="F24" s="121"/>
      <c r="G24" s="594" t="s">
        <v>67</v>
      </c>
      <c r="H24" s="594"/>
      <c r="I24" s="142">
        <v>99.610010255845879</v>
      </c>
      <c r="J24" s="142">
        <v>90.321990873069424</v>
      </c>
      <c r="K24" s="142">
        <v>100.94736150269824</v>
      </c>
      <c r="L24" s="142">
        <v>100.35410120619306</v>
      </c>
      <c r="M24" s="142">
        <v>99.408979970103744</v>
      </c>
      <c r="N24" s="142">
        <v>102.84048405853027</v>
      </c>
      <c r="O24" s="142">
        <v>101.90420420274918</v>
      </c>
      <c r="P24" s="142">
        <v>98.530231786954104</v>
      </c>
      <c r="Q24" s="142">
        <v>101.78445812098198</v>
      </c>
      <c r="R24" s="142">
        <v>102.35251269437718</v>
      </c>
      <c r="S24" s="142">
        <v>99.195953870409198</v>
      </c>
      <c r="T24" s="142">
        <v>102.74971145808772</v>
      </c>
      <c r="U24" s="142">
        <v>104.95243224517165</v>
      </c>
      <c r="V24" s="142">
        <v>93.08002781521823</v>
      </c>
      <c r="W24" s="142">
        <v>104.21524576996985</v>
      </c>
      <c r="X24" s="142">
        <v>103.14326411907075</v>
      </c>
      <c r="Y24" s="142">
        <v>104.59149327924133</v>
      </c>
      <c r="Z24" s="142">
        <v>107.80860079616937</v>
      </c>
      <c r="AA24" s="142">
        <v>105.48143354462535</v>
      </c>
      <c r="AB24" s="142">
        <v>103.12871488015327</v>
      </c>
      <c r="AC24" s="142">
        <v>105.0205279193865</v>
      </c>
      <c r="AD24" s="142">
        <v>106.51010991782103</v>
      </c>
      <c r="AE24" s="142">
        <v>105.54660818187283</v>
      </c>
      <c r="AF24" s="142">
        <v>105.12540023649237</v>
      </c>
      <c r="AG24" s="142">
        <v>108.38082261644269</v>
      </c>
      <c r="AH24" s="142">
        <v>97.052711437673551</v>
      </c>
      <c r="AI24" s="142">
        <v>108.37814425880369</v>
      </c>
      <c r="AJ24" s="142">
        <v>107.58179088824302</v>
      </c>
      <c r="AK24" s="142">
        <v>109.22348270161379</v>
      </c>
      <c r="AL24" s="142">
        <v>111.72000941818169</v>
      </c>
      <c r="AM24" s="142">
        <v>114.12385668572206</v>
      </c>
      <c r="AN24" s="142">
        <v>110.95622161694685</v>
      </c>
      <c r="AO24" s="142">
        <v>110.05625481550707</v>
      </c>
      <c r="AP24" s="142">
        <v>111.83969432707671</v>
      </c>
      <c r="AQ24" s="142">
        <v>110.51210902352913</v>
      </c>
      <c r="AR24" s="142">
        <v>110.03545153374731</v>
      </c>
      <c r="AS24" s="142">
        <v>115.00780527011253</v>
      </c>
      <c r="AT24" s="142">
        <v>101.94401818329644</v>
      </c>
      <c r="AU24" s="142">
        <v>113.29425685997438</v>
      </c>
      <c r="AV24" s="142">
        <v>113.11939815300893</v>
      </c>
      <c r="AW24" s="142">
        <v>114.69170566996226</v>
      </c>
      <c r="AX24" s="142">
        <v>117.49745724892333</v>
      </c>
      <c r="AY24" s="142">
        <v>120.50393274244919</v>
      </c>
      <c r="AZ24" s="142">
        <v>116.37430243405547</v>
      </c>
      <c r="BA24" s="142">
        <v>115.14877916083212</v>
      </c>
      <c r="BB24" s="142">
        <v>116.96840130107248</v>
      </c>
      <c r="BC24" s="142">
        <v>115.04629385822963</v>
      </c>
      <c r="BD24" s="142">
        <v>114.49926340483152</v>
      </c>
      <c r="BE24" s="142">
        <v>119.95439197782295</v>
      </c>
      <c r="BF24" s="142">
        <v>106.61166152852537</v>
      </c>
      <c r="BG24" s="142">
        <v>117.30428062580663</v>
      </c>
      <c r="BH24" s="142">
        <v>117.65901422653442</v>
      </c>
      <c r="BI24" s="142">
        <v>119.05120402539734</v>
      </c>
      <c r="BJ24" s="142">
        <v>123.12078127704424</v>
      </c>
      <c r="BK24" s="142">
        <v>125.79622462536182</v>
      </c>
      <c r="BL24" s="142">
        <v>121.19755961965875</v>
      </c>
      <c r="BM24" s="142">
        <v>119.54059849518728</v>
      </c>
      <c r="BN24" s="142">
        <v>120.56299572777353</v>
      </c>
      <c r="BO24" s="142">
        <v>119.26955837739254</v>
      </c>
      <c r="BP24" s="142">
        <v>119.71712456621114</v>
      </c>
      <c r="BQ24" s="142">
        <v>124.61502531351871</v>
      </c>
      <c r="BR24" s="142">
        <v>113.24908966095475</v>
      </c>
      <c r="BS24" s="142">
        <v>105.78228379890312</v>
      </c>
      <c r="BT24" s="142">
        <v>43.902787399238647</v>
      </c>
      <c r="BU24" s="142">
        <v>65.301709653730811</v>
      </c>
      <c r="BV24" s="142">
        <v>105.59696057467973</v>
      </c>
      <c r="BW24" s="142">
        <v>113.4429346835106</v>
      </c>
      <c r="BX24" s="142">
        <v>113.51550704871158</v>
      </c>
      <c r="BY24" s="142">
        <v>114.93211275402093</v>
      </c>
      <c r="BZ24" s="142">
        <v>117.88509679881753</v>
      </c>
      <c r="CA24" s="142">
        <v>116.42922094338348</v>
      </c>
      <c r="CB24" s="142">
        <v>118.10066408072214</v>
      </c>
      <c r="CC24" s="142">
        <v>123.38326791702139</v>
      </c>
      <c r="CD24" s="142">
        <v>110.18310452237696</v>
      </c>
      <c r="CE24" s="142">
        <v>114.2300260274817</v>
      </c>
      <c r="CF24" s="142">
        <v>105.79685004803861</v>
      </c>
      <c r="CG24" s="142">
        <v>97.549355731394854</v>
      </c>
      <c r="CH24" s="142">
        <v>83.15490409893026</v>
      </c>
      <c r="CI24" s="142">
        <v>82.108944566705105</v>
      </c>
      <c r="CJ24" s="142">
        <v>98.770104767345472</v>
      </c>
      <c r="CK24" s="142">
        <v>111.65093766732662</v>
      </c>
      <c r="CL24" s="142">
        <v>122.04265133242583</v>
      </c>
      <c r="CM24" s="142">
        <v>125.23851374245079</v>
      </c>
      <c r="CN24" s="142">
        <v>124.41537565789884</v>
      </c>
      <c r="CO24" s="142">
        <v>131.06833748983476</v>
      </c>
      <c r="CP24" s="142">
        <v>96.959787543871187</v>
      </c>
      <c r="CQ24" s="142">
        <v>100.86785507827568</v>
      </c>
      <c r="CR24" s="142">
        <v>100.73963137022842</v>
      </c>
      <c r="CS24" s="142">
        <v>101.43272600762471</v>
      </c>
      <c r="CT24" s="142">
        <v>100.74923527678658</v>
      </c>
      <c r="CU24" s="142">
        <v>105.18111939816049</v>
      </c>
      <c r="CV24" s="142">
        <v>104.54355878138837</v>
      </c>
      <c r="CW24" s="142">
        <v>105.72737277872875</v>
      </c>
      <c r="CX24" s="142">
        <v>104.6038927709733</v>
      </c>
      <c r="CY24" s="142">
        <v>109.50842766934618</v>
      </c>
      <c r="CZ24" s="142">
        <v>111.71211103939198</v>
      </c>
      <c r="DA24" s="142">
        <v>110.79575162811773</v>
      </c>
      <c r="DB24" s="142">
        <v>110.08202677112779</v>
      </c>
      <c r="DC24" s="142">
        <v>115.10285369063149</v>
      </c>
      <c r="DD24" s="142">
        <v>117.34233811244559</v>
      </c>
      <c r="DE24" s="142">
        <v>115.50465285471121</v>
      </c>
      <c r="DF24" s="142">
        <v>114.62344471071833</v>
      </c>
      <c r="DG24" s="142">
        <v>119.94366650965867</v>
      </c>
      <c r="DH24" s="142">
        <v>122.17812758006927</v>
      </c>
      <c r="DI24" s="142">
        <v>119.84989289045909</v>
      </c>
      <c r="DJ24" s="142">
        <v>114.54879959112553</v>
      </c>
      <c r="DK24" s="142">
        <v>71.600485875883066</v>
      </c>
      <c r="DL24" s="142">
        <v>113.96351816208103</v>
      </c>
      <c r="DM24" s="142">
        <v>117.47166060764106</v>
      </c>
      <c r="DN24" s="142">
        <v>115.93213282229335</v>
      </c>
      <c r="DO24" s="142">
        <v>95.500369959454574</v>
      </c>
      <c r="DP24" s="142">
        <v>97.509995667125736</v>
      </c>
      <c r="DQ24" s="142">
        <v>123.89884691092516</v>
      </c>
      <c r="DR24" s="142">
        <v>100</v>
      </c>
      <c r="DS24" s="142">
        <v>104.05032155876604</v>
      </c>
      <c r="DT24" s="142">
        <v>109.15504577695731</v>
      </c>
      <c r="DU24" s="142">
        <v>114.507967857229</v>
      </c>
      <c r="DV24" s="142">
        <v>119.14878292272634</v>
      </c>
      <c r="DW24" s="142">
        <v>104.39611605918269</v>
      </c>
      <c r="DX24" s="142">
        <v>108.21033633994971</v>
      </c>
      <c r="DY24" s="603" t="s">
        <v>68</v>
      </c>
      <c r="DZ24" s="603"/>
      <c r="EA24" s="214"/>
      <c r="EB24" s="24"/>
      <c r="EC24" s="210"/>
      <c r="ED24" s="24"/>
      <c r="EE24" s="210"/>
      <c r="EG24" s="173"/>
      <c r="EH24" s="24"/>
      <c r="EI24" s="173"/>
      <c r="EJ24" s="24"/>
    </row>
    <row r="25" spans="1:140" s="55" customFormat="1" ht="15" customHeight="1" x14ac:dyDescent="0.2">
      <c r="A25" s="598"/>
      <c r="B25" s="58"/>
      <c r="C25" s="5">
        <v>5.0999999999999996</v>
      </c>
      <c r="D25" s="52">
        <v>2.7528919471144806</v>
      </c>
      <c r="E25" s="52">
        <v>2.9729763069999451</v>
      </c>
      <c r="F25" s="53">
        <v>23</v>
      </c>
      <c r="G25" s="15"/>
      <c r="H25" s="15" t="s">
        <v>400</v>
      </c>
      <c r="I25" s="12">
        <v>94.772677230843456</v>
      </c>
      <c r="J25" s="12">
        <v>88.426123007221463</v>
      </c>
      <c r="K25" s="12">
        <v>100.37516221107597</v>
      </c>
      <c r="L25" s="12">
        <v>96.923447041922898</v>
      </c>
      <c r="M25" s="12">
        <v>98.403308460681231</v>
      </c>
      <c r="N25" s="12">
        <v>102.1243322849074</v>
      </c>
      <c r="O25" s="12">
        <v>99.508959069799985</v>
      </c>
      <c r="P25" s="12">
        <v>99.858663823164079</v>
      </c>
      <c r="Q25" s="12">
        <v>100.8574533115452</v>
      </c>
      <c r="R25" s="12">
        <v>106.26881856148594</v>
      </c>
      <c r="S25" s="12">
        <v>104.10711856300868</v>
      </c>
      <c r="T25" s="12">
        <v>108.37393643434356</v>
      </c>
      <c r="U25" s="12">
        <v>101.50322459186398</v>
      </c>
      <c r="V25" s="12">
        <v>91.541825670330525</v>
      </c>
      <c r="W25" s="12">
        <v>104.20523068926877</v>
      </c>
      <c r="X25" s="12">
        <v>101.1721197386492</v>
      </c>
      <c r="Y25" s="12">
        <v>102.30512980656262</v>
      </c>
      <c r="Z25" s="12">
        <v>106.57827957558132</v>
      </c>
      <c r="AA25" s="12">
        <v>103.31834667603931</v>
      </c>
      <c r="AB25" s="12">
        <v>106.17706019508658</v>
      </c>
      <c r="AC25" s="12">
        <v>105.11632587637465</v>
      </c>
      <c r="AD25" s="12">
        <v>111.06377206542908</v>
      </c>
      <c r="AE25" s="12">
        <v>109.18173522954271</v>
      </c>
      <c r="AF25" s="12">
        <v>110.70463377961285</v>
      </c>
      <c r="AG25" s="12">
        <v>103.75235696952866</v>
      </c>
      <c r="AH25" s="12">
        <v>97.116139124345409</v>
      </c>
      <c r="AI25" s="12">
        <v>109.11177879785203</v>
      </c>
      <c r="AJ25" s="12">
        <v>105.87566766320282</v>
      </c>
      <c r="AK25" s="12">
        <v>107.4247338142484</v>
      </c>
      <c r="AL25" s="12">
        <v>110.79025128602808</v>
      </c>
      <c r="AM25" s="12">
        <v>109.78923123270098</v>
      </c>
      <c r="AN25" s="12">
        <v>112.05725253736638</v>
      </c>
      <c r="AO25" s="12">
        <v>109.10281424355583</v>
      </c>
      <c r="AP25" s="12">
        <v>115.35835582962409</v>
      </c>
      <c r="AQ25" s="12">
        <v>113.70752957812047</v>
      </c>
      <c r="AR25" s="12">
        <v>115.30957278040799</v>
      </c>
      <c r="AS25" s="12">
        <v>111.46013630840346</v>
      </c>
      <c r="AT25" s="12">
        <v>102.56307846455594</v>
      </c>
      <c r="AU25" s="12">
        <v>114.73775816821588</v>
      </c>
      <c r="AV25" s="12">
        <v>111.62609038689449</v>
      </c>
      <c r="AW25" s="12">
        <v>113.81578820659394</v>
      </c>
      <c r="AX25" s="12">
        <v>117.26366897847508</v>
      </c>
      <c r="AY25" s="12">
        <v>117.98938733170156</v>
      </c>
      <c r="AZ25" s="12">
        <v>118.00446657168159</v>
      </c>
      <c r="BA25" s="12">
        <v>115.0175746770845</v>
      </c>
      <c r="BB25" s="12">
        <v>120.13465129444124</v>
      </c>
      <c r="BC25" s="12">
        <v>118.44552769463212</v>
      </c>
      <c r="BD25" s="12">
        <v>120.31755034197496</v>
      </c>
      <c r="BE25" s="12">
        <v>117.90555554499578</v>
      </c>
      <c r="BF25" s="12">
        <v>107.64089665502853</v>
      </c>
      <c r="BG25" s="12">
        <v>119.5550723983291</v>
      </c>
      <c r="BH25" s="12">
        <v>116.62352677574333</v>
      </c>
      <c r="BI25" s="12">
        <v>118.42070413765211</v>
      </c>
      <c r="BJ25" s="12">
        <v>123.27570072590383</v>
      </c>
      <c r="BK25" s="12">
        <v>122.90556704199994</v>
      </c>
      <c r="BL25" s="12">
        <v>124.00285082639728</v>
      </c>
      <c r="BM25" s="12">
        <v>119.76057242836728</v>
      </c>
      <c r="BN25" s="12">
        <v>124.01994072999913</v>
      </c>
      <c r="BO25" s="12">
        <v>123.40364030226745</v>
      </c>
      <c r="BP25" s="12">
        <v>126.2807424265422</v>
      </c>
      <c r="BQ25" s="12">
        <v>122.94461078005615</v>
      </c>
      <c r="BR25" s="12">
        <v>114.02274245986079</v>
      </c>
      <c r="BS25" s="12">
        <v>106.29025760910646</v>
      </c>
      <c r="BT25" s="12">
        <v>32.744944099021005</v>
      </c>
      <c r="BU25" s="12">
        <v>58.330667547945119</v>
      </c>
      <c r="BV25" s="12">
        <v>98.563023167086087</v>
      </c>
      <c r="BW25" s="12">
        <v>111.01225302493579</v>
      </c>
      <c r="BX25" s="12">
        <v>113.74324294772879</v>
      </c>
      <c r="BY25" s="12">
        <v>111.78740777200909</v>
      </c>
      <c r="BZ25" s="12">
        <v>120.94503223894817</v>
      </c>
      <c r="CA25" s="12">
        <v>120.82511130209315</v>
      </c>
      <c r="CB25" s="12">
        <v>125.89976972796723</v>
      </c>
      <c r="CC25" s="12">
        <v>123.28846374494738</v>
      </c>
      <c r="CD25" s="12">
        <v>113.06902148221366</v>
      </c>
      <c r="CE25" s="12">
        <v>115.58181755658777</v>
      </c>
      <c r="CF25" s="12">
        <v>102.94608506652331</v>
      </c>
      <c r="CG25" s="12">
        <v>86.343483533449756</v>
      </c>
      <c r="CH25" s="12">
        <v>70.79844241424901</v>
      </c>
      <c r="CI25" s="12">
        <v>69.780029391188251</v>
      </c>
      <c r="CJ25" s="12">
        <v>93.68110666105035</v>
      </c>
      <c r="CK25" s="12">
        <v>100.53584727834726</v>
      </c>
      <c r="CL25" s="12">
        <v>119.34592963731825</v>
      </c>
      <c r="CM25" s="12">
        <v>125.21698887881239</v>
      </c>
      <c r="CN25" s="12">
        <v>129.45542097920651</v>
      </c>
      <c r="CO25" s="12">
        <v>130.04144275532357</v>
      </c>
      <c r="CP25" s="12">
        <v>94.524654149713626</v>
      </c>
      <c r="CQ25" s="12">
        <v>99.15036259583718</v>
      </c>
      <c r="CR25" s="12">
        <v>100.07502540150308</v>
      </c>
      <c r="CS25" s="12">
        <v>106.24995785294607</v>
      </c>
      <c r="CT25" s="12">
        <v>99.083426983821099</v>
      </c>
      <c r="CU25" s="12">
        <v>103.35184304026438</v>
      </c>
      <c r="CV25" s="12">
        <v>104.87057758250019</v>
      </c>
      <c r="CW25" s="12">
        <v>110.31671369152821</v>
      </c>
      <c r="CX25" s="12">
        <v>103.32675829724202</v>
      </c>
      <c r="CY25" s="12">
        <v>108.03021758782643</v>
      </c>
      <c r="CZ25" s="12">
        <v>110.31643267120774</v>
      </c>
      <c r="DA25" s="12">
        <v>114.79181939605085</v>
      </c>
      <c r="DB25" s="12">
        <v>109.58699098039176</v>
      </c>
      <c r="DC25" s="12">
        <v>114.23518252398783</v>
      </c>
      <c r="DD25" s="12">
        <v>117.00380952682254</v>
      </c>
      <c r="DE25" s="12">
        <v>119.63257644368279</v>
      </c>
      <c r="DF25" s="12">
        <v>115.03384153278448</v>
      </c>
      <c r="DG25" s="12">
        <v>119.43997721309977</v>
      </c>
      <c r="DH25" s="12">
        <v>122.22299676558816</v>
      </c>
      <c r="DI25" s="12">
        <v>124.56810781960293</v>
      </c>
      <c r="DJ25" s="12">
        <v>114.41920361634114</v>
      </c>
      <c r="DK25" s="12">
        <v>63.212878271350739</v>
      </c>
      <c r="DL25" s="12">
        <v>112.18096791489121</v>
      </c>
      <c r="DM25" s="12">
        <v>122.55663775633617</v>
      </c>
      <c r="DN25" s="12">
        <v>117.31310092791625</v>
      </c>
      <c r="DO25" s="12">
        <v>86.696003671407354</v>
      </c>
      <c r="DP25" s="12">
        <v>87.998994443528616</v>
      </c>
      <c r="DQ25" s="12">
        <v>124.67277983177905</v>
      </c>
      <c r="DR25" s="12">
        <v>99.999999999999986</v>
      </c>
      <c r="DS25" s="12">
        <v>104.40564032452846</v>
      </c>
      <c r="DT25" s="12">
        <v>109.11630698808176</v>
      </c>
      <c r="DU25" s="12">
        <v>115.11463986872123</v>
      </c>
      <c r="DV25" s="12">
        <v>120.31623083276884</v>
      </c>
      <c r="DW25" s="12">
        <v>103.09242188972981</v>
      </c>
      <c r="DX25" s="12">
        <v>104.17021971865783</v>
      </c>
      <c r="DY25" s="59"/>
      <c r="DZ25" s="13" t="s">
        <v>806</v>
      </c>
      <c r="EA25" s="214"/>
      <c r="EB25" s="49"/>
      <c r="EC25" s="210"/>
      <c r="ED25" s="49"/>
      <c r="EE25" s="210"/>
      <c r="EG25" s="173"/>
      <c r="EH25" s="24"/>
      <c r="EI25" s="173"/>
      <c r="EJ25" s="24"/>
    </row>
    <row r="26" spans="1:140" s="9" customFormat="1" ht="15" customHeight="1" x14ac:dyDescent="0.2">
      <c r="A26" s="598"/>
      <c r="B26" s="4"/>
      <c r="C26" s="5">
        <v>5.2</v>
      </c>
      <c r="D26" s="52">
        <v>2.6479909489052837</v>
      </c>
      <c r="E26" s="52">
        <v>2.3494140672905388</v>
      </c>
      <c r="F26" s="8">
        <v>24</v>
      </c>
      <c r="G26" s="15"/>
      <c r="H26" s="15" t="s">
        <v>402</v>
      </c>
      <c r="I26" s="12">
        <v>92.777083975928946</v>
      </c>
      <c r="J26" s="12">
        <v>96.418418865706045</v>
      </c>
      <c r="K26" s="12">
        <v>102.01552293138873</v>
      </c>
      <c r="L26" s="12">
        <v>102.75883518060009</v>
      </c>
      <c r="M26" s="12">
        <v>98.233313605556631</v>
      </c>
      <c r="N26" s="12">
        <v>104.59279903634942</v>
      </c>
      <c r="O26" s="12">
        <v>107.56820767875618</v>
      </c>
      <c r="P26" s="12">
        <v>101.33546336422928</v>
      </c>
      <c r="Q26" s="12">
        <v>104.28219554314464</v>
      </c>
      <c r="R26" s="12">
        <v>100.52257557180685</v>
      </c>
      <c r="S26" s="12">
        <v>94.233822064356488</v>
      </c>
      <c r="T26" s="12">
        <v>95.261762182176597</v>
      </c>
      <c r="U26" s="12">
        <v>93.982161871705529</v>
      </c>
      <c r="V26" s="12">
        <v>94.122757329624761</v>
      </c>
      <c r="W26" s="12">
        <v>102.41076718066326</v>
      </c>
      <c r="X26" s="12">
        <v>102.66461333722539</v>
      </c>
      <c r="Y26" s="12">
        <v>101.99417161403697</v>
      </c>
      <c r="Z26" s="12">
        <v>108.73486767231893</v>
      </c>
      <c r="AA26" s="12">
        <v>108.89580495172424</v>
      </c>
      <c r="AB26" s="12">
        <v>102.90877177466921</v>
      </c>
      <c r="AC26" s="12">
        <v>105.07570524955985</v>
      </c>
      <c r="AD26" s="12">
        <v>101.68590899271726</v>
      </c>
      <c r="AE26" s="12">
        <v>102.15193639676662</v>
      </c>
      <c r="AF26" s="12">
        <v>100.30540073184366</v>
      </c>
      <c r="AG26" s="12">
        <v>98.332638215949316</v>
      </c>
      <c r="AH26" s="12">
        <v>97.581342810669966</v>
      </c>
      <c r="AI26" s="12">
        <v>107.86600802412606</v>
      </c>
      <c r="AJ26" s="12">
        <v>107.71833539154422</v>
      </c>
      <c r="AK26" s="12">
        <v>107.37494179024614</v>
      </c>
      <c r="AL26" s="12">
        <v>113.07055530532077</v>
      </c>
      <c r="AM26" s="12">
        <v>118.06097017440791</v>
      </c>
      <c r="AN26" s="12">
        <v>110.85702364500027</v>
      </c>
      <c r="AO26" s="12">
        <v>110.38810396192493</v>
      </c>
      <c r="AP26" s="12">
        <v>107.32347061189958</v>
      </c>
      <c r="AQ26" s="12">
        <v>107.26234880506455</v>
      </c>
      <c r="AR26" s="12">
        <v>105.75408515325667</v>
      </c>
      <c r="AS26" s="12">
        <v>105.32816159492864</v>
      </c>
      <c r="AT26" s="12">
        <v>103.43305917134175</v>
      </c>
      <c r="AU26" s="12">
        <v>112.32398289311304</v>
      </c>
      <c r="AV26" s="12">
        <v>111.47349636189973</v>
      </c>
      <c r="AW26" s="12">
        <v>110.73332363690221</v>
      </c>
      <c r="AX26" s="12">
        <v>116.84774492920187</v>
      </c>
      <c r="AY26" s="12">
        <v>122.18213246217901</v>
      </c>
      <c r="AZ26" s="12">
        <v>115.30619709552693</v>
      </c>
      <c r="BA26" s="12">
        <v>114.51092366925894</v>
      </c>
      <c r="BB26" s="12">
        <v>112.39371435530649</v>
      </c>
      <c r="BC26" s="12">
        <v>111.55542748828937</v>
      </c>
      <c r="BD26" s="12">
        <v>109.36556140141865</v>
      </c>
      <c r="BE26" s="12">
        <v>108.68654790851718</v>
      </c>
      <c r="BF26" s="12">
        <v>107.16817709110384</v>
      </c>
      <c r="BG26" s="12">
        <v>115.72132324428944</v>
      </c>
      <c r="BH26" s="12">
        <v>115.89081224010492</v>
      </c>
      <c r="BI26" s="12">
        <v>114.55666912425895</v>
      </c>
      <c r="BJ26" s="12">
        <v>121.87074692419174</v>
      </c>
      <c r="BK26" s="12">
        <v>127.98069849722603</v>
      </c>
      <c r="BL26" s="12">
        <v>119.56772461889774</v>
      </c>
      <c r="BM26" s="12">
        <v>118.27304687207801</v>
      </c>
      <c r="BN26" s="12">
        <v>117.35759742341151</v>
      </c>
      <c r="BO26" s="12">
        <v>117.08851682159687</v>
      </c>
      <c r="BP26" s="12">
        <v>115.0647515700004</v>
      </c>
      <c r="BQ26" s="12">
        <v>112.67169229177362</v>
      </c>
      <c r="BR26" s="12">
        <v>116.2245734908408</v>
      </c>
      <c r="BS26" s="12">
        <v>105.75133386725811</v>
      </c>
      <c r="BT26" s="12">
        <v>56.832048644368413</v>
      </c>
      <c r="BU26" s="12">
        <v>72.072600087223336</v>
      </c>
      <c r="BV26" s="12">
        <v>128.34406675120425</v>
      </c>
      <c r="BW26" s="12">
        <v>131.95525154049517</v>
      </c>
      <c r="BX26" s="12">
        <v>123.40845899101259</v>
      </c>
      <c r="BY26" s="12">
        <v>123.158297664253</v>
      </c>
      <c r="BZ26" s="12">
        <v>122.42436435273507</v>
      </c>
      <c r="CA26" s="12">
        <v>120.45578769154766</v>
      </c>
      <c r="CB26" s="12">
        <v>119.26230372744358</v>
      </c>
      <c r="CC26" s="12">
        <v>118.0973770477916</v>
      </c>
      <c r="CD26" s="12">
        <v>114.6122156160321</v>
      </c>
      <c r="CE26" s="12">
        <v>114.21529407869947</v>
      </c>
      <c r="CF26" s="12">
        <v>113.6868665525129</v>
      </c>
      <c r="CG26" s="12">
        <v>104.84874277452536</v>
      </c>
      <c r="CH26" s="12">
        <v>93.641870486941428</v>
      </c>
      <c r="CI26" s="12">
        <v>91.476708352593846</v>
      </c>
      <c r="CJ26" s="12">
        <v>111.7865125462265</v>
      </c>
      <c r="CK26" s="12">
        <v>124.44264186872975</v>
      </c>
      <c r="CL26" s="12">
        <v>126.76937704958432</v>
      </c>
      <c r="CM26" s="12">
        <v>127.99714915064429</v>
      </c>
      <c r="CN26" s="12">
        <v>128.25193975724343</v>
      </c>
      <c r="CO26" s="12">
        <v>125.69414398749531</v>
      </c>
      <c r="CP26" s="12">
        <v>97.070341924341236</v>
      </c>
      <c r="CQ26" s="12">
        <v>101.86164927416871</v>
      </c>
      <c r="CR26" s="12">
        <v>104.39528886204339</v>
      </c>
      <c r="CS26" s="12">
        <v>96.672719939446651</v>
      </c>
      <c r="CT26" s="12">
        <v>96.838562127331173</v>
      </c>
      <c r="CU26" s="12">
        <v>104.46455087452709</v>
      </c>
      <c r="CV26" s="12">
        <v>105.62676065865111</v>
      </c>
      <c r="CW26" s="12">
        <v>101.38108204044251</v>
      </c>
      <c r="CX26" s="12">
        <v>101.25999635024846</v>
      </c>
      <c r="CY26" s="12">
        <v>109.38794416237037</v>
      </c>
      <c r="CZ26" s="12">
        <v>113.10203259377771</v>
      </c>
      <c r="DA26" s="12">
        <v>106.77996819007359</v>
      </c>
      <c r="DB26" s="12">
        <v>107.02840121979449</v>
      </c>
      <c r="DC26" s="12">
        <v>113.01818830933462</v>
      </c>
      <c r="DD26" s="12">
        <v>117.33308440898828</v>
      </c>
      <c r="DE26" s="12">
        <v>111.10490108167149</v>
      </c>
      <c r="DF26" s="12">
        <v>110.52534941463682</v>
      </c>
      <c r="DG26" s="12">
        <v>117.43940942951853</v>
      </c>
      <c r="DH26" s="12">
        <v>121.94048999606726</v>
      </c>
      <c r="DI26" s="12">
        <v>116.50362193833625</v>
      </c>
      <c r="DJ26" s="12">
        <v>111.54919988329084</v>
      </c>
      <c r="DK26" s="12">
        <v>85.749571827598672</v>
      </c>
      <c r="DL26" s="12">
        <v>126.17400273192025</v>
      </c>
      <c r="DM26" s="12">
        <v>120.71415192390877</v>
      </c>
      <c r="DN26" s="12">
        <v>115.64162891417438</v>
      </c>
      <c r="DO26" s="12">
        <v>104.05915993799323</v>
      </c>
      <c r="DP26" s="12">
        <v>109.23528758918337</v>
      </c>
      <c r="DQ26" s="12">
        <v>127.672821985824</v>
      </c>
      <c r="DR26" s="12">
        <v>100</v>
      </c>
      <c r="DS26" s="12">
        <v>102.07773892523797</v>
      </c>
      <c r="DT26" s="12">
        <v>107.63248532411752</v>
      </c>
      <c r="DU26" s="12">
        <v>112.12114375494723</v>
      </c>
      <c r="DV26" s="12">
        <v>116.60221769463972</v>
      </c>
      <c r="DW26" s="12">
        <v>111.04673159167963</v>
      </c>
      <c r="DX26" s="12">
        <v>114.15222460679375</v>
      </c>
      <c r="DY26" s="3"/>
      <c r="DZ26" s="13" t="s">
        <v>401</v>
      </c>
      <c r="EA26" s="214"/>
      <c r="EB26" s="24"/>
      <c r="EC26" s="210"/>
      <c r="ED26" s="24"/>
      <c r="EE26" s="210"/>
      <c r="EG26" s="173"/>
      <c r="EH26" s="24"/>
      <c r="EI26" s="173"/>
      <c r="EJ26" s="24"/>
    </row>
    <row r="27" spans="1:140" s="55" customFormat="1" ht="30" customHeight="1" x14ac:dyDescent="0.2">
      <c r="A27" s="598"/>
      <c r="B27" s="58"/>
      <c r="C27" s="5">
        <v>5.3</v>
      </c>
      <c r="D27" s="52">
        <v>2.0586902008899366</v>
      </c>
      <c r="E27" s="52">
        <v>3.7920582408566545</v>
      </c>
      <c r="F27" s="53">
        <v>25</v>
      </c>
      <c r="G27" s="15"/>
      <c r="H27" s="15" t="s">
        <v>807</v>
      </c>
      <c r="I27" s="12">
        <v>107.6359021757762</v>
      </c>
      <c r="J27" s="12">
        <v>88.031239284350832</v>
      </c>
      <c r="K27" s="12">
        <v>100.73417423117448</v>
      </c>
      <c r="L27" s="12">
        <v>101.55385538488807</v>
      </c>
      <c r="M27" s="12">
        <v>100.92582499201613</v>
      </c>
      <c r="N27" s="12">
        <v>102.31628029430578</v>
      </c>
      <c r="O27" s="12">
        <v>100.27287841050581</v>
      </c>
      <c r="P27" s="12">
        <v>95.750726086010872</v>
      </c>
      <c r="Q27" s="12">
        <v>100.96372808377839</v>
      </c>
      <c r="R27" s="12">
        <v>100.41588512449145</v>
      </c>
      <c r="S27" s="12">
        <v>98.419944164050307</v>
      </c>
      <c r="T27" s="12">
        <v>102.97956176865171</v>
      </c>
      <c r="U27" s="12">
        <v>114.45337286376024</v>
      </c>
      <c r="V27" s="12">
        <v>93.639944094911826</v>
      </c>
      <c r="W27" s="12">
        <v>105.34108343076328</v>
      </c>
      <c r="X27" s="12">
        <v>104.98519638308535</v>
      </c>
      <c r="Y27" s="12">
        <v>107.99320487533207</v>
      </c>
      <c r="Z27" s="12">
        <v>108.1992940070368</v>
      </c>
      <c r="AA27" s="12">
        <v>105.06188139024063</v>
      </c>
      <c r="AB27" s="12">
        <v>100.87507835138186</v>
      </c>
      <c r="AC27" s="12">
        <v>104.91123649352588</v>
      </c>
      <c r="AD27" s="12">
        <v>105.92892576450259</v>
      </c>
      <c r="AE27" s="12">
        <v>104.79987467725907</v>
      </c>
      <c r="AF27" s="12">
        <v>103.73756435421099</v>
      </c>
      <c r="AG27" s="12">
        <v>118.23501316781073</v>
      </c>
      <c r="AH27" s="12">
        <v>96.675464332552906</v>
      </c>
      <c r="AI27" s="12">
        <v>108.12027426674209</v>
      </c>
      <c r="AJ27" s="12">
        <v>108.83479494203267</v>
      </c>
      <c r="AK27" s="12">
        <v>111.77898824240417</v>
      </c>
      <c r="AL27" s="12">
        <v>111.61219393074327</v>
      </c>
      <c r="AM27" s="12">
        <v>115.08292132178923</v>
      </c>
      <c r="AN27" s="12">
        <v>110.15447187160095</v>
      </c>
      <c r="AO27" s="12">
        <v>110.59815186645186</v>
      </c>
      <c r="AP27" s="12">
        <v>111.87914051659737</v>
      </c>
      <c r="AQ27" s="12">
        <v>110.02032405909317</v>
      </c>
      <c r="AR27" s="12">
        <v>108.55310744829677</v>
      </c>
      <c r="AS27" s="12">
        <v>123.78631674612743</v>
      </c>
      <c r="AT27" s="12">
        <v>100.53612171816488</v>
      </c>
      <c r="AU27" s="12">
        <v>112.76369541975741</v>
      </c>
      <c r="AV27" s="12">
        <v>115.30989020284926</v>
      </c>
      <c r="AW27" s="12">
        <v>117.83088749196236</v>
      </c>
      <c r="AX27" s="12">
        <v>118.0832842883416</v>
      </c>
      <c r="AY27" s="12">
        <v>121.43558982031452</v>
      </c>
      <c r="AZ27" s="12">
        <v>115.75800977672841</v>
      </c>
      <c r="BA27" s="12">
        <v>115.64683440323464</v>
      </c>
      <c r="BB27" s="12">
        <v>117.32035993850297</v>
      </c>
      <c r="BC27" s="12">
        <v>114.54409927680409</v>
      </c>
      <c r="BD27" s="12">
        <v>113.11836754966235</v>
      </c>
      <c r="BE27" s="12">
        <v>128.54180584856041</v>
      </c>
      <c r="BF27" s="12">
        <v>105.45994474059248</v>
      </c>
      <c r="BG27" s="12">
        <v>116.52039807895773</v>
      </c>
      <c r="BH27" s="12">
        <v>119.56634734715975</v>
      </c>
      <c r="BI27" s="12">
        <v>122.33015808167433</v>
      </c>
      <c r="BJ27" s="12">
        <v>123.77379773537677</v>
      </c>
      <c r="BK27" s="12">
        <v>126.70908583237113</v>
      </c>
      <c r="BL27" s="12">
        <v>120.00799270712641</v>
      </c>
      <c r="BM27" s="12">
        <v>120.15346522223498</v>
      </c>
      <c r="BN27" s="12">
        <v>119.83869047077913</v>
      </c>
      <c r="BO27" s="12">
        <v>117.37972508735864</v>
      </c>
      <c r="BP27" s="12">
        <v>117.4536757270269</v>
      </c>
      <c r="BQ27" s="12">
        <v>133.3242632378327</v>
      </c>
      <c r="BR27" s="12">
        <v>110.79904949336947</v>
      </c>
      <c r="BS27" s="12">
        <v>105.40320736963452</v>
      </c>
      <c r="BT27" s="12">
        <v>44.640069197724756</v>
      </c>
      <c r="BU27" s="12">
        <v>66.572027111191971</v>
      </c>
      <c r="BV27" s="12">
        <v>97.018336535341959</v>
      </c>
      <c r="BW27" s="12">
        <v>103.87906821374241</v>
      </c>
      <c r="BX27" s="12">
        <v>107.20766777699743</v>
      </c>
      <c r="BY27" s="12">
        <v>112.30093450978788</v>
      </c>
      <c r="BZ27" s="12">
        <v>112.67374893556241</v>
      </c>
      <c r="CA27" s="12">
        <v>110.4881332768225</v>
      </c>
      <c r="CB27" s="12">
        <v>111.26645237137764</v>
      </c>
      <c r="CC27" s="12">
        <v>126.7325300108553</v>
      </c>
      <c r="CD27" s="12">
        <v>105.17643599338814</v>
      </c>
      <c r="CE27" s="12">
        <v>113.17934787665564</v>
      </c>
      <c r="CF27" s="12">
        <v>103.1434997087718</v>
      </c>
      <c r="CG27" s="12">
        <v>101.81234667595879</v>
      </c>
      <c r="CH27" s="12">
        <v>86.345055911836099</v>
      </c>
      <c r="CI27" s="12">
        <v>85.970914969061965</v>
      </c>
      <c r="CJ27" s="12">
        <v>94.695415043851227</v>
      </c>
      <c r="CK27" s="12">
        <v>112.43992623004618</v>
      </c>
      <c r="CL27" s="12">
        <v>121.22838478115811</v>
      </c>
      <c r="CM27" s="12">
        <v>123.54624439495323</v>
      </c>
      <c r="CN27" s="12">
        <v>118.086988416121</v>
      </c>
      <c r="CO27" s="12">
        <v>135.20306816493127</v>
      </c>
      <c r="CP27" s="12">
        <v>98.800438563767173</v>
      </c>
      <c r="CQ27" s="12">
        <v>101.59865355706999</v>
      </c>
      <c r="CR27" s="12">
        <v>98.995777526765025</v>
      </c>
      <c r="CS27" s="12">
        <v>100.60513035239781</v>
      </c>
      <c r="CT27" s="12">
        <v>104.47813346314511</v>
      </c>
      <c r="CU27" s="12">
        <v>107.0592317551514</v>
      </c>
      <c r="CV27" s="12">
        <v>103.61606541171614</v>
      </c>
      <c r="CW27" s="12">
        <v>104.82212159865755</v>
      </c>
      <c r="CX27" s="12">
        <v>107.67691725570189</v>
      </c>
      <c r="CY27" s="12">
        <v>110.74199237172671</v>
      </c>
      <c r="CZ27" s="12">
        <v>111.94518168661402</v>
      </c>
      <c r="DA27" s="12">
        <v>110.15085734132911</v>
      </c>
      <c r="DB27" s="12">
        <v>112.36204462801658</v>
      </c>
      <c r="DC27" s="12">
        <v>117.07468732771774</v>
      </c>
      <c r="DD27" s="12">
        <v>117.61347800009253</v>
      </c>
      <c r="DE27" s="12">
        <v>114.99427558832315</v>
      </c>
      <c r="DF27" s="12">
        <v>116.84071622270353</v>
      </c>
      <c r="DG27" s="12">
        <v>121.89010105473695</v>
      </c>
      <c r="DH27" s="12">
        <v>122.29018125391083</v>
      </c>
      <c r="DI27" s="12">
        <v>118.22403042838823</v>
      </c>
      <c r="DJ27" s="12">
        <v>116.50884003361223</v>
      </c>
      <c r="DK27" s="12">
        <v>69.410144281419562</v>
      </c>
      <c r="DL27" s="12">
        <v>107.79589016684258</v>
      </c>
      <c r="DM27" s="12">
        <v>111.47611152792085</v>
      </c>
      <c r="DN27" s="12">
        <v>115.02943796029969</v>
      </c>
      <c r="DO27" s="12">
        <v>97.100300765522221</v>
      </c>
      <c r="DP27" s="12">
        <v>97.702085414319797</v>
      </c>
      <c r="DQ27" s="12">
        <v>120.95387253074411</v>
      </c>
      <c r="DR27" s="12">
        <v>100</v>
      </c>
      <c r="DS27" s="12">
        <v>104.99388805716752</v>
      </c>
      <c r="DT27" s="12">
        <v>110.12873716384291</v>
      </c>
      <c r="DU27" s="12">
        <v>115.51112138603746</v>
      </c>
      <c r="DV27" s="12">
        <v>119.81125723993487</v>
      </c>
      <c r="DW27" s="12">
        <v>101.29774650244882</v>
      </c>
      <c r="DX27" s="12">
        <v>107.69642416772145</v>
      </c>
      <c r="DY27" s="372"/>
      <c r="DZ27" s="297" t="s">
        <v>403</v>
      </c>
      <c r="EA27" s="214"/>
      <c r="EB27" s="211"/>
      <c r="EC27" s="210"/>
      <c r="ED27" s="211"/>
      <c r="EE27" s="210"/>
      <c r="EG27" s="173"/>
      <c r="EH27" s="24"/>
      <c r="EI27" s="173"/>
      <c r="EJ27" s="24"/>
    </row>
    <row r="28" spans="1:140" s="55" customFormat="1" ht="15" customHeight="1" x14ac:dyDescent="0.2">
      <c r="A28" s="598"/>
      <c r="B28" s="118" t="s">
        <v>69</v>
      </c>
      <c r="C28" s="122"/>
      <c r="D28" s="120">
        <v>16.573753358017733</v>
      </c>
      <c r="E28" s="120">
        <v>18.228688191371742</v>
      </c>
      <c r="F28" s="121"/>
      <c r="G28" s="594" t="s">
        <v>70</v>
      </c>
      <c r="H28" s="594"/>
      <c r="I28" s="142">
        <v>99.326092875674732</v>
      </c>
      <c r="J28" s="142">
        <v>81.006186733158245</v>
      </c>
      <c r="K28" s="142">
        <v>95.435550540690002</v>
      </c>
      <c r="L28" s="142">
        <v>93.335402146273964</v>
      </c>
      <c r="M28" s="142">
        <v>96.841316783292086</v>
      </c>
      <c r="N28" s="142">
        <v>103.89337581409723</v>
      </c>
      <c r="O28" s="142">
        <v>104.04773758483049</v>
      </c>
      <c r="P28" s="142">
        <v>102.81876410903568</v>
      </c>
      <c r="Q28" s="142">
        <v>108.61192614851969</v>
      </c>
      <c r="R28" s="142">
        <v>107.77816189400311</v>
      </c>
      <c r="S28" s="142">
        <v>101.43817474050888</v>
      </c>
      <c r="T28" s="142">
        <v>105.46731062991601</v>
      </c>
      <c r="U28" s="142">
        <v>106.32904194888836</v>
      </c>
      <c r="V28" s="142">
        <v>86.677929008701824</v>
      </c>
      <c r="W28" s="142">
        <v>102.18115923425347</v>
      </c>
      <c r="X28" s="142">
        <v>101.12810217246762</v>
      </c>
      <c r="Y28" s="142">
        <v>105.25769450417971</v>
      </c>
      <c r="Z28" s="142">
        <v>113.87218372569596</v>
      </c>
      <c r="AA28" s="142">
        <v>108.81263286509081</v>
      </c>
      <c r="AB28" s="142">
        <v>111.42243786094728</v>
      </c>
      <c r="AC28" s="142">
        <v>115.81900171217009</v>
      </c>
      <c r="AD28" s="142">
        <v>116.21279493044094</v>
      </c>
      <c r="AE28" s="142">
        <v>110.45581448287437</v>
      </c>
      <c r="AF28" s="142">
        <v>111.96933894772577</v>
      </c>
      <c r="AG28" s="142">
        <v>113.01760200241198</v>
      </c>
      <c r="AH28" s="142">
        <v>94.719303192955493</v>
      </c>
      <c r="AI28" s="142">
        <v>109.97840199234369</v>
      </c>
      <c r="AJ28" s="142">
        <v>108.96545457008722</v>
      </c>
      <c r="AK28" s="142">
        <v>115.65433617934714</v>
      </c>
      <c r="AL28" s="142">
        <v>121.83849138612152</v>
      </c>
      <c r="AM28" s="142">
        <v>119.4431926042668</v>
      </c>
      <c r="AN28" s="142">
        <v>120.10527820494556</v>
      </c>
      <c r="AO28" s="142">
        <v>122.95408804164153</v>
      </c>
      <c r="AP28" s="142">
        <v>122.90814609407271</v>
      </c>
      <c r="AQ28" s="142">
        <v>118.19060919187629</v>
      </c>
      <c r="AR28" s="142">
        <v>116.23282274783145</v>
      </c>
      <c r="AS28" s="142">
        <v>119.4391252281066</v>
      </c>
      <c r="AT28" s="142">
        <v>99.873352190620054</v>
      </c>
      <c r="AU28" s="142">
        <v>116.32424747299005</v>
      </c>
      <c r="AV28" s="142">
        <v>116.73199625258326</v>
      </c>
      <c r="AW28" s="142">
        <v>121.21652848125044</v>
      </c>
      <c r="AX28" s="142">
        <v>128.45628188759582</v>
      </c>
      <c r="AY28" s="142">
        <v>128.94559695562177</v>
      </c>
      <c r="AZ28" s="142">
        <v>125.55994305897688</v>
      </c>
      <c r="BA28" s="142">
        <v>129.71347822176392</v>
      </c>
      <c r="BB28" s="142">
        <v>131.58377631699645</v>
      </c>
      <c r="BC28" s="142">
        <v>124.42808526571505</v>
      </c>
      <c r="BD28" s="142">
        <v>124.65314915456175</v>
      </c>
      <c r="BE28" s="142">
        <v>124.05820300754422</v>
      </c>
      <c r="BF28" s="142">
        <v>102.98211470286572</v>
      </c>
      <c r="BG28" s="142">
        <v>119.50571835633767</v>
      </c>
      <c r="BH28" s="142">
        <v>121.46242833360687</v>
      </c>
      <c r="BI28" s="142">
        <v>125.75063996497711</v>
      </c>
      <c r="BJ28" s="142">
        <v>132.94410478243111</v>
      </c>
      <c r="BK28" s="142">
        <v>135.2704096746007</v>
      </c>
      <c r="BL28" s="142">
        <v>129.45744824145541</v>
      </c>
      <c r="BM28" s="142">
        <v>130.73925704369017</v>
      </c>
      <c r="BN28" s="142">
        <v>134.74723720828783</v>
      </c>
      <c r="BO28" s="142">
        <v>125.7437348542561</v>
      </c>
      <c r="BP28" s="142">
        <v>128.5493764015209</v>
      </c>
      <c r="BQ28" s="142">
        <v>128.0318791289902</v>
      </c>
      <c r="BR28" s="142">
        <v>110.153789509506</v>
      </c>
      <c r="BS28" s="142">
        <v>113.63847055358076</v>
      </c>
      <c r="BT28" s="142">
        <v>80.000671113625245</v>
      </c>
      <c r="BU28" s="142">
        <v>111.67949447386169</v>
      </c>
      <c r="BV28" s="142">
        <v>150.51198456052558</v>
      </c>
      <c r="BW28" s="142">
        <v>148.48847092892862</v>
      </c>
      <c r="BX28" s="142">
        <v>138.67641937217499</v>
      </c>
      <c r="BY28" s="142">
        <v>143.54270682092752</v>
      </c>
      <c r="BZ28" s="142">
        <v>144.91907060887604</v>
      </c>
      <c r="CA28" s="142">
        <v>136.12968835827454</v>
      </c>
      <c r="CB28" s="142">
        <v>138.34567729272104</v>
      </c>
      <c r="CC28" s="142">
        <v>138.16403102832967</v>
      </c>
      <c r="CD28" s="142">
        <v>121.45085835587436</v>
      </c>
      <c r="CE28" s="142">
        <v>129.28749758700124</v>
      </c>
      <c r="CF28" s="142">
        <v>136.08521697436339</v>
      </c>
      <c r="CG28" s="142">
        <v>135.85085221377494</v>
      </c>
      <c r="CH28" s="142">
        <v>163.22801114768453</v>
      </c>
      <c r="CI28" s="142">
        <v>145.90028730136325</v>
      </c>
      <c r="CJ28" s="142">
        <v>152.16565209691728</v>
      </c>
      <c r="CK28" s="142">
        <v>161.21306737117706</v>
      </c>
      <c r="CL28" s="142">
        <v>164.64378536622715</v>
      </c>
      <c r="CM28" s="142">
        <v>160.40503615540106</v>
      </c>
      <c r="CN28" s="142">
        <v>163.46614699065424</v>
      </c>
      <c r="CO28" s="142">
        <v>158.09990662227688</v>
      </c>
      <c r="CP28" s="142">
        <v>91.922610049840998</v>
      </c>
      <c r="CQ28" s="142">
        <v>98.023364914554421</v>
      </c>
      <c r="CR28" s="142">
        <v>105.15947594746194</v>
      </c>
      <c r="CS28" s="142">
        <v>104.89454908814268</v>
      </c>
      <c r="CT28" s="142">
        <v>98.396043397281218</v>
      </c>
      <c r="CU28" s="142">
        <v>106.75266013411442</v>
      </c>
      <c r="CV28" s="142">
        <v>112.01802414606941</v>
      </c>
      <c r="CW28" s="142">
        <v>112.87931612034703</v>
      </c>
      <c r="CX28" s="142">
        <v>105.90510239590371</v>
      </c>
      <c r="CY28" s="142">
        <v>115.48609404518528</v>
      </c>
      <c r="CZ28" s="142">
        <v>120.83418628361795</v>
      </c>
      <c r="DA28" s="142">
        <v>119.11052601126015</v>
      </c>
      <c r="DB28" s="142">
        <v>111.87890829723891</v>
      </c>
      <c r="DC28" s="142">
        <v>122.13493554047652</v>
      </c>
      <c r="DD28" s="142">
        <v>128.07300607878753</v>
      </c>
      <c r="DE28" s="142">
        <v>126.88833691242441</v>
      </c>
      <c r="DF28" s="142">
        <v>115.51534535558254</v>
      </c>
      <c r="DG28" s="142">
        <v>126.7190576936717</v>
      </c>
      <c r="DH28" s="142">
        <v>131.82237165324875</v>
      </c>
      <c r="DI28" s="142">
        <v>129.68011615468831</v>
      </c>
      <c r="DJ28" s="142">
        <v>117.27471306402565</v>
      </c>
      <c r="DK28" s="142">
        <v>114.0640500493375</v>
      </c>
      <c r="DL28" s="142">
        <v>143.56919904067703</v>
      </c>
      <c r="DM28" s="142">
        <v>139.79814541995719</v>
      </c>
      <c r="DN28" s="142">
        <v>129.63412899040176</v>
      </c>
      <c r="DO28" s="142">
        <v>145.0546934452743</v>
      </c>
      <c r="DP28" s="142">
        <v>153.09300225648587</v>
      </c>
      <c r="DQ28" s="142">
        <v>162.83832283742748</v>
      </c>
      <c r="DR28" s="142">
        <v>100</v>
      </c>
      <c r="DS28" s="142">
        <v>107.51151094945301</v>
      </c>
      <c r="DT28" s="142">
        <v>115.33397718399179</v>
      </c>
      <c r="DU28" s="142">
        <v>122.24379670723182</v>
      </c>
      <c r="DV28" s="142">
        <v>125.93422271429783</v>
      </c>
      <c r="DW28" s="142">
        <v>128.67652689349936</v>
      </c>
      <c r="DX28" s="142">
        <v>147.65503688239735</v>
      </c>
      <c r="DY28" s="605" t="s">
        <v>71</v>
      </c>
      <c r="DZ28" s="605"/>
      <c r="EA28" s="214"/>
      <c r="EB28" s="24"/>
      <c r="EC28" s="210"/>
      <c r="ED28" s="24"/>
      <c r="EE28" s="210"/>
      <c r="EG28" s="173"/>
      <c r="EH28" s="24"/>
      <c r="EI28" s="173"/>
      <c r="EJ28" s="24"/>
    </row>
    <row r="29" spans="1:140" s="55" customFormat="1" ht="30" customHeight="1" x14ac:dyDescent="0.2">
      <c r="A29" s="598"/>
      <c r="B29" s="58"/>
      <c r="C29" s="5">
        <v>6.0999999999999899</v>
      </c>
      <c r="D29" s="52">
        <v>13.795734722853512</v>
      </c>
      <c r="E29" s="52">
        <v>13.885857249930307</v>
      </c>
      <c r="F29" s="53">
        <v>26</v>
      </c>
      <c r="G29" s="15"/>
      <c r="H29" s="15" t="s">
        <v>406</v>
      </c>
      <c r="I29" s="12">
        <v>99.801269016680848</v>
      </c>
      <c r="J29" s="12">
        <v>79.014060587603836</v>
      </c>
      <c r="K29" s="12">
        <v>92.592939478919362</v>
      </c>
      <c r="L29" s="12">
        <v>88.331666477801875</v>
      </c>
      <c r="M29" s="12">
        <v>93.590479651824509</v>
      </c>
      <c r="N29" s="12">
        <v>103.91059996360892</v>
      </c>
      <c r="O29" s="12">
        <v>104.52271939237617</v>
      </c>
      <c r="P29" s="12">
        <v>102.93545115758953</v>
      </c>
      <c r="Q29" s="12">
        <v>111.26965959171021</v>
      </c>
      <c r="R29" s="12">
        <v>111.4473250137131</v>
      </c>
      <c r="S29" s="12">
        <v>104.78163749864616</v>
      </c>
      <c r="T29" s="12">
        <v>107.80219216952557</v>
      </c>
      <c r="U29" s="12">
        <v>108.31117413574884</v>
      </c>
      <c r="V29" s="12">
        <v>84.600133752469588</v>
      </c>
      <c r="W29" s="12">
        <v>100.25729691486588</v>
      </c>
      <c r="X29" s="12">
        <v>97.611351257995722</v>
      </c>
      <c r="Y29" s="12">
        <v>103.0511411200216</v>
      </c>
      <c r="Z29" s="12">
        <v>114.20209903614055</v>
      </c>
      <c r="AA29" s="12">
        <v>109.52674353285215</v>
      </c>
      <c r="AB29" s="12">
        <v>111.60205049047669</v>
      </c>
      <c r="AC29" s="12">
        <v>118.82435177383779</v>
      </c>
      <c r="AD29" s="12">
        <v>120.51747469434498</v>
      </c>
      <c r="AE29" s="12">
        <v>114.19916585451459</v>
      </c>
      <c r="AF29" s="12">
        <v>114.38942279405656</v>
      </c>
      <c r="AG29" s="12">
        <v>114.86469036751812</v>
      </c>
      <c r="AH29" s="12">
        <v>92.113558774221374</v>
      </c>
      <c r="AI29" s="12">
        <v>108.13811456153516</v>
      </c>
      <c r="AJ29" s="12">
        <v>105.59959315470705</v>
      </c>
      <c r="AK29" s="12">
        <v>114.20582984208649</v>
      </c>
      <c r="AL29" s="12">
        <v>123.33993112705794</v>
      </c>
      <c r="AM29" s="12">
        <v>120.3228254659287</v>
      </c>
      <c r="AN29" s="12">
        <v>120.52172152688884</v>
      </c>
      <c r="AO29" s="12">
        <v>126.24051468205634</v>
      </c>
      <c r="AP29" s="12">
        <v>127.32749421038726</v>
      </c>
      <c r="AQ29" s="12">
        <v>122.62983717178115</v>
      </c>
      <c r="AR29" s="12">
        <v>119.28153580598216</v>
      </c>
      <c r="AS29" s="12">
        <v>121.86706554138962</v>
      </c>
      <c r="AT29" s="12">
        <v>97.663098320310922</v>
      </c>
      <c r="AU29" s="12">
        <v>115.00963903359852</v>
      </c>
      <c r="AV29" s="12">
        <v>114.25915294529894</v>
      </c>
      <c r="AW29" s="12">
        <v>120.32729784136833</v>
      </c>
      <c r="AX29" s="12">
        <v>130.36163253621922</v>
      </c>
      <c r="AY29" s="12">
        <v>131.36186377325902</v>
      </c>
      <c r="AZ29" s="12">
        <v>127.30540739591741</v>
      </c>
      <c r="BA29" s="12">
        <v>134.53772713701937</v>
      </c>
      <c r="BB29" s="12">
        <v>137.47923183738919</v>
      </c>
      <c r="BC29" s="12">
        <v>129.78219526085789</v>
      </c>
      <c r="BD29" s="12">
        <v>128.78677715339197</v>
      </c>
      <c r="BE29" s="12">
        <v>126.17244733603357</v>
      </c>
      <c r="BF29" s="12">
        <v>100.57183099815823</v>
      </c>
      <c r="BG29" s="12">
        <v>118.23902399875077</v>
      </c>
      <c r="BH29" s="12">
        <v>119.08386128546441</v>
      </c>
      <c r="BI29" s="12">
        <v>125.31182645994102</v>
      </c>
      <c r="BJ29" s="12">
        <v>135.47688275991038</v>
      </c>
      <c r="BK29" s="12">
        <v>138.46996823273741</v>
      </c>
      <c r="BL29" s="12">
        <v>131.11756121439782</v>
      </c>
      <c r="BM29" s="12">
        <v>134.72547881829647</v>
      </c>
      <c r="BN29" s="12">
        <v>140.10222955726272</v>
      </c>
      <c r="BO29" s="12">
        <v>129.99243558007777</v>
      </c>
      <c r="BP29" s="12">
        <v>132.60769072347088</v>
      </c>
      <c r="BQ29" s="12">
        <v>130.43008511599422</v>
      </c>
      <c r="BR29" s="12">
        <v>108.46340873112129</v>
      </c>
      <c r="BS29" s="12">
        <v>113.62424490433578</v>
      </c>
      <c r="BT29" s="12">
        <v>75.935917096628032</v>
      </c>
      <c r="BU29" s="12">
        <v>108.43795870523979</v>
      </c>
      <c r="BV29" s="12">
        <v>152.12056973696332</v>
      </c>
      <c r="BW29" s="12">
        <v>151.8658585607516</v>
      </c>
      <c r="BX29" s="12">
        <v>141.8028274742455</v>
      </c>
      <c r="BY29" s="12">
        <v>149.25878916688652</v>
      </c>
      <c r="BZ29" s="12">
        <v>151.7225739930463</v>
      </c>
      <c r="CA29" s="12">
        <v>142.45569574672692</v>
      </c>
      <c r="CB29" s="12">
        <v>144.2642613004262</v>
      </c>
      <c r="CC29" s="12">
        <v>142.17510659853244</v>
      </c>
      <c r="CD29" s="12">
        <v>121.84524803943651</v>
      </c>
      <c r="CE29" s="12">
        <v>130.60570148602991</v>
      </c>
      <c r="CF29" s="12">
        <v>134.25725017238216</v>
      </c>
      <c r="CG29" s="12">
        <v>134.90327055548636</v>
      </c>
      <c r="CH29" s="12">
        <v>166.16920216252015</v>
      </c>
      <c r="CI29" s="12">
        <v>149.41802982432449</v>
      </c>
      <c r="CJ29" s="12">
        <v>155.93503268383819</v>
      </c>
      <c r="CK29" s="12">
        <v>168.02768740026016</v>
      </c>
      <c r="CL29" s="12">
        <v>172.00105226868592</v>
      </c>
      <c r="CM29" s="12">
        <v>167.96689611597677</v>
      </c>
      <c r="CN29" s="12">
        <v>171.70087180518601</v>
      </c>
      <c r="CO29" s="12">
        <v>164.97142334926471</v>
      </c>
      <c r="CP29" s="12">
        <v>90.469423027734663</v>
      </c>
      <c r="CQ29" s="12">
        <v>95.277582031078438</v>
      </c>
      <c r="CR29" s="12">
        <v>106.2426100472253</v>
      </c>
      <c r="CS29" s="12">
        <v>108.0103848939616</v>
      </c>
      <c r="CT29" s="12">
        <v>97.722868267694764</v>
      </c>
      <c r="CU29" s="12">
        <v>104.9548638047193</v>
      </c>
      <c r="CV29" s="12">
        <v>113.31771526572221</v>
      </c>
      <c r="CW29" s="12">
        <v>116.36868778097204</v>
      </c>
      <c r="CX29" s="12">
        <v>105.03878790109155</v>
      </c>
      <c r="CY29" s="12">
        <v>114.38178470795049</v>
      </c>
      <c r="CZ29" s="12">
        <v>122.36168722495796</v>
      </c>
      <c r="DA29" s="12">
        <v>123.07962239605018</v>
      </c>
      <c r="DB29" s="12">
        <v>111.51326763176637</v>
      </c>
      <c r="DC29" s="12">
        <v>121.64936110762885</v>
      </c>
      <c r="DD29" s="12">
        <v>131.06833276873195</v>
      </c>
      <c r="DE29" s="12">
        <v>132.01606808387967</v>
      </c>
      <c r="DF29" s="12">
        <v>114.99443411098086</v>
      </c>
      <c r="DG29" s="12">
        <v>126.6241901684386</v>
      </c>
      <c r="DH29" s="12">
        <v>134.77100275514388</v>
      </c>
      <c r="DI29" s="12">
        <v>134.23411862027046</v>
      </c>
      <c r="DJ29" s="12">
        <v>117.50591291715044</v>
      </c>
      <c r="DK29" s="12">
        <v>112.16481517961039</v>
      </c>
      <c r="DL29" s="12">
        <v>147.64249173396121</v>
      </c>
      <c r="DM29" s="12">
        <v>146.14751034673313</v>
      </c>
      <c r="DN29" s="12">
        <v>131.54201870799963</v>
      </c>
      <c r="DO29" s="12">
        <v>145.10990763012956</v>
      </c>
      <c r="DP29" s="12">
        <v>157.7935833028076</v>
      </c>
      <c r="DQ29" s="12">
        <v>170.55627339661623</v>
      </c>
      <c r="DR29" s="12">
        <v>100.00000000000001</v>
      </c>
      <c r="DS29" s="12">
        <v>108.09103377977709</v>
      </c>
      <c r="DT29" s="12">
        <v>116.21547055751256</v>
      </c>
      <c r="DU29" s="12">
        <v>124.06175739800169</v>
      </c>
      <c r="DV29" s="12">
        <v>127.65593641370846</v>
      </c>
      <c r="DW29" s="12">
        <v>130.86518254436379</v>
      </c>
      <c r="DX29" s="12">
        <v>151.2504457593883</v>
      </c>
      <c r="DY29" s="372"/>
      <c r="DZ29" s="297" t="s">
        <v>405</v>
      </c>
      <c r="EA29" s="214"/>
      <c r="EB29" s="24"/>
      <c r="EC29" s="210"/>
      <c r="ED29" s="24"/>
      <c r="EE29" s="210"/>
      <c r="EG29" s="173"/>
      <c r="EH29" s="24"/>
      <c r="EI29" s="173"/>
      <c r="EJ29" s="24"/>
    </row>
    <row r="30" spans="1:140" s="55" customFormat="1" ht="15" customHeight="1" x14ac:dyDescent="0.2">
      <c r="A30" s="598"/>
      <c r="B30" s="58"/>
      <c r="C30" s="5">
        <v>6.1999999999999904</v>
      </c>
      <c r="D30" s="52">
        <v>1.1852058012883606</v>
      </c>
      <c r="E30" s="52">
        <v>2.1980296657315836</v>
      </c>
      <c r="F30" s="53">
        <v>27</v>
      </c>
      <c r="G30" s="15"/>
      <c r="H30" s="15" t="s">
        <v>408</v>
      </c>
      <c r="I30" s="12">
        <v>99.135315436004319</v>
      </c>
      <c r="J30" s="12">
        <v>84.615653690893907</v>
      </c>
      <c r="K30" s="12">
        <v>100.02840891946153</v>
      </c>
      <c r="L30" s="12">
        <v>102.34314699919582</v>
      </c>
      <c r="M30" s="12">
        <v>100.49035293586236</v>
      </c>
      <c r="N30" s="12">
        <v>103.27007486417868</v>
      </c>
      <c r="O30" s="12">
        <v>99.00010426273812</v>
      </c>
      <c r="P30" s="12">
        <v>98.330665222400128</v>
      </c>
      <c r="Q30" s="12">
        <v>110.0050598630642</v>
      </c>
      <c r="R30" s="12">
        <v>107.34475829989071</v>
      </c>
      <c r="S30" s="12">
        <v>93.26691195009397</v>
      </c>
      <c r="T30" s="12">
        <v>102.16954755621644</v>
      </c>
      <c r="U30" s="12">
        <v>102.31969046414788</v>
      </c>
      <c r="V30" s="12">
        <v>89.51830562161517</v>
      </c>
      <c r="W30" s="12">
        <v>104.01020275231673</v>
      </c>
      <c r="X30" s="12">
        <v>106.59557860662554</v>
      </c>
      <c r="Y30" s="12">
        <v>106.09450244779795</v>
      </c>
      <c r="Z30" s="12">
        <v>113.3656598594843</v>
      </c>
      <c r="AA30" s="12">
        <v>102.74283074543</v>
      </c>
      <c r="AB30" s="12">
        <v>106.17630369833799</v>
      </c>
      <c r="AC30" s="12">
        <v>115.77452979258739</v>
      </c>
      <c r="AD30" s="12">
        <v>113.12041846096686</v>
      </c>
      <c r="AE30" s="12">
        <v>101.0215155712154</v>
      </c>
      <c r="AF30" s="12">
        <v>108.87626926067634</v>
      </c>
      <c r="AG30" s="12">
        <v>110.70471039446049</v>
      </c>
      <c r="AH30" s="12">
        <v>99.145641625099245</v>
      </c>
      <c r="AI30" s="12">
        <v>111.72931232804301</v>
      </c>
      <c r="AJ30" s="12">
        <v>114.99122035915939</v>
      </c>
      <c r="AK30" s="12">
        <v>116.89485871209551</v>
      </c>
      <c r="AL30" s="12">
        <v>119.65494560119899</v>
      </c>
      <c r="AM30" s="12">
        <v>111.95152692710076</v>
      </c>
      <c r="AN30" s="12">
        <v>114.00028794791901</v>
      </c>
      <c r="AO30" s="12">
        <v>120.36585401200665</v>
      </c>
      <c r="AP30" s="12">
        <v>117.27424743676976</v>
      </c>
      <c r="AQ30" s="12">
        <v>104.6526215836969</v>
      </c>
      <c r="AR30" s="12">
        <v>109.11167213426758</v>
      </c>
      <c r="AS30" s="12">
        <v>113.32727908167791</v>
      </c>
      <c r="AT30" s="12">
        <v>101.44835837460009</v>
      </c>
      <c r="AU30" s="12">
        <v>114.57332392237643</v>
      </c>
      <c r="AV30" s="12">
        <v>117.65633490974716</v>
      </c>
      <c r="AW30" s="12">
        <v>119.37307703798288</v>
      </c>
      <c r="AX30" s="12">
        <v>122.73089537099918</v>
      </c>
      <c r="AY30" s="12">
        <v>117.68542015286519</v>
      </c>
      <c r="AZ30" s="12">
        <v>116.31223038983893</v>
      </c>
      <c r="BA30" s="12">
        <v>121.48289188142284</v>
      </c>
      <c r="BB30" s="12">
        <v>120.65200102315912</v>
      </c>
      <c r="BC30" s="12">
        <v>107.23661189182434</v>
      </c>
      <c r="BD30" s="12">
        <v>113.99650173367772</v>
      </c>
      <c r="BE30" s="12">
        <v>121.37185083887262</v>
      </c>
      <c r="BF30" s="12">
        <v>106.44299698530834</v>
      </c>
      <c r="BG30" s="12">
        <v>118.90346898440399</v>
      </c>
      <c r="BH30" s="12">
        <v>122.53969349763443</v>
      </c>
      <c r="BI30" s="12">
        <v>121.35846151281275</v>
      </c>
      <c r="BJ30" s="12">
        <v>124.61315013757057</v>
      </c>
      <c r="BK30" s="12">
        <v>119.38968605024287</v>
      </c>
      <c r="BL30" s="12">
        <v>118.32816249542829</v>
      </c>
      <c r="BM30" s="12">
        <v>125.01752297467272</v>
      </c>
      <c r="BN30" s="12">
        <v>127.22040142123494</v>
      </c>
      <c r="BO30" s="12">
        <v>110.55115921714381</v>
      </c>
      <c r="BP30" s="12">
        <v>117.71583192463184</v>
      </c>
      <c r="BQ30" s="12">
        <v>123.194251252344</v>
      </c>
      <c r="BR30" s="12">
        <v>109.64096662264156</v>
      </c>
      <c r="BS30" s="12">
        <v>110.0443049100312</v>
      </c>
      <c r="BT30" s="12">
        <v>84.58043364422727</v>
      </c>
      <c r="BU30" s="12">
        <v>111.83161610912138</v>
      </c>
      <c r="BV30" s="12">
        <v>141.17207315564326</v>
      </c>
      <c r="BW30" s="12">
        <v>132.57349051907585</v>
      </c>
      <c r="BX30" s="12">
        <v>127.10115347424554</v>
      </c>
      <c r="BY30" s="12">
        <v>135.04233178613876</v>
      </c>
      <c r="BZ30" s="12">
        <v>134.07533598398535</v>
      </c>
      <c r="CA30" s="12">
        <v>115.28003420571879</v>
      </c>
      <c r="CB30" s="12">
        <v>122.40136264930176</v>
      </c>
      <c r="CC30" s="12">
        <v>130.85680168511433</v>
      </c>
      <c r="CD30" s="12">
        <v>115.98559427024196</v>
      </c>
      <c r="CE30" s="12">
        <v>120.117933016232</v>
      </c>
      <c r="CF30" s="12">
        <v>135.1896026485436</v>
      </c>
      <c r="CG30" s="12">
        <v>130.54123758682724</v>
      </c>
      <c r="CH30" s="12">
        <v>150.20756684121559</v>
      </c>
      <c r="CI30" s="12">
        <v>131.37186455783393</v>
      </c>
      <c r="CJ30" s="12">
        <v>133.10249241145002</v>
      </c>
      <c r="CK30" s="12">
        <v>147.46813451815473</v>
      </c>
      <c r="CL30" s="12">
        <v>150.3895127643093</v>
      </c>
      <c r="CM30" s="12">
        <v>134.23498186150127</v>
      </c>
      <c r="CN30" s="12">
        <v>143.6596898051566</v>
      </c>
      <c r="CO30" s="12">
        <v>145.06242538906724</v>
      </c>
      <c r="CP30" s="12">
        <v>94.593126015453251</v>
      </c>
      <c r="CQ30" s="12">
        <v>102.03452493307896</v>
      </c>
      <c r="CR30" s="12">
        <v>102.44527644940082</v>
      </c>
      <c r="CS30" s="12">
        <v>100.92707260206704</v>
      </c>
      <c r="CT30" s="12">
        <v>98.616066279359927</v>
      </c>
      <c r="CU30" s="12">
        <v>108.6852469713026</v>
      </c>
      <c r="CV30" s="12">
        <v>108.23122141211844</v>
      </c>
      <c r="CW30" s="12">
        <v>107.67273443095287</v>
      </c>
      <c r="CX30" s="12">
        <v>107.19322144920092</v>
      </c>
      <c r="CY30" s="12">
        <v>117.18034155748462</v>
      </c>
      <c r="CZ30" s="12">
        <v>115.43922296234213</v>
      </c>
      <c r="DA30" s="12">
        <v>110.34618038491141</v>
      </c>
      <c r="DB30" s="12">
        <v>109.78298712621813</v>
      </c>
      <c r="DC30" s="12">
        <v>119.92010243957641</v>
      </c>
      <c r="DD30" s="12">
        <v>118.49351414137566</v>
      </c>
      <c r="DE30" s="12">
        <v>113.96170488288708</v>
      </c>
      <c r="DF30" s="12">
        <v>115.57277226952833</v>
      </c>
      <c r="DG30" s="12">
        <v>122.83710171600592</v>
      </c>
      <c r="DH30" s="12">
        <v>120.91179050678129</v>
      </c>
      <c r="DI30" s="12">
        <v>118.49579752100352</v>
      </c>
      <c r="DJ30" s="12">
        <v>114.29317426167226</v>
      </c>
      <c r="DK30" s="12">
        <v>112.52804096966396</v>
      </c>
      <c r="DL30" s="12">
        <v>131.57232525982008</v>
      </c>
      <c r="DM30" s="12">
        <v>123.9189109463353</v>
      </c>
      <c r="DN30" s="12">
        <v>122.3201096571961</v>
      </c>
      <c r="DO30" s="12">
        <v>138.64613569219546</v>
      </c>
      <c r="DP30" s="12">
        <v>137.31416382914622</v>
      </c>
      <c r="DQ30" s="12">
        <v>142.7613948103224</v>
      </c>
      <c r="DR30" s="12">
        <v>100.00000000000001</v>
      </c>
      <c r="DS30" s="12">
        <v>105.80131727343344</v>
      </c>
      <c r="DT30" s="12">
        <v>112.53974158848474</v>
      </c>
      <c r="DU30" s="12">
        <v>115.53957714751431</v>
      </c>
      <c r="DV30" s="12">
        <v>119.45436550332975</v>
      </c>
      <c r="DW30" s="12">
        <v>120.57811285937288</v>
      </c>
      <c r="DX30" s="12">
        <v>135.26045099721503</v>
      </c>
      <c r="DY30" s="372"/>
      <c r="DZ30" s="297" t="s">
        <v>407</v>
      </c>
      <c r="EA30" s="214"/>
      <c r="EB30" s="24"/>
      <c r="EC30" s="210"/>
      <c r="ED30" s="24"/>
      <c r="EE30" s="210"/>
      <c r="EG30" s="173"/>
      <c r="EH30" s="24"/>
      <c r="EI30" s="173"/>
      <c r="EJ30" s="24"/>
    </row>
    <row r="31" spans="1:140" s="9" customFormat="1" ht="15" customHeight="1" x14ac:dyDescent="0.2">
      <c r="A31" s="598"/>
      <c r="B31" s="4"/>
      <c r="C31" s="5">
        <v>6.2999999999999901</v>
      </c>
      <c r="D31" s="52">
        <v>1.5928128338758627</v>
      </c>
      <c r="E31" s="52">
        <v>2.144801275709848</v>
      </c>
      <c r="F31" s="8">
        <v>28</v>
      </c>
      <c r="G31" s="15"/>
      <c r="H31" s="15" t="s">
        <v>410</v>
      </c>
      <c r="I31" s="12">
        <v>96.44522290389105</v>
      </c>
      <c r="J31" s="12">
        <v>90.20455119417899</v>
      </c>
      <c r="K31" s="12">
        <v>109.13232179240121</v>
      </c>
      <c r="L31" s="12">
        <v>116.49925856662313</v>
      </c>
      <c r="M31" s="12">
        <v>114.1482678076334</v>
      </c>
      <c r="N31" s="12">
        <v>104.42063300572426</v>
      </c>
      <c r="O31" s="12">
        <v>106.14551618033778</v>
      </c>
      <c r="P31" s="12">
        <v>106.66279147408788</v>
      </c>
      <c r="Q31" s="12">
        <v>89.977539417198201</v>
      </c>
      <c r="R31" s="12">
        <v>84.467451519047216</v>
      </c>
      <c r="S31" s="12">
        <v>88.166004081849181</v>
      </c>
      <c r="T31" s="12">
        <v>93.730442057027602</v>
      </c>
      <c r="U31" s="12">
        <v>97.605188925610165</v>
      </c>
      <c r="V31" s="12">
        <v>97.21910898730242</v>
      </c>
      <c r="W31" s="12">
        <v>112.76217943408886</v>
      </c>
      <c r="X31" s="12">
        <v>118.29306108958995</v>
      </c>
      <c r="Y31" s="12">
        <v>118.68577147725287</v>
      </c>
      <c r="Z31" s="12">
        <v>112.25534282750216</v>
      </c>
      <c r="AA31" s="12">
        <v>110.40978145398034</v>
      </c>
      <c r="AB31" s="12">
        <v>115.6359206149159</v>
      </c>
      <c r="AC31" s="12">
        <v>96.407361195464006</v>
      </c>
      <c r="AD31" s="12">
        <v>91.512588859746742</v>
      </c>
      <c r="AE31" s="12">
        <v>95.88906918411422</v>
      </c>
      <c r="AF31" s="12">
        <v>99.47108085906919</v>
      </c>
      <c r="AG31" s="12">
        <v>103.4294871356087</v>
      </c>
      <c r="AH31" s="12">
        <v>107.05320663823832</v>
      </c>
      <c r="AI31" s="12">
        <v>120.09841448439217</v>
      </c>
      <c r="AJ31" s="12">
        <v>124.58138111451795</v>
      </c>
      <c r="AK31" s="12">
        <v>123.76093658738587</v>
      </c>
      <c r="AL31" s="12">
        <v>114.35561654730418</v>
      </c>
      <c r="AM31" s="12">
        <v>121.42586908946321</v>
      </c>
      <c r="AN31" s="12">
        <v>123.66564403428247</v>
      </c>
      <c r="AO31" s="12">
        <v>104.32959519721508</v>
      </c>
      <c r="AP31" s="12">
        <v>100.07015114640373</v>
      </c>
      <c r="AQ31" s="12">
        <v>103.32415605569115</v>
      </c>
      <c r="AR31" s="12">
        <v>103.79274528196338</v>
      </c>
      <c r="AS31" s="12">
        <v>109.98369749732548</v>
      </c>
      <c r="AT31" s="12">
        <v>112.56886842398669</v>
      </c>
      <c r="AU31" s="12">
        <v>126.6296530534236</v>
      </c>
      <c r="AV31" s="12">
        <v>131.79438256437555</v>
      </c>
      <c r="AW31" s="12">
        <v>128.86278031494393</v>
      </c>
      <c r="AX31" s="12">
        <v>121.98814991485814</v>
      </c>
      <c r="AY31" s="12">
        <v>124.84184452256704</v>
      </c>
      <c r="AZ31" s="12">
        <v>123.73668704222575</v>
      </c>
      <c r="BA31" s="12">
        <v>106.91520810382468</v>
      </c>
      <c r="BB31" s="12">
        <v>104.61853341104005</v>
      </c>
      <c r="BC31" s="12">
        <v>107.38266523842954</v>
      </c>
      <c r="BD31" s="12">
        <v>108.81236169676725</v>
      </c>
      <c r="BE31" s="12">
        <v>113.12319777272457</v>
      </c>
      <c r="BF31" s="12">
        <v>115.0399840364375</v>
      </c>
      <c r="BG31" s="12">
        <v>128.32373764260595</v>
      </c>
      <c r="BH31" s="12">
        <v>135.75773021016656</v>
      </c>
      <c r="BI31" s="12">
        <v>133.09278415505128</v>
      </c>
      <c r="BJ31" s="12">
        <v>125.08411878806568</v>
      </c>
      <c r="BK31" s="12">
        <v>130.83069217289182</v>
      </c>
      <c r="BL31" s="12">
        <v>130.1150422493985</v>
      </c>
      <c r="BM31" s="12">
        <v>110.79542085240357</v>
      </c>
      <c r="BN31" s="12">
        <v>107.79161589359627</v>
      </c>
      <c r="BO31" s="12">
        <v>113.80644251992659</v>
      </c>
      <c r="BP31" s="12">
        <v>113.37747139882994</v>
      </c>
      <c r="BQ31" s="12">
        <v>117.46311610952345</v>
      </c>
      <c r="BR31" s="12">
        <v>121.62319060687732</v>
      </c>
      <c r="BS31" s="12">
        <v>117.41393363936172</v>
      </c>
      <c r="BT31" s="12">
        <v>101.62325249543002</v>
      </c>
      <c r="BU31" s="12">
        <v>132.50992552241658</v>
      </c>
      <c r="BV31" s="12">
        <v>149.66939750521243</v>
      </c>
      <c r="BW31" s="12">
        <v>142.93256064589485</v>
      </c>
      <c r="BX31" s="12">
        <v>130.29798404508441</v>
      </c>
      <c r="BY31" s="12">
        <v>115.24701916173497</v>
      </c>
      <c r="BZ31" s="12">
        <v>111.98472503609229</v>
      </c>
      <c r="CA31" s="12">
        <v>116.54098441338893</v>
      </c>
      <c r="CB31" s="12">
        <v>116.36763363871415</v>
      </c>
      <c r="CC31" s="12">
        <v>119.68412971313252</v>
      </c>
      <c r="CD31" s="12">
        <v>124.4984011835076</v>
      </c>
      <c r="CE31" s="12">
        <v>130.15032054460403</v>
      </c>
      <c r="CF31" s="12">
        <v>148.83766785962152</v>
      </c>
      <c r="CG31" s="12">
        <v>147.42706413814719</v>
      </c>
      <c r="CH31" s="12">
        <v>157.52975095520304</v>
      </c>
      <c r="CI31" s="12">
        <v>138.01472395298964</v>
      </c>
      <c r="CJ31" s="12">
        <v>147.29821269465754</v>
      </c>
      <c r="CK31" s="12">
        <v>131.17994891799404</v>
      </c>
      <c r="CL31" s="12">
        <v>131.61944660025131</v>
      </c>
      <c r="CM31" s="12">
        <v>138.26762286567512</v>
      </c>
      <c r="CN31" s="12">
        <v>130.45095178248974</v>
      </c>
      <c r="CO31" s="12">
        <v>126.973419240665</v>
      </c>
      <c r="CP31" s="12">
        <v>98.594031963490423</v>
      </c>
      <c r="CQ31" s="12">
        <v>111.6893864599936</v>
      </c>
      <c r="CR31" s="12">
        <v>100.92861569054129</v>
      </c>
      <c r="CS31" s="12">
        <v>88.787965885974657</v>
      </c>
      <c r="CT31" s="12">
        <v>102.52882578233381</v>
      </c>
      <c r="CU31" s="12">
        <v>116.41139179811499</v>
      </c>
      <c r="CV31" s="12">
        <v>107.48435442145342</v>
      </c>
      <c r="CW31" s="12">
        <v>95.624246300976708</v>
      </c>
      <c r="CX31" s="12">
        <v>110.19370275274639</v>
      </c>
      <c r="CY31" s="12">
        <v>120.89931141640267</v>
      </c>
      <c r="CZ31" s="12">
        <v>116.47370277365359</v>
      </c>
      <c r="DA31" s="12">
        <v>102.39568416135275</v>
      </c>
      <c r="DB31" s="12">
        <v>116.39407299157858</v>
      </c>
      <c r="DC31" s="12">
        <v>127.54843759805919</v>
      </c>
      <c r="DD31" s="12">
        <v>118.4979132228725</v>
      </c>
      <c r="DE31" s="12">
        <v>106.93785344874561</v>
      </c>
      <c r="DF31" s="12">
        <v>118.82897315058933</v>
      </c>
      <c r="DG31" s="12">
        <v>131.31154438442783</v>
      </c>
      <c r="DH31" s="12">
        <v>123.91371842489798</v>
      </c>
      <c r="DI31" s="12">
        <v>111.65850993745094</v>
      </c>
      <c r="DJ31" s="12">
        <v>118.83341345192082</v>
      </c>
      <c r="DK31" s="12">
        <v>127.93419184101968</v>
      </c>
      <c r="DL31" s="12">
        <v>129.49252128423808</v>
      </c>
      <c r="DM31" s="12">
        <v>114.96444769606512</v>
      </c>
      <c r="DN31" s="12">
        <v>124.77761714708139</v>
      </c>
      <c r="DO31" s="12">
        <v>151.26482765099058</v>
      </c>
      <c r="DP31" s="12">
        <v>138.83096185521376</v>
      </c>
      <c r="DQ31" s="12">
        <v>133.44600708280538</v>
      </c>
      <c r="DR31" s="12">
        <v>99.999999999999986</v>
      </c>
      <c r="DS31" s="12">
        <v>105.51220457571975</v>
      </c>
      <c r="DT31" s="12">
        <v>112.49060027603885</v>
      </c>
      <c r="DU31" s="12">
        <v>117.34456931531399</v>
      </c>
      <c r="DV31" s="12">
        <v>121.42818647434153</v>
      </c>
      <c r="DW31" s="12">
        <v>122.80614356831092</v>
      </c>
      <c r="DX31" s="12">
        <v>137.07985343402279</v>
      </c>
      <c r="DY31" s="364"/>
      <c r="DZ31" s="297" t="s">
        <v>409</v>
      </c>
      <c r="EA31" s="214"/>
      <c r="EB31" s="24"/>
      <c r="EC31" s="210"/>
      <c r="ED31" s="24"/>
      <c r="EE31" s="210"/>
      <c r="EG31" s="173"/>
      <c r="EH31" s="24"/>
      <c r="EI31" s="173"/>
      <c r="EJ31" s="24"/>
    </row>
    <row r="32" spans="1:140" s="55" customFormat="1" ht="15" customHeight="1" x14ac:dyDescent="0.25">
      <c r="A32" s="598"/>
      <c r="B32" s="118" t="s">
        <v>72</v>
      </c>
      <c r="C32" s="119"/>
      <c r="D32" s="120">
        <v>3.6255856095368775</v>
      </c>
      <c r="E32" s="120">
        <v>5.8694195934054845</v>
      </c>
      <c r="F32" s="121"/>
      <c r="G32" s="594" t="s">
        <v>73</v>
      </c>
      <c r="H32" s="594"/>
      <c r="I32" s="142">
        <v>105.8054317055178</v>
      </c>
      <c r="J32" s="142">
        <v>98.266472000590426</v>
      </c>
      <c r="K32" s="142">
        <v>104.25652151287078</v>
      </c>
      <c r="L32" s="142">
        <v>102.57910040152872</v>
      </c>
      <c r="M32" s="142">
        <v>97.950395443994097</v>
      </c>
      <c r="N32" s="142">
        <v>103.09474318551487</v>
      </c>
      <c r="O32" s="142">
        <v>92.699185514314863</v>
      </c>
      <c r="P32" s="142">
        <v>99.145031162305429</v>
      </c>
      <c r="Q32" s="142">
        <v>97.348089518195948</v>
      </c>
      <c r="R32" s="142">
        <v>100.83165692145619</v>
      </c>
      <c r="S32" s="142">
        <v>98.595540136626525</v>
      </c>
      <c r="T32" s="142">
        <v>99.427832497084268</v>
      </c>
      <c r="U32" s="142">
        <v>106.19496139156769</v>
      </c>
      <c r="V32" s="142">
        <v>97.012448327088222</v>
      </c>
      <c r="W32" s="142">
        <v>102.22178923889894</v>
      </c>
      <c r="X32" s="142">
        <v>93.045022073389461</v>
      </c>
      <c r="Y32" s="142">
        <v>89.58267771161411</v>
      </c>
      <c r="Z32" s="142">
        <v>100.67647808172262</v>
      </c>
      <c r="AA32" s="142">
        <v>91.074739828450205</v>
      </c>
      <c r="AB32" s="142">
        <v>98.893224210510112</v>
      </c>
      <c r="AC32" s="142">
        <v>97.626067224665945</v>
      </c>
      <c r="AD32" s="142">
        <v>97.448556732549108</v>
      </c>
      <c r="AE32" s="142">
        <v>96.515017268598854</v>
      </c>
      <c r="AF32" s="142">
        <v>97.333856291142467</v>
      </c>
      <c r="AG32" s="142">
        <v>111.69918077247786</v>
      </c>
      <c r="AH32" s="142">
        <v>102.36498621911058</v>
      </c>
      <c r="AI32" s="142">
        <v>110.23997658336665</v>
      </c>
      <c r="AJ32" s="142">
        <v>97.700505672678247</v>
      </c>
      <c r="AK32" s="142">
        <v>98.454333243987207</v>
      </c>
      <c r="AL32" s="142">
        <v>99.715830297109306</v>
      </c>
      <c r="AM32" s="142">
        <v>96.75767308241096</v>
      </c>
      <c r="AN32" s="142">
        <v>108.42286912580707</v>
      </c>
      <c r="AO32" s="142">
        <v>105.58035201578824</v>
      </c>
      <c r="AP32" s="142">
        <v>99.927213330767643</v>
      </c>
      <c r="AQ32" s="142">
        <v>102.02287206383664</v>
      </c>
      <c r="AR32" s="142">
        <v>99.570958394796492</v>
      </c>
      <c r="AS32" s="142">
        <v>115.57594023004594</v>
      </c>
      <c r="AT32" s="142">
        <v>100.29072273410297</v>
      </c>
      <c r="AU32" s="142">
        <v>115.93934669081918</v>
      </c>
      <c r="AV32" s="142">
        <v>105.30205362181559</v>
      </c>
      <c r="AW32" s="142">
        <v>103.35342590800036</v>
      </c>
      <c r="AX32" s="142">
        <v>104.42059786773765</v>
      </c>
      <c r="AY32" s="142">
        <v>109.86179045772782</v>
      </c>
      <c r="AZ32" s="142">
        <v>116.43598516980771</v>
      </c>
      <c r="BA32" s="142">
        <v>107.98525893776257</v>
      </c>
      <c r="BB32" s="142">
        <v>109.98717660227327</v>
      </c>
      <c r="BC32" s="142">
        <v>110.5240026245212</v>
      </c>
      <c r="BD32" s="142">
        <v>106.53603556484998</v>
      </c>
      <c r="BE32" s="142">
        <v>122.87095808611181</v>
      </c>
      <c r="BF32" s="142">
        <v>107.41118677578177</v>
      </c>
      <c r="BG32" s="142">
        <v>122.98261270337225</v>
      </c>
      <c r="BH32" s="142">
        <v>112.93537105884543</v>
      </c>
      <c r="BI32" s="142">
        <v>110.48636456522685</v>
      </c>
      <c r="BJ32" s="142">
        <v>110.30047636235562</v>
      </c>
      <c r="BK32" s="142">
        <v>116.20012038548813</v>
      </c>
      <c r="BL32" s="142">
        <v>123.26154698855474</v>
      </c>
      <c r="BM32" s="142">
        <v>114.77454441708694</v>
      </c>
      <c r="BN32" s="142">
        <v>114.75551664613565</v>
      </c>
      <c r="BO32" s="142">
        <v>115.44590704680802</v>
      </c>
      <c r="BP32" s="142">
        <v>111.51742482943826</v>
      </c>
      <c r="BQ32" s="142">
        <v>124.59223008597422</v>
      </c>
      <c r="BR32" s="142">
        <v>112.62173934762228</v>
      </c>
      <c r="BS32" s="142">
        <v>110.5295959172829</v>
      </c>
      <c r="BT32" s="142">
        <v>34.618286243730346</v>
      </c>
      <c r="BU32" s="142">
        <v>68.0008964183979</v>
      </c>
      <c r="BV32" s="142">
        <v>122.11003968155637</v>
      </c>
      <c r="BW32" s="142">
        <v>121.8159715798281</v>
      </c>
      <c r="BX32" s="142">
        <v>127.59635010449668</v>
      </c>
      <c r="BY32" s="142">
        <v>119.93228441011115</v>
      </c>
      <c r="BZ32" s="142">
        <v>118.72416428006424</v>
      </c>
      <c r="CA32" s="142">
        <v>122.90083209404204</v>
      </c>
      <c r="CB32" s="142">
        <v>120.90272000586067</v>
      </c>
      <c r="CC32" s="142">
        <v>124.36692411974194</v>
      </c>
      <c r="CD32" s="142">
        <v>116.25078019487466</v>
      </c>
      <c r="CE32" s="142">
        <v>133.67222061862725</v>
      </c>
      <c r="CF32" s="142">
        <v>129.88220028947168</v>
      </c>
      <c r="CG32" s="142">
        <v>114.8249768701583</v>
      </c>
      <c r="CH32" s="142">
        <v>69.936963299122581</v>
      </c>
      <c r="CI32" s="142">
        <v>68.513149143490523</v>
      </c>
      <c r="CJ32" s="142">
        <v>83.829071932590153</v>
      </c>
      <c r="CK32" s="142">
        <v>104.70883056444568</v>
      </c>
      <c r="CL32" s="142">
        <v>123.8965374682781</v>
      </c>
      <c r="CM32" s="142">
        <v>128.47388508802351</v>
      </c>
      <c r="CN32" s="142">
        <v>122.5348192959313</v>
      </c>
      <c r="CO32" s="142">
        <v>129.5406402617771</v>
      </c>
      <c r="CP32" s="142">
        <v>102.77614173965968</v>
      </c>
      <c r="CQ32" s="142">
        <v>101.20807967701256</v>
      </c>
      <c r="CR32" s="142">
        <v>96.39743539827208</v>
      </c>
      <c r="CS32" s="142">
        <v>99.618343185055664</v>
      </c>
      <c r="CT32" s="142">
        <v>101.80973298585161</v>
      </c>
      <c r="CU32" s="142">
        <v>94.434725955575402</v>
      </c>
      <c r="CV32" s="142">
        <v>95.864677087875407</v>
      </c>
      <c r="CW32" s="142">
        <v>97.099143430763476</v>
      </c>
      <c r="CX32" s="142">
        <v>108.1013811916517</v>
      </c>
      <c r="CY32" s="142">
        <v>98.623556404591582</v>
      </c>
      <c r="CZ32" s="142">
        <v>103.58696474133542</v>
      </c>
      <c r="DA32" s="142">
        <v>100.50701459646693</v>
      </c>
      <c r="DB32" s="142">
        <v>110.60200321832269</v>
      </c>
      <c r="DC32" s="142">
        <v>104.35869246585121</v>
      </c>
      <c r="DD32" s="142">
        <v>111.42767818843271</v>
      </c>
      <c r="DE32" s="142">
        <v>109.01573826388149</v>
      </c>
      <c r="DF32" s="142">
        <v>117.75491918842194</v>
      </c>
      <c r="DG32" s="142">
        <v>111.2407373288093</v>
      </c>
      <c r="DH32" s="142">
        <v>118.07873726370993</v>
      </c>
      <c r="DI32" s="142">
        <v>113.90628284079396</v>
      </c>
      <c r="DJ32" s="142">
        <v>115.91452178362647</v>
      </c>
      <c r="DK32" s="142">
        <v>74.909740781228209</v>
      </c>
      <c r="DL32" s="142">
        <v>123.1148686981453</v>
      </c>
      <c r="DM32" s="142">
        <v>120.84257212665564</v>
      </c>
      <c r="DN32" s="142">
        <v>124.76330831108129</v>
      </c>
      <c r="DO32" s="142">
        <v>104.88138015291752</v>
      </c>
      <c r="DP32" s="142">
        <v>85.683683880175451</v>
      </c>
      <c r="DQ32" s="142">
        <v>124.96841395074431</v>
      </c>
      <c r="DR32" s="142">
        <v>99.999999999999986</v>
      </c>
      <c r="DS32" s="142">
        <v>97.302069865016492</v>
      </c>
      <c r="DT32" s="142">
        <v>102.7047292335114</v>
      </c>
      <c r="DU32" s="142">
        <v>108.85102803412202</v>
      </c>
      <c r="DV32" s="142">
        <v>115.24516915543381</v>
      </c>
      <c r="DW32" s="142">
        <v>108.6954258474139</v>
      </c>
      <c r="DX32" s="142">
        <v>110.07419657372964</v>
      </c>
      <c r="DY32" s="605" t="s">
        <v>74</v>
      </c>
      <c r="DZ32" s="605"/>
      <c r="EA32" s="214"/>
      <c r="EB32" s="6"/>
      <c r="EC32" s="196"/>
      <c r="ED32" s="39"/>
    </row>
    <row r="33" spans="1:134" s="55" customFormat="1" ht="30" customHeight="1" x14ac:dyDescent="0.25">
      <c r="A33" s="598"/>
      <c r="B33" s="58"/>
      <c r="C33" s="5">
        <v>7.1</v>
      </c>
      <c r="D33" s="52">
        <v>2.6093044330534716</v>
      </c>
      <c r="E33" s="52">
        <v>3.1713435654609743</v>
      </c>
      <c r="F33" s="53">
        <v>29</v>
      </c>
      <c r="G33" s="15"/>
      <c r="H33" s="15" t="s">
        <v>412</v>
      </c>
      <c r="I33" s="12">
        <v>106.79978385684934</v>
      </c>
      <c r="J33" s="12">
        <v>98.181367055424914</v>
      </c>
      <c r="K33" s="12">
        <v>105.33790324099573</v>
      </c>
      <c r="L33" s="12">
        <v>110.25256538292271</v>
      </c>
      <c r="M33" s="12">
        <v>98.342166769894845</v>
      </c>
      <c r="N33" s="12">
        <v>103.78644067829828</v>
      </c>
      <c r="O33" s="12">
        <v>91.641561865155296</v>
      </c>
      <c r="P33" s="12">
        <v>99.511182945116218</v>
      </c>
      <c r="Q33" s="12">
        <v>92.324277324796867</v>
      </c>
      <c r="R33" s="12">
        <v>102.3849861862535</v>
      </c>
      <c r="S33" s="12">
        <v>94.163422504496737</v>
      </c>
      <c r="T33" s="12">
        <v>97.274342189795576</v>
      </c>
      <c r="U33" s="12">
        <v>104.61836613569569</v>
      </c>
      <c r="V33" s="12">
        <v>95.848682637807286</v>
      </c>
      <c r="W33" s="12">
        <v>98.507763579884354</v>
      </c>
      <c r="X33" s="12">
        <v>94.970985128884834</v>
      </c>
      <c r="Y33" s="12">
        <v>88.105312433724222</v>
      </c>
      <c r="Z33" s="12">
        <v>101.05455868758825</v>
      </c>
      <c r="AA33" s="12">
        <v>85.407943086501689</v>
      </c>
      <c r="AB33" s="12">
        <v>93.890405537841374</v>
      </c>
      <c r="AC33" s="12">
        <v>89.394715192649883</v>
      </c>
      <c r="AD33" s="12">
        <v>99.548515601559444</v>
      </c>
      <c r="AE33" s="12">
        <v>93.614102267294243</v>
      </c>
      <c r="AF33" s="12">
        <v>98.879757200925994</v>
      </c>
      <c r="AG33" s="12">
        <v>119.48079827987146</v>
      </c>
      <c r="AH33" s="12">
        <v>111.0127062579498</v>
      </c>
      <c r="AI33" s="12">
        <v>108.18504023802859</v>
      </c>
      <c r="AJ33" s="12">
        <v>97.583606596629863</v>
      </c>
      <c r="AK33" s="12">
        <v>93.920416387251947</v>
      </c>
      <c r="AL33" s="12">
        <v>93.295820093716571</v>
      </c>
      <c r="AM33" s="12">
        <v>89.550648815349504</v>
      </c>
      <c r="AN33" s="12">
        <v>98.272038629433851</v>
      </c>
      <c r="AO33" s="12">
        <v>92.421002805825296</v>
      </c>
      <c r="AP33" s="12">
        <v>99.391370015577721</v>
      </c>
      <c r="AQ33" s="12">
        <v>97.479869086978709</v>
      </c>
      <c r="AR33" s="12">
        <v>98.333332858906161</v>
      </c>
      <c r="AS33" s="12">
        <v>121.6526977438631</v>
      </c>
      <c r="AT33" s="12">
        <v>103.07829847929047</v>
      </c>
      <c r="AU33" s="12">
        <v>115.66567790742582</v>
      </c>
      <c r="AV33" s="12">
        <v>107.19414667667186</v>
      </c>
      <c r="AW33" s="12">
        <v>99.00357410119328</v>
      </c>
      <c r="AX33" s="12">
        <v>99.274230038061475</v>
      </c>
      <c r="AY33" s="12">
        <v>107.63096108571166</v>
      </c>
      <c r="AZ33" s="12">
        <v>106.98196270340205</v>
      </c>
      <c r="BA33" s="12">
        <v>94.017382332185989</v>
      </c>
      <c r="BB33" s="12">
        <v>110.02088021788059</v>
      </c>
      <c r="BC33" s="12">
        <v>106.31777386534212</v>
      </c>
      <c r="BD33" s="12">
        <v>107.16653072945512</v>
      </c>
      <c r="BE33" s="12">
        <v>129.62085409595525</v>
      </c>
      <c r="BF33" s="12">
        <v>110.61283354030903</v>
      </c>
      <c r="BG33" s="12">
        <v>123.43512069700135</v>
      </c>
      <c r="BH33" s="12">
        <v>117.40042455239404</v>
      </c>
      <c r="BI33" s="12">
        <v>108.18026900215456</v>
      </c>
      <c r="BJ33" s="12">
        <v>107.17096906704644</v>
      </c>
      <c r="BK33" s="12">
        <v>115.6628106395469</v>
      </c>
      <c r="BL33" s="12">
        <v>115.50651558346972</v>
      </c>
      <c r="BM33" s="12">
        <v>101.86727116346547</v>
      </c>
      <c r="BN33" s="12">
        <v>115.19788516419185</v>
      </c>
      <c r="BO33" s="12">
        <v>110.32516136114363</v>
      </c>
      <c r="BP33" s="12">
        <v>112.15856268565089</v>
      </c>
      <c r="BQ33" s="12">
        <v>129.14113484090555</v>
      </c>
      <c r="BR33" s="12">
        <v>116.31509129995716</v>
      </c>
      <c r="BS33" s="12">
        <v>112.18127290010085</v>
      </c>
      <c r="BT33" s="12">
        <v>35.176409175316024</v>
      </c>
      <c r="BU33" s="12">
        <v>65.514732816807651</v>
      </c>
      <c r="BV33" s="12">
        <v>128.72339920488812</v>
      </c>
      <c r="BW33" s="12">
        <v>129.28683623699226</v>
      </c>
      <c r="BX33" s="12">
        <v>128.95829786685553</v>
      </c>
      <c r="BY33" s="12">
        <v>115.64574457811719</v>
      </c>
      <c r="BZ33" s="12">
        <v>124.43117603914344</v>
      </c>
      <c r="CA33" s="12">
        <v>126.05744387946798</v>
      </c>
      <c r="CB33" s="12">
        <v>132.13553382557294</v>
      </c>
      <c r="CC33" s="12">
        <v>130.98641063248149</v>
      </c>
      <c r="CD33" s="12">
        <v>124.79137680577104</v>
      </c>
      <c r="CE33" s="12">
        <v>149.76534454284879</v>
      </c>
      <c r="CF33" s="12">
        <v>151.96996873583339</v>
      </c>
      <c r="CG33" s="12">
        <v>128.55773313390893</v>
      </c>
      <c r="CH33" s="12">
        <v>55.197166570826667</v>
      </c>
      <c r="CI33" s="12">
        <v>57.019076330661619</v>
      </c>
      <c r="CJ33" s="12">
        <v>69.561517948701535</v>
      </c>
      <c r="CK33" s="12">
        <v>95.510517579895705</v>
      </c>
      <c r="CL33" s="12">
        <v>130.73721931008848</v>
      </c>
      <c r="CM33" s="12">
        <v>130.53174499375294</v>
      </c>
      <c r="CN33" s="12">
        <v>129.92715358248859</v>
      </c>
      <c r="CO33" s="12">
        <v>137.55217084418805</v>
      </c>
      <c r="CP33" s="12">
        <v>103.43968471775666</v>
      </c>
      <c r="CQ33" s="12">
        <v>104.12705761037193</v>
      </c>
      <c r="CR33" s="12">
        <v>94.492340711689465</v>
      </c>
      <c r="CS33" s="12">
        <v>97.940916960181937</v>
      </c>
      <c r="CT33" s="12">
        <v>99.658270784462445</v>
      </c>
      <c r="CU33" s="12">
        <v>94.710285416732447</v>
      </c>
      <c r="CV33" s="12">
        <v>89.56435460566432</v>
      </c>
      <c r="CW33" s="12">
        <v>97.347458356593222</v>
      </c>
      <c r="CX33" s="12">
        <v>112.89284825861661</v>
      </c>
      <c r="CY33" s="12">
        <v>94.933281025866123</v>
      </c>
      <c r="CZ33" s="12">
        <v>93.414563416869555</v>
      </c>
      <c r="DA33" s="12">
        <v>98.401523987154192</v>
      </c>
      <c r="DB33" s="12">
        <v>113.46555804352647</v>
      </c>
      <c r="DC33" s="12">
        <v>101.82398360530887</v>
      </c>
      <c r="DD33" s="12">
        <v>102.87676870709991</v>
      </c>
      <c r="DE33" s="12">
        <v>107.83506160422594</v>
      </c>
      <c r="DF33" s="12">
        <v>121.22293611108854</v>
      </c>
      <c r="DG33" s="12">
        <v>110.91722087386501</v>
      </c>
      <c r="DH33" s="12">
        <v>111.01219912882738</v>
      </c>
      <c r="DI33" s="12">
        <v>112.56053640366213</v>
      </c>
      <c r="DJ33" s="12">
        <v>119.21249968032119</v>
      </c>
      <c r="DK33" s="12">
        <v>76.471513732337272</v>
      </c>
      <c r="DL33" s="12">
        <v>124.63029289398833</v>
      </c>
      <c r="DM33" s="12">
        <v>127.54138458139478</v>
      </c>
      <c r="DN33" s="12">
        <v>135.18104399370043</v>
      </c>
      <c r="DO33" s="12">
        <v>111.90828948018965</v>
      </c>
      <c r="DP33" s="12">
        <v>74.030370619752958</v>
      </c>
      <c r="DQ33" s="12">
        <v>130.39870596211</v>
      </c>
      <c r="DR33" s="12">
        <v>100</v>
      </c>
      <c r="DS33" s="12">
        <v>95.320092290863101</v>
      </c>
      <c r="DT33" s="12">
        <v>99.910554172126638</v>
      </c>
      <c r="DU33" s="12">
        <v>106.50034299004029</v>
      </c>
      <c r="DV33" s="12">
        <v>113.92822312936077</v>
      </c>
      <c r="DW33" s="12">
        <v>111.96392272201039</v>
      </c>
      <c r="DX33" s="12">
        <v>112.87960251393827</v>
      </c>
      <c r="DY33" s="372"/>
      <c r="DZ33" s="297" t="s">
        <v>411</v>
      </c>
      <c r="EA33" s="214"/>
      <c r="EB33" s="6"/>
      <c r="EC33" s="196"/>
      <c r="ED33" s="39"/>
    </row>
    <row r="34" spans="1:134" s="55" customFormat="1" ht="15" customHeight="1" x14ac:dyDescent="0.25">
      <c r="A34" s="598"/>
      <c r="B34" s="58"/>
      <c r="C34" s="5">
        <v>7.2</v>
      </c>
      <c r="D34" s="52">
        <v>0.91601324298182762</v>
      </c>
      <c r="E34" s="52">
        <v>1.1902803707746559</v>
      </c>
      <c r="F34" s="53">
        <v>30</v>
      </c>
      <c r="G34" s="15"/>
      <c r="H34" s="15" t="s">
        <v>414</v>
      </c>
      <c r="I34" s="12">
        <v>100.75489013186582</v>
      </c>
      <c r="J34" s="12">
        <v>94.746284308697142</v>
      </c>
      <c r="K34" s="12">
        <v>107.86178990056609</v>
      </c>
      <c r="L34" s="12">
        <v>88.061859398211141</v>
      </c>
      <c r="M34" s="12">
        <v>106.07503499026629</v>
      </c>
      <c r="N34" s="12">
        <v>103.15055825435847</v>
      </c>
      <c r="O34" s="12">
        <v>84.306806751937373</v>
      </c>
      <c r="P34" s="12">
        <v>108.0287305126467</v>
      </c>
      <c r="Q34" s="12">
        <v>106.33556120732268</v>
      </c>
      <c r="R34" s="12">
        <v>94.256566780331369</v>
      </c>
      <c r="S34" s="12">
        <v>101.89611261368792</v>
      </c>
      <c r="T34" s="12">
        <v>104.52580515010889</v>
      </c>
      <c r="U34" s="12">
        <v>105.28359107632721</v>
      </c>
      <c r="V34" s="12">
        <v>96.209644716461412</v>
      </c>
      <c r="W34" s="12">
        <v>111.96712340366386</v>
      </c>
      <c r="X34" s="12">
        <v>87.757195232387389</v>
      </c>
      <c r="Y34" s="12">
        <v>92.947848604323639</v>
      </c>
      <c r="Z34" s="12">
        <v>97.77030553449373</v>
      </c>
      <c r="AA34" s="12">
        <v>76.975253316838177</v>
      </c>
      <c r="AB34" s="12">
        <v>111.02976480655019</v>
      </c>
      <c r="AC34" s="12">
        <v>106.92707276164373</v>
      </c>
      <c r="AD34" s="12">
        <v>86.057016024585025</v>
      </c>
      <c r="AE34" s="12">
        <v>93.628814374666334</v>
      </c>
      <c r="AF34" s="12">
        <v>99.446636438800084</v>
      </c>
      <c r="AG34" s="12">
        <v>99.275306969187525</v>
      </c>
      <c r="AH34" s="12">
        <v>86.371951063121486</v>
      </c>
      <c r="AI34" s="12">
        <v>112.97107632364833</v>
      </c>
      <c r="AJ34" s="12">
        <v>92.620496019541122</v>
      </c>
      <c r="AK34" s="12">
        <v>97.436384166899543</v>
      </c>
      <c r="AL34" s="12">
        <v>97.909609766293428</v>
      </c>
      <c r="AM34" s="12">
        <v>82.137282106924502</v>
      </c>
      <c r="AN34" s="12">
        <v>126.33778595824731</v>
      </c>
      <c r="AO34" s="12">
        <v>118.3343765117104</v>
      </c>
      <c r="AP34" s="12">
        <v>90.505969780619608</v>
      </c>
      <c r="AQ34" s="12">
        <v>101.55996941993529</v>
      </c>
      <c r="AR34" s="12">
        <v>103.36560317326673</v>
      </c>
      <c r="AS34" s="12">
        <v>102.8215662612786</v>
      </c>
      <c r="AT34" s="12">
        <v>88.590914122143502</v>
      </c>
      <c r="AU34" s="12">
        <v>116.3827089821251</v>
      </c>
      <c r="AV34" s="12">
        <v>94.778432500348558</v>
      </c>
      <c r="AW34" s="12">
        <v>100.34498864500527</v>
      </c>
      <c r="AX34" s="12">
        <v>100.36232017678104</v>
      </c>
      <c r="AY34" s="12">
        <v>90.267184181417079</v>
      </c>
      <c r="AZ34" s="12">
        <v>132.20786407964869</v>
      </c>
      <c r="BA34" s="12">
        <v>116.61261794545719</v>
      </c>
      <c r="BB34" s="12">
        <v>97.476594011579607</v>
      </c>
      <c r="BC34" s="12">
        <v>109.91323741709181</v>
      </c>
      <c r="BD34" s="12">
        <v>106.70719228286549</v>
      </c>
      <c r="BE34" s="12">
        <v>108.54105244134901</v>
      </c>
      <c r="BF34" s="12">
        <v>96.264074701205615</v>
      </c>
      <c r="BG34" s="12">
        <v>120.99253596415231</v>
      </c>
      <c r="BH34" s="12">
        <v>98.480799621545358</v>
      </c>
      <c r="BI34" s="12">
        <v>104.97558650229777</v>
      </c>
      <c r="BJ34" s="12">
        <v>106.26397418283302</v>
      </c>
      <c r="BK34" s="12">
        <v>94.063666103054956</v>
      </c>
      <c r="BL34" s="12">
        <v>135.64590680601219</v>
      </c>
      <c r="BM34" s="12">
        <v>126.2329956862558</v>
      </c>
      <c r="BN34" s="12">
        <v>100.92548827358458</v>
      </c>
      <c r="BO34" s="12">
        <v>114.18906134802329</v>
      </c>
      <c r="BP34" s="12">
        <v>109.86871400226084</v>
      </c>
      <c r="BQ34" s="12">
        <v>112.06254039615153</v>
      </c>
      <c r="BR34" s="12">
        <v>100.05391576010845</v>
      </c>
      <c r="BS34" s="12">
        <v>103.39825912754453</v>
      </c>
      <c r="BT34" s="12">
        <v>29.083219000947249</v>
      </c>
      <c r="BU34" s="12">
        <v>63.619396643290877</v>
      </c>
      <c r="BV34" s="12">
        <v>103.18604018083113</v>
      </c>
      <c r="BW34" s="12">
        <v>89.645640329140377</v>
      </c>
      <c r="BX34" s="12">
        <v>117.36017958001335</v>
      </c>
      <c r="BY34" s="12">
        <v>112.47346172204848</v>
      </c>
      <c r="BZ34" s="12">
        <v>93.297468260176132</v>
      </c>
      <c r="CA34" s="12">
        <v>111.96043966629402</v>
      </c>
      <c r="CB34" s="12">
        <v>106.47531016121017</v>
      </c>
      <c r="CC34" s="12">
        <v>108.78415784128332</v>
      </c>
      <c r="CD34" s="12">
        <v>99.265549727582965</v>
      </c>
      <c r="CE34" s="12">
        <v>105.77919175962828</v>
      </c>
      <c r="CF34" s="12">
        <v>90.195734514783908</v>
      </c>
      <c r="CG34" s="12">
        <v>82.00051085143744</v>
      </c>
      <c r="CH34" s="12">
        <v>80.234904188859687</v>
      </c>
      <c r="CI34" s="12">
        <v>68.670230999126645</v>
      </c>
      <c r="CJ34" s="12">
        <v>105.73886790141748</v>
      </c>
      <c r="CK34" s="12">
        <v>114.1023035481946</v>
      </c>
      <c r="CL34" s="12">
        <v>95.514072973261221</v>
      </c>
      <c r="CM34" s="12">
        <v>115.59786376287293</v>
      </c>
      <c r="CN34" s="12">
        <v>109.17287871570228</v>
      </c>
      <c r="CO34" s="12">
        <v>110.65560425549434</v>
      </c>
      <c r="CP34" s="12">
        <v>101.1209881137097</v>
      </c>
      <c r="CQ34" s="12">
        <v>99.095817547611958</v>
      </c>
      <c r="CR34" s="12">
        <v>99.557032823968925</v>
      </c>
      <c r="CS34" s="12">
        <v>100.2261615147094</v>
      </c>
      <c r="CT34" s="12">
        <v>104.4867863988175</v>
      </c>
      <c r="CU34" s="12">
        <v>92.825116457068248</v>
      </c>
      <c r="CV34" s="12">
        <v>98.310696961677365</v>
      </c>
      <c r="CW34" s="12">
        <v>93.044155612683809</v>
      </c>
      <c r="CX34" s="12">
        <v>99.53944478531912</v>
      </c>
      <c r="CY34" s="12">
        <v>95.988829984244703</v>
      </c>
      <c r="CZ34" s="12">
        <v>108.9364815256274</v>
      </c>
      <c r="DA34" s="12">
        <v>98.477180791273881</v>
      </c>
      <c r="DB34" s="12">
        <v>102.59839645518241</v>
      </c>
      <c r="DC34" s="12">
        <v>98.49524710737829</v>
      </c>
      <c r="DD34" s="12">
        <v>113.02922206884098</v>
      </c>
      <c r="DE34" s="12">
        <v>104.69900790384564</v>
      </c>
      <c r="DF34" s="12">
        <v>108.59922103556897</v>
      </c>
      <c r="DG34" s="12">
        <v>103.24012010222538</v>
      </c>
      <c r="DH34" s="12">
        <v>118.64752286510766</v>
      </c>
      <c r="DI34" s="12">
        <v>108.32775454128956</v>
      </c>
      <c r="DJ34" s="12">
        <v>105.17157176126817</v>
      </c>
      <c r="DK34" s="12">
        <v>65.296218608356412</v>
      </c>
      <c r="DL34" s="12">
        <v>106.49309387706739</v>
      </c>
      <c r="DM34" s="12">
        <v>103.91107269589344</v>
      </c>
      <c r="DN34" s="12">
        <v>104.60963310949819</v>
      </c>
      <c r="DO34" s="12">
        <v>84.14371651836035</v>
      </c>
      <c r="DP34" s="12">
        <v>96.170467482912898</v>
      </c>
      <c r="DQ34" s="12">
        <v>106.76160515061214</v>
      </c>
      <c r="DR34" s="12">
        <v>100</v>
      </c>
      <c r="DS34" s="12">
        <v>97.166688857561738</v>
      </c>
      <c r="DT34" s="12">
        <v>100.73548427161626</v>
      </c>
      <c r="DU34" s="12">
        <v>104.70546838381182</v>
      </c>
      <c r="DV34" s="12">
        <v>109.70365463604792</v>
      </c>
      <c r="DW34" s="12">
        <v>95.217989235646357</v>
      </c>
      <c r="DX34" s="12">
        <v>97.921355565345905</v>
      </c>
      <c r="DY34" s="372"/>
      <c r="DZ34" s="297" t="s">
        <v>413</v>
      </c>
      <c r="EA34" s="214"/>
      <c r="EB34" s="6"/>
      <c r="EC34" s="196"/>
      <c r="ED34" s="39"/>
    </row>
    <row r="35" spans="1:134" s="55" customFormat="1" ht="15" customHeight="1" x14ac:dyDescent="0.25">
      <c r="A35" s="598"/>
      <c r="B35" s="58"/>
      <c r="C35" s="5">
        <v>7.3</v>
      </c>
      <c r="D35" s="334" t="s">
        <v>591</v>
      </c>
      <c r="E35" s="52">
        <v>0.74383978573519172</v>
      </c>
      <c r="F35" s="332">
        <v>32</v>
      </c>
      <c r="G35" s="15"/>
      <c r="H35" s="15" t="s">
        <v>589</v>
      </c>
      <c r="I35" s="12">
        <v>106.08397603866078</v>
      </c>
      <c r="J35" s="12">
        <v>97.817740464172658</v>
      </c>
      <c r="K35" s="12">
        <v>93.653983414503728</v>
      </c>
      <c r="L35" s="12">
        <v>98.741295002266924</v>
      </c>
      <c r="M35" s="12">
        <v>99.37618438202442</v>
      </c>
      <c r="N35" s="12">
        <v>105.43072278385674</v>
      </c>
      <c r="O35" s="12">
        <v>101.35976736681252</v>
      </c>
      <c r="P35" s="12">
        <v>95.43899399347076</v>
      </c>
      <c r="Q35" s="12">
        <v>105.15882817125568</v>
      </c>
      <c r="R35" s="12">
        <v>100.46612957653814</v>
      </c>
      <c r="S35" s="12">
        <v>99.292240557357701</v>
      </c>
      <c r="T35" s="12">
        <v>97.180138249079903</v>
      </c>
      <c r="U35" s="12">
        <v>107.16948853288571</v>
      </c>
      <c r="V35" s="12">
        <v>99.055913050774933</v>
      </c>
      <c r="W35" s="12">
        <v>96.982602464565758</v>
      </c>
      <c r="X35" s="12">
        <v>91.375618139737568</v>
      </c>
      <c r="Y35" s="12">
        <v>87.744839266455102</v>
      </c>
      <c r="Z35" s="12">
        <v>102.40541328874363</v>
      </c>
      <c r="AA35" s="12">
        <v>96.053683476336801</v>
      </c>
      <c r="AB35" s="12">
        <v>94.976094313128002</v>
      </c>
      <c r="AC35" s="12">
        <v>105.4708953844992</v>
      </c>
      <c r="AD35" s="12">
        <v>95.06119931699412</v>
      </c>
      <c r="AE35" s="12">
        <v>93.244865873974646</v>
      </c>
      <c r="AF35" s="12">
        <v>96.313291681067895</v>
      </c>
      <c r="AG35" s="12">
        <v>110.63910748180736</v>
      </c>
      <c r="AH35" s="12">
        <v>100.74236803098624</v>
      </c>
      <c r="AI35" s="12">
        <v>102.96610365963414</v>
      </c>
      <c r="AJ35" s="12">
        <v>95.989608800386307</v>
      </c>
      <c r="AK35" s="12">
        <v>93.757737341434137</v>
      </c>
      <c r="AL35" s="12">
        <v>101.34037976014491</v>
      </c>
      <c r="AM35" s="12">
        <v>102.55483612293267</v>
      </c>
      <c r="AN35" s="12">
        <v>104.35347503487448</v>
      </c>
      <c r="AO35" s="12">
        <v>114.09175155560875</v>
      </c>
      <c r="AP35" s="12">
        <v>99.643830796593122</v>
      </c>
      <c r="AQ35" s="12">
        <v>99.686178613624634</v>
      </c>
      <c r="AR35" s="12">
        <v>101.48000439209341</v>
      </c>
      <c r="AS35" s="12">
        <v>113.99903972703271</v>
      </c>
      <c r="AT35" s="12">
        <v>103.6224726179093</v>
      </c>
      <c r="AU35" s="12">
        <v>106.02436562272443</v>
      </c>
      <c r="AV35" s="12">
        <v>102.30695833349687</v>
      </c>
      <c r="AW35" s="12">
        <v>98.707963301637747</v>
      </c>
      <c r="AX35" s="12">
        <v>104.98941111729853</v>
      </c>
      <c r="AY35" s="12">
        <v>109.75295814109774</v>
      </c>
      <c r="AZ35" s="12">
        <v>110.84135115503165</v>
      </c>
      <c r="BA35" s="12">
        <v>121.78300679154172</v>
      </c>
      <c r="BB35" s="12">
        <v>109.01111782911032</v>
      </c>
      <c r="BC35" s="12">
        <v>103.7758348476484</v>
      </c>
      <c r="BD35" s="12">
        <v>106.30100390242407</v>
      </c>
      <c r="BE35" s="12">
        <v>119.76431369263308</v>
      </c>
      <c r="BF35" s="12">
        <v>108.27135571022554</v>
      </c>
      <c r="BG35" s="12">
        <v>111.64801871357267</v>
      </c>
      <c r="BH35" s="12">
        <v>107.45189517173422</v>
      </c>
      <c r="BI35" s="12">
        <v>104.25320055471454</v>
      </c>
      <c r="BJ35" s="12">
        <v>107.88911896228301</v>
      </c>
      <c r="BK35" s="12">
        <v>115.82847978236968</v>
      </c>
      <c r="BL35" s="12">
        <v>117.29390975934437</v>
      </c>
      <c r="BM35" s="12">
        <v>122.20722003533514</v>
      </c>
      <c r="BN35" s="12">
        <v>116.22163248918764</v>
      </c>
      <c r="BO35" s="12">
        <v>114.93247667621428</v>
      </c>
      <c r="BP35" s="12">
        <v>114.27259044239584</v>
      </c>
      <c r="BQ35" s="12">
        <v>123.75675333411223</v>
      </c>
      <c r="BR35" s="12">
        <v>114.34309067467753</v>
      </c>
      <c r="BS35" s="12">
        <v>102.99300181419913</v>
      </c>
      <c r="BT35" s="12">
        <v>20.716497609557276</v>
      </c>
      <c r="BU35" s="12">
        <v>55.990642608111663</v>
      </c>
      <c r="BV35" s="12">
        <v>113.00968954892203</v>
      </c>
      <c r="BW35" s="12">
        <v>120.78595781165185</v>
      </c>
      <c r="BX35" s="12">
        <v>124.86509933252836</v>
      </c>
      <c r="BY35" s="12">
        <v>130.81784013129911</v>
      </c>
      <c r="BZ35" s="12">
        <v>121.98209596257441</v>
      </c>
      <c r="CA35" s="12">
        <v>115.72359475381741</v>
      </c>
      <c r="CB35" s="12">
        <v>111.59110024502353</v>
      </c>
      <c r="CC35" s="12">
        <v>121.49698661269541</v>
      </c>
      <c r="CD35" s="12">
        <v>109.5159409313041</v>
      </c>
      <c r="CE35" s="12">
        <v>114.29047534675367</v>
      </c>
      <c r="CF35" s="12">
        <v>110.40860437620343</v>
      </c>
      <c r="CG35" s="12">
        <v>109.4697409348634</v>
      </c>
      <c r="CH35" s="12">
        <v>78.933598031195331</v>
      </c>
      <c r="CI35" s="12">
        <v>76.33202505144672</v>
      </c>
      <c r="CJ35" s="12">
        <v>82.591434000735902</v>
      </c>
      <c r="CK35" s="12">
        <v>119.23715488402648</v>
      </c>
      <c r="CL35" s="12">
        <v>127.97129100003968</v>
      </c>
      <c r="CM35" s="12">
        <v>123.16162219110473</v>
      </c>
      <c r="CN35" s="12">
        <v>116.43232071955916</v>
      </c>
      <c r="CO35" s="12">
        <v>123.50143960058388</v>
      </c>
      <c r="CP35" s="12">
        <v>99.18523330577905</v>
      </c>
      <c r="CQ35" s="12">
        <v>101.18273405604937</v>
      </c>
      <c r="CR35" s="12">
        <v>100.65252984384631</v>
      </c>
      <c r="CS35" s="12">
        <v>98.979502794325242</v>
      </c>
      <c r="CT35" s="12">
        <v>101.06933468274212</v>
      </c>
      <c r="CU35" s="12">
        <v>93.841956898312105</v>
      </c>
      <c r="CV35" s="12">
        <v>98.833557724654668</v>
      </c>
      <c r="CW35" s="12">
        <v>94.87311895734554</v>
      </c>
      <c r="CX35" s="12">
        <v>104.78252639080925</v>
      </c>
      <c r="CY35" s="12">
        <v>97.029241967321795</v>
      </c>
      <c r="CZ35" s="12">
        <v>107.00002090447197</v>
      </c>
      <c r="DA35" s="12">
        <v>100.27000460077039</v>
      </c>
      <c r="DB35" s="12">
        <v>107.88195932255547</v>
      </c>
      <c r="DC35" s="12">
        <v>102.00144425081105</v>
      </c>
      <c r="DD35" s="12">
        <v>114.1257720292237</v>
      </c>
      <c r="DE35" s="12">
        <v>106.36265219306092</v>
      </c>
      <c r="DF35" s="12">
        <v>113.22789603881044</v>
      </c>
      <c r="DG35" s="12">
        <v>106.53140489624393</v>
      </c>
      <c r="DH35" s="12">
        <v>118.44320319234974</v>
      </c>
      <c r="DI35" s="12">
        <v>115.14223320259924</v>
      </c>
      <c r="DJ35" s="12">
        <v>113.69761527432964</v>
      </c>
      <c r="DK35" s="12">
        <v>63.238943255530323</v>
      </c>
      <c r="DL35" s="12">
        <v>125.48963242515977</v>
      </c>
      <c r="DM35" s="12">
        <v>116.43226365380512</v>
      </c>
      <c r="DN35" s="12">
        <v>115.10113429691773</v>
      </c>
      <c r="DO35" s="12">
        <v>99.603981114087389</v>
      </c>
      <c r="DP35" s="12">
        <v>92.720204645403044</v>
      </c>
      <c r="DQ35" s="12">
        <v>122.52174463690119</v>
      </c>
      <c r="DR35" s="12">
        <v>100</v>
      </c>
      <c r="DS35" s="12">
        <v>97.15449206576362</v>
      </c>
      <c r="DT35" s="12">
        <v>102.27044846584334</v>
      </c>
      <c r="DU35" s="12">
        <v>107.5929569489128</v>
      </c>
      <c r="DV35" s="12">
        <v>113.33618433250082</v>
      </c>
      <c r="DW35" s="12">
        <v>104.71461365220621</v>
      </c>
      <c r="DX35" s="12">
        <v>107.48676617332734</v>
      </c>
      <c r="DY35" s="372"/>
      <c r="DZ35" s="297" t="s">
        <v>583</v>
      </c>
      <c r="EA35" s="214"/>
      <c r="EB35" s="6"/>
      <c r="EC35" s="196"/>
      <c r="ED35" s="39"/>
    </row>
    <row r="36" spans="1:134" s="104" customFormat="1" ht="30" customHeight="1" thickBot="1" x14ac:dyDescent="0.3">
      <c r="A36" s="599"/>
      <c r="B36" s="86"/>
      <c r="C36" s="17">
        <v>7.4</v>
      </c>
      <c r="D36" s="87">
        <v>0.10026793350157824</v>
      </c>
      <c r="E36" s="87">
        <v>0.76395587143466215</v>
      </c>
      <c r="F36" s="88">
        <v>33</v>
      </c>
      <c r="G36" s="89"/>
      <c r="H36" s="502" t="s">
        <v>416</v>
      </c>
      <c r="I36" s="503">
        <v>109.27544344573872</v>
      </c>
      <c r="J36" s="503">
        <v>104.54130001158801</v>
      </c>
      <c r="K36" s="503">
        <v>104.47364987721309</v>
      </c>
      <c r="L36" s="503">
        <v>97.080229850654078</v>
      </c>
      <c r="M36" s="503">
        <v>82.277240186011625</v>
      </c>
      <c r="N36" s="503">
        <v>97.861927145725588</v>
      </c>
      <c r="O36" s="503">
        <v>101.73280455953731</v>
      </c>
      <c r="P36" s="503">
        <v>87.392273576294755</v>
      </c>
      <c r="Q36" s="503">
        <v>96.595016142524344</v>
      </c>
      <c r="R36" s="503">
        <v>104.98366865750737</v>
      </c>
      <c r="S36" s="503">
        <v>111.17339701274744</v>
      </c>
      <c r="T36" s="503">
        <v>102.6130495344577</v>
      </c>
      <c r="U36" s="503">
        <v>113.21083699015017</v>
      </c>
      <c r="V36" s="503">
        <v>101.10463737149739</v>
      </c>
      <c r="W36" s="503">
        <v>107.55702800433437</v>
      </c>
      <c r="X36" s="503">
        <v>94.914076382993841</v>
      </c>
      <c r="Y36" s="503">
        <v>92.261881369538003</v>
      </c>
      <c r="Z36" s="503">
        <v>101.95153320322243</v>
      </c>
      <c r="AA36" s="503">
        <v>131.71866469623816</v>
      </c>
      <c r="AB36" s="503">
        <v>104.56565633880496</v>
      </c>
      <c r="AC36" s="503">
        <v>109.66648216098109</v>
      </c>
      <c r="AD36" s="503">
        <v>108.80424886535477</v>
      </c>
      <c r="AE36" s="503">
        <v>116.23822125217502</v>
      </c>
      <c r="AF36" s="503">
        <v>88.618369796862567</v>
      </c>
      <c r="AG36" s="503">
        <v>99.785187903459558</v>
      </c>
      <c r="AH36" s="503">
        <v>92.964276323489827</v>
      </c>
      <c r="AI36" s="503">
        <v>121.59761011460022</v>
      </c>
      <c r="AJ36" s="503">
        <v>107.76652696598747</v>
      </c>
      <c r="AK36" s="503">
        <v>123.43452969021627</v>
      </c>
      <c r="AL36" s="503">
        <v>127.5990669654002</v>
      </c>
      <c r="AM36" s="503">
        <v>143.8103305156219</v>
      </c>
      <c r="AN36" s="503">
        <v>126.61105888553961</v>
      </c>
      <c r="AO36" s="503">
        <v>132.04894213057383</v>
      </c>
      <c r="AP36" s="503">
        <v>117.10628899466272</v>
      </c>
      <c r="AQ36" s="503">
        <v>123.8782348783451</v>
      </c>
      <c r="AR36" s="503">
        <v>96.937586684478191</v>
      </c>
      <c r="AS36" s="503">
        <v>111.75733808225155</v>
      </c>
      <c r="AT36" s="503">
        <v>103.70375234445203</v>
      </c>
      <c r="AU36" s="503">
        <v>126.03852909721944</v>
      </c>
      <c r="AV36" s="503">
        <v>116.76011537695456</v>
      </c>
      <c r="AW36" s="503">
        <v>130.62101955802939</v>
      </c>
      <c r="AX36" s="503">
        <v>131.55342533358879</v>
      </c>
      <c r="AY36" s="503">
        <v>149.75775375228474</v>
      </c>
      <c r="AZ36" s="503">
        <v>136.55561168422099</v>
      </c>
      <c r="BA36" s="503">
        <v>139.09261290828908</v>
      </c>
      <c r="BB36" s="503">
        <v>130.2897190249607</v>
      </c>
      <c r="BC36" s="503">
        <v>135.50703467484993</v>
      </c>
      <c r="BD36" s="503">
        <v>103.88088827227715</v>
      </c>
      <c r="BE36" s="503">
        <v>120.20223303200078</v>
      </c>
      <c r="BF36" s="503">
        <v>110.65069188893759</v>
      </c>
      <c r="BG36" s="503">
        <v>135.24092928950552</v>
      </c>
      <c r="BH36" s="503">
        <v>122.25999539761649</v>
      </c>
      <c r="BI36" s="503">
        <v>134.71455411832252</v>
      </c>
      <c r="BJ36" s="503">
        <v>131.9286571572604</v>
      </c>
      <c r="BK36" s="503">
        <v>153.28213381353473</v>
      </c>
      <c r="BL36" s="503">
        <v>141.96940052231434</v>
      </c>
      <c r="BM36" s="503">
        <v>143.26559911002025</v>
      </c>
      <c r="BN36" s="503">
        <v>133.039496092506</v>
      </c>
      <c r="BO36" s="503">
        <v>139.1613509084784</v>
      </c>
      <c r="BP36" s="503">
        <v>108.74207855789766</v>
      </c>
      <c r="BQ36" s="503">
        <v>126.04410021985539</v>
      </c>
      <c r="BR36" s="503">
        <v>115.19510286477538</v>
      </c>
      <c r="BS36" s="503">
        <v>122.12224661935603</v>
      </c>
      <c r="BT36" s="503">
        <v>54.461036810845798</v>
      </c>
      <c r="BU36" s="503">
        <v>96.842086809331406</v>
      </c>
      <c r="BV36" s="503">
        <v>133.00181075861153</v>
      </c>
      <c r="BW36" s="503">
        <v>141.92865222701576</v>
      </c>
      <c r="BX36" s="503">
        <v>140.55039880493962</v>
      </c>
      <c r="BY36" s="503">
        <v>138.74890962528681</v>
      </c>
      <c r="BZ36" s="503">
        <v>131.477025152783</v>
      </c>
      <c r="CA36" s="503">
        <v>133.8309772483604</v>
      </c>
      <c r="CB36" s="503">
        <v>105.81795362980455</v>
      </c>
      <c r="CC36" s="503">
        <v>123.96110037194283</v>
      </c>
      <c r="CD36" s="503">
        <v>113.81825972664674</v>
      </c>
      <c r="CE36" s="503">
        <v>129.19632462701378</v>
      </c>
      <c r="CF36" s="503">
        <v>118.98543774024516</v>
      </c>
      <c r="CG36" s="503">
        <v>114.17371794568564</v>
      </c>
      <c r="CH36" s="503">
        <v>106.32056711434204</v>
      </c>
      <c r="CI36" s="503">
        <v>108.36975940723707</v>
      </c>
      <c r="CJ36" s="503">
        <v>110.12525020349149</v>
      </c>
      <c r="CK36" s="503">
        <v>114.11172778707201</v>
      </c>
      <c r="CL36" s="503">
        <v>135.75320951562628</v>
      </c>
      <c r="CM36" s="503">
        <v>145.16512032575298</v>
      </c>
      <c r="CN36" s="503">
        <v>118.60802841182633</v>
      </c>
      <c r="CO36" s="503">
        <v>131.58705351929424</v>
      </c>
      <c r="CP36" s="503">
        <v>106.09679777817992</v>
      </c>
      <c r="CQ36" s="503">
        <v>92.406465727463754</v>
      </c>
      <c r="CR36" s="503">
        <v>95.240031426118819</v>
      </c>
      <c r="CS36" s="503">
        <v>106.25670506823751</v>
      </c>
      <c r="CT36" s="503">
        <v>107.29083412199397</v>
      </c>
      <c r="CU36" s="503">
        <v>96.375830318584761</v>
      </c>
      <c r="CV36" s="503">
        <v>115.31693439867473</v>
      </c>
      <c r="CW36" s="503">
        <v>104.55361330479745</v>
      </c>
      <c r="CX36" s="503">
        <v>104.78235811384987</v>
      </c>
      <c r="CY36" s="503">
        <v>119.6000412072013</v>
      </c>
      <c r="CZ36" s="503">
        <v>134.15677717724512</v>
      </c>
      <c r="DA36" s="503">
        <v>112.640703519162</v>
      </c>
      <c r="DB36" s="503">
        <v>113.83320650797434</v>
      </c>
      <c r="DC36" s="503">
        <v>126.31152008952425</v>
      </c>
      <c r="DD36" s="503">
        <v>141.80199278159827</v>
      </c>
      <c r="DE36" s="503">
        <v>123.22588065736261</v>
      </c>
      <c r="DF36" s="503">
        <v>122.03128473681461</v>
      </c>
      <c r="DG36" s="503">
        <v>129.63440222439979</v>
      </c>
      <c r="DH36" s="503">
        <v>146.17237781528979</v>
      </c>
      <c r="DI36" s="503">
        <v>126.98097518629402</v>
      </c>
      <c r="DJ36" s="503">
        <v>121.12048323466227</v>
      </c>
      <c r="DK36" s="503">
        <v>94.768311459596248</v>
      </c>
      <c r="DL36" s="503">
        <v>140.40932021908074</v>
      </c>
      <c r="DM36" s="503">
        <v>123.70865201031599</v>
      </c>
      <c r="DN36" s="503">
        <v>122.32522824186778</v>
      </c>
      <c r="DO36" s="503">
        <v>113.15990760009095</v>
      </c>
      <c r="DP36" s="503">
        <v>110.86891246593353</v>
      </c>
      <c r="DQ36" s="503">
        <v>133.17545275106852</v>
      </c>
      <c r="DR36" s="503">
        <v>100</v>
      </c>
      <c r="DS36" s="503">
        <v>105.88430303601274</v>
      </c>
      <c r="DT36" s="503">
        <v>117.79497000436457</v>
      </c>
      <c r="DU36" s="503">
        <v>126.29315000911487</v>
      </c>
      <c r="DV36" s="503">
        <v>131.20475999069956</v>
      </c>
      <c r="DW36" s="503">
        <v>120.00169173091381</v>
      </c>
      <c r="DX36" s="503">
        <v>119.88237526474019</v>
      </c>
      <c r="DY36" s="504"/>
      <c r="DZ36" s="505" t="s">
        <v>415</v>
      </c>
      <c r="EA36" s="214"/>
      <c r="EB36" s="6"/>
      <c r="EC36" s="196"/>
      <c r="ED36" s="39"/>
    </row>
    <row r="37" spans="1:134" s="104" customFormat="1" hidden="1" x14ac:dyDescent="0.25">
      <c r="A37" s="440"/>
      <c r="B37" s="58"/>
      <c r="C37" s="5"/>
      <c r="D37" s="52"/>
      <c r="E37" s="52"/>
      <c r="F37" s="53"/>
      <c r="G37" s="15"/>
      <c r="H37" s="1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448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371"/>
      <c r="DW37" s="12"/>
      <c r="DX37" s="12"/>
      <c r="DY37" s="59"/>
      <c r="DZ37" s="13"/>
      <c r="EA37" s="214"/>
      <c r="EB37" s="6"/>
      <c r="EC37" s="196"/>
      <c r="ED37" s="39"/>
    </row>
    <row r="38" spans="1:134" s="104" customFormat="1" x14ac:dyDescent="0.25">
      <c r="A38" s="440"/>
      <c r="B38" s="58"/>
      <c r="C38" s="5"/>
      <c r="D38" s="52"/>
      <c r="E38" s="52"/>
      <c r="F38" s="53"/>
      <c r="G38" s="15"/>
      <c r="H38" s="15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371"/>
      <c r="DW38" s="12"/>
      <c r="DX38" s="12"/>
      <c r="DY38" s="59"/>
      <c r="DZ38" s="13"/>
      <c r="EB38" s="6"/>
      <c r="EC38" s="196"/>
      <c r="ED38" s="39"/>
    </row>
    <row r="39" spans="1:134" x14ac:dyDescent="0.25">
      <c r="C39" s="5"/>
      <c r="D39" s="5"/>
    </row>
    <row r="40" spans="1:134" x14ac:dyDescent="0.25">
      <c r="C40" s="5"/>
      <c r="D40" s="5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485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485"/>
      <c r="BE40" s="106"/>
      <c r="BF40" s="106"/>
      <c r="BG40" s="106"/>
      <c r="BH40" s="106"/>
      <c r="BI40" s="450"/>
      <c r="BJ40" s="106"/>
      <c r="BK40" s="455"/>
      <c r="BL40" s="106"/>
      <c r="BM40" s="106"/>
      <c r="BN40" s="106"/>
      <c r="BO40" s="106"/>
      <c r="BP40" s="485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</row>
    <row r="41" spans="1:134" x14ac:dyDescent="0.25"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485"/>
      <c r="BE41" s="63"/>
      <c r="BF41" s="63"/>
      <c r="BG41" s="63"/>
      <c r="BH41" s="63"/>
      <c r="BI41" s="451"/>
      <c r="BJ41" s="63"/>
      <c r="BK41" s="456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106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</row>
    <row r="42" spans="1:134" x14ac:dyDescent="0.25"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486"/>
      <c r="AS42" s="483"/>
      <c r="AT42" s="483"/>
      <c r="AU42" s="483"/>
      <c r="AV42" s="483"/>
      <c r="AW42" s="483"/>
      <c r="AX42" s="483"/>
      <c r="AY42" s="483"/>
      <c r="AZ42" s="483"/>
      <c r="BA42" s="483"/>
      <c r="BB42" s="483"/>
      <c r="BC42" s="483"/>
      <c r="BD42" s="485"/>
      <c r="BE42" s="196"/>
      <c r="BF42" s="196"/>
      <c r="BG42" s="196"/>
      <c r="BH42" s="196"/>
      <c r="BI42" s="452"/>
      <c r="BJ42" s="196"/>
      <c r="BK42" s="457"/>
      <c r="BL42" s="196"/>
      <c r="BM42" s="196"/>
      <c r="BN42" s="196"/>
      <c r="BO42" s="196"/>
      <c r="BP42" s="48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0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  <c r="DJ42" s="196"/>
      <c r="DK42" s="196"/>
      <c r="DL42" s="196"/>
      <c r="DM42" s="196"/>
      <c r="DN42" s="196"/>
      <c r="DO42" s="196"/>
      <c r="DP42" s="196"/>
      <c r="DQ42" s="196"/>
      <c r="DR42" s="196"/>
      <c r="DS42" s="196"/>
      <c r="DT42" s="196"/>
      <c r="DU42" s="196"/>
      <c r="DV42" s="196"/>
      <c r="DW42" s="196"/>
      <c r="DX42" s="196"/>
    </row>
    <row r="43" spans="1:134" x14ac:dyDescent="0.25">
      <c r="AR43" s="63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485"/>
      <c r="BP43" s="63"/>
      <c r="CX43" s="106"/>
    </row>
    <row r="44" spans="1:134" x14ac:dyDescent="0.25"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487"/>
      <c r="AS44" s="484"/>
      <c r="AT44" s="484"/>
      <c r="AU44" s="484"/>
      <c r="AV44" s="484"/>
      <c r="AW44" s="484"/>
      <c r="AX44" s="484"/>
      <c r="AY44" s="484"/>
      <c r="AZ44" s="484"/>
      <c r="BA44" s="484"/>
      <c r="BB44" s="484"/>
      <c r="BC44" s="484"/>
      <c r="BD44" s="485"/>
      <c r="BE44" s="197"/>
      <c r="BF44" s="197"/>
      <c r="BG44" s="197"/>
      <c r="BH44" s="197"/>
      <c r="BI44" s="453"/>
      <c r="BJ44" s="197"/>
      <c r="BK44" s="458"/>
      <c r="BL44" s="197"/>
      <c r="BM44" s="197"/>
      <c r="BN44" s="197"/>
      <c r="BO44" s="197"/>
      <c r="BP44" s="48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97"/>
      <c r="CG44" s="197"/>
      <c r="CH44" s="197"/>
      <c r="CI44" s="197"/>
      <c r="CJ44" s="197"/>
      <c r="CK44" s="197"/>
      <c r="CL44" s="197"/>
      <c r="CM44" s="197"/>
      <c r="CN44" s="197"/>
      <c r="CO44" s="197"/>
      <c r="CP44" s="197"/>
      <c r="CQ44" s="197"/>
      <c r="CR44" s="197"/>
      <c r="CS44" s="197"/>
      <c r="CT44" s="197"/>
      <c r="CU44" s="197"/>
      <c r="CV44" s="197"/>
      <c r="CW44" s="197"/>
      <c r="CX44" s="106"/>
      <c r="CY44" s="197"/>
      <c r="CZ44" s="197"/>
      <c r="DA44" s="197"/>
      <c r="DB44" s="197"/>
      <c r="DC44" s="197"/>
      <c r="DD44" s="197"/>
      <c r="DE44" s="197"/>
      <c r="DF44" s="197"/>
      <c r="DG44" s="197"/>
      <c r="DH44" s="197"/>
      <c r="DI44" s="197"/>
      <c r="DJ44" s="197"/>
      <c r="DK44" s="197"/>
      <c r="DL44" s="197"/>
      <c r="DM44" s="197"/>
      <c r="DN44" s="197"/>
      <c r="DO44" s="197"/>
      <c r="DP44" s="197"/>
      <c r="DQ44" s="197"/>
      <c r="DR44" s="218"/>
      <c r="DS44" s="218"/>
      <c r="DT44" s="218"/>
      <c r="DU44" s="218"/>
      <c r="DV44" s="218"/>
      <c r="DW44" s="218"/>
      <c r="DX44" s="218"/>
    </row>
    <row r="45" spans="1:134" x14ac:dyDescent="0.25">
      <c r="C45" s="5"/>
      <c r="D45" s="5"/>
      <c r="AR45" s="63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485"/>
      <c r="BP45" s="63"/>
      <c r="CX45" s="106"/>
    </row>
    <row r="46" spans="1:134" x14ac:dyDescent="0.25">
      <c r="C46" s="5"/>
      <c r="D46" s="5"/>
      <c r="AR46" s="63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485"/>
      <c r="BP46" s="63"/>
      <c r="CX46" s="106"/>
    </row>
    <row r="47" spans="1:134" x14ac:dyDescent="0.25">
      <c r="C47" s="5"/>
      <c r="D47" s="5"/>
      <c r="CX47" s="106"/>
    </row>
    <row r="48" spans="1:134" x14ac:dyDescent="0.25">
      <c r="BD48" s="63"/>
      <c r="BP48" s="63"/>
      <c r="CX48" s="106"/>
    </row>
    <row r="49" spans="56:68" x14ac:dyDescent="0.25">
      <c r="BD49" s="63"/>
      <c r="BP49" s="63"/>
    </row>
    <row r="50" spans="56:68" x14ac:dyDescent="0.25">
      <c r="BD50" s="63"/>
      <c r="BP50" s="63"/>
    </row>
    <row r="51" spans="56:68" x14ac:dyDescent="0.25">
      <c r="BD51" s="63"/>
      <c r="BP51" s="63"/>
    </row>
    <row r="52" spans="56:68" x14ac:dyDescent="0.25">
      <c r="BD52" s="63"/>
      <c r="BP52" s="63"/>
    </row>
    <row r="53" spans="56:68" x14ac:dyDescent="0.25">
      <c r="BD53" s="63"/>
      <c r="BP53" s="63"/>
    </row>
    <row r="54" spans="56:68" x14ac:dyDescent="0.25">
      <c r="BD54" s="63"/>
      <c r="BP54" s="63"/>
    </row>
    <row r="60" spans="56:68" ht="15" hidden="1" customHeight="1" x14ac:dyDescent="0.25"/>
    <row r="61" spans="56:68" ht="15" hidden="1" customHeight="1" x14ac:dyDescent="0.25"/>
    <row r="62" spans="56:68" ht="15" hidden="1" customHeight="1" x14ac:dyDescent="0.25"/>
    <row r="63" spans="56:68" ht="15" hidden="1" customHeight="1" x14ac:dyDescent="0.25"/>
    <row r="64" spans="56:68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</sheetData>
  <mergeCells count="22">
    <mergeCell ref="B4:C4"/>
    <mergeCell ref="DY28:DZ28"/>
    <mergeCell ref="G19:H19"/>
    <mergeCell ref="G24:H24"/>
    <mergeCell ref="G28:H28"/>
    <mergeCell ref="DY24:DZ24"/>
    <mergeCell ref="G32:H32"/>
    <mergeCell ref="B1:DZ1"/>
    <mergeCell ref="B2:DZ2"/>
    <mergeCell ref="A1:A36"/>
    <mergeCell ref="DY4:DZ4"/>
    <mergeCell ref="G5:H5"/>
    <mergeCell ref="DY5:DZ5"/>
    <mergeCell ref="G6:H6"/>
    <mergeCell ref="DY6:DZ6"/>
    <mergeCell ref="G4:H4"/>
    <mergeCell ref="DY32:DZ32"/>
    <mergeCell ref="G10:H10"/>
    <mergeCell ref="G14:H14"/>
    <mergeCell ref="DY10:DZ10"/>
    <mergeCell ref="DY14:DZ14"/>
    <mergeCell ref="DY19:DZ19"/>
  </mergeCells>
  <printOptions horizontalCentered="1"/>
  <pageMargins left="0" right="0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I52"/>
  <sheetViews>
    <sheetView view="pageBreakPreview" zoomScale="85" zoomScaleNormal="100" zoomScaleSheetLayoutView="85" workbookViewId="0">
      <selection activeCell="DF16" sqref="DF16"/>
    </sheetView>
  </sheetViews>
  <sheetFormatPr defaultColWidth="9.140625" defaultRowHeight="15" x14ac:dyDescent="0.25"/>
  <cols>
    <col min="1" max="1" width="3.28515625" style="323" customWidth="1"/>
    <col min="2" max="2" width="5.140625" style="262" customWidth="1"/>
    <col min="3" max="3" width="4.5703125" style="252" customWidth="1"/>
    <col min="4" max="4" width="9.28515625" style="318" hidden="1" customWidth="1"/>
    <col min="5" max="5" width="9.28515625" style="318" customWidth="1"/>
    <col min="6" max="6" width="5.85546875" style="262" customWidth="1"/>
    <col min="7" max="7" width="2" style="319" customWidth="1"/>
    <col min="8" max="8" width="41.28515625" style="262" customWidth="1"/>
    <col min="9" max="15" width="5.7109375" style="262" hidden="1" customWidth="1"/>
    <col min="16" max="19" width="5.7109375" style="252" hidden="1" customWidth="1"/>
    <col min="20" max="32" width="5.7109375" style="321" hidden="1" customWidth="1"/>
    <col min="33" max="33" width="5.7109375" style="320" hidden="1" customWidth="1"/>
    <col min="34" max="56" width="5.7109375" style="321" hidden="1" customWidth="1"/>
    <col min="57" max="57" width="5.7109375" style="442" hidden="1" customWidth="1"/>
    <col min="58" max="67" width="5.7109375" style="321" hidden="1" customWidth="1"/>
    <col min="68" max="69" width="5.7109375" style="321" customWidth="1"/>
    <col min="70" max="71" width="5.7109375" style="321" hidden="1" customWidth="1"/>
    <col min="72" max="72" width="6.7109375" style="321" hidden="1" customWidth="1"/>
    <col min="73" max="79" width="5.7109375" style="321" hidden="1" customWidth="1"/>
    <col min="80" max="81" width="5.7109375" style="321" customWidth="1"/>
    <col min="82" max="99" width="5.7109375" style="320" hidden="1" customWidth="1"/>
    <col min="100" max="101" width="5.7109375" style="320" customWidth="1"/>
    <col min="102" max="103" width="5.7109375" style="320" hidden="1" customWidth="1"/>
    <col min="104" max="105" width="5.7109375" style="320" customWidth="1"/>
    <col min="106" max="106" width="6.28515625" style="320" hidden="1" customWidth="1"/>
    <col min="107" max="109" width="6.28515625" style="252" hidden="1" customWidth="1"/>
    <col min="110" max="111" width="6.28515625" style="252" customWidth="1"/>
    <col min="112" max="181" width="5.7109375" style="252" hidden="1" customWidth="1"/>
    <col min="182" max="183" width="5.7109375" style="252" customWidth="1"/>
    <col min="184" max="193" width="5.7109375" style="252" hidden="1" customWidth="1"/>
    <col min="194" max="195" width="5.7109375" style="252" customWidth="1"/>
    <col min="196" max="216" width="5.7109375" style="252" hidden="1" customWidth="1"/>
    <col min="217" max="218" width="5.7109375" style="252" customWidth="1"/>
    <col min="219" max="220" width="5.7109375" style="252" hidden="1" customWidth="1"/>
    <col min="221" max="222" width="5.7109375" style="252" customWidth="1"/>
    <col min="223" max="223" width="2" style="262" customWidth="1"/>
    <col min="224" max="224" width="43.85546875" style="262" customWidth="1"/>
    <col min="225" max="226" width="8.85546875" style="263" customWidth="1"/>
    <col min="227" max="229" width="7.85546875" style="322" customWidth="1"/>
    <col min="230" max="230" width="22" style="322" customWidth="1"/>
    <col min="231" max="231" width="8.140625" style="322" customWidth="1"/>
    <col min="232" max="233" width="9.140625" style="44" customWidth="1"/>
    <col min="234" max="234" width="9.140625" style="44"/>
    <col min="235" max="235" width="44.42578125" style="44" customWidth="1"/>
    <col min="236" max="238" width="9.140625" style="44"/>
    <col min="239" max="239" width="49.5703125" style="44" customWidth="1"/>
    <col min="240" max="240" width="9.140625" style="44" customWidth="1"/>
    <col min="241" max="241" width="59.85546875" style="44" customWidth="1"/>
    <col min="242" max="16384" width="9.140625" style="262"/>
  </cols>
  <sheetData>
    <row r="1" spans="1:243" ht="15" customHeight="1" x14ac:dyDescent="0.25">
      <c r="A1" s="608" t="s">
        <v>810</v>
      </c>
      <c r="B1" s="622" t="s">
        <v>455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  <c r="AZ1" s="622"/>
      <c r="BA1" s="622"/>
      <c r="BB1" s="622"/>
      <c r="BC1" s="622"/>
      <c r="BD1" s="622"/>
      <c r="BE1" s="622"/>
      <c r="BF1" s="622"/>
      <c r="BG1" s="622"/>
      <c r="BH1" s="622"/>
      <c r="BI1" s="622"/>
      <c r="BJ1" s="622"/>
      <c r="BK1" s="622"/>
      <c r="BL1" s="622"/>
      <c r="BM1" s="622"/>
      <c r="BN1" s="622"/>
      <c r="BO1" s="622"/>
      <c r="BP1" s="622"/>
      <c r="BQ1" s="622"/>
      <c r="BR1" s="622"/>
      <c r="BS1" s="622"/>
      <c r="BT1" s="622"/>
      <c r="BU1" s="622"/>
      <c r="BV1" s="622"/>
      <c r="BW1" s="622"/>
      <c r="BX1" s="622"/>
      <c r="BY1" s="622"/>
      <c r="BZ1" s="622"/>
      <c r="CA1" s="622"/>
      <c r="CB1" s="622"/>
      <c r="CC1" s="622"/>
      <c r="CD1" s="622"/>
      <c r="CE1" s="622"/>
      <c r="CF1" s="622"/>
      <c r="CG1" s="622"/>
      <c r="CH1" s="622"/>
      <c r="CI1" s="622"/>
      <c r="CJ1" s="622"/>
      <c r="CK1" s="622"/>
      <c r="CL1" s="622"/>
      <c r="CM1" s="622"/>
      <c r="CN1" s="622"/>
      <c r="CO1" s="622"/>
      <c r="CP1" s="622"/>
      <c r="CQ1" s="622"/>
      <c r="CR1" s="622"/>
      <c r="CS1" s="622"/>
      <c r="CT1" s="622"/>
      <c r="CU1" s="622"/>
      <c r="CV1" s="622"/>
      <c r="CW1" s="622"/>
      <c r="CX1" s="622"/>
      <c r="CY1" s="622"/>
      <c r="CZ1" s="622"/>
      <c r="DA1" s="622"/>
      <c r="DB1" s="622"/>
      <c r="DC1" s="622"/>
      <c r="DD1" s="622"/>
      <c r="DE1" s="622"/>
      <c r="DF1" s="622"/>
      <c r="DG1" s="622"/>
      <c r="DH1" s="622"/>
      <c r="DI1" s="622"/>
      <c r="DJ1" s="622"/>
      <c r="DK1" s="622"/>
      <c r="DL1" s="622"/>
      <c r="DM1" s="622"/>
      <c r="DN1" s="622"/>
      <c r="DO1" s="622"/>
      <c r="DP1" s="622"/>
      <c r="DQ1" s="622"/>
      <c r="DR1" s="622"/>
      <c r="DS1" s="622"/>
      <c r="DT1" s="622"/>
      <c r="DU1" s="622"/>
      <c r="DV1" s="622"/>
      <c r="DW1" s="622"/>
      <c r="DX1" s="622"/>
      <c r="DY1" s="622"/>
      <c r="DZ1" s="622"/>
      <c r="EA1" s="622"/>
      <c r="EB1" s="622"/>
      <c r="EC1" s="622"/>
      <c r="ED1" s="622"/>
      <c r="EE1" s="622"/>
      <c r="EF1" s="622"/>
      <c r="EG1" s="622"/>
      <c r="EH1" s="622"/>
      <c r="EI1" s="622"/>
      <c r="EJ1" s="622"/>
      <c r="EK1" s="622"/>
      <c r="EL1" s="622"/>
      <c r="EM1" s="622"/>
      <c r="EN1" s="622"/>
      <c r="EO1" s="622"/>
      <c r="EP1" s="622"/>
      <c r="EQ1" s="622"/>
      <c r="ER1" s="622"/>
      <c r="ES1" s="622"/>
      <c r="ET1" s="622"/>
      <c r="EU1" s="622"/>
      <c r="EV1" s="622"/>
      <c r="EW1" s="622"/>
      <c r="EX1" s="622"/>
      <c r="EY1" s="622"/>
      <c r="EZ1" s="622"/>
      <c r="FA1" s="622"/>
      <c r="FB1" s="622"/>
      <c r="FC1" s="622"/>
      <c r="FD1" s="622"/>
      <c r="FE1" s="622"/>
      <c r="FF1" s="622"/>
      <c r="FG1" s="622"/>
      <c r="FH1" s="622"/>
      <c r="FI1" s="622"/>
      <c r="FJ1" s="622"/>
      <c r="FK1" s="622"/>
      <c r="FL1" s="622"/>
      <c r="FM1" s="622"/>
      <c r="FN1" s="622"/>
      <c r="FO1" s="622"/>
      <c r="FP1" s="622"/>
      <c r="FQ1" s="622"/>
      <c r="FR1" s="622"/>
      <c r="FS1" s="622"/>
      <c r="FT1" s="622"/>
      <c r="FU1" s="622"/>
      <c r="FV1" s="622"/>
      <c r="FW1" s="622"/>
      <c r="FX1" s="622"/>
      <c r="FY1" s="622"/>
      <c r="FZ1" s="622"/>
      <c r="GA1" s="622"/>
      <c r="GB1" s="622"/>
      <c r="GC1" s="622"/>
      <c r="GD1" s="622"/>
      <c r="GE1" s="622"/>
      <c r="GF1" s="622"/>
      <c r="GG1" s="622"/>
      <c r="GH1" s="622"/>
      <c r="GI1" s="622"/>
      <c r="GJ1" s="622"/>
      <c r="GK1" s="622"/>
      <c r="GL1" s="622"/>
      <c r="GM1" s="622"/>
      <c r="GN1" s="622"/>
      <c r="GO1" s="622"/>
      <c r="GP1" s="622"/>
      <c r="GQ1" s="622"/>
      <c r="GR1" s="622"/>
      <c r="GS1" s="622"/>
      <c r="GT1" s="622"/>
      <c r="GU1" s="622"/>
      <c r="GV1" s="622"/>
      <c r="GW1" s="622"/>
      <c r="GX1" s="622"/>
      <c r="GY1" s="622"/>
      <c r="GZ1" s="622"/>
      <c r="HA1" s="622"/>
      <c r="HB1" s="622"/>
      <c r="HC1" s="622"/>
      <c r="HD1" s="622"/>
      <c r="HE1" s="622"/>
      <c r="HF1" s="622"/>
      <c r="HG1" s="622"/>
      <c r="HH1" s="622"/>
      <c r="HI1" s="622"/>
      <c r="HJ1" s="622"/>
      <c r="HK1" s="622"/>
      <c r="HL1" s="622"/>
      <c r="HM1" s="622"/>
      <c r="HN1" s="622"/>
      <c r="HO1" s="622"/>
      <c r="HP1" s="622"/>
      <c r="HS1" s="95"/>
      <c r="HT1" s="95"/>
      <c r="HU1" s="95"/>
      <c r="HV1" s="95"/>
      <c r="HW1" s="95"/>
    </row>
    <row r="2" spans="1:243" ht="15" customHeight="1" x14ac:dyDescent="0.25">
      <c r="A2" s="609"/>
      <c r="B2" s="623" t="s">
        <v>456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623"/>
      <c r="FF2" s="623"/>
      <c r="FG2" s="623"/>
      <c r="FH2" s="623"/>
      <c r="FI2" s="623"/>
      <c r="FJ2" s="623"/>
      <c r="FK2" s="623"/>
      <c r="FL2" s="623"/>
      <c r="FM2" s="623"/>
      <c r="FN2" s="623"/>
      <c r="FO2" s="623"/>
      <c r="FP2" s="623"/>
      <c r="FQ2" s="623"/>
      <c r="FR2" s="623"/>
      <c r="FS2" s="623"/>
      <c r="FT2" s="623"/>
      <c r="FU2" s="623"/>
      <c r="FV2" s="623"/>
      <c r="FW2" s="623"/>
      <c r="FX2" s="623"/>
      <c r="FY2" s="623"/>
      <c r="FZ2" s="623"/>
      <c r="GA2" s="623"/>
      <c r="GB2" s="623"/>
      <c r="GC2" s="623"/>
      <c r="GD2" s="623"/>
      <c r="GE2" s="623"/>
      <c r="GF2" s="623"/>
      <c r="GG2" s="623"/>
      <c r="GH2" s="623"/>
      <c r="GI2" s="623"/>
      <c r="GJ2" s="623"/>
      <c r="GK2" s="623"/>
      <c r="GL2" s="623"/>
      <c r="GM2" s="623"/>
      <c r="GN2" s="623"/>
      <c r="GO2" s="623"/>
      <c r="GP2" s="623"/>
      <c r="GQ2" s="623"/>
      <c r="GR2" s="623"/>
      <c r="GS2" s="623"/>
      <c r="GT2" s="623"/>
      <c r="GU2" s="623"/>
      <c r="GV2" s="623"/>
      <c r="GW2" s="623"/>
      <c r="GX2" s="623"/>
      <c r="GY2" s="623"/>
      <c r="GZ2" s="623"/>
      <c r="HA2" s="623"/>
      <c r="HB2" s="623"/>
      <c r="HC2" s="623"/>
      <c r="HD2" s="623"/>
      <c r="HE2" s="623"/>
      <c r="HF2" s="623"/>
      <c r="HG2" s="623"/>
      <c r="HH2" s="623"/>
      <c r="HI2" s="623"/>
      <c r="HJ2" s="623"/>
      <c r="HK2" s="623"/>
      <c r="HL2" s="623"/>
      <c r="HM2" s="623"/>
      <c r="HN2" s="623"/>
      <c r="HO2" s="623"/>
      <c r="HP2" s="623"/>
      <c r="HS2" s="264"/>
      <c r="HT2" s="264"/>
      <c r="HU2" s="264"/>
      <c r="HV2" s="264"/>
      <c r="HW2" s="264"/>
    </row>
    <row r="3" spans="1:243" ht="15" customHeight="1" thickBot="1" x14ac:dyDescent="0.3">
      <c r="A3" s="609"/>
      <c r="C3" s="489"/>
      <c r="D3" s="265"/>
      <c r="E3" s="265"/>
      <c r="F3" s="489"/>
      <c r="G3" s="266"/>
      <c r="H3" s="542"/>
      <c r="I3" s="268"/>
      <c r="J3" s="268"/>
      <c r="K3" s="268"/>
      <c r="L3" s="268"/>
      <c r="M3" s="268"/>
      <c r="N3" s="268"/>
      <c r="O3" s="268"/>
      <c r="P3" s="245"/>
      <c r="Q3" s="245"/>
      <c r="R3" s="245"/>
      <c r="S3" s="245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7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470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529"/>
      <c r="BR3" s="529"/>
      <c r="BS3" s="529"/>
      <c r="BT3" s="529"/>
      <c r="BU3" s="529"/>
      <c r="BV3" s="529"/>
      <c r="BW3" s="529"/>
      <c r="BX3" s="541"/>
      <c r="BY3" s="529"/>
      <c r="BZ3" s="529"/>
      <c r="CA3" s="529"/>
      <c r="CB3" s="529"/>
      <c r="CC3" s="529"/>
      <c r="CD3" s="267"/>
      <c r="CE3" s="267"/>
      <c r="CF3" s="267"/>
      <c r="CG3" s="267"/>
      <c r="CH3" s="267"/>
      <c r="CI3" s="267"/>
      <c r="CJ3" s="267"/>
      <c r="CK3" s="267"/>
      <c r="CL3" s="267"/>
      <c r="CM3" s="267"/>
      <c r="CN3" s="267"/>
      <c r="CO3" s="267"/>
      <c r="CP3" s="267"/>
      <c r="CQ3" s="267"/>
      <c r="CR3" s="267"/>
      <c r="CS3" s="267"/>
      <c r="CT3" s="267"/>
      <c r="CU3" s="267"/>
      <c r="CV3" s="267"/>
      <c r="CW3" s="267"/>
      <c r="CX3" s="530"/>
      <c r="CY3" s="530"/>
      <c r="CZ3" s="530"/>
      <c r="DA3" s="530"/>
      <c r="DB3" s="267"/>
      <c r="DC3" s="245"/>
      <c r="DD3" s="245"/>
      <c r="DE3" s="245"/>
      <c r="DF3" s="531"/>
      <c r="DG3" s="531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  <c r="FH3" s="245"/>
      <c r="FI3" s="245"/>
      <c r="FJ3" s="245"/>
      <c r="FK3" s="245"/>
      <c r="FL3" s="245"/>
      <c r="FM3" s="245"/>
      <c r="FN3" s="245"/>
      <c r="FO3" s="245"/>
      <c r="FP3" s="245"/>
      <c r="FQ3" s="245"/>
      <c r="FR3" s="245"/>
      <c r="FS3" s="245"/>
      <c r="FT3" s="245"/>
      <c r="FU3" s="245"/>
      <c r="FV3" s="245"/>
      <c r="FW3" s="245"/>
      <c r="FX3" s="245"/>
      <c r="FY3" s="245"/>
      <c r="FZ3" s="531"/>
      <c r="GA3" s="531"/>
      <c r="GB3" s="531"/>
      <c r="GC3" s="531"/>
      <c r="GD3" s="531"/>
      <c r="GE3" s="531"/>
      <c r="GF3" s="531"/>
      <c r="GG3" s="531"/>
      <c r="GH3" s="531"/>
      <c r="GI3" s="531"/>
      <c r="GJ3" s="531"/>
      <c r="GK3" s="531"/>
      <c r="GL3" s="531"/>
      <c r="GM3" s="531"/>
      <c r="GN3" s="245"/>
      <c r="GO3" s="245"/>
      <c r="GP3" s="245"/>
      <c r="GQ3" s="245"/>
      <c r="GR3" s="245"/>
      <c r="GS3" s="245"/>
      <c r="GT3" s="245"/>
      <c r="GU3" s="245"/>
      <c r="GV3" s="245"/>
      <c r="GW3" s="245"/>
      <c r="GX3" s="245"/>
      <c r="GY3" s="245"/>
      <c r="GZ3" s="245"/>
      <c r="HA3" s="245"/>
      <c r="HB3" s="245"/>
      <c r="HC3" s="245"/>
      <c r="HD3" s="245"/>
      <c r="HE3" s="245"/>
      <c r="HF3" s="245"/>
      <c r="HG3" s="245"/>
      <c r="HH3" s="245"/>
      <c r="HI3" s="245"/>
      <c r="HJ3" s="531"/>
      <c r="HK3" s="531"/>
      <c r="HL3" s="531"/>
      <c r="HM3" s="531"/>
      <c r="HN3" s="531"/>
      <c r="HO3" s="270"/>
      <c r="HP3" s="268"/>
      <c r="HS3" s="264"/>
      <c r="HT3" s="264"/>
      <c r="HU3" s="264"/>
      <c r="HV3" s="264"/>
      <c r="HW3" s="264"/>
    </row>
    <row r="4" spans="1:243" s="273" customFormat="1" ht="81" customHeight="1" x14ac:dyDescent="0.25">
      <c r="A4" s="609"/>
      <c r="B4" s="610" t="s">
        <v>751</v>
      </c>
      <c r="C4" s="610"/>
      <c r="D4" s="620" t="s">
        <v>732</v>
      </c>
      <c r="E4" s="620" t="s">
        <v>733</v>
      </c>
      <c r="F4" s="610" t="s">
        <v>580</v>
      </c>
      <c r="G4" s="611" t="s">
        <v>752</v>
      </c>
      <c r="H4" s="612"/>
      <c r="I4" s="618" t="s">
        <v>753</v>
      </c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  <c r="AC4" s="618"/>
      <c r="AD4" s="618"/>
      <c r="AE4" s="618"/>
      <c r="AF4" s="618"/>
      <c r="AG4" s="618"/>
      <c r="AH4" s="618"/>
      <c r="AI4" s="618"/>
      <c r="AJ4" s="618"/>
      <c r="AK4" s="618"/>
      <c r="AL4" s="618"/>
      <c r="AM4" s="618"/>
      <c r="AN4" s="618"/>
      <c r="AO4" s="618"/>
      <c r="AP4" s="618"/>
      <c r="AQ4" s="618"/>
      <c r="AR4" s="618"/>
      <c r="AS4" s="618"/>
      <c r="AT4" s="618"/>
      <c r="AU4" s="618"/>
      <c r="AV4" s="618"/>
      <c r="AW4" s="618"/>
      <c r="AX4" s="618"/>
      <c r="AY4" s="618"/>
      <c r="AZ4" s="618"/>
      <c r="BA4" s="618"/>
      <c r="BB4" s="618"/>
      <c r="BC4" s="618"/>
      <c r="BD4" s="618"/>
      <c r="BE4" s="618"/>
      <c r="BF4" s="618"/>
      <c r="BG4" s="618"/>
      <c r="BH4" s="618"/>
      <c r="BI4" s="618"/>
      <c r="BJ4" s="618"/>
      <c r="BK4" s="618"/>
      <c r="BL4" s="618"/>
      <c r="BM4" s="618"/>
      <c r="BN4" s="618"/>
      <c r="BO4" s="618"/>
      <c r="BP4" s="618"/>
      <c r="BQ4" s="618"/>
      <c r="BR4" s="618"/>
      <c r="BS4" s="618"/>
      <c r="BT4" s="618"/>
      <c r="BU4" s="618"/>
      <c r="BV4" s="618"/>
      <c r="BW4" s="618"/>
      <c r="BX4" s="618"/>
      <c r="BY4" s="618"/>
      <c r="BZ4" s="618"/>
      <c r="CA4" s="618"/>
      <c r="CB4" s="618"/>
      <c r="CC4" s="618"/>
      <c r="CD4" s="618"/>
      <c r="CE4" s="618"/>
      <c r="CF4" s="618"/>
      <c r="CG4" s="618"/>
      <c r="CH4" s="618"/>
      <c r="CI4" s="618"/>
      <c r="CJ4" s="618"/>
      <c r="CK4" s="618"/>
      <c r="CL4" s="618"/>
      <c r="CM4" s="618"/>
      <c r="CN4" s="618"/>
      <c r="CO4" s="618"/>
      <c r="CP4" s="618"/>
      <c r="CQ4" s="618"/>
      <c r="CR4" s="618"/>
      <c r="CS4" s="618"/>
      <c r="CT4" s="618"/>
      <c r="CU4" s="618"/>
      <c r="CV4" s="618"/>
      <c r="CW4" s="618"/>
      <c r="CX4" s="618"/>
      <c r="CY4" s="618"/>
      <c r="CZ4" s="618"/>
      <c r="DA4" s="618"/>
      <c r="DB4" s="618"/>
      <c r="DC4" s="618"/>
      <c r="DD4" s="618"/>
      <c r="DE4" s="618"/>
      <c r="DF4" s="618"/>
      <c r="DG4" s="618"/>
      <c r="DH4" s="618" t="s">
        <v>754</v>
      </c>
      <c r="DI4" s="618"/>
      <c r="DJ4" s="618"/>
      <c r="DK4" s="618"/>
      <c r="DL4" s="618"/>
      <c r="DM4" s="618"/>
      <c r="DN4" s="618"/>
      <c r="DO4" s="618"/>
      <c r="DP4" s="618"/>
      <c r="DQ4" s="618"/>
      <c r="DR4" s="618"/>
      <c r="DS4" s="618"/>
      <c r="DT4" s="618"/>
      <c r="DU4" s="618"/>
      <c r="DV4" s="618"/>
      <c r="DW4" s="618"/>
      <c r="DX4" s="618"/>
      <c r="DY4" s="618"/>
      <c r="DZ4" s="618"/>
      <c r="EA4" s="618"/>
      <c r="EB4" s="618"/>
      <c r="EC4" s="618"/>
      <c r="ED4" s="618"/>
      <c r="EE4" s="618"/>
      <c r="EF4" s="618"/>
      <c r="EG4" s="618"/>
      <c r="EH4" s="618"/>
      <c r="EI4" s="618"/>
      <c r="EJ4" s="618"/>
      <c r="EK4" s="618"/>
      <c r="EL4" s="618"/>
      <c r="EM4" s="618"/>
      <c r="EN4" s="618"/>
      <c r="EO4" s="618"/>
      <c r="EP4" s="618"/>
      <c r="EQ4" s="618"/>
      <c r="ER4" s="618"/>
      <c r="ES4" s="618"/>
      <c r="ET4" s="618"/>
      <c r="EU4" s="618"/>
      <c r="EV4" s="618"/>
      <c r="EW4" s="618"/>
      <c r="EX4" s="618"/>
      <c r="EY4" s="618"/>
      <c r="EZ4" s="618"/>
      <c r="FA4" s="618"/>
      <c r="FB4" s="618"/>
      <c r="FC4" s="618"/>
      <c r="FD4" s="618"/>
      <c r="FE4" s="618"/>
      <c r="FF4" s="618"/>
      <c r="FG4" s="618"/>
      <c r="FH4" s="618"/>
      <c r="FI4" s="618"/>
      <c r="FJ4" s="618"/>
      <c r="FK4" s="618"/>
      <c r="FL4" s="618"/>
      <c r="FM4" s="618"/>
      <c r="FN4" s="618"/>
      <c r="FO4" s="618"/>
      <c r="FP4" s="618"/>
      <c r="FQ4" s="618"/>
      <c r="FR4" s="618"/>
      <c r="FS4" s="618"/>
      <c r="FT4" s="618"/>
      <c r="FU4" s="618"/>
      <c r="FV4" s="618"/>
      <c r="FW4" s="618"/>
      <c r="FX4" s="618"/>
      <c r="FY4" s="618"/>
      <c r="FZ4" s="618"/>
      <c r="GA4" s="618"/>
      <c r="GB4" s="618"/>
      <c r="GC4" s="618"/>
      <c r="GD4" s="618"/>
      <c r="GE4" s="618"/>
      <c r="GF4" s="618"/>
      <c r="GG4" s="618"/>
      <c r="GH4" s="618"/>
      <c r="GI4" s="618"/>
      <c r="GJ4" s="618"/>
      <c r="GK4" s="618"/>
      <c r="GL4" s="618"/>
      <c r="GM4" s="619"/>
      <c r="GN4" s="618" t="s">
        <v>755</v>
      </c>
      <c r="GO4" s="618"/>
      <c r="GP4" s="618"/>
      <c r="GQ4" s="618"/>
      <c r="GR4" s="618"/>
      <c r="GS4" s="618"/>
      <c r="GT4" s="618"/>
      <c r="GU4" s="618"/>
      <c r="GV4" s="618"/>
      <c r="GW4" s="618"/>
      <c r="GX4" s="618"/>
      <c r="GY4" s="618"/>
      <c r="GZ4" s="618"/>
      <c r="HA4" s="618"/>
      <c r="HB4" s="618"/>
      <c r="HC4" s="618"/>
      <c r="HD4" s="618"/>
      <c r="HE4" s="618"/>
      <c r="HF4" s="618"/>
      <c r="HG4" s="618"/>
      <c r="HH4" s="618"/>
      <c r="HI4" s="618"/>
      <c r="HJ4" s="618"/>
      <c r="HK4" s="618"/>
      <c r="HL4" s="618"/>
      <c r="HM4" s="618"/>
      <c r="HN4" s="618"/>
      <c r="HO4" s="615" t="s">
        <v>52</v>
      </c>
      <c r="HP4" s="615"/>
      <c r="HQ4" s="271"/>
      <c r="HR4" s="271"/>
      <c r="HS4" s="272"/>
      <c r="HT4" s="272"/>
      <c r="HU4" s="272"/>
      <c r="HV4" s="272"/>
      <c r="HW4" s="272"/>
      <c r="HX4" s="44"/>
      <c r="HY4" s="44"/>
      <c r="HZ4" s="44"/>
      <c r="IA4" s="44"/>
      <c r="IB4" s="44"/>
      <c r="IC4" s="44"/>
      <c r="ID4" s="44"/>
      <c r="IE4" s="44"/>
      <c r="IF4" s="44"/>
      <c r="IG4" s="44"/>
    </row>
    <row r="5" spans="1:243" s="276" customFormat="1" ht="54.75" customHeight="1" x14ac:dyDescent="0.25">
      <c r="A5" s="609"/>
      <c r="B5" s="550"/>
      <c r="C5" s="550"/>
      <c r="D5" s="621"/>
      <c r="E5" s="621"/>
      <c r="F5" s="550"/>
      <c r="G5" s="613"/>
      <c r="H5" s="614"/>
      <c r="I5" s="488" t="s">
        <v>477</v>
      </c>
      <c r="J5" s="488" t="s">
        <v>478</v>
      </c>
      <c r="K5" s="488" t="s">
        <v>479</v>
      </c>
      <c r="L5" s="488" t="s">
        <v>480</v>
      </c>
      <c r="M5" s="488" t="s">
        <v>481</v>
      </c>
      <c r="N5" s="488" t="s">
        <v>482</v>
      </c>
      <c r="O5" s="488" t="s">
        <v>483</v>
      </c>
      <c r="P5" s="488" t="s">
        <v>484</v>
      </c>
      <c r="Q5" s="488" t="s">
        <v>485</v>
      </c>
      <c r="R5" s="488" t="s">
        <v>486</v>
      </c>
      <c r="S5" s="488" t="s">
        <v>487</v>
      </c>
      <c r="T5" s="488" t="s">
        <v>488</v>
      </c>
      <c r="U5" s="488" t="s">
        <v>527</v>
      </c>
      <c r="V5" s="488" t="s">
        <v>528</v>
      </c>
      <c r="W5" s="488" t="s">
        <v>529</v>
      </c>
      <c r="X5" s="488" t="s">
        <v>530</v>
      </c>
      <c r="Y5" s="488" t="s">
        <v>531</v>
      </c>
      <c r="Z5" s="488" t="s">
        <v>532</v>
      </c>
      <c r="AA5" s="488" t="s">
        <v>533</v>
      </c>
      <c r="AB5" s="488" t="s">
        <v>534</v>
      </c>
      <c r="AC5" s="488" t="s">
        <v>535</v>
      </c>
      <c r="AD5" s="488" t="s">
        <v>536</v>
      </c>
      <c r="AE5" s="488" t="s">
        <v>537</v>
      </c>
      <c r="AF5" s="488" t="s">
        <v>538</v>
      </c>
      <c r="AG5" s="365" t="s">
        <v>581</v>
      </c>
      <c r="AH5" s="488" t="s">
        <v>595</v>
      </c>
      <c r="AI5" s="488" t="s">
        <v>659</v>
      </c>
      <c r="AJ5" s="488" t="s">
        <v>661</v>
      </c>
      <c r="AK5" s="488" t="s">
        <v>663</v>
      </c>
      <c r="AL5" s="488" t="s">
        <v>690</v>
      </c>
      <c r="AM5" s="488" t="s">
        <v>691</v>
      </c>
      <c r="AN5" s="488" t="s">
        <v>692</v>
      </c>
      <c r="AO5" s="488" t="s">
        <v>693</v>
      </c>
      <c r="AP5" s="488" t="s">
        <v>694</v>
      </c>
      <c r="AQ5" s="488" t="s">
        <v>695</v>
      </c>
      <c r="AR5" s="488" t="s">
        <v>696</v>
      </c>
      <c r="AS5" s="365" t="s">
        <v>701</v>
      </c>
      <c r="AT5" s="488" t="s">
        <v>702</v>
      </c>
      <c r="AU5" s="488" t="s">
        <v>703</v>
      </c>
      <c r="AV5" s="488" t="s">
        <v>704</v>
      </c>
      <c r="AW5" s="488" t="s">
        <v>735</v>
      </c>
      <c r="AX5" s="488" t="s">
        <v>705</v>
      </c>
      <c r="AY5" s="488" t="s">
        <v>706</v>
      </c>
      <c r="AZ5" s="488" t="s">
        <v>707</v>
      </c>
      <c r="BA5" s="488" t="s">
        <v>708</v>
      </c>
      <c r="BB5" s="488" t="s">
        <v>709</v>
      </c>
      <c r="BC5" s="488" t="s">
        <v>710</v>
      </c>
      <c r="BD5" s="488" t="s">
        <v>711</v>
      </c>
      <c r="BE5" s="488" t="s">
        <v>722</v>
      </c>
      <c r="BF5" s="488" t="s">
        <v>723</v>
      </c>
      <c r="BG5" s="488" t="s">
        <v>724</v>
      </c>
      <c r="BH5" s="488" t="s">
        <v>725</v>
      </c>
      <c r="BI5" s="488" t="s">
        <v>736</v>
      </c>
      <c r="BJ5" s="488" t="s">
        <v>726</v>
      </c>
      <c r="BK5" s="488" t="s">
        <v>727</v>
      </c>
      <c r="BL5" s="488" t="s">
        <v>728</v>
      </c>
      <c r="BM5" s="488" t="s">
        <v>729</v>
      </c>
      <c r="BN5" s="488" t="s">
        <v>730</v>
      </c>
      <c r="BO5" s="488" t="s">
        <v>731</v>
      </c>
      <c r="BP5" s="488" t="s">
        <v>721</v>
      </c>
      <c r="BQ5" s="274" t="s">
        <v>786</v>
      </c>
      <c r="BR5" s="274" t="s">
        <v>787</v>
      </c>
      <c r="BS5" s="274" t="s">
        <v>788</v>
      </c>
      <c r="BT5" s="274" t="s">
        <v>789</v>
      </c>
      <c r="BU5" s="274" t="s">
        <v>790</v>
      </c>
      <c r="BV5" s="274" t="s">
        <v>791</v>
      </c>
      <c r="BW5" s="274" t="s">
        <v>792</v>
      </c>
      <c r="BX5" s="274" t="s">
        <v>793</v>
      </c>
      <c r="BY5" s="274" t="s">
        <v>794</v>
      </c>
      <c r="BZ5" s="274" t="s">
        <v>795</v>
      </c>
      <c r="CA5" s="274" t="s">
        <v>796</v>
      </c>
      <c r="CB5" s="274" t="s">
        <v>797</v>
      </c>
      <c r="CC5" s="274" t="s">
        <v>808</v>
      </c>
      <c r="CD5" s="274" t="s">
        <v>504</v>
      </c>
      <c r="CE5" s="274" t="s">
        <v>511</v>
      </c>
      <c r="CF5" s="527" t="s">
        <v>523</v>
      </c>
      <c r="CG5" s="527" t="s">
        <v>539</v>
      </c>
      <c r="CH5" s="527" t="s">
        <v>541</v>
      </c>
      <c r="CI5" s="527" t="s">
        <v>542</v>
      </c>
      <c r="CJ5" s="527" t="s">
        <v>543</v>
      </c>
      <c r="CK5" s="527" t="s">
        <v>540</v>
      </c>
      <c r="CL5" s="274" t="s">
        <v>660</v>
      </c>
      <c r="CM5" s="274" t="s">
        <v>697</v>
      </c>
      <c r="CN5" s="274" t="s">
        <v>699</v>
      </c>
      <c r="CO5" s="274" t="s">
        <v>700</v>
      </c>
      <c r="CP5" s="274" t="s">
        <v>713</v>
      </c>
      <c r="CQ5" s="274" t="s">
        <v>718</v>
      </c>
      <c r="CR5" s="488" t="s">
        <v>719</v>
      </c>
      <c r="CS5" s="488" t="s">
        <v>720</v>
      </c>
      <c r="CT5" s="488" t="s">
        <v>734</v>
      </c>
      <c r="CU5" s="488" t="s">
        <v>739</v>
      </c>
      <c r="CV5" s="488" t="s">
        <v>738</v>
      </c>
      <c r="CW5" s="488" t="s">
        <v>737</v>
      </c>
      <c r="CX5" s="527" t="s">
        <v>798</v>
      </c>
      <c r="CY5" s="527" t="s">
        <v>799</v>
      </c>
      <c r="CZ5" s="527" t="s">
        <v>800</v>
      </c>
      <c r="DA5" s="527" t="s">
        <v>801</v>
      </c>
      <c r="DB5" s="546">
        <v>2016</v>
      </c>
      <c r="DC5" s="546">
        <v>2017</v>
      </c>
      <c r="DD5" s="546">
        <v>2018</v>
      </c>
      <c r="DE5" s="546">
        <v>2019</v>
      </c>
      <c r="DF5" s="546">
        <v>2020</v>
      </c>
      <c r="DG5" s="546">
        <v>2021</v>
      </c>
      <c r="DH5" s="488" t="s">
        <v>434</v>
      </c>
      <c r="DI5" s="488" t="s">
        <v>457</v>
      </c>
      <c r="DJ5" s="488" t="s">
        <v>459</v>
      </c>
      <c r="DK5" s="488" t="s">
        <v>461</v>
      </c>
      <c r="DL5" s="488" t="s">
        <v>462</v>
      </c>
      <c r="DM5" s="488" t="s">
        <v>466</v>
      </c>
      <c r="DN5" s="488" t="s">
        <v>467</v>
      </c>
      <c r="DO5" s="488" t="s">
        <v>470</v>
      </c>
      <c r="DP5" s="488" t="s">
        <v>472</v>
      </c>
      <c r="DQ5" s="488" t="s">
        <v>475</v>
      </c>
      <c r="DR5" s="488" t="s">
        <v>476</v>
      </c>
      <c r="DS5" s="488" t="s">
        <v>477</v>
      </c>
      <c r="DT5" s="488" t="s">
        <v>478</v>
      </c>
      <c r="DU5" s="488" t="s">
        <v>479</v>
      </c>
      <c r="DV5" s="488" t="s">
        <v>480</v>
      </c>
      <c r="DW5" s="488" t="s">
        <v>481</v>
      </c>
      <c r="DX5" s="488" t="s">
        <v>482</v>
      </c>
      <c r="DY5" s="488" t="s">
        <v>483</v>
      </c>
      <c r="DZ5" s="488" t="s">
        <v>484</v>
      </c>
      <c r="EA5" s="488" t="s">
        <v>485</v>
      </c>
      <c r="EB5" s="488" t="s">
        <v>486</v>
      </c>
      <c r="EC5" s="488" t="s">
        <v>487</v>
      </c>
      <c r="ED5" s="488" t="s">
        <v>488</v>
      </c>
      <c r="EE5" s="488" t="s">
        <v>527</v>
      </c>
      <c r="EF5" s="488" t="s">
        <v>528</v>
      </c>
      <c r="EG5" s="488" t="s">
        <v>529</v>
      </c>
      <c r="EH5" s="488" t="s">
        <v>530</v>
      </c>
      <c r="EI5" s="488" t="s">
        <v>531</v>
      </c>
      <c r="EJ5" s="488" t="s">
        <v>532</v>
      </c>
      <c r="EK5" s="488" t="s">
        <v>533</v>
      </c>
      <c r="EL5" s="488" t="s">
        <v>534</v>
      </c>
      <c r="EM5" s="488" t="s">
        <v>535</v>
      </c>
      <c r="EN5" s="488" t="s">
        <v>536</v>
      </c>
      <c r="EO5" s="488" t="s">
        <v>537</v>
      </c>
      <c r="EP5" s="488" t="s">
        <v>538</v>
      </c>
      <c r="EQ5" s="488" t="s">
        <v>581</v>
      </c>
      <c r="ER5" s="488" t="s">
        <v>595</v>
      </c>
      <c r="ES5" s="488" t="s">
        <v>659</v>
      </c>
      <c r="ET5" s="488" t="s">
        <v>661</v>
      </c>
      <c r="EU5" s="488" t="s">
        <v>663</v>
      </c>
      <c r="EV5" s="488" t="s">
        <v>690</v>
      </c>
      <c r="EW5" s="488" t="s">
        <v>691</v>
      </c>
      <c r="EX5" s="488" t="s">
        <v>692</v>
      </c>
      <c r="EY5" s="488" t="s">
        <v>693</v>
      </c>
      <c r="EZ5" s="488" t="s">
        <v>694</v>
      </c>
      <c r="FA5" s="488" t="s">
        <v>695</v>
      </c>
      <c r="FB5" s="488" t="s">
        <v>696</v>
      </c>
      <c r="FC5" s="488" t="s">
        <v>701</v>
      </c>
      <c r="FD5" s="488" t="s">
        <v>702</v>
      </c>
      <c r="FE5" s="488" t="s">
        <v>703</v>
      </c>
      <c r="FF5" s="488" t="s">
        <v>704</v>
      </c>
      <c r="FG5" s="488" t="s">
        <v>735</v>
      </c>
      <c r="FH5" s="488" t="s">
        <v>705</v>
      </c>
      <c r="FI5" s="488" t="s">
        <v>706</v>
      </c>
      <c r="FJ5" s="488" t="s">
        <v>707</v>
      </c>
      <c r="FK5" s="488" t="s">
        <v>708</v>
      </c>
      <c r="FL5" s="488" t="s">
        <v>709</v>
      </c>
      <c r="FM5" s="488" t="s">
        <v>710</v>
      </c>
      <c r="FN5" s="488" t="s">
        <v>711</v>
      </c>
      <c r="FO5" s="488" t="s">
        <v>722</v>
      </c>
      <c r="FP5" s="488" t="s">
        <v>723</v>
      </c>
      <c r="FQ5" s="488" t="s">
        <v>724</v>
      </c>
      <c r="FR5" s="488" t="s">
        <v>725</v>
      </c>
      <c r="FS5" s="488" t="s">
        <v>736</v>
      </c>
      <c r="FT5" s="488" t="s">
        <v>726</v>
      </c>
      <c r="FU5" s="488" t="s">
        <v>727</v>
      </c>
      <c r="FV5" s="488" t="s">
        <v>728</v>
      </c>
      <c r="FW5" s="488" t="s">
        <v>729</v>
      </c>
      <c r="FX5" s="488" t="s">
        <v>730</v>
      </c>
      <c r="FY5" s="488" t="s">
        <v>731</v>
      </c>
      <c r="FZ5" s="527" t="s">
        <v>721</v>
      </c>
      <c r="GA5" s="527" t="s">
        <v>786</v>
      </c>
      <c r="GB5" s="527" t="s">
        <v>787</v>
      </c>
      <c r="GC5" s="527" t="s">
        <v>788</v>
      </c>
      <c r="GD5" s="527" t="s">
        <v>789</v>
      </c>
      <c r="GE5" s="527" t="s">
        <v>790</v>
      </c>
      <c r="GF5" s="527" t="s">
        <v>791</v>
      </c>
      <c r="GG5" s="527" t="s">
        <v>792</v>
      </c>
      <c r="GH5" s="527" t="s">
        <v>793</v>
      </c>
      <c r="GI5" s="527" t="s">
        <v>794</v>
      </c>
      <c r="GJ5" s="274" t="s">
        <v>795</v>
      </c>
      <c r="GK5" s="274" t="s">
        <v>796</v>
      </c>
      <c r="GL5" s="274" t="s">
        <v>797</v>
      </c>
      <c r="GM5" s="524" t="s">
        <v>808</v>
      </c>
      <c r="GN5" s="274" t="s">
        <v>463</v>
      </c>
      <c r="GO5" s="488" t="s">
        <v>471</v>
      </c>
      <c r="GP5" s="488" t="s">
        <v>491</v>
      </c>
      <c r="GQ5" s="488" t="s">
        <v>504</v>
      </c>
      <c r="GR5" s="488" t="s">
        <v>511</v>
      </c>
      <c r="GS5" s="488" t="s">
        <v>523</v>
      </c>
      <c r="GT5" s="488" t="s">
        <v>539</v>
      </c>
      <c r="GU5" s="488" t="s">
        <v>541</v>
      </c>
      <c r="GV5" s="488" t="s">
        <v>542</v>
      </c>
      <c r="GW5" s="488" t="s">
        <v>543</v>
      </c>
      <c r="GX5" s="488" t="s">
        <v>540</v>
      </c>
      <c r="GY5" s="488" t="s">
        <v>660</v>
      </c>
      <c r="GZ5" s="488" t="s">
        <v>697</v>
      </c>
      <c r="HA5" s="488" t="s">
        <v>699</v>
      </c>
      <c r="HB5" s="488" t="s">
        <v>700</v>
      </c>
      <c r="HC5" s="488" t="s">
        <v>713</v>
      </c>
      <c r="HD5" s="488" t="s">
        <v>718</v>
      </c>
      <c r="HE5" s="488" t="s">
        <v>719</v>
      </c>
      <c r="HF5" s="488" t="s">
        <v>720</v>
      </c>
      <c r="HG5" s="488" t="s">
        <v>734</v>
      </c>
      <c r="HH5" s="488" t="s">
        <v>739</v>
      </c>
      <c r="HI5" s="488" t="s">
        <v>738</v>
      </c>
      <c r="HJ5" s="527" t="s">
        <v>737</v>
      </c>
      <c r="HK5" s="527" t="s">
        <v>798</v>
      </c>
      <c r="HL5" s="527" t="s">
        <v>799</v>
      </c>
      <c r="HM5" s="527" t="s">
        <v>800</v>
      </c>
      <c r="HN5" s="545" t="s">
        <v>801</v>
      </c>
      <c r="HO5" s="616"/>
      <c r="HP5" s="616"/>
      <c r="HQ5" s="275"/>
      <c r="HR5" s="272"/>
      <c r="HS5" s="501"/>
      <c r="HT5" s="501"/>
      <c r="HU5" s="272"/>
      <c r="HV5" s="272"/>
      <c r="HW5" s="272"/>
      <c r="HX5" s="44"/>
      <c r="HY5" s="44"/>
      <c r="HZ5" s="44"/>
      <c r="IA5" s="44"/>
      <c r="IB5" s="44"/>
      <c r="IC5" s="44"/>
      <c r="ID5" s="44"/>
      <c r="IE5" s="44"/>
      <c r="IF5" s="44"/>
      <c r="IG5" s="44"/>
    </row>
    <row r="6" spans="1:243" s="288" customFormat="1" ht="15" customHeight="1" x14ac:dyDescent="0.25">
      <c r="A6" s="609"/>
      <c r="B6" s="277"/>
      <c r="C6" s="278"/>
      <c r="D6" s="279">
        <v>65.885483487004095</v>
      </c>
      <c r="E6" s="279">
        <v>68.251105271614307</v>
      </c>
      <c r="F6" s="280" t="s">
        <v>11</v>
      </c>
      <c r="G6" s="281" t="s">
        <v>53</v>
      </c>
      <c r="H6" s="282"/>
      <c r="I6" s="247">
        <v>4.2099558278367653</v>
      </c>
      <c r="J6" s="247">
        <v>4.3551155496043918</v>
      </c>
      <c r="K6" s="247">
        <v>4.5492935123170071</v>
      </c>
      <c r="L6" s="247">
        <v>2.5204077038843735</v>
      </c>
      <c r="M6" s="247">
        <v>3.7094419545677653</v>
      </c>
      <c r="N6" s="247">
        <v>4.4695000821139246</v>
      </c>
      <c r="O6" s="247">
        <v>3.6764583552390491</v>
      </c>
      <c r="P6" s="247">
        <v>4.7501394597476008</v>
      </c>
      <c r="Q6" s="247">
        <v>3.8478075589571716</v>
      </c>
      <c r="R6" s="247">
        <v>4.1885516439404995</v>
      </c>
      <c r="S6" s="247">
        <v>6.9944795235190753</v>
      </c>
      <c r="T6" s="247">
        <v>4.6851629991736701</v>
      </c>
      <c r="U6" s="247">
        <v>4.894908572166031</v>
      </c>
      <c r="V6" s="247">
        <v>7.3782227257580786</v>
      </c>
      <c r="W6" s="247">
        <v>5.6029577435869697</v>
      </c>
      <c r="X6" s="247">
        <v>6.4920426075588438</v>
      </c>
      <c r="Y6" s="247">
        <v>7.1967454021360595</v>
      </c>
      <c r="Z6" s="247">
        <v>4.361060589859477</v>
      </c>
      <c r="AA6" s="247">
        <v>8.4747614739490302</v>
      </c>
      <c r="AB6" s="247">
        <v>7.4146727947750719</v>
      </c>
      <c r="AC6" s="247">
        <v>5.8576457801112127</v>
      </c>
      <c r="AD6" s="247">
        <v>4.2461599641605545</v>
      </c>
      <c r="AE6" s="247">
        <v>6.3994491285094313</v>
      </c>
      <c r="AF6" s="247">
        <v>5.4105593205218412</v>
      </c>
      <c r="AG6" s="366">
        <v>6.894612508418561</v>
      </c>
      <c r="AH6" s="247">
        <v>4.7074141259221705</v>
      </c>
      <c r="AI6" s="247">
        <v>4.1137932012725855</v>
      </c>
      <c r="AJ6" s="247">
        <v>5.3384463886950755</v>
      </c>
      <c r="AK6" s="247">
        <v>4.1401592758243879</v>
      </c>
      <c r="AL6" s="247">
        <v>4.5192687021228721</v>
      </c>
      <c r="AM6" s="247">
        <v>5.2114935749023346</v>
      </c>
      <c r="AN6" s="247">
        <v>4.2804927699517066</v>
      </c>
      <c r="AO6" s="247">
        <v>4.7975518149850274</v>
      </c>
      <c r="AP6" s="247">
        <v>5.3717000584435368</v>
      </c>
      <c r="AQ6" s="247">
        <v>3.6910661201681592</v>
      </c>
      <c r="AR6" s="247">
        <v>4.3575289582473005</v>
      </c>
      <c r="AS6" s="247">
        <v>4.1736980279155347</v>
      </c>
      <c r="AT6" s="247">
        <v>3.7146438214646196</v>
      </c>
      <c r="AU6" s="247">
        <v>4.1195810025222386</v>
      </c>
      <c r="AV6" s="247">
        <v>4.3115504956631696</v>
      </c>
      <c r="AW6" s="247">
        <v>4.156453424060345</v>
      </c>
      <c r="AX6" s="247">
        <v>3.8321112327730447</v>
      </c>
      <c r="AY6" s="247">
        <v>4.0147895381523568</v>
      </c>
      <c r="AZ6" s="247">
        <v>3.5584943580704476</v>
      </c>
      <c r="BA6" s="247">
        <v>2.4849509843736683</v>
      </c>
      <c r="BB6" s="247">
        <v>2.3299627379200842</v>
      </c>
      <c r="BC6" s="247">
        <v>2.6991759394975503</v>
      </c>
      <c r="BD6" s="247">
        <v>3.4043277327870527</v>
      </c>
      <c r="BE6" s="247">
        <v>2.1562932718195924</v>
      </c>
      <c r="BF6" s="247">
        <v>6.1799132313264238</v>
      </c>
      <c r="BG6" s="247">
        <v>-4.1280865099345476</v>
      </c>
      <c r="BH6" s="247">
        <v>-37.175370534429305</v>
      </c>
      <c r="BI6" s="247">
        <v>-22.622975920982825</v>
      </c>
      <c r="BJ6" s="247">
        <v>4.7323029400768917</v>
      </c>
      <c r="BK6" s="247">
        <v>2.9253026070628891</v>
      </c>
      <c r="BL6" s="247">
        <v>2.2153537312209437</v>
      </c>
      <c r="BM6" s="247">
        <v>4.271518098648869</v>
      </c>
      <c r="BN6" s="247">
        <v>2.3557736205980291</v>
      </c>
      <c r="BO6" s="247">
        <v>2.0330812751906677</v>
      </c>
      <c r="BP6" s="247">
        <v>4.1197874588660142</v>
      </c>
      <c r="BQ6" s="247">
        <v>3.5420857470902121</v>
      </c>
      <c r="BR6" s="247">
        <v>4.4561159179281162</v>
      </c>
      <c r="BS6" s="247">
        <v>12.723464556338087</v>
      </c>
      <c r="BT6" s="247">
        <v>68.006358739375258</v>
      </c>
      <c r="BU6" s="247">
        <v>29.774856351894783</v>
      </c>
      <c r="BV6" s="247">
        <v>-0.1694526947119499</v>
      </c>
      <c r="BW6" s="247">
        <v>-6.5035094189217375</v>
      </c>
      <c r="BX6" s="247">
        <v>0.59051797531826367</v>
      </c>
      <c r="BY6" s="247">
        <v>3.9517501855204102</v>
      </c>
      <c r="BZ6" s="247">
        <v>7.986325248175973</v>
      </c>
      <c r="CA6" s="247">
        <v>11.309639371771922</v>
      </c>
      <c r="CB6" s="247">
        <v>8.3631199658601219</v>
      </c>
      <c r="CC6" s="247">
        <v>6.768062735394281</v>
      </c>
      <c r="CD6" s="247">
        <v>4.3721164163139008</v>
      </c>
      <c r="CE6" s="247">
        <v>3.5844036317960359</v>
      </c>
      <c r="CF6" s="247">
        <v>4.0888098845230729</v>
      </c>
      <c r="CG6" s="247">
        <v>5.2611095395536296</v>
      </c>
      <c r="CH6" s="247">
        <v>5.9092294332338042</v>
      </c>
      <c r="CI6" s="247">
        <v>5.9895281861416692</v>
      </c>
      <c r="CJ6" s="247">
        <v>7.2358249100574028</v>
      </c>
      <c r="CK6" s="247">
        <v>5.3394938056436274</v>
      </c>
      <c r="CL6" s="247">
        <v>5.2484458903511353</v>
      </c>
      <c r="CM6" s="247">
        <v>4.6558610122104938</v>
      </c>
      <c r="CN6" s="247">
        <v>4.7634490189580276</v>
      </c>
      <c r="CO6" s="247">
        <v>4.477670898363769</v>
      </c>
      <c r="CP6" s="247">
        <v>4.0117738790718391</v>
      </c>
      <c r="CQ6" s="247">
        <v>4.0964826729691595</v>
      </c>
      <c r="CR6" s="247">
        <v>3.351743089294132</v>
      </c>
      <c r="CS6" s="247">
        <v>2.8073181630604722</v>
      </c>
      <c r="CT6" s="247">
        <v>1.2637907814354747</v>
      </c>
      <c r="CU6" s="247">
        <v>-18.076159387686033</v>
      </c>
      <c r="CV6" s="247">
        <v>3.1366704235026504</v>
      </c>
      <c r="CW6" s="247">
        <v>2.8370456433010673</v>
      </c>
      <c r="CX6" s="247">
        <v>6.8095505594451708</v>
      </c>
      <c r="CY6" s="247">
        <v>26.325371261790991</v>
      </c>
      <c r="CZ6" s="247">
        <v>-0.6638501552384497</v>
      </c>
      <c r="DA6" s="247">
        <v>9.1984616101385939</v>
      </c>
      <c r="DB6" s="247">
        <v>4.333182694684595</v>
      </c>
      <c r="DC6" s="247">
        <v>6.1165753609440969</v>
      </c>
      <c r="DD6" s="247">
        <v>4.7789720802512932</v>
      </c>
      <c r="DE6" s="247">
        <v>3.5538126941880677</v>
      </c>
      <c r="DF6" s="247">
        <v>-2.6544608496193973</v>
      </c>
      <c r="DG6" s="247">
        <v>9.5090744561242388</v>
      </c>
      <c r="DH6" s="247">
        <v>-10.128522338097127</v>
      </c>
      <c r="DI6" s="247">
        <v>11.43481310040049</v>
      </c>
      <c r="DJ6" s="247">
        <v>-2.1932313320623109</v>
      </c>
      <c r="DK6" s="247">
        <v>2.5196010636682189</v>
      </c>
      <c r="DL6" s="247">
        <v>3.1309093351559625</v>
      </c>
      <c r="DM6" s="247">
        <v>-1.9442727040000989</v>
      </c>
      <c r="DN6" s="247">
        <v>-0.18032618174898118</v>
      </c>
      <c r="DO6" s="247">
        <v>3.0003027156423343</v>
      </c>
      <c r="DP6" s="247">
        <v>2.8175873463873273</v>
      </c>
      <c r="DQ6" s="247">
        <v>-5.9147664093643471</v>
      </c>
      <c r="DR6" s="247">
        <v>3.027724828597897</v>
      </c>
      <c r="DS6" s="247">
        <v>0.14543941686883954</v>
      </c>
      <c r="DT6" s="247">
        <v>-10.003335463305632</v>
      </c>
      <c r="DU6" s="247">
        <v>11.642164554798654</v>
      </c>
      <c r="DV6" s="247">
        <v>-4.0912715602887602</v>
      </c>
      <c r="DW6" s="247">
        <v>3.7086259589182333</v>
      </c>
      <c r="DX6" s="247">
        <v>3.8867275554077736</v>
      </c>
      <c r="DY6" s="247">
        <v>-2.6886266373842034</v>
      </c>
      <c r="DZ6" s="247">
        <v>0.8534137755867448</v>
      </c>
      <c r="EA6" s="247">
        <v>2.1130441457660538</v>
      </c>
      <c r="EB6" s="247">
        <v>3.1549510861142949</v>
      </c>
      <c r="EC6" s="247">
        <v>-3.3809335090777353</v>
      </c>
      <c r="ED6" s="247">
        <v>0.80402479779311875</v>
      </c>
      <c r="EE6" s="247">
        <v>0.34608926992613931</v>
      </c>
      <c r="EF6" s="247">
        <v>-7.8727268964819217</v>
      </c>
      <c r="EG6" s="247">
        <v>9.7964045837652094</v>
      </c>
      <c r="EH6" s="247">
        <v>-3.2838036578690151</v>
      </c>
      <c r="EI6" s="247">
        <v>4.3949097106943213</v>
      </c>
      <c r="EJ6" s="247">
        <v>1.138602932585826</v>
      </c>
      <c r="EK6" s="247">
        <v>1.1471899054064494</v>
      </c>
      <c r="EL6" s="247">
        <v>-0.13219394317485467</v>
      </c>
      <c r="EM6" s="247">
        <v>0.63286677197010022</v>
      </c>
      <c r="EN6" s="247">
        <v>1.5846087712506574</v>
      </c>
      <c r="EO6" s="247">
        <v>-1.385188159647754</v>
      </c>
      <c r="EP6" s="247">
        <v>-0.13286043557185678</v>
      </c>
      <c r="EQ6" s="247">
        <v>1.7588408446633963</v>
      </c>
      <c r="ER6" s="247">
        <v>-9.7577669184937719</v>
      </c>
      <c r="ES6" s="247">
        <v>9.1739324908737672</v>
      </c>
      <c r="ET6" s="247">
        <v>-2.146165747618312</v>
      </c>
      <c r="EU6" s="247">
        <v>3.2073558854363426</v>
      </c>
      <c r="EV6" s="247">
        <v>1.5067855626205215</v>
      </c>
      <c r="EW6" s="247">
        <v>1.8170817017585392</v>
      </c>
      <c r="EX6" s="247">
        <v>-1.0159092547663988</v>
      </c>
      <c r="EY6" s="247">
        <v>1.131839615403706</v>
      </c>
      <c r="EZ6" s="247">
        <v>2.1411544507852653</v>
      </c>
      <c r="FA6" s="247">
        <v>-2.9580525957687769</v>
      </c>
      <c r="FB6" s="247">
        <v>0.50902453827748673</v>
      </c>
      <c r="FC6" s="247">
        <v>1.5795876315153805</v>
      </c>
      <c r="FD6" s="247">
        <v>-10.155430412060923</v>
      </c>
      <c r="FE6" s="247">
        <v>9.6001845883493075</v>
      </c>
      <c r="FF6" s="247">
        <v>-1.9657486658124412</v>
      </c>
      <c r="FG6" s="247">
        <v>3.0539006008620362</v>
      </c>
      <c r="FH6" s="247">
        <v>1.1906944114955138</v>
      </c>
      <c r="FI6" s="247">
        <v>1.9962148400826152</v>
      </c>
      <c r="FJ6" s="247">
        <v>-1.4501356153866993</v>
      </c>
      <c r="FK6" s="247">
        <v>8.3452257496730908E-2</v>
      </c>
      <c r="FL6" s="247">
        <v>1.9866861286850934</v>
      </c>
      <c r="FM6" s="247">
        <v>-2.6079188995395128</v>
      </c>
      <c r="FN6" s="247">
        <v>1.1991383414952992</v>
      </c>
      <c r="FO6" s="247">
        <v>0.3535767993324157</v>
      </c>
      <c r="FP6" s="247">
        <v>-6.6167311124940795</v>
      </c>
      <c r="FQ6" s="247">
        <v>-1.0398568281240301</v>
      </c>
      <c r="FR6" s="247">
        <v>-35.758395855495536</v>
      </c>
      <c r="FS6" s="247">
        <v>26.924809840692788</v>
      </c>
      <c r="FT6" s="247">
        <v>36.964875400208172</v>
      </c>
      <c r="FU6" s="247">
        <v>0.23642164344441596</v>
      </c>
      <c r="FV6" s="247">
        <v>-2.1299039878086035</v>
      </c>
      <c r="FW6" s="247">
        <v>2.0967312883766596</v>
      </c>
      <c r="FX6" s="247">
        <v>0.11292007685790395</v>
      </c>
      <c r="FY6" s="247">
        <v>-2.9149624395639933</v>
      </c>
      <c r="FZ6" s="247">
        <v>3.2687893323368513</v>
      </c>
      <c r="GA6" s="247">
        <v>-0.2032283432319133</v>
      </c>
      <c r="GB6" s="247">
        <v>-5.7923791149581518</v>
      </c>
      <c r="GC6" s="247">
        <v>6.7925041372375574</v>
      </c>
      <c r="GD6" s="247">
        <v>-4.2524284152008249</v>
      </c>
      <c r="GE6" s="247">
        <v>-1.958181296461575</v>
      </c>
      <c r="GF6" s="247">
        <v>5.3615381066359333</v>
      </c>
      <c r="GG6" s="247">
        <v>-6.1233870289433412</v>
      </c>
      <c r="GH6" s="247">
        <v>5.2959698377475206</v>
      </c>
      <c r="GI6" s="247">
        <v>5.5082936172141501</v>
      </c>
      <c r="GJ6" s="247">
        <v>3.998502475142331</v>
      </c>
      <c r="GK6" s="247">
        <v>7.2861025795489809E-2</v>
      </c>
      <c r="GL6" s="247">
        <v>0.53512229765671293</v>
      </c>
      <c r="GM6" s="247">
        <v>-1.6721927128294851</v>
      </c>
      <c r="GN6" s="247">
        <v>4.1084595038678486</v>
      </c>
      <c r="GO6" s="247">
        <v>1.7853112499388573</v>
      </c>
      <c r="GP6" s="247">
        <v>1.6542406775697032</v>
      </c>
      <c r="GQ6" s="247">
        <v>-3.1080134839843367</v>
      </c>
      <c r="GR6" s="247">
        <v>3.3227365795520427</v>
      </c>
      <c r="GS6" s="247">
        <v>2.2809567875888632</v>
      </c>
      <c r="GT6" s="247">
        <v>2.7991210101521773</v>
      </c>
      <c r="GU6" s="247">
        <v>-2.5114244467424101</v>
      </c>
      <c r="GV6" s="247">
        <v>3.4010742932599811</v>
      </c>
      <c r="GW6" s="247">
        <v>3.4836456149178048</v>
      </c>
      <c r="GX6" s="247">
        <v>0.98124745118572321</v>
      </c>
      <c r="GY6" s="247">
        <v>-2.5956865904862809</v>
      </c>
      <c r="GZ6" s="247">
        <v>2.81889075134319</v>
      </c>
      <c r="HA6" s="247">
        <v>3.5900285642814964</v>
      </c>
      <c r="HB6" s="247">
        <v>0.70578657831354974</v>
      </c>
      <c r="HC6" s="247">
        <v>-3.0300414042322359</v>
      </c>
      <c r="HD6" s="247">
        <v>2.9026280428111022</v>
      </c>
      <c r="HE6" s="247">
        <v>2.848912315539323</v>
      </c>
      <c r="HF6" s="247">
        <v>0.17529973028980805</v>
      </c>
      <c r="HG6" s="247">
        <v>-4.4859279010496351</v>
      </c>
      <c r="HH6" s="247">
        <v>-16.750316837704474</v>
      </c>
      <c r="HI6" s="247">
        <v>29.479944954009994</v>
      </c>
      <c r="HJ6" s="247">
        <v>-0.11572190188104514</v>
      </c>
      <c r="HK6" s="247">
        <v>-0.79630303288581672</v>
      </c>
      <c r="HL6" s="247">
        <v>-1.5392623803763996</v>
      </c>
      <c r="HM6" s="247">
        <v>1.8167537159919078</v>
      </c>
      <c r="HN6" s="247">
        <v>9.8010092438572229</v>
      </c>
      <c r="HO6" s="283" t="s">
        <v>54</v>
      </c>
      <c r="HP6" s="284"/>
      <c r="HQ6" s="285"/>
      <c r="HR6" s="285"/>
      <c r="HS6" s="286"/>
      <c r="HT6" s="286"/>
      <c r="HU6" s="427"/>
      <c r="HV6" s="287"/>
      <c r="HW6" s="287"/>
      <c r="HX6" s="44"/>
      <c r="HY6" s="44"/>
      <c r="HZ6" s="44"/>
      <c r="IA6" s="44"/>
      <c r="IB6" s="44"/>
      <c r="IC6" s="44"/>
      <c r="ID6" s="44"/>
      <c r="IE6" s="44"/>
      <c r="IF6" s="44"/>
      <c r="IG6" s="44"/>
    </row>
    <row r="7" spans="1:243" s="288" customFormat="1" ht="15" customHeight="1" x14ac:dyDescent="0.25">
      <c r="A7" s="609"/>
      <c r="B7" s="289" t="s">
        <v>55</v>
      </c>
      <c r="C7" s="287"/>
      <c r="D7" s="290">
        <v>7.3680431598460538</v>
      </c>
      <c r="E7" s="290">
        <v>8.5516978063494804</v>
      </c>
      <c r="F7" s="291"/>
      <c r="G7" s="607" t="s">
        <v>56</v>
      </c>
      <c r="H7" s="607"/>
      <c r="I7" s="247">
        <v>3.4655312177615372</v>
      </c>
      <c r="J7" s="247">
        <v>5.7661783481868412</v>
      </c>
      <c r="K7" s="247">
        <v>8.9779438921292467</v>
      </c>
      <c r="L7" s="247">
        <v>-6.6647887164841677</v>
      </c>
      <c r="M7" s="247">
        <v>-4.1247356014103644</v>
      </c>
      <c r="N7" s="247">
        <v>-6.5797150522846977</v>
      </c>
      <c r="O7" s="247">
        <v>4.1729269162123188</v>
      </c>
      <c r="P7" s="247">
        <v>-0.95756539726039591</v>
      </c>
      <c r="Q7" s="247">
        <v>-0.39668780312919694</v>
      </c>
      <c r="R7" s="247">
        <v>3.1653347329107788</v>
      </c>
      <c r="S7" s="247">
        <v>11.671897579336303</v>
      </c>
      <c r="T7" s="247">
        <v>9.5269606370054163</v>
      </c>
      <c r="U7" s="247">
        <v>7.9890214477052979</v>
      </c>
      <c r="V7" s="247">
        <v>15.457223137202519</v>
      </c>
      <c r="W7" s="247">
        <v>4.2052588388270067</v>
      </c>
      <c r="X7" s="247">
        <v>15.319604454171881</v>
      </c>
      <c r="Y7" s="247">
        <v>12.516242231054676</v>
      </c>
      <c r="Z7" s="247">
        <v>6.962809687356966</v>
      </c>
      <c r="AA7" s="247">
        <v>20.587497837324491</v>
      </c>
      <c r="AB7" s="247">
        <v>9.1900675539973662</v>
      </c>
      <c r="AC7" s="247">
        <v>8.5054885919018943</v>
      </c>
      <c r="AD7" s="247">
        <v>6.5994522894642387</v>
      </c>
      <c r="AE7" s="247">
        <v>7.3302372137641356</v>
      </c>
      <c r="AF7" s="247">
        <v>16.354265699692732</v>
      </c>
      <c r="AG7" s="366">
        <v>16.090497652243201</v>
      </c>
      <c r="AH7" s="247">
        <v>2.1172575288530311</v>
      </c>
      <c r="AI7" s="247">
        <v>6.0393090010494461</v>
      </c>
      <c r="AJ7" s="247">
        <v>4.6179796524298098</v>
      </c>
      <c r="AK7" s="247">
        <v>3.3429150075940441</v>
      </c>
      <c r="AL7" s="247">
        <v>3.4784938676437775</v>
      </c>
      <c r="AM7" s="247">
        <v>-2.8594188250987855</v>
      </c>
      <c r="AN7" s="247">
        <v>2.1074527445701108</v>
      </c>
      <c r="AO7" s="247">
        <v>6.9126288278566363</v>
      </c>
      <c r="AP7" s="247">
        <v>2.6083342419293416</v>
      </c>
      <c r="AQ7" s="247">
        <v>-1.7192562469463155</v>
      </c>
      <c r="AR7" s="247">
        <v>-1.1318118644454245</v>
      </c>
      <c r="AS7" s="247">
        <v>2.6342882733139845</v>
      </c>
      <c r="AT7" s="247">
        <v>6.3392902015451966</v>
      </c>
      <c r="AU7" s="247">
        <v>6.7745589808915412</v>
      </c>
      <c r="AV7" s="247">
        <v>4.2444562535360717</v>
      </c>
      <c r="AW7" s="247">
        <v>4.4468782701516716</v>
      </c>
      <c r="AX7" s="247">
        <v>3.8179477395325279</v>
      </c>
      <c r="AY7" s="247">
        <v>0.75595354796867298</v>
      </c>
      <c r="AZ7" s="247">
        <v>2.3623486286191877</v>
      </c>
      <c r="BA7" s="247">
        <v>1.5215844129974556</v>
      </c>
      <c r="BB7" s="247">
        <v>0.83807100422905023</v>
      </c>
      <c r="BC7" s="247">
        <v>2.2212018594094616</v>
      </c>
      <c r="BD7" s="247">
        <v>0.56143665001225429</v>
      </c>
      <c r="BE7" s="247">
        <v>-5.5221103807667333</v>
      </c>
      <c r="BF7" s="247">
        <v>4.4262242115547394</v>
      </c>
      <c r="BG7" s="247">
        <v>-9.844675742041872</v>
      </c>
      <c r="BH7" s="247">
        <v>-9.0168595250474937</v>
      </c>
      <c r="BI7" s="247">
        <v>-2.5170231716554241</v>
      </c>
      <c r="BJ7" s="247">
        <v>10.539503324950289</v>
      </c>
      <c r="BK7" s="247">
        <v>6.3343674516752202</v>
      </c>
      <c r="BL7" s="247">
        <v>4.810701389700796</v>
      </c>
      <c r="BM7" s="247">
        <v>4.8783386689737824</v>
      </c>
      <c r="BN7" s="247">
        <v>-3.4105991589959785</v>
      </c>
      <c r="BO7" s="247">
        <v>-8.7318240449901765</v>
      </c>
      <c r="BP7" s="247">
        <v>-7.9385077357572982</v>
      </c>
      <c r="BQ7" s="290">
        <v>3.4843977432345241E-2</v>
      </c>
      <c r="BR7" s="247">
        <v>-7.3981104404012683</v>
      </c>
      <c r="BS7" s="247">
        <v>7.2284956475734248</v>
      </c>
      <c r="BT7" s="247">
        <v>12.699147566779018</v>
      </c>
      <c r="BU7" s="247">
        <v>0.73000808960421182</v>
      </c>
      <c r="BV7" s="247">
        <v>-6.3658745613499548</v>
      </c>
      <c r="BW7" s="247">
        <v>-10.895172815062907</v>
      </c>
      <c r="BX7" s="247">
        <v>-6.6268898022743059</v>
      </c>
      <c r="BY7" s="247">
        <v>2.0648505169374829</v>
      </c>
      <c r="BZ7" s="247">
        <v>9.3420312752593873</v>
      </c>
      <c r="CA7" s="247">
        <v>12.897363216201143</v>
      </c>
      <c r="CB7" s="247">
        <v>10.245168761618629</v>
      </c>
      <c r="CC7" s="247">
        <v>6.6709672570203935</v>
      </c>
      <c r="CD7" s="247">
        <v>6.103650978136784</v>
      </c>
      <c r="CE7" s="247">
        <v>-5.7945590409754288</v>
      </c>
      <c r="CF7" s="247">
        <v>0.83195526233312478</v>
      </c>
      <c r="CG7" s="247">
        <v>7.9841348081429544</v>
      </c>
      <c r="CH7" s="247">
        <v>8.9058787118128748</v>
      </c>
      <c r="CI7" s="247">
        <v>11.556507844494377</v>
      </c>
      <c r="CJ7" s="247">
        <v>12.633433927550826</v>
      </c>
      <c r="CK7" s="247">
        <v>9.9914136403330502</v>
      </c>
      <c r="CL7" s="247">
        <v>8.1032308257176737</v>
      </c>
      <c r="CM7" s="247">
        <v>3.8160370360558602</v>
      </c>
      <c r="CN7" s="247">
        <v>1.9400863849369188</v>
      </c>
      <c r="CO7" s="247">
        <v>-0.10289983543816561</v>
      </c>
      <c r="CP7" s="247">
        <v>5.1669750177070597</v>
      </c>
      <c r="CQ7" s="247">
        <v>4.1755042352883436</v>
      </c>
      <c r="CR7" s="247">
        <v>1.5506752304366671</v>
      </c>
      <c r="CS7" s="247">
        <v>1.196361509844408</v>
      </c>
      <c r="CT7" s="247">
        <v>-3.9305596507187062</v>
      </c>
      <c r="CU7" s="247">
        <v>-0.53020578420769482</v>
      </c>
      <c r="CV7" s="247">
        <v>5.3304066477721364</v>
      </c>
      <c r="CW7" s="247">
        <v>-6.6836837497632899</v>
      </c>
      <c r="CX7" s="247">
        <v>-0.14537296536073541</v>
      </c>
      <c r="CY7" s="247">
        <v>1.9141512982435671</v>
      </c>
      <c r="CZ7" s="247">
        <v>-5.1129709395832492</v>
      </c>
      <c r="DA7" s="247">
        <v>10.787645514106885</v>
      </c>
      <c r="DB7" s="247">
        <v>2.1259303267155474</v>
      </c>
      <c r="DC7" s="247">
        <v>10.80497946733621</v>
      </c>
      <c r="DD7" s="247">
        <v>3.2223065497886552</v>
      </c>
      <c r="DE7" s="247">
        <v>2.9416061768703372</v>
      </c>
      <c r="DF7" s="247">
        <v>-1.4165696709658562</v>
      </c>
      <c r="DG7" s="247">
        <v>1.6521548902682639</v>
      </c>
      <c r="DH7" s="247">
        <v>-10.703776519127402</v>
      </c>
      <c r="DI7" s="247">
        <v>14.526220001911454</v>
      </c>
      <c r="DJ7" s="247">
        <v>9.8158149628301885</v>
      </c>
      <c r="DK7" s="247">
        <v>0.75650120810996668</v>
      </c>
      <c r="DL7" s="247">
        <v>2.6710133596316297</v>
      </c>
      <c r="DM7" s="247">
        <v>-6.0308159012568723</v>
      </c>
      <c r="DN7" s="247">
        <v>12.266237684718689</v>
      </c>
      <c r="DO7" s="247">
        <v>-3.4369203761168734</v>
      </c>
      <c r="DP7" s="247">
        <v>1.9061912572450552</v>
      </c>
      <c r="DQ7" s="247">
        <v>-6.9392521942240535</v>
      </c>
      <c r="DR7" s="247">
        <v>-3.4006109632633468</v>
      </c>
      <c r="DS7" s="247">
        <v>-4.5700630411401022</v>
      </c>
      <c r="DT7" s="247">
        <v>-8.7181964144188839</v>
      </c>
      <c r="DU7" s="247">
        <v>18.003998749567359</v>
      </c>
      <c r="DV7" s="247">
        <v>-5.9471859556023361</v>
      </c>
      <c r="DW7" s="247">
        <v>3.498519587220855</v>
      </c>
      <c r="DX7" s="247">
        <v>4.2022142976946952E-2</v>
      </c>
      <c r="DY7" s="247">
        <v>4.7850041666338257</v>
      </c>
      <c r="DZ7" s="247">
        <v>6.7371517066774089</v>
      </c>
      <c r="EA7" s="247">
        <v>-2.8900833764148928</v>
      </c>
      <c r="EB7" s="247">
        <v>5.5505695596737468</v>
      </c>
      <c r="EC7" s="247">
        <v>0.7341305539118963</v>
      </c>
      <c r="ED7" s="247">
        <v>-5.2560428368400096</v>
      </c>
      <c r="EE7" s="247">
        <v>-5.9100567653143798</v>
      </c>
      <c r="EF7" s="247">
        <v>-2.4054165538446739</v>
      </c>
      <c r="EG7" s="247">
        <v>6.5038366556130427</v>
      </c>
      <c r="EH7" s="247">
        <v>4.084318145375974</v>
      </c>
      <c r="EI7" s="247">
        <v>0.9825220572893727</v>
      </c>
      <c r="EJ7" s="247">
        <v>-4.8957238258694531</v>
      </c>
      <c r="EK7" s="247">
        <v>18.132288224862748</v>
      </c>
      <c r="EL7" s="247">
        <v>-3.3512012904044042</v>
      </c>
      <c r="EM7" s="247">
        <v>-3.4989245230555639</v>
      </c>
      <c r="EN7" s="247">
        <v>3.6964401517101066</v>
      </c>
      <c r="EO7" s="247">
        <v>1.4247061843697395</v>
      </c>
      <c r="EP7" s="247">
        <v>2.7097661514244038</v>
      </c>
      <c r="EQ7" s="247">
        <v>-6.1233529471295327</v>
      </c>
      <c r="ER7" s="247">
        <v>-14.152394789052678</v>
      </c>
      <c r="ES7" s="247">
        <v>10.594364931224916</v>
      </c>
      <c r="ET7" s="247">
        <v>2.6891930968939732</v>
      </c>
      <c r="EU7" s="247">
        <v>-0.24823430074172848</v>
      </c>
      <c r="EV7" s="247">
        <v>-4.7709534983767981</v>
      </c>
      <c r="EW7" s="247">
        <v>10.896851169499968</v>
      </c>
      <c r="EX7" s="247">
        <v>1.590525068932763</v>
      </c>
      <c r="EY7" s="247">
        <v>1.0424154813144781</v>
      </c>
      <c r="EZ7" s="247">
        <v>-0.47837091428290535</v>
      </c>
      <c r="FA7" s="247">
        <v>-2.8529638222945692</v>
      </c>
      <c r="FB7" s="247">
        <v>3.3236837190939923</v>
      </c>
      <c r="FC7" s="247">
        <v>-2.5473912544416066</v>
      </c>
      <c r="FD7" s="247">
        <v>-11.053376437665179</v>
      </c>
      <c r="FE7" s="247">
        <v>11.04705061433377</v>
      </c>
      <c r="FF7" s="247">
        <v>0.25589615795853149</v>
      </c>
      <c r="FG7" s="247">
        <v>-5.4536196310138507E-2</v>
      </c>
      <c r="FH7" s="247">
        <v>-5.3443785326004871</v>
      </c>
      <c r="FI7" s="247">
        <v>7.6260726428846652</v>
      </c>
      <c r="FJ7" s="247">
        <v>3.2102260787965946</v>
      </c>
      <c r="FK7" s="247">
        <v>0.21249267928020288</v>
      </c>
      <c r="FL7" s="247">
        <v>-1.1484192427825235</v>
      </c>
      <c r="FM7" s="247">
        <v>-1.5204605138856238</v>
      </c>
      <c r="FN7" s="247">
        <v>1.6460175165426278</v>
      </c>
      <c r="FO7" s="247">
        <v>-8.4428671776730226</v>
      </c>
      <c r="FP7" s="247">
        <v>-1.6874732022987331</v>
      </c>
      <c r="FQ7" s="247">
        <v>-4.12865224598076</v>
      </c>
      <c r="FR7" s="247">
        <v>1.1764569498136694</v>
      </c>
      <c r="FS7" s="247">
        <v>7.0855686142805183</v>
      </c>
      <c r="FT7" s="247">
        <v>7.3334619473635314</v>
      </c>
      <c r="FU7" s="247">
        <v>3.5317692910787883</v>
      </c>
      <c r="FV7" s="247">
        <v>1.73132586531257</v>
      </c>
      <c r="FW7" s="247">
        <v>0.27716260576787022</v>
      </c>
      <c r="FX7" s="247">
        <v>-8.9610392508024006</v>
      </c>
      <c r="FY7" s="247">
        <v>-6.9458153842131765</v>
      </c>
      <c r="FZ7" s="247">
        <v>2.5295395396429399</v>
      </c>
      <c r="GA7" s="247">
        <v>-0.51319752004597774</v>
      </c>
      <c r="GB7" s="247">
        <v>-8.9924531606241942</v>
      </c>
      <c r="GC7" s="247">
        <v>11.014369623122363</v>
      </c>
      <c r="GD7" s="247">
        <v>6.3383420909622004</v>
      </c>
      <c r="GE7" s="247">
        <v>-4.2873843708112389</v>
      </c>
      <c r="GF7" s="247">
        <v>-0.22759820684237297</v>
      </c>
      <c r="GG7" s="247">
        <v>-1.4763007865462896</v>
      </c>
      <c r="GH7" s="247">
        <v>6.6044410912492708</v>
      </c>
      <c r="GI7" s="247">
        <v>9.6115743595485412</v>
      </c>
      <c r="GJ7" s="247">
        <v>-2.4699997786802754</v>
      </c>
      <c r="GK7" s="247">
        <v>-3.920094067861001</v>
      </c>
      <c r="GL7" s="247">
        <v>0.1209068802849913</v>
      </c>
      <c r="GM7" s="247">
        <v>-3.7386076047309302</v>
      </c>
      <c r="GN7" s="247">
        <v>17.174881816697194</v>
      </c>
      <c r="GO7" s="247">
        <v>2.4719166750293056</v>
      </c>
      <c r="GP7" s="247">
        <v>-2.5195865441859127</v>
      </c>
      <c r="GQ7" s="247">
        <v>-9.3487949140200897</v>
      </c>
      <c r="GR7" s="247">
        <v>4.0351704121669911</v>
      </c>
      <c r="GS7" s="247">
        <v>9.6799039698382643</v>
      </c>
      <c r="GT7" s="247">
        <v>4.3948625252769205</v>
      </c>
      <c r="GU7" s="247">
        <v>-8.5750035066361221</v>
      </c>
      <c r="GV7" s="247">
        <v>6.5672527641921619</v>
      </c>
      <c r="GW7" s="247">
        <v>10.738713999432406</v>
      </c>
      <c r="GX7" s="247">
        <v>1.9460927856408006</v>
      </c>
      <c r="GY7" s="247">
        <v>-10.1444633534704</v>
      </c>
      <c r="GZ7" s="247">
        <v>2.3409733020313155</v>
      </c>
      <c r="HA7" s="247">
        <v>8.7376709182063195</v>
      </c>
      <c r="HB7" s="247">
        <v>-9.7013809302410436E-2</v>
      </c>
      <c r="HC7" s="247">
        <v>-5.404311415032069</v>
      </c>
      <c r="HD7" s="247">
        <v>1.3761448960019891</v>
      </c>
      <c r="HE7" s="247">
        <v>5.9978925543647819</v>
      </c>
      <c r="HF7" s="247">
        <v>-0.4455786874302845</v>
      </c>
      <c r="HG7" s="247">
        <v>-10.196822037631193</v>
      </c>
      <c r="HH7" s="247">
        <v>4.9643282456271862</v>
      </c>
      <c r="HI7" s="247">
        <v>12.243130837658072</v>
      </c>
      <c r="HJ7" s="247">
        <v>-11.800854482796623</v>
      </c>
      <c r="HK7" s="247">
        <v>-3.9046631683242623</v>
      </c>
      <c r="HL7" s="247">
        <v>7.1292412522103064</v>
      </c>
      <c r="HM7" s="247">
        <v>4.5038111190018384</v>
      </c>
      <c r="HN7" s="247">
        <v>2.979045344389462</v>
      </c>
      <c r="HO7" s="606" t="s">
        <v>57</v>
      </c>
      <c r="HP7" s="606"/>
      <c r="HQ7" s="292"/>
      <c r="HR7" s="459"/>
      <c r="HS7" s="339"/>
      <c r="HT7" s="461"/>
      <c r="HU7" s="468"/>
      <c r="HV7" s="293"/>
      <c r="HW7" s="293"/>
      <c r="HX7" s="44"/>
      <c r="HY7" s="44"/>
      <c r="HZ7" s="44"/>
      <c r="IA7" s="44"/>
      <c r="IB7" s="44"/>
      <c r="IC7" s="44"/>
      <c r="ID7" s="44"/>
      <c r="IE7" s="44"/>
      <c r="IF7" s="44"/>
      <c r="IG7" s="44"/>
    </row>
    <row r="8" spans="1:243" s="347" customFormat="1" ht="15" customHeight="1" x14ac:dyDescent="0.25">
      <c r="A8" s="609"/>
      <c r="B8" s="343"/>
      <c r="C8" s="294">
        <v>1.1000000000000001</v>
      </c>
      <c r="D8" s="344">
        <v>6.3730030981063877</v>
      </c>
      <c r="E8" s="344">
        <v>7.3877359377680669</v>
      </c>
      <c r="F8" s="345">
        <v>10</v>
      </c>
      <c r="G8" s="295"/>
      <c r="H8" s="296" t="s">
        <v>379</v>
      </c>
      <c r="I8" s="249">
        <v>2.0833425185727208</v>
      </c>
      <c r="J8" s="249">
        <v>5.2780936185737914</v>
      </c>
      <c r="K8" s="249">
        <v>9.7483301536619678</v>
      </c>
      <c r="L8" s="249">
        <v>-8.3767798182236248</v>
      </c>
      <c r="M8" s="249">
        <v>-5.8240402806035263</v>
      </c>
      <c r="N8" s="249">
        <v>-9.0186281223613918</v>
      </c>
      <c r="O8" s="249">
        <v>3.9051269908196247</v>
      </c>
      <c r="P8" s="249">
        <v>-2.1697317207925551</v>
      </c>
      <c r="Q8" s="249">
        <v>-1.7282959914481779</v>
      </c>
      <c r="R8" s="249">
        <v>3.0998247492039894</v>
      </c>
      <c r="S8" s="249">
        <v>12.34531590340093</v>
      </c>
      <c r="T8" s="249">
        <v>10.137202183368046</v>
      </c>
      <c r="U8" s="249">
        <v>8.7094583476310135</v>
      </c>
      <c r="V8" s="249">
        <v>16.469409050562803</v>
      </c>
      <c r="W8" s="249">
        <v>3.0830185063093154</v>
      </c>
      <c r="X8" s="249">
        <v>16.886298681509018</v>
      </c>
      <c r="Y8" s="249">
        <v>13.346830512805539</v>
      </c>
      <c r="Z8" s="249">
        <v>7.267263533622085</v>
      </c>
      <c r="AA8" s="249">
        <v>22.984196663991739</v>
      </c>
      <c r="AB8" s="249">
        <v>9.8178841132529442</v>
      </c>
      <c r="AC8" s="249">
        <v>9.6094577560577648</v>
      </c>
      <c r="AD8" s="249">
        <v>6.954040083445733</v>
      </c>
      <c r="AE8" s="249">
        <v>7.1815695944341655</v>
      </c>
      <c r="AF8" s="249">
        <v>18.419919940661785</v>
      </c>
      <c r="AG8" s="367">
        <v>18.639506542249464</v>
      </c>
      <c r="AH8" s="249">
        <v>2.2898797915455305</v>
      </c>
      <c r="AI8" s="249">
        <v>6.9308937493080265</v>
      </c>
      <c r="AJ8" s="249">
        <v>4.547002254643246</v>
      </c>
      <c r="AK8" s="249">
        <v>3.3878683187982972</v>
      </c>
      <c r="AL8" s="249">
        <v>3.5330062524889314</v>
      </c>
      <c r="AM8" s="249">
        <v>-3.7352145197541944</v>
      </c>
      <c r="AN8" s="249">
        <v>1.9794857829808592</v>
      </c>
      <c r="AO8" s="249">
        <v>7.36648477357204</v>
      </c>
      <c r="AP8" s="249">
        <v>2.5893536086220195</v>
      </c>
      <c r="AQ8" s="249">
        <v>-1.9707090810386632</v>
      </c>
      <c r="AR8" s="249">
        <v>-1.7559868771202929</v>
      </c>
      <c r="AS8" s="249">
        <v>2.4061773899804848</v>
      </c>
      <c r="AT8" s="249">
        <v>6.6341833117513147</v>
      </c>
      <c r="AU8" s="249">
        <v>7.0133738041665765</v>
      </c>
      <c r="AV8" s="249">
        <v>4.1039525574281015</v>
      </c>
      <c r="AW8" s="249">
        <v>4.525307575634713</v>
      </c>
      <c r="AX8" s="249">
        <v>3.8642563070897751</v>
      </c>
      <c r="AY8" s="249">
        <v>0.38764662271397299</v>
      </c>
      <c r="AZ8" s="249">
        <v>1.9124862144453232</v>
      </c>
      <c r="BA8" s="249">
        <v>1.395533283138306</v>
      </c>
      <c r="BB8" s="249">
        <v>0.75177566299831255</v>
      </c>
      <c r="BC8" s="249">
        <v>1.8541898784762907</v>
      </c>
      <c r="BD8" s="249">
        <v>-0.12703518538678793</v>
      </c>
      <c r="BE8" s="249">
        <v>-6.3617707320511698</v>
      </c>
      <c r="BF8" s="249">
        <v>4.3605614425628545</v>
      </c>
      <c r="BG8" s="249">
        <v>-9.8188930275256041</v>
      </c>
      <c r="BH8" s="249">
        <v>0.38576095765291996</v>
      </c>
      <c r="BI8" s="249">
        <v>6.6231192812423672</v>
      </c>
      <c r="BJ8" s="249">
        <v>17.602032275711238</v>
      </c>
      <c r="BK8" s="249">
        <v>8.2338875699064005</v>
      </c>
      <c r="BL8" s="249">
        <v>6.4056316175185941</v>
      </c>
      <c r="BM8" s="249">
        <v>5.6297688091279099</v>
      </c>
      <c r="BN8" s="249">
        <v>-3.5576737144587725</v>
      </c>
      <c r="BO8" s="249">
        <v>-9.3136661230144</v>
      </c>
      <c r="BP8" s="249">
        <v>-9.1949255871674609</v>
      </c>
      <c r="BQ8" s="249">
        <v>-0.14922716613889975</v>
      </c>
      <c r="BR8" s="249">
        <v>-8.7721532894966145</v>
      </c>
      <c r="BS8" s="249">
        <v>6.7079660222754853</v>
      </c>
      <c r="BT8" s="249">
        <v>2.2243899170418615</v>
      </c>
      <c r="BU8" s="249">
        <v>-6.3311366351776428</v>
      </c>
      <c r="BV8" s="249">
        <v>-1.7060517329595086</v>
      </c>
      <c r="BW8" s="249">
        <v>-4.730176397799795</v>
      </c>
      <c r="BX8" s="249">
        <v>-1.5428062004691583</v>
      </c>
      <c r="BY8" s="249">
        <v>4.8768372107939228</v>
      </c>
      <c r="BZ8" s="249">
        <v>8.9742668895822675</v>
      </c>
      <c r="CA8" s="249">
        <v>13.487049802069578</v>
      </c>
      <c r="CB8" s="249">
        <v>10.656781740275221</v>
      </c>
      <c r="CC8" s="249">
        <v>6.9793789805320898</v>
      </c>
      <c r="CD8" s="249">
        <v>5.7580368674126561</v>
      </c>
      <c r="CE8" s="249">
        <v>-7.7498455682050889</v>
      </c>
      <c r="CF8" s="249">
        <v>-0.14432686679137419</v>
      </c>
      <c r="CG8" s="249">
        <v>8.3616204691179519</v>
      </c>
      <c r="CH8" s="249">
        <v>9.0090754994729423</v>
      </c>
      <c r="CI8" s="249">
        <v>12.470079739295969</v>
      </c>
      <c r="CJ8" s="249">
        <v>13.97860400707485</v>
      </c>
      <c r="CK8" s="249">
        <v>10.694124726381048</v>
      </c>
      <c r="CL8" s="249">
        <v>9.2874046709874705</v>
      </c>
      <c r="CM8" s="249">
        <v>3.8285554860779882</v>
      </c>
      <c r="CN8" s="249">
        <v>1.7267456053382517</v>
      </c>
      <c r="CO8" s="249">
        <v>-0.40570196557392535</v>
      </c>
      <c r="CP8" s="249">
        <v>5.24841619052998</v>
      </c>
      <c r="CQ8" s="249">
        <v>4.1704912900805198</v>
      </c>
      <c r="CR8" s="249">
        <v>1.2371770102944453</v>
      </c>
      <c r="CS8" s="249">
        <v>0.81493462472698752</v>
      </c>
      <c r="CT8" s="249">
        <v>-4.2517434751286487</v>
      </c>
      <c r="CU8" s="249">
        <v>7.9732003654680881</v>
      </c>
      <c r="CV8" s="249">
        <v>6.737237342619224</v>
      </c>
      <c r="CW8" s="249">
        <v>-7.3357738335484015</v>
      </c>
      <c r="CX8" s="249">
        <v>-0.81977290699556704</v>
      </c>
      <c r="CY8" s="249">
        <v>-2.0088246791776925</v>
      </c>
      <c r="CZ8" s="249">
        <v>-0.43947696154754112</v>
      </c>
      <c r="DA8" s="249">
        <v>10.979372228883918</v>
      </c>
      <c r="DB8" s="249">
        <v>1.3631654566935225</v>
      </c>
      <c r="DC8" s="249">
        <v>11.590113951579383</v>
      </c>
      <c r="DD8" s="249">
        <v>3.3213998990160718</v>
      </c>
      <c r="DE8" s="249">
        <v>2.7673983702746483</v>
      </c>
      <c r="DF8" s="249">
        <v>0.76012727182130391</v>
      </c>
      <c r="DG8" s="249">
        <v>1.7786409756801476</v>
      </c>
      <c r="DH8" s="249">
        <v>-10.981943629419845</v>
      </c>
      <c r="DI8" s="249">
        <v>15.479627074110567</v>
      </c>
      <c r="DJ8" s="249">
        <v>11.182039630503482</v>
      </c>
      <c r="DK8" s="249">
        <v>0.41078414810327502</v>
      </c>
      <c r="DL8" s="249">
        <v>2.5735926146023473</v>
      </c>
      <c r="DM8" s="249">
        <v>-6.5085343110093277</v>
      </c>
      <c r="DN8" s="249">
        <v>14.067046172822288</v>
      </c>
      <c r="DO8" s="249">
        <v>-3.7443502157937019</v>
      </c>
      <c r="DP8" s="249">
        <v>1.6127650193209888</v>
      </c>
      <c r="DQ8" s="249">
        <v>-7.280817255820466</v>
      </c>
      <c r="DR8" s="249">
        <v>-4.7475401635927454</v>
      </c>
      <c r="DS8" s="249">
        <v>-5.8612600429525372</v>
      </c>
      <c r="DT8" s="249">
        <v>-8.1960774293771976</v>
      </c>
      <c r="DU8" s="249">
        <v>20.383033188922411</v>
      </c>
      <c r="DV8" s="249">
        <v>-7.1798497247139892</v>
      </c>
      <c r="DW8" s="249">
        <v>3.2083564031470075</v>
      </c>
      <c r="DX8" s="249">
        <v>-0.90585535522328087</v>
      </c>
      <c r="DY8" s="249">
        <v>6.7717755238640933</v>
      </c>
      <c r="DZ8" s="249">
        <v>7.3980664100425315</v>
      </c>
      <c r="EA8" s="249">
        <v>-3.3100195764792915</v>
      </c>
      <c r="EB8" s="249">
        <v>6.6050331727469853</v>
      </c>
      <c r="EC8" s="249">
        <v>1.0337883797463405</v>
      </c>
      <c r="ED8" s="249">
        <v>-6.6196988890397535</v>
      </c>
      <c r="EE8" s="249">
        <v>-7.0816106875417404</v>
      </c>
      <c r="EF8" s="249">
        <v>-1.6428857907462344</v>
      </c>
      <c r="EG8" s="249">
        <v>6.5468309594670444</v>
      </c>
      <c r="EH8" s="249">
        <v>5.2491861991369859</v>
      </c>
      <c r="EI8" s="249">
        <v>8.3074001755221616E-2</v>
      </c>
      <c r="EJ8" s="249">
        <v>-6.220953156257508</v>
      </c>
      <c r="EK8" s="249">
        <v>22.416109133562429</v>
      </c>
      <c r="EL8" s="249">
        <v>-4.0996426294607033</v>
      </c>
      <c r="EM8" s="249">
        <v>-3.493530127239552</v>
      </c>
      <c r="EN8" s="249">
        <v>4.0224012094877821</v>
      </c>
      <c r="EO8" s="249">
        <v>1.2487233971184537</v>
      </c>
      <c r="EP8" s="249">
        <v>3.1715417439551743</v>
      </c>
      <c r="EQ8" s="249">
        <v>-6.9093116913564074</v>
      </c>
      <c r="ER8" s="249">
        <v>-15.197410353986783</v>
      </c>
      <c r="ES8" s="249">
        <v>11.380987873581617</v>
      </c>
      <c r="ET8" s="249">
        <v>2.9027862860423284</v>
      </c>
      <c r="EU8" s="249">
        <v>-1.0265674511537242</v>
      </c>
      <c r="EV8" s="249">
        <v>-6.0893042761354366</v>
      </c>
      <c r="EW8" s="249">
        <v>13.822257380703178</v>
      </c>
      <c r="EX8" s="249">
        <v>1.5934236207132386</v>
      </c>
      <c r="EY8" s="249">
        <v>1.6043604122010606</v>
      </c>
      <c r="EZ8" s="249">
        <v>-0.60593933569037972</v>
      </c>
      <c r="FA8" s="249">
        <v>-3.2517487249728987</v>
      </c>
      <c r="FB8" s="249">
        <v>3.3975274734983287</v>
      </c>
      <c r="FC8" s="249">
        <v>-2.9654710016093873</v>
      </c>
      <c r="FD8" s="249">
        <v>-11.696197240255955</v>
      </c>
      <c r="FE8" s="249">
        <v>11.777057973485782</v>
      </c>
      <c r="FF8" s="249">
        <v>0.1051214510182632</v>
      </c>
      <c r="FG8" s="249">
        <v>-0.62597793030354865</v>
      </c>
      <c r="FH8" s="249">
        <v>-6.6832253654685303</v>
      </c>
      <c r="FI8" s="249">
        <v>10.012327224006384</v>
      </c>
      <c r="FJ8" s="249">
        <v>3.1365783793720396</v>
      </c>
      <c r="FK8" s="249">
        <v>1.0889704546040946</v>
      </c>
      <c r="FL8" s="249">
        <v>-1.2369896579036208</v>
      </c>
      <c r="FM8" s="249">
        <v>-2.1931406078814604</v>
      </c>
      <c r="FN8" s="249">
        <v>1.3862820528005386</v>
      </c>
      <c r="FO8" s="249">
        <v>-9.0230124826607323</v>
      </c>
      <c r="FP8" s="249">
        <v>-1.5846999076632073</v>
      </c>
      <c r="FQ8" s="249">
        <v>-3.4100748133360383</v>
      </c>
      <c r="FR8" s="249">
        <v>11.432750494912284</v>
      </c>
      <c r="FS8" s="249">
        <v>5.5485171155272468</v>
      </c>
      <c r="FT8" s="249">
        <v>2.9255420064049957</v>
      </c>
      <c r="FU8" s="249">
        <v>1.2487762809356013</v>
      </c>
      <c r="FV8" s="249">
        <v>1.3944247196948822</v>
      </c>
      <c r="FW8" s="249">
        <v>0.35187438814629957</v>
      </c>
      <c r="FX8" s="249">
        <v>-9.8271767917411808</v>
      </c>
      <c r="FY8" s="249">
        <v>-8.0305728002455794</v>
      </c>
      <c r="FZ8" s="249">
        <v>1.5190326111681287</v>
      </c>
      <c r="GA8" s="301">
        <v>3.9811348021927984E-2</v>
      </c>
      <c r="GB8" s="249">
        <v>-10.08366128792521</v>
      </c>
      <c r="GC8" s="249">
        <v>12.979915963817177</v>
      </c>
      <c r="GD8" s="249">
        <v>6.7506519029931837</v>
      </c>
      <c r="GE8" s="249">
        <v>-3.2852175877281979</v>
      </c>
      <c r="GF8" s="249">
        <v>8.0076936765107973</v>
      </c>
      <c r="GG8" s="249">
        <v>-1.8662570149518984</v>
      </c>
      <c r="GH8" s="249">
        <v>4.7867010492542761</v>
      </c>
      <c r="GI8" s="249">
        <v>6.8950554840393039</v>
      </c>
      <c r="GJ8" s="249">
        <v>-6.3042177489256943</v>
      </c>
      <c r="GK8" s="249">
        <v>-4.2219850355870392</v>
      </c>
      <c r="GL8" s="249">
        <v>-1.0127635379499225</v>
      </c>
      <c r="GM8" s="249">
        <v>-3.2847628222162086</v>
      </c>
      <c r="GN8" s="249">
        <v>18.831925160548607</v>
      </c>
      <c r="GO8" s="249">
        <v>2.7839908571902043</v>
      </c>
      <c r="GP8" s="249">
        <v>-3.1864746040692182</v>
      </c>
      <c r="GQ8" s="249">
        <v>-10.562688383906391</v>
      </c>
      <c r="GR8" s="249">
        <v>3.6541881089503931</v>
      </c>
      <c r="GS8" s="249">
        <v>11.257966532193151</v>
      </c>
      <c r="GT8" s="249">
        <v>5.0603352424075183</v>
      </c>
      <c r="GU8" s="249">
        <v>-10.028305111890177</v>
      </c>
      <c r="GV8" s="249">
        <v>6.945176339762682</v>
      </c>
      <c r="GW8" s="249">
        <v>12.75023312333083</v>
      </c>
      <c r="GX8" s="249">
        <v>2.0328504145971067</v>
      </c>
      <c r="GY8" s="249">
        <v>-11.171680949855428</v>
      </c>
      <c r="GZ8" s="249">
        <v>1.6033202452762936</v>
      </c>
      <c r="HA8" s="249">
        <v>10.467820997640615</v>
      </c>
      <c r="HB8" s="249">
        <v>-0.10601388038369919</v>
      </c>
      <c r="HC8" s="249">
        <v>-6.1287636199496092</v>
      </c>
      <c r="HD8" s="249">
        <v>0.56272740003613819</v>
      </c>
      <c r="HE8" s="249">
        <v>7.3571815758978829</v>
      </c>
      <c r="HF8" s="249">
        <v>-0.52265405397031373</v>
      </c>
      <c r="HG8" s="249">
        <v>-10.846470766649659</v>
      </c>
      <c r="HH8" s="249">
        <v>13.402373149651865</v>
      </c>
      <c r="HI8" s="249">
        <v>6.1282700847505254</v>
      </c>
      <c r="HJ8" s="249">
        <v>-13.638468516923282</v>
      </c>
      <c r="HK8" s="249">
        <v>-4.5773364618268033</v>
      </c>
      <c r="HL8" s="249">
        <v>12.042814932097002</v>
      </c>
      <c r="HM8" s="249">
        <v>7.8279349564927827</v>
      </c>
      <c r="HN8" s="249">
        <v>-3.7334451827341155</v>
      </c>
      <c r="HO8" s="346"/>
      <c r="HP8" s="297" t="s">
        <v>378</v>
      </c>
      <c r="HQ8" s="298"/>
      <c r="HR8" s="460"/>
      <c r="HS8" s="299"/>
      <c r="HT8" s="462"/>
      <c r="HU8" s="468"/>
      <c r="HV8" s="299"/>
      <c r="HW8" s="299"/>
      <c r="HX8" s="44"/>
      <c r="HY8" s="44"/>
      <c r="HZ8" s="44"/>
      <c r="IA8" s="44"/>
      <c r="IB8" s="44"/>
      <c r="IC8" s="44"/>
      <c r="ID8" s="44"/>
      <c r="IE8" s="44"/>
      <c r="IF8" s="44"/>
      <c r="IG8" s="44"/>
    </row>
    <row r="9" spans="1:243" s="347" customFormat="1" ht="15" customHeight="1" x14ac:dyDescent="0.25">
      <c r="A9" s="609"/>
      <c r="B9" s="343"/>
      <c r="C9" s="294">
        <v>1.2</v>
      </c>
      <c r="D9" s="344">
        <v>0.64369928880770366</v>
      </c>
      <c r="E9" s="344">
        <v>0.64755184550826084</v>
      </c>
      <c r="F9" s="345">
        <v>11</v>
      </c>
      <c r="G9" s="295"/>
      <c r="H9" s="296" t="s">
        <v>380</v>
      </c>
      <c r="I9" s="249">
        <v>13.647499921309134</v>
      </c>
      <c r="J9" s="249">
        <v>9.4045171096216933</v>
      </c>
      <c r="K9" s="249">
        <v>2.2599267669691301</v>
      </c>
      <c r="L9" s="249">
        <v>3.9852085461041327</v>
      </c>
      <c r="M9" s="249">
        <v>9.4627016467517393</v>
      </c>
      <c r="N9" s="249">
        <v>12.841360540567862</v>
      </c>
      <c r="O9" s="249">
        <v>8.7297829971914496</v>
      </c>
      <c r="P9" s="249">
        <v>12.671136229484588</v>
      </c>
      <c r="Q9" s="249">
        <v>13.589776909977786</v>
      </c>
      <c r="R9" s="249">
        <v>12.515516905886614</v>
      </c>
      <c r="S9" s="249">
        <v>9.9016586219710945</v>
      </c>
      <c r="T9" s="249">
        <v>9.5012830935488921</v>
      </c>
      <c r="U9" s="249">
        <v>5.2867028771867268</v>
      </c>
      <c r="V9" s="249">
        <v>17.105388072225651</v>
      </c>
      <c r="W9" s="249">
        <v>18.692409739090138</v>
      </c>
      <c r="X9" s="249">
        <v>9.5500327210046123</v>
      </c>
      <c r="Y9" s="249">
        <v>11.780048167330534</v>
      </c>
      <c r="Z9" s="249">
        <v>7.730289464157508</v>
      </c>
      <c r="AA9" s="249">
        <v>8.5739612168371053</v>
      </c>
      <c r="AB9" s="249">
        <v>11.160397035922088</v>
      </c>
      <c r="AC9" s="249">
        <v>5.7216590875892308</v>
      </c>
      <c r="AD9" s="249">
        <v>6.6519077439932488</v>
      </c>
      <c r="AE9" s="249">
        <v>6.4599065879362456</v>
      </c>
      <c r="AF9" s="249">
        <v>4.6777544630223673</v>
      </c>
      <c r="AG9" s="367">
        <v>3.0093397540857296</v>
      </c>
      <c r="AH9" s="249">
        <v>1.8782912804747127</v>
      </c>
      <c r="AI9" s="249">
        <v>2.3466754949232183</v>
      </c>
      <c r="AJ9" s="249">
        <v>7.7354475004203067</v>
      </c>
      <c r="AK9" s="249">
        <v>4.0142988346888728</v>
      </c>
      <c r="AL9" s="249">
        <v>4.0695146181847832</v>
      </c>
      <c r="AM9" s="249">
        <v>3.7677258695182161</v>
      </c>
      <c r="AN9" s="249">
        <v>3.4313787694813129</v>
      </c>
      <c r="AO9" s="249">
        <v>4.270326795994734</v>
      </c>
      <c r="AP9" s="249">
        <v>1.0562316080256977</v>
      </c>
      <c r="AQ9" s="249">
        <v>0.95646783721028328</v>
      </c>
      <c r="AR9" s="249">
        <v>1.3059038323178811</v>
      </c>
      <c r="AS9" s="249">
        <v>2.321317306002129</v>
      </c>
      <c r="AT9" s="249">
        <v>2.7570931498130022</v>
      </c>
      <c r="AU9" s="249">
        <v>0.98104006363379881</v>
      </c>
      <c r="AV9" s="249">
        <v>2.9792499986574228</v>
      </c>
      <c r="AW9" s="249">
        <v>3.4834421467576391</v>
      </c>
      <c r="AX9" s="249">
        <v>3.0498419551204421</v>
      </c>
      <c r="AY9" s="249">
        <v>2.7289651461136515</v>
      </c>
      <c r="AZ9" s="249">
        <v>6.0047555864420445</v>
      </c>
      <c r="BA9" s="249">
        <v>0.36277819884857365</v>
      </c>
      <c r="BB9" s="249">
        <v>9.8714456956841445E-2</v>
      </c>
      <c r="BC9" s="249">
        <v>5.0145891074716786</v>
      </c>
      <c r="BD9" s="249">
        <v>3.7010937860063109</v>
      </c>
      <c r="BE9" s="249">
        <v>1.033193927642202</v>
      </c>
      <c r="BF9" s="249">
        <v>5.079702830893666</v>
      </c>
      <c r="BG9" s="249">
        <v>-8.0432838410648912</v>
      </c>
      <c r="BH9" s="249">
        <v>-46.232458861259914</v>
      </c>
      <c r="BI9" s="249">
        <v>-40.453351577750354</v>
      </c>
      <c r="BJ9" s="249">
        <v>-28.647522144625114</v>
      </c>
      <c r="BK9" s="249">
        <v>-13.73759555696779</v>
      </c>
      <c r="BL9" s="249">
        <v>-10.398003553817574</v>
      </c>
      <c r="BM9" s="249">
        <v>-5.6009976097423646</v>
      </c>
      <c r="BN9" s="249">
        <v>-7.2450625015372481</v>
      </c>
      <c r="BO9" s="249">
        <v>-11.740497824311149</v>
      </c>
      <c r="BP9" s="249">
        <v>-3.6785768942320374</v>
      </c>
      <c r="BQ9" s="249">
        <v>-2.3986284440539123</v>
      </c>
      <c r="BR9" s="249">
        <v>-0.61049327010562138</v>
      </c>
      <c r="BS9" s="249">
        <v>9.329557131947027</v>
      </c>
      <c r="BT9" s="249">
        <v>103.95648421493487</v>
      </c>
      <c r="BU9" s="249">
        <v>49.542091678210141</v>
      </c>
      <c r="BV9" s="249">
        <v>-14.886863497617512</v>
      </c>
      <c r="BW9" s="249">
        <v>-20.687462128158998</v>
      </c>
      <c r="BX9" s="249">
        <v>-0.11560081451916915</v>
      </c>
      <c r="BY9" s="249">
        <v>6.341965137067703</v>
      </c>
      <c r="BZ9" s="249">
        <v>14.668882706529502</v>
      </c>
      <c r="CA9" s="249">
        <v>12.433693351710431</v>
      </c>
      <c r="CB9" s="249">
        <v>9.013347214039257</v>
      </c>
      <c r="CC9" s="249">
        <v>7.6845043135439965</v>
      </c>
      <c r="CD9" s="249">
        <v>8.4697947319308327</v>
      </c>
      <c r="CE9" s="249">
        <v>8.8579086919566805</v>
      </c>
      <c r="CF9" s="249">
        <v>11.638974688913081</v>
      </c>
      <c r="CG9" s="249">
        <v>10.613129493760653</v>
      </c>
      <c r="CH9" s="249">
        <v>13.174445200166147</v>
      </c>
      <c r="CI9" s="249">
        <v>9.6414184732061869</v>
      </c>
      <c r="CJ9" s="249">
        <v>8.4489827313048806</v>
      </c>
      <c r="CK9" s="249">
        <v>5.9154607456477493</v>
      </c>
      <c r="CL9" s="249">
        <v>2.4334167701985336</v>
      </c>
      <c r="CM9" s="249">
        <v>5.1823929181735053</v>
      </c>
      <c r="CN9" s="249">
        <v>3.821821464252011</v>
      </c>
      <c r="CO9" s="249">
        <v>1.1074791403485449</v>
      </c>
      <c r="CP9" s="249">
        <v>2.0001103925851424</v>
      </c>
      <c r="CQ9" s="249">
        <v>3.173131314042422</v>
      </c>
      <c r="CR9" s="249">
        <v>3.0353507642892907</v>
      </c>
      <c r="CS9" s="249">
        <v>2.9354406553874952</v>
      </c>
      <c r="CT9" s="249">
        <v>-0.76434876331146029</v>
      </c>
      <c r="CU9" s="249">
        <v>-38.173578315228674</v>
      </c>
      <c r="CV9" s="249">
        <v>-9.9410548932053757</v>
      </c>
      <c r="CW9" s="249">
        <v>-7.5426505510042148</v>
      </c>
      <c r="CX9" s="249">
        <v>1.846091288321162</v>
      </c>
      <c r="CY9" s="249">
        <v>38.630801958310059</v>
      </c>
      <c r="CZ9" s="249">
        <v>-4.423859867497157</v>
      </c>
      <c r="DA9" s="249">
        <v>11.946565165350023</v>
      </c>
      <c r="DB9" s="249">
        <v>9.9455592623393585</v>
      </c>
      <c r="DC9" s="249">
        <v>9.0986911296635782</v>
      </c>
      <c r="DD9" s="249">
        <v>3.1236483993049688</v>
      </c>
      <c r="DE9" s="249">
        <v>2.8087077779667737</v>
      </c>
      <c r="DF9" s="249">
        <v>-14.513171977803609</v>
      </c>
      <c r="DG9" s="249">
        <v>9.8675505994789035</v>
      </c>
      <c r="DH9" s="249">
        <v>-17.291992342788504</v>
      </c>
      <c r="DI9" s="249">
        <v>15.86308724928162</v>
      </c>
      <c r="DJ9" s="249">
        <v>6.0594391963269203</v>
      </c>
      <c r="DK9" s="249">
        <v>2.4196699065406619</v>
      </c>
      <c r="DL9" s="249">
        <v>4.2510255000950821</v>
      </c>
      <c r="DM9" s="249">
        <v>-2.4988130829338218</v>
      </c>
      <c r="DN9" s="249">
        <v>-4.4750354805770058</v>
      </c>
      <c r="DO9" s="249">
        <v>3.2045353638318659</v>
      </c>
      <c r="DP9" s="249">
        <v>5.4084771827693174</v>
      </c>
      <c r="DQ9" s="249">
        <v>1.6863919542253143</v>
      </c>
      <c r="DR9" s="249">
        <v>4.2740150746371199</v>
      </c>
      <c r="DS9" s="249">
        <v>-2.5203070279302011</v>
      </c>
      <c r="DT9" s="249">
        <v>-20.379861896640975</v>
      </c>
      <c r="DU9" s="249">
        <v>8.2967242132683197</v>
      </c>
      <c r="DV9" s="249">
        <v>7.8488245766595384</v>
      </c>
      <c r="DW9" s="249">
        <v>7.8146971717400788</v>
      </c>
      <c r="DX9" s="249">
        <v>7.4688216004693402</v>
      </c>
      <c r="DY9" s="249">
        <v>-6.0514438617574342</v>
      </c>
      <c r="DZ9" s="249">
        <v>-1.0123446032941956</v>
      </c>
      <c r="EA9" s="249">
        <v>4.0459920826450428</v>
      </c>
      <c r="EB9" s="249">
        <v>4.4115907180714657</v>
      </c>
      <c r="EC9" s="249">
        <v>-0.67589393558093036</v>
      </c>
      <c r="ED9" s="249">
        <v>3.8941412455276065</v>
      </c>
      <c r="EE9" s="249">
        <v>-6.2721898725007037</v>
      </c>
      <c r="EF9" s="249">
        <v>-11.442310223788468</v>
      </c>
      <c r="EG9" s="249">
        <v>9.7643701568597834</v>
      </c>
      <c r="EH9" s="249">
        <v>-0.45831669214278747</v>
      </c>
      <c r="EI9" s="249">
        <v>10.009387890329307</v>
      </c>
      <c r="EJ9" s="249">
        <v>3.5752573845661431</v>
      </c>
      <c r="EK9" s="249">
        <v>-5.3157014497290902</v>
      </c>
      <c r="EL9" s="249">
        <v>1.3457273938577003</v>
      </c>
      <c r="EM9" s="249">
        <v>-1.0446598095837203</v>
      </c>
      <c r="EN9" s="249">
        <v>5.3303120360751848</v>
      </c>
      <c r="EO9" s="249">
        <v>-0.85470314389318958</v>
      </c>
      <c r="EP9" s="249">
        <v>2.1549403527118614</v>
      </c>
      <c r="EQ9" s="249">
        <v>-7.7660780233817235</v>
      </c>
      <c r="ER9" s="249">
        <v>-12.41467874966213</v>
      </c>
      <c r="ES9" s="249">
        <v>10.26901052375419</v>
      </c>
      <c r="ET9" s="249">
        <v>4.7827664578032483</v>
      </c>
      <c r="EU9" s="249">
        <v>6.2096980346349966</v>
      </c>
      <c r="EV9" s="249">
        <v>3.6302401037821852</v>
      </c>
      <c r="EW9" s="249">
        <v>-5.5902742300739874</v>
      </c>
      <c r="EX9" s="249">
        <v>1.0172308288185974</v>
      </c>
      <c r="EY9" s="249">
        <v>-0.2420176292958871</v>
      </c>
      <c r="EZ9" s="249">
        <v>2.0835431856736477</v>
      </c>
      <c r="FA9" s="249">
        <v>-0.95258041989676201</v>
      </c>
      <c r="FB9" s="249">
        <v>2.5085245658092106</v>
      </c>
      <c r="FC9" s="249">
        <v>-6.8415952088280818</v>
      </c>
      <c r="FD9" s="249">
        <v>-12.041661979762964</v>
      </c>
      <c r="FE9" s="249">
        <v>8.3631214950998327</v>
      </c>
      <c r="FF9" s="249">
        <v>6.8562048460719893</v>
      </c>
      <c r="FG9" s="249">
        <v>6.7297066363859273</v>
      </c>
      <c r="FH9" s="249">
        <v>3.1960248222235634</v>
      </c>
      <c r="FI9" s="249">
        <v>-5.8842474276015793</v>
      </c>
      <c r="FJ9" s="249">
        <v>4.2384379984501663</v>
      </c>
      <c r="FK9" s="249">
        <v>-5.5515179215586841</v>
      </c>
      <c r="FL9" s="249">
        <v>1.8149519521212198</v>
      </c>
      <c r="FM9" s="249">
        <v>3.9116648579195612</v>
      </c>
      <c r="FN9" s="249">
        <v>1.2263744515073256</v>
      </c>
      <c r="FO9" s="249">
        <v>-9.238265155826582</v>
      </c>
      <c r="FP9" s="249">
        <v>-8.5188178126370815</v>
      </c>
      <c r="FQ9" s="249">
        <v>-5.1699182909047465</v>
      </c>
      <c r="FR9" s="249">
        <v>-37.520655043176497</v>
      </c>
      <c r="FS9" s="249">
        <v>18.201356853709385</v>
      </c>
      <c r="FT9" s="249">
        <v>23.655860925652433</v>
      </c>
      <c r="FU9" s="249">
        <v>13.782329035809553</v>
      </c>
      <c r="FV9" s="249">
        <v>8.2739602657478457</v>
      </c>
      <c r="FW9" s="249">
        <v>-0.49504654916810864</v>
      </c>
      <c r="FX9" s="249">
        <v>4.1729950555449591E-2</v>
      </c>
      <c r="FY9" s="249">
        <v>-1.1244893485158372</v>
      </c>
      <c r="FZ9" s="249">
        <v>10.472733276896491</v>
      </c>
      <c r="GA9" s="249">
        <v>-8.0321955390839719</v>
      </c>
      <c r="GB9" s="249">
        <v>-6.8428094019373447</v>
      </c>
      <c r="GC9" s="249">
        <v>4.3141391597562659</v>
      </c>
      <c r="GD9" s="249">
        <v>16.556472629506459</v>
      </c>
      <c r="GE9" s="249">
        <v>-13.334071181190239</v>
      </c>
      <c r="GF9" s="249">
        <v>-29.620228979194835</v>
      </c>
      <c r="GG9" s="249">
        <v>6.0278783234161324</v>
      </c>
      <c r="GH9" s="249">
        <v>36.35775324769358</v>
      </c>
      <c r="GI9" s="249">
        <v>5.9379880854510958</v>
      </c>
      <c r="GJ9" s="249">
        <v>7.8753188609249207</v>
      </c>
      <c r="GK9" s="249">
        <v>-3.0518255503179716</v>
      </c>
      <c r="GL9" s="249">
        <v>7.1120415187806856</v>
      </c>
      <c r="GM9" s="249">
        <v>-9.15325793332525</v>
      </c>
      <c r="GN9" s="249">
        <v>12.821151160870457</v>
      </c>
      <c r="GO9" s="249">
        <v>-0.97268673683700513</v>
      </c>
      <c r="GP9" s="249">
        <v>8.7261443317837575</v>
      </c>
      <c r="GQ9" s="249">
        <v>-10.704554550852535</v>
      </c>
      <c r="GR9" s="249">
        <v>13.224834636624564</v>
      </c>
      <c r="GS9" s="249">
        <v>1.5572304459875852</v>
      </c>
      <c r="GT9" s="249">
        <v>7.7270649953691191</v>
      </c>
      <c r="GU9" s="249">
        <v>-8.6368630572104479</v>
      </c>
      <c r="GV9" s="249">
        <v>9.6902348758807619</v>
      </c>
      <c r="GW9" s="249">
        <v>0.45271653948519486</v>
      </c>
      <c r="GX9" s="249">
        <v>5.2104080314924488</v>
      </c>
      <c r="GY9" s="249">
        <v>-11.640489329806897</v>
      </c>
      <c r="GZ9" s="249">
        <v>12.633960164436189</v>
      </c>
      <c r="HA9" s="249">
        <v>-0.84667487765830174</v>
      </c>
      <c r="HB9" s="249">
        <v>2.4597621710423567</v>
      </c>
      <c r="HC9" s="249">
        <v>-10.860404005485194</v>
      </c>
      <c r="HD9" s="249">
        <v>13.929272407049908</v>
      </c>
      <c r="HE9" s="249">
        <v>-0.97908725548585096</v>
      </c>
      <c r="HF9" s="249">
        <v>2.3604101921280431</v>
      </c>
      <c r="HG9" s="249">
        <v>-14.064331942722276</v>
      </c>
      <c r="HH9" s="249">
        <v>-29.019065725914601</v>
      </c>
      <c r="HI9" s="249">
        <v>44.237992467861886</v>
      </c>
      <c r="HJ9" s="249">
        <v>5.086420939679769</v>
      </c>
      <c r="HK9" s="249">
        <v>-5.3378455466913266</v>
      </c>
      <c r="HL9" s="249">
        <v>-3.3822141066798252</v>
      </c>
      <c r="HM9" s="249">
        <v>-0.55809830282174744</v>
      </c>
      <c r="HN9" s="249">
        <v>23.085781173084087</v>
      </c>
      <c r="HO9" s="346"/>
      <c r="HP9" s="297" t="s">
        <v>318</v>
      </c>
      <c r="HQ9" s="298"/>
      <c r="HR9" s="460"/>
      <c r="HS9" s="299"/>
      <c r="HT9" s="462"/>
      <c r="HU9" s="468"/>
      <c r="HV9" s="299"/>
      <c r="HW9" s="299"/>
      <c r="HX9" s="44"/>
      <c r="HY9" s="44"/>
      <c r="HZ9" s="44"/>
      <c r="IA9" s="44"/>
      <c r="IB9" s="44"/>
      <c r="IC9" s="44"/>
      <c r="ID9" s="44"/>
      <c r="IE9" s="44"/>
      <c r="IF9" s="44"/>
      <c r="IG9" s="44"/>
      <c r="II9" s="433"/>
    </row>
    <row r="10" spans="1:243" s="304" customFormat="1" ht="15" customHeight="1" x14ac:dyDescent="0.25">
      <c r="A10" s="609"/>
      <c r="B10" s="300"/>
      <c r="C10" s="294">
        <v>1.3</v>
      </c>
      <c r="D10" s="301">
        <v>0.35134077293196264</v>
      </c>
      <c r="E10" s="301">
        <v>0.51641002307315109</v>
      </c>
      <c r="F10" s="302">
        <v>12</v>
      </c>
      <c r="G10" s="295"/>
      <c r="H10" s="296" t="s">
        <v>124</v>
      </c>
      <c r="I10" s="249">
        <v>8.9438948414026953</v>
      </c>
      <c r="J10" s="249">
        <v>7.7040515946263071</v>
      </c>
      <c r="K10" s="249">
        <v>6.6610747710906395</v>
      </c>
      <c r="L10" s="249">
        <v>5.5798679305309378</v>
      </c>
      <c r="M10" s="249">
        <v>3.6187135833366284</v>
      </c>
      <c r="N10" s="249">
        <v>4.2869519699971477</v>
      </c>
      <c r="O10" s="249">
        <v>2.1056457352961502</v>
      </c>
      <c r="P10" s="249">
        <v>1.6394190096363559</v>
      </c>
      <c r="Q10" s="249">
        <v>2.5080188669213612</v>
      </c>
      <c r="R10" s="249">
        <v>-7.8900057131615142</v>
      </c>
      <c r="S10" s="249">
        <v>3.4261562651378199</v>
      </c>
      <c r="T10" s="249">
        <v>0.75443713056128558</v>
      </c>
      <c r="U10" s="249">
        <v>2.6537106126836676</v>
      </c>
      <c r="V10" s="249">
        <v>2.3844756214059544</v>
      </c>
      <c r="W10" s="249">
        <v>3.3023363405042687</v>
      </c>
      <c r="X10" s="249">
        <v>2.0962672668011919</v>
      </c>
      <c r="Y10" s="249">
        <v>2.5375492566294184</v>
      </c>
      <c r="Z10" s="249">
        <v>2.0401926282644922</v>
      </c>
      <c r="AA10" s="249">
        <v>2.5715714832141572</v>
      </c>
      <c r="AB10" s="249">
        <v>-2.265550625158042</v>
      </c>
      <c r="AC10" s="249">
        <v>-3.8233679160766343</v>
      </c>
      <c r="AD10" s="249">
        <v>0.47440394981643408</v>
      </c>
      <c r="AE10" s="249">
        <v>11.337229357551323</v>
      </c>
      <c r="AF10" s="249">
        <v>2.3786192455671653</v>
      </c>
      <c r="AG10" s="367">
        <v>0.33951084875423021</v>
      </c>
      <c r="AH10" s="249">
        <v>0.18984615473280542</v>
      </c>
      <c r="AI10" s="249">
        <v>-1.1988053703322947</v>
      </c>
      <c r="AJ10" s="249">
        <v>1.5217006764664376</v>
      </c>
      <c r="AK10" s="249">
        <v>1.7266066394601154</v>
      </c>
      <c r="AL10" s="249">
        <v>1.8932828554977448</v>
      </c>
      <c r="AM10" s="249">
        <v>2.6405546232315373</v>
      </c>
      <c r="AN10" s="249">
        <v>2.2758865780569266</v>
      </c>
      <c r="AO10" s="249">
        <v>3.34845782800042</v>
      </c>
      <c r="AP10" s="249">
        <v>5.5468357922564167</v>
      </c>
      <c r="AQ10" s="249">
        <v>-1.5493311385991007</v>
      </c>
      <c r="AR10" s="249">
        <v>6.2867356468368314</v>
      </c>
      <c r="AS10" s="249">
        <v>6.5540228552950452</v>
      </c>
      <c r="AT10" s="249">
        <v>6.7648851420236724</v>
      </c>
      <c r="AU10" s="249">
        <v>10.898463093542915</v>
      </c>
      <c r="AV10" s="249">
        <v>8.189047535498446</v>
      </c>
      <c r="AW10" s="249">
        <v>4.6963996812811075</v>
      </c>
      <c r="AX10" s="249">
        <v>4.3271421987856513</v>
      </c>
      <c r="AY10" s="249">
        <v>3.8209568273812806</v>
      </c>
      <c r="AZ10" s="249">
        <v>4.3185194674296525</v>
      </c>
      <c r="BA10" s="249">
        <v>5.4853041829246934</v>
      </c>
      <c r="BB10" s="249">
        <v>3.5427736869622777</v>
      </c>
      <c r="BC10" s="249">
        <v>4.0334680098498268</v>
      </c>
      <c r="BD10" s="249">
        <v>7.2979016861369956</v>
      </c>
      <c r="BE10" s="249">
        <v>-1.6948258865446348</v>
      </c>
      <c r="BF10" s="249">
        <v>4.5317934204596213</v>
      </c>
      <c r="BG10" s="249">
        <v>-12.348108202496377</v>
      </c>
      <c r="BH10" s="249">
        <v>-97.740341332024386</v>
      </c>
      <c r="BI10" s="249">
        <v>-82.715589827764504</v>
      </c>
      <c r="BJ10" s="249">
        <v>-27.555384022613964</v>
      </c>
      <c r="BK10" s="249">
        <v>5.7063598948331702</v>
      </c>
      <c r="BL10" s="249">
        <v>2.1315836814245159</v>
      </c>
      <c r="BM10" s="249">
        <v>7.6337852302357447</v>
      </c>
      <c r="BN10" s="249">
        <v>5.0448148264790262</v>
      </c>
      <c r="BO10" s="249">
        <v>5.6359197396186715</v>
      </c>
      <c r="BP10" s="249">
        <v>5.3946294693404866</v>
      </c>
      <c r="BQ10" s="249">
        <v>5.8741453277090301</v>
      </c>
      <c r="BR10" s="249">
        <v>2.65399401931559</v>
      </c>
      <c r="BS10" s="249">
        <v>12.068586277611189</v>
      </c>
      <c r="BT10" s="249">
        <v>3960.1004352664154</v>
      </c>
      <c r="BU10" s="249">
        <v>401.20041321794275</v>
      </c>
      <c r="BV10" s="249">
        <v>-96.295950994973339</v>
      </c>
      <c r="BW10" s="249">
        <v>-97.944920675457567</v>
      </c>
      <c r="BX10" s="249">
        <v>-97.964005151944519</v>
      </c>
      <c r="BY10" s="249">
        <v>-49.430390748504138</v>
      </c>
      <c r="BZ10" s="249">
        <v>7.8579397352291238</v>
      </c>
      <c r="CA10" s="249">
        <v>5.1507677210344269</v>
      </c>
      <c r="CB10" s="249">
        <v>6.3666705640747665</v>
      </c>
      <c r="CC10" s="249">
        <v>1.3403182579439346</v>
      </c>
      <c r="CD10" s="249">
        <v>7.7574400379109392</v>
      </c>
      <c r="CE10" s="249">
        <v>4.4802451308958666</v>
      </c>
      <c r="CF10" s="249">
        <v>2.0743318133334583</v>
      </c>
      <c r="CG10" s="249">
        <v>-1.4991589948087096</v>
      </c>
      <c r="CH10" s="249">
        <v>2.7822495923860231</v>
      </c>
      <c r="CI10" s="249">
        <v>2.2237687027488562</v>
      </c>
      <c r="CJ10" s="249">
        <v>-1.2156155499521759</v>
      </c>
      <c r="CK10" s="249">
        <v>4.6679525503065378</v>
      </c>
      <c r="CL10" s="249">
        <v>-0.22935658942844839</v>
      </c>
      <c r="CM10" s="249">
        <v>1.7167005180730683</v>
      </c>
      <c r="CN10" s="249">
        <v>2.7415272512082822</v>
      </c>
      <c r="CO10" s="249">
        <v>3.3285652307132807</v>
      </c>
      <c r="CP10" s="249">
        <v>8.0766047722910344</v>
      </c>
      <c r="CQ10" s="249">
        <v>5.7056101287346479</v>
      </c>
      <c r="CR10" s="249">
        <v>4.5275571757868533</v>
      </c>
      <c r="CS10" s="249">
        <v>4.9892922978718417</v>
      </c>
      <c r="CT10" s="249">
        <v>-3.3076707011094726</v>
      </c>
      <c r="CU10" s="249">
        <v>-69.120206707059765</v>
      </c>
      <c r="CV10" s="249">
        <v>5.109073017154401</v>
      </c>
      <c r="CW10" s="249">
        <v>5.3608729439206684</v>
      </c>
      <c r="CX10" s="249">
        <v>6.6589297559557679</v>
      </c>
      <c r="CY10" s="249">
        <v>94.410640601957368</v>
      </c>
      <c r="CZ10" s="249">
        <v>-81.807025238648649</v>
      </c>
      <c r="DA10" s="249">
        <v>6.446691237471498</v>
      </c>
      <c r="DB10" s="249">
        <v>3.2325902836137743</v>
      </c>
      <c r="DC10" s="249">
        <v>2.0550168928053552</v>
      </c>
      <c r="DD10" s="249">
        <v>1.8411528065427802</v>
      </c>
      <c r="DE10" s="249">
        <v>5.8483306576190017</v>
      </c>
      <c r="DF10" s="249">
        <v>-15.958470642745255</v>
      </c>
      <c r="DG10" s="249">
        <v>-12.375979248023597</v>
      </c>
      <c r="DH10" s="249">
        <v>1.0639984630246744</v>
      </c>
      <c r="DI10" s="249">
        <v>2.2082180856388476</v>
      </c>
      <c r="DJ10" s="249">
        <v>-3.637577159752226</v>
      </c>
      <c r="DK10" s="249">
        <v>3.8437751369821456</v>
      </c>
      <c r="DL10" s="249">
        <v>2.1188419304594817</v>
      </c>
      <c r="DM10" s="249">
        <v>-3.5569400492542798</v>
      </c>
      <c r="DN10" s="249">
        <v>8.3270408765744719</v>
      </c>
      <c r="DO10" s="249">
        <v>-6.3827332237863459</v>
      </c>
      <c r="DP10" s="249">
        <v>2.0218816588643449</v>
      </c>
      <c r="DQ10" s="249">
        <v>-12.857885428742833</v>
      </c>
      <c r="DR10" s="249">
        <v>6.8738864069081131</v>
      </c>
      <c r="DS10" s="249">
        <v>11.06307654340732</v>
      </c>
      <c r="DT10" s="249">
        <v>-8.6167098515190332E-2</v>
      </c>
      <c r="DU10" s="249">
        <v>1.2184614231929061</v>
      </c>
      <c r="DV10" s="249">
        <v>-4.6143881563728968</v>
      </c>
      <c r="DW10" s="249">
        <v>1.914868849914626</v>
      </c>
      <c r="DX10" s="249">
        <v>2.7774076259732539</v>
      </c>
      <c r="DY10" s="249">
        <v>-5.5741804037784846</v>
      </c>
      <c r="DZ10" s="249">
        <v>7.8324065083708518</v>
      </c>
      <c r="EA10" s="249">
        <v>-5.582689841469076</v>
      </c>
      <c r="EB10" s="249">
        <v>-8.3268310069454401</v>
      </c>
      <c r="EC10" s="249">
        <v>-2.1520516996795038</v>
      </c>
      <c r="ED10" s="249">
        <v>4.1131050184176843</v>
      </c>
      <c r="EE10" s="249">
        <v>13.156673233828784</v>
      </c>
      <c r="EF10" s="249">
        <v>-0.34821607627938533</v>
      </c>
      <c r="EG10" s="249">
        <v>2.1258690084156768</v>
      </c>
      <c r="EH10" s="249">
        <v>-5.7280283759091475</v>
      </c>
      <c r="EI10" s="249">
        <v>2.3553667968341756</v>
      </c>
      <c r="EJ10" s="249">
        <v>2.2788875686915162</v>
      </c>
      <c r="EK10" s="249">
        <v>-5.082453736057289</v>
      </c>
      <c r="EL10" s="249">
        <v>2.7471912778917158</v>
      </c>
      <c r="EM10" s="249">
        <v>-7.0876343034045703</v>
      </c>
      <c r="EN10" s="249">
        <v>-4.2303019643000539</v>
      </c>
      <c r="EO10" s="249">
        <v>8.4268135347172546</v>
      </c>
      <c r="EP10" s="249">
        <v>-4.2642250156605002</v>
      </c>
      <c r="EQ10" s="249">
        <v>10.902894815572694</v>
      </c>
      <c r="ER10" s="249">
        <v>-0.49685496861077638</v>
      </c>
      <c r="ES10" s="249">
        <v>0.71038381515452897</v>
      </c>
      <c r="ET10" s="249">
        <v>-3.1322351791944385</v>
      </c>
      <c r="EU10" s="249">
        <v>2.5619553868728246</v>
      </c>
      <c r="EV10" s="249">
        <v>2.4464686816731813</v>
      </c>
      <c r="EW10" s="249">
        <v>-4.3863410915545131</v>
      </c>
      <c r="EX10" s="249">
        <v>2.3821443670675393</v>
      </c>
      <c r="EY10" s="249">
        <v>-6.1132586656598136</v>
      </c>
      <c r="EZ10" s="249">
        <v>-2.1931356801594006</v>
      </c>
      <c r="FA10" s="249">
        <v>1.1370187924333095</v>
      </c>
      <c r="FB10" s="249">
        <v>3.3557529409024198</v>
      </c>
      <c r="FC10" s="249">
        <v>11.18179062495841</v>
      </c>
      <c r="FD10" s="249">
        <v>-0.29994583148224763</v>
      </c>
      <c r="FE10" s="249">
        <v>4.6095517997740956</v>
      </c>
      <c r="FF10" s="249">
        <v>-5.4988597631357123</v>
      </c>
      <c r="FG10" s="249">
        <v>-0.74903404843725241</v>
      </c>
      <c r="FH10" s="249">
        <v>2.0851465614178011</v>
      </c>
      <c r="FI10" s="249">
        <v>-4.8502494707726669</v>
      </c>
      <c r="FJ10" s="249">
        <v>2.8728114886371117</v>
      </c>
      <c r="FK10" s="249">
        <v>-5.0631515961212443</v>
      </c>
      <c r="FL10" s="249">
        <v>-3.9942663507054874</v>
      </c>
      <c r="FM10" s="249">
        <v>1.6163121239530795</v>
      </c>
      <c r="FN10" s="249">
        <v>6.5989208078657242</v>
      </c>
      <c r="FO10" s="249">
        <v>1.8635510469111978</v>
      </c>
      <c r="FP10" s="249">
        <v>6.0150247465525837</v>
      </c>
      <c r="FQ10" s="249">
        <v>-12.282906326330263</v>
      </c>
      <c r="FR10" s="249">
        <v>-97.563768262262514</v>
      </c>
      <c r="FS10" s="249">
        <v>659.18298184135347</v>
      </c>
      <c r="FT10" s="249">
        <v>327.87223665385704</v>
      </c>
      <c r="FU10" s="249">
        <v>38.836180406915702</v>
      </c>
      <c r="FV10" s="249">
        <v>-0.60613982405516253</v>
      </c>
      <c r="FW10" s="249">
        <v>5.1443277453458336E-2</v>
      </c>
      <c r="FX10" s="249">
        <v>-6.3035412914436222</v>
      </c>
      <c r="FY10" s="249">
        <v>2.1881242733754078</v>
      </c>
      <c r="FZ10" s="249">
        <v>6.3554308806090347</v>
      </c>
      <c r="GA10" s="249">
        <v>2.3270014937001946</v>
      </c>
      <c r="GB10" s="249">
        <v>2.7905886050347561</v>
      </c>
      <c r="GC10" s="249">
        <v>-4.2382054950607824</v>
      </c>
      <c r="GD10" s="249">
        <v>-11.738464208913925</v>
      </c>
      <c r="GE10" s="249">
        <v>-6.282410922194714</v>
      </c>
      <c r="GF10" s="249">
        <v>-96.837872254971401</v>
      </c>
      <c r="GG10" s="249">
        <v>-22.970953282341213</v>
      </c>
      <c r="GH10" s="249">
        <v>-1.5291600524340367</v>
      </c>
      <c r="GI10" s="249">
        <v>2385.0565788126955</v>
      </c>
      <c r="GJ10" s="249">
        <v>99.841508494411016</v>
      </c>
      <c r="GK10" s="249">
        <v>-0.37673864626717091</v>
      </c>
      <c r="GL10" s="249">
        <v>7.5852637537612111</v>
      </c>
      <c r="GM10" s="249">
        <v>-2.5084564294420204</v>
      </c>
      <c r="GN10" s="249">
        <v>1.3461770222069873</v>
      </c>
      <c r="GO10" s="249">
        <v>2.2232991563121374</v>
      </c>
      <c r="GP10" s="249">
        <v>-6.3792062212804694</v>
      </c>
      <c r="GQ10" s="249">
        <v>11.100926901846407</v>
      </c>
      <c r="GR10" s="249">
        <v>-1.7360340535737038</v>
      </c>
      <c r="GS10" s="249">
        <v>-0.13064245721697887</v>
      </c>
      <c r="GT10" s="249">
        <v>-9.6567495573567186</v>
      </c>
      <c r="GU10" s="249">
        <v>15.930007117088337</v>
      </c>
      <c r="GV10" s="249">
        <v>-2.2699642539601967</v>
      </c>
      <c r="GW10" s="249">
        <v>-3.4908110365894629</v>
      </c>
      <c r="GX10" s="249">
        <v>-4.275932848954767</v>
      </c>
      <c r="GY10" s="249">
        <v>10.505757673103247</v>
      </c>
      <c r="GZ10" s="249">
        <v>-0.36370982702116805</v>
      </c>
      <c r="HA10" s="249">
        <v>-2.5184515681919635</v>
      </c>
      <c r="HB10" s="249">
        <v>-3.7289907849833668</v>
      </c>
      <c r="HC10" s="249">
        <v>15.583595595582665</v>
      </c>
      <c r="HD10" s="249">
        <v>-2.5495400610639081</v>
      </c>
      <c r="HE10" s="249">
        <v>-3.6048501599806002</v>
      </c>
      <c r="HF10" s="249">
        <v>-3.3037277501036186</v>
      </c>
      <c r="HG10" s="249">
        <v>6.4493991936777064</v>
      </c>
      <c r="HH10" s="249">
        <v>-68.878089078666676</v>
      </c>
      <c r="HI10" s="249">
        <v>228.11116146138602</v>
      </c>
      <c r="HJ10" s="249">
        <v>-3.0720815793955865</v>
      </c>
      <c r="HK10" s="249">
        <v>7.7608667612816902</v>
      </c>
      <c r="HL10" s="249">
        <v>-43.273098156738122</v>
      </c>
      <c r="HM10" s="249">
        <v>-69.295311918618438</v>
      </c>
      <c r="HN10" s="249">
        <v>467.12309777549115</v>
      </c>
      <c r="HO10" s="303"/>
      <c r="HP10" s="297" t="s">
        <v>123</v>
      </c>
      <c r="HQ10" s="298"/>
      <c r="HR10" s="460"/>
      <c r="HS10" s="299"/>
      <c r="HT10" s="462"/>
      <c r="HU10" s="468"/>
      <c r="HV10" s="299"/>
      <c r="HW10" s="299"/>
      <c r="HX10" s="44"/>
      <c r="HY10" s="44"/>
      <c r="HZ10" s="44"/>
      <c r="IA10" s="44"/>
      <c r="IB10" s="44"/>
      <c r="IC10" s="44"/>
      <c r="ID10" s="44"/>
      <c r="IE10" s="44"/>
      <c r="IF10" s="44"/>
      <c r="IG10" s="44"/>
    </row>
    <row r="11" spans="1:243" s="308" customFormat="1" ht="30" customHeight="1" x14ac:dyDescent="0.25">
      <c r="A11" s="609"/>
      <c r="B11" s="289" t="s">
        <v>58</v>
      </c>
      <c r="C11" s="305"/>
      <c r="D11" s="306">
        <v>0.86502377496796545</v>
      </c>
      <c r="E11" s="306">
        <v>1.3278229145307541</v>
      </c>
      <c r="F11" s="307"/>
      <c r="G11" s="607" t="s">
        <v>59</v>
      </c>
      <c r="H11" s="607"/>
      <c r="I11" s="247">
        <v>6.3769412764100366</v>
      </c>
      <c r="J11" s="247">
        <v>7.8576618644778904</v>
      </c>
      <c r="K11" s="247">
        <v>9.2971445354374112</v>
      </c>
      <c r="L11" s="247">
        <v>5.5476261718541764</v>
      </c>
      <c r="M11" s="247">
        <v>5.5036566300124008</v>
      </c>
      <c r="N11" s="247">
        <v>10.698442408891822</v>
      </c>
      <c r="O11" s="247">
        <v>5.3004918917418422</v>
      </c>
      <c r="P11" s="247">
        <v>8.1935292076871065</v>
      </c>
      <c r="Q11" s="247">
        <v>6.0809883528294364</v>
      </c>
      <c r="R11" s="247">
        <v>5.2251654441095781</v>
      </c>
      <c r="S11" s="247">
        <v>6.5768524428112158</v>
      </c>
      <c r="T11" s="247">
        <v>5.3160279586869592</v>
      </c>
      <c r="U11" s="247">
        <v>7.0592012074987736</v>
      </c>
      <c r="V11" s="247">
        <v>7.9109714987125983</v>
      </c>
      <c r="W11" s="247">
        <v>6.9570201512359375</v>
      </c>
      <c r="X11" s="247">
        <v>6.293379117533604</v>
      </c>
      <c r="Y11" s="247">
        <v>7.6869114600375212</v>
      </c>
      <c r="Z11" s="247">
        <v>8.3516641567787957</v>
      </c>
      <c r="AA11" s="247">
        <v>9.0633617883663078</v>
      </c>
      <c r="AB11" s="247">
        <v>8.6919241733225192</v>
      </c>
      <c r="AC11" s="247">
        <v>8.6846326495435164</v>
      </c>
      <c r="AD11" s="247">
        <v>9.3314985160703401</v>
      </c>
      <c r="AE11" s="247">
        <v>7.7947565527369562</v>
      </c>
      <c r="AF11" s="247">
        <v>7.6736903763317912</v>
      </c>
      <c r="AG11" s="366">
        <v>9.4983740433393962</v>
      </c>
      <c r="AH11" s="247">
        <v>7.1040627377815895</v>
      </c>
      <c r="AI11" s="247">
        <v>3.5493862700502206</v>
      </c>
      <c r="AJ11" s="247">
        <v>3.9285581762745068</v>
      </c>
      <c r="AK11" s="247">
        <v>2.1471110072259734</v>
      </c>
      <c r="AL11" s="247">
        <v>6.0711055930216702</v>
      </c>
      <c r="AM11" s="247">
        <v>3.6217561057777914</v>
      </c>
      <c r="AN11" s="247">
        <v>2.8916204926620281</v>
      </c>
      <c r="AO11" s="247">
        <v>2.2217490727336298</v>
      </c>
      <c r="AP11" s="247">
        <v>2.1600929573819769</v>
      </c>
      <c r="AQ11" s="247">
        <v>4.8319098459948009</v>
      </c>
      <c r="AR11" s="247">
        <v>4.1713574283483723</v>
      </c>
      <c r="AS11" s="247">
        <v>5.4461488378668719</v>
      </c>
      <c r="AT11" s="247">
        <v>3.5623355396571696</v>
      </c>
      <c r="AU11" s="247">
        <v>4.8698784401067314</v>
      </c>
      <c r="AV11" s="247">
        <v>5.6581668800421312</v>
      </c>
      <c r="AW11" s="247">
        <v>5.8088709496275897</v>
      </c>
      <c r="AX11" s="247">
        <v>5.467545980504724</v>
      </c>
      <c r="AY11" s="247">
        <v>5.7822988439694569</v>
      </c>
      <c r="AZ11" s="247">
        <v>6.0313752814713695</v>
      </c>
      <c r="BA11" s="247">
        <v>4.0448633818128314</v>
      </c>
      <c r="BB11" s="247">
        <v>5.3878490585224341</v>
      </c>
      <c r="BC11" s="247">
        <v>6.4243384161138124</v>
      </c>
      <c r="BD11" s="247">
        <v>4.8519638785467123</v>
      </c>
      <c r="BE11" s="247">
        <v>3.200795506490195</v>
      </c>
      <c r="BF11" s="247">
        <v>6.6503874328692376</v>
      </c>
      <c r="BG11" s="247">
        <v>-1.1583323244087893</v>
      </c>
      <c r="BH11" s="247">
        <v>-73.800066210721923</v>
      </c>
      <c r="BI11" s="247">
        <v>-45.26488932576013</v>
      </c>
      <c r="BJ11" s="247">
        <v>-9.6042107389603899</v>
      </c>
      <c r="BK11" s="247">
        <v>-12.93338866709027</v>
      </c>
      <c r="BL11" s="247">
        <v>-10.979340684829026</v>
      </c>
      <c r="BM11" s="247">
        <v>-4.0814564442293886</v>
      </c>
      <c r="BN11" s="247">
        <v>-2.5939262495122222</v>
      </c>
      <c r="BO11" s="247">
        <v>-3.9956974855869731</v>
      </c>
      <c r="BP11" s="247">
        <v>1.2887314870331181</v>
      </c>
      <c r="BQ11" s="247">
        <v>-0.84818092115418153</v>
      </c>
      <c r="BR11" s="247">
        <v>-1.019895844126097</v>
      </c>
      <c r="BS11" s="247">
        <v>9.0705337203901877</v>
      </c>
      <c r="BT11" s="247">
        <v>230.56904178922662</v>
      </c>
      <c r="BU11" s="247">
        <v>39.90957115114287</v>
      </c>
      <c r="BV11" s="247">
        <v>-14.509091086049025</v>
      </c>
      <c r="BW11" s="247">
        <v>-11.459522726454836</v>
      </c>
      <c r="BX11" s="247">
        <v>-3.7422358215170419</v>
      </c>
      <c r="BY11" s="247">
        <v>-0.64333843694545578</v>
      </c>
      <c r="BZ11" s="247">
        <v>3.1149141810412146</v>
      </c>
      <c r="CA11" s="247">
        <v>6.0449362868725274</v>
      </c>
      <c r="CB11" s="247">
        <v>4.2054559774772855</v>
      </c>
      <c r="CC11" s="247">
        <v>4.9505594495403642</v>
      </c>
      <c r="CD11" s="247">
        <v>7.8636159188735206</v>
      </c>
      <c r="CE11" s="247">
        <v>7.1396895694281</v>
      </c>
      <c r="CF11" s="247">
        <v>6.5041926712660683</v>
      </c>
      <c r="CG11" s="247">
        <v>5.7179387430821009</v>
      </c>
      <c r="CH11" s="247">
        <v>7.2996742018772949</v>
      </c>
      <c r="CI11" s="247">
        <v>7.4466464831013326</v>
      </c>
      <c r="CJ11" s="247">
        <v>8.8096850177705903</v>
      </c>
      <c r="CK11" s="247">
        <v>8.2571287450097515</v>
      </c>
      <c r="CL11" s="247">
        <v>6.6464867178700331</v>
      </c>
      <c r="CM11" s="247">
        <v>3.9982378849932445</v>
      </c>
      <c r="CN11" s="247">
        <v>2.8947266824786482</v>
      </c>
      <c r="CO11" s="247">
        <v>3.7347606035091019</v>
      </c>
      <c r="CP11" s="247">
        <v>4.6344558420127413</v>
      </c>
      <c r="CQ11" s="247">
        <v>5.647045299303727</v>
      </c>
      <c r="CR11" s="247">
        <v>5.2607269774582761</v>
      </c>
      <c r="CS11" s="247">
        <v>5.5722953264931334</v>
      </c>
      <c r="CT11" s="247">
        <v>2.8419496930626451</v>
      </c>
      <c r="CU11" s="247">
        <v>-42.660974073077739</v>
      </c>
      <c r="CV11" s="247">
        <v>-9.2558405456912425</v>
      </c>
      <c r="CW11" s="247">
        <v>-1.8212160040805543</v>
      </c>
      <c r="CX11" s="247">
        <v>2.3239104137932713</v>
      </c>
      <c r="CY11" s="247">
        <v>39.602608683750674</v>
      </c>
      <c r="CZ11" s="247">
        <v>-5.0518385845040257</v>
      </c>
      <c r="DA11" s="247">
        <v>4.4843454468106216</v>
      </c>
      <c r="DB11" s="247">
        <v>6.7751457760009544</v>
      </c>
      <c r="DC11" s="247">
        <v>7.9565267758054716</v>
      </c>
      <c r="DD11" s="247">
        <v>4.286384917327382</v>
      </c>
      <c r="DE11" s="247">
        <v>5.2890041509696175</v>
      </c>
      <c r="DF11" s="247">
        <v>-12.827900655844275</v>
      </c>
      <c r="DG11" s="247">
        <v>7.332335947112071</v>
      </c>
      <c r="DH11" s="247">
        <v>-2.0633324418756587</v>
      </c>
      <c r="DI11" s="247">
        <v>6.3076092137581412</v>
      </c>
      <c r="DJ11" s="247">
        <v>3.1857920263927042</v>
      </c>
      <c r="DK11" s="247">
        <v>7.7027812058537677</v>
      </c>
      <c r="DL11" s="247">
        <v>-12.490866819416496</v>
      </c>
      <c r="DM11" s="247">
        <v>0.46015429381529316</v>
      </c>
      <c r="DN11" s="247">
        <v>-1.9047464171746498</v>
      </c>
      <c r="DO11" s="247">
        <v>9.2293012671366768</v>
      </c>
      <c r="DP11" s="247">
        <v>3.3819834411167733</v>
      </c>
      <c r="DQ11" s="247">
        <v>4.3168348282320181</v>
      </c>
      <c r="DR11" s="247">
        <v>-3.8263367162733033</v>
      </c>
      <c r="DS11" s="247">
        <v>-5.8974890283073051</v>
      </c>
      <c r="DT11" s="247">
        <v>-0.70009677971030726</v>
      </c>
      <c r="DU11" s="247">
        <v>7.7264046763059895</v>
      </c>
      <c r="DV11" s="247">
        <v>-0.35407192621401862</v>
      </c>
      <c r="DW11" s="247">
        <v>7.6579138590790166</v>
      </c>
      <c r="DX11" s="247">
        <v>-8.1820948290507829</v>
      </c>
      <c r="DY11" s="247">
        <v>-4.4385500603094385</v>
      </c>
      <c r="DZ11" s="247">
        <v>0.79033338761855987</v>
      </c>
      <c r="EA11" s="247">
        <v>7.0965363673852977</v>
      </c>
      <c r="EB11" s="247">
        <v>2.5479351243389772</v>
      </c>
      <c r="EC11" s="247">
        <v>5.6568537180851308</v>
      </c>
      <c r="ED11" s="247">
        <v>-4.9640894891947056</v>
      </c>
      <c r="EE11" s="247">
        <v>-4.3399200338117794</v>
      </c>
      <c r="EF11" s="247">
        <v>8.9940008622548362E-2</v>
      </c>
      <c r="EG11" s="247">
        <v>6.7740849309406457</v>
      </c>
      <c r="EH11" s="247">
        <v>-0.97234949806119175</v>
      </c>
      <c r="EI11" s="247">
        <v>9.0693355876444173</v>
      </c>
      <c r="EJ11" s="247">
        <v>-7.6153017133045608</v>
      </c>
      <c r="EK11" s="247">
        <v>-3.8108637379771864</v>
      </c>
      <c r="EL11" s="247">
        <v>0.44707126513226569</v>
      </c>
      <c r="EM11" s="247">
        <v>7.0893518691117663</v>
      </c>
      <c r="EN11" s="247">
        <v>3.1582767825625524</v>
      </c>
      <c r="EO11" s="247">
        <v>4.1717618367322871</v>
      </c>
      <c r="EP11" s="247">
        <v>-5.0708259824590982</v>
      </c>
      <c r="EQ11" s="247">
        <v>-2.718824064231157</v>
      </c>
      <c r="ER11" s="247">
        <v>-2.0986447720098624</v>
      </c>
      <c r="ES11" s="247">
        <v>3.2303600958072138</v>
      </c>
      <c r="ET11" s="247">
        <v>-0.60973505521157279</v>
      </c>
      <c r="EU11" s="247">
        <v>7.1997699694718307</v>
      </c>
      <c r="EV11" s="247">
        <v>-4.0663314848493002</v>
      </c>
      <c r="EW11" s="247">
        <v>-6.0320229336376912</v>
      </c>
      <c r="EX11" s="247">
        <v>-0.26069500635405518</v>
      </c>
      <c r="EY11" s="247">
        <v>6.3921513016380658</v>
      </c>
      <c r="EZ11" s="247">
        <v>3.096055790743506</v>
      </c>
      <c r="FA11" s="247">
        <v>6.8961903736957595</v>
      </c>
      <c r="FB11" s="247">
        <v>-5.6689806425676892</v>
      </c>
      <c r="FC11" s="247">
        <v>-1.5283508818491782</v>
      </c>
      <c r="FD11" s="247">
        <v>-3.8476690552467261</v>
      </c>
      <c r="FE11" s="247">
        <v>4.5337115869720463</v>
      </c>
      <c r="FF11" s="247">
        <v>0.1373640934046847</v>
      </c>
      <c r="FG11" s="247">
        <v>7.3526728833692943</v>
      </c>
      <c r="FH11" s="247">
        <v>-4.3758003994109629</v>
      </c>
      <c r="FI11" s="247">
        <v>-5.7515888950843248</v>
      </c>
      <c r="FJ11" s="247">
        <v>-2.5847484242845553E-2</v>
      </c>
      <c r="FK11" s="247">
        <v>4.3988802153211282</v>
      </c>
      <c r="FL11" s="247">
        <v>4.4267944908764463</v>
      </c>
      <c r="FM11" s="247">
        <v>7.9475142661482181</v>
      </c>
      <c r="FN11" s="247">
        <v>-7.0626815116342954</v>
      </c>
      <c r="FO11" s="247">
        <v>-3.0790445126949919</v>
      </c>
      <c r="FP11" s="247">
        <v>-0.63367925117891843</v>
      </c>
      <c r="FQ11" s="247">
        <v>-3.1200295631442003</v>
      </c>
      <c r="FR11" s="247">
        <v>-73.456616315995973</v>
      </c>
      <c r="FS11" s="247">
        <v>124.27386567867336</v>
      </c>
      <c r="FT11" s="247">
        <v>57.924682874873469</v>
      </c>
      <c r="FU11" s="247">
        <v>-9.2226546668063918</v>
      </c>
      <c r="FV11" s="247">
        <v>2.2178862273487567</v>
      </c>
      <c r="FW11" s="247">
        <v>12.488366365091636</v>
      </c>
      <c r="FX11" s="247">
        <v>6.0462728960336563</v>
      </c>
      <c r="FY11" s="247">
        <v>6.3940411132145982</v>
      </c>
      <c r="FZ11" s="247">
        <v>-1.947070590094512</v>
      </c>
      <c r="GA11" s="247">
        <v>-5.1238089139621223</v>
      </c>
      <c r="GB11" s="247">
        <v>-0.80576565636950193</v>
      </c>
      <c r="GC11" s="247">
        <v>6.7563039307673876</v>
      </c>
      <c r="GD11" s="247">
        <v>-19.552782855552607</v>
      </c>
      <c r="GE11" s="247">
        <v>-5.0786480256094251</v>
      </c>
      <c r="GF11" s="247">
        <v>-3.5010645244900616</v>
      </c>
      <c r="GG11" s="247">
        <v>-5.9845124641693843</v>
      </c>
      <c r="GH11" s="247">
        <v>11.127311375302355</v>
      </c>
      <c r="GI11" s="247">
        <v>16.109787528346061</v>
      </c>
      <c r="GJ11" s="247">
        <v>10.057565913224238</v>
      </c>
      <c r="GK11" s="247">
        <v>9.4172399866881307</v>
      </c>
      <c r="GL11" s="247">
        <v>-3.6479196758077279</v>
      </c>
      <c r="GM11" s="247">
        <v>-4.4454127711573932</v>
      </c>
      <c r="GN11" s="247">
        <v>7.3960461508019364</v>
      </c>
      <c r="GO11" s="247">
        <v>-4.2844293761659458</v>
      </c>
      <c r="GP11" s="247">
        <v>10.554100420665605</v>
      </c>
      <c r="GQ11" s="247">
        <v>-5.0862277443100226</v>
      </c>
      <c r="GR11" s="247">
        <v>6.6752578945163492</v>
      </c>
      <c r="GS11" s="247">
        <v>-4.8521643442408475</v>
      </c>
      <c r="GT11" s="247">
        <v>9.737948553284312</v>
      </c>
      <c r="GU11" s="247">
        <v>-3.6661425545138115</v>
      </c>
      <c r="GV11" s="247">
        <v>6.8213748899270286</v>
      </c>
      <c r="GW11" s="247">
        <v>-3.6451451329937896</v>
      </c>
      <c r="GX11" s="247">
        <v>9.1806783817630873</v>
      </c>
      <c r="GY11" s="247">
        <v>-5.0993909810784288</v>
      </c>
      <c r="GZ11" s="247">
        <v>4.1687832285915789</v>
      </c>
      <c r="HA11" s="247">
        <v>-4.6675534345651357</v>
      </c>
      <c r="HB11" s="247">
        <v>10.072030896307595</v>
      </c>
      <c r="HC11" s="247">
        <v>-4.2763146509390708</v>
      </c>
      <c r="HD11" s="247">
        <v>5.1768661858477003</v>
      </c>
      <c r="HE11" s="247">
        <v>-5.016154483181694</v>
      </c>
      <c r="HF11" s="247">
        <v>10.397840549404719</v>
      </c>
      <c r="HG11" s="247">
        <v>-6.7519522744311331</v>
      </c>
      <c r="HH11" s="247">
        <v>-41.359152805427932</v>
      </c>
      <c r="HI11" s="247">
        <v>50.32046819467547</v>
      </c>
      <c r="HJ11" s="247">
        <v>19.442681557631758</v>
      </c>
      <c r="HK11" s="247">
        <v>-2.8150024538010427</v>
      </c>
      <c r="HL11" s="247">
        <v>-19.995089997225776</v>
      </c>
      <c r="HM11" s="247">
        <v>2.2377175668227096</v>
      </c>
      <c r="HN11" s="247">
        <v>31.438989601374402</v>
      </c>
      <c r="HO11" s="605" t="s">
        <v>60</v>
      </c>
      <c r="HP11" s="605"/>
      <c r="HQ11" s="292"/>
      <c r="HR11" s="459"/>
      <c r="HS11" s="339"/>
      <c r="HT11" s="461"/>
      <c r="HU11" s="468"/>
      <c r="HV11" s="293"/>
      <c r="HW11" s="293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57"/>
      <c r="II11" s="434"/>
    </row>
    <row r="12" spans="1:243" s="347" customFormat="1" ht="15" customHeight="1" x14ac:dyDescent="0.25">
      <c r="A12" s="609"/>
      <c r="B12" s="348"/>
      <c r="C12" s="294">
        <v>2.1</v>
      </c>
      <c r="D12" s="344">
        <v>0.37008844826871146</v>
      </c>
      <c r="E12" s="344">
        <v>0.57676012491530038</v>
      </c>
      <c r="F12" s="345">
        <v>13</v>
      </c>
      <c r="G12" s="295"/>
      <c r="H12" s="296" t="s">
        <v>382</v>
      </c>
      <c r="I12" s="249">
        <v>4.3025767480869632</v>
      </c>
      <c r="J12" s="249">
        <v>4.4227189843490748</v>
      </c>
      <c r="K12" s="249">
        <v>3.6093315152960059</v>
      </c>
      <c r="L12" s="249">
        <v>3.0155066211477077</v>
      </c>
      <c r="M12" s="249">
        <v>3.120394099845015</v>
      </c>
      <c r="N12" s="249">
        <v>7.4259335417286252</v>
      </c>
      <c r="O12" s="249">
        <v>3.4179878023110177</v>
      </c>
      <c r="P12" s="249">
        <v>5.6102054990577699</v>
      </c>
      <c r="Q12" s="249">
        <v>5.5774112709196118</v>
      </c>
      <c r="R12" s="249">
        <v>6.0315120914813889</v>
      </c>
      <c r="S12" s="249">
        <v>6.3273635637851555</v>
      </c>
      <c r="T12" s="249">
        <v>4.5028451188944985</v>
      </c>
      <c r="U12" s="249">
        <v>4.4120533105070763</v>
      </c>
      <c r="V12" s="249">
        <v>5.8362504584151367</v>
      </c>
      <c r="W12" s="249">
        <v>3.8723162834290576</v>
      </c>
      <c r="X12" s="249">
        <v>3.424570320572812</v>
      </c>
      <c r="Y12" s="249">
        <v>5.5179716982020892</v>
      </c>
      <c r="Z12" s="249">
        <v>4.3153353986633078</v>
      </c>
      <c r="AA12" s="249">
        <v>4.7433313142817042</v>
      </c>
      <c r="AB12" s="249">
        <v>4.9040909194584685</v>
      </c>
      <c r="AC12" s="249">
        <v>4.4240387265495258</v>
      </c>
      <c r="AD12" s="249">
        <v>4.8061398894119662</v>
      </c>
      <c r="AE12" s="249">
        <v>3.3928453966340868</v>
      </c>
      <c r="AF12" s="249">
        <v>2.8304530707366098</v>
      </c>
      <c r="AG12" s="367">
        <v>7.6998579299839491</v>
      </c>
      <c r="AH12" s="249">
        <v>4.7554301543318616</v>
      </c>
      <c r="AI12" s="249">
        <v>2.5832756818259242</v>
      </c>
      <c r="AJ12" s="249">
        <v>2.1844016710211918</v>
      </c>
      <c r="AK12" s="249">
        <v>1.6869243462683556</v>
      </c>
      <c r="AL12" s="249">
        <v>3.7598321020688985</v>
      </c>
      <c r="AM12" s="249">
        <v>1.861253386860767</v>
      </c>
      <c r="AN12" s="249">
        <v>2.0976650914037265</v>
      </c>
      <c r="AO12" s="249">
        <v>2.3406009474538081</v>
      </c>
      <c r="AP12" s="249">
        <v>1.8961214082932116</v>
      </c>
      <c r="AQ12" s="249">
        <v>2.3248948007049961</v>
      </c>
      <c r="AR12" s="249">
        <v>2.210439817969629</v>
      </c>
      <c r="AS12" s="249">
        <v>3.8944480797154597</v>
      </c>
      <c r="AT12" s="249">
        <v>2.979626572864106</v>
      </c>
      <c r="AU12" s="249">
        <v>3.7598265873660068</v>
      </c>
      <c r="AV12" s="249">
        <v>6.6045833993286749</v>
      </c>
      <c r="AW12" s="249">
        <v>5.8959725162236509</v>
      </c>
      <c r="AX12" s="249">
        <v>5.2411068132975913</v>
      </c>
      <c r="AY12" s="249">
        <v>5.8930455101473171</v>
      </c>
      <c r="AZ12" s="249">
        <v>4.9045900528691817</v>
      </c>
      <c r="BA12" s="249">
        <v>2.7960609074289948</v>
      </c>
      <c r="BB12" s="249">
        <v>2.3264656657388372</v>
      </c>
      <c r="BC12" s="249">
        <v>3.9529352604768633</v>
      </c>
      <c r="BD12" s="249">
        <v>4.5350830432212348</v>
      </c>
      <c r="BE12" s="249">
        <v>3.006738833974552</v>
      </c>
      <c r="BF12" s="249">
        <v>6.2930668035885162</v>
      </c>
      <c r="BG12" s="249">
        <v>-2.3886304651176715</v>
      </c>
      <c r="BH12" s="249">
        <v>-64.661729485439849</v>
      </c>
      <c r="BI12" s="249">
        <v>-40.295242322297561</v>
      </c>
      <c r="BJ12" s="249">
        <v>-16.029369832507854</v>
      </c>
      <c r="BK12" s="249">
        <v>-17.209996214223651</v>
      </c>
      <c r="BL12" s="249">
        <v>-11.197806592323857</v>
      </c>
      <c r="BM12" s="249">
        <v>-6.5864390153759445</v>
      </c>
      <c r="BN12" s="249">
        <v>-4.0641491999891031</v>
      </c>
      <c r="BO12" s="249">
        <v>-3.7941083183626887</v>
      </c>
      <c r="BP12" s="249">
        <v>1.7124859175721383</v>
      </c>
      <c r="BQ12" s="249">
        <v>0.20897506716133307</v>
      </c>
      <c r="BR12" s="249">
        <v>-0.33152518343331394</v>
      </c>
      <c r="BS12" s="249">
        <v>14.633112690674025</v>
      </c>
      <c r="BT12" s="249">
        <v>144.03289908535254</v>
      </c>
      <c r="BU12" s="249">
        <v>41.133141781322024</v>
      </c>
      <c r="BV12" s="249">
        <v>10.6622890119001</v>
      </c>
      <c r="BW12" s="249">
        <v>2.5442256552959321</v>
      </c>
      <c r="BX12" s="249">
        <v>1.1252732058188997</v>
      </c>
      <c r="BY12" s="249">
        <v>9.8440381519508975</v>
      </c>
      <c r="BZ12" s="249">
        <v>7.6955237767394777</v>
      </c>
      <c r="CA12" s="249">
        <v>11.066904276138985</v>
      </c>
      <c r="CB12" s="249">
        <v>7.9043015788553816</v>
      </c>
      <c r="CC12" s="249">
        <v>8.3725884843050409</v>
      </c>
      <c r="CD12" s="249">
        <v>4.0992071680813922</v>
      </c>
      <c r="CE12" s="249">
        <v>4.4779260042236473</v>
      </c>
      <c r="CF12" s="249">
        <v>4.867454139043943</v>
      </c>
      <c r="CG12" s="249">
        <v>5.6624556802507442</v>
      </c>
      <c r="CH12" s="249">
        <v>4.6960771611645811</v>
      </c>
      <c r="CI12" s="249">
        <v>4.4256516777029873</v>
      </c>
      <c r="CJ12" s="249">
        <v>4.6849117011282857</v>
      </c>
      <c r="CK12" s="249">
        <v>3.6865987216259128</v>
      </c>
      <c r="CL12" s="249">
        <v>4.940855917298677</v>
      </c>
      <c r="CM12" s="249">
        <v>2.5385869571804278</v>
      </c>
      <c r="CN12" s="249">
        <v>2.1037679354304828</v>
      </c>
      <c r="CO12" s="249">
        <v>2.1468328690114902</v>
      </c>
      <c r="CP12" s="249">
        <v>3.5426752195239857</v>
      </c>
      <c r="CQ12" s="249">
        <v>5.9071071949788632</v>
      </c>
      <c r="CR12" s="249">
        <v>4.4990311564861827</v>
      </c>
      <c r="CS12" s="249">
        <v>3.5890182528235641</v>
      </c>
      <c r="CT12" s="249">
        <v>2.2706364414909643</v>
      </c>
      <c r="CU12" s="249">
        <v>-40.194297998117513</v>
      </c>
      <c r="CV12" s="249">
        <v>-11.62791107964749</v>
      </c>
      <c r="CW12" s="249">
        <v>-2.1864410057754355</v>
      </c>
      <c r="CX12" s="249">
        <v>4.6917252644027201</v>
      </c>
      <c r="CY12" s="249">
        <v>46.817341368149215</v>
      </c>
      <c r="CZ12" s="249">
        <v>4.7074330289946573</v>
      </c>
      <c r="DA12" s="249">
        <v>8.9659560550072683</v>
      </c>
      <c r="DB12" s="249">
        <v>4.7873397849732129</v>
      </c>
      <c r="DC12" s="249">
        <v>4.3655561880584344</v>
      </c>
      <c r="DD12" s="249">
        <v>2.9016220803899273</v>
      </c>
      <c r="DE12" s="249">
        <v>4.3906094772531645</v>
      </c>
      <c r="DF12" s="249">
        <v>-13.20335144180963</v>
      </c>
      <c r="DG12" s="249">
        <v>13.327840258793856</v>
      </c>
      <c r="DH12" s="249">
        <v>3.7659989319908078</v>
      </c>
      <c r="DI12" s="249">
        <v>6.0474148634038727</v>
      </c>
      <c r="DJ12" s="249">
        <v>1.2826076014043792</v>
      </c>
      <c r="DK12" s="249">
        <v>1.7003421898240276</v>
      </c>
      <c r="DL12" s="249">
        <v>-5.1732107709397752</v>
      </c>
      <c r="DM12" s="249">
        <v>2.6630474880728485</v>
      </c>
      <c r="DN12" s="249">
        <v>-3.4114969821641949</v>
      </c>
      <c r="DO12" s="249">
        <v>6.754331984045109</v>
      </c>
      <c r="DP12" s="249">
        <v>-3.3965993075574517</v>
      </c>
      <c r="DQ12" s="249">
        <v>9.3259875128711087</v>
      </c>
      <c r="DR12" s="249">
        <v>-13.550100929430826</v>
      </c>
      <c r="DS12" s="249">
        <v>0.4028723169229238</v>
      </c>
      <c r="DT12" s="249">
        <v>3.8855231043396117</v>
      </c>
      <c r="DU12" s="249">
        <v>5.2213720327408168</v>
      </c>
      <c r="DV12" s="249">
        <v>0.70211805612545675</v>
      </c>
      <c r="DW12" s="249">
        <v>1.8038906052501744</v>
      </c>
      <c r="DX12" s="249">
        <v>-1.2139504836139849</v>
      </c>
      <c r="DY12" s="249">
        <v>-1.1672001086642894</v>
      </c>
      <c r="DZ12" s="249">
        <v>-1.3640482731181862</v>
      </c>
      <c r="EA12" s="249">
        <v>6.7211824801569406</v>
      </c>
      <c r="EB12" s="249">
        <v>-2.9810967583338481</v>
      </c>
      <c r="EC12" s="249">
        <v>9.6310313034268802</v>
      </c>
      <c r="ED12" s="249">
        <v>-15.033533134712286</v>
      </c>
      <c r="EE12" s="249">
        <v>0.3156425545697914</v>
      </c>
      <c r="EF12" s="249">
        <v>5.3025382958151113</v>
      </c>
      <c r="EG12" s="249">
        <v>3.2688477551047583</v>
      </c>
      <c r="EH12" s="249">
        <v>0.26803736529276989</v>
      </c>
      <c r="EI12" s="249">
        <v>3.8644880453021671</v>
      </c>
      <c r="EJ12" s="249">
        <v>-2.3398600052283598</v>
      </c>
      <c r="EK12" s="249">
        <v>-0.7616985156246443</v>
      </c>
      <c r="EL12" s="249">
        <v>-1.2126622473265343</v>
      </c>
      <c r="EM12" s="249">
        <v>6.2328150844681574</v>
      </c>
      <c r="EN12" s="249">
        <v>-2.6260919510082488</v>
      </c>
      <c r="EO12" s="249">
        <v>8.1526739004905551</v>
      </c>
      <c r="EP12" s="249">
        <v>-15.495697501505262</v>
      </c>
      <c r="EQ12" s="249">
        <v>5.0659617715601399</v>
      </c>
      <c r="ER12" s="249">
        <v>2.423651317092876</v>
      </c>
      <c r="ES12" s="249">
        <v>1.1275182871114566</v>
      </c>
      <c r="ET12" s="249">
        <v>-0.12183431655390109</v>
      </c>
      <c r="EU12" s="249">
        <v>3.35883134227673</v>
      </c>
      <c r="EV12" s="249">
        <v>-0.34903903262848246</v>
      </c>
      <c r="EW12" s="249">
        <v>-2.5775430781553581</v>
      </c>
      <c r="EX12" s="249">
        <v>-0.9833848515667114</v>
      </c>
      <c r="EY12" s="249">
        <v>6.4855903056257631</v>
      </c>
      <c r="EZ12" s="249">
        <v>-3.0490004484686466</v>
      </c>
      <c r="FA12" s="249">
        <v>8.6077745289129268</v>
      </c>
      <c r="FB12" s="249">
        <v>-15.590219352735772</v>
      </c>
      <c r="FC12" s="249">
        <v>6.7970173072439763</v>
      </c>
      <c r="FD12" s="249">
        <v>1.5217806130565208</v>
      </c>
      <c r="FE12" s="249">
        <v>1.8936862550863651</v>
      </c>
      <c r="FF12" s="249">
        <v>2.6164999842950323</v>
      </c>
      <c r="FG12" s="249">
        <v>2.6717952841758859</v>
      </c>
      <c r="FH12" s="249">
        <v>-0.96528528874702602</v>
      </c>
      <c r="FI12" s="249">
        <v>-1.9740386915832886</v>
      </c>
      <c r="FJ12" s="249">
        <v>-1.9076524758773132</v>
      </c>
      <c r="FK12" s="249">
        <v>4.3452838555871409</v>
      </c>
      <c r="FL12" s="249">
        <v>-3.4918941514433186</v>
      </c>
      <c r="FM12" s="249">
        <v>10.334084940145914</v>
      </c>
      <c r="FN12" s="249">
        <v>-15.117515368739404</v>
      </c>
      <c r="FO12" s="249">
        <v>5.235602725511086</v>
      </c>
      <c r="FP12" s="249">
        <v>4.7607324615511146</v>
      </c>
      <c r="FQ12" s="249">
        <v>-6.4286828726555001</v>
      </c>
      <c r="FR12" s="249">
        <v>-62.849720755055223</v>
      </c>
      <c r="FS12" s="249">
        <v>73.466176146076549</v>
      </c>
      <c r="FT12" s="249">
        <v>39.285506318493049</v>
      </c>
      <c r="FU12" s="249">
        <v>-3.3522829155807159</v>
      </c>
      <c r="FV12" s="249">
        <v>5.2157895679028741</v>
      </c>
      <c r="FW12" s="249">
        <v>9.7637813083481149</v>
      </c>
      <c r="FX12" s="249">
        <v>-0.88604752790911334</v>
      </c>
      <c r="FY12" s="249">
        <v>10.644654068602293</v>
      </c>
      <c r="FZ12" s="249">
        <v>-10.259045763269896</v>
      </c>
      <c r="GA12" s="249">
        <v>3.6800132703919815</v>
      </c>
      <c r="GB12" s="249">
        <v>4.1956812562075072</v>
      </c>
      <c r="GC12" s="249">
        <v>7.6205024769854646</v>
      </c>
      <c r="GD12" s="249">
        <v>-20.913860461613083</v>
      </c>
      <c r="GE12" s="249">
        <v>0.32182760622482931</v>
      </c>
      <c r="GF12" s="249">
        <v>9.2135607614298891</v>
      </c>
      <c r="GG12" s="249">
        <v>-10.442252746930393</v>
      </c>
      <c r="GH12" s="249">
        <v>3.7598694380566826</v>
      </c>
      <c r="GI12" s="249">
        <v>19.227336545211074</v>
      </c>
      <c r="GJ12" s="249">
        <v>-2.824684847266667</v>
      </c>
      <c r="GK12" s="249">
        <v>14.108356328530917</v>
      </c>
      <c r="GL12" s="249">
        <v>-12.814397294633878</v>
      </c>
      <c r="GM12" s="249">
        <v>4.1299674599929403</v>
      </c>
      <c r="GN12" s="249">
        <v>5.8879939398594132</v>
      </c>
      <c r="GO12" s="249">
        <v>-0.47409293703609023</v>
      </c>
      <c r="GP12" s="249">
        <v>0.98518254258380011</v>
      </c>
      <c r="GQ12" s="249">
        <v>-2.1846750453604926</v>
      </c>
      <c r="GR12" s="249">
        <v>6.2732204840115742</v>
      </c>
      <c r="GS12" s="249">
        <v>-0.10302756057591012</v>
      </c>
      <c r="GT12" s="249">
        <v>1.7507525320483666</v>
      </c>
      <c r="GU12" s="249">
        <v>-3.0792844718122865</v>
      </c>
      <c r="GV12" s="249">
        <v>5.9987213068917811</v>
      </c>
      <c r="GW12" s="249">
        <v>0.14498900430697859</v>
      </c>
      <c r="GX12" s="249">
        <v>0.78042074997756572</v>
      </c>
      <c r="GY12" s="249">
        <v>-1.9068715818171995</v>
      </c>
      <c r="GZ12" s="249">
        <v>3.5722360664012456</v>
      </c>
      <c r="HA12" s="249">
        <v>-0.27967986859445659</v>
      </c>
      <c r="HB12" s="249">
        <v>0.82292752728483265</v>
      </c>
      <c r="HC12" s="249">
        <v>-0.56642333594798799</v>
      </c>
      <c r="HD12" s="249">
        <v>5.9373430737831114</v>
      </c>
      <c r="HE12" s="249">
        <v>-1.6055001751518461</v>
      </c>
      <c r="HF12" s="249">
        <v>-5.5072622759382739E-2</v>
      </c>
      <c r="HG12" s="249">
        <v>-1.8319186666372218</v>
      </c>
      <c r="HH12" s="249">
        <v>-38.050085623878047</v>
      </c>
      <c r="HI12" s="249">
        <v>45.392950784548759</v>
      </c>
      <c r="HJ12" s="249">
        <v>10.622812809121712</v>
      </c>
      <c r="HK12" s="249">
        <v>5.0711773128793851</v>
      </c>
      <c r="HL12" s="249">
        <v>-13.122821276312465</v>
      </c>
      <c r="HM12" s="249">
        <v>3.691583809483916</v>
      </c>
      <c r="HN12" s="249">
        <v>15.121918382834693</v>
      </c>
      <c r="HO12" s="346"/>
      <c r="HP12" s="297" t="s">
        <v>381</v>
      </c>
      <c r="HQ12" s="298"/>
      <c r="HR12" s="460"/>
      <c r="HS12" s="299"/>
      <c r="HT12" s="462"/>
      <c r="HU12" s="468"/>
      <c r="HV12" s="299"/>
      <c r="HW12" s="299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160"/>
      <c r="II12" s="434"/>
    </row>
    <row r="13" spans="1:243" s="347" customFormat="1" ht="15" customHeight="1" x14ac:dyDescent="0.25">
      <c r="A13" s="609"/>
      <c r="B13" s="343"/>
      <c r="C13" s="294">
        <v>2.2000000000000002</v>
      </c>
      <c r="D13" s="344">
        <v>0.3928714164957246</v>
      </c>
      <c r="E13" s="344">
        <v>0.60298532994278597</v>
      </c>
      <c r="F13" s="345">
        <v>14</v>
      </c>
      <c r="G13" s="295"/>
      <c r="H13" s="296" t="s">
        <v>384</v>
      </c>
      <c r="I13" s="249">
        <v>6.2812837601128706</v>
      </c>
      <c r="J13" s="249">
        <v>8.8871822775008695</v>
      </c>
      <c r="K13" s="249">
        <v>12.647072149042089</v>
      </c>
      <c r="L13" s="249">
        <v>6.4581488934823454</v>
      </c>
      <c r="M13" s="249">
        <v>7.069095962736526</v>
      </c>
      <c r="N13" s="249">
        <v>15.927762117497736</v>
      </c>
      <c r="O13" s="249">
        <v>6.917719425088336</v>
      </c>
      <c r="P13" s="249">
        <v>10.436594779125684</v>
      </c>
      <c r="Q13" s="249">
        <v>7.1243833820920912</v>
      </c>
      <c r="R13" s="249">
        <v>4.6638441797086614</v>
      </c>
      <c r="S13" s="249">
        <v>7.3781161771081969</v>
      </c>
      <c r="T13" s="249">
        <v>7.2798244447638467</v>
      </c>
      <c r="U13" s="249">
        <v>8.1270928694942484</v>
      </c>
      <c r="V13" s="249">
        <v>9.783778151437474</v>
      </c>
      <c r="W13" s="249">
        <v>10.110187580083036</v>
      </c>
      <c r="X13" s="249">
        <v>8.2430922710930332</v>
      </c>
      <c r="Y13" s="249">
        <v>9.1791348706350249</v>
      </c>
      <c r="Z13" s="249">
        <v>13.812934331292936</v>
      </c>
      <c r="AA13" s="249">
        <v>14.616353103971889</v>
      </c>
      <c r="AB13" s="249">
        <v>13.588917475006056</v>
      </c>
      <c r="AC13" s="249">
        <v>13.269777778621375</v>
      </c>
      <c r="AD13" s="249">
        <v>13.948513244671773</v>
      </c>
      <c r="AE13" s="249">
        <v>12.884151036978196</v>
      </c>
      <c r="AF13" s="249">
        <v>12.286658226685375</v>
      </c>
      <c r="AG13" s="367">
        <v>12.627953081488357</v>
      </c>
      <c r="AH13" s="249">
        <v>10.23807681590722</v>
      </c>
      <c r="AI13" s="249">
        <v>3.8457195278336087</v>
      </c>
      <c r="AJ13" s="249">
        <v>4.9402267456394071</v>
      </c>
      <c r="AK13" s="249">
        <v>2.1332693769755622</v>
      </c>
      <c r="AL13" s="249">
        <v>8.1863504633999753</v>
      </c>
      <c r="AM13" s="249">
        <v>5.2811433328816548</v>
      </c>
      <c r="AN13" s="249">
        <v>3.778770086506114</v>
      </c>
      <c r="AO13" s="249">
        <v>1.6077062611823862</v>
      </c>
      <c r="AP13" s="249">
        <v>2.1359971747986179</v>
      </c>
      <c r="AQ13" s="249">
        <v>7.8694988516847246</v>
      </c>
      <c r="AR13" s="249">
        <v>6.1497325386290527</v>
      </c>
      <c r="AS13" s="249">
        <v>7.6437191129804489</v>
      </c>
      <c r="AT13" s="249">
        <v>4.5693912579078955</v>
      </c>
      <c r="AU13" s="249">
        <v>5.4587456946963471</v>
      </c>
      <c r="AV13" s="249">
        <v>5.0697296064129205</v>
      </c>
      <c r="AW13" s="249">
        <v>5.6735564963130543</v>
      </c>
      <c r="AX13" s="249">
        <v>5.3419440081669194</v>
      </c>
      <c r="AY13" s="249">
        <v>5.826634549192363</v>
      </c>
      <c r="AZ13" s="249">
        <v>6.9035975442659208</v>
      </c>
      <c r="BA13" s="249">
        <v>4.641353510284091</v>
      </c>
      <c r="BB13" s="249">
        <v>8.0261613461373855</v>
      </c>
      <c r="BC13" s="249">
        <v>8.3014977849446012</v>
      </c>
      <c r="BD13" s="249">
        <v>5.2543981385272218</v>
      </c>
      <c r="BE13" s="249">
        <v>3.7733865049711142</v>
      </c>
      <c r="BF13" s="249">
        <v>7.1136666352637121</v>
      </c>
      <c r="BG13" s="249">
        <v>-0.67761533981853006</v>
      </c>
      <c r="BH13" s="249">
        <v>-80.347664786604156</v>
      </c>
      <c r="BI13" s="249">
        <v>-50.863582941488488</v>
      </c>
      <c r="BJ13" s="249">
        <v>-2.5052242755132283</v>
      </c>
      <c r="BK13" s="249">
        <v>-5.8994464656626775</v>
      </c>
      <c r="BL13" s="249">
        <v>-7.1212434738802699</v>
      </c>
      <c r="BM13" s="249">
        <v>0.93649927188596394</v>
      </c>
      <c r="BN13" s="249">
        <v>-0.2520436187311077</v>
      </c>
      <c r="BO13" s="249">
        <v>-3.1946704888117523</v>
      </c>
      <c r="BP13" s="249">
        <v>0.61104508506619482</v>
      </c>
      <c r="BQ13" s="249">
        <v>-2.8181688459097956</v>
      </c>
      <c r="BR13" s="249">
        <v>-2.5748829278168444</v>
      </c>
      <c r="BS13" s="249">
        <v>4.5231522723900213</v>
      </c>
      <c r="BT13" s="249">
        <v>309.65647771968491</v>
      </c>
      <c r="BU13" s="249">
        <v>29.037710638511413</v>
      </c>
      <c r="BV13" s="249">
        <v>-31.04819278013909</v>
      </c>
      <c r="BW13" s="249">
        <v>-20.103492711398388</v>
      </c>
      <c r="BX13" s="249">
        <v>-6.0220530165192656</v>
      </c>
      <c r="BY13" s="249">
        <v>-7.1154980691671454</v>
      </c>
      <c r="BZ13" s="249">
        <v>-0.20484475396233393</v>
      </c>
      <c r="CA13" s="249">
        <v>2.4407745388493822</v>
      </c>
      <c r="CB13" s="249">
        <v>2.0326222072732065</v>
      </c>
      <c r="CC13" s="249">
        <v>2.9253797612186503</v>
      </c>
      <c r="CD13" s="249">
        <v>9.2822337477086734</v>
      </c>
      <c r="CE13" s="249">
        <v>9.4810750134887627</v>
      </c>
      <c r="CF13" s="249">
        <v>8.1131446000320011</v>
      </c>
      <c r="CG13" s="249">
        <v>6.4347189775990188</v>
      </c>
      <c r="CH13" s="249">
        <v>9.3508595807066115</v>
      </c>
      <c r="CI13" s="249">
        <v>10.326127070973939</v>
      </c>
      <c r="CJ13" s="249">
        <v>13.797442018068296</v>
      </c>
      <c r="CK13" s="249">
        <v>13.032079601213994</v>
      </c>
      <c r="CL13" s="249">
        <v>8.7592610242632247</v>
      </c>
      <c r="CM13" s="249">
        <v>4.969207489592705</v>
      </c>
      <c r="CN13" s="249">
        <v>3.4771307433963727</v>
      </c>
      <c r="CO13" s="249">
        <v>5.3827268621902817</v>
      </c>
      <c r="CP13" s="249">
        <v>5.9099814833860904</v>
      </c>
      <c r="CQ13" s="249">
        <v>5.3730814066576897</v>
      </c>
      <c r="CR13" s="249">
        <v>5.7602155607531955</v>
      </c>
      <c r="CS13" s="249">
        <v>7.176479358549571</v>
      </c>
      <c r="CT13" s="249">
        <v>3.3460648559332498</v>
      </c>
      <c r="CU13" s="249">
        <v>-44.07023692047246</v>
      </c>
      <c r="CV13" s="249">
        <v>-3.9217054959173936</v>
      </c>
      <c r="CW13" s="249">
        <v>-0.96791918584555958</v>
      </c>
      <c r="CX13" s="249">
        <v>-0.36609527507638973</v>
      </c>
      <c r="CY13" s="249">
        <v>25.242791052569629</v>
      </c>
      <c r="CZ13" s="249">
        <v>-10.873523433289989</v>
      </c>
      <c r="DA13" s="249">
        <v>1.4368669904850861</v>
      </c>
      <c r="DB13" s="249">
        <v>8.2578614239573227</v>
      </c>
      <c r="DC13" s="249">
        <v>11.65468631045141</v>
      </c>
      <c r="DD13" s="249">
        <v>5.6032668260655072</v>
      </c>
      <c r="DE13" s="249">
        <v>6.0947998800434249</v>
      </c>
      <c r="DF13" s="249">
        <v>-11.360753653034777</v>
      </c>
      <c r="DG13" s="249">
        <v>1.5839450062736802</v>
      </c>
      <c r="DH13" s="249">
        <v>-5.9530299705717766</v>
      </c>
      <c r="DI13" s="249">
        <v>6.5714484294463205</v>
      </c>
      <c r="DJ13" s="249">
        <v>5.1468504171273679</v>
      </c>
      <c r="DK13" s="249">
        <v>13.318246181399516</v>
      </c>
      <c r="DL13" s="249">
        <v>-21.205700796226992</v>
      </c>
      <c r="DM13" s="249">
        <v>-0.27410246915007974</v>
      </c>
      <c r="DN13" s="249">
        <v>2.5791700015460606E-2</v>
      </c>
      <c r="DO13" s="249">
        <v>14.115847653826535</v>
      </c>
      <c r="DP13" s="249">
        <v>11.430243576601143</v>
      </c>
      <c r="DQ13" s="249">
        <v>-2.360898092331297</v>
      </c>
      <c r="DR13" s="249">
        <v>2.9808829368586913</v>
      </c>
      <c r="DS13" s="249">
        <v>-11.441382842190691</v>
      </c>
      <c r="DT13" s="249">
        <v>-3.647103178064441</v>
      </c>
      <c r="DU13" s="249">
        <v>10.251375682262648</v>
      </c>
      <c r="DV13" s="249">
        <v>-0.63000445695604412</v>
      </c>
      <c r="DW13" s="249">
        <v>13.968562302026612</v>
      </c>
      <c r="DX13" s="249">
        <v>-14.686430363724952</v>
      </c>
      <c r="DY13" s="249">
        <v>-8.0249170961166385</v>
      </c>
      <c r="DZ13" s="249">
        <v>3.317839969225588</v>
      </c>
      <c r="EA13" s="249">
        <v>10.693288202975054</v>
      </c>
      <c r="EB13" s="249">
        <v>8.870803101938904</v>
      </c>
      <c r="EC13" s="249">
        <v>0.1711996175921513</v>
      </c>
      <c r="ED13" s="249">
        <v>2.8866163419268105</v>
      </c>
      <c r="EE13" s="249">
        <v>-10.741969691172415</v>
      </c>
      <c r="EF13" s="249">
        <v>-2.1708179862470587</v>
      </c>
      <c r="EG13" s="249">
        <v>10.579175373162258</v>
      </c>
      <c r="EH13" s="249">
        <v>-2.3149825376430755</v>
      </c>
      <c r="EI13" s="249">
        <v>14.954116456891981</v>
      </c>
      <c r="EJ13" s="249">
        <v>-11.06553729257368</v>
      </c>
      <c r="EK13" s="249">
        <v>-7.3756542626974806</v>
      </c>
      <c r="EL13" s="249">
        <v>2.3916856551385024</v>
      </c>
      <c r="EM13" s="249">
        <v>10.382284073574027</v>
      </c>
      <c r="EN13" s="249">
        <v>9.5231790201392386</v>
      </c>
      <c r="EO13" s="249">
        <v>-0.76447243407703525</v>
      </c>
      <c r="EP13" s="249">
        <v>2.3420402169797683</v>
      </c>
      <c r="EQ13" s="249">
        <v>-10.470670260097066</v>
      </c>
      <c r="ER13" s="249">
        <v>-4.2466760106464392</v>
      </c>
      <c r="ES13" s="249">
        <v>4.1670388589682261</v>
      </c>
      <c r="ET13" s="249">
        <v>-1.2854075376318548</v>
      </c>
      <c r="EU13" s="249">
        <v>11.879306021909542</v>
      </c>
      <c r="EV13" s="249">
        <v>-5.7947032398747069</v>
      </c>
      <c r="EW13" s="249">
        <v>-9.8629635077453628</v>
      </c>
      <c r="EX13" s="249">
        <v>0.93054528080587318</v>
      </c>
      <c r="EY13" s="249">
        <v>8.073073974928775</v>
      </c>
      <c r="EZ13" s="249">
        <v>10.092625004462263</v>
      </c>
      <c r="FA13" s="249">
        <v>4.8062086131951673</v>
      </c>
      <c r="FB13" s="249">
        <v>0.71039832517352863</v>
      </c>
      <c r="FC13" s="249">
        <v>-9.2106047522219683</v>
      </c>
      <c r="FD13" s="249">
        <v>-6.9814116141913587</v>
      </c>
      <c r="FE13" s="249">
        <v>5.0529713202928974</v>
      </c>
      <c r="FF13" s="249">
        <v>-1.6495458019667666</v>
      </c>
      <c r="FG13" s="249">
        <v>12.522266974150085</v>
      </c>
      <c r="FH13" s="249">
        <v>-6.0903273665809934</v>
      </c>
      <c r="FI13" s="249">
        <v>-9.4482325153072964</v>
      </c>
      <c r="FJ13" s="249">
        <v>1.9576823791654903</v>
      </c>
      <c r="FK13" s="249">
        <v>5.7860820265743342</v>
      </c>
      <c r="FL13" s="249">
        <v>13.653763763510682</v>
      </c>
      <c r="FM13" s="249">
        <v>5.0733380555899572</v>
      </c>
      <c r="FN13" s="249">
        <v>-2.1231231440914087</v>
      </c>
      <c r="FO13" s="249">
        <v>-10.488082491332847</v>
      </c>
      <c r="FP13" s="249">
        <v>-3.9873092436563269</v>
      </c>
      <c r="FQ13" s="249">
        <v>-2.5884188737681768</v>
      </c>
      <c r="FR13" s="249">
        <v>-80.539974942180862</v>
      </c>
      <c r="FS13" s="249">
        <v>181.33761094418247</v>
      </c>
      <c r="FT13" s="249">
        <v>86.332317654593595</v>
      </c>
      <c r="FU13" s="249">
        <v>-12.600738034396386</v>
      </c>
      <c r="FV13" s="249">
        <v>0.63386879234947457</v>
      </c>
      <c r="FW13" s="249">
        <v>14.963606219772913</v>
      </c>
      <c r="FX13" s="249">
        <v>12.315473116545306</v>
      </c>
      <c r="FY13" s="249">
        <v>1.9736091076643163</v>
      </c>
      <c r="FZ13" s="249">
        <v>1.7247182552812887</v>
      </c>
      <c r="GA13" s="249">
        <v>-13.538995184363372</v>
      </c>
      <c r="GB13" s="249">
        <v>-3.7469501627269466</v>
      </c>
      <c r="GC13" s="249">
        <v>4.5086301472713615</v>
      </c>
      <c r="GD13" s="249">
        <v>-23.730531004767684</v>
      </c>
      <c r="GE13" s="249">
        <v>-11.381454444895553</v>
      </c>
      <c r="GF13" s="249">
        <v>-0.43259460994387666</v>
      </c>
      <c r="GG13" s="249">
        <v>1.2721210973843</v>
      </c>
      <c r="GH13" s="249">
        <v>18.370185469411695</v>
      </c>
      <c r="GI13" s="249">
        <v>13.625990422763977</v>
      </c>
      <c r="GJ13" s="249">
        <v>20.671800388662604</v>
      </c>
      <c r="GK13" s="249">
        <v>4.676980297856332</v>
      </c>
      <c r="GL13" s="249">
        <v>1.3194188896553669</v>
      </c>
      <c r="GM13" s="249">
        <v>-12.782485026131155</v>
      </c>
      <c r="GN13" s="249">
        <v>8.3697618672230192</v>
      </c>
      <c r="GO13" s="249">
        <v>-7.5535062083398117</v>
      </c>
      <c r="GP13" s="249">
        <v>20.721894475097471</v>
      </c>
      <c r="GQ13" s="249">
        <v>-9.6423436448754671</v>
      </c>
      <c r="GR13" s="249">
        <v>8.5669428717009453</v>
      </c>
      <c r="GS13" s="249">
        <v>-8.7085950715015059</v>
      </c>
      <c r="GT13" s="249">
        <v>18.847721620119785</v>
      </c>
      <c r="GU13" s="249">
        <v>-7.1666887737024609</v>
      </c>
      <c r="GV13" s="249">
        <v>9.5352188441667636</v>
      </c>
      <c r="GW13" s="249">
        <v>-5.8361909829788203</v>
      </c>
      <c r="GX13" s="249">
        <v>18.048392761371289</v>
      </c>
      <c r="GY13" s="249">
        <v>-10.67595709971242</v>
      </c>
      <c r="GZ13" s="249">
        <v>5.7181246542878057</v>
      </c>
      <c r="HA13" s="249">
        <v>-7.1746752216208876</v>
      </c>
      <c r="HB13" s="249">
        <v>20.222327788945321</v>
      </c>
      <c r="HC13" s="249">
        <v>-10.22904785940915</v>
      </c>
      <c r="HD13" s="249">
        <v>5.182197176598919</v>
      </c>
      <c r="HE13" s="249">
        <v>-6.8336407457661608</v>
      </c>
      <c r="HF13" s="249">
        <v>21.83225766315671</v>
      </c>
      <c r="HG13" s="249">
        <v>-13.43740065333364</v>
      </c>
      <c r="HH13" s="249">
        <v>-43.07654213566714</v>
      </c>
      <c r="HI13" s="249">
        <v>60.044749153925011</v>
      </c>
      <c r="HJ13" s="249">
        <v>25.577811814258794</v>
      </c>
      <c r="HK13" s="249">
        <v>-12.911354531340933</v>
      </c>
      <c r="HL13" s="249">
        <v>-28.445515018453392</v>
      </c>
      <c r="HM13" s="249">
        <v>13.89257988593522</v>
      </c>
      <c r="HN13" s="249">
        <v>42.922959424125168</v>
      </c>
      <c r="HO13" s="346"/>
      <c r="HP13" s="297" t="s">
        <v>383</v>
      </c>
      <c r="HQ13" s="298"/>
      <c r="HR13" s="460"/>
      <c r="HS13" s="299"/>
      <c r="HT13" s="462"/>
      <c r="HU13" s="468"/>
      <c r="HV13" s="299"/>
      <c r="HW13" s="299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160"/>
      <c r="II13" s="434"/>
    </row>
    <row r="14" spans="1:243" s="304" customFormat="1" ht="15" customHeight="1" x14ac:dyDescent="0.25">
      <c r="A14" s="609"/>
      <c r="B14" s="300"/>
      <c r="C14" s="294">
        <v>2.2999999999999998</v>
      </c>
      <c r="D14" s="301">
        <v>0.10206391020352941</v>
      </c>
      <c r="E14" s="301">
        <v>0.14807745967266775</v>
      </c>
      <c r="F14" s="302">
        <v>15</v>
      </c>
      <c r="G14" s="295"/>
      <c r="H14" s="296" t="s">
        <v>386</v>
      </c>
      <c r="I14" s="249">
        <v>14.35668820577385</v>
      </c>
      <c r="J14" s="249">
        <v>17.867682578052225</v>
      </c>
      <c r="K14" s="249">
        <v>19.102559376412628</v>
      </c>
      <c r="L14" s="249">
        <v>12.022059551281501</v>
      </c>
      <c r="M14" s="249">
        <v>7.7583190910045801</v>
      </c>
      <c r="N14" s="249">
        <v>4.4661041575444926</v>
      </c>
      <c r="O14" s="249">
        <v>6.8605364232668506</v>
      </c>
      <c r="P14" s="249">
        <v>9.9459927968029689</v>
      </c>
      <c r="Q14" s="249">
        <v>3.714756387067581</v>
      </c>
      <c r="R14" s="249">
        <v>4.6166078266574289</v>
      </c>
      <c r="S14" s="249">
        <v>4.2437536347638769</v>
      </c>
      <c r="T14" s="249">
        <v>4.6175534838937438E-2</v>
      </c>
      <c r="U14" s="249">
        <v>11.962387519451397</v>
      </c>
      <c r="V14" s="249">
        <v>8.4806382958249031</v>
      </c>
      <c r="W14" s="249">
        <v>5.8788140679632193</v>
      </c>
      <c r="X14" s="249">
        <v>9.2845218768773776</v>
      </c>
      <c r="Y14" s="249">
        <v>9.1339444772843308</v>
      </c>
      <c r="Z14" s="249">
        <v>2.4482811924338108</v>
      </c>
      <c r="AA14" s="249">
        <v>5.3083898042270334</v>
      </c>
      <c r="AB14" s="249">
        <v>4.49128928571605</v>
      </c>
      <c r="AC14" s="249">
        <v>6.5907451415370844</v>
      </c>
      <c r="AD14" s="249">
        <v>5.7682388021307531</v>
      </c>
      <c r="AE14" s="249">
        <v>3.7720881848322847</v>
      </c>
      <c r="AF14" s="249">
        <v>4.0353169015520933</v>
      </c>
      <c r="AG14" s="367">
        <v>3.9450310187040287</v>
      </c>
      <c r="AH14" s="249">
        <v>3.5959065267406203</v>
      </c>
      <c r="AI14" s="249">
        <v>5.7607635246723845</v>
      </c>
      <c r="AJ14" s="249">
        <v>6.1222272903751502</v>
      </c>
      <c r="AK14" s="249">
        <v>3.8201093190404265</v>
      </c>
      <c r="AL14" s="249">
        <v>5.8678191836146993</v>
      </c>
      <c r="AM14" s="249">
        <v>3.7353429584494364</v>
      </c>
      <c r="AN14" s="249">
        <v>2.2593240306842119</v>
      </c>
      <c r="AO14" s="249">
        <v>4.6216103519093963</v>
      </c>
      <c r="AP14" s="249">
        <v>3.3970525454916753</v>
      </c>
      <c r="AQ14" s="249">
        <v>0.77513159691402223</v>
      </c>
      <c r="AR14" s="249">
        <v>1.4720388369911461</v>
      </c>
      <c r="AS14" s="249">
        <v>1.9667552722185633</v>
      </c>
      <c r="AT14" s="249">
        <v>1.5992635670959601</v>
      </c>
      <c r="AU14" s="249">
        <v>6.341979545001081</v>
      </c>
      <c r="AV14" s="249">
        <v>4.7203150576439441</v>
      </c>
      <c r="AW14" s="249">
        <v>6.0825255248766013</v>
      </c>
      <c r="AX14" s="249">
        <v>6.8774329889078558</v>
      </c>
      <c r="AY14" s="249">
        <v>5.1849225736696667</v>
      </c>
      <c r="AZ14" s="249">
        <v>6.6743663471493448</v>
      </c>
      <c r="BA14" s="249">
        <v>6.4440379148786349</v>
      </c>
      <c r="BB14" s="249">
        <v>4.2281233752489129</v>
      </c>
      <c r="BC14" s="249">
        <v>7.1435150568778738</v>
      </c>
      <c r="BD14" s="249">
        <v>3.9534671328355273</v>
      </c>
      <c r="BE14" s="249">
        <v>1.5040628791927162</v>
      </c>
      <c r="BF14" s="249">
        <v>6.0323876623524768</v>
      </c>
      <c r="BG14" s="249">
        <v>1.0627483613876052</v>
      </c>
      <c r="BH14" s="249">
        <v>-79.983188750298552</v>
      </c>
      <c r="BI14" s="249">
        <v>-38.693787400039348</v>
      </c>
      <c r="BJ14" s="249">
        <v>-16.511918953362041</v>
      </c>
      <c r="BK14" s="249">
        <v>-25.45877691673121</v>
      </c>
      <c r="BL14" s="249">
        <v>-26.396357037223083</v>
      </c>
      <c r="BM14" s="249">
        <v>-16.756745444403023</v>
      </c>
      <c r="BN14" s="249">
        <v>-9.345790681215135</v>
      </c>
      <c r="BO14" s="249">
        <v>-8.8070315317006163</v>
      </c>
      <c r="BP14" s="249">
        <v>3.200701626287767</v>
      </c>
      <c r="BQ14" s="249">
        <v>3.8361121090104859</v>
      </c>
      <c r="BR14" s="249">
        <v>2.9839796844439945</v>
      </c>
      <c r="BS14" s="249">
        <v>8.6072926582909588</v>
      </c>
      <c r="BT14" s="249">
        <v>457.30261764055206</v>
      </c>
      <c r="BU14" s="249">
        <v>72.566200783085662</v>
      </c>
      <c r="BV14" s="249">
        <v>-24.897952603442917</v>
      </c>
      <c r="BW14" s="249">
        <v>-25.859508546683017</v>
      </c>
      <c r="BX14" s="249">
        <v>-13.704654811355198</v>
      </c>
      <c r="BY14" s="249">
        <v>-11.993882467675604</v>
      </c>
      <c r="BZ14" s="249">
        <v>3.2634030460968688</v>
      </c>
      <c r="CA14" s="249">
        <v>4.365695350200923</v>
      </c>
      <c r="CB14" s="249">
        <v>2.4138153036464587</v>
      </c>
      <c r="CC14" s="249">
        <v>1.8277416638710093</v>
      </c>
      <c r="CD14" s="249">
        <v>17.073258755236481</v>
      </c>
      <c r="CE14" s="249">
        <v>8.0044567792013623</v>
      </c>
      <c r="CF14" s="249">
        <v>6.8351455981077578</v>
      </c>
      <c r="CG14" s="249">
        <v>2.8273544300485156</v>
      </c>
      <c r="CH14" s="249">
        <v>8.7604964046957434</v>
      </c>
      <c r="CI14" s="249">
        <v>7.0056324353918313</v>
      </c>
      <c r="CJ14" s="249">
        <v>5.4436391691174322</v>
      </c>
      <c r="CK14" s="249">
        <v>4.4628897841427317</v>
      </c>
      <c r="CL14" s="249">
        <v>4.440686743513794</v>
      </c>
      <c r="CM14" s="249">
        <v>5.2337157342133622</v>
      </c>
      <c r="CN14" s="249">
        <v>3.5275497289095199</v>
      </c>
      <c r="CO14" s="249">
        <v>1.8155116414382917</v>
      </c>
      <c r="CP14" s="249">
        <v>3.3315773269953581</v>
      </c>
      <c r="CQ14" s="249">
        <v>5.8695178706870195</v>
      </c>
      <c r="CR14" s="249">
        <v>6.0925429452521058</v>
      </c>
      <c r="CS14" s="249">
        <v>5.1259138305681944</v>
      </c>
      <c r="CT14" s="249">
        <v>2.7583666512541498</v>
      </c>
      <c r="CU14" s="249">
        <v>-45.531769226958559</v>
      </c>
      <c r="CV14" s="249">
        <v>-22.904551412275424</v>
      </c>
      <c r="CW14" s="249">
        <v>-4.8025403110939777</v>
      </c>
      <c r="CX14" s="249">
        <v>5.1974048685427618</v>
      </c>
      <c r="CY14" s="249">
        <v>72.721305791822601</v>
      </c>
      <c r="CZ14" s="249">
        <v>-17.055889072858193</v>
      </c>
      <c r="DA14" s="249">
        <v>3.310646744460314</v>
      </c>
      <c r="DB14" s="249">
        <v>8.4798714517130236</v>
      </c>
      <c r="DC14" s="249">
        <v>6.4387908288464359</v>
      </c>
      <c r="DD14" s="249">
        <v>3.781210672067786</v>
      </c>
      <c r="DE14" s="249">
        <v>5.0798690449883566</v>
      </c>
      <c r="DF14" s="249">
        <v>-17.889137730198584</v>
      </c>
      <c r="DG14" s="249">
        <v>11.479725225766543</v>
      </c>
      <c r="DH14" s="249">
        <v>-7.9690874528488393</v>
      </c>
      <c r="DI14" s="249">
        <v>6.3114260678009799</v>
      </c>
      <c r="DJ14" s="249">
        <v>3.0480109662968715</v>
      </c>
      <c r="DK14" s="249">
        <v>8.6965239241690426</v>
      </c>
      <c r="DL14" s="249">
        <v>-2.4962295340572638</v>
      </c>
      <c r="DM14" s="249">
        <v>-5.0896231529891622</v>
      </c>
      <c r="DN14" s="249">
        <v>-2.9941459456227619</v>
      </c>
      <c r="DO14" s="249">
        <v>0.5330269809504955</v>
      </c>
      <c r="DP14" s="249">
        <v>-2.6715474620726951</v>
      </c>
      <c r="DQ14" s="249">
        <v>16.251666801588556</v>
      </c>
      <c r="DR14" s="249">
        <v>6.2685988497340475</v>
      </c>
      <c r="DS14" s="249">
        <v>-3.8372540393843622</v>
      </c>
      <c r="DT14" s="249">
        <v>-5.1435420378988397</v>
      </c>
      <c r="DU14" s="249">
        <v>7.4252302130958725</v>
      </c>
      <c r="DV14" s="249">
        <v>-3.0780658153199028</v>
      </c>
      <c r="DW14" s="249">
        <v>4.5593587193570499</v>
      </c>
      <c r="DX14" s="249">
        <v>-5.4751491377079589</v>
      </c>
      <c r="DY14" s="249">
        <v>-2.9142144832867984</v>
      </c>
      <c r="DZ14" s="249">
        <v>-0.19323046568490554</v>
      </c>
      <c r="EA14" s="249">
        <v>-5.1647255443495936</v>
      </c>
      <c r="EB14" s="249">
        <v>-1.8252281137747417</v>
      </c>
      <c r="EC14" s="249">
        <v>15.837345192600765</v>
      </c>
      <c r="ED14" s="249">
        <v>1.9894864071388128</v>
      </c>
      <c r="EE14" s="249">
        <v>7.6164138271109323</v>
      </c>
      <c r="EF14" s="249">
        <v>-8.0933397885776373</v>
      </c>
      <c r="EG14" s="249">
        <v>4.8487191320137697</v>
      </c>
      <c r="EH14" s="249">
        <v>3.9534159836108529E-2</v>
      </c>
      <c r="EI14" s="249">
        <v>4.4152918737627971</v>
      </c>
      <c r="EJ14" s="249">
        <v>-11.265843572357824</v>
      </c>
      <c r="EK14" s="249">
        <v>-0.20381380103926006</v>
      </c>
      <c r="EL14" s="249">
        <v>-0.96764324788584588</v>
      </c>
      <c r="EM14" s="249">
        <v>-3.2592798975847757</v>
      </c>
      <c r="EN14" s="249">
        <v>-2.5827926859987969</v>
      </c>
      <c r="EO14" s="249">
        <v>13.651161601655247</v>
      </c>
      <c r="EP14" s="249">
        <v>2.2481933686682396</v>
      </c>
      <c r="EQ14" s="249">
        <v>7.5230201294638164</v>
      </c>
      <c r="ER14" s="249">
        <v>-8.4020305046215071</v>
      </c>
      <c r="ES14" s="249">
        <v>7.0397563162728716</v>
      </c>
      <c r="ET14" s="249">
        <v>0.38144419841226807</v>
      </c>
      <c r="EU14" s="249">
        <v>2.1502025890550271</v>
      </c>
      <c r="EV14" s="249">
        <v>-9.5156835250091092</v>
      </c>
      <c r="EW14" s="249">
        <v>-2.2139902273841869</v>
      </c>
      <c r="EX14" s="249">
        <v>-2.3767448024627669</v>
      </c>
      <c r="EY14" s="249">
        <v>-1.0244785044635165</v>
      </c>
      <c r="EZ14" s="249">
        <v>-3.723025581425631</v>
      </c>
      <c r="FA14" s="249">
        <v>10.769219088811766</v>
      </c>
      <c r="FB14" s="249">
        <v>2.955287520908584</v>
      </c>
      <c r="FC14" s="249">
        <v>8.0472374984356492</v>
      </c>
      <c r="FD14" s="249">
        <v>-8.73215274795227</v>
      </c>
      <c r="FE14" s="249">
        <v>12.036437834707343</v>
      </c>
      <c r="FF14" s="249">
        <v>-1.1493249667160086</v>
      </c>
      <c r="FG14" s="249">
        <v>3.4789808220096319</v>
      </c>
      <c r="FH14" s="249">
        <v>-8.8376580143243189</v>
      </c>
      <c r="FI14" s="249">
        <v>-3.7625289167622498</v>
      </c>
      <c r="FJ14" s="249">
        <v>-0.99437605565920251</v>
      </c>
      <c r="FK14" s="249">
        <v>-1.2381837973082526</v>
      </c>
      <c r="FL14" s="249">
        <v>-5.7272857694530899</v>
      </c>
      <c r="FM14" s="249">
        <v>13.867573443225311</v>
      </c>
      <c r="FN14" s="249">
        <v>-0.11006180098836182</v>
      </c>
      <c r="FO14" s="249">
        <v>5.5013737536041134</v>
      </c>
      <c r="FP14" s="249">
        <v>-4.6604885909325162</v>
      </c>
      <c r="FQ14" s="249">
        <v>6.7853942915168091</v>
      </c>
      <c r="FR14" s="249">
        <v>-80.421319070293563</v>
      </c>
      <c r="FS14" s="249">
        <v>216.92882141734719</v>
      </c>
      <c r="FT14" s="249">
        <v>24.14678175872676</v>
      </c>
      <c r="FU14" s="249">
        <v>-14.075653541756267</v>
      </c>
      <c r="FV14" s="249">
        <v>-2.2396696125332909</v>
      </c>
      <c r="FW14" s="249">
        <v>11.69630572078384</v>
      </c>
      <c r="FX14" s="249">
        <v>2.665596324061184</v>
      </c>
      <c r="FY14" s="249">
        <v>14.544289918792686</v>
      </c>
      <c r="FZ14" s="249">
        <v>13.042835217367127</v>
      </c>
      <c r="GA14" s="249">
        <v>6.1509495584997325</v>
      </c>
      <c r="GB14" s="249">
        <v>-5.442893549707378</v>
      </c>
      <c r="GC14" s="249">
        <v>12.616278813330979</v>
      </c>
      <c r="GD14" s="249">
        <v>0.46517010974957884</v>
      </c>
      <c r="GE14" s="249">
        <v>-1.8644433033557704</v>
      </c>
      <c r="GF14" s="249">
        <v>-45.970430794303027</v>
      </c>
      <c r="GG14" s="249">
        <v>-15.17577090033754</v>
      </c>
      <c r="GH14" s="249">
        <v>13.787503848073968</v>
      </c>
      <c r="GI14" s="249">
        <v>13.910642430377806</v>
      </c>
      <c r="GJ14" s="249">
        <v>20.464339860072499</v>
      </c>
      <c r="GK14" s="249">
        <v>15.767000826355826</v>
      </c>
      <c r="GL14" s="249">
        <v>10.928672572962356</v>
      </c>
      <c r="GM14" s="249">
        <v>5.5434897818190478</v>
      </c>
      <c r="GN14" s="249">
        <v>9.4506529172510199</v>
      </c>
      <c r="GO14" s="249">
        <v>-5.8522983692276398</v>
      </c>
      <c r="GP14" s="249">
        <v>9.5040690334125912</v>
      </c>
      <c r="GQ14" s="249">
        <v>3.7526912902490182</v>
      </c>
      <c r="GR14" s="249">
        <v>0.97231800108123423</v>
      </c>
      <c r="GS14" s="249">
        <v>-6.8715892714186992</v>
      </c>
      <c r="GT14" s="249">
        <v>5.396156433287544</v>
      </c>
      <c r="GU14" s="249">
        <v>9.7392252343422712</v>
      </c>
      <c r="GV14" s="249">
        <v>-0.65688275300381349</v>
      </c>
      <c r="GW14" s="249">
        <v>-8.2310125760256767</v>
      </c>
      <c r="GX14" s="249">
        <v>4.4158486933881562</v>
      </c>
      <c r="GY14" s="249">
        <v>9.7159007362214567</v>
      </c>
      <c r="GZ14" s="249">
        <v>9.7439862633592611E-2</v>
      </c>
      <c r="HA14" s="249">
        <v>-9.7188734349864632</v>
      </c>
      <c r="HB14" s="249">
        <v>2.6891207802209607</v>
      </c>
      <c r="HC14" s="249">
        <v>11.349605754096871</v>
      </c>
      <c r="HD14" s="249">
        <v>2.5559463281179546</v>
      </c>
      <c r="HE14" s="249">
        <v>-9.5286869168181596</v>
      </c>
      <c r="HF14" s="249">
        <v>1.7535008850632323</v>
      </c>
      <c r="HG14" s="249">
        <v>8.8418944257013834</v>
      </c>
      <c r="HH14" s="249">
        <v>-45.639064401386101</v>
      </c>
      <c r="HI14" s="249">
        <v>28.054948131720039</v>
      </c>
      <c r="HJ14" s="249">
        <v>25.645222592987409</v>
      </c>
      <c r="HK14" s="249">
        <v>20.275108936483804</v>
      </c>
      <c r="HL14" s="249">
        <v>-10.745975222574629</v>
      </c>
      <c r="HM14" s="249">
        <v>-38.505537727878611</v>
      </c>
      <c r="HN14" s="249">
        <v>56.496815281259501</v>
      </c>
      <c r="HO14" s="303"/>
      <c r="HP14" s="297" t="s">
        <v>385</v>
      </c>
      <c r="HQ14" s="298"/>
      <c r="HR14" s="460"/>
      <c r="HS14" s="299"/>
      <c r="HT14" s="462"/>
      <c r="HU14" s="468"/>
      <c r="HV14" s="299"/>
      <c r="HW14" s="299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160"/>
      <c r="II14" s="434"/>
    </row>
    <row r="15" spans="1:243" s="308" customFormat="1" ht="15" customHeight="1" x14ac:dyDescent="0.25">
      <c r="A15" s="609"/>
      <c r="B15" s="289" t="s">
        <v>61</v>
      </c>
      <c r="C15" s="309"/>
      <c r="D15" s="306">
        <v>4.6219854882641984</v>
      </c>
      <c r="E15" s="306">
        <v>4.5631451360847697</v>
      </c>
      <c r="F15" s="307"/>
      <c r="G15" s="607" t="s">
        <v>62</v>
      </c>
      <c r="H15" s="607"/>
      <c r="I15" s="247">
        <v>10.09503974723458</v>
      </c>
      <c r="J15" s="247">
        <v>8.256861995020401</v>
      </c>
      <c r="K15" s="247">
        <v>2.3096951478029553</v>
      </c>
      <c r="L15" s="247">
        <v>2.431286189597472</v>
      </c>
      <c r="M15" s="247">
        <v>5.0665016522625734</v>
      </c>
      <c r="N15" s="247">
        <v>8.8549845019312983</v>
      </c>
      <c r="O15" s="247">
        <v>5.7685873292906251</v>
      </c>
      <c r="P15" s="247">
        <v>6.9577913190335607</v>
      </c>
      <c r="Q15" s="247">
        <v>2.5055574736838793</v>
      </c>
      <c r="R15" s="247">
        <v>1.7416888671604198</v>
      </c>
      <c r="S15" s="247">
        <v>6.715548163505332</v>
      </c>
      <c r="T15" s="247">
        <v>6.6767040245288456</v>
      </c>
      <c r="U15" s="247">
        <v>7.7245418526151752</v>
      </c>
      <c r="V15" s="247">
        <v>11.2574066933457</v>
      </c>
      <c r="W15" s="247">
        <v>9.2819596830432545</v>
      </c>
      <c r="X15" s="247">
        <v>6.7808316864244915</v>
      </c>
      <c r="Y15" s="247">
        <v>7.8280567574634574</v>
      </c>
      <c r="Z15" s="247">
        <v>1.7527231854547836</v>
      </c>
      <c r="AA15" s="247">
        <v>4.3152601178114196</v>
      </c>
      <c r="AB15" s="247">
        <v>2.844195929469123</v>
      </c>
      <c r="AC15" s="247">
        <v>2.3921962569574333</v>
      </c>
      <c r="AD15" s="247">
        <v>0.87192785786447757</v>
      </c>
      <c r="AE15" s="247">
        <v>1.4465787317663228</v>
      </c>
      <c r="AF15" s="247">
        <v>3.148239645533323</v>
      </c>
      <c r="AG15" s="366">
        <v>4.2976975532837685</v>
      </c>
      <c r="AH15" s="247">
        <v>3.6192409385370894</v>
      </c>
      <c r="AI15" s="247">
        <v>4.1852081542905779</v>
      </c>
      <c r="AJ15" s="247">
        <v>3.0341053607692032</v>
      </c>
      <c r="AK15" s="247">
        <v>2.6562276856790135</v>
      </c>
      <c r="AL15" s="247">
        <v>5.4129504141555316</v>
      </c>
      <c r="AM15" s="247">
        <v>6.017627127774432</v>
      </c>
      <c r="AN15" s="247">
        <v>6.348483800946326</v>
      </c>
      <c r="AO15" s="184">
        <v>6.3804850190448406</v>
      </c>
      <c r="AP15" s="184">
        <v>6.5399442911525938</v>
      </c>
      <c r="AQ15" s="247">
        <v>2.8351219685847298</v>
      </c>
      <c r="AR15" s="247">
        <v>5.0126863463526945</v>
      </c>
      <c r="AS15" s="247">
        <v>5.6778216583097958</v>
      </c>
      <c r="AT15" s="247">
        <v>5.5134722394822404</v>
      </c>
      <c r="AU15" s="247">
        <v>4.9769968207726833</v>
      </c>
      <c r="AV15" s="247">
        <v>5.1563430717105945</v>
      </c>
      <c r="AW15" s="247">
        <v>6.4839113028095596</v>
      </c>
      <c r="AX15" s="247">
        <v>4.719519623041009</v>
      </c>
      <c r="AY15" s="247">
        <v>5.5565174112075937</v>
      </c>
      <c r="AZ15" s="247">
        <v>5.6470699452572575</v>
      </c>
      <c r="BA15" s="247">
        <v>5.7972792809354132</v>
      </c>
      <c r="BB15" s="247">
        <v>4.6025127858751347</v>
      </c>
      <c r="BC15" s="247">
        <v>5.4605034895519537</v>
      </c>
      <c r="BD15" s="247">
        <v>4.9106666348942838</v>
      </c>
      <c r="BE15" s="247">
        <v>3.0027710669349119</v>
      </c>
      <c r="BF15" s="247">
        <v>6.2979501122774053</v>
      </c>
      <c r="BG15" s="247">
        <v>-6.0527834850324638</v>
      </c>
      <c r="BH15" s="247">
        <v>-68.369404014575068</v>
      </c>
      <c r="BI15" s="247">
        <v>-39.230179583690386</v>
      </c>
      <c r="BJ15" s="247">
        <v>7.2918471998277425</v>
      </c>
      <c r="BK15" s="247">
        <v>0.83169156183524251</v>
      </c>
      <c r="BL15" s="247">
        <v>-2.482888834677496</v>
      </c>
      <c r="BM15" s="247">
        <v>2.2528687721485028</v>
      </c>
      <c r="BN15" s="247">
        <v>1.5152962437403232</v>
      </c>
      <c r="BO15" s="247">
        <v>2.2365087191723632</v>
      </c>
      <c r="BP15" s="247">
        <v>3.3373176945790988</v>
      </c>
      <c r="BQ15" s="247">
        <v>2.4488126432522677</v>
      </c>
      <c r="BR15" s="247">
        <v>0.93740271734465352</v>
      </c>
      <c r="BS15" s="247">
        <v>11.138659117820794</v>
      </c>
      <c r="BT15" s="247">
        <v>212.61153021252846</v>
      </c>
      <c r="BU15" s="247">
        <v>53.034200208541165</v>
      </c>
      <c r="BV15" s="247">
        <v>-18.179698651976423</v>
      </c>
      <c r="BW15" s="247">
        <v>-23.722568263184769</v>
      </c>
      <c r="BX15" s="247">
        <v>-11.03359434180426</v>
      </c>
      <c r="BY15" s="247">
        <v>-5.1877225904503206</v>
      </c>
      <c r="BZ15" s="247">
        <v>1.3773964520163133</v>
      </c>
      <c r="CA15" s="247">
        <v>9.4484652662709721</v>
      </c>
      <c r="CB15" s="247">
        <v>6.518910093164493</v>
      </c>
      <c r="CC15" s="247">
        <v>8.5916728733803893</v>
      </c>
      <c r="CD15" s="247">
        <v>6.7742902565224483</v>
      </c>
      <c r="CE15" s="247">
        <v>5.453535293786075</v>
      </c>
      <c r="CF15" s="247">
        <v>5.0134761149152496</v>
      </c>
      <c r="CG15" s="247">
        <v>5.0411367750230056</v>
      </c>
      <c r="CH15" s="247">
        <v>9.3885706534797606</v>
      </c>
      <c r="CI15" s="247">
        <v>5.3819783040977427</v>
      </c>
      <c r="CJ15" s="247">
        <v>3.1728583654855242</v>
      </c>
      <c r="CK15" s="247">
        <v>1.8394955167365623</v>
      </c>
      <c r="CL15" s="247">
        <v>4.0372657806608316</v>
      </c>
      <c r="CM15" s="247">
        <v>3.7031756559059232</v>
      </c>
      <c r="CN15" s="247">
        <v>6.2495051728272131</v>
      </c>
      <c r="CO15" s="247">
        <v>4.7726094252513747</v>
      </c>
      <c r="CP15" s="247">
        <v>5.388026961803277</v>
      </c>
      <c r="CQ15" s="247">
        <v>5.4482963116034853</v>
      </c>
      <c r="CR15" s="247">
        <v>5.6680199655942971</v>
      </c>
      <c r="CS15" s="247">
        <v>4.9910435195997138</v>
      </c>
      <c r="CT15" s="247">
        <v>1.0421038130923819</v>
      </c>
      <c r="CU15" s="247">
        <v>-33.057943838561116</v>
      </c>
      <c r="CV15" s="247">
        <v>0.22173192027543109</v>
      </c>
      <c r="CW15" s="247">
        <v>2.3822004399959127</v>
      </c>
      <c r="CX15" s="247">
        <v>4.6398580724805072</v>
      </c>
      <c r="CY15" s="247">
        <v>39.170826579252605</v>
      </c>
      <c r="CZ15" s="247">
        <v>-13.232071681488478</v>
      </c>
      <c r="DA15" s="247">
        <v>5.8300068057914416</v>
      </c>
      <c r="DB15" s="247">
        <v>5.5437432896722498</v>
      </c>
      <c r="DC15" s="247">
        <v>4.8416057103168413</v>
      </c>
      <c r="DD15" s="247">
        <v>4.6892053558557762</v>
      </c>
      <c r="DE15" s="247">
        <v>5.3700006748956355</v>
      </c>
      <c r="DF15" s="247">
        <v>-7.1632811111105497</v>
      </c>
      <c r="DG15" s="247">
        <v>6.2399055545175202</v>
      </c>
      <c r="DH15" s="247">
        <v>-3.7133495933895233</v>
      </c>
      <c r="DI15" s="247">
        <v>10.455432292032654</v>
      </c>
      <c r="DJ15" s="247">
        <v>-0.32020119015592741</v>
      </c>
      <c r="DK15" s="247">
        <v>-2.0348709375562208</v>
      </c>
      <c r="DL15" s="247">
        <v>2.0758746730604969</v>
      </c>
      <c r="DM15" s="247">
        <v>-0.71119421300454633</v>
      </c>
      <c r="DN15" s="247">
        <v>-0.46875134730289858</v>
      </c>
      <c r="DO15" s="247">
        <v>7.7779254112132747</v>
      </c>
      <c r="DP15" s="247">
        <v>1.6343302575657361</v>
      </c>
      <c r="DQ15" s="247">
        <v>-0.89727722407501176</v>
      </c>
      <c r="DR15" s="247">
        <v>1.182617850765098</v>
      </c>
      <c r="DS15" s="247">
        <v>-4.3265733022165591</v>
      </c>
      <c r="DT15" s="247">
        <v>-5.3209785930157381</v>
      </c>
      <c r="DU15" s="247">
        <v>4.3874854393660172</v>
      </c>
      <c r="DV15" s="247">
        <v>-0.20173567654406099</v>
      </c>
      <c r="DW15" s="247">
        <v>0.48544519348881465</v>
      </c>
      <c r="DX15" s="247">
        <v>5.7565216393383309</v>
      </c>
      <c r="DY15" s="247">
        <v>-3.5263587262144682</v>
      </c>
      <c r="DZ15" s="247">
        <v>0.65032342707584689</v>
      </c>
      <c r="EA15" s="247">
        <v>3.2915525964823331</v>
      </c>
      <c r="EB15" s="247">
        <v>0.8769540123926447</v>
      </c>
      <c r="EC15" s="247">
        <v>3.9475705906267393</v>
      </c>
      <c r="ED15" s="247">
        <v>1.1457876818024886</v>
      </c>
      <c r="EE15" s="247">
        <v>-3.3868157745230718</v>
      </c>
      <c r="EF15" s="247">
        <v>-2.2159462565483352</v>
      </c>
      <c r="EG15" s="247">
        <v>2.5340183116218356</v>
      </c>
      <c r="EH15" s="247">
        <v>-2.485811050350577</v>
      </c>
      <c r="EI15" s="247">
        <v>1.4709299084810823</v>
      </c>
      <c r="EJ15" s="247">
        <v>-0.202095864262958</v>
      </c>
      <c r="EK15" s="247">
        <v>-1.0967700034397012</v>
      </c>
      <c r="EL15" s="247">
        <v>-0.76905745901333944</v>
      </c>
      <c r="EM15" s="247">
        <v>2.8375867938924557</v>
      </c>
      <c r="EN15" s="247">
        <v>-0.62081682355005796</v>
      </c>
      <c r="EO15" s="247">
        <v>4.5397428981099921</v>
      </c>
      <c r="EP15" s="247">
        <v>2.8424031383511732</v>
      </c>
      <c r="EQ15" s="247">
        <v>-2.3101828723760462</v>
      </c>
      <c r="ER15" s="247">
        <v>-2.8520316125562744</v>
      </c>
      <c r="ES15" s="247">
        <v>3.0940580526798414</v>
      </c>
      <c r="ET15" s="247">
        <v>-3.5632082864503616</v>
      </c>
      <c r="EU15" s="247">
        <v>1.0987851807833948</v>
      </c>
      <c r="EV15" s="247">
        <v>2.4778696554878366</v>
      </c>
      <c r="EW15" s="247">
        <v>-0.52943477711647802</v>
      </c>
      <c r="EX15" s="247">
        <v>-0.45938047024945661</v>
      </c>
      <c r="EY15" s="247">
        <v>2.8685315514113086</v>
      </c>
      <c r="EZ15" s="247">
        <v>-0.47185216890366632</v>
      </c>
      <c r="FA15" s="247">
        <v>0.90447562196045794</v>
      </c>
      <c r="FB15" s="247">
        <v>5.0201216970605458</v>
      </c>
      <c r="FC15" s="247">
        <v>-1.6914295650288977</v>
      </c>
      <c r="FD15" s="247">
        <v>-3.0031154624522003</v>
      </c>
      <c r="FE15" s="247">
        <v>2.5698839658414414</v>
      </c>
      <c r="FF15" s="247">
        <v>-3.3984524106861187</v>
      </c>
      <c r="FG15" s="247">
        <v>2.3751279242466126</v>
      </c>
      <c r="FH15" s="247">
        <v>0.77985632776196212</v>
      </c>
      <c r="FI15" s="247">
        <v>0.26560938827822156</v>
      </c>
      <c r="FJ15" s="247">
        <v>-0.37398872409912087</v>
      </c>
      <c r="FK15" s="247">
        <v>3.0147903524791531</v>
      </c>
      <c r="FL15" s="247">
        <v>-1.5958214916708044</v>
      </c>
      <c r="FM15" s="247">
        <v>1.732133579090501</v>
      </c>
      <c r="FN15" s="247">
        <v>4.4725808502126085</v>
      </c>
      <c r="FO15" s="247">
        <v>-3.4792600291898879</v>
      </c>
      <c r="FP15" s="247">
        <v>9.9928252594352784E-2</v>
      </c>
      <c r="FQ15" s="247">
        <v>-9.347686510644877</v>
      </c>
      <c r="FR15" s="247">
        <v>-67.475731195531708</v>
      </c>
      <c r="FS15" s="247">
        <v>96.686718831346496</v>
      </c>
      <c r="FT15" s="247">
        <v>77.931362506327872</v>
      </c>
      <c r="FU15" s="247">
        <v>-5.7714890371040894</v>
      </c>
      <c r="FV15" s="247">
        <v>-3.6489355076245431</v>
      </c>
      <c r="FW15" s="247">
        <v>8.0175336782148037</v>
      </c>
      <c r="FX15" s="247">
        <v>-2.3056325670945057</v>
      </c>
      <c r="FY15" s="247">
        <v>2.4548865690772885</v>
      </c>
      <c r="FZ15" s="247">
        <v>5.5974662372881596</v>
      </c>
      <c r="GA15" s="247">
        <v>-4.3091554332426227</v>
      </c>
      <c r="GB15" s="247">
        <v>-1.3768289809954695</v>
      </c>
      <c r="GC15" s="247">
        <v>-0.18589446621430739</v>
      </c>
      <c r="GD15" s="247">
        <v>-8.5155289733191353</v>
      </c>
      <c r="GE15" s="247">
        <v>-3.7150207238548631</v>
      </c>
      <c r="GF15" s="247">
        <v>-4.8683387132202824</v>
      </c>
      <c r="GG15" s="247">
        <v>-12.154945725977143</v>
      </c>
      <c r="GH15" s="247">
        <v>12.37934594867049</v>
      </c>
      <c r="GI15" s="247">
        <v>15.115231332837624</v>
      </c>
      <c r="GJ15" s="247">
        <v>4.4590520233306847</v>
      </c>
      <c r="GK15" s="247">
        <v>10.61173877475683</v>
      </c>
      <c r="GL15" s="247">
        <v>2.7709889291799499</v>
      </c>
      <c r="GM15" s="247">
        <v>-2.4470971296801736</v>
      </c>
      <c r="GN15" s="247">
        <v>4.3751043425538114</v>
      </c>
      <c r="GO15" s="247">
        <v>2.2332672541673873</v>
      </c>
      <c r="GP15" s="247">
        <v>6.3868190465923931</v>
      </c>
      <c r="GQ15" s="247">
        <v>-5.9433067142097258</v>
      </c>
      <c r="GR15" s="247">
        <v>3.0840263432024244</v>
      </c>
      <c r="GS15" s="247">
        <v>1.8066463019554675</v>
      </c>
      <c r="GT15" s="247">
        <v>6.4148414466734636</v>
      </c>
      <c r="GU15" s="247">
        <v>-2.0504960741073432</v>
      </c>
      <c r="GV15" s="247">
        <v>-0.69164847202590352</v>
      </c>
      <c r="GW15" s="247">
        <v>-0.32752403578382427</v>
      </c>
      <c r="GX15" s="247">
        <v>5.039580565193674</v>
      </c>
      <c r="GY15" s="247">
        <v>6.3325346572028707E-2</v>
      </c>
      <c r="GZ15" s="247">
        <v>-1.0105528502045473</v>
      </c>
      <c r="HA15" s="247">
        <v>2.1198356132054528</v>
      </c>
      <c r="HB15" s="247">
        <v>3.5795030842534743</v>
      </c>
      <c r="HC15" s="247">
        <v>0.65108130227258698</v>
      </c>
      <c r="HD15" s="247">
        <v>-0.95394272295580151</v>
      </c>
      <c r="HE15" s="247">
        <v>2.3326237208441682</v>
      </c>
      <c r="HF15" s="247">
        <v>2.9159070038244721</v>
      </c>
      <c r="HG15" s="247">
        <v>-3.1346230600546932</v>
      </c>
      <c r="HH15" s="247">
        <v>-34.38035750845215</v>
      </c>
      <c r="HI15" s="247">
        <v>53.206420139163185</v>
      </c>
      <c r="HJ15" s="247">
        <v>5.1344535505665903</v>
      </c>
      <c r="HK15" s="247">
        <v>-0.99861839682094455</v>
      </c>
      <c r="HL15" s="247">
        <v>-12.725991284715832</v>
      </c>
      <c r="HM15" s="247">
        <v>-4.4813916298716947</v>
      </c>
      <c r="HN15" s="247">
        <v>28.231480806323077</v>
      </c>
      <c r="HO15" s="606" t="s">
        <v>435</v>
      </c>
      <c r="HP15" s="606"/>
      <c r="HQ15" s="292"/>
      <c r="HR15" s="459"/>
      <c r="HS15" s="339"/>
      <c r="HT15" s="461"/>
      <c r="HU15" s="468"/>
      <c r="HV15" s="293"/>
      <c r="HW15" s="293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160"/>
      <c r="II15" s="434"/>
    </row>
    <row r="16" spans="1:243" s="347" customFormat="1" ht="45" customHeight="1" x14ac:dyDescent="0.25">
      <c r="A16" s="609"/>
      <c r="B16" s="343"/>
      <c r="C16" s="294">
        <v>3.1</v>
      </c>
      <c r="D16" s="344">
        <v>1.7377027939795755</v>
      </c>
      <c r="E16" s="344">
        <v>1.4395171783940728</v>
      </c>
      <c r="F16" s="345">
        <v>16</v>
      </c>
      <c r="G16" s="295"/>
      <c r="H16" s="296" t="s">
        <v>388</v>
      </c>
      <c r="I16" s="249">
        <v>8.3030829708798706</v>
      </c>
      <c r="J16" s="249">
        <v>5.5831825213552122</v>
      </c>
      <c r="K16" s="249">
        <v>-3.6400866780040104</v>
      </c>
      <c r="L16" s="249">
        <v>-3.5441611437115199</v>
      </c>
      <c r="M16" s="249">
        <v>6.4666340744335287</v>
      </c>
      <c r="N16" s="249">
        <v>10.180686626852406</v>
      </c>
      <c r="O16" s="249">
        <v>4.7490173456830007</v>
      </c>
      <c r="P16" s="249">
        <v>5.667937713129561</v>
      </c>
      <c r="Q16" s="249">
        <v>-1.5005076784145359</v>
      </c>
      <c r="R16" s="249">
        <v>-0.30952975892343204</v>
      </c>
      <c r="S16" s="249">
        <v>3.7477702571035962</v>
      </c>
      <c r="T16" s="249">
        <v>5.5533370139724525</v>
      </c>
      <c r="U16" s="249">
        <v>3.6366354455162195</v>
      </c>
      <c r="V16" s="249">
        <v>7.107022222383776</v>
      </c>
      <c r="W16" s="249">
        <v>7.889238121014742</v>
      </c>
      <c r="X16" s="249">
        <v>5.8215712500603729</v>
      </c>
      <c r="Y16" s="249">
        <v>7.3349750819127593</v>
      </c>
      <c r="Z16" s="249">
        <v>-1.0686067672424855</v>
      </c>
      <c r="AA16" s="249">
        <v>1.8143440318468436</v>
      </c>
      <c r="AB16" s="249">
        <v>0.75359920409829328</v>
      </c>
      <c r="AC16" s="249">
        <v>2.5193708641054258</v>
      </c>
      <c r="AD16" s="249">
        <v>1.3852560596312173</v>
      </c>
      <c r="AE16" s="249">
        <v>2.738596074212424</v>
      </c>
      <c r="AF16" s="249">
        <v>2.3502595720576949</v>
      </c>
      <c r="AG16" s="367">
        <v>7.4788953971808496</v>
      </c>
      <c r="AH16" s="249">
        <v>7.2714008244061574</v>
      </c>
      <c r="AI16" s="249">
        <v>3.2692742850287289</v>
      </c>
      <c r="AJ16" s="249">
        <v>3.5752074631032968</v>
      </c>
      <c r="AK16" s="249">
        <v>3.2271121781721348</v>
      </c>
      <c r="AL16" s="249">
        <v>4.6557319684799268</v>
      </c>
      <c r="AM16" s="249">
        <v>4.9881044098977583</v>
      </c>
      <c r="AN16" s="249">
        <v>7.6502951449105865</v>
      </c>
      <c r="AO16" s="249">
        <v>8.3309775350064683</v>
      </c>
      <c r="AP16" s="249">
        <v>8.54496616051172</v>
      </c>
      <c r="AQ16" s="249">
        <v>3.6585540559941307</v>
      </c>
      <c r="AR16" s="249">
        <v>5.4579928738132111</v>
      </c>
      <c r="AS16" s="249">
        <v>6.2185467057249468</v>
      </c>
      <c r="AT16" s="249">
        <v>5.4367023233745897</v>
      </c>
      <c r="AU16" s="249">
        <v>3.2843047872487432</v>
      </c>
      <c r="AV16" s="249">
        <v>3.7325993877564514</v>
      </c>
      <c r="AW16" s="249">
        <v>5.7076527924397027</v>
      </c>
      <c r="AX16" s="249">
        <v>4.2167777821418184</v>
      </c>
      <c r="AY16" s="249">
        <v>5.5732412156254156</v>
      </c>
      <c r="AZ16" s="249">
        <v>5.2672677345920249</v>
      </c>
      <c r="BA16" s="249">
        <v>6.4899239499855099</v>
      </c>
      <c r="BB16" s="249">
        <v>4.0998664441466843</v>
      </c>
      <c r="BC16" s="249">
        <v>4.347594923744083</v>
      </c>
      <c r="BD16" s="249">
        <v>4.5145387405223829</v>
      </c>
      <c r="BE16" s="249">
        <v>2.5329236720237418</v>
      </c>
      <c r="BF16" s="249">
        <v>6.7726674215711427</v>
      </c>
      <c r="BG16" s="249">
        <v>-2.4653838738837521</v>
      </c>
      <c r="BH16" s="249">
        <v>-79.234118583147179</v>
      </c>
      <c r="BI16" s="249">
        <v>-51.121947808779517</v>
      </c>
      <c r="BJ16" s="249">
        <v>5.4323403277534794</v>
      </c>
      <c r="BK16" s="249">
        <v>-10.438611853146256</v>
      </c>
      <c r="BL16" s="249">
        <v>-12.496137422656716</v>
      </c>
      <c r="BM16" s="249">
        <v>-2.6486842054168136</v>
      </c>
      <c r="BN16" s="249">
        <v>-4.5436034536746064</v>
      </c>
      <c r="BO16" s="249">
        <v>-6.0620155573246848E-2</v>
      </c>
      <c r="BP16" s="249">
        <v>0.6949954432527079</v>
      </c>
      <c r="BQ16" s="249">
        <v>-2.8019965357879926</v>
      </c>
      <c r="BR16" s="249">
        <v>-4.0626928961464444</v>
      </c>
      <c r="BS16" s="249">
        <v>5.1565306775850104</v>
      </c>
      <c r="BT16" s="249">
        <v>349.1921289116691</v>
      </c>
      <c r="BU16" s="249">
        <v>89.515790723870708</v>
      </c>
      <c r="BV16" s="249">
        <v>-18.005738754320518</v>
      </c>
      <c r="BW16" s="249">
        <v>-22.95717973061366</v>
      </c>
      <c r="BX16" s="249">
        <v>-2.2192589493166395</v>
      </c>
      <c r="BY16" s="249">
        <v>-1.91307265423319</v>
      </c>
      <c r="BZ16" s="249">
        <v>5.1708227807219771</v>
      </c>
      <c r="CA16" s="249">
        <v>12.473971928296152</v>
      </c>
      <c r="CB16" s="249">
        <v>8.5211417407992371</v>
      </c>
      <c r="CC16" s="249">
        <v>11.285266901132644</v>
      </c>
      <c r="CD16" s="249">
        <v>3.1113931139395561</v>
      </c>
      <c r="CE16" s="249">
        <v>4.0959117958607578</v>
      </c>
      <c r="CF16" s="249">
        <v>2.8915952526890436</v>
      </c>
      <c r="CG16" s="249">
        <v>2.9893478422773114</v>
      </c>
      <c r="CH16" s="249">
        <v>6.2038433033325049</v>
      </c>
      <c r="CI16" s="249">
        <v>3.9133958426108961</v>
      </c>
      <c r="CJ16" s="249">
        <v>1.691229168682824</v>
      </c>
      <c r="CK16" s="249">
        <v>2.1674710338346159</v>
      </c>
      <c r="CL16" s="249">
        <v>5.9622590334825958</v>
      </c>
      <c r="CM16" s="249">
        <v>3.8172919363591546</v>
      </c>
      <c r="CN16" s="249">
        <v>6.987687957389582</v>
      </c>
      <c r="CO16" s="249">
        <v>5.8450675750221706</v>
      </c>
      <c r="CP16" s="249">
        <v>4.9752888879026784</v>
      </c>
      <c r="CQ16" s="249">
        <v>4.5439927264068274</v>
      </c>
      <c r="CR16" s="249">
        <v>5.7801307265551003</v>
      </c>
      <c r="CS16" s="249">
        <v>4.3226602045789662</v>
      </c>
      <c r="CT16" s="249">
        <v>2.2948729523021285</v>
      </c>
      <c r="CU16" s="249">
        <v>-41.744776637908231</v>
      </c>
      <c r="CV16" s="249">
        <v>-8.4778680127077166</v>
      </c>
      <c r="CW16" s="249">
        <v>-1.2789715978344276</v>
      </c>
      <c r="CX16" s="249">
        <v>-0.73599193983274347</v>
      </c>
      <c r="CY16" s="249">
        <v>55.855037517662396</v>
      </c>
      <c r="CZ16" s="249">
        <v>-8.7489771969447645</v>
      </c>
      <c r="DA16" s="249">
        <v>8.7748729802542584</v>
      </c>
      <c r="DB16" s="249">
        <v>3.2689646860592632</v>
      </c>
      <c r="DC16" s="249">
        <v>3.457453065404323</v>
      </c>
      <c r="DD16" s="249">
        <v>5.6412926287025158</v>
      </c>
      <c r="DE16" s="249">
        <v>4.8958166211800886</v>
      </c>
      <c r="DF16" s="249">
        <v>-12.120025871455979</v>
      </c>
      <c r="DG16" s="249">
        <v>9.1970621439141524</v>
      </c>
      <c r="DH16" s="249">
        <v>-1.0762972845240455</v>
      </c>
      <c r="DI16" s="249">
        <v>14.344787753392495</v>
      </c>
      <c r="DJ16" s="249">
        <v>1.8085859127216395</v>
      </c>
      <c r="DK16" s="249">
        <v>-12.62286967706288</v>
      </c>
      <c r="DL16" s="249">
        <v>4.7379414539322084</v>
      </c>
      <c r="DM16" s="249">
        <v>-0.51997928238466784</v>
      </c>
      <c r="DN16" s="249">
        <v>-0.2557344620161075</v>
      </c>
      <c r="DO16" s="249">
        <v>5.6106123490348807</v>
      </c>
      <c r="DP16" s="249">
        <v>3.815684784040684</v>
      </c>
      <c r="DQ16" s="249">
        <v>-0.72912946572857606</v>
      </c>
      <c r="DR16" s="249">
        <v>2.7136214078282705E-2</v>
      </c>
      <c r="DS16" s="249">
        <v>-4.8729862119995175</v>
      </c>
      <c r="DT16" s="249">
        <v>-3.5606459854452481</v>
      </c>
      <c r="DU16" s="249">
        <v>4.3561443557583743</v>
      </c>
      <c r="DV16" s="249">
        <v>1.909935557636814</v>
      </c>
      <c r="DW16" s="249">
        <v>-3.5543200818916318</v>
      </c>
      <c r="DX16" s="249">
        <v>8.391689148445721</v>
      </c>
      <c r="DY16" s="249">
        <v>-5.4241289039235028</v>
      </c>
      <c r="DZ16" s="249">
        <v>0.61928126091305558</v>
      </c>
      <c r="EA16" s="249">
        <v>-1.5539441264297125</v>
      </c>
      <c r="EB16" s="249">
        <v>5.0709418961379669</v>
      </c>
      <c r="EC16" s="249">
        <v>3.3110932720688595</v>
      </c>
      <c r="ED16" s="249">
        <v>1.7679511875988112</v>
      </c>
      <c r="EE16" s="249">
        <v>-6.6003602741372447</v>
      </c>
      <c r="EF16" s="249">
        <v>-0.33126809698892146</v>
      </c>
      <c r="EG16" s="249">
        <v>5.1182702513454643</v>
      </c>
      <c r="EH16" s="249">
        <v>-4.3139663241760218E-2</v>
      </c>
      <c r="EI16" s="249">
        <v>-2.1750052613928688</v>
      </c>
      <c r="EJ16" s="249">
        <v>-9.4626060851339844E-2</v>
      </c>
      <c r="EK16" s="249">
        <v>-2.6681019822211312</v>
      </c>
      <c r="EL16" s="249">
        <v>-0.42901289826656352</v>
      </c>
      <c r="EM16" s="249">
        <v>0.17138635182836026</v>
      </c>
      <c r="EN16" s="249">
        <v>3.9086004798760854</v>
      </c>
      <c r="EO16" s="249">
        <v>4.6901403042427319</v>
      </c>
      <c r="EP16" s="249">
        <v>1.3832835777056545</v>
      </c>
      <c r="EQ16" s="249">
        <v>-1.9202281439943363</v>
      </c>
      <c r="ER16" s="249">
        <v>-0.52368467206429159</v>
      </c>
      <c r="ES16" s="249">
        <v>1.196473612975808</v>
      </c>
      <c r="ET16" s="249">
        <v>0.25298055416946852</v>
      </c>
      <c r="EU16" s="249">
        <v>-2.5037752465174918</v>
      </c>
      <c r="EV16" s="249">
        <v>1.2880222701532063</v>
      </c>
      <c r="EW16" s="249">
        <v>-2.3589890462785092</v>
      </c>
      <c r="EX16" s="249">
        <v>2.0958156128130838</v>
      </c>
      <c r="EY16" s="249">
        <v>0.80477893648776444</v>
      </c>
      <c r="EZ16" s="249">
        <v>4.1138534841488337</v>
      </c>
      <c r="FA16" s="249">
        <v>-2.273756473024946E-2</v>
      </c>
      <c r="FB16" s="249">
        <v>3.1432253172859248</v>
      </c>
      <c r="FC16" s="249">
        <v>-1.2128853975097513</v>
      </c>
      <c r="FD16" s="249">
        <v>-1.2559014150737084</v>
      </c>
      <c r="FE16" s="249">
        <v>-0.8693633837196586</v>
      </c>
      <c r="FF16" s="249">
        <v>0.68811801246783943</v>
      </c>
      <c r="FG16" s="249">
        <v>-0.64746149578103029</v>
      </c>
      <c r="FH16" s="249">
        <v>-0.14051934680593092</v>
      </c>
      <c r="FI16" s="249">
        <v>-1.0881143964791846</v>
      </c>
      <c r="FJ16" s="249">
        <v>1.7999204433336189</v>
      </c>
      <c r="FK16" s="249">
        <v>1.9756043237183718</v>
      </c>
      <c r="FL16" s="249">
        <v>1.777124451470911</v>
      </c>
      <c r="FM16" s="249">
        <v>0.21518027381652871</v>
      </c>
      <c r="FN16" s="249">
        <v>3.3082422850643951</v>
      </c>
      <c r="FO16" s="249">
        <v>-3.085907440460204</v>
      </c>
      <c r="FP16" s="249">
        <v>2.8271741453120001</v>
      </c>
      <c r="FQ16" s="249">
        <v>-9.446220440184689</v>
      </c>
      <c r="FR16" s="249">
        <v>-78.562713405982976</v>
      </c>
      <c r="FS16" s="249">
        <v>133.85275418159614</v>
      </c>
      <c r="FT16" s="249">
        <v>115.40176576576832</v>
      </c>
      <c r="FU16" s="249">
        <v>-15.977528798701954</v>
      </c>
      <c r="FV16" s="249">
        <v>-0.53876527402979946</v>
      </c>
      <c r="FW16" s="249">
        <v>13.451669074459957</v>
      </c>
      <c r="FX16" s="249">
        <v>-0.20394206603117482</v>
      </c>
      <c r="FY16" s="249">
        <v>4.9216535499757583</v>
      </c>
      <c r="FZ16" s="249">
        <v>4.0893289746096002</v>
      </c>
      <c r="GA16" s="249">
        <v>-6.4515941148065252</v>
      </c>
      <c r="GB16" s="249">
        <v>1.4934652256769283</v>
      </c>
      <c r="GC16" s="249">
        <v>-0.74433413119533043</v>
      </c>
      <c r="GD16" s="249">
        <v>-8.4273668862233251</v>
      </c>
      <c r="GE16" s="249">
        <v>-1.3366736210215748</v>
      </c>
      <c r="GF16" s="249">
        <v>-6.8061369054327514</v>
      </c>
      <c r="GG16" s="249">
        <v>-21.0514486135163</v>
      </c>
      <c r="GH16" s="249">
        <v>26.233608833577435</v>
      </c>
      <c r="GI16" s="249">
        <v>13.806926621617805</v>
      </c>
      <c r="GJ16" s="249">
        <v>7.0033877826540589</v>
      </c>
      <c r="GK16" s="249">
        <v>12.207500179541469</v>
      </c>
      <c r="GL16" s="249">
        <v>0.43117202760110729</v>
      </c>
      <c r="GM16" s="249">
        <v>-4.0688371858943668</v>
      </c>
      <c r="GN16" s="249">
        <v>2.9279491252543153</v>
      </c>
      <c r="GO16" s="249">
        <v>-0.4092836748483677</v>
      </c>
      <c r="GP16" s="249">
        <v>7.0242403582382735</v>
      </c>
      <c r="GQ16" s="249">
        <v>-6.0120179945614751</v>
      </c>
      <c r="GR16" s="249">
        <v>3.9107162642228843</v>
      </c>
      <c r="GS16" s="249">
        <v>-1.5614782725757834</v>
      </c>
      <c r="GT16" s="249">
        <v>7.1259191845607148</v>
      </c>
      <c r="GU16" s="249">
        <v>-3.0784724592221835</v>
      </c>
      <c r="GV16" s="249">
        <v>1.6697235768924514</v>
      </c>
      <c r="GW16" s="249">
        <v>-3.6665658855794589</v>
      </c>
      <c r="GX16" s="249">
        <v>7.6276128701973249</v>
      </c>
      <c r="GY16" s="249">
        <v>0.52146640485611329</v>
      </c>
      <c r="GZ16" s="249">
        <v>-0.38835081520934978</v>
      </c>
      <c r="HA16" s="249">
        <v>-0.72471361307192694</v>
      </c>
      <c r="HB16" s="249">
        <v>6.4781581383592624</v>
      </c>
      <c r="HC16" s="249">
        <v>-0.30456574836604489</v>
      </c>
      <c r="HD16" s="249">
        <v>-0.79761019795370203</v>
      </c>
      <c r="HE16" s="249">
        <v>0.44912670790797904</v>
      </c>
      <c r="HF16" s="249">
        <v>5.0110699843264399</v>
      </c>
      <c r="HG16" s="249">
        <v>-2.2424106067048228</v>
      </c>
      <c r="HH16" s="249">
        <v>-43.505894194070216</v>
      </c>
      <c r="HI16" s="249">
        <v>57.81105456290706</v>
      </c>
      <c r="HJ16" s="249">
        <v>13.270971702275276</v>
      </c>
      <c r="HK16" s="249">
        <v>-1.704729999898305</v>
      </c>
      <c r="HL16" s="249">
        <v>-11.298252488726476</v>
      </c>
      <c r="HM16" s="249">
        <v>-7.6037555933212246</v>
      </c>
      <c r="HN16" s="249">
        <v>35.023533772954465</v>
      </c>
      <c r="HO16" s="346"/>
      <c r="HP16" s="297" t="s">
        <v>387</v>
      </c>
      <c r="HQ16" s="298"/>
      <c r="HR16" s="460"/>
      <c r="HS16" s="299"/>
      <c r="HT16" s="462"/>
      <c r="HU16" s="468"/>
      <c r="HV16" s="299"/>
      <c r="HW16" s="299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160"/>
      <c r="II16" s="434"/>
    </row>
    <row r="17" spans="1:243" s="347" customFormat="1" ht="15" customHeight="1" x14ac:dyDescent="0.25">
      <c r="A17" s="609"/>
      <c r="B17" s="343"/>
      <c r="C17" s="294">
        <v>3.2</v>
      </c>
      <c r="D17" s="344">
        <v>1.0594365285109413</v>
      </c>
      <c r="E17" s="344">
        <v>1.1536866256900347</v>
      </c>
      <c r="F17" s="345">
        <v>17</v>
      </c>
      <c r="G17" s="295"/>
      <c r="H17" s="296" t="s">
        <v>330</v>
      </c>
      <c r="I17" s="249">
        <v>14.36910519521679</v>
      </c>
      <c r="J17" s="249">
        <v>9.7705918323026424</v>
      </c>
      <c r="K17" s="249">
        <v>2.7346923857606669</v>
      </c>
      <c r="L17" s="249">
        <v>5.533728572570908</v>
      </c>
      <c r="M17" s="249">
        <v>5.4872471433805288</v>
      </c>
      <c r="N17" s="249">
        <v>5.3881156058824189</v>
      </c>
      <c r="O17" s="249">
        <v>1.6591281963091404</v>
      </c>
      <c r="P17" s="249">
        <v>3.0774435830583968</v>
      </c>
      <c r="Q17" s="249">
        <v>1.4271108960523691</v>
      </c>
      <c r="R17" s="249">
        <v>0.67835536039385147</v>
      </c>
      <c r="S17" s="249">
        <v>4.0967614446095126</v>
      </c>
      <c r="T17" s="249">
        <v>2.0020960368494372</v>
      </c>
      <c r="U17" s="249">
        <v>3.9428663963856536</v>
      </c>
      <c r="V17" s="249">
        <v>12.629175523495178</v>
      </c>
      <c r="W17" s="249">
        <v>4.106866054500486</v>
      </c>
      <c r="X17" s="249">
        <v>8.1815673370697226</v>
      </c>
      <c r="Y17" s="249">
        <v>10.96139430798091</v>
      </c>
      <c r="Z17" s="249">
        <v>2.2953769063794027</v>
      </c>
      <c r="AA17" s="249">
        <v>5.1008396686499964</v>
      </c>
      <c r="AB17" s="249">
        <v>1.0856198546911742</v>
      </c>
      <c r="AC17" s="249">
        <v>0.17788905124885446</v>
      </c>
      <c r="AD17" s="249">
        <v>4.6981568188097782</v>
      </c>
      <c r="AE17" s="249">
        <v>4.6631765675366523</v>
      </c>
      <c r="AF17" s="249">
        <v>9.7812417803323086</v>
      </c>
      <c r="AG17" s="367">
        <v>4.3702378558231487</v>
      </c>
      <c r="AH17" s="249">
        <v>2.4680577798041412</v>
      </c>
      <c r="AI17" s="249">
        <v>4.3803023853891716</v>
      </c>
      <c r="AJ17" s="249">
        <v>3.7809227976745206</v>
      </c>
      <c r="AK17" s="249">
        <v>5.716618365573467</v>
      </c>
      <c r="AL17" s="249">
        <v>7.8622635024076857</v>
      </c>
      <c r="AM17" s="249">
        <v>8.9557285510349516</v>
      </c>
      <c r="AN17" s="249">
        <v>6.4336504858898138</v>
      </c>
      <c r="AO17" s="249">
        <v>0.54573446072525655</v>
      </c>
      <c r="AP17" s="249">
        <v>3.1440250801807395</v>
      </c>
      <c r="AQ17" s="249">
        <v>0.34592526548532021</v>
      </c>
      <c r="AR17" s="249">
        <v>3.9950360783845156</v>
      </c>
      <c r="AS17" s="249">
        <v>1.4148994700066311</v>
      </c>
      <c r="AT17" s="249">
        <v>4.6427346601450381</v>
      </c>
      <c r="AU17" s="249">
        <v>4.6602994375255662</v>
      </c>
      <c r="AV17" s="249">
        <v>4.8588816979358427</v>
      </c>
      <c r="AW17" s="249">
        <v>5.2187179002029467</v>
      </c>
      <c r="AX17" s="249">
        <v>4.2700911001914932</v>
      </c>
      <c r="AY17" s="249">
        <v>4.8733130270674678</v>
      </c>
      <c r="AZ17" s="249">
        <v>4.6610237365001694</v>
      </c>
      <c r="BA17" s="249">
        <v>4.1261258652587145</v>
      </c>
      <c r="BB17" s="249">
        <v>3.0679929169069737</v>
      </c>
      <c r="BC17" s="249">
        <v>7.9532002671325586</v>
      </c>
      <c r="BD17" s="249">
        <v>2.2389239311547726</v>
      </c>
      <c r="BE17" s="249">
        <v>0.16286542481512356</v>
      </c>
      <c r="BF17" s="249">
        <v>5.0978070682576799</v>
      </c>
      <c r="BG17" s="249">
        <v>-8.3882855754483501</v>
      </c>
      <c r="BH17" s="249">
        <v>-47.552937202199693</v>
      </c>
      <c r="BI17" s="249">
        <v>-21.248426006564301</v>
      </c>
      <c r="BJ17" s="249">
        <v>10.696306210000287</v>
      </c>
      <c r="BK17" s="249">
        <v>6.6300258936148566</v>
      </c>
      <c r="BL17" s="249">
        <v>2.4192208150490444</v>
      </c>
      <c r="BM17" s="249">
        <v>5.0882847956730046</v>
      </c>
      <c r="BN17" s="249">
        <v>5.7419956323951027</v>
      </c>
      <c r="BO17" s="249">
        <v>3.5498538937801101</v>
      </c>
      <c r="BP17" s="249">
        <v>5.3346327711040686</v>
      </c>
      <c r="BQ17" s="249">
        <v>8.714318731065319</v>
      </c>
      <c r="BR17" s="249">
        <v>6.3026553339224876</v>
      </c>
      <c r="BS17" s="249">
        <v>17.699185928540047</v>
      </c>
      <c r="BT17" s="249">
        <v>88.682702961035773</v>
      </c>
      <c r="BU17" s="249">
        <v>19.301790705378536</v>
      </c>
      <c r="BV17" s="249">
        <v>0.22634898069726717</v>
      </c>
      <c r="BW17" s="249">
        <v>-2.413939916563308</v>
      </c>
      <c r="BX17" s="249">
        <v>13.671863988263169</v>
      </c>
      <c r="BY17" s="249">
        <v>14.163483989546364</v>
      </c>
      <c r="BZ17" s="249">
        <v>17.044458948945689</v>
      </c>
      <c r="CA17" s="249">
        <v>19.530938797243195</v>
      </c>
      <c r="CB17" s="249">
        <v>12.408877315531313</v>
      </c>
      <c r="CC17" s="249">
        <v>14.649844196910223</v>
      </c>
      <c r="CD17" s="249">
        <v>8.7323279988175386</v>
      </c>
      <c r="CE17" s="249">
        <v>5.4703584608467111</v>
      </c>
      <c r="CF17" s="249">
        <v>2.0133280900134167</v>
      </c>
      <c r="CG17" s="249">
        <v>2.2822427326331365</v>
      </c>
      <c r="CH17" s="249">
        <v>6.6884236523752065</v>
      </c>
      <c r="CI17" s="249">
        <v>7.1266809293309024</v>
      </c>
      <c r="CJ17" s="249">
        <v>1.9995659110052912</v>
      </c>
      <c r="CK17" s="249">
        <v>6.4264292090940387</v>
      </c>
      <c r="CL17" s="249">
        <v>3.7519048199228706</v>
      </c>
      <c r="CM17" s="249">
        <v>5.7219243749363926</v>
      </c>
      <c r="CN17" s="249">
        <v>5.0847181212297414</v>
      </c>
      <c r="CO17" s="249">
        <v>2.5028665904480647</v>
      </c>
      <c r="CP17" s="249">
        <v>3.5504088981234361</v>
      </c>
      <c r="CQ17" s="249">
        <v>4.7889743932429241</v>
      </c>
      <c r="CR17" s="249">
        <v>4.5440549410496516</v>
      </c>
      <c r="CS17" s="249">
        <v>4.3804530817971568</v>
      </c>
      <c r="CT17" s="249">
        <v>-1.1396871228565857</v>
      </c>
      <c r="CU17" s="249">
        <v>-19.977151992089787</v>
      </c>
      <c r="CV17" s="249">
        <v>4.7605692997256313</v>
      </c>
      <c r="CW17" s="249">
        <v>4.8520782028468545</v>
      </c>
      <c r="CX17" s="249">
        <v>10.713672398547772</v>
      </c>
      <c r="CY17" s="249">
        <v>26.379301439284177</v>
      </c>
      <c r="CZ17" s="249">
        <v>8.3684769513438226</v>
      </c>
      <c r="DA17" s="249">
        <v>16.246881140924231</v>
      </c>
      <c r="DB17" s="249">
        <v>4.5270544123973195</v>
      </c>
      <c r="DC17" s="249">
        <v>5.5508861730708503</v>
      </c>
      <c r="DD17" s="249">
        <v>4.2374884364431438</v>
      </c>
      <c r="DE17" s="249">
        <v>4.314323863857922</v>
      </c>
      <c r="DF17" s="249">
        <v>-2.8993742539213514</v>
      </c>
      <c r="DG17" s="249">
        <v>14.858383856720181</v>
      </c>
      <c r="DH17" s="249">
        <v>-7.08379526919461</v>
      </c>
      <c r="DI17" s="249">
        <v>18.459691791204307</v>
      </c>
      <c r="DJ17" s="249">
        <v>-4.6850085513226958</v>
      </c>
      <c r="DK17" s="249">
        <v>-6.3211428677162189</v>
      </c>
      <c r="DL17" s="249">
        <v>2.7868039823146802</v>
      </c>
      <c r="DM17" s="249">
        <v>0.73247858418672251</v>
      </c>
      <c r="DN17" s="249">
        <v>-0.62612829153501082</v>
      </c>
      <c r="DO17" s="249">
        <v>20.720423669370476</v>
      </c>
      <c r="DP17" s="249">
        <v>-12.969773975677413</v>
      </c>
      <c r="DQ17" s="249">
        <v>4.9320871737608769</v>
      </c>
      <c r="DR17" s="249">
        <v>2.0959076883115841</v>
      </c>
      <c r="DS17" s="249">
        <v>0.48408078564403922</v>
      </c>
      <c r="DT17" s="249">
        <v>-10.819737841767477</v>
      </c>
      <c r="DU17" s="249">
        <v>10.866852343052628</v>
      </c>
      <c r="DV17" s="249">
        <v>-2.0881242465682845</v>
      </c>
      <c r="DW17" s="249">
        <v>-6.3624029200551746</v>
      </c>
      <c r="DX17" s="249">
        <v>2.6902101836402892</v>
      </c>
      <c r="DY17" s="249">
        <v>-2.8317766661896968</v>
      </c>
      <c r="DZ17" s="249">
        <v>0.76030393334886526</v>
      </c>
      <c r="EA17" s="249">
        <v>18.787616119576683</v>
      </c>
      <c r="EB17" s="249">
        <v>-13.612248782754463</v>
      </c>
      <c r="EC17" s="249">
        <v>8.494923335915189</v>
      </c>
      <c r="ED17" s="249">
        <v>4.1504043656743761E-2</v>
      </c>
      <c r="EE17" s="249">
        <v>2.395968219050971</v>
      </c>
      <c r="EF17" s="249">
        <v>-3.3671116828066374</v>
      </c>
      <c r="EG17" s="249">
        <v>2.4778925452981042</v>
      </c>
      <c r="EH17" s="249">
        <v>1.7441075824295353</v>
      </c>
      <c r="EI17" s="249">
        <v>-3.9562969237987176</v>
      </c>
      <c r="EJ17" s="249">
        <v>-5.3298327689160061</v>
      </c>
      <c r="EK17" s="249">
        <v>-0.16692669463641607</v>
      </c>
      <c r="EL17" s="249">
        <v>-3.0890922283677469</v>
      </c>
      <c r="EM17" s="249">
        <v>17.720924552821444</v>
      </c>
      <c r="EN17" s="249">
        <v>-9.7142252664112618</v>
      </c>
      <c r="EO17" s="249">
        <v>8.4586745632962277</v>
      </c>
      <c r="EP17" s="249">
        <v>4.9335678857206346</v>
      </c>
      <c r="EQ17" s="249">
        <v>-2.6510232059126793</v>
      </c>
      <c r="ER17" s="249">
        <v>-5.12827615479965</v>
      </c>
      <c r="ES17" s="249">
        <v>4.3903206859053938</v>
      </c>
      <c r="ET17" s="249">
        <v>1.1598657296899972</v>
      </c>
      <c r="EU17" s="249">
        <v>-2.1649140245384615</v>
      </c>
      <c r="EV17" s="249">
        <v>-3.4083885621004981</v>
      </c>
      <c r="EW17" s="249">
        <v>0.84514159330586835</v>
      </c>
      <c r="EX17" s="249">
        <v>-5.3323600034040197</v>
      </c>
      <c r="EY17" s="249">
        <v>11.208595839040854</v>
      </c>
      <c r="EZ17" s="249">
        <v>-7.3810712761523405</v>
      </c>
      <c r="FA17" s="249">
        <v>5.5163984890228335</v>
      </c>
      <c r="FB17" s="249">
        <v>8.749509750771935</v>
      </c>
      <c r="FC17" s="249">
        <v>-5.0662698204264274</v>
      </c>
      <c r="FD17" s="249">
        <v>-2.1086972726335631</v>
      </c>
      <c r="FE17" s="249">
        <v>4.4078430944078519</v>
      </c>
      <c r="FF17" s="249">
        <v>1.3518062735960115</v>
      </c>
      <c r="FG17" s="249">
        <v>-1.8291808447082758</v>
      </c>
      <c r="FH17" s="249">
        <v>-4.2792354332170106</v>
      </c>
      <c r="FI17" s="249">
        <v>1.4285495484167825</v>
      </c>
      <c r="FJ17" s="249">
        <v>-5.5239905102935154</v>
      </c>
      <c r="FK17" s="249">
        <v>10.640234867072749</v>
      </c>
      <c r="FL17" s="249">
        <v>-8.3222677271809857</v>
      </c>
      <c r="FM17" s="249">
        <v>10.517655143777674</v>
      </c>
      <c r="FN17" s="249">
        <v>2.993082441713085</v>
      </c>
      <c r="FO17" s="249">
        <v>-6.9939894256383468</v>
      </c>
      <c r="FP17" s="249">
        <v>2.7143263530507795</v>
      </c>
      <c r="FQ17" s="249">
        <v>-8.9897137526748168</v>
      </c>
      <c r="FR17" s="249">
        <v>-41.976803057435028</v>
      </c>
      <c r="FS17" s="249">
        <v>47.407807344902494</v>
      </c>
      <c r="FT17" s="249">
        <v>34.548867125159603</v>
      </c>
      <c r="FU17" s="249">
        <v>-2.2972921591269255</v>
      </c>
      <c r="FV17" s="249">
        <v>-9.2548351502338022</v>
      </c>
      <c r="FW17" s="249">
        <v>13.523540005907478</v>
      </c>
      <c r="FX17" s="249">
        <v>-7.7519784015023561</v>
      </c>
      <c r="FY17" s="249">
        <v>8.2265090078869747</v>
      </c>
      <c r="FZ17" s="249">
        <v>4.768264840724612</v>
      </c>
      <c r="GA17" s="249">
        <v>-4.0098701491869804</v>
      </c>
      <c r="GB17" s="249">
        <v>0.43576374861022771</v>
      </c>
      <c r="GC17" s="249">
        <v>0.76734742688313418</v>
      </c>
      <c r="GD17" s="249">
        <v>-6.9834379295484297</v>
      </c>
      <c r="GE17" s="249">
        <v>-6.7958265160535092</v>
      </c>
      <c r="GF17" s="249">
        <v>13.035534770357344</v>
      </c>
      <c r="GG17" s="249">
        <v>-4.871100118491313</v>
      </c>
      <c r="GH17" s="249">
        <v>5.7033353695763935</v>
      </c>
      <c r="GI17" s="249">
        <v>14.014518520072954</v>
      </c>
      <c r="GJ17" s="249">
        <v>-5.42405154615399</v>
      </c>
      <c r="GK17" s="249">
        <v>10.525661279735061</v>
      </c>
      <c r="GL17" s="249">
        <v>-1.474186118299599</v>
      </c>
      <c r="GM17" s="249">
        <v>-2.0962250076994451</v>
      </c>
      <c r="GN17" s="249">
        <v>0.40458383836919154</v>
      </c>
      <c r="GO17" s="249">
        <v>6.8191309147077845</v>
      </c>
      <c r="GP17" s="249">
        <v>2.0269249753809788</v>
      </c>
      <c r="GQ17" s="249">
        <v>-0.63319900147897101</v>
      </c>
      <c r="GR17" s="249">
        <v>-2.6075533979176839</v>
      </c>
      <c r="GS17" s="249">
        <v>3.3178914655667313</v>
      </c>
      <c r="GT17" s="249">
        <v>2.2958754603914713</v>
      </c>
      <c r="GU17" s="249">
        <v>3.6473886246642877</v>
      </c>
      <c r="GV17" s="249">
        <v>-2.207482359442551</v>
      </c>
      <c r="GW17" s="249">
        <v>-1.6269337488379705</v>
      </c>
      <c r="GX17" s="249">
        <v>6.7355988315338067</v>
      </c>
      <c r="GY17" s="249">
        <v>1.0427022623515683</v>
      </c>
      <c r="GZ17" s="249">
        <v>-0.3506184067249194</v>
      </c>
      <c r="HA17" s="249">
        <v>-2.2198470294289763</v>
      </c>
      <c r="HB17" s="249">
        <v>4.1131864183969924</v>
      </c>
      <c r="HC17" s="249">
        <v>2.0753222175043504</v>
      </c>
      <c r="HD17" s="249">
        <v>0.84128693642880137</v>
      </c>
      <c r="HE17" s="249">
        <v>-2.4483850186553724</v>
      </c>
      <c r="HF17" s="249">
        <v>3.9502588288716396</v>
      </c>
      <c r="HG17" s="249">
        <v>-3.3229115843193426</v>
      </c>
      <c r="HH17" s="249">
        <v>-18.373645170795299</v>
      </c>
      <c r="HI17" s="249">
        <v>27.708060584685896</v>
      </c>
      <c r="HJ17" s="249">
        <v>4.0410599215746004</v>
      </c>
      <c r="HK17" s="249">
        <v>2.0816723784163855</v>
      </c>
      <c r="HL17" s="249">
        <v>-6.8237781399315054</v>
      </c>
      <c r="HM17" s="249">
        <v>9.50786926624383</v>
      </c>
      <c r="HN17" s="249">
        <v>11.604860257557405</v>
      </c>
      <c r="HO17" s="346"/>
      <c r="HP17" s="297" t="s">
        <v>329</v>
      </c>
      <c r="HQ17" s="298"/>
      <c r="HR17" s="460"/>
      <c r="HS17" s="299"/>
      <c r="HT17" s="462"/>
      <c r="HU17" s="468"/>
      <c r="HV17" s="299"/>
      <c r="HW17" s="299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160"/>
      <c r="II17" s="434"/>
    </row>
    <row r="18" spans="1:243" s="347" customFormat="1" ht="30" customHeight="1" x14ac:dyDescent="0.25">
      <c r="A18" s="609"/>
      <c r="B18" s="343"/>
      <c r="C18" s="294">
        <v>3.3</v>
      </c>
      <c r="D18" s="344">
        <v>0.90600666513945827</v>
      </c>
      <c r="E18" s="344">
        <v>0.92710639121706218</v>
      </c>
      <c r="F18" s="345">
        <v>18</v>
      </c>
      <c r="G18" s="295"/>
      <c r="H18" s="296" t="s">
        <v>390</v>
      </c>
      <c r="I18" s="249">
        <v>9.2625399460002598</v>
      </c>
      <c r="J18" s="249">
        <v>9.0622801002877793</v>
      </c>
      <c r="K18" s="249">
        <v>1.5362639023240234</v>
      </c>
      <c r="L18" s="249">
        <v>1.4815472476371809</v>
      </c>
      <c r="M18" s="249">
        <v>0.49218098306693037</v>
      </c>
      <c r="N18" s="249">
        <v>7.0477920518676314</v>
      </c>
      <c r="O18" s="249">
        <v>6.1631689960626659</v>
      </c>
      <c r="P18" s="249">
        <v>6.8577157216633395</v>
      </c>
      <c r="Q18" s="249">
        <v>3.0233658915264954</v>
      </c>
      <c r="R18" s="249">
        <v>1.816514426659154</v>
      </c>
      <c r="S18" s="249">
        <v>8.0035878169435506</v>
      </c>
      <c r="T18" s="249">
        <v>9.6493887939812311</v>
      </c>
      <c r="U18" s="249">
        <v>12.055719489198367</v>
      </c>
      <c r="V18" s="249">
        <v>18.469456994864856</v>
      </c>
      <c r="W18" s="249">
        <v>13.465138847908349</v>
      </c>
      <c r="X18" s="249">
        <v>3.9929063540293299</v>
      </c>
      <c r="Y18" s="249">
        <v>3.1111239162667772</v>
      </c>
      <c r="Z18" s="249">
        <v>0.54469813522224797</v>
      </c>
      <c r="AA18" s="249">
        <v>2.5419932359551893</v>
      </c>
      <c r="AB18" s="249">
        <v>1.4078501880915582</v>
      </c>
      <c r="AC18" s="249">
        <v>1.1018341191733327</v>
      </c>
      <c r="AD18" s="249">
        <v>-3.379834549369761</v>
      </c>
      <c r="AE18" s="249">
        <v>2.9339116194826431</v>
      </c>
      <c r="AF18" s="249">
        <v>4.6857608085098263</v>
      </c>
      <c r="AG18" s="367">
        <v>0.17939515590619237</v>
      </c>
      <c r="AH18" s="249">
        <v>3.468796092200904</v>
      </c>
      <c r="AI18" s="249">
        <v>8.161563283472745</v>
      </c>
      <c r="AJ18" s="249">
        <v>0.60963508636146457</v>
      </c>
      <c r="AK18" s="249">
        <v>3.2275707698632345</v>
      </c>
      <c r="AL18" s="249">
        <v>4.1261126210894616</v>
      </c>
      <c r="AM18" s="249">
        <v>4.1586334255008239</v>
      </c>
      <c r="AN18" s="249">
        <v>5.3572738524084684</v>
      </c>
      <c r="AO18" s="249">
        <v>4.6657798077284838</v>
      </c>
      <c r="AP18" s="249">
        <v>5.1203250528119213</v>
      </c>
      <c r="AQ18" s="249">
        <v>5.5768928754383893</v>
      </c>
      <c r="AR18" s="249">
        <v>2.3722820971132705</v>
      </c>
      <c r="AS18" s="249">
        <v>6.4837719959601685</v>
      </c>
      <c r="AT18" s="249">
        <v>4.680358284976748</v>
      </c>
      <c r="AU18" s="249">
        <v>4.0331547423158014</v>
      </c>
      <c r="AV18" s="249">
        <v>4.1580248925549057</v>
      </c>
      <c r="AW18" s="249">
        <v>5.3446541981013667</v>
      </c>
      <c r="AX18" s="249">
        <v>4.041416817975005</v>
      </c>
      <c r="AY18" s="249">
        <v>5.025724777259029</v>
      </c>
      <c r="AZ18" s="249">
        <v>5.3029528217622897</v>
      </c>
      <c r="BA18" s="249">
        <v>5.4028841959519838</v>
      </c>
      <c r="BB18" s="249">
        <v>2.3525851119331946</v>
      </c>
      <c r="BC18" s="249">
        <v>6.6958750582074344E-2</v>
      </c>
      <c r="BD18" s="249">
        <v>3.4348244040581051</v>
      </c>
      <c r="BE18" s="249">
        <v>5.9863171290157879</v>
      </c>
      <c r="BF18" s="249">
        <v>6.1664582125599452</v>
      </c>
      <c r="BG18" s="249">
        <v>-6.7229802902097191</v>
      </c>
      <c r="BH18" s="249">
        <v>-54.108696990703535</v>
      </c>
      <c r="BI18" s="249">
        <v>-29.897381075529779</v>
      </c>
      <c r="BJ18" s="249">
        <v>-6.3471249905625626</v>
      </c>
      <c r="BK18" s="249">
        <v>4.719034370362067</v>
      </c>
      <c r="BL18" s="249">
        <v>1.9573132594915137</v>
      </c>
      <c r="BM18" s="249">
        <v>2.7450434758823405</v>
      </c>
      <c r="BN18" s="249">
        <v>2.4824311321147263</v>
      </c>
      <c r="BO18" s="249">
        <v>2.8365364136356561</v>
      </c>
      <c r="BP18" s="249">
        <v>4.3704415070879605</v>
      </c>
      <c r="BQ18" s="249">
        <v>0.99668259876671073</v>
      </c>
      <c r="BR18" s="249">
        <v>1.7912809341267888</v>
      </c>
      <c r="BS18" s="249">
        <v>10.882926939069606</v>
      </c>
      <c r="BT18" s="249">
        <v>125.77593133824459</v>
      </c>
      <c r="BU18" s="249">
        <v>38.032483890113923</v>
      </c>
      <c r="BV18" s="249">
        <v>-20.226122979403854</v>
      </c>
      <c r="BW18" s="249">
        <v>-25.009887472851304</v>
      </c>
      <c r="BX18" s="249">
        <v>-10.698404818439727</v>
      </c>
      <c r="BY18" s="249">
        <v>-2.9347865988530515</v>
      </c>
      <c r="BZ18" s="249">
        <v>-0.20995915014077582</v>
      </c>
      <c r="CA18" s="249">
        <v>1.7146297309787286</v>
      </c>
      <c r="CB18" s="249">
        <v>2.9633229285991121</v>
      </c>
      <c r="CC18" s="249">
        <v>1.3645126856296059</v>
      </c>
      <c r="CD18" s="249">
        <v>6.6351377766469284</v>
      </c>
      <c r="CE18" s="249">
        <v>3.0919982031629445</v>
      </c>
      <c r="CF18" s="249">
        <v>5.3409466131564898</v>
      </c>
      <c r="CG18" s="249">
        <v>6.4594489744140873</v>
      </c>
      <c r="CH18" s="249">
        <v>14.552038768498051</v>
      </c>
      <c r="CI18" s="249">
        <v>2.4689495772244783</v>
      </c>
      <c r="CJ18" s="249">
        <v>1.6971212301587286</v>
      </c>
      <c r="CK18" s="249">
        <v>1.4949843692849925</v>
      </c>
      <c r="CL18" s="249">
        <v>3.7662654452818174</v>
      </c>
      <c r="CM18" s="249">
        <v>2.6917132148159766</v>
      </c>
      <c r="CN18" s="249">
        <v>4.7180381230427173</v>
      </c>
      <c r="CO18" s="249">
        <v>4.2647003487428208</v>
      </c>
      <c r="CP18" s="249">
        <v>5.0893600441810065</v>
      </c>
      <c r="CQ18" s="249">
        <v>4.4978806509547553</v>
      </c>
      <c r="CR18" s="249">
        <v>5.2399647108788798</v>
      </c>
      <c r="CS18" s="249">
        <v>1.9901794672247917</v>
      </c>
      <c r="CT18" s="249">
        <v>1.939533402007541</v>
      </c>
      <c r="CU18" s="249">
        <v>-29.19537284648581</v>
      </c>
      <c r="CV18" s="249">
        <v>3.1618727805817741</v>
      </c>
      <c r="CW18" s="249">
        <v>3.283151644608779</v>
      </c>
      <c r="CX18" s="249">
        <v>4.1910054466810749</v>
      </c>
      <c r="CY18" s="249">
        <v>28.616770018072572</v>
      </c>
      <c r="CZ18" s="249">
        <v>-13.175338996083426</v>
      </c>
      <c r="DA18" s="249">
        <v>1.573618373717764</v>
      </c>
      <c r="DB18" s="249">
        <v>5.3333077599078536</v>
      </c>
      <c r="DC18" s="249">
        <v>4.5859195107898358</v>
      </c>
      <c r="DD18" s="249">
        <v>3.8704694965739463</v>
      </c>
      <c r="DE18" s="249">
        <v>4.15592385458406</v>
      </c>
      <c r="DF18" s="249">
        <v>-5.083214970467381</v>
      </c>
      <c r="DG18" s="249">
        <v>3.1117668626058332</v>
      </c>
      <c r="DH18" s="249">
        <v>-12.032806658365928</v>
      </c>
      <c r="DI18" s="249">
        <v>6.1791334207858171</v>
      </c>
      <c r="DJ18" s="249">
        <v>20.883919126922251</v>
      </c>
      <c r="DK18" s="249">
        <v>-7.1866238634328283E-2</v>
      </c>
      <c r="DL18" s="249">
        <v>6.4622308335007688</v>
      </c>
      <c r="DM18" s="249">
        <v>-2.3390704069028203</v>
      </c>
      <c r="DN18" s="249">
        <v>-4.3795914582790374</v>
      </c>
      <c r="DO18" s="249">
        <v>2.5487817612776382</v>
      </c>
      <c r="DP18" s="249">
        <v>6.9470315886436538</v>
      </c>
      <c r="DQ18" s="249">
        <v>-7.5818896984601309</v>
      </c>
      <c r="DR18" s="249">
        <v>9.083482036201147</v>
      </c>
      <c r="DS18" s="249">
        <v>-11.900642027288541</v>
      </c>
      <c r="DT18" s="249">
        <v>-12.194035717978338</v>
      </c>
      <c r="DU18" s="249">
        <v>-1.1479266523739824</v>
      </c>
      <c r="DV18" s="249">
        <v>20.818776256721506</v>
      </c>
      <c r="DW18" s="249">
        <v>-1.0460879282554316</v>
      </c>
      <c r="DX18" s="249">
        <v>13.407298320680809</v>
      </c>
      <c r="DY18" s="249">
        <v>-3.1461221761493903</v>
      </c>
      <c r="DZ18" s="249">
        <v>-3.7540181800763577</v>
      </c>
      <c r="EA18" s="249">
        <v>-1.130951623172578</v>
      </c>
      <c r="EB18" s="249">
        <v>5.6942169419948101</v>
      </c>
      <c r="EC18" s="249">
        <v>-1.9659281400932684</v>
      </c>
      <c r="ED18" s="249">
        <v>10.745738864355232</v>
      </c>
      <c r="EE18" s="249">
        <v>-9.9672414707475951</v>
      </c>
      <c r="EF18" s="249">
        <v>-7.1682823793359489</v>
      </c>
      <c r="EG18" s="249">
        <v>-5.3235786479701375</v>
      </c>
      <c r="EH18" s="249">
        <v>10.732651567237554</v>
      </c>
      <c r="EI18" s="249">
        <v>-1.8851434453280689</v>
      </c>
      <c r="EJ18" s="249">
        <v>10.584601766571325</v>
      </c>
      <c r="EK18" s="249">
        <v>-1.2221442911653497</v>
      </c>
      <c r="EL18" s="249">
        <v>-4.8185255854931768</v>
      </c>
      <c r="EM18" s="249">
        <v>-1.4293064099651644</v>
      </c>
      <c r="EN18" s="249">
        <v>1.0089759209785285</v>
      </c>
      <c r="EO18" s="249">
        <v>4.4402112277673496</v>
      </c>
      <c r="EP18" s="249">
        <v>12.630538827412451</v>
      </c>
      <c r="EQ18" s="249">
        <v>-13.842845254031161</v>
      </c>
      <c r="ER18" s="249">
        <v>-4.1201432047678139</v>
      </c>
      <c r="ES18" s="249">
        <v>-1.0295845097574414</v>
      </c>
      <c r="ET18" s="249">
        <v>3.0012078979197838</v>
      </c>
      <c r="EU18" s="249">
        <v>0.66787629115792413</v>
      </c>
      <c r="EV18" s="249">
        <v>11.547182713186558</v>
      </c>
      <c r="EW18" s="249">
        <v>-1.1912938613853612</v>
      </c>
      <c r="EX18" s="249">
        <v>-3.7231928283914328</v>
      </c>
      <c r="EY18" s="249">
        <v>-2.0762579217608135</v>
      </c>
      <c r="EZ18" s="249">
        <v>1.4476403039312942</v>
      </c>
      <c r="FA18" s="249">
        <v>4.8938251203324086</v>
      </c>
      <c r="FB18" s="249">
        <v>9.2118263718305826</v>
      </c>
      <c r="FC18" s="249">
        <v>-10.382589565724771</v>
      </c>
      <c r="FD18" s="249">
        <v>-5.7439685549649226</v>
      </c>
      <c r="FE18" s="249">
        <v>-1.6414853913873486</v>
      </c>
      <c r="FF18" s="249">
        <v>3.1248394107473985</v>
      </c>
      <c r="FG18" s="249">
        <v>1.8147437769559644</v>
      </c>
      <c r="FH18" s="249">
        <v>10.167212753949386</v>
      </c>
      <c r="FI18" s="249">
        <v>-0.25649117536512733</v>
      </c>
      <c r="FJ18" s="249">
        <v>-3.4690586051826671</v>
      </c>
      <c r="FK18" s="249">
        <v>-1.9833293395183205</v>
      </c>
      <c r="FL18" s="249">
        <v>-1.4881962877853567</v>
      </c>
      <c r="FM18" s="249">
        <v>2.5514505571907051</v>
      </c>
      <c r="FN18" s="249">
        <v>12.887472794820724</v>
      </c>
      <c r="FO18" s="249">
        <v>-8.1719397959783038</v>
      </c>
      <c r="FP18" s="249">
        <v>-5.5837650108186239</v>
      </c>
      <c r="FQ18" s="249">
        <v>-13.582978463834024</v>
      </c>
      <c r="FR18" s="249">
        <v>-49.263674290754345</v>
      </c>
      <c r="FS18" s="249">
        <v>55.53012697073865</v>
      </c>
      <c r="FT18" s="249">
        <v>47.176758364761696</v>
      </c>
      <c r="FU18" s="249">
        <v>11.529346299031417</v>
      </c>
      <c r="FV18" s="249">
        <v>-6.0148377971433007</v>
      </c>
      <c r="FW18" s="249">
        <v>-1.2260448375936619</v>
      </c>
      <c r="FX18" s="249">
        <v>-1.7399886350017368</v>
      </c>
      <c r="FY18" s="249">
        <v>2.9057943200072174</v>
      </c>
      <c r="FZ18" s="249">
        <v>14.571297197564533</v>
      </c>
      <c r="GA18" s="249">
        <v>-11.14026810496739</v>
      </c>
      <c r="GB18" s="249">
        <v>-4.8409387988783976</v>
      </c>
      <c r="GC18" s="249">
        <v>-5.8645082628668206</v>
      </c>
      <c r="GD18" s="249">
        <v>3.3075289938912817</v>
      </c>
      <c r="GE18" s="249">
        <v>-4.913647711396635</v>
      </c>
      <c r="GF18" s="249">
        <v>-14.941321845463136</v>
      </c>
      <c r="GG18" s="249">
        <v>4.8413157465616763</v>
      </c>
      <c r="GH18" s="249">
        <v>11.921753752193084</v>
      </c>
      <c r="GI18" s="249">
        <v>7.36107251860156</v>
      </c>
      <c r="GJ18" s="249">
        <v>1.0183793394405285</v>
      </c>
      <c r="GK18" s="249">
        <v>4.8904748138155725</v>
      </c>
      <c r="GL18" s="249">
        <v>15.977824457522402</v>
      </c>
      <c r="GM18" s="249">
        <v>-12.520078366528423</v>
      </c>
      <c r="GN18" s="249">
        <v>22.918513036284452</v>
      </c>
      <c r="GO18" s="249">
        <v>-0.38862699375941645</v>
      </c>
      <c r="GP18" s="249">
        <v>4.710045379448502</v>
      </c>
      <c r="GQ18" s="249">
        <v>-16.826349636504276</v>
      </c>
      <c r="GR18" s="249">
        <v>18.834329746111564</v>
      </c>
      <c r="GS18" s="249">
        <v>1.7843916967715359</v>
      </c>
      <c r="GT18" s="249">
        <v>5.8218488781810009</v>
      </c>
      <c r="GU18" s="249">
        <v>-10.503846180469111</v>
      </c>
      <c r="GV18" s="249">
        <v>6.2995392636016305</v>
      </c>
      <c r="GW18" s="249">
        <v>1.0177196549038285</v>
      </c>
      <c r="GX18" s="249">
        <v>5.6115135600781372</v>
      </c>
      <c r="GY18" s="249">
        <v>-8.5010780455905319</v>
      </c>
      <c r="GZ18" s="249">
        <v>5.1987536997863089</v>
      </c>
      <c r="HA18" s="249">
        <v>3.0110131262164117</v>
      </c>
      <c r="HB18" s="249">
        <v>5.1543078163884388</v>
      </c>
      <c r="HC18" s="249">
        <v>-7.7773865866455196</v>
      </c>
      <c r="HD18" s="249">
        <v>4.6066586010974504</v>
      </c>
      <c r="HE18" s="249">
        <v>3.7425383051139249</v>
      </c>
      <c r="HF18" s="249">
        <v>1.9071676373967819</v>
      </c>
      <c r="HG18" s="249">
        <v>-7.8231822947993521</v>
      </c>
      <c r="HH18" s="249">
        <v>-27.342854996040316</v>
      </c>
      <c r="HI18" s="249">
        <v>51.152191160653786</v>
      </c>
      <c r="HJ18" s="249">
        <v>2.0269714485738035</v>
      </c>
      <c r="HK18" s="249">
        <v>-7.0129526195417355</v>
      </c>
      <c r="HL18" s="249">
        <v>-10.309654186740474</v>
      </c>
      <c r="HM18" s="249">
        <v>2.0375317750467588</v>
      </c>
      <c r="HN18" s="249">
        <v>19.358354434302456</v>
      </c>
      <c r="HO18" s="346"/>
      <c r="HP18" s="297" t="s">
        <v>389</v>
      </c>
      <c r="HQ18" s="298"/>
      <c r="HR18" s="460"/>
      <c r="HS18" s="299"/>
      <c r="HT18" s="462"/>
      <c r="HU18" s="468"/>
      <c r="HV18" s="299"/>
      <c r="HW18" s="299"/>
      <c r="HX18" s="44"/>
      <c r="HY18" s="44"/>
      <c r="HZ18" s="44"/>
      <c r="IA18" s="44"/>
      <c r="IB18" s="44"/>
      <c r="IC18" s="44"/>
      <c r="ID18" s="44"/>
      <c r="IE18" s="44"/>
      <c r="IF18" s="44"/>
      <c r="IG18" s="44"/>
    </row>
    <row r="19" spans="1:243" s="304" customFormat="1" ht="15" customHeight="1" x14ac:dyDescent="0.25">
      <c r="A19" s="609"/>
      <c r="B19" s="300"/>
      <c r="C19" s="294">
        <v>3.4</v>
      </c>
      <c r="D19" s="301">
        <v>0.91883950063422359</v>
      </c>
      <c r="E19" s="301">
        <v>1.0428349407835997</v>
      </c>
      <c r="F19" s="302">
        <v>31</v>
      </c>
      <c r="G19" s="295"/>
      <c r="H19" s="296" t="s">
        <v>375</v>
      </c>
      <c r="I19" s="249">
        <v>8.492954494584211</v>
      </c>
      <c r="J19" s="249">
        <v>9.6088621285649083</v>
      </c>
      <c r="K19" s="249">
        <v>11.043486165564275</v>
      </c>
      <c r="L19" s="249">
        <v>9.7429420642061331</v>
      </c>
      <c r="M19" s="249">
        <v>6.9231899256131442</v>
      </c>
      <c r="N19" s="249">
        <v>12.631850390452186</v>
      </c>
      <c r="O19" s="249">
        <v>11.428542156969328</v>
      </c>
      <c r="P19" s="249">
        <v>12.995581743433135</v>
      </c>
      <c r="Q19" s="249">
        <v>9.0809972356894662</v>
      </c>
      <c r="R19" s="249">
        <v>5.4138377155550756</v>
      </c>
      <c r="S19" s="249">
        <v>12.312060422218906</v>
      </c>
      <c r="T19" s="249">
        <v>10.716852591511966</v>
      </c>
      <c r="U19" s="249">
        <v>13.90847002649744</v>
      </c>
      <c r="V19" s="249">
        <v>9.9048618874306982</v>
      </c>
      <c r="W19" s="249">
        <v>13.726717980600327</v>
      </c>
      <c r="X19" s="249">
        <v>9.2274022901633401</v>
      </c>
      <c r="Y19" s="249">
        <v>9.2427677839538092</v>
      </c>
      <c r="Z19" s="249">
        <v>6.2101397600690547</v>
      </c>
      <c r="AA19" s="249">
        <v>8.4872144824908275</v>
      </c>
      <c r="AB19" s="249">
        <v>8.4767317575206391</v>
      </c>
      <c r="AC19" s="249">
        <v>5.9992970724445485</v>
      </c>
      <c r="AD19" s="249">
        <v>0.20753918837030483</v>
      </c>
      <c r="AE19" s="249">
        <v>-4.4350931544027077</v>
      </c>
      <c r="AF19" s="249">
        <v>-4.1425940022399459</v>
      </c>
      <c r="AG19" s="367">
        <v>3.7735551732926496</v>
      </c>
      <c r="AH19" s="249">
        <v>0.51543867798196175</v>
      </c>
      <c r="AI19" s="249">
        <v>2.3635047634139994</v>
      </c>
      <c r="AJ19" s="249">
        <v>3.5815852613542631</v>
      </c>
      <c r="AK19" s="249">
        <v>-1.5961129478548912</v>
      </c>
      <c r="AL19" s="249">
        <v>5.1017298510771099</v>
      </c>
      <c r="AM19" s="249">
        <v>6.0323041708266487</v>
      </c>
      <c r="AN19" s="249">
        <v>5.5328980610469927</v>
      </c>
      <c r="AO19" s="249">
        <v>11.982897881852978</v>
      </c>
      <c r="AP19" s="249">
        <v>8.5644392830791958</v>
      </c>
      <c r="AQ19" s="249">
        <v>2.1001710535613256</v>
      </c>
      <c r="AR19" s="249">
        <v>8.2836928639367926</v>
      </c>
      <c r="AS19" s="249">
        <v>8.8829191450596028</v>
      </c>
      <c r="AT19" s="249">
        <v>7.165823199736181</v>
      </c>
      <c r="AU19" s="249">
        <v>8.0212731714425018</v>
      </c>
      <c r="AV19" s="249">
        <v>8.5197230311669898</v>
      </c>
      <c r="AW19" s="249">
        <v>9.8023277525492176</v>
      </c>
      <c r="AX19" s="249">
        <v>6.4226407360556266</v>
      </c>
      <c r="AY19" s="249">
        <v>6.6957278898921686</v>
      </c>
      <c r="AZ19" s="249">
        <v>7.2954088852777943</v>
      </c>
      <c r="BA19" s="249">
        <v>6.9697342634438542</v>
      </c>
      <c r="BB19" s="249">
        <v>8.4587967225136111</v>
      </c>
      <c r="BC19" s="249">
        <v>9.0442665593230913</v>
      </c>
      <c r="BD19" s="249">
        <v>9.9286691719431275</v>
      </c>
      <c r="BE19" s="249">
        <v>4.0541695490222196</v>
      </c>
      <c r="BF19" s="249">
        <v>7.0104761072602031</v>
      </c>
      <c r="BG19" s="249">
        <v>-7.4548747043297254</v>
      </c>
      <c r="BH19" s="249">
        <v>-90.302420827170593</v>
      </c>
      <c r="BI19" s="249">
        <v>-50.550955964849983</v>
      </c>
      <c r="BJ19" s="249">
        <v>18.093255748700528</v>
      </c>
      <c r="BK19" s="249">
        <v>5.3973351563371637</v>
      </c>
      <c r="BL19" s="249">
        <v>1.4123533365898879</v>
      </c>
      <c r="BM19" s="249">
        <v>4.9108959739778015</v>
      </c>
      <c r="BN19" s="249">
        <v>4.2742731299589565</v>
      </c>
      <c r="BO19" s="249">
        <v>3.2899962902098281</v>
      </c>
      <c r="BP19" s="249">
        <v>3.7042436848981879</v>
      </c>
      <c r="BQ19" s="249">
        <v>3.9854211964872661</v>
      </c>
      <c r="BR19" s="249">
        <v>1.2633827525655903</v>
      </c>
      <c r="BS19" s="249">
        <v>12.280979998909245</v>
      </c>
      <c r="BT19" s="249">
        <v>957.41930579609812</v>
      </c>
      <c r="BU19" s="249">
        <v>80.96861509141354</v>
      </c>
      <c r="BV19" s="249">
        <v>-34.218346074936363</v>
      </c>
      <c r="BW19" s="249">
        <v>-45.021375294062459</v>
      </c>
      <c r="BX19" s="249">
        <v>-42.833820732713114</v>
      </c>
      <c r="BY19" s="249">
        <v>-29.619011269320879</v>
      </c>
      <c r="BZ19" s="249">
        <v>-15.86090870300896</v>
      </c>
      <c r="CA19" s="249">
        <v>1.4206177168111225</v>
      </c>
      <c r="CB19" s="249">
        <v>0.85482792947335895</v>
      </c>
      <c r="CC19" s="249">
        <v>5.1110518336169974</v>
      </c>
      <c r="CD19" s="249">
        <v>9.7315277588867701</v>
      </c>
      <c r="CE19" s="249">
        <v>9.7067079763656068</v>
      </c>
      <c r="CF19" s="249">
        <v>11.154991402503825</v>
      </c>
      <c r="CG19" s="249">
        <v>9.4466010197633352</v>
      </c>
      <c r="CH19" s="249">
        <v>12.501126276647881</v>
      </c>
      <c r="CI19" s="249">
        <v>8.1827404623526263</v>
      </c>
      <c r="CJ19" s="249">
        <v>7.6528999640268438</v>
      </c>
      <c r="CK19" s="249">
        <v>-2.814938980194853</v>
      </c>
      <c r="CL19" s="249">
        <v>2.2159797520083515</v>
      </c>
      <c r="CM19" s="249">
        <v>2.2657744285331489</v>
      </c>
      <c r="CN19" s="249">
        <v>7.817292030770929</v>
      </c>
      <c r="CO19" s="249">
        <v>6.2730411489700089</v>
      </c>
      <c r="CP19" s="249">
        <v>8.0299541826164216</v>
      </c>
      <c r="CQ19" s="249">
        <v>8.2207856216206068</v>
      </c>
      <c r="CR19" s="249">
        <v>6.990821351312789</v>
      </c>
      <c r="CS19" s="249">
        <v>9.1307390986956136</v>
      </c>
      <c r="CT19" s="249">
        <v>1.0104567324892315</v>
      </c>
      <c r="CU19" s="249">
        <v>-39.116555010996279</v>
      </c>
      <c r="CV19" s="249">
        <v>3.8882795851947094</v>
      </c>
      <c r="CW19" s="249">
        <v>3.7648398121746425</v>
      </c>
      <c r="CX19" s="249">
        <v>5.6972023208773379</v>
      </c>
      <c r="CY19" s="249">
        <v>46.905794617217083</v>
      </c>
      <c r="CZ19" s="249">
        <v>-38.991321404920122</v>
      </c>
      <c r="DA19" s="249">
        <v>-4.7373660881872723</v>
      </c>
      <c r="DB19" s="249">
        <v>9.9955369616922241</v>
      </c>
      <c r="DC19" s="249">
        <v>6.1074055532126295</v>
      </c>
      <c r="DD19" s="249">
        <v>4.6455711171698795</v>
      </c>
      <c r="DE19" s="249">
        <v>8.0857405623430338</v>
      </c>
      <c r="DF19" s="249">
        <v>-6.9832100110555473</v>
      </c>
      <c r="DG19" s="249">
        <v>-3.7015740435483906</v>
      </c>
      <c r="DH19" s="249">
        <v>3.4281180330167729</v>
      </c>
      <c r="DI19" s="249">
        <v>0.62715861706567466</v>
      </c>
      <c r="DJ19" s="249">
        <v>-14.274459552165666</v>
      </c>
      <c r="DK19" s="249">
        <v>19.695564143638961</v>
      </c>
      <c r="DL19" s="249">
        <v>-5.8765082479550301</v>
      </c>
      <c r="DM19" s="249">
        <v>-0.94445170544869939</v>
      </c>
      <c r="DN19" s="249">
        <v>3.2655778324632223</v>
      </c>
      <c r="DO19" s="249">
        <v>1.5186351945957171</v>
      </c>
      <c r="DP19" s="249">
        <v>12.40888418989698</v>
      </c>
      <c r="DQ19" s="249">
        <v>-1.0476001960213921</v>
      </c>
      <c r="DR19" s="249">
        <v>-4.7434041687944841</v>
      </c>
      <c r="DS19" s="249">
        <v>-1.9022142576987591</v>
      </c>
      <c r="DT19" s="249">
        <v>4.4919311351575288</v>
      </c>
      <c r="DU19" s="249">
        <v>1.9442249356418415</v>
      </c>
      <c r="DV19" s="249">
        <v>-15.278479236840738</v>
      </c>
      <c r="DW19" s="249">
        <v>16.620087792944275</v>
      </c>
      <c r="DX19" s="249">
        <v>-0.8512274220526308</v>
      </c>
      <c r="DY19" s="249">
        <v>-2.0027168091630472</v>
      </c>
      <c r="DZ19" s="249">
        <v>4.7178201866220775</v>
      </c>
      <c r="EA19" s="249">
        <v>-1.9983454735722432</v>
      </c>
      <c r="EB19" s="249">
        <v>8.6298454915801415</v>
      </c>
      <c r="EC19" s="249">
        <v>5.4277896199586877</v>
      </c>
      <c r="ED19" s="249">
        <v>-6.0963672167982281</v>
      </c>
      <c r="EE19" s="249">
        <v>0.92563530612275713</v>
      </c>
      <c r="EF19" s="249">
        <v>0.81929163905857649</v>
      </c>
      <c r="EG19" s="249">
        <v>5.4892560702316899</v>
      </c>
      <c r="EH19" s="249">
        <v>-18.630276197625179</v>
      </c>
      <c r="EI19" s="249">
        <v>16.636493247960658</v>
      </c>
      <c r="EJ19" s="249">
        <v>-3.6036416308202917</v>
      </c>
      <c r="EK19" s="249">
        <v>9.8279733388920931E-2</v>
      </c>
      <c r="EL19" s="249">
        <v>4.7077016845135091</v>
      </c>
      <c r="EM19" s="249">
        <v>-4.2365461843139087</v>
      </c>
      <c r="EN19" s="249">
        <v>2.694355526570007</v>
      </c>
      <c r="EO19" s="249">
        <v>0.54330218636748384</v>
      </c>
      <c r="EP19" s="249">
        <v>-5.8089527894659341</v>
      </c>
      <c r="EQ19" s="249">
        <v>9.2603317899535114</v>
      </c>
      <c r="ER19" s="249">
        <v>-2.3460716038815121</v>
      </c>
      <c r="ES19" s="249">
        <v>7.4287702292994453</v>
      </c>
      <c r="ET19" s="249">
        <v>-17.662012421237932</v>
      </c>
      <c r="EU19" s="249">
        <v>10.806223700582777</v>
      </c>
      <c r="EV19" s="249">
        <v>2.9575590908965381</v>
      </c>
      <c r="EW19" s="249">
        <v>0.98455333424196567</v>
      </c>
      <c r="EX19" s="249">
        <v>4.2145343769542194</v>
      </c>
      <c r="EY19" s="249">
        <v>1.6163610256599412</v>
      </c>
      <c r="EZ19" s="249">
        <v>-0.44055533335182417</v>
      </c>
      <c r="FA19" s="249">
        <v>-5.4433623080665257</v>
      </c>
      <c r="FB19" s="249">
        <v>-0.10443350454819722</v>
      </c>
      <c r="FC19" s="249">
        <v>9.864962649514311</v>
      </c>
      <c r="FD19" s="249">
        <v>-3.8860850955338293</v>
      </c>
      <c r="FE19" s="249">
        <v>8.2863191726954852</v>
      </c>
      <c r="FF19" s="249">
        <v>-17.282074681627208</v>
      </c>
      <c r="FG19" s="249">
        <v>12.115852786496333</v>
      </c>
      <c r="FH19" s="249">
        <v>-0.21144773101298142</v>
      </c>
      <c r="FI19" s="249">
        <v>1.24368601560343</v>
      </c>
      <c r="FJ19" s="249">
        <v>4.8002698786916369</v>
      </c>
      <c r="FK19" s="249">
        <v>1.3079240636967597</v>
      </c>
      <c r="FL19" s="249">
        <v>0.9453528632024728</v>
      </c>
      <c r="FM19" s="249">
        <v>-4.9329375116308398</v>
      </c>
      <c r="FN19" s="249">
        <v>0.70576865266171751</v>
      </c>
      <c r="FO19" s="249">
        <v>3.9938674518884767</v>
      </c>
      <c r="FP19" s="249">
        <v>-1.1553709088607604</v>
      </c>
      <c r="FQ19" s="249">
        <v>-6.3514962254789964</v>
      </c>
      <c r="FR19" s="249">
        <v>-91.332189272808307</v>
      </c>
      <c r="FS19" s="249">
        <v>471.69131003447183</v>
      </c>
      <c r="FT19" s="249">
        <v>138.31310096747967</v>
      </c>
      <c r="FU19" s="249">
        <v>-9.6407780461507002</v>
      </c>
      <c r="FV19" s="249">
        <v>0.8378625791928016</v>
      </c>
      <c r="FW19" s="249">
        <v>4.8028640801831131</v>
      </c>
      <c r="FX19" s="249">
        <v>0.33279382408990443</v>
      </c>
      <c r="FY19" s="249">
        <v>-5.8303046667455334</v>
      </c>
      <c r="FZ19" s="249">
        <v>1.1096519307406822</v>
      </c>
      <c r="GA19" s="249">
        <v>4.2758302321146431</v>
      </c>
      <c r="GB19" s="249">
        <v>-3.7428382409673731</v>
      </c>
      <c r="GC19" s="249">
        <v>3.8375915697756398</v>
      </c>
      <c r="GD19" s="249">
        <v>-18.369875271768606</v>
      </c>
      <c r="GE19" s="249">
        <v>-2.1597354335763299</v>
      </c>
      <c r="GF19" s="249">
        <v>-13.373764142844962</v>
      </c>
      <c r="GG19" s="249">
        <v>-24.480072237460277</v>
      </c>
      <c r="GH19" s="249">
        <v>4.8501187500534826</v>
      </c>
      <c r="GI19" s="249">
        <v>29.029599149566081</v>
      </c>
      <c r="GJ19" s="249">
        <v>19.945886693226342</v>
      </c>
      <c r="GK19" s="249">
        <v>13.51143117520364</v>
      </c>
      <c r="GL19" s="249">
        <v>0.54559691163771618</v>
      </c>
      <c r="GM19" s="249">
        <v>8.6764255270539365</v>
      </c>
      <c r="GN19" s="249">
        <v>-3.5688970660456505</v>
      </c>
      <c r="GO19" s="249">
        <v>3.4524114073441865</v>
      </c>
      <c r="GP19" s="249">
        <v>12.148003547579052</v>
      </c>
      <c r="GQ19" s="249">
        <v>-1.919622933747803</v>
      </c>
      <c r="GR19" s="249">
        <v>-3.5907084729582976</v>
      </c>
      <c r="GS19" s="249">
        <v>4.8181292891309937</v>
      </c>
      <c r="GT19" s="249">
        <v>10.424351120577782</v>
      </c>
      <c r="GU19" s="249">
        <v>0.81768444868546908</v>
      </c>
      <c r="GV19" s="249">
        <v>-7.2914049075241394</v>
      </c>
      <c r="GW19" s="249">
        <v>4.304767456931387</v>
      </c>
      <c r="GX19" s="249">
        <v>-0.31297526298131118</v>
      </c>
      <c r="GY19" s="249">
        <v>6.0366509432054443</v>
      </c>
      <c r="GZ19" s="249">
        <v>-7.246241768503225</v>
      </c>
      <c r="HA19" s="249">
        <v>9.966972195224642</v>
      </c>
      <c r="HB19" s="249">
        <v>-1.7407775473339484</v>
      </c>
      <c r="HC19" s="249">
        <v>7.7896559581385247</v>
      </c>
      <c r="HD19" s="249">
        <v>-7.0823952382488216</v>
      </c>
      <c r="HE19" s="249">
        <v>8.7171619490953702</v>
      </c>
      <c r="HF19" s="249">
        <v>0.22449995324780048</v>
      </c>
      <c r="HG19" s="249">
        <v>-0.2308380819938094</v>
      </c>
      <c r="HH19" s="249">
        <v>-43.99447283953829</v>
      </c>
      <c r="HI19" s="249">
        <v>85.509195780830453</v>
      </c>
      <c r="HJ19" s="249">
        <v>0.10541347328418738</v>
      </c>
      <c r="HK19" s="249">
        <v>1.6271148466091176</v>
      </c>
      <c r="HL19" s="249">
        <v>-22.15937328703869</v>
      </c>
      <c r="HM19" s="249">
        <v>-22.959669961868045</v>
      </c>
      <c r="HN19" s="249">
        <v>56.310636058673538</v>
      </c>
      <c r="HO19" s="303"/>
      <c r="HP19" s="297" t="s">
        <v>374</v>
      </c>
      <c r="HQ19" s="298"/>
      <c r="HR19" s="460"/>
      <c r="HS19" s="299"/>
      <c r="HT19" s="462"/>
      <c r="HU19" s="468"/>
      <c r="HV19" s="299"/>
      <c r="HW19" s="299"/>
      <c r="HX19" s="44"/>
      <c r="HY19" s="44"/>
      <c r="HZ19" s="44"/>
      <c r="IA19" s="44"/>
      <c r="IB19" s="44"/>
      <c r="IC19" s="44"/>
      <c r="ID19" s="44"/>
      <c r="IE19" s="44"/>
      <c r="IF19" s="44"/>
      <c r="IG19" s="44"/>
    </row>
    <row r="20" spans="1:243" s="308" customFormat="1" ht="15" customHeight="1" x14ac:dyDescent="0.25">
      <c r="A20" s="609"/>
      <c r="B20" s="289" t="s">
        <v>63</v>
      </c>
      <c r="C20" s="309"/>
      <c r="D20" s="306">
        <v>25.371518999461557</v>
      </c>
      <c r="E20" s="306">
        <v>20.595883014724944</v>
      </c>
      <c r="F20" s="307"/>
      <c r="G20" s="607" t="s">
        <v>64</v>
      </c>
      <c r="H20" s="607"/>
      <c r="I20" s="247">
        <v>1.3428036383204045</v>
      </c>
      <c r="J20" s="247">
        <v>3.0417532902487352</v>
      </c>
      <c r="K20" s="247">
        <v>3.4628472654351725</v>
      </c>
      <c r="L20" s="247">
        <v>4.8763022643387757</v>
      </c>
      <c r="M20" s="247">
        <v>5.1033631117715998</v>
      </c>
      <c r="N20" s="247">
        <v>5.0633814828210433</v>
      </c>
      <c r="O20" s="247">
        <v>3.5951018562245594</v>
      </c>
      <c r="P20" s="247">
        <v>4.8577648627399412</v>
      </c>
      <c r="Q20" s="247">
        <v>4.518292225930935</v>
      </c>
      <c r="R20" s="247">
        <v>3.9360362568379657</v>
      </c>
      <c r="S20" s="247">
        <v>6.2067039323286934</v>
      </c>
      <c r="T20" s="247">
        <v>3.8399557199360714</v>
      </c>
      <c r="U20" s="247">
        <v>2.340805827093746</v>
      </c>
      <c r="V20" s="247">
        <v>3.9333095138938603</v>
      </c>
      <c r="W20" s="247">
        <v>3.6518544418339616</v>
      </c>
      <c r="X20" s="247">
        <v>3.199919180475348</v>
      </c>
      <c r="Y20" s="247">
        <v>3.1830132621171856</v>
      </c>
      <c r="Z20" s="247">
        <v>2.9603423893729683</v>
      </c>
      <c r="AA20" s="247">
        <v>3.8749499846211251</v>
      </c>
      <c r="AB20" s="247">
        <v>6.5073436248791694</v>
      </c>
      <c r="AC20" s="247">
        <v>4.8981391840332833</v>
      </c>
      <c r="AD20" s="247">
        <v>2.3632051757031007</v>
      </c>
      <c r="AE20" s="247">
        <v>7.4609290049841377</v>
      </c>
      <c r="AF20" s="247">
        <v>3.8378937883638571</v>
      </c>
      <c r="AG20" s="366">
        <v>6.2025817896733884</v>
      </c>
      <c r="AH20" s="247">
        <v>7.0112472797047047</v>
      </c>
      <c r="AI20" s="247">
        <v>1.4320395264809491</v>
      </c>
      <c r="AJ20" s="247">
        <v>4.0374255842241098</v>
      </c>
      <c r="AK20" s="247">
        <v>3.726578995456336</v>
      </c>
      <c r="AL20" s="247">
        <v>3.3881673788845461</v>
      </c>
      <c r="AM20" s="247">
        <v>4.0045924576225218</v>
      </c>
      <c r="AN20" s="247">
        <v>3.491893507531401</v>
      </c>
      <c r="AO20" s="184">
        <v>3.7586075207753282</v>
      </c>
      <c r="AP20" s="184">
        <v>4.1084590534297547</v>
      </c>
      <c r="AQ20" s="247">
        <v>3.3765814189809902</v>
      </c>
      <c r="AR20" s="247">
        <v>3.5683788614223317</v>
      </c>
      <c r="AS20" s="247">
        <v>4.0175424352044473</v>
      </c>
      <c r="AT20" s="247">
        <v>1.5655134012037024</v>
      </c>
      <c r="AU20" s="247">
        <v>3.7301296385135174</v>
      </c>
      <c r="AV20" s="247">
        <v>3.6134203077637892</v>
      </c>
      <c r="AW20" s="247">
        <v>3.244198834726177</v>
      </c>
      <c r="AX20" s="247">
        <v>2.9540333561035794</v>
      </c>
      <c r="AY20" s="247">
        <v>3.4332222739805758</v>
      </c>
      <c r="AZ20" s="247">
        <v>2.9615986636833895</v>
      </c>
      <c r="BA20" s="247">
        <v>2.1378890091917242</v>
      </c>
      <c r="BB20" s="247">
        <v>1.3419551848725035</v>
      </c>
      <c r="BC20" s="247">
        <v>2.6611393465170181</v>
      </c>
      <c r="BD20" s="247">
        <v>3.6365786328914567</v>
      </c>
      <c r="BE20" s="247">
        <v>3.6416128904153595</v>
      </c>
      <c r="BF20" s="247">
        <v>6.5247409010440691</v>
      </c>
      <c r="BG20" s="247">
        <v>3.6057176925492485</v>
      </c>
      <c r="BH20" s="247">
        <v>-21.36100244078024</v>
      </c>
      <c r="BI20" s="247">
        <v>-22.174966263544405</v>
      </c>
      <c r="BJ20" s="247">
        <v>1.5091490824964353</v>
      </c>
      <c r="BK20" s="247">
        <v>1.4974171899984583</v>
      </c>
      <c r="BL20" s="247">
        <v>1.7220720462925385</v>
      </c>
      <c r="BM20" s="247">
        <v>3.1895450911295882</v>
      </c>
      <c r="BN20" s="247">
        <v>1.9482371624304022</v>
      </c>
      <c r="BO20" s="247">
        <v>1.9565754632489387</v>
      </c>
      <c r="BP20" s="247">
        <v>7.6842362033161322</v>
      </c>
      <c r="BQ20" s="247">
        <v>4.5279295957192431</v>
      </c>
      <c r="BR20" s="247">
        <v>8.8933957890087783</v>
      </c>
      <c r="BS20" s="247">
        <v>14.148047363038316</v>
      </c>
      <c r="BT20" s="247">
        <v>37.518539846715299</v>
      </c>
      <c r="BU20" s="247">
        <v>34.810713774138236</v>
      </c>
      <c r="BV20" s="247">
        <v>18.956571279918833</v>
      </c>
      <c r="BW20" s="247">
        <v>14.324889315031641</v>
      </c>
      <c r="BX20" s="247">
        <v>13.990466350957021</v>
      </c>
      <c r="BY20" s="247">
        <v>6.0526359140989854</v>
      </c>
      <c r="BZ20" s="247">
        <v>6.2597302644958717</v>
      </c>
      <c r="CA20" s="247">
        <v>8.5434305281947047</v>
      </c>
      <c r="CB20" s="247">
        <v>2.1350885013885517</v>
      </c>
      <c r="CC20" s="247">
        <v>5.2839788518511455E-2</v>
      </c>
      <c r="CD20" s="247">
        <v>2.611355015281319</v>
      </c>
      <c r="CE20" s="247">
        <v>5.0173713850098665</v>
      </c>
      <c r="CF20" s="247">
        <v>4.3143577968064051</v>
      </c>
      <c r="CG20" s="247">
        <v>4.6206734524928805</v>
      </c>
      <c r="CH20" s="247">
        <v>3.3039199267526271</v>
      </c>
      <c r="CI20" s="247">
        <v>3.1123530601163623</v>
      </c>
      <c r="CJ20" s="247">
        <v>5.0771902124844956</v>
      </c>
      <c r="CK20" s="247">
        <v>4.4881799642781885</v>
      </c>
      <c r="CL20" s="247">
        <v>4.8084230337945399</v>
      </c>
      <c r="CM20" s="247">
        <v>3.7101765113812633</v>
      </c>
      <c r="CN20" s="247">
        <v>3.7526070291633289</v>
      </c>
      <c r="CO20" s="247">
        <v>3.6884597180970786</v>
      </c>
      <c r="CP20" s="247">
        <v>3.1145651116124782</v>
      </c>
      <c r="CQ20" s="247">
        <v>3.263515521218622</v>
      </c>
      <c r="CR20" s="247">
        <v>2.8431104487525403</v>
      </c>
      <c r="CS20" s="247">
        <v>2.5340856856575442</v>
      </c>
      <c r="CT20" s="247">
        <v>4.5635388525070937</v>
      </c>
      <c r="CU20" s="247">
        <v>-13.887344552863851</v>
      </c>
      <c r="CV20" s="247">
        <v>2.1354364385724836</v>
      </c>
      <c r="CW20" s="247">
        <v>3.8677178228903983</v>
      </c>
      <c r="CX20" s="247">
        <v>9.1875023877389594</v>
      </c>
      <c r="CY20" s="247">
        <v>29.269597554390515</v>
      </c>
      <c r="CZ20" s="247">
        <v>11.429937535806928</v>
      </c>
      <c r="DA20" s="247">
        <v>5.5683860094402462</v>
      </c>
      <c r="DB20" s="247">
        <v>4.1399004115477283</v>
      </c>
      <c r="DC20" s="247">
        <v>3.9983303172906659</v>
      </c>
      <c r="DD20" s="247">
        <v>3.9844184926557631</v>
      </c>
      <c r="DE20" s="247">
        <v>2.9343488056277778</v>
      </c>
      <c r="DF20" s="247">
        <v>-0.78303323722188622</v>
      </c>
      <c r="DG20" s="247">
        <v>13.102429919920894</v>
      </c>
      <c r="DH20" s="247">
        <v>-5.750584649546937</v>
      </c>
      <c r="DI20" s="247">
        <v>7.5233720063491347</v>
      </c>
      <c r="DJ20" s="247">
        <v>-8.2629145035771074</v>
      </c>
      <c r="DK20" s="247">
        <v>6.7280152314872055</v>
      </c>
      <c r="DL20" s="247">
        <v>0.37916855031699015</v>
      </c>
      <c r="DM20" s="247">
        <v>-0.59684827646347571</v>
      </c>
      <c r="DN20" s="247">
        <v>-4.6438112051428817</v>
      </c>
      <c r="DO20" s="247">
        <v>3.4040080597676194</v>
      </c>
      <c r="DP20" s="247">
        <v>7.7516878632237933</v>
      </c>
      <c r="DQ20" s="247">
        <v>-9.4660028374925531</v>
      </c>
      <c r="DR20" s="247">
        <v>6.2880139799517565</v>
      </c>
      <c r="DS20" s="247">
        <v>0.12393902771017906</v>
      </c>
      <c r="DT20" s="247">
        <v>-4.1705512810645615</v>
      </c>
      <c r="DU20" s="247">
        <v>7.9627807188160915</v>
      </c>
      <c r="DV20" s="247">
        <v>-7.0096506943267656</v>
      </c>
      <c r="DW20" s="247">
        <v>6.9590851019924145</v>
      </c>
      <c r="DX20" s="247">
        <v>0.34098401889457364</v>
      </c>
      <c r="DY20" s="247">
        <v>-1.9860251755433183</v>
      </c>
      <c r="DZ20" s="247">
        <v>-3.4815677218489895</v>
      </c>
      <c r="EA20" s="247">
        <v>3.0692418999260553</v>
      </c>
      <c r="EB20" s="247">
        <v>7.1514191245939571</v>
      </c>
      <c r="EC20" s="247">
        <v>-7.488126556143115</v>
      </c>
      <c r="ED20" s="247">
        <v>3.9194538253489526</v>
      </c>
      <c r="EE20" s="247">
        <v>-1.3215622865351406</v>
      </c>
      <c r="EF20" s="247">
        <v>-2.6793694484067174</v>
      </c>
      <c r="EG20" s="247">
        <v>7.6704136964521865</v>
      </c>
      <c r="EH20" s="247">
        <v>-7.415100438024993</v>
      </c>
      <c r="EI20" s="247">
        <v>6.9415633677240436</v>
      </c>
      <c r="EJ20" s="247">
        <v>0.1244462984197412</v>
      </c>
      <c r="EK20" s="247">
        <v>-1.1153566857679493</v>
      </c>
      <c r="EL20" s="247">
        <v>-1.035602574965182</v>
      </c>
      <c r="EM20" s="247">
        <v>1.5119832533848125</v>
      </c>
      <c r="EN20" s="247">
        <v>4.5620330926526407</v>
      </c>
      <c r="EO20" s="247">
        <v>-2.8810025320692887</v>
      </c>
      <c r="EP20" s="247">
        <v>0.41581911469310739</v>
      </c>
      <c r="EQ20" s="247">
        <v>0.92563003541803823</v>
      </c>
      <c r="ER20" s="247">
        <v>-1.9383343994563944</v>
      </c>
      <c r="ES20" s="247">
        <v>2.05683921565101</v>
      </c>
      <c r="ET20" s="247">
        <v>-5.0369622520788653</v>
      </c>
      <c r="EU20" s="247">
        <v>6.6220396964713899</v>
      </c>
      <c r="EV20" s="247">
        <v>-0.20221323338347474</v>
      </c>
      <c r="EW20" s="247">
        <v>-0.52578269885731288</v>
      </c>
      <c r="EX20" s="247">
        <v>-1.5234554808538547</v>
      </c>
      <c r="EY20" s="247">
        <v>1.7735947432150851</v>
      </c>
      <c r="EZ20" s="247">
        <v>4.9145936021756995</v>
      </c>
      <c r="FA20" s="247">
        <v>-3.5637445760216053</v>
      </c>
      <c r="FB20" s="247">
        <v>0.60212337260618654</v>
      </c>
      <c r="FC20" s="247">
        <v>1.3633323261295089</v>
      </c>
      <c r="FD20" s="247">
        <v>-4.2499642029079467</v>
      </c>
      <c r="FE20" s="247">
        <v>4.2319268403456363</v>
      </c>
      <c r="FF20" s="247">
        <v>-5.1438075112156554</v>
      </c>
      <c r="FG20" s="247">
        <v>6.242097151981767</v>
      </c>
      <c r="FH20" s="247">
        <v>-0.48269264907409593</v>
      </c>
      <c r="FI20" s="247">
        <v>-6.2790225504443242E-2</v>
      </c>
      <c r="FJ20" s="247">
        <v>-1.9724781684840167</v>
      </c>
      <c r="FK20" s="247">
        <v>0.959389314683051</v>
      </c>
      <c r="FL20" s="247">
        <v>4.0970216460413553</v>
      </c>
      <c r="FM20" s="247">
        <v>-2.308418679342978</v>
      </c>
      <c r="FN20" s="247">
        <v>1.5579988290347586</v>
      </c>
      <c r="FO20" s="247">
        <v>1.3682561582855044</v>
      </c>
      <c r="FP20" s="247">
        <v>-1.5863660348903892</v>
      </c>
      <c r="FQ20" s="247">
        <v>1.3757320170628446</v>
      </c>
      <c r="FR20" s="247">
        <v>-28.002082744716802</v>
      </c>
      <c r="FS20" s="247">
        <v>5.1424236284073146</v>
      </c>
      <c r="FT20" s="247">
        <v>29.802927196698562</v>
      </c>
      <c r="FU20" s="247">
        <v>-7.4340441541338009E-2</v>
      </c>
      <c r="FV20" s="247">
        <v>-1.755503594749797</v>
      </c>
      <c r="FW20" s="247">
        <v>2.4158596702523312</v>
      </c>
      <c r="FX20" s="247">
        <v>2.8447973222584579</v>
      </c>
      <c r="FY20" s="247">
        <v>-2.3004285285059893</v>
      </c>
      <c r="FZ20" s="247">
        <v>7.2632685489119666</v>
      </c>
      <c r="GA20" s="247">
        <v>-1.6029242855157833</v>
      </c>
      <c r="GB20" s="247">
        <v>2.5237449535803194</v>
      </c>
      <c r="GC20" s="247">
        <v>6.2676186732931285</v>
      </c>
      <c r="GD20" s="247">
        <v>-13.261341900473198</v>
      </c>
      <c r="GE20" s="247">
        <v>3.0721035366415634</v>
      </c>
      <c r="GF20" s="247">
        <v>14.537715357593029</v>
      </c>
      <c r="GG20" s="247">
        <v>-3.9650366025570349</v>
      </c>
      <c r="GH20" s="247">
        <v>-2.0428882219181332</v>
      </c>
      <c r="GI20" s="247">
        <v>-4.7159624384891856</v>
      </c>
      <c r="GJ20" s="247">
        <v>3.0456275638604211</v>
      </c>
      <c r="GK20" s="247">
        <v>-0.20070046993340895</v>
      </c>
      <c r="GL20" s="247">
        <v>0.93050655281827233</v>
      </c>
      <c r="GM20" s="247">
        <v>-3.6089653754383022</v>
      </c>
      <c r="GN20" s="247">
        <v>-1.2870040428712741</v>
      </c>
      <c r="GO20" s="247">
        <v>-0.25963082147043792</v>
      </c>
      <c r="GP20" s="247">
        <v>3.6440458693397488</v>
      </c>
      <c r="GQ20" s="247">
        <v>0.55548392331434115</v>
      </c>
      <c r="GR20" s="247">
        <v>1.0276041614783367</v>
      </c>
      <c r="GS20" s="247">
        <v>-0.92731878490145903</v>
      </c>
      <c r="GT20" s="247">
        <v>3.948393176258989</v>
      </c>
      <c r="GU20" s="247">
        <v>-0.71010521522879344</v>
      </c>
      <c r="GV20" s="247">
        <v>0.84025849650547002</v>
      </c>
      <c r="GW20" s="247">
        <v>0.96054119558660034</v>
      </c>
      <c r="GX20" s="247">
        <v>3.3657104004673783</v>
      </c>
      <c r="GY20" s="247">
        <v>-0.40579423298467532</v>
      </c>
      <c r="GZ20" s="247">
        <v>-0.21640717985278002</v>
      </c>
      <c r="HA20" s="247">
        <v>1.0018467663857962</v>
      </c>
      <c r="HB20" s="247">
        <v>3.3018022966760441</v>
      </c>
      <c r="HC20" s="247">
        <v>-0.95702797377128945</v>
      </c>
      <c r="HD20" s="247">
        <v>-7.2268405602542884E-2</v>
      </c>
      <c r="HE20" s="247">
        <v>0.59064937014466068</v>
      </c>
      <c r="HF20" s="247">
        <v>2.99139924835589</v>
      </c>
      <c r="HG20" s="247">
        <v>1.003325716308396</v>
      </c>
      <c r="HH20" s="247">
        <v>-17.705134936756892</v>
      </c>
      <c r="HI20" s="247">
        <v>19.30731692934711</v>
      </c>
      <c r="HJ20" s="247">
        <v>4.7381983014943359</v>
      </c>
      <c r="HK20" s="247">
        <v>6.1764049405981893</v>
      </c>
      <c r="HL20" s="247">
        <v>-2.5692148379711455</v>
      </c>
      <c r="HM20" s="247">
        <v>2.8424867448683386</v>
      </c>
      <c r="HN20" s="247">
        <v>-0.77134751446502037</v>
      </c>
      <c r="HO20" s="606" t="s">
        <v>65</v>
      </c>
      <c r="HP20" s="606"/>
      <c r="HQ20" s="292"/>
      <c r="HR20" s="459"/>
      <c r="HS20" s="339"/>
      <c r="HT20" s="461"/>
      <c r="HU20" s="468"/>
      <c r="HV20" s="293"/>
      <c r="HW20" s="293"/>
      <c r="HX20" s="44"/>
      <c r="HY20" s="44"/>
      <c r="HZ20" s="44"/>
      <c r="IA20" s="44"/>
      <c r="IB20" s="44"/>
      <c r="IC20" s="44"/>
      <c r="ID20" s="44"/>
      <c r="IE20" s="44"/>
      <c r="IF20" s="44"/>
      <c r="IG20" s="44"/>
    </row>
    <row r="21" spans="1:243" s="347" customFormat="1" ht="15" customHeight="1" x14ac:dyDescent="0.25">
      <c r="A21" s="609"/>
      <c r="B21" s="343"/>
      <c r="C21" s="294">
        <v>4.0999999999999996</v>
      </c>
      <c r="D21" s="344">
        <v>13.866802168454109</v>
      </c>
      <c r="E21" s="344">
        <v>9.3572843416015825</v>
      </c>
      <c r="F21" s="345">
        <v>19</v>
      </c>
      <c r="G21" s="295"/>
      <c r="H21" s="296" t="s">
        <v>392</v>
      </c>
      <c r="I21" s="249">
        <v>-0.59007809791424393</v>
      </c>
      <c r="J21" s="249">
        <v>1.9613339479049614</v>
      </c>
      <c r="K21" s="249">
        <v>2.321335036466337</v>
      </c>
      <c r="L21" s="249">
        <v>5.1396933099835138</v>
      </c>
      <c r="M21" s="249">
        <v>4.7390462531414812</v>
      </c>
      <c r="N21" s="249">
        <v>5.0843338873318658</v>
      </c>
      <c r="O21" s="249">
        <v>3.6089431659260356</v>
      </c>
      <c r="P21" s="249">
        <v>2.1159763922454289</v>
      </c>
      <c r="Q21" s="249">
        <v>3.6163045826951787</v>
      </c>
      <c r="R21" s="249">
        <v>2.1010943808325635</v>
      </c>
      <c r="S21" s="249">
        <v>5.2624052675835316</v>
      </c>
      <c r="T21" s="249">
        <v>2.2575002426974038</v>
      </c>
      <c r="U21" s="249">
        <v>1.7604285307997003</v>
      </c>
      <c r="V21" s="249">
        <v>2.2034572868979296</v>
      </c>
      <c r="W21" s="249">
        <v>3.3468867968378788</v>
      </c>
      <c r="X21" s="249">
        <v>1.5787488444752427</v>
      </c>
      <c r="Y21" s="249">
        <v>2.2841197909558417</v>
      </c>
      <c r="Z21" s="249">
        <v>1.4568481988183066</v>
      </c>
      <c r="AA21" s="249">
        <v>3.1688029866033958</v>
      </c>
      <c r="AB21" s="249">
        <v>10.249855325337691</v>
      </c>
      <c r="AC21" s="249">
        <v>5.07470095618838</v>
      </c>
      <c r="AD21" s="249">
        <v>0.67621318907585248</v>
      </c>
      <c r="AE21" s="249">
        <v>9.4057483529479242</v>
      </c>
      <c r="AF21" s="249">
        <v>1.6516813851861372</v>
      </c>
      <c r="AG21" s="367">
        <v>6.7387115508525994</v>
      </c>
      <c r="AH21" s="249">
        <v>7.7229034914814747</v>
      </c>
      <c r="AI21" s="249">
        <v>-0.93872403113091707</v>
      </c>
      <c r="AJ21" s="249">
        <v>2.8912074134709371</v>
      </c>
      <c r="AK21" s="249">
        <v>3.0007926078603191</v>
      </c>
      <c r="AL21" s="249">
        <v>1.4424544725611952</v>
      </c>
      <c r="AM21" s="249">
        <v>0.72593749087641868</v>
      </c>
      <c r="AN21" s="249">
        <v>2.9798440440822418</v>
      </c>
      <c r="AO21" s="249">
        <v>3.1567891908322707</v>
      </c>
      <c r="AP21" s="249">
        <v>5.1412274223071535</v>
      </c>
      <c r="AQ21" s="249">
        <v>5.3199002742530865</v>
      </c>
      <c r="AR21" s="249">
        <v>1.6751961140669209</v>
      </c>
      <c r="AS21" s="249">
        <v>3.8530450975749346</v>
      </c>
      <c r="AT21" s="249">
        <v>0.22650294736956766</v>
      </c>
      <c r="AU21" s="249">
        <v>4.2867633738597135</v>
      </c>
      <c r="AV21" s="249">
        <v>4.00034493153818</v>
      </c>
      <c r="AW21" s="249">
        <v>2.037512205139862</v>
      </c>
      <c r="AX21" s="249">
        <v>2.7497183054369287</v>
      </c>
      <c r="AY21" s="249">
        <v>3.8380457339180225</v>
      </c>
      <c r="AZ21" s="249">
        <v>2.7317368425456152</v>
      </c>
      <c r="BA21" s="249">
        <v>2.3890059123186376</v>
      </c>
      <c r="BB21" s="249">
        <v>2.0950180520412829</v>
      </c>
      <c r="BC21" s="249">
        <v>1.1592438217904686</v>
      </c>
      <c r="BD21" s="249">
        <v>3.5739662758183357</v>
      </c>
      <c r="BE21" s="249">
        <v>3.7241096861779397</v>
      </c>
      <c r="BF21" s="249">
        <v>6.4617660368541294</v>
      </c>
      <c r="BG21" s="249">
        <v>0.80582328758249844</v>
      </c>
      <c r="BH21" s="249">
        <v>-36.326763598783728</v>
      </c>
      <c r="BI21" s="249">
        <v>-38.330728715963346</v>
      </c>
      <c r="BJ21" s="249">
        <v>-12.086298594544658</v>
      </c>
      <c r="BK21" s="249">
        <v>-10.951115344663137</v>
      </c>
      <c r="BL21" s="249">
        <v>-8.4669612951231557</v>
      </c>
      <c r="BM21" s="249">
        <v>-9.5521938909001562</v>
      </c>
      <c r="BN21" s="249">
        <v>-11.133484224614037</v>
      </c>
      <c r="BO21" s="249">
        <v>-10.968335286742033</v>
      </c>
      <c r="BP21" s="249">
        <v>-3.7742883450944618</v>
      </c>
      <c r="BQ21" s="249">
        <v>-12.325461367936796</v>
      </c>
      <c r="BR21" s="249">
        <v>-3.4238260673504612</v>
      </c>
      <c r="BS21" s="249">
        <v>-1.5772528577341802</v>
      </c>
      <c r="BT21" s="249">
        <v>40.707094304372873</v>
      </c>
      <c r="BU21" s="249">
        <v>53.364829182436182</v>
      </c>
      <c r="BV21" s="249">
        <v>17.213023568156245</v>
      </c>
      <c r="BW21" s="249">
        <v>24.644487463967039</v>
      </c>
      <c r="BX21" s="249">
        <v>20.022139942974349</v>
      </c>
      <c r="BY21" s="249">
        <v>9.344452113771311</v>
      </c>
      <c r="BZ21" s="249">
        <v>9.9941607334759226</v>
      </c>
      <c r="CA21" s="249">
        <v>15.622943142298325</v>
      </c>
      <c r="CB21" s="249">
        <v>0.72466888309344313</v>
      </c>
      <c r="CC21" s="249">
        <v>1.9796856124082467</v>
      </c>
      <c r="CD21" s="249">
        <v>1.2107057573821152</v>
      </c>
      <c r="CE21" s="249">
        <v>4.9835963973329171</v>
      </c>
      <c r="CF21" s="249">
        <v>3.1419148372751096</v>
      </c>
      <c r="CG21" s="249">
        <v>3.1373237617006566</v>
      </c>
      <c r="CH21" s="249">
        <v>2.4470646738712105</v>
      </c>
      <c r="CI21" s="249">
        <v>1.7764054906149056</v>
      </c>
      <c r="CJ21" s="249">
        <v>6.0163747984335316</v>
      </c>
      <c r="CK21" s="249">
        <v>3.7777934326044971</v>
      </c>
      <c r="CL21" s="249">
        <v>4.395259494969352</v>
      </c>
      <c r="CM21" s="249">
        <v>2.4241793630472017</v>
      </c>
      <c r="CN21" s="249">
        <v>2.2684137778698812</v>
      </c>
      <c r="CO21" s="249">
        <v>4.0420918207392731</v>
      </c>
      <c r="CP21" s="249">
        <v>2.7981584782905315</v>
      </c>
      <c r="CQ21" s="249">
        <v>2.8933396905493964</v>
      </c>
      <c r="CR21" s="249">
        <v>2.9886873817668089</v>
      </c>
      <c r="CS21" s="249">
        <v>2.2615361774952305</v>
      </c>
      <c r="CT21" s="249">
        <v>3.6326675561412287</v>
      </c>
      <c r="CU21" s="249">
        <v>-28.661505071002097</v>
      </c>
      <c r="CV21" s="249">
        <v>-9.6742050472491314</v>
      </c>
      <c r="CW21" s="249">
        <v>-8.642742115544749</v>
      </c>
      <c r="CX21" s="249">
        <v>-5.8967605855940377</v>
      </c>
      <c r="CY21" s="249">
        <v>34.469794834914779</v>
      </c>
      <c r="CZ21" s="249">
        <v>17.984535234252832</v>
      </c>
      <c r="DA21" s="249">
        <v>8.5996535546752852</v>
      </c>
      <c r="DB21" s="249">
        <v>3.0863660057762701</v>
      </c>
      <c r="DC21" s="249">
        <v>3.4631460023577034</v>
      </c>
      <c r="DD21" s="249">
        <v>3.3065329826397658</v>
      </c>
      <c r="DE21" s="249">
        <v>2.7272404572618001</v>
      </c>
      <c r="DF21" s="249">
        <v>-10.61134696331861</v>
      </c>
      <c r="DG21" s="249">
        <v>11.579118928347199</v>
      </c>
      <c r="DH21" s="249">
        <v>-6.9364239968066812</v>
      </c>
      <c r="DI21" s="249">
        <v>6.6400611062933308</v>
      </c>
      <c r="DJ21" s="249">
        <v>-14.656288762249474</v>
      </c>
      <c r="DK21" s="249">
        <v>10.26872320716032</v>
      </c>
      <c r="DL21" s="249">
        <v>2.2357053253660979</v>
      </c>
      <c r="DM21" s="249">
        <v>-3.7730741301345461</v>
      </c>
      <c r="DN21" s="249">
        <v>-10.084093517612473</v>
      </c>
      <c r="DO21" s="249">
        <v>6.7756557572779172</v>
      </c>
      <c r="DP21" s="249">
        <v>12.337255154220372</v>
      </c>
      <c r="DQ21" s="249">
        <v>-9.9183300149803131</v>
      </c>
      <c r="DR21" s="249">
        <v>10.790330028397548</v>
      </c>
      <c r="DS21" s="249">
        <v>0.51610789949927494</v>
      </c>
      <c r="DT21" s="249">
        <v>-4.5478945190807991</v>
      </c>
      <c r="DU21" s="249">
        <v>7.0165816616455601</v>
      </c>
      <c r="DV21" s="249">
        <v>-12.305565381110526</v>
      </c>
      <c r="DW21" s="249">
        <v>9.8485313840357804</v>
      </c>
      <c r="DX21" s="249">
        <v>2.5727403288762929</v>
      </c>
      <c r="DY21" s="249">
        <v>-5.1241062804646305</v>
      </c>
      <c r="DZ21" s="249">
        <v>-11.379748667656756</v>
      </c>
      <c r="EA21" s="249">
        <v>8.3444457943143533</v>
      </c>
      <c r="EB21" s="249">
        <v>10.694516053029318</v>
      </c>
      <c r="EC21" s="249">
        <v>-7.129171233213043</v>
      </c>
      <c r="ED21" s="249">
        <v>7.6276204307512216</v>
      </c>
      <c r="EE21" s="249">
        <v>2.7501061777712721E-2</v>
      </c>
      <c r="EF21" s="249">
        <v>-4.1323299605513739</v>
      </c>
      <c r="EG21" s="249">
        <v>8.2138593347611533</v>
      </c>
      <c r="EH21" s="249">
        <v>-13.805909154072509</v>
      </c>
      <c r="EI21" s="249">
        <v>10.611328361093399</v>
      </c>
      <c r="EJ21" s="249">
        <v>1.7431343805120179</v>
      </c>
      <c r="EK21" s="249">
        <v>-3.5231966978974754</v>
      </c>
      <c r="EL21" s="249">
        <v>-5.2972448507074148</v>
      </c>
      <c r="EM21" s="249">
        <v>3.2587318006684427</v>
      </c>
      <c r="EN21" s="249">
        <v>6.0607795749335622</v>
      </c>
      <c r="EO21" s="249">
        <v>0.92356674467484368</v>
      </c>
      <c r="EP21" s="249">
        <v>-4.2278420477259715E-4</v>
      </c>
      <c r="EQ21" s="249">
        <v>5.0332511719932853</v>
      </c>
      <c r="ER21" s="249">
        <v>-3.2483752373885011</v>
      </c>
      <c r="ES21" s="249">
        <v>-0.4872442556762735</v>
      </c>
      <c r="ET21" s="249">
        <v>-10.47345198914131</v>
      </c>
      <c r="EU21" s="249">
        <v>10.729135938872233</v>
      </c>
      <c r="EV21" s="249">
        <v>0.20382383448892938</v>
      </c>
      <c r="EW21" s="249">
        <v>-4.2046398694378126</v>
      </c>
      <c r="EX21" s="249">
        <v>-3.1781167913932791</v>
      </c>
      <c r="EY21" s="249">
        <v>3.4361561463866792</v>
      </c>
      <c r="EZ21" s="249">
        <v>8.1010821812813987</v>
      </c>
      <c r="FA21" s="249">
        <v>1.0950722705367184</v>
      </c>
      <c r="FB21" s="249">
        <v>-3.4610116581610839</v>
      </c>
      <c r="FC21" s="249">
        <v>7.2830285812528928</v>
      </c>
      <c r="FD21" s="249">
        <v>-6.6269362123969984</v>
      </c>
      <c r="FE21" s="249">
        <v>3.5441016677850001</v>
      </c>
      <c r="FF21" s="249">
        <v>-10.719332229337951</v>
      </c>
      <c r="FG21" s="249">
        <v>8.6393085259949061</v>
      </c>
      <c r="FH21" s="249">
        <v>0.90323107272638481</v>
      </c>
      <c r="FI21" s="249">
        <v>-3.1899731660080306</v>
      </c>
      <c r="FJ21" s="249">
        <v>-4.2096742471988478</v>
      </c>
      <c r="FK21" s="249">
        <v>3.0910751509248087</v>
      </c>
      <c r="FL21" s="249">
        <v>7.7906933308284891</v>
      </c>
      <c r="FM21" s="249">
        <v>0.16846326217267915</v>
      </c>
      <c r="FN21" s="249">
        <v>-1.1565770456520568</v>
      </c>
      <c r="FO21" s="249">
        <v>7.4385487410389999</v>
      </c>
      <c r="FP21" s="249">
        <v>-4.1624815949158176</v>
      </c>
      <c r="FQ21" s="249">
        <v>-1.9568357378092571</v>
      </c>
      <c r="FR21" s="249">
        <v>-43.606540975296205</v>
      </c>
      <c r="FS21" s="249">
        <v>5.2201422177396921</v>
      </c>
      <c r="FT21" s="249">
        <v>43.844354614087479</v>
      </c>
      <c r="FU21" s="249">
        <v>-1.939916358870704</v>
      </c>
      <c r="FV21" s="249">
        <v>-1.5374574468807936</v>
      </c>
      <c r="FW21" s="249">
        <v>1.8688083424536188</v>
      </c>
      <c r="FX21" s="249">
        <v>5.9061989604204399</v>
      </c>
      <c r="FY21" s="249">
        <v>0.35461566357695062</v>
      </c>
      <c r="FZ21" s="249">
        <v>6.8302917486906694</v>
      </c>
      <c r="GA21" s="249">
        <v>-2.1090618071950615</v>
      </c>
      <c r="GB21" s="249">
        <v>5.5679447097548405</v>
      </c>
      <c r="GC21" s="249">
        <v>-8.2213114647302632E-2</v>
      </c>
      <c r="GD21" s="249">
        <v>-19.378802283692167</v>
      </c>
      <c r="GE21" s="249">
        <v>14.685540324414092</v>
      </c>
      <c r="GF21" s="249">
        <v>9.9367554960780211</v>
      </c>
      <c r="GG21" s="249">
        <v>4.2772252949789191</v>
      </c>
      <c r="GH21" s="249">
        <v>-5.1888671380844897</v>
      </c>
      <c r="GI21" s="249">
        <v>-7.1938807208345281</v>
      </c>
      <c r="GJ21" s="249">
        <v>6.5354779866040786</v>
      </c>
      <c r="GK21" s="249">
        <v>5.4901091436354648</v>
      </c>
      <c r="GL21" s="249">
        <v>-6.9350297559183502</v>
      </c>
      <c r="GM21" s="249">
        <v>-0.88935300653487559</v>
      </c>
      <c r="GN21" s="249">
        <v>-6.407904100487201</v>
      </c>
      <c r="GO21" s="249">
        <v>-3.9723535760659558</v>
      </c>
      <c r="GP21" s="249">
        <v>9.3465487814614221</v>
      </c>
      <c r="GQ21" s="249">
        <v>2.9878318564933153</v>
      </c>
      <c r="GR21" s="249">
        <v>-2.9190168335698274</v>
      </c>
      <c r="GS21" s="249">
        <v>-5.6569248018922735</v>
      </c>
      <c r="GT21" s="249">
        <v>9.3416815238576305</v>
      </c>
      <c r="GU21" s="249">
        <v>2.2985732614279044</v>
      </c>
      <c r="GV21" s="249">
        <v>-3.5545475155603867</v>
      </c>
      <c r="GW21" s="249">
        <v>-1.7266254233974507</v>
      </c>
      <c r="GX21" s="249">
        <v>7.0328848758577607</v>
      </c>
      <c r="GY21" s="249">
        <v>2.9072381320902423</v>
      </c>
      <c r="GZ21" s="249">
        <v>-5.3755278562958893</v>
      </c>
      <c r="HA21" s="249">
        <v>-1.8760785095092416</v>
      </c>
      <c r="HB21" s="249">
        <v>8.8891948620634338</v>
      </c>
      <c r="HC21" s="249">
        <v>1.6768731667992967</v>
      </c>
      <c r="HD21" s="249">
        <v>-5.2879146918062219</v>
      </c>
      <c r="HE21" s="249">
        <v>-1.7851504728116652</v>
      </c>
      <c r="HF21" s="249">
        <v>8.1203831489613236</v>
      </c>
      <c r="HG21" s="249">
        <v>3.0401653340480976</v>
      </c>
      <c r="HH21" s="249">
        <v>-34.802241640522112</v>
      </c>
      <c r="HI21" s="249">
        <v>24.355502152625959</v>
      </c>
      <c r="HJ21" s="249">
        <v>9.3550489212156975</v>
      </c>
      <c r="HK21" s="249">
        <v>6.1373072295307907</v>
      </c>
      <c r="HL21" s="249">
        <v>-6.8349905396220692</v>
      </c>
      <c r="HM21" s="249">
        <v>9.1101993820410314</v>
      </c>
      <c r="HN21" s="249">
        <v>0.65658523567944371</v>
      </c>
      <c r="HO21" s="346"/>
      <c r="HP21" s="297" t="s">
        <v>391</v>
      </c>
      <c r="HQ21" s="479"/>
      <c r="HR21" s="460"/>
      <c r="HS21" s="299"/>
      <c r="HT21" s="462"/>
      <c r="HU21" s="468"/>
      <c r="HV21" s="299"/>
      <c r="HW21" s="299"/>
      <c r="HX21" s="44"/>
      <c r="HY21" s="44"/>
      <c r="HZ21" s="44"/>
      <c r="IA21" s="44"/>
      <c r="IB21" s="44"/>
      <c r="IC21" s="44"/>
      <c r="ID21" s="44"/>
      <c r="IE21" s="44"/>
      <c r="IF21" s="44"/>
      <c r="IG21" s="44"/>
    </row>
    <row r="22" spans="1:243" s="347" customFormat="1" ht="15" customHeight="1" x14ac:dyDescent="0.25">
      <c r="A22" s="609"/>
      <c r="B22" s="343"/>
      <c r="C22" s="294">
        <v>4.2</v>
      </c>
      <c r="D22" s="344">
        <v>6.9134777655686834</v>
      </c>
      <c r="E22" s="344">
        <v>6.3705401898818739</v>
      </c>
      <c r="F22" s="345">
        <v>20</v>
      </c>
      <c r="G22" s="295"/>
      <c r="H22" s="296" t="s">
        <v>394</v>
      </c>
      <c r="I22" s="249">
        <v>2.9736438616066181</v>
      </c>
      <c r="J22" s="249">
        <v>3.664125985520883</v>
      </c>
      <c r="K22" s="249">
        <v>4.4197429720041583</v>
      </c>
      <c r="L22" s="249">
        <v>4.2610022091863726</v>
      </c>
      <c r="M22" s="249">
        <v>6.6795230650198647</v>
      </c>
      <c r="N22" s="249">
        <v>5.5781630359754217</v>
      </c>
      <c r="O22" s="249">
        <v>4.7599272557712169</v>
      </c>
      <c r="P22" s="249">
        <v>9.1985812585291029</v>
      </c>
      <c r="Q22" s="249">
        <v>7.561646323201245</v>
      </c>
      <c r="R22" s="249">
        <v>7.3195193038359889</v>
      </c>
      <c r="S22" s="249">
        <v>9.5254087563914993</v>
      </c>
      <c r="T22" s="249">
        <v>6.0718731562780448</v>
      </c>
      <c r="U22" s="249">
        <v>2.4732030320639069</v>
      </c>
      <c r="V22" s="249">
        <v>4.7588054502063102</v>
      </c>
      <c r="W22" s="249">
        <v>4.0233389966504092</v>
      </c>
      <c r="X22" s="249">
        <v>4.3388929585411091</v>
      </c>
      <c r="Y22" s="249">
        <v>3.5670001905078834</v>
      </c>
      <c r="Z22" s="249">
        <v>3.9558705684765982</v>
      </c>
      <c r="AA22" s="249">
        <v>3.185250048723546</v>
      </c>
      <c r="AB22" s="249">
        <v>3.4957772933423996</v>
      </c>
      <c r="AC22" s="249">
        <v>5.3842314787825956</v>
      </c>
      <c r="AD22" s="249">
        <v>1.8956309408057876</v>
      </c>
      <c r="AE22" s="249">
        <v>7.5732599823312228</v>
      </c>
      <c r="AF22" s="249">
        <v>7.5119152259744766</v>
      </c>
      <c r="AG22" s="367">
        <v>7.2998394187128781</v>
      </c>
      <c r="AH22" s="249">
        <v>8.73486488679535</v>
      </c>
      <c r="AI22" s="249">
        <v>3.8215866095364248</v>
      </c>
      <c r="AJ22" s="249">
        <v>6.0490348202592941</v>
      </c>
      <c r="AK22" s="249">
        <v>5.4638561069109812</v>
      </c>
      <c r="AL22" s="249">
        <v>4.8657344506057854</v>
      </c>
      <c r="AM22" s="249">
        <v>7.8426154123169169</v>
      </c>
      <c r="AN22" s="249">
        <v>2.5313106817751958</v>
      </c>
      <c r="AO22" s="249">
        <v>2.9346372079139371</v>
      </c>
      <c r="AP22" s="249">
        <v>0.98236352249418246</v>
      </c>
      <c r="AQ22" s="249">
        <v>0.35245318663868375</v>
      </c>
      <c r="AR22" s="249">
        <v>2.9093815226946589</v>
      </c>
      <c r="AS22" s="249">
        <v>2.6322142062513905</v>
      </c>
      <c r="AT22" s="249">
        <v>0.47030542780687767</v>
      </c>
      <c r="AU22" s="249">
        <v>1.7114518689164413</v>
      </c>
      <c r="AV22" s="249">
        <v>0.99148081621240181</v>
      </c>
      <c r="AW22" s="249">
        <v>2.5743822285961642</v>
      </c>
      <c r="AX22" s="249">
        <v>2.4694118366869873</v>
      </c>
      <c r="AY22" s="249">
        <v>1.918969189734085</v>
      </c>
      <c r="AZ22" s="249">
        <v>2.2473740002077136</v>
      </c>
      <c r="BA22" s="249">
        <v>1.6504869832884026</v>
      </c>
      <c r="BB22" s="249">
        <v>0.42595608467222235</v>
      </c>
      <c r="BC22" s="249">
        <v>2.6337018850436777</v>
      </c>
      <c r="BD22" s="249">
        <v>1.9921540874947965</v>
      </c>
      <c r="BE22" s="249">
        <v>2.061224785211806</v>
      </c>
      <c r="BF22" s="249">
        <v>4.9445946852540601</v>
      </c>
      <c r="BG22" s="249">
        <v>-1.315473217172098</v>
      </c>
      <c r="BH22" s="249">
        <v>-24.694762435777122</v>
      </c>
      <c r="BI22" s="249">
        <v>-23.910279926169551</v>
      </c>
      <c r="BJ22" s="249">
        <v>-7.7315189522019097</v>
      </c>
      <c r="BK22" s="249">
        <v>-8.2857122123647429</v>
      </c>
      <c r="BL22" s="249">
        <v>-8.4937340397157328</v>
      </c>
      <c r="BM22" s="249">
        <v>-5.6489962196116466</v>
      </c>
      <c r="BN22" s="249">
        <v>-7.4058861412877377</v>
      </c>
      <c r="BO22" s="249">
        <v>-4.9161644622529366</v>
      </c>
      <c r="BP22" s="249">
        <v>1.6694437899792689</v>
      </c>
      <c r="BQ22" s="249">
        <v>0.23426514088285444</v>
      </c>
      <c r="BR22" s="249">
        <v>3.5617728651690612</v>
      </c>
      <c r="BS22" s="249">
        <v>9.5983713212348505</v>
      </c>
      <c r="BT22" s="249">
        <v>21.969597816873048</v>
      </c>
      <c r="BU22" s="249">
        <v>13.089571005392003</v>
      </c>
      <c r="BV22" s="249">
        <v>15.298464367528666</v>
      </c>
      <c r="BW22" s="249">
        <v>3.7535447078257675</v>
      </c>
      <c r="BX22" s="249">
        <v>11.12028849648901</v>
      </c>
      <c r="BY22" s="249">
        <v>7.0483336547270596</v>
      </c>
      <c r="BZ22" s="249">
        <v>11.27428734091383</v>
      </c>
      <c r="CA22" s="249">
        <v>9.9191927462306353</v>
      </c>
      <c r="CB22" s="249">
        <v>10.33405580828655</v>
      </c>
      <c r="CC22" s="249">
        <v>7.0832190600376208</v>
      </c>
      <c r="CD22" s="249">
        <v>3.6988512228433308</v>
      </c>
      <c r="CE22" s="249">
        <v>5.5127436716467173</v>
      </c>
      <c r="CF22" s="249">
        <v>7.1710382011716263</v>
      </c>
      <c r="CG22" s="249">
        <v>7.6014077732146319</v>
      </c>
      <c r="CH22" s="249">
        <v>3.7474635598673984</v>
      </c>
      <c r="CI22" s="249">
        <v>3.9491354547712945</v>
      </c>
      <c r="CJ22" s="249">
        <v>4.0236350326692332</v>
      </c>
      <c r="CK22" s="249">
        <v>5.4959480943138885</v>
      </c>
      <c r="CL22" s="249">
        <v>6.5364403904664812</v>
      </c>
      <c r="CM22" s="249">
        <v>5.45127902290767</v>
      </c>
      <c r="CN22" s="249">
        <v>4.3893010778574251</v>
      </c>
      <c r="CO22" s="249">
        <v>1.4078353626061357</v>
      </c>
      <c r="CP22" s="249">
        <v>1.6049538624427555</v>
      </c>
      <c r="CQ22" s="249">
        <v>2.0210604893415365</v>
      </c>
      <c r="CR22" s="249">
        <v>1.9386787353103756</v>
      </c>
      <c r="CS22" s="249">
        <v>1.651551613711618</v>
      </c>
      <c r="CT22" s="249">
        <v>1.8380242705837873</v>
      </c>
      <c r="CU22" s="249">
        <v>-18.680954393926243</v>
      </c>
      <c r="CV22" s="249">
        <v>-7.4797094334880967</v>
      </c>
      <c r="CW22" s="249">
        <v>-3.5840886599455786</v>
      </c>
      <c r="CX22" s="249">
        <v>4.4691635426544281</v>
      </c>
      <c r="CY22" s="249">
        <v>16.602414278095836</v>
      </c>
      <c r="CZ22" s="249">
        <v>7.2965792414610604</v>
      </c>
      <c r="DA22" s="249">
        <v>10.512798018598829</v>
      </c>
      <c r="DB22" s="249">
        <v>6.0152660949118939</v>
      </c>
      <c r="DC22" s="249">
        <v>4.3137357732831134</v>
      </c>
      <c r="DD22" s="249">
        <v>4.3964063962735906</v>
      </c>
      <c r="DE22" s="249">
        <v>1.8070543018400258</v>
      </c>
      <c r="DF22" s="249">
        <v>-7.0952905005728439</v>
      </c>
      <c r="DG22" s="249">
        <v>9.4438756917029991</v>
      </c>
      <c r="DH22" s="249">
        <v>-3.7575378826663837</v>
      </c>
      <c r="DI22" s="249">
        <v>9.3432466450514369</v>
      </c>
      <c r="DJ22" s="249">
        <v>-2.6803435263986444</v>
      </c>
      <c r="DK22" s="249">
        <v>1.485548683375896</v>
      </c>
      <c r="DL22" s="249">
        <v>1.8643921503314687</v>
      </c>
      <c r="DM22" s="249">
        <v>-0.82188202845320291</v>
      </c>
      <c r="DN22" s="249">
        <v>-0.21537099619717992</v>
      </c>
      <c r="DO22" s="249">
        <v>-0.47008554719445783</v>
      </c>
      <c r="DP22" s="249">
        <v>8.1377364411531232</v>
      </c>
      <c r="DQ22" s="249">
        <v>-14.241675801619934</v>
      </c>
      <c r="DR22" s="249">
        <v>4.2996977859133239</v>
      </c>
      <c r="DS22" s="249">
        <v>2.0870069371693916</v>
      </c>
      <c r="DT22" s="249">
        <v>-3.1121911981999517</v>
      </c>
      <c r="DU22" s="249">
        <v>10.140259244509167</v>
      </c>
      <c r="DV22" s="249">
        <v>-2.8282906106002201</v>
      </c>
      <c r="DW22" s="249">
        <v>3.8396879190989068</v>
      </c>
      <c r="DX22" s="249">
        <v>0.81274356141807402</v>
      </c>
      <c r="DY22" s="249">
        <v>-1.5905171553021233</v>
      </c>
      <c r="DZ22" s="249">
        <v>4.0124807649068401</v>
      </c>
      <c r="EA22" s="249">
        <v>-1.9620828991771333</v>
      </c>
      <c r="EB22" s="249">
        <v>7.8943126121172185</v>
      </c>
      <c r="EC22" s="249">
        <v>-12.478964003755223</v>
      </c>
      <c r="ED22" s="249">
        <v>1.0109383694943119</v>
      </c>
      <c r="EE22" s="249">
        <v>-1.3764697697420445</v>
      </c>
      <c r="EF22" s="249">
        <v>-0.95116759853145538</v>
      </c>
      <c r="EG22" s="249">
        <v>9.3670119216501035</v>
      </c>
      <c r="EH22" s="249">
        <v>-2.5335210119959584</v>
      </c>
      <c r="EI22" s="249">
        <v>3.0714882395083976</v>
      </c>
      <c r="EJ22" s="249">
        <v>1.1912723362273994</v>
      </c>
      <c r="EK22" s="249">
        <v>-2.3200225348800529</v>
      </c>
      <c r="EL22" s="249">
        <v>4.3254974900942784</v>
      </c>
      <c r="EM22" s="249">
        <v>-0.17321653455108788</v>
      </c>
      <c r="EN22" s="249">
        <v>4.3226192786695776</v>
      </c>
      <c r="EO22" s="249">
        <v>-7.6022880253185861</v>
      </c>
      <c r="EP22" s="249">
        <v>0.95333584443686448</v>
      </c>
      <c r="EQ22" s="249">
        <v>-1.5710125303710214</v>
      </c>
      <c r="ER22" s="249">
        <v>0.37350910042688668</v>
      </c>
      <c r="ES22" s="249">
        <v>4.4251695375831162</v>
      </c>
      <c r="ET22" s="249">
        <v>-0.44241894625901068</v>
      </c>
      <c r="EU22" s="249">
        <v>2.5027396321012816</v>
      </c>
      <c r="EV22" s="249">
        <v>0.61738196612732565</v>
      </c>
      <c r="EW22" s="249">
        <v>0.45287241292824376</v>
      </c>
      <c r="EX22" s="249">
        <v>-0.81258735898636303</v>
      </c>
      <c r="EY22" s="249">
        <v>0.2194712163710193</v>
      </c>
      <c r="EZ22" s="249">
        <v>2.3440209182320473</v>
      </c>
      <c r="FA22" s="249">
        <v>-8.1786488050827302</v>
      </c>
      <c r="FB22" s="249">
        <v>3.5255743582272174</v>
      </c>
      <c r="FC22" s="249">
        <v>-1.8361127371113497</v>
      </c>
      <c r="FD22" s="249">
        <v>-1.7408209091684625</v>
      </c>
      <c r="FE22" s="249">
        <v>5.7151718619710294</v>
      </c>
      <c r="FF22" s="249">
        <v>-1.1471436858911517</v>
      </c>
      <c r="FG22" s="249">
        <v>4.1093279306937802</v>
      </c>
      <c r="FH22" s="249">
        <v>0.51441428756679386</v>
      </c>
      <c r="FI22" s="249">
        <v>-8.6737837525035388E-2</v>
      </c>
      <c r="FJ22" s="249">
        <v>-0.49298421043899054</v>
      </c>
      <c r="FK22" s="249">
        <v>-0.36557756161958821</v>
      </c>
      <c r="FL22" s="249">
        <v>1.1111353746182715</v>
      </c>
      <c r="FM22" s="249">
        <v>-6.1600650605167857</v>
      </c>
      <c r="FN22" s="249">
        <v>2.8784516003060929</v>
      </c>
      <c r="FO22" s="249">
        <v>-1.7696346021555627</v>
      </c>
      <c r="FP22" s="249">
        <v>1.0351359734734018</v>
      </c>
      <c r="FQ22" s="249">
        <v>-0.5908618709466964</v>
      </c>
      <c r="FR22" s="249">
        <v>-24.566311747959745</v>
      </c>
      <c r="FS22" s="249">
        <v>5.1938733021757315</v>
      </c>
      <c r="FT22" s="249">
        <v>21.886535010563151</v>
      </c>
      <c r="FU22" s="249">
        <v>-0.68684803618151591</v>
      </c>
      <c r="FV22" s="249">
        <v>-0.71868111937337176</v>
      </c>
      <c r="FW22" s="249">
        <v>2.7318475897651666</v>
      </c>
      <c r="FX22" s="249">
        <v>-0.77163351592125196</v>
      </c>
      <c r="FY22" s="249">
        <v>-3.6368450561162291</v>
      </c>
      <c r="FZ22" s="249">
        <v>10.003923306449906</v>
      </c>
      <c r="GA22" s="249">
        <v>-3.1562667883524966</v>
      </c>
      <c r="GB22" s="249">
        <v>4.3892304530757968</v>
      </c>
      <c r="GC22" s="249">
        <v>5.2036801994170361</v>
      </c>
      <c r="GD22" s="249">
        <v>-16.051520592604845</v>
      </c>
      <c r="GE22" s="249">
        <v>-2.4647927264633722</v>
      </c>
      <c r="GF22" s="249">
        <v>24.267252840908711</v>
      </c>
      <c r="GG22" s="249">
        <v>-10.631146660310065</v>
      </c>
      <c r="GH22" s="249">
        <v>6.330524199382225</v>
      </c>
      <c r="GI22" s="249">
        <v>-1.0327164683052246</v>
      </c>
      <c r="GJ22" s="249">
        <v>3.1456108427831282</v>
      </c>
      <c r="GK22" s="249">
        <v>-4.8103523731391533</v>
      </c>
      <c r="GL22" s="249">
        <v>10.4191061632458</v>
      </c>
      <c r="GM22" s="249">
        <v>-6.0096302803016215</v>
      </c>
      <c r="GN22" s="249">
        <v>3.5642630849420414</v>
      </c>
      <c r="GO22" s="249">
        <v>0.58985043544308269</v>
      </c>
      <c r="GP22" s="249">
        <v>-1.1827853461387861</v>
      </c>
      <c r="GQ22" s="249">
        <v>0.73427272077246641</v>
      </c>
      <c r="GR22" s="249">
        <v>5.3758013282343597</v>
      </c>
      <c r="GS22" s="249">
        <v>2.1707741504203568</v>
      </c>
      <c r="GT22" s="249">
        <v>-0.78596244421601114</v>
      </c>
      <c r="GU22" s="249">
        <v>-2.8737122997971767</v>
      </c>
      <c r="GV22" s="249">
        <v>5.5806385049873057</v>
      </c>
      <c r="GW22" s="249">
        <v>2.2439991899015297</v>
      </c>
      <c r="GX22" s="249">
        <v>0.61827730712518303</v>
      </c>
      <c r="GY22" s="249">
        <v>-1.915768834370283</v>
      </c>
      <c r="GZ22" s="249">
        <v>4.5052127666400708</v>
      </c>
      <c r="HA22" s="249">
        <v>1.2143210943914369</v>
      </c>
      <c r="HB22" s="249">
        <v>-2.2554840939124006</v>
      </c>
      <c r="HC22" s="249">
        <v>-1.7251108202645469</v>
      </c>
      <c r="HD22" s="249">
        <v>4.9331969339921642</v>
      </c>
      <c r="HE22" s="249">
        <v>1.1325907804265114</v>
      </c>
      <c r="HF22" s="249">
        <v>-2.5307976633285136</v>
      </c>
      <c r="HG22" s="249">
        <v>-1.5448324142958541</v>
      </c>
      <c r="HH22" s="249">
        <v>-16.209416981676171</v>
      </c>
      <c r="HI22" s="249">
        <v>15.063041074972205</v>
      </c>
      <c r="HJ22" s="249">
        <v>1.5731999255073532</v>
      </c>
      <c r="HK22" s="249">
        <v>6.6787510606397262</v>
      </c>
      <c r="HL22" s="249">
        <v>-6.4778165882735266</v>
      </c>
      <c r="HM22" s="249">
        <v>5.8800607251530863</v>
      </c>
      <c r="HN22" s="249">
        <v>4.6178602041842396</v>
      </c>
      <c r="HO22" s="346"/>
      <c r="HP22" s="297" t="s">
        <v>393</v>
      </c>
      <c r="HQ22" s="479"/>
      <c r="HR22" s="460"/>
      <c r="HS22" s="299"/>
      <c r="HT22" s="462"/>
      <c r="HU22" s="468"/>
      <c r="HV22" s="299"/>
      <c r="HW22" s="299"/>
      <c r="HX22" s="44"/>
      <c r="HY22" s="44"/>
      <c r="HZ22" s="44"/>
      <c r="IA22" s="44"/>
      <c r="IB22" s="44"/>
      <c r="IC22" s="44"/>
      <c r="ID22" s="44"/>
      <c r="IE22" s="44"/>
      <c r="IF22" s="44"/>
      <c r="IG22" s="44"/>
    </row>
    <row r="23" spans="1:243" s="304" customFormat="1" ht="30" customHeight="1" x14ac:dyDescent="0.25">
      <c r="A23" s="609"/>
      <c r="B23" s="300"/>
      <c r="C23" s="294">
        <v>4.3</v>
      </c>
      <c r="D23" s="301">
        <v>0.29061807665763367</v>
      </c>
      <c r="E23" s="301">
        <v>0.38260864516027687</v>
      </c>
      <c r="F23" s="302">
        <v>21</v>
      </c>
      <c r="G23" s="295"/>
      <c r="H23" s="296" t="s">
        <v>396</v>
      </c>
      <c r="I23" s="249">
        <v>3.9196355233809328</v>
      </c>
      <c r="J23" s="249">
        <v>4.3267056198867948</v>
      </c>
      <c r="K23" s="249">
        <v>3.8185875062631141</v>
      </c>
      <c r="L23" s="249">
        <v>5.2841516218955036</v>
      </c>
      <c r="M23" s="249">
        <v>3.0394103746675114</v>
      </c>
      <c r="N23" s="249">
        <v>3.296697746447478</v>
      </c>
      <c r="O23" s="249">
        <v>2.1446733087483523</v>
      </c>
      <c r="P23" s="249">
        <v>6.3561430967595527</v>
      </c>
      <c r="Q23" s="249">
        <v>3.2795192683064016</v>
      </c>
      <c r="R23" s="249">
        <v>5.1220806208340548</v>
      </c>
      <c r="S23" s="249">
        <v>9.5310155976976461</v>
      </c>
      <c r="T23" s="249">
        <v>3.9141050205798962</v>
      </c>
      <c r="U23" s="249">
        <v>2.6162479692350331</v>
      </c>
      <c r="V23" s="249">
        <v>3.8689026939488826</v>
      </c>
      <c r="W23" s="249">
        <v>7.5627597116365735</v>
      </c>
      <c r="X23" s="249">
        <v>6.4793815873957783</v>
      </c>
      <c r="Y23" s="249">
        <v>5.9125255895232272</v>
      </c>
      <c r="Z23" s="249">
        <v>1.5540579477784604</v>
      </c>
      <c r="AA23" s="249">
        <v>3.7986399140899465</v>
      </c>
      <c r="AB23" s="249">
        <v>3.617560843407432</v>
      </c>
      <c r="AC23" s="249">
        <v>2.8596531614273601</v>
      </c>
      <c r="AD23" s="249">
        <v>9.2568946180119127</v>
      </c>
      <c r="AE23" s="249">
        <v>11.510348039593609</v>
      </c>
      <c r="AF23" s="249">
        <v>-1.5806546717825825</v>
      </c>
      <c r="AG23" s="367">
        <v>8.7686635295741269</v>
      </c>
      <c r="AH23" s="249">
        <v>8.6674953372538539</v>
      </c>
      <c r="AI23" s="249">
        <v>6.1675752963080868</v>
      </c>
      <c r="AJ23" s="249">
        <v>7.5368733800398076</v>
      </c>
      <c r="AK23" s="249">
        <v>2.4469453880203957</v>
      </c>
      <c r="AL23" s="249">
        <v>5.4825520872478535</v>
      </c>
      <c r="AM23" s="249">
        <v>4.6770392985438178</v>
      </c>
      <c r="AN23" s="249">
        <v>6.4432057324291065</v>
      </c>
      <c r="AO23" s="249">
        <v>5.8059473720044821</v>
      </c>
      <c r="AP23" s="249">
        <v>5.0198198836851162</v>
      </c>
      <c r="AQ23" s="249">
        <v>2.9146089937502921</v>
      </c>
      <c r="AR23" s="249">
        <v>8.2051049019399755</v>
      </c>
      <c r="AS23" s="249">
        <v>4.5216971039228895</v>
      </c>
      <c r="AT23" s="249">
        <v>6.174217021131696</v>
      </c>
      <c r="AU23" s="249">
        <v>8.0022191180959794</v>
      </c>
      <c r="AV23" s="249">
        <v>3.1503971283718641</v>
      </c>
      <c r="AW23" s="249">
        <v>3.5064599429577754</v>
      </c>
      <c r="AX23" s="249">
        <v>5.1488578247312944</v>
      </c>
      <c r="AY23" s="249">
        <v>6.7046082025126026</v>
      </c>
      <c r="AZ23" s="249">
        <v>3.741679239968704</v>
      </c>
      <c r="BA23" s="249">
        <v>0.79203630880908804</v>
      </c>
      <c r="BB23" s="249">
        <v>1.5601237310874438</v>
      </c>
      <c r="BC23" s="249">
        <v>4.4348076748355254</v>
      </c>
      <c r="BD23" s="249">
        <v>3.2252035996815209</v>
      </c>
      <c r="BE23" s="249">
        <v>4.008935202685862</v>
      </c>
      <c r="BF23" s="249">
        <v>5.5014882866772439</v>
      </c>
      <c r="BG23" s="249">
        <v>3.5291219876766036</v>
      </c>
      <c r="BH23" s="249">
        <v>4.4565065671220623</v>
      </c>
      <c r="BI23" s="249">
        <v>3.0431355540617915</v>
      </c>
      <c r="BJ23" s="249">
        <v>36.102709626704268</v>
      </c>
      <c r="BK23" s="249">
        <v>21.187126705066731</v>
      </c>
      <c r="BL23" s="249">
        <v>23.03776050598016</v>
      </c>
      <c r="BM23" s="249">
        <v>24.568003755017884</v>
      </c>
      <c r="BN23" s="249">
        <v>17.94749235467404</v>
      </c>
      <c r="BO23" s="249">
        <v>13.810996266909655</v>
      </c>
      <c r="BP23" s="249">
        <v>17.537895007477999</v>
      </c>
      <c r="BQ23" s="249">
        <v>18.921493051346076</v>
      </c>
      <c r="BR23" s="249">
        <v>21.36943900615853</v>
      </c>
      <c r="BS23" s="249">
        <v>23.823969296983122</v>
      </c>
      <c r="BT23" s="249">
        <v>14.126015699453774</v>
      </c>
      <c r="BU23" s="249">
        <v>7.2865341161496815</v>
      </c>
      <c r="BV23" s="249">
        <v>11.019034887394952</v>
      </c>
      <c r="BW23" s="249">
        <v>8.9106225033931139</v>
      </c>
      <c r="BX23" s="249">
        <v>12.969250871119556</v>
      </c>
      <c r="BY23" s="249">
        <v>14.714284404694041</v>
      </c>
      <c r="BZ23" s="249">
        <v>18.443902579898435</v>
      </c>
      <c r="CA23" s="249">
        <v>19.167761287391997</v>
      </c>
      <c r="CB23" s="249">
        <v>21.108455138160465</v>
      </c>
      <c r="CC23" s="249">
        <v>19.986811789138216</v>
      </c>
      <c r="CD23" s="249">
        <v>4.0236010717448494</v>
      </c>
      <c r="CE23" s="249">
        <v>3.8437235747887257</v>
      </c>
      <c r="CF23" s="249">
        <v>3.8718439382480625</v>
      </c>
      <c r="CG23" s="249">
        <v>6.0505888811788253</v>
      </c>
      <c r="CH23" s="249">
        <v>4.7592079126187059</v>
      </c>
      <c r="CI23" s="249">
        <v>4.7873780978822111</v>
      </c>
      <c r="CJ23" s="249">
        <v>3.4078693672640554</v>
      </c>
      <c r="CK23" s="249">
        <v>6.2923610193175108</v>
      </c>
      <c r="CL23" s="249">
        <v>7.8089736891106867</v>
      </c>
      <c r="CM23" s="249">
        <v>5.0291253630060879</v>
      </c>
      <c r="CN23" s="249">
        <v>5.6439437238537522</v>
      </c>
      <c r="CO23" s="249">
        <v>5.323360403271522</v>
      </c>
      <c r="CP23" s="249">
        <v>6.3067917607983333</v>
      </c>
      <c r="CQ23" s="249">
        <v>3.8658042736040983</v>
      </c>
      <c r="CR23" s="249">
        <v>3.6564921489863167</v>
      </c>
      <c r="CS23" s="249">
        <v>3.0268616240991548</v>
      </c>
      <c r="CT23" s="249">
        <v>4.3485210585954661</v>
      </c>
      <c r="CU23" s="249">
        <v>13.321926790920628</v>
      </c>
      <c r="CV23" s="249">
        <v>22.948396208501549</v>
      </c>
      <c r="CW23" s="249">
        <v>16.459221041646927</v>
      </c>
      <c r="CX23" s="249">
        <v>21.498959230220422</v>
      </c>
      <c r="CY23" s="249">
        <v>10.752824128384944</v>
      </c>
      <c r="CZ23" s="249">
        <v>12.24782155043664</v>
      </c>
      <c r="DA23" s="249">
        <v>19.545009957061296</v>
      </c>
      <c r="DB23" s="249">
        <v>4.439499305719778</v>
      </c>
      <c r="DC23" s="249">
        <v>4.7941201307612573</v>
      </c>
      <c r="DD23" s="249">
        <v>5.8866652143736218</v>
      </c>
      <c r="DE23" s="249">
        <v>4.1530594709788318</v>
      </c>
      <c r="DF23" s="249">
        <v>14.532413828236528</v>
      </c>
      <c r="DG23" s="249">
        <v>15.693279172104099</v>
      </c>
      <c r="DH23" s="249">
        <v>9.7373475622808883</v>
      </c>
      <c r="DI23" s="249">
        <v>1.6343462718195099</v>
      </c>
      <c r="DJ23" s="249">
        <v>8.1190196248279562</v>
      </c>
      <c r="DK23" s="249">
        <v>15.536633523644142</v>
      </c>
      <c r="DL23" s="249">
        <v>-19.123522470455356</v>
      </c>
      <c r="DM23" s="249">
        <v>11.848233975383238</v>
      </c>
      <c r="DN23" s="249">
        <v>-4.7199111235191964</v>
      </c>
      <c r="DO23" s="249">
        <v>13.378578405308204</v>
      </c>
      <c r="DP23" s="249">
        <v>-9.0339574162387635</v>
      </c>
      <c r="DQ23" s="249">
        <v>-12.352460381809379</v>
      </c>
      <c r="DR23" s="249">
        <v>13.319867832365603</v>
      </c>
      <c r="DS23" s="249">
        <v>-15.516627945316003</v>
      </c>
      <c r="DT23" s="249">
        <v>10.167206582065688</v>
      </c>
      <c r="DU23" s="249">
        <v>1.1393411626275025</v>
      </c>
      <c r="DV23" s="249">
        <v>9.6452911643048651</v>
      </c>
      <c r="DW23" s="249">
        <v>13.073301266688844</v>
      </c>
      <c r="DX23" s="249">
        <v>-18.92157550407876</v>
      </c>
      <c r="DY23" s="249">
        <v>10.600837866270311</v>
      </c>
      <c r="DZ23" s="249">
        <v>-0.79147116963707731</v>
      </c>
      <c r="EA23" s="249">
        <v>10.098812650352528</v>
      </c>
      <c r="EB23" s="249">
        <v>-7.4110750127896097</v>
      </c>
      <c r="EC23" s="249">
        <v>-8.6764267571277571</v>
      </c>
      <c r="ED23" s="249">
        <v>7.5086593746347035</v>
      </c>
      <c r="EE23" s="249">
        <v>-16.571800774075371</v>
      </c>
      <c r="EF23" s="249">
        <v>11.512037196754761</v>
      </c>
      <c r="EG23" s="249">
        <v>4.7361276447056184</v>
      </c>
      <c r="EH23" s="249">
        <v>8.5409376669431651</v>
      </c>
      <c r="EI23" s="249">
        <v>12.471341731737311</v>
      </c>
      <c r="EJ23" s="249">
        <v>-22.258080677967982</v>
      </c>
      <c r="EK23" s="249">
        <v>13.045374806992371</v>
      </c>
      <c r="EL23" s="249">
        <v>-0.96454268790796505</v>
      </c>
      <c r="EM23" s="249">
        <v>9.2934980376037117</v>
      </c>
      <c r="EN23" s="249">
        <v>-1.6526100448083838</v>
      </c>
      <c r="EO23" s="249">
        <v>-6.7928530081692315</v>
      </c>
      <c r="EP23" s="249">
        <v>-5.1125562893146537</v>
      </c>
      <c r="EQ23" s="249">
        <v>-7.7988814066903274</v>
      </c>
      <c r="ER23" s="249">
        <v>11.408317330581369</v>
      </c>
      <c r="ES23" s="249">
        <v>2.3266495970387666</v>
      </c>
      <c r="ET23" s="249">
        <v>9.9408462316719266</v>
      </c>
      <c r="EU23" s="249">
        <v>7.147855818610438</v>
      </c>
      <c r="EV23" s="249">
        <v>-19.954508910055054</v>
      </c>
      <c r="EW23" s="249">
        <v>12.182108861022883</v>
      </c>
      <c r="EX23" s="249">
        <v>0.70643598746551106</v>
      </c>
      <c r="EY23" s="249">
        <v>8.6391754353739998</v>
      </c>
      <c r="EZ23" s="249">
        <v>-2.383321205839934</v>
      </c>
      <c r="FA23" s="249">
        <v>-8.6612689041808579</v>
      </c>
      <c r="FB23" s="249">
        <v>-0.23471010597596376</v>
      </c>
      <c r="FC23" s="249">
        <v>-10.93749782890319</v>
      </c>
      <c r="FD23" s="249">
        <v>13.169716814445991</v>
      </c>
      <c r="FE23" s="249">
        <v>4.0884081038284705</v>
      </c>
      <c r="FF23" s="249">
        <v>5.0019346086390897</v>
      </c>
      <c r="FG23" s="249">
        <v>7.5177173817427558</v>
      </c>
      <c r="FH23" s="249">
        <v>-18.68438002066884</v>
      </c>
      <c r="FI23" s="249">
        <v>13.841921072504576</v>
      </c>
      <c r="FJ23" s="249">
        <v>-2.0899382359938272</v>
      </c>
      <c r="FK23" s="249">
        <v>5.550284083145911</v>
      </c>
      <c r="FL23" s="249">
        <v>-1.6394316493608869</v>
      </c>
      <c r="FM23" s="249">
        <v>-6.0759039589912334</v>
      </c>
      <c r="FN23" s="249">
        <v>-1.3902300317699172</v>
      </c>
      <c r="FO23" s="249">
        <v>-10.261295746853278</v>
      </c>
      <c r="FP23" s="249">
        <v>14.793729304494747</v>
      </c>
      <c r="FQ23" s="249">
        <v>2.1424595528207533</v>
      </c>
      <c r="FR23" s="249">
        <v>5.942512226785837</v>
      </c>
      <c r="FS23" s="249">
        <v>6.0629260036670019</v>
      </c>
      <c r="FT23" s="249">
        <v>7.4043035924102867</v>
      </c>
      <c r="FU23" s="249">
        <v>1.365912193822453</v>
      </c>
      <c r="FV23" s="249">
        <v>-0.59476564896674233</v>
      </c>
      <c r="FW23" s="249">
        <v>6.8630323726792852</v>
      </c>
      <c r="FX23" s="249">
        <v>-6.8670763452684014</v>
      </c>
      <c r="FY23" s="249">
        <v>-9.3698837466424152</v>
      </c>
      <c r="FZ23" s="249">
        <v>1.8388834946634063</v>
      </c>
      <c r="GA23" s="249">
        <v>-9.2049360455330458</v>
      </c>
      <c r="GB23" s="249">
        <v>17.156707081501338</v>
      </c>
      <c r="GC23" s="249">
        <v>4.2081505785410087</v>
      </c>
      <c r="GD23" s="249">
        <v>-2.3549569418598963</v>
      </c>
      <c r="GE23" s="249">
        <v>-0.2933410107162473</v>
      </c>
      <c r="GF23" s="249">
        <v>11.140901566203823</v>
      </c>
      <c r="GG23" s="249">
        <v>-0.55917339894887164</v>
      </c>
      <c r="GH23" s="249">
        <v>3.1096379690093414</v>
      </c>
      <c r="GI23" s="249">
        <v>8.5137432834077913</v>
      </c>
      <c r="GJ23" s="249">
        <v>-3.8391165181625411</v>
      </c>
      <c r="GK23" s="249">
        <v>-8.816006363491411</v>
      </c>
      <c r="GL23" s="249">
        <v>3.497369756653228</v>
      </c>
      <c r="GM23" s="249">
        <v>-10.045832574948747</v>
      </c>
      <c r="GN23" s="249">
        <v>15.973223722064446</v>
      </c>
      <c r="GO23" s="249">
        <v>2.5948447816859215</v>
      </c>
      <c r="GP23" s="249">
        <v>-7.0251435303522669</v>
      </c>
      <c r="GQ23" s="249">
        <v>-5.9663921656586183</v>
      </c>
      <c r="GR23" s="249">
        <v>15.772682950719002</v>
      </c>
      <c r="GS23" s="249">
        <v>2.6226269549844261</v>
      </c>
      <c r="GT23" s="249">
        <v>-5.0749663632521589</v>
      </c>
      <c r="GU23" s="249">
        <v>-7.1114420219905838</v>
      </c>
      <c r="GV23" s="249">
        <v>15.803814705074146</v>
      </c>
      <c r="GW23" s="249">
        <v>1.2716168198598581</v>
      </c>
      <c r="GX23" s="249">
        <v>-2.4270976007344416</v>
      </c>
      <c r="GY23" s="249">
        <v>-5.7860790085312743</v>
      </c>
      <c r="GZ23" s="249">
        <v>12.817819852802018</v>
      </c>
      <c r="HA23" s="249">
        <v>1.8644395177389299</v>
      </c>
      <c r="HB23" s="249">
        <v>-2.7231888289430799</v>
      </c>
      <c r="HC23" s="249">
        <v>-4.9063793496540171</v>
      </c>
      <c r="HD23" s="249">
        <v>10.227327918731845</v>
      </c>
      <c r="HE23" s="249">
        <v>1.6591605772101445</v>
      </c>
      <c r="HF23" s="249">
        <v>-3.3140678796150809</v>
      </c>
      <c r="HG23" s="249">
        <v>-3.6864899061465621</v>
      </c>
      <c r="HH23" s="249">
        <v>19.706279092840134</v>
      </c>
      <c r="HI23" s="249">
        <v>10.294901497138341</v>
      </c>
      <c r="HJ23" s="249">
        <v>-8.4171189892513496</v>
      </c>
      <c r="HK23" s="249">
        <v>0.48144862679254175</v>
      </c>
      <c r="HL23" s="249">
        <v>9.1186999413824736</v>
      </c>
      <c r="HM23" s="249">
        <v>11.783717648792617</v>
      </c>
      <c r="HN23" s="249">
        <v>-2.4633505479045255</v>
      </c>
      <c r="HO23" s="303"/>
      <c r="HP23" s="297" t="s">
        <v>805</v>
      </c>
      <c r="HQ23" s="479"/>
      <c r="HR23" s="460"/>
      <c r="HS23" s="299"/>
      <c r="HT23" s="462"/>
      <c r="HU23" s="468"/>
      <c r="HV23" s="299"/>
      <c r="HW23" s="299"/>
      <c r="HX23" s="44"/>
      <c r="HY23" s="44"/>
      <c r="HZ23" s="44"/>
      <c r="IA23" s="44"/>
      <c r="IB23" s="44"/>
      <c r="IC23" s="44"/>
      <c r="ID23" s="44"/>
      <c r="IE23" s="44"/>
      <c r="IF23" s="44"/>
      <c r="IG23" s="44"/>
    </row>
    <row r="24" spans="1:243" s="347" customFormat="1" ht="15" customHeight="1" x14ac:dyDescent="0.25">
      <c r="A24" s="609"/>
      <c r="B24" s="300"/>
      <c r="C24" s="294">
        <v>4.4000000000000004</v>
      </c>
      <c r="D24" s="344">
        <v>4.300620988781132</v>
      </c>
      <c r="E24" s="344">
        <v>4.4854498380812098</v>
      </c>
      <c r="F24" s="345">
        <v>22</v>
      </c>
      <c r="G24" s="295"/>
      <c r="H24" s="296" t="s">
        <v>398</v>
      </c>
      <c r="I24" s="249">
        <v>3.2930869546344184</v>
      </c>
      <c r="J24" s="249">
        <v>4.5041234966876686</v>
      </c>
      <c r="K24" s="249">
        <v>4.6162276081452234</v>
      </c>
      <c r="L24" s="249">
        <v>5.2274663192569477</v>
      </c>
      <c r="M24" s="249">
        <v>3.8267441084808098</v>
      </c>
      <c r="N24" s="249">
        <v>4.3907688073114457</v>
      </c>
      <c r="O24" s="249">
        <v>2.0537160854094054</v>
      </c>
      <c r="P24" s="249">
        <v>3.5839067669556783</v>
      </c>
      <c r="Q24" s="249">
        <v>2.1641991871399284</v>
      </c>
      <c r="R24" s="249">
        <v>2.7160158055066717</v>
      </c>
      <c r="S24" s="249">
        <v>3.5161211899733331</v>
      </c>
      <c r="T24" s="249">
        <v>4.2333133339415241</v>
      </c>
      <c r="U24" s="249">
        <v>3.4161885587474359</v>
      </c>
      <c r="V24" s="249">
        <v>6.6197542321852154</v>
      </c>
      <c r="W24" s="249">
        <v>3.4650514839903224</v>
      </c>
      <c r="X24" s="249">
        <v>4.4742790299300452</v>
      </c>
      <c r="Y24" s="249">
        <v>4.2408234934611073</v>
      </c>
      <c r="Z24" s="249">
        <v>4.9044732291143873</v>
      </c>
      <c r="AA24" s="249">
        <v>6.3193497234484255</v>
      </c>
      <c r="AB24" s="249">
        <v>4.554807587535123</v>
      </c>
      <c r="AC24" s="249">
        <v>4.0490448696473038</v>
      </c>
      <c r="AD24" s="249">
        <v>6.0497497430719562</v>
      </c>
      <c r="AE24" s="249">
        <v>3.1604588543266345</v>
      </c>
      <c r="AF24" s="249">
        <v>3.8791252456128973</v>
      </c>
      <c r="AG24" s="367">
        <v>3.3247043894725152</v>
      </c>
      <c r="AH24" s="249">
        <v>2.898425534778255</v>
      </c>
      <c r="AI24" s="249">
        <v>2.7557864188468102</v>
      </c>
      <c r="AJ24" s="249">
        <v>2.9810636004526287</v>
      </c>
      <c r="AK24" s="249">
        <v>2.8297177667369482</v>
      </c>
      <c r="AL24" s="249">
        <v>5.1788882543044394</v>
      </c>
      <c r="AM24" s="249">
        <v>5.0493824032934498</v>
      </c>
      <c r="AN24" s="249">
        <v>5.6100812983530943</v>
      </c>
      <c r="AO24" s="249">
        <v>5.9395258111134979</v>
      </c>
      <c r="AP24" s="249">
        <v>6.6096025751582772</v>
      </c>
      <c r="AQ24" s="249">
        <v>3.6526662726820547</v>
      </c>
      <c r="AR24" s="249">
        <v>8.0407461996672822</v>
      </c>
      <c r="AS24" s="249">
        <v>6.3484462808581981</v>
      </c>
      <c r="AT24" s="249">
        <v>5.8086678857221443</v>
      </c>
      <c r="AU24" s="249">
        <v>5.1982574124964174</v>
      </c>
      <c r="AV24" s="249">
        <v>6.8897425138449506</v>
      </c>
      <c r="AW24" s="249">
        <v>6.7025076844698219</v>
      </c>
      <c r="AX24" s="249">
        <v>3.9296261012640201</v>
      </c>
      <c r="AY24" s="249">
        <v>4.5669526465833172</v>
      </c>
      <c r="AZ24" s="249">
        <v>4.3319715992109877</v>
      </c>
      <c r="BA24" s="249">
        <v>2.4820207623577062</v>
      </c>
      <c r="BB24" s="249">
        <v>1.1261797026958362</v>
      </c>
      <c r="BC24" s="249">
        <v>5.7319787083026483</v>
      </c>
      <c r="BD24" s="249">
        <v>6.0132169776115632</v>
      </c>
      <c r="BE24" s="249">
        <v>5.6354367168049322</v>
      </c>
      <c r="BF24" s="249">
        <v>9.0001440598955327</v>
      </c>
      <c r="BG24" s="249">
        <v>16.721039861021424</v>
      </c>
      <c r="BH24" s="249">
        <v>9.4315509484269597</v>
      </c>
      <c r="BI24" s="249">
        <v>9.7347694320433504</v>
      </c>
      <c r="BJ24" s="249">
        <v>40.245822442224096</v>
      </c>
      <c r="BK24" s="249">
        <v>36.977470023092138</v>
      </c>
      <c r="BL24" s="249">
        <v>32.515347119019253</v>
      </c>
      <c r="BM24" s="249">
        <v>37.711776929380818</v>
      </c>
      <c r="BN24" s="249">
        <v>39.714450587581922</v>
      </c>
      <c r="BO24" s="249">
        <v>36.341951567754052</v>
      </c>
      <c r="BP24" s="249">
        <v>36.493596511021934</v>
      </c>
      <c r="BQ24" s="249">
        <v>45.508230464612581</v>
      </c>
      <c r="BR24" s="249">
        <v>40.736962583247106</v>
      </c>
      <c r="BS24" s="249">
        <v>47.86432859359175</v>
      </c>
      <c r="BT24" s="249">
        <v>51.460311490837938</v>
      </c>
      <c r="BU24" s="249">
        <v>38.267471502306506</v>
      </c>
      <c r="BV24" s="249">
        <v>25.378159314107378</v>
      </c>
      <c r="BW24" s="249">
        <v>12.04010097544797</v>
      </c>
      <c r="BX24" s="249">
        <v>9.3283201448928423</v>
      </c>
      <c r="BY24" s="249">
        <v>0.30067183859441116</v>
      </c>
      <c r="BZ24" s="249">
        <v>-4.0348377390271253</v>
      </c>
      <c r="CA24" s="249">
        <v>-2.8592644514457533</v>
      </c>
      <c r="CB24" s="249">
        <v>-5.1981455510427281</v>
      </c>
      <c r="CC24" s="249">
        <v>-10.177737001660731</v>
      </c>
      <c r="CD24" s="249">
        <v>4.128975578014348</v>
      </c>
      <c r="CE24" s="249">
        <v>4.4668333821007025</v>
      </c>
      <c r="CF24" s="249">
        <v>2.597921651911534</v>
      </c>
      <c r="CG24" s="249">
        <v>3.4844316135833395</v>
      </c>
      <c r="CH24" s="249">
        <v>4.4539316795381296</v>
      </c>
      <c r="CI24" s="249">
        <v>4.5370488672780169</v>
      </c>
      <c r="CJ24" s="249">
        <v>4.9658816207661829</v>
      </c>
      <c r="CK24" s="249">
        <v>4.3649698217736557</v>
      </c>
      <c r="CL24" s="249">
        <v>2.9929155356424246</v>
      </c>
      <c r="CM24" s="249">
        <v>3.6611966285326645</v>
      </c>
      <c r="CN24" s="249">
        <v>5.5328416697542337</v>
      </c>
      <c r="CO24" s="249">
        <v>6.1127520266499147</v>
      </c>
      <c r="CP24" s="249">
        <v>5.7834873567781813</v>
      </c>
      <c r="CQ24" s="249">
        <v>5.826204699425702</v>
      </c>
      <c r="CR24" s="249">
        <v>3.791068152068064</v>
      </c>
      <c r="CS24" s="249">
        <v>4.2568902435583595</v>
      </c>
      <c r="CT24" s="249">
        <v>10.462753709798662</v>
      </c>
      <c r="CU24" s="249">
        <v>19.759343909973353</v>
      </c>
      <c r="CV24" s="249">
        <v>35.724689952000631</v>
      </c>
      <c r="CW24" s="249">
        <v>37.509256894841656</v>
      </c>
      <c r="CX24" s="249">
        <v>44.816112745044734</v>
      </c>
      <c r="CY24" s="249">
        <v>37.195621910117268</v>
      </c>
      <c r="CZ24" s="249">
        <v>7.2179685226029875</v>
      </c>
      <c r="DA24" s="249">
        <v>-4.0521688027639016</v>
      </c>
      <c r="DB24" s="249">
        <v>3.6486452053439109</v>
      </c>
      <c r="DC24" s="249">
        <v>4.5821566622929168</v>
      </c>
      <c r="DD24" s="249">
        <v>4.6150744099196004</v>
      </c>
      <c r="DE24" s="249">
        <v>4.8779098242863341</v>
      </c>
      <c r="DF24" s="249">
        <v>26.263998599969156</v>
      </c>
      <c r="DG24" s="249">
        <v>18.818509903392851</v>
      </c>
      <c r="DH24" s="249">
        <v>-6.9681198184870112</v>
      </c>
      <c r="DI24" s="249">
        <v>7.408285176847059</v>
      </c>
      <c r="DJ24" s="249">
        <v>-3.3083676238712485</v>
      </c>
      <c r="DK24" s="249">
        <v>6.6256489396342602</v>
      </c>
      <c r="DL24" s="249">
        <v>-3.6628753513729464</v>
      </c>
      <c r="DM24" s="249">
        <v>5.7184925255903636</v>
      </c>
      <c r="DN24" s="249">
        <v>5.3958424762939217E-2</v>
      </c>
      <c r="DO24" s="249">
        <v>1.9253257184574437</v>
      </c>
      <c r="DP24" s="249">
        <v>0.11068782306000458</v>
      </c>
      <c r="DQ24" s="249">
        <v>-1.1845835589956693</v>
      </c>
      <c r="DR24" s="249">
        <v>-0.39309835032796059</v>
      </c>
      <c r="DS24" s="249">
        <v>-2.0294628018728673</v>
      </c>
      <c r="DT24" s="249">
        <v>-5.8773884849833991</v>
      </c>
      <c r="DU24" s="249">
        <v>7.5235046530748377</v>
      </c>
      <c r="DV24" s="249">
        <v>-2.7434297542871207</v>
      </c>
      <c r="DW24" s="249">
        <v>5.2063149963933313</v>
      </c>
      <c r="DX24" s="249">
        <v>-3.1395369939707507</v>
      </c>
      <c r="DY24" s="249">
        <v>3.3517153331705742</v>
      </c>
      <c r="DZ24" s="249">
        <v>1.5541647935859828</v>
      </c>
      <c r="EA24" s="249">
        <v>0.5283504351903332</v>
      </c>
      <c r="EB24" s="249">
        <v>0.65141286819738298</v>
      </c>
      <c r="EC24" s="249">
        <v>-0.41486185452001223</v>
      </c>
      <c r="ED24" s="249">
        <v>0.29700949497137685</v>
      </c>
      <c r="EE24" s="249">
        <v>-2.7974912816659696</v>
      </c>
      <c r="EF24" s="249">
        <v>-2.9617137579793393</v>
      </c>
      <c r="EG24" s="249">
        <v>4.3420614199013841</v>
      </c>
      <c r="EH24" s="249">
        <v>-1.7947615005359268</v>
      </c>
      <c r="EI24" s="249">
        <v>4.9712236711843047</v>
      </c>
      <c r="EJ24" s="249">
        <v>-2.5228743610893218</v>
      </c>
      <c r="EK24" s="249">
        <v>4.7456493397275494</v>
      </c>
      <c r="EL24" s="249">
        <v>-0.131291365823202</v>
      </c>
      <c r="EM24" s="249">
        <v>4.2064888747958662E-2</v>
      </c>
      <c r="EN24" s="249">
        <v>2.58678644605925</v>
      </c>
      <c r="EO24" s="249">
        <v>-3.1280265059714765</v>
      </c>
      <c r="EP24" s="249">
        <v>0.99572769253522608</v>
      </c>
      <c r="EQ24" s="249">
        <v>-3.3162778807559192</v>
      </c>
      <c r="ER24" s="249">
        <v>-3.3620572166435636</v>
      </c>
      <c r="ES24" s="249">
        <v>4.1974211174084388</v>
      </c>
      <c r="ET24" s="249">
        <v>-1.5794607362762321</v>
      </c>
      <c r="EU24" s="249">
        <v>4.8169530042555948</v>
      </c>
      <c r="EV24" s="249">
        <v>-0.29598517246695621</v>
      </c>
      <c r="EW24" s="249">
        <v>4.6166769320268486</v>
      </c>
      <c r="EX24" s="249">
        <v>0.40175579067738454</v>
      </c>
      <c r="EY24" s="249">
        <v>0.35414029781529166</v>
      </c>
      <c r="EZ24" s="249">
        <v>3.2356568404585175</v>
      </c>
      <c r="FA24" s="249">
        <v>-5.8148787988038038</v>
      </c>
      <c r="FB24" s="249">
        <v>5.2713275524848058</v>
      </c>
      <c r="FC24" s="249">
        <v>-4.8306866649212878</v>
      </c>
      <c r="FD24" s="249">
        <v>-3.8525493252644196</v>
      </c>
      <c r="FE24" s="249">
        <v>3.5963059308731289</v>
      </c>
      <c r="FF24" s="249">
        <v>3.0452854585121258E-3</v>
      </c>
      <c r="FG24" s="249">
        <v>4.6333490040042875</v>
      </c>
      <c r="FH24" s="249">
        <v>-2.8869966911885854</v>
      </c>
      <c r="FI24" s="249">
        <v>5.2582166718784009</v>
      </c>
      <c r="FJ24" s="249">
        <v>0.17613470163739464</v>
      </c>
      <c r="FK24" s="249">
        <v>-1.4252780624435104</v>
      </c>
      <c r="FL24" s="249">
        <v>1.8698451466197383</v>
      </c>
      <c r="FM24" s="249">
        <v>-1.5252107934785641</v>
      </c>
      <c r="FN24" s="249">
        <v>5.5513405280330375</v>
      </c>
      <c r="FO24" s="249">
        <v>-5.1698244539396825</v>
      </c>
      <c r="FP24" s="249">
        <v>-0.79005397938908573</v>
      </c>
      <c r="FQ24" s="249">
        <v>10.934427273486307</v>
      </c>
      <c r="FR24" s="249">
        <v>-6.2423676298308663</v>
      </c>
      <c r="FS24" s="249">
        <v>4.92327238666428</v>
      </c>
      <c r="FT24" s="249">
        <v>24.114654720381083</v>
      </c>
      <c r="FU24" s="249">
        <v>2.8052313272719687</v>
      </c>
      <c r="FV24" s="249">
        <v>-3.0871627225179026</v>
      </c>
      <c r="FW24" s="249">
        <v>2.4402109904157783</v>
      </c>
      <c r="FX24" s="249">
        <v>3.3512874748585375</v>
      </c>
      <c r="FY24" s="249">
        <v>-3.9022457292353607</v>
      </c>
      <c r="FZ24" s="249">
        <v>5.6687389286145873</v>
      </c>
      <c r="GA24" s="249">
        <v>1.0931749991771085</v>
      </c>
      <c r="GB24" s="249">
        <v>-4.0431842487126772</v>
      </c>
      <c r="GC24" s="249">
        <v>16.552498402870029</v>
      </c>
      <c r="GD24" s="249">
        <v>-3.9622311987103558</v>
      </c>
      <c r="GE24" s="249">
        <v>-4.2159927452055683</v>
      </c>
      <c r="GF24" s="249">
        <v>12.544670005683784</v>
      </c>
      <c r="GG24" s="249">
        <v>-8.1314595642192273</v>
      </c>
      <c r="GH24" s="249">
        <v>-5.4328083625675703</v>
      </c>
      <c r="GI24" s="249">
        <v>-6.0186603799560601</v>
      </c>
      <c r="GJ24" s="249">
        <v>-1.1160853601691798</v>
      </c>
      <c r="GK24" s="249">
        <v>-2.7250481894650989</v>
      </c>
      <c r="GL24" s="249">
        <v>3.1245270189276226</v>
      </c>
      <c r="GM24" s="249">
        <v>-4.2168762953655516</v>
      </c>
      <c r="GN24" s="249">
        <v>2.0235573294478542</v>
      </c>
      <c r="GO24" s="249">
        <v>6.0274795700402422</v>
      </c>
      <c r="GP24" s="249">
        <v>0.4734547904005808</v>
      </c>
      <c r="GQ24" s="249">
        <v>-4.1920914003429601</v>
      </c>
      <c r="GR24" s="249">
        <v>2.3545838746824188</v>
      </c>
      <c r="GS24" s="249">
        <v>4.1306478783390332</v>
      </c>
      <c r="GT24" s="249">
        <v>1.3416080348441142</v>
      </c>
      <c r="GU24" s="249">
        <v>-3.2945092978176262</v>
      </c>
      <c r="GV24" s="249">
        <v>2.4360305471738712</v>
      </c>
      <c r="GW24" s="249">
        <v>4.5578134903018253</v>
      </c>
      <c r="GX24" s="249">
        <v>0.7614445850001772</v>
      </c>
      <c r="GY24" s="249">
        <v>-4.5658667584382044</v>
      </c>
      <c r="GZ24" s="249">
        <v>3.1006982293088754</v>
      </c>
      <c r="HA24" s="249">
        <v>6.4456473134185046</v>
      </c>
      <c r="HB24" s="249">
        <v>1.3151357807084025</v>
      </c>
      <c r="HC24" s="249">
        <v>-4.8619959962171322</v>
      </c>
      <c r="HD24" s="249">
        <v>3.1423322117337875</v>
      </c>
      <c r="HE24" s="249">
        <v>4.3985983072676476</v>
      </c>
      <c r="HF24" s="249">
        <v>1.7698457021810583</v>
      </c>
      <c r="HG24" s="249">
        <v>0.80106820912040178</v>
      </c>
      <c r="HH24" s="249">
        <v>11.82283276653493</v>
      </c>
      <c r="HI24" s="249">
        <v>18.316174121068713</v>
      </c>
      <c r="HJ24" s="249">
        <v>3.1079596627461967</v>
      </c>
      <c r="HK24" s="249">
        <v>6.1573539718584556</v>
      </c>
      <c r="HL24" s="249">
        <v>5.9385091503276328</v>
      </c>
      <c r="HM24" s="249">
        <v>-7.5362635045420632</v>
      </c>
      <c r="HN24" s="249">
        <v>-7.73015712634934</v>
      </c>
      <c r="HO24" s="346"/>
      <c r="HP24" s="297" t="s">
        <v>397</v>
      </c>
      <c r="HQ24" s="479"/>
      <c r="HR24" s="460"/>
      <c r="HS24" s="299"/>
      <c r="HT24" s="462"/>
      <c r="HU24" s="468"/>
      <c r="HV24" s="299"/>
      <c r="HW24" s="299"/>
      <c r="HX24" s="44"/>
      <c r="HY24" s="44"/>
      <c r="HZ24" s="44"/>
      <c r="IA24" s="44"/>
      <c r="IB24" s="44"/>
      <c r="IC24" s="44"/>
      <c r="ID24" s="44"/>
      <c r="IE24" s="44"/>
      <c r="IF24" s="44"/>
      <c r="IG24" s="44"/>
    </row>
    <row r="25" spans="1:243" s="308" customFormat="1" ht="30" customHeight="1" x14ac:dyDescent="0.25">
      <c r="A25" s="609"/>
      <c r="B25" s="289" t="s">
        <v>66</v>
      </c>
      <c r="D25" s="306">
        <v>7.4595730969097005</v>
      </c>
      <c r="E25" s="306">
        <v>9.114448615147138</v>
      </c>
      <c r="F25" s="307"/>
      <c r="G25" s="617" t="s">
        <v>67</v>
      </c>
      <c r="H25" s="617"/>
      <c r="I25" s="247">
        <v>5.3633384592611577</v>
      </c>
      <c r="J25" s="247">
        <v>3.05356083882684</v>
      </c>
      <c r="K25" s="247">
        <v>3.2372161279165823</v>
      </c>
      <c r="L25" s="247">
        <v>2.7793213026211276</v>
      </c>
      <c r="M25" s="247">
        <v>5.2133251047301599</v>
      </c>
      <c r="N25" s="247">
        <v>4.8308959094470794</v>
      </c>
      <c r="O25" s="247">
        <v>3.5103844535784674</v>
      </c>
      <c r="P25" s="247">
        <v>4.6670783269262728</v>
      </c>
      <c r="Q25" s="247">
        <v>3.1793358810812578</v>
      </c>
      <c r="R25" s="247">
        <v>4.0620372807635476</v>
      </c>
      <c r="S25" s="247">
        <v>6.4021303931007196</v>
      </c>
      <c r="T25" s="247">
        <v>2.3121123599200644</v>
      </c>
      <c r="U25" s="247">
        <v>3.2666135485666814</v>
      </c>
      <c r="V25" s="247">
        <v>4.2680301195674843</v>
      </c>
      <c r="W25" s="247">
        <v>3.994519667518162</v>
      </c>
      <c r="X25" s="247">
        <v>4.3032638215214405</v>
      </c>
      <c r="Y25" s="247">
        <v>4.4286483318541485</v>
      </c>
      <c r="Z25" s="247">
        <v>3.6281044305616348</v>
      </c>
      <c r="AA25" s="247">
        <v>8.1933121789062682</v>
      </c>
      <c r="AB25" s="247">
        <v>7.5900361464699557</v>
      </c>
      <c r="AC25" s="247">
        <v>4.7949929369865458</v>
      </c>
      <c r="AD25" s="247">
        <v>5.003829602061046</v>
      </c>
      <c r="AE25" s="247">
        <v>4.7045574719937804</v>
      </c>
      <c r="AF25" s="247">
        <v>4.6706612162324035</v>
      </c>
      <c r="AG25" s="366">
        <v>6.1145343739663218</v>
      </c>
      <c r="AH25" s="247">
        <v>5.0398455366845099</v>
      </c>
      <c r="AI25" s="247">
        <v>4.5360737949444569</v>
      </c>
      <c r="AJ25" s="247">
        <v>5.1473462367980432</v>
      </c>
      <c r="AK25" s="247">
        <v>5.0064535877207135</v>
      </c>
      <c r="AL25" s="247">
        <v>5.1713635371403655</v>
      </c>
      <c r="AM25" s="247">
        <v>5.5904840950974801</v>
      </c>
      <c r="AN25" s="247">
        <v>4.8830797752048625</v>
      </c>
      <c r="AO25" s="247">
        <v>4.6272012016599149</v>
      </c>
      <c r="AP25" s="247">
        <v>4.5857662655950975</v>
      </c>
      <c r="AQ25" s="247">
        <v>4.1028850817923797</v>
      </c>
      <c r="AR25" s="247">
        <v>4.0567033704725475</v>
      </c>
      <c r="AS25" s="247">
        <v>4.30108782277226</v>
      </c>
      <c r="AT25" s="247">
        <v>4.5786338702448148</v>
      </c>
      <c r="AU25" s="247">
        <v>3.5394766486604965</v>
      </c>
      <c r="AV25" s="247">
        <v>4.0131190119886213</v>
      </c>
      <c r="AW25" s="247">
        <v>3.8010580886991079</v>
      </c>
      <c r="AX25" s="247">
        <v>4.7859112527070806</v>
      </c>
      <c r="AY25" s="247">
        <v>4.3918001367007093</v>
      </c>
      <c r="AZ25" s="247">
        <v>4.1446067428300353</v>
      </c>
      <c r="BA25" s="247">
        <v>3.814038990566246</v>
      </c>
      <c r="BB25" s="247">
        <v>3.0731329031750079</v>
      </c>
      <c r="BC25" s="247">
        <v>3.6709261789581831</v>
      </c>
      <c r="BD25" s="247">
        <v>4.5571133003109168</v>
      </c>
      <c r="BE25" s="247">
        <v>3.8853378011848037</v>
      </c>
      <c r="BF25" s="247">
        <v>6.2257993518405499</v>
      </c>
      <c r="BG25" s="247">
        <v>-9.822315746224092</v>
      </c>
      <c r="BH25" s="247">
        <v>-62.686422550922835</v>
      </c>
      <c r="BI25" s="247">
        <v>-45.148215687260148</v>
      </c>
      <c r="BJ25" s="247">
        <v>-14.233032409803116</v>
      </c>
      <c r="BK25" s="247">
        <v>-9.8200800370925094</v>
      </c>
      <c r="BL25" s="247">
        <v>-6.3384548294989713</v>
      </c>
      <c r="BM25" s="247">
        <v>-3.8551636842874615</v>
      </c>
      <c r="BN25" s="247">
        <v>-2.2211615701741465</v>
      </c>
      <c r="BO25" s="247">
        <v>-2.3814437419325998</v>
      </c>
      <c r="BP25" s="247">
        <v>-1.3502333031687499</v>
      </c>
      <c r="BQ25" s="247">
        <v>-0.98845014347054416</v>
      </c>
      <c r="BR25" s="247">
        <v>-2.707293407617442</v>
      </c>
      <c r="BS25" s="247">
        <v>7.9859707364969665</v>
      </c>
      <c r="BT25" s="247">
        <v>140.97980177421107</v>
      </c>
      <c r="BU25" s="247">
        <v>49.382544880770467</v>
      </c>
      <c r="BV25" s="247">
        <v>-21.25255912065586</v>
      </c>
      <c r="BW25" s="247">
        <v>-27.620926948181307</v>
      </c>
      <c r="BX25" s="247">
        <v>-12.989769120300537</v>
      </c>
      <c r="BY25" s="247">
        <v>-2.8548810320025382</v>
      </c>
      <c r="BZ25" s="247">
        <v>3.5267855280329456</v>
      </c>
      <c r="CA25" s="247">
        <v>7.5662215444617971</v>
      </c>
      <c r="CB25" s="247">
        <v>5.3468891359159159</v>
      </c>
      <c r="CC25" s="247">
        <v>6.2286156806786721</v>
      </c>
      <c r="CD25" s="247">
        <v>3.9082673641387657</v>
      </c>
      <c r="CE25" s="247">
        <v>4.2761535045407868</v>
      </c>
      <c r="CF25" s="247">
        <v>3.7759989384715169</v>
      </c>
      <c r="CG25" s="247">
        <v>4.2339853616683882</v>
      </c>
      <c r="CH25" s="247">
        <v>3.8259918138305409</v>
      </c>
      <c r="CI25" s="247">
        <v>4.1141492845353582</v>
      </c>
      <c r="CJ25" s="247">
        <v>6.8570004135728908</v>
      </c>
      <c r="CK25" s="247">
        <v>4.7938189668216893</v>
      </c>
      <c r="CL25" s="247">
        <v>5.237026897410658</v>
      </c>
      <c r="CM25" s="247">
        <v>5.1086716706200406</v>
      </c>
      <c r="CN25" s="247">
        <v>5.0399433156072604</v>
      </c>
      <c r="CO25" s="247">
        <v>4.2500738136591565</v>
      </c>
      <c r="CP25" s="247">
        <v>4.125485397387024</v>
      </c>
      <c r="CQ25" s="247">
        <v>4.2056410104636512</v>
      </c>
      <c r="CR25" s="247">
        <v>4.12109520349739</v>
      </c>
      <c r="CS25" s="247">
        <v>3.7619610365078273</v>
      </c>
      <c r="CT25" s="247">
        <v>-6.5122034834303122E-2</v>
      </c>
      <c r="CU25" s="247">
        <v>-40.304904827869912</v>
      </c>
      <c r="CV25" s="247">
        <v>-6.7234697246483961</v>
      </c>
      <c r="CW25" s="247">
        <v>-1.9843424349087257</v>
      </c>
      <c r="CX25" s="247">
        <v>1.2076366021342295</v>
      </c>
      <c r="CY25" s="247">
        <v>33.379499861217596</v>
      </c>
      <c r="CZ25" s="247">
        <v>-14.437534713130546</v>
      </c>
      <c r="DA25" s="247">
        <v>5.4712653843816099</v>
      </c>
      <c r="DB25" s="247">
        <v>4.0503215587660293</v>
      </c>
      <c r="DC25" s="247">
        <v>4.9060148413940112</v>
      </c>
      <c r="DD25" s="247">
        <v>4.903962104701634</v>
      </c>
      <c r="DE25" s="247">
        <v>4.0528315647725179</v>
      </c>
      <c r="DF25" s="247">
        <v>-12.381718471359846</v>
      </c>
      <c r="DG25" s="247">
        <v>3.6536036250665944</v>
      </c>
      <c r="DH25" s="247">
        <v>-9.3243835222187101</v>
      </c>
      <c r="DI25" s="247">
        <v>11.763880010750398</v>
      </c>
      <c r="DJ25" s="247">
        <v>-0.58769272190369293</v>
      </c>
      <c r="DK25" s="247">
        <v>-0.94178635923152854</v>
      </c>
      <c r="DL25" s="247">
        <v>3.4519055415904347</v>
      </c>
      <c r="DM25" s="247">
        <v>-0.91041953405061804</v>
      </c>
      <c r="DN25" s="247">
        <v>-3.3109256307837995</v>
      </c>
      <c r="DO25" s="247">
        <v>3.3027693886525071</v>
      </c>
      <c r="DP25" s="247">
        <v>0.55809559129352238</v>
      </c>
      <c r="DQ25" s="247">
        <v>-3.0840071639407682</v>
      </c>
      <c r="DR25" s="247">
        <v>3.5825630471996845</v>
      </c>
      <c r="DS25" s="247">
        <v>2.143773209506719</v>
      </c>
      <c r="DT25" s="247">
        <v>-11.312176550819871</v>
      </c>
      <c r="DU25" s="247">
        <v>11.963058258703114</v>
      </c>
      <c r="DV25" s="247">
        <v>-1.0286226770171822</v>
      </c>
      <c r="DW25" s="247">
        <v>1.4040947535834505</v>
      </c>
      <c r="DX25" s="247">
        <v>3.0758787508071208</v>
      </c>
      <c r="DY25" s="247">
        <v>-2.1586100128912165</v>
      </c>
      <c r="DZ25" s="247">
        <v>-2.2304576126913673</v>
      </c>
      <c r="EA25" s="247">
        <v>1.8344192899443499</v>
      </c>
      <c r="EB25" s="247">
        <v>1.4183722248834414</v>
      </c>
      <c r="EC25" s="247">
        <v>-0.90461059207581229</v>
      </c>
      <c r="ED25" s="247">
        <v>-0.3990729334045966</v>
      </c>
      <c r="EE25" s="247">
        <v>3.0967039104030363</v>
      </c>
      <c r="EF25" s="247">
        <v>-10.452136185438505</v>
      </c>
      <c r="EG25" s="247">
        <v>11.669362610650239</v>
      </c>
      <c r="EH25" s="247">
        <v>-0.73479148033666775</v>
      </c>
      <c r="EI25" s="247">
        <v>1.525994129504852</v>
      </c>
      <c r="EJ25" s="247">
        <v>2.2857051018855685</v>
      </c>
      <c r="EK25" s="247">
        <v>2.1516712002256355</v>
      </c>
      <c r="EL25" s="247">
        <v>-2.7756116562887883</v>
      </c>
      <c r="EM25" s="247">
        <v>-0.81110080022976661</v>
      </c>
      <c r="EN25" s="247">
        <v>1.6204799214359298</v>
      </c>
      <c r="EO25" s="247">
        <v>-1.1870430364956519</v>
      </c>
      <c r="EP25" s="247">
        <v>-0.43131697873971575</v>
      </c>
      <c r="EQ25" s="247">
        <v>4.5188652084916754</v>
      </c>
      <c r="ER25" s="247">
        <v>-11.359043898050132</v>
      </c>
      <c r="ES25" s="247">
        <v>11.133795664469588</v>
      </c>
      <c r="ET25" s="247">
        <v>-0.15434030974894597</v>
      </c>
      <c r="EU25" s="247">
        <v>1.3899539271121171</v>
      </c>
      <c r="EV25" s="247">
        <v>2.4463421854017184</v>
      </c>
      <c r="EW25" s="247">
        <v>2.5587579203152586</v>
      </c>
      <c r="EX25" s="247">
        <v>-3.4269672486290688</v>
      </c>
      <c r="EY25" s="247">
        <v>-1.0530875352982747</v>
      </c>
      <c r="EZ25" s="247">
        <v>1.58023572069213</v>
      </c>
      <c r="FA25" s="247">
        <v>-1.6432706794849707</v>
      </c>
      <c r="FB25" s="247">
        <v>-0.47548724522339114</v>
      </c>
      <c r="FC25" s="247">
        <v>4.7643350802213433</v>
      </c>
      <c r="FD25" s="247">
        <v>-11.123169589125482</v>
      </c>
      <c r="FE25" s="247">
        <v>10.029502348971732</v>
      </c>
      <c r="FF25" s="247">
        <v>0.30240465125000071</v>
      </c>
      <c r="FG25" s="247">
        <v>1.1832410869790664</v>
      </c>
      <c r="FH25" s="247">
        <v>3.4183419520719411</v>
      </c>
      <c r="FI25" s="247">
        <v>2.1730233682462909</v>
      </c>
      <c r="FJ25" s="247">
        <v>-3.6556462798454419</v>
      </c>
      <c r="FK25" s="247">
        <v>-1.3671571685695056</v>
      </c>
      <c r="FL25" s="247">
        <v>0.85527197074173955</v>
      </c>
      <c r="FM25" s="247">
        <v>-1.0728311307903482</v>
      </c>
      <c r="FN25" s="247">
        <v>0.37525601243730478</v>
      </c>
      <c r="FO25" s="247">
        <v>4.0912281889954158</v>
      </c>
      <c r="FP25" s="247">
        <v>-9.1208388586917408</v>
      </c>
      <c r="FQ25" s="247">
        <v>-6.593259057892439</v>
      </c>
      <c r="FR25" s="247">
        <v>-58.497031995735867</v>
      </c>
      <c r="FS25" s="247">
        <v>48.741602805072148</v>
      </c>
      <c r="FT25" s="247">
        <v>61.706272522754347</v>
      </c>
      <c r="FU25" s="247">
        <v>7.4301135810458163</v>
      </c>
      <c r="FV25" s="247">
        <v>6.3972573879070183E-2</v>
      </c>
      <c r="FW25" s="247">
        <v>1.2479402525167274</v>
      </c>
      <c r="FX25" s="247">
        <v>2.5693289490958904</v>
      </c>
      <c r="FY25" s="247">
        <v>-1.2349956822096431</v>
      </c>
      <c r="FZ25" s="247">
        <v>1.4355873240373427</v>
      </c>
      <c r="GA25" s="247">
        <v>4.4729670890661311</v>
      </c>
      <c r="GB25" s="247">
        <v>-10.6985036281596</v>
      </c>
      <c r="GC25" s="247">
        <v>3.6729056806371432</v>
      </c>
      <c r="GD25" s="247">
        <v>-7.38262633102633</v>
      </c>
      <c r="GE25" s="247">
        <v>-7.7955953441892234</v>
      </c>
      <c r="GF25" s="247">
        <v>-14.756070426646545</v>
      </c>
      <c r="GG25" s="247">
        <v>-1.2578446738159386</v>
      </c>
      <c r="GH25" s="247">
        <v>20.291528881003813</v>
      </c>
      <c r="GI25" s="247">
        <v>13.041226320780112</v>
      </c>
      <c r="GJ25" s="247">
        <v>9.307323236336984</v>
      </c>
      <c r="GK25" s="247">
        <v>2.6186438717394935</v>
      </c>
      <c r="GL25" s="247">
        <v>-0.65725635026674922</v>
      </c>
      <c r="GM25" s="247">
        <v>5.3473791295935769</v>
      </c>
      <c r="GN25" s="247">
        <v>4.0306065363811001</v>
      </c>
      <c r="GO25" s="247">
        <v>-0.12712048645006746</v>
      </c>
      <c r="GP25" s="247">
        <v>0.68800592971109609</v>
      </c>
      <c r="GQ25" s="247">
        <v>-0.67383650005299955</v>
      </c>
      <c r="GR25" s="247">
        <v>4.3989258173506443</v>
      </c>
      <c r="GS25" s="247">
        <v>-0.60615500236183095</v>
      </c>
      <c r="GT25" s="247">
        <v>1.1323643571536195</v>
      </c>
      <c r="GU25" s="247">
        <v>-1.0626198100152493</v>
      </c>
      <c r="GV25" s="247">
        <v>4.6886734025388392</v>
      </c>
      <c r="GW25" s="247">
        <v>2.0123413484665349</v>
      </c>
      <c r="GX25" s="247">
        <v>-0.82028654077723218</v>
      </c>
      <c r="GY25" s="247">
        <v>-0.64418070774549108</v>
      </c>
      <c r="GZ25" s="247">
        <v>4.5609869901310276</v>
      </c>
      <c r="HA25" s="247">
        <v>1.9456376188841347</v>
      </c>
      <c r="HB25" s="247">
        <v>-1.5660888365573413</v>
      </c>
      <c r="HC25" s="247">
        <v>-0.76292004020072568</v>
      </c>
      <c r="HD25" s="247">
        <v>4.6414778515575676</v>
      </c>
      <c r="HE25" s="247">
        <v>1.8629254344419053</v>
      </c>
      <c r="HF25" s="247">
        <v>-1.9056067855389074</v>
      </c>
      <c r="HG25" s="247">
        <v>-4.4231105856545696</v>
      </c>
      <c r="HH25" s="247">
        <v>-37.493464679283996</v>
      </c>
      <c r="HI25" s="247">
        <v>59.165844711770234</v>
      </c>
      <c r="HJ25" s="247">
        <v>3.0783030413036983</v>
      </c>
      <c r="HK25" s="247">
        <v>-1.3105525003939249</v>
      </c>
      <c r="HL25" s="247">
        <v>-17.623899746723055</v>
      </c>
      <c r="HM25" s="247">
        <v>2.1043119608063989</v>
      </c>
      <c r="HN25" s="247">
        <v>27.062713994864936</v>
      </c>
      <c r="HO25" s="605" t="s">
        <v>68</v>
      </c>
      <c r="HP25" s="605"/>
      <c r="HQ25" s="292"/>
      <c r="HR25" s="459"/>
      <c r="HS25" s="339"/>
      <c r="HT25" s="461"/>
      <c r="HU25" s="468"/>
      <c r="HV25" s="293"/>
      <c r="HW25" s="293"/>
      <c r="HX25" s="44"/>
      <c r="HY25" s="44"/>
      <c r="HZ25" s="44"/>
      <c r="IA25" s="44"/>
      <c r="IB25" s="44"/>
      <c r="IC25" s="44"/>
      <c r="ID25" s="44"/>
      <c r="IE25" s="44"/>
      <c r="IF25" s="44"/>
      <c r="IG25" s="44"/>
    </row>
    <row r="26" spans="1:243" s="347" customFormat="1" ht="15" customHeight="1" x14ac:dyDescent="0.25">
      <c r="A26" s="609"/>
      <c r="B26" s="343"/>
      <c r="C26" s="294">
        <v>5.0999999999999996</v>
      </c>
      <c r="D26" s="344">
        <v>2.7528919471144806</v>
      </c>
      <c r="E26" s="344">
        <v>2.9729763069999451</v>
      </c>
      <c r="F26" s="345">
        <v>23</v>
      </c>
      <c r="G26" s="295"/>
      <c r="H26" s="296" t="s">
        <v>400</v>
      </c>
      <c r="I26" s="249">
        <v>7.1017803418452985</v>
      </c>
      <c r="J26" s="249">
        <v>3.5235092947076367</v>
      </c>
      <c r="K26" s="249">
        <v>3.8157532140657082</v>
      </c>
      <c r="L26" s="249">
        <v>4.3835344556911906</v>
      </c>
      <c r="M26" s="249">
        <v>3.9651322774786735</v>
      </c>
      <c r="N26" s="249">
        <v>4.3612988119699594</v>
      </c>
      <c r="O26" s="249">
        <v>3.8281855642437819</v>
      </c>
      <c r="P26" s="249">
        <v>6.3273391912308341</v>
      </c>
      <c r="Q26" s="249">
        <v>4.2226651823875869</v>
      </c>
      <c r="R26" s="249">
        <v>4.5120982512559067</v>
      </c>
      <c r="S26" s="249">
        <v>4.8744185187132132</v>
      </c>
      <c r="T26" s="249">
        <v>2.1506068912439105</v>
      </c>
      <c r="U26" s="249">
        <v>2.2158235728059452</v>
      </c>
      <c r="V26" s="249">
        <v>6.0893623359552009</v>
      </c>
      <c r="W26" s="249">
        <v>4.7085430127919068</v>
      </c>
      <c r="X26" s="249">
        <v>4.6490554282187162</v>
      </c>
      <c r="Y26" s="249">
        <v>5.0042495594950793</v>
      </c>
      <c r="Z26" s="249">
        <v>3.9519982187925962</v>
      </c>
      <c r="AA26" s="249">
        <v>6.2630546895523906</v>
      </c>
      <c r="AB26" s="249">
        <v>5.5381005383608368</v>
      </c>
      <c r="AC26" s="249">
        <v>3.792454058820141</v>
      </c>
      <c r="AD26" s="249">
        <v>3.8667728317970358</v>
      </c>
      <c r="AE26" s="249">
        <v>4.1451936434814485</v>
      </c>
      <c r="AF26" s="249">
        <v>4.1596623768816414</v>
      </c>
      <c r="AG26" s="367">
        <v>7.4290161341958907</v>
      </c>
      <c r="AH26" s="249">
        <v>5.6086860426323142</v>
      </c>
      <c r="AI26" s="249">
        <v>5.15616135338324</v>
      </c>
      <c r="AJ26" s="249">
        <v>5.4312977198728305</v>
      </c>
      <c r="AK26" s="249">
        <v>5.9493323049759823</v>
      </c>
      <c r="AL26" s="249">
        <v>5.8429488310614204</v>
      </c>
      <c r="AM26" s="249">
        <v>7.4689985592668364</v>
      </c>
      <c r="AN26" s="249">
        <v>5.3072995273840746</v>
      </c>
      <c r="AO26" s="249">
        <v>5.4212721042418366</v>
      </c>
      <c r="AP26" s="249">
        <v>4.1403983529995685</v>
      </c>
      <c r="AQ26" s="249">
        <v>4.1668288231137041</v>
      </c>
      <c r="AR26" s="249">
        <v>4.3430718203284044</v>
      </c>
      <c r="AS26" s="249">
        <v>5.7827125015873264</v>
      </c>
      <c r="AT26" s="249">
        <v>4.950922170522972</v>
      </c>
      <c r="AU26" s="249">
        <v>4.1985431012610661</v>
      </c>
      <c r="AV26" s="249">
        <v>4.4769429544005277</v>
      </c>
      <c r="AW26" s="249">
        <v>4.0459377416949565</v>
      </c>
      <c r="AX26" s="249">
        <v>5.12693471030002</v>
      </c>
      <c r="AY26" s="249">
        <v>4.166628729478532</v>
      </c>
      <c r="AZ26" s="249">
        <v>5.0831840768264414</v>
      </c>
      <c r="BA26" s="249">
        <v>4.1237156709302099</v>
      </c>
      <c r="BB26" s="249">
        <v>3.2341122179938964</v>
      </c>
      <c r="BC26" s="249">
        <v>4.1859854940390733</v>
      </c>
      <c r="BD26" s="249">
        <v>4.9562113487336035</v>
      </c>
      <c r="BE26" s="249">
        <v>4.2738064476846063</v>
      </c>
      <c r="BF26" s="249">
        <v>5.9288300294311398</v>
      </c>
      <c r="BG26" s="249">
        <v>-11.095150145555877</v>
      </c>
      <c r="BH26" s="249">
        <v>-71.922522835390993</v>
      </c>
      <c r="BI26" s="249">
        <v>-50.742846892599445</v>
      </c>
      <c r="BJ26" s="249">
        <v>-20.046673767253537</v>
      </c>
      <c r="BK26" s="249">
        <v>-9.6767903222804534</v>
      </c>
      <c r="BL26" s="249">
        <v>-8.2736871050100689</v>
      </c>
      <c r="BM26" s="249">
        <v>-6.6575872966265308</v>
      </c>
      <c r="BN26" s="249">
        <v>-2.4793661994608414</v>
      </c>
      <c r="BO26" s="249">
        <v>-2.0895080516736755</v>
      </c>
      <c r="BP26" s="249">
        <v>-0.30168709120204085</v>
      </c>
      <c r="BQ26" s="249">
        <v>0.27968120172943145</v>
      </c>
      <c r="BR26" s="249">
        <v>-0.83643048489460625</v>
      </c>
      <c r="BS26" s="249">
        <v>8.7416854154705135</v>
      </c>
      <c r="BT26" s="249">
        <v>214.38772579734274</v>
      </c>
      <c r="BU26" s="249">
        <v>48.024164925730361</v>
      </c>
      <c r="BV26" s="249">
        <v>-28.169368045631046</v>
      </c>
      <c r="BW26" s="249">
        <v>-37.142047395872488</v>
      </c>
      <c r="BX26" s="249">
        <v>-17.638090638841803</v>
      </c>
      <c r="BY26" s="249">
        <v>-10.065141251516835</v>
      </c>
      <c r="BZ26" s="249">
        <v>-1.3221730335071697</v>
      </c>
      <c r="CA26" s="249">
        <v>3.6349046397635192</v>
      </c>
      <c r="CB26" s="249">
        <v>2.8241920210990088</v>
      </c>
      <c r="CC26" s="249">
        <v>5.4773810989699854</v>
      </c>
      <c r="CD26" s="249">
        <v>4.8228400041401045</v>
      </c>
      <c r="CE26" s="249">
        <v>4.2374836908600599</v>
      </c>
      <c r="CF26" s="249">
        <v>4.7919569960209998</v>
      </c>
      <c r="CG26" s="249">
        <v>3.8275364252009325</v>
      </c>
      <c r="CH26" s="249">
        <v>4.282584325745816</v>
      </c>
      <c r="CI26" s="249">
        <v>4.5266483982674828</v>
      </c>
      <c r="CJ26" s="249">
        <v>5.1929294319213284</v>
      </c>
      <c r="CK26" s="249">
        <v>4.0565980935908925</v>
      </c>
      <c r="CL26" s="249">
        <v>6.0586752031267679</v>
      </c>
      <c r="CM26" s="249">
        <v>5.7437308511545808</v>
      </c>
      <c r="CN26" s="249">
        <v>6.0619952020622065</v>
      </c>
      <c r="CO26" s="249">
        <v>4.2169878246554475</v>
      </c>
      <c r="CP26" s="249">
        <v>4.9703441107962476</v>
      </c>
      <c r="CQ26" s="249">
        <v>4.556209894459613</v>
      </c>
      <c r="CR26" s="249">
        <v>4.4606985532117562</v>
      </c>
      <c r="CS26" s="249">
        <v>4.1255747578449444</v>
      </c>
      <c r="CT26" s="249">
        <v>-0.53431051962927256</v>
      </c>
      <c r="CU26" s="249">
        <v>-47.075610908256458</v>
      </c>
      <c r="CV26" s="249">
        <v>-8.2161533561123434</v>
      </c>
      <c r="CW26" s="249">
        <v>-1.6147552519459651</v>
      </c>
      <c r="CX26" s="249">
        <v>2.5292059550411068</v>
      </c>
      <c r="CY26" s="249">
        <v>37.14927407553219</v>
      </c>
      <c r="CZ26" s="249">
        <v>-21.556217530329064</v>
      </c>
      <c r="DA26" s="249">
        <v>1.7266645970250352</v>
      </c>
      <c r="DB26" s="249">
        <v>4.405640324528477</v>
      </c>
      <c r="DC26" s="249">
        <v>4.5118890597394312</v>
      </c>
      <c r="DD26" s="249">
        <v>5.4971919836827254</v>
      </c>
      <c r="DE26" s="249">
        <v>4.5186181097205349</v>
      </c>
      <c r="DF26" s="249">
        <v>-14.31544923226437</v>
      </c>
      <c r="DG26" s="249">
        <v>1.0454675612149913</v>
      </c>
      <c r="DH26" s="249">
        <v>-6.6966075129051319</v>
      </c>
      <c r="DI26" s="249">
        <v>13.513019453401427</v>
      </c>
      <c r="DJ26" s="249">
        <v>-3.4388140383719303</v>
      </c>
      <c r="DK26" s="249">
        <v>1.5268353158325567</v>
      </c>
      <c r="DL26" s="249">
        <v>3.7814011362361555</v>
      </c>
      <c r="DM26" s="249">
        <v>-2.560969708777165</v>
      </c>
      <c r="DN26" s="249">
        <v>0.35143042057026719</v>
      </c>
      <c r="DO26" s="249">
        <v>1.0002031372559088</v>
      </c>
      <c r="DP26" s="249">
        <v>5.3653597947047444</v>
      </c>
      <c r="DQ26" s="249">
        <v>-2.0341808893137596</v>
      </c>
      <c r="DR26" s="249">
        <v>4.0984881055491655</v>
      </c>
      <c r="DS26" s="249">
        <v>-6.3398193961904212</v>
      </c>
      <c r="DT26" s="249">
        <v>-9.8138743489060687</v>
      </c>
      <c r="DU26" s="249">
        <v>13.833463475529697</v>
      </c>
      <c r="DV26" s="249">
        <v>-2.9107089256047516</v>
      </c>
      <c r="DW26" s="249">
        <v>1.1198836901314735</v>
      </c>
      <c r="DX26" s="249">
        <v>4.1768675501397894</v>
      </c>
      <c r="DY26" s="249">
        <v>-3.0587216387089313</v>
      </c>
      <c r="DZ26" s="249">
        <v>2.7668982431657838</v>
      </c>
      <c r="EA26" s="249">
        <v>-0.99902400458533691</v>
      </c>
      <c r="EB26" s="249">
        <v>5.6579662002733215</v>
      </c>
      <c r="EC26" s="249">
        <v>-1.6945551198978137</v>
      </c>
      <c r="ED26" s="249">
        <v>1.3948290406526382</v>
      </c>
      <c r="EE26" s="249">
        <v>-6.2800233131384005</v>
      </c>
      <c r="EF26" s="249">
        <v>-6.3962092419088492</v>
      </c>
      <c r="EG26" s="249">
        <v>12.351849838416314</v>
      </c>
      <c r="EH26" s="249">
        <v>-2.9658678194997066</v>
      </c>
      <c r="EI26" s="249">
        <v>1.4630992986729012</v>
      </c>
      <c r="EJ26" s="249">
        <v>3.1329074341474268</v>
      </c>
      <c r="EK26" s="249">
        <v>-0.90352719820334926</v>
      </c>
      <c r="EL26" s="249">
        <v>2.0657957790580355</v>
      </c>
      <c r="EM26" s="249">
        <v>-2.6365435765305563</v>
      </c>
      <c r="EN26" s="249">
        <v>5.7336207406196706</v>
      </c>
      <c r="EO26" s="249">
        <v>-1.4310417651424956</v>
      </c>
      <c r="EP26" s="249">
        <v>1.4089156700804608</v>
      </c>
      <c r="EQ26" s="249">
        <v>-3.3383494355106791</v>
      </c>
      <c r="ER26" s="249">
        <v>-7.9822779143476907</v>
      </c>
      <c r="ES26" s="249">
        <v>11.870431236975108</v>
      </c>
      <c r="ET26" s="249">
        <v>-2.7119823770300684</v>
      </c>
      <c r="EU26" s="249">
        <v>1.9616362197314174</v>
      </c>
      <c r="EV26" s="249">
        <v>3.0293519257826347</v>
      </c>
      <c r="EW26" s="249">
        <v>0.61887740640256084</v>
      </c>
      <c r="EX26" s="249">
        <v>1.2780166353138611E-2</v>
      </c>
      <c r="EY26" s="249">
        <v>-2.5311685068994478</v>
      </c>
      <c r="EZ26" s="249">
        <v>4.4489519377565614</v>
      </c>
      <c r="FA26" s="249">
        <v>-1.4060253071107667</v>
      </c>
      <c r="FB26" s="249">
        <v>1.5804924709096326</v>
      </c>
      <c r="FC26" s="249">
        <v>-2.0046907455509455</v>
      </c>
      <c r="FD26" s="249">
        <v>-8.7058314110143868</v>
      </c>
      <c r="FE26" s="249">
        <v>11.068447136299469</v>
      </c>
      <c r="FF26" s="249">
        <v>-2.4520462108195318</v>
      </c>
      <c r="FG26" s="249">
        <v>1.5410075579043223</v>
      </c>
      <c r="FH26" s="249">
        <v>4.0997869617531535</v>
      </c>
      <c r="FI26" s="249">
        <v>-0.30024869599148474</v>
      </c>
      <c r="FJ26" s="249">
        <v>0.89278607210880523</v>
      </c>
      <c r="FK26" s="249">
        <v>-3.4211136032421905</v>
      </c>
      <c r="FL26" s="249">
        <v>3.5565697585317793</v>
      </c>
      <c r="FM26" s="249">
        <v>-0.49693656044669865</v>
      </c>
      <c r="FN26" s="249">
        <v>2.3314564442568582</v>
      </c>
      <c r="FO26" s="249">
        <v>-2.6418372131654877</v>
      </c>
      <c r="FP26" s="249">
        <v>-7.2568193624658335</v>
      </c>
      <c r="FQ26" s="249">
        <v>-6.7815285652126676</v>
      </c>
      <c r="FR26" s="249">
        <v>-69.192901743220943</v>
      </c>
      <c r="FS26" s="249">
        <v>78.136409002723155</v>
      </c>
      <c r="FT26" s="249">
        <v>68.972904495001416</v>
      </c>
      <c r="FU26" s="249">
        <v>12.630730529384749</v>
      </c>
      <c r="FV26" s="249">
        <v>2.4600797194698458</v>
      </c>
      <c r="FW26" s="249">
        <v>-1.7195176830139332</v>
      </c>
      <c r="FX26" s="249">
        <v>8.1920000199093153</v>
      </c>
      <c r="FY26" s="249">
        <v>-9.9153255520320727E-2</v>
      </c>
      <c r="FZ26" s="249">
        <v>4.2000031046411976</v>
      </c>
      <c r="GA26" s="249">
        <v>-2.0741149794492202</v>
      </c>
      <c r="GB26" s="249">
        <v>-8.2890498853770822</v>
      </c>
      <c r="GC26" s="249">
        <v>2.2223559038842495</v>
      </c>
      <c r="GD26" s="249">
        <v>-10.932283950179382</v>
      </c>
      <c r="GE26" s="249">
        <v>-16.127472474883348</v>
      </c>
      <c r="GF26" s="249">
        <v>-18.003722438623342</v>
      </c>
      <c r="GG26" s="249">
        <v>-1.4384681192587863</v>
      </c>
      <c r="GH26" s="249">
        <v>34.252030958416725</v>
      </c>
      <c r="GI26" s="249">
        <v>7.3171003862050839</v>
      </c>
      <c r="GJ26" s="249">
        <v>18.709826264151033</v>
      </c>
      <c r="GK26" s="249">
        <v>4.9193627795566641</v>
      </c>
      <c r="GL26" s="249">
        <v>3.3848698474103713</v>
      </c>
      <c r="GM26" s="249">
        <v>0.45268229919177827</v>
      </c>
      <c r="GN26" s="249">
        <v>4.8936528652060218</v>
      </c>
      <c r="GO26" s="249">
        <v>0.93258640861968445</v>
      </c>
      <c r="GP26" s="249">
        <v>6.1703031567256801</v>
      </c>
      <c r="GQ26" s="249">
        <v>-6.744972905348078</v>
      </c>
      <c r="GR26" s="249">
        <v>4.3079011156328448</v>
      </c>
      <c r="GS26" s="249">
        <v>1.469479883047768</v>
      </c>
      <c r="GT26" s="249">
        <v>5.1931974006185158</v>
      </c>
      <c r="GU26" s="249">
        <v>-6.3362614425151946</v>
      </c>
      <c r="GV26" s="249">
        <v>4.5520244398395562</v>
      </c>
      <c r="GW26" s="249">
        <v>2.1162737004789136</v>
      </c>
      <c r="GX26" s="249">
        <v>4.0568631675951536</v>
      </c>
      <c r="GY26" s="249">
        <v>-4.5341457632111997</v>
      </c>
      <c r="GZ26" s="249">
        <v>4.2415541315736789</v>
      </c>
      <c r="HA26" s="249">
        <v>2.4236202382338092</v>
      </c>
      <c r="HB26" s="249">
        <v>2.2467361767888576</v>
      </c>
      <c r="HC26" s="249">
        <v>-3.8440490438348007</v>
      </c>
      <c r="HD26" s="249">
        <v>3.8302951736681337</v>
      </c>
      <c r="HE26" s="249">
        <v>2.3300570022070985</v>
      </c>
      <c r="HF26" s="249">
        <v>1.9187150667827808</v>
      </c>
      <c r="HG26" s="249">
        <v>-8.147273311688437</v>
      </c>
      <c r="HH26" s="249">
        <v>-44.753261451364622</v>
      </c>
      <c r="HI26" s="249">
        <v>77.465369371946053</v>
      </c>
      <c r="HJ26" s="249">
        <v>9.2490464597494935</v>
      </c>
      <c r="HK26" s="249">
        <v>-4.2784600854055554</v>
      </c>
      <c r="HL26" s="249">
        <v>-26.098617302190107</v>
      </c>
      <c r="HM26" s="249">
        <v>1.502942139132287</v>
      </c>
      <c r="HN26" s="249">
        <v>41.675232336643376</v>
      </c>
      <c r="HO26" s="346"/>
      <c r="HP26" s="297" t="s">
        <v>806</v>
      </c>
      <c r="HQ26" s="298"/>
      <c r="HR26" s="460"/>
      <c r="HS26" s="299"/>
      <c r="HT26" s="462"/>
      <c r="HU26" s="468"/>
      <c r="HV26" s="299"/>
      <c r="HW26" s="299"/>
      <c r="HX26" s="44"/>
      <c r="HY26" s="44"/>
      <c r="HZ26" s="44"/>
      <c r="IA26" s="44"/>
      <c r="IB26" s="44"/>
      <c r="IC26" s="44"/>
      <c r="ID26" s="44"/>
      <c r="IE26" s="44"/>
      <c r="IF26" s="44"/>
      <c r="IG26" s="44"/>
    </row>
    <row r="27" spans="1:243" s="304" customFormat="1" ht="15" customHeight="1" x14ac:dyDescent="0.25">
      <c r="A27" s="609"/>
      <c r="B27" s="300"/>
      <c r="C27" s="294">
        <v>5.2</v>
      </c>
      <c r="D27" s="301">
        <v>2.6479909489052837</v>
      </c>
      <c r="E27" s="301">
        <v>2.3494140672905388</v>
      </c>
      <c r="F27" s="302">
        <v>24</v>
      </c>
      <c r="G27" s="295"/>
      <c r="H27" s="296" t="s">
        <v>402</v>
      </c>
      <c r="I27" s="249">
        <v>1.2988960680088155</v>
      </c>
      <c r="J27" s="249">
        <v>-2.3809367163329398</v>
      </c>
      <c r="K27" s="249">
        <v>0.38743539994432297</v>
      </c>
      <c r="L27" s="249">
        <v>-9.1692206523262598E-2</v>
      </c>
      <c r="M27" s="249">
        <v>3.8284955179070721</v>
      </c>
      <c r="N27" s="249">
        <v>3.9601852843903771</v>
      </c>
      <c r="O27" s="249">
        <v>1.2341911254418534</v>
      </c>
      <c r="P27" s="249">
        <v>1.5525743488091592</v>
      </c>
      <c r="Q27" s="249">
        <v>0.76092539314336705</v>
      </c>
      <c r="R27" s="249">
        <v>1.1572857283977953</v>
      </c>
      <c r="S27" s="249">
        <v>8.4026246192184573</v>
      </c>
      <c r="T27" s="249">
        <v>5.294504777291138</v>
      </c>
      <c r="U27" s="249">
        <v>4.629044765093397</v>
      </c>
      <c r="V27" s="249">
        <v>3.6745475580714242</v>
      </c>
      <c r="W27" s="249">
        <v>5.3268235300290172</v>
      </c>
      <c r="X27" s="249">
        <v>4.9225549973277651</v>
      </c>
      <c r="Y27" s="249">
        <v>5.2755663299770816</v>
      </c>
      <c r="Z27" s="249">
        <v>3.9873940400311909</v>
      </c>
      <c r="AA27" s="249">
        <v>8.41645389989705</v>
      </c>
      <c r="AB27" s="249">
        <v>7.7235902569459114</v>
      </c>
      <c r="AC27" s="249">
        <v>5.0557821141888866</v>
      </c>
      <c r="AD27" s="249">
        <v>5.5440932524742266</v>
      </c>
      <c r="AE27" s="249">
        <v>5.0027562751709951</v>
      </c>
      <c r="AF27" s="249">
        <v>5.4320947642485464</v>
      </c>
      <c r="AG27" s="367">
        <v>7.1141418616435175</v>
      </c>
      <c r="AH27" s="249">
        <v>5.9967573637774763</v>
      </c>
      <c r="AI27" s="249">
        <v>4.132882036377822</v>
      </c>
      <c r="AJ27" s="249">
        <v>3.4860926477427796</v>
      </c>
      <c r="AK27" s="249">
        <v>3.1277147076052216</v>
      </c>
      <c r="AL27" s="249">
        <v>3.3405598952633397</v>
      </c>
      <c r="AM27" s="249">
        <v>3.4907067777632363</v>
      </c>
      <c r="AN27" s="249">
        <v>4.0134339748957473</v>
      </c>
      <c r="AO27" s="249">
        <v>3.7348405845942096</v>
      </c>
      <c r="AP27" s="249">
        <v>4.724263681093376</v>
      </c>
      <c r="AQ27" s="249">
        <v>4.0024097281581277</v>
      </c>
      <c r="AR27" s="249">
        <v>3.4149756417714627</v>
      </c>
      <c r="AS27" s="249">
        <v>3.1884979883198099</v>
      </c>
      <c r="AT27" s="249">
        <v>3.6111451693357424</v>
      </c>
      <c r="AU27" s="249">
        <v>3.0245903534326146</v>
      </c>
      <c r="AV27" s="249">
        <v>3.9626602038787269</v>
      </c>
      <c r="AW27" s="249">
        <v>3.4527505919479182</v>
      </c>
      <c r="AX27" s="249">
        <v>4.2987581814551135</v>
      </c>
      <c r="AY27" s="249">
        <v>4.7458379700828601</v>
      </c>
      <c r="AZ27" s="249">
        <v>3.6958356365185665</v>
      </c>
      <c r="BA27" s="249">
        <v>3.2853836841672717</v>
      </c>
      <c r="BB27" s="249">
        <v>4.4165130555369387</v>
      </c>
      <c r="BC27" s="249">
        <v>4.9599463315116026</v>
      </c>
      <c r="BD27" s="249">
        <v>5.2111378532253525</v>
      </c>
      <c r="BE27" s="249">
        <v>3.6666399475772948</v>
      </c>
      <c r="BF27" s="249">
        <v>8.4506395886888157</v>
      </c>
      <c r="BG27" s="249">
        <v>-8.6155162225241071</v>
      </c>
      <c r="BH27" s="249">
        <v>-50.960695204532151</v>
      </c>
      <c r="BI27" s="249">
        <v>-37.08563574849876</v>
      </c>
      <c r="BJ27" s="249">
        <v>5.31162726937184</v>
      </c>
      <c r="BK27" s="249">
        <v>3.105587865935334</v>
      </c>
      <c r="BL27" s="249">
        <v>3.2121832077649231</v>
      </c>
      <c r="BM27" s="249">
        <v>4.1304852807747352</v>
      </c>
      <c r="BN27" s="249">
        <v>4.317374452582996</v>
      </c>
      <c r="BO27" s="249">
        <v>2.8758335670792974</v>
      </c>
      <c r="BP27" s="249">
        <v>3.6479913267701107</v>
      </c>
      <c r="BQ27" s="249">
        <v>4.8154817289578489</v>
      </c>
      <c r="BR27" s="249">
        <v>-1.387277945085998</v>
      </c>
      <c r="BS27" s="249">
        <v>8.0036439276175457</v>
      </c>
      <c r="BT27" s="249">
        <v>100.04006412634982</v>
      </c>
      <c r="BU27" s="249">
        <v>45.476564807757512</v>
      </c>
      <c r="BV27" s="249">
        <v>-27.038411001525489</v>
      </c>
      <c r="BW27" s="249">
        <v>-30.675962279136002</v>
      </c>
      <c r="BX27" s="249">
        <v>-9.4174633893066186</v>
      </c>
      <c r="BY27" s="249">
        <v>1.0428401730414123</v>
      </c>
      <c r="BZ27" s="249">
        <v>3.5491404997866312</v>
      </c>
      <c r="CA27" s="249">
        <v>6.2606883435172733</v>
      </c>
      <c r="CB27" s="249">
        <v>7.5377011417994595</v>
      </c>
      <c r="CC27" s="249">
        <v>6.4326296905217788</v>
      </c>
      <c r="CD27" s="249">
        <v>-0.23877509073854242</v>
      </c>
      <c r="CE27" s="249">
        <v>2.5553303121496356</v>
      </c>
      <c r="CF27" s="249">
        <v>1.1796239179289785</v>
      </c>
      <c r="CG27" s="249">
        <v>4.8704144291637448</v>
      </c>
      <c r="CH27" s="249">
        <v>4.5657784727365396</v>
      </c>
      <c r="CI27" s="249">
        <v>4.7129799023946362</v>
      </c>
      <c r="CJ27" s="249">
        <v>7.0770625630412525</v>
      </c>
      <c r="CK27" s="249">
        <v>5.3253388511649291</v>
      </c>
      <c r="CL27" s="249">
        <v>5.6966275700758331</v>
      </c>
      <c r="CM27" s="249">
        <v>3.3186876074530431</v>
      </c>
      <c r="CN27" s="249">
        <v>3.7409158068865196</v>
      </c>
      <c r="CO27" s="249">
        <v>4.0503223262806216</v>
      </c>
      <c r="CP27" s="249">
        <v>3.2673086348930553</v>
      </c>
      <c r="CQ27" s="249">
        <v>3.9119553996768133</v>
      </c>
      <c r="CR27" s="249">
        <v>3.9267744560595759</v>
      </c>
      <c r="CS27" s="249">
        <v>4.8591203485220262</v>
      </c>
      <c r="CT27" s="249">
        <v>0.9263489996426415</v>
      </c>
      <c r="CU27" s="249">
        <v>-26.983989238245087</v>
      </c>
      <c r="CV27" s="249">
        <v>3.471785898178311</v>
      </c>
      <c r="CW27" s="249">
        <v>3.6140764686278146</v>
      </c>
      <c r="CX27" s="249">
        <v>3.6687210981031484</v>
      </c>
      <c r="CY27" s="249">
        <v>21.352395959721377</v>
      </c>
      <c r="CZ27" s="249">
        <v>-13.424885298064353</v>
      </c>
      <c r="DA27" s="249">
        <v>5.7645851385358355</v>
      </c>
      <c r="DB27" s="249">
        <v>2.0777389252379663</v>
      </c>
      <c r="DC27" s="249">
        <v>5.4416824445414846</v>
      </c>
      <c r="DD27" s="249">
        <v>4.1703565771178148</v>
      </c>
      <c r="DE27" s="249">
        <v>3.9966359507412506</v>
      </c>
      <c r="DF27" s="249">
        <v>-4.7644772224735163</v>
      </c>
      <c r="DG27" s="249">
        <v>2.7965640866703438</v>
      </c>
      <c r="DH27" s="249">
        <v>3.9248214469877638</v>
      </c>
      <c r="DI27" s="249">
        <v>5.8050154021696443</v>
      </c>
      <c r="DJ27" s="249">
        <v>0.7286266127472345</v>
      </c>
      <c r="DK27" s="249">
        <v>-4.4040218703236462</v>
      </c>
      <c r="DL27" s="249">
        <v>6.4738582028582385</v>
      </c>
      <c r="DM27" s="249">
        <v>2.8447547726232187</v>
      </c>
      <c r="DN27" s="249">
        <v>-5.7942253097127718</v>
      </c>
      <c r="DO27" s="249">
        <v>2.9078982629446699</v>
      </c>
      <c r="DP27" s="249">
        <v>-3.6052366866233854</v>
      </c>
      <c r="DQ27" s="249">
        <v>-6.2560608616301181</v>
      </c>
      <c r="DR27" s="249">
        <v>1.0908398866789923</v>
      </c>
      <c r="DS27" s="249">
        <v>-1.3432465253203958</v>
      </c>
      <c r="DT27" s="249">
        <v>0.14959802490088236</v>
      </c>
      <c r="DU27" s="249">
        <v>8.8055323560202226</v>
      </c>
      <c r="DV27" s="249">
        <v>0.24787057411094793</v>
      </c>
      <c r="DW27" s="249">
        <v>-0.6530407132457583</v>
      </c>
      <c r="DX27" s="249">
        <v>6.6089031869290409</v>
      </c>
      <c r="DY27" s="249">
        <v>0.14800889802000938</v>
      </c>
      <c r="DZ27" s="249">
        <v>-5.4979465735243167</v>
      </c>
      <c r="EA27" s="249">
        <v>2.1056839349277112</v>
      </c>
      <c r="EB27" s="249">
        <v>-3.2260513967445235</v>
      </c>
      <c r="EC27" s="249">
        <v>0.45830086849372265</v>
      </c>
      <c r="ED27" s="249">
        <v>-1.8076364776393916</v>
      </c>
      <c r="EE27" s="249">
        <v>-1.9667560285894581</v>
      </c>
      <c r="EF27" s="249">
        <v>-0.76403462666121413</v>
      </c>
      <c r="EG27" s="249">
        <v>10.539581560596773</v>
      </c>
      <c r="EH27" s="249">
        <v>-0.13690377097186968</v>
      </c>
      <c r="EI27" s="249">
        <v>-0.31878844028723563</v>
      </c>
      <c r="EJ27" s="249">
        <v>5.3044159280671437</v>
      </c>
      <c r="EK27" s="249">
        <v>4.4135406035741909</v>
      </c>
      <c r="EL27" s="249">
        <v>-6.1018866088983259</v>
      </c>
      <c r="EM27" s="249">
        <v>-0.42299501435016396</v>
      </c>
      <c r="EN27" s="249">
        <v>-2.7762351558120741</v>
      </c>
      <c r="EO27" s="249">
        <v>-5.6951015920887471E-2</v>
      </c>
      <c r="EP27" s="249">
        <v>-1.4061445312454879</v>
      </c>
      <c r="EQ27" s="249">
        <v>-0.40274903585122956</v>
      </c>
      <c r="ER27" s="249">
        <v>-1.7992362108009416</v>
      </c>
      <c r="ES27" s="249">
        <v>8.595823997666983</v>
      </c>
      <c r="ET27" s="249">
        <v>-0.75717269750185778</v>
      </c>
      <c r="EU27" s="249">
        <v>-0.66398987127355724</v>
      </c>
      <c r="EV27" s="249">
        <v>5.5217536072059232</v>
      </c>
      <c r="EW27" s="249">
        <v>4.5652464548710441</v>
      </c>
      <c r="EX27" s="249">
        <v>-5.6276111965720617</v>
      </c>
      <c r="EY27" s="249">
        <v>-0.68970571079465515</v>
      </c>
      <c r="EZ27" s="249">
        <v>-1.8489147114624416</v>
      </c>
      <c r="FA27" s="249">
        <v>-0.74584853061006129</v>
      </c>
      <c r="FB27" s="249">
        <v>-1.963029622293007</v>
      </c>
      <c r="FC27" s="249">
        <v>-0.62086591446204409</v>
      </c>
      <c r="FD27" s="249">
        <v>-1.3970181652023399</v>
      </c>
      <c r="FE27" s="249">
        <v>7.9810503316805921</v>
      </c>
      <c r="FF27" s="249">
        <v>0.1464630640782616</v>
      </c>
      <c r="FG27" s="249">
        <v>-1.1512069766858417</v>
      </c>
      <c r="FH27" s="249">
        <v>6.3846809232898067</v>
      </c>
      <c r="FI27" s="249">
        <v>5.0134685535610117</v>
      </c>
      <c r="FJ27" s="249">
        <v>-6.5736270993321995</v>
      </c>
      <c r="FK27" s="249">
        <v>-1.0827986824590852</v>
      </c>
      <c r="FL27" s="249">
        <v>-0.77401358371754725</v>
      </c>
      <c r="FM27" s="249">
        <v>-0.22928264358021977</v>
      </c>
      <c r="FN27" s="249">
        <v>-1.7284062575324981</v>
      </c>
      <c r="FO27" s="249">
        <v>-2.0797500933819322</v>
      </c>
      <c r="FP27" s="249">
        <v>3.1533041945146749</v>
      </c>
      <c r="FQ27" s="249">
        <v>-9.0112093415494741</v>
      </c>
      <c r="FR27" s="249">
        <v>-46.258787888476647</v>
      </c>
      <c r="FS27" s="249">
        <v>26.816825728426636</v>
      </c>
      <c r="FT27" s="249">
        <v>78.076087994439405</v>
      </c>
      <c r="FU27" s="249">
        <v>2.8136748980311097</v>
      </c>
      <c r="FV27" s="249">
        <v>-6.4770385791426293</v>
      </c>
      <c r="FW27" s="249">
        <v>-0.20271003203906446</v>
      </c>
      <c r="FX27" s="249">
        <v>-0.59592680756171035</v>
      </c>
      <c r="FY27" s="249">
        <v>-1.6079941861208766</v>
      </c>
      <c r="FZ27" s="249">
        <v>-0.99080665775915122</v>
      </c>
      <c r="GA27" s="249">
        <v>-0.97677693893474782</v>
      </c>
      <c r="GB27" s="249">
        <v>-2.9510913103083709</v>
      </c>
      <c r="GC27" s="249">
        <v>-0.34631695687863839</v>
      </c>
      <c r="GD27" s="249">
        <v>-0.46265916526245121</v>
      </c>
      <c r="GE27" s="249">
        <v>-7.7740939177922854</v>
      </c>
      <c r="GF27" s="249">
        <v>-10.688609124941095</v>
      </c>
      <c r="GG27" s="249">
        <v>-2.3121730942458214</v>
      </c>
      <c r="GH27" s="249">
        <v>22.202158953237799</v>
      </c>
      <c r="GI27" s="249">
        <v>11.321696181611912</v>
      </c>
      <c r="GJ27" s="249">
        <v>1.8697249961222724</v>
      </c>
      <c r="GK27" s="249">
        <v>0.96850842816695604</v>
      </c>
      <c r="GL27" s="249">
        <v>0.19905959491275382</v>
      </c>
      <c r="GM27" s="249">
        <v>-1.9943525022619895</v>
      </c>
      <c r="GN27" s="249">
        <v>4.9359127152986986</v>
      </c>
      <c r="GO27" s="249">
        <v>2.4873341497300743</v>
      </c>
      <c r="GP27" s="249">
        <v>-7.3974304844368817</v>
      </c>
      <c r="GQ27" s="249">
        <v>0.17155014153775028</v>
      </c>
      <c r="GR27" s="249">
        <v>7.8749504119739413</v>
      </c>
      <c r="GS27" s="249">
        <v>1.1125398753879239</v>
      </c>
      <c r="GT27" s="249">
        <v>-4.019510388971554</v>
      </c>
      <c r="GU27" s="249">
        <v>-0.11943617858186428</v>
      </c>
      <c r="GV27" s="249">
        <v>8.0268102953590272</v>
      </c>
      <c r="GW27" s="249">
        <v>3.395336167845258</v>
      </c>
      <c r="GX27" s="249">
        <v>-5.589700077637616</v>
      </c>
      <c r="GY27" s="249">
        <v>0.23265883473450799</v>
      </c>
      <c r="GZ27" s="249">
        <v>5.5964463836467644</v>
      </c>
      <c r="HA27" s="249">
        <v>3.8178776037744058</v>
      </c>
      <c r="HB27" s="249">
        <v>-5.3081220515836804</v>
      </c>
      <c r="HC27" s="249">
        <v>-0.52162565412720596</v>
      </c>
      <c r="HD27" s="249">
        <v>6.2556328041484477</v>
      </c>
      <c r="HE27" s="249">
        <v>3.8326832435666063</v>
      </c>
      <c r="HF27" s="249">
        <v>-4.4586240861475517</v>
      </c>
      <c r="HG27" s="249">
        <v>-4.2525905826925339</v>
      </c>
      <c r="HH27" s="249">
        <v>-23.128474325844749</v>
      </c>
      <c r="HI27" s="249">
        <v>47.142428869027782</v>
      </c>
      <c r="HJ27" s="249">
        <v>-4.3272391220019699</v>
      </c>
      <c r="HK27" s="249">
        <v>-4.2020947245123494</v>
      </c>
      <c r="HL27" s="249">
        <v>-10.015830012890333</v>
      </c>
      <c r="HM27" s="249">
        <v>4.974216257631241</v>
      </c>
      <c r="HN27" s="249">
        <v>16.878734705200088</v>
      </c>
      <c r="HO27" s="303"/>
      <c r="HP27" s="297" t="s">
        <v>401</v>
      </c>
      <c r="HQ27" s="298"/>
      <c r="HR27" s="460"/>
      <c r="HS27" s="299"/>
      <c r="HT27" s="462"/>
      <c r="HU27" s="468"/>
      <c r="HV27" s="299"/>
      <c r="HW27" s="299"/>
      <c r="HX27" s="44"/>
      <c r="HY27" s="44"/>
      <c r="HZ27" s="44"/>
      <c r="IA27" s="44"/>
      <c r="IB27" s="44"/>
      <c r="IC27" s="44"/>
      <c r="ID27" s="44"/>
      <c r="IE27" s="44"/>
      <c r="IF27" s="44"/>
      <c r="IG27" s="44"/>
    </row>
    <row r="28" spans="1:243" s="347" customFormat="1" ht="30" customHeight="1" x14ac:dyDescent="0.25">
      <c r="A28" s="609"/>
      <c r="B28" s="343"/>
      <c r="C28" s="294">
        <v>5.3</v>
      </c>
      <c r="D28" s="344">
        <v>2.0586902008899366</v>
      </c>
      <c r="E28" s="344">
        <v>3.7920582408566545</v>
      </c>
      <c r="F28" s="345">
        <v>25</v>
      </c>
      <c r="G28" s="295"/>
      <c r="H28" s="296" t="s">
        <v>807</v>
      </c>
      <c r="I28" s="249">
        <v>6.3338259355606823</v>
      </c>
      <c r="J28" s="249">
        <v>6.3712664460445154</v>
      </c>
      <c r="K28" s="249">
        <v>4.5733329674360732</v>
      </c>
      <c r="L28" s="249">
        <v>3.3788387306346266</v>
      </c>
      <c r="M28" s="249">
        <v>7.0025485388650566</v>
      </c>
      <c r="N28" s="249">
        <v>5.7498314987692396</v>
      </c>
      <c r="O28" s="249">
        <v>4.7759703876547661</v>
      </c>
      <c r="P28" s="249">
        <v>5.3517633493117103</v>
      </c>
      <c r="Q28" s="249">
        <v>3.9098282964272926</v>
      </c>
      <c r="R28" s="249">
        <v>5.4902076829540505</v>
      </c>
      <c r="S28" s="249">
        <v>6.4823553471788671</v>
      </c>
      <c r="T28" s="249">
        <v>0.73607089847807572</v>
      </c>
      <c r="U28" s="249">
        <v>3.3040881272690541</v>
      </c>
      <c r="V28" s="249">
        <v>3.2416937739351113</v>
      </c>
      <c r="W28" s="249">
        <v>2.6382781963747846</v>
      </c>
      <c r="X28" s="249">
        <v>3.6668013125396755</v>
      </c>
      <c r="Y28" s="249">
        <v>3.5055755326850715</v>
      </c>
      <c r="Z28" s="249">
        <v>3.1542718970832766</v>
      </c>
      <c r="AA28" s="249">
        <v>9.5382262329060836</v>
      </c>
      <c r="AB28" s="249">
        <v>9.1988959729932844</v>
      </c>
      <c r="AC28" s="249">
        <v>5.4206923519359407</v>
      </c>
      <c r="AD28" s="249">
        <v>5.6171765258179676</v>
      </c>
      <c r="AE28" s="249">
        <v>4.981350786831527</v>
      </c>
      <c r="AF28" s="249">
        <v>4.6420437226028781</v>
      </c>
      <c r="AG28" s="367">
        <v>4.6951435362363725</v>
      </c>
      <c r="AH28" s="249">
        <v>3.9934200598527667</v>
      </c>
      <c r="AI28" s="249">
        <v>4.2946812561348082</v>
      </c>
      <c r="AJ28" s="249">
        <v>5.9494716411836208</v>
      </c>
      <c r="AK28" s="249">
        <v>5.4141653496040192</v>
      </c>
      <c r="AL28" s="249">
        <v>5.7978345642176947</v>
      </c>
      <c r="AM28" s="249">
        <v>5.5200792833215218</v>
      </c>
      <c r="AN28" s="249">
        <v>5.0869817719784436</v>
      </c>
      <c r="AO28" s="249">
        <v>4.5648886998393152</v>
      </c>
      <c r="AP28" s="249">
        <v>4.8634798200817215</v>
      </c>
      <c r="AQ28" s="249">
        <v>4.1117632186587088</v>
      </c>
      <c r="AR28" s="249">
        <v>4.2055545056966679</v>
      </c>
      <c r="AS28" s="249">
        <v>3.8416920605093878</v>
      </c>
      <c r="AT28" s="249">
        <v>4.8975661068672025</v>
      </c>
      <c r="AU28" s="249">
        <v>3.3314823935276081</v>
      </c>
      <c r="AV28" s="249">
        <v>3.6913200912971718</v>
      </c>
      <c r="AW28" s="249">
        <v>3.8184135632678391</v>
      </c>
      <c r="AX28" s="249">
        <v>4.8190677294677897</v>
      </c>
      <c r="AY28" s="249">
        <v>4.3426280712760388</v>
      </c>
      <c r="AZ28" s="249">
        <v>3.6714374569805273</v>
      </c>
      <c r="BA28" s="249">
        <v>3.8968907728911546</v>
      </c>
      <c r="BB28" s="249">
        <v>2.1465417712630739</v>
      </c>
      <c r="BC28" s="249">
        <v>2.4755756328416822</v>
      </c>
      <c r="BD28" s="249">
        <v>3.8325413204546237</v>
      </c>
      <c r="BE28" s="249">
        <v>3.720546290524851</v>
      </c>
      <c r="BF28" s="249">
        <v>5.0626849520071033</v>
      </c>
      <c r="BG28" s="249">
        <v>-9.540982431067448</v>
      </c>
      <c r="BH28" s="249">
        <v>-62.665022233962922</v>
      </c>
      <c r="BI28" s="249">
        <v>-45.580036717728397</v>
      </c>
      <c r="BJ28" s="249">
        <v>-21.616417763343478</v>
      </c>
      <c r="BK28" s="249">
        <v>-18.017664217727472</v>
      </c>
      <c r="BL28" s="249">
        <v>-10.666227008202313</v>
      </c>
      <c r="BM28" s="249">
        <v>-6.5354175994201427</v>
      </c>
      <c r="BN28" s="249">
        <v>-5.9788216201876594</v>
      </c>
      <c r="BO28" s="249">
        <v>-5.8711943697322084</v>
      </c>
      <c r="BP28" s="249">
        <v>-5.2677988299224694</v>
      </c>
      <c r="BQ28" s="249">
        <v>-4.9441362486426215</v>
      </c>
      <c r="BR28" s="249">
        <v>-5.0746044534595143</v>
      </c>
      <c r="BS28" s="249">
        <v>7.3775179153242192</v>
      </c>
      <c r="BT28" s="249">
        <v>131.05586877994554</v>
      </c>
      <c r="BU28" s="249">
        <v>52.935626409432672</v>
      </c>
      <c r="BV28" s="249">
        <v>-11.001302438965013</v>
      </c>
      <c r="BW28" s="249">
        <v>-17.239424219547757</v>
      </c>
      <c r="BX28" s="249">
        <v>-11.671042745909673</v>
      </c>
      <c r="BY28" s="249">
        <v>0.12376719825620341</v>
      </c>
      <c r="BZ28" s="249">
        <v>7.5923947915215422</v>
      </c>
      <c r="CA28" s="249">
        <v>11.818564338863695</v>
      </c>
      <c r="CB28" s="249">
        <v>6.1299123854315525</v>
      </c>
      <c r="CC28" s="249">
        <v>6.6837915674455672</v>
      </c>
      <c r="CD28" s="249">
        <v>5.7466292477168253</v>
      </c>
      <c r="CE28" s="249">
        <v>5.3746560676752466</v>
      </c>
      <c r="CF28" s="249">
        <v>4.667156519581809</v>
      </c>
      <c r="CG28" s="249">
        <v>4.1916264423976486</v>
      </c>
      <c r="CH28" s="249">
        <v>3.0616777755559212</v>
      </c>
      <c r="CI28" s="249">
        <v>3.4399281184811059</v>
      </c>
      <c r="CJ28" s="249">
        <v>8.0384409905957455</v>
      </c>
      <c r="CK28" s="249">
        <v>5.0835984441091711</v>
      </c>
      <c r="CL28" s="249">
        <v>4.3510972376640638</v>
      </c>
      <c r="CM28" s="249">
        <v>5.7184224523739005</v>
      </c>
      <c r="CN28" s="249">
        <v>5.0634571565095712</v>
      </c>
      <c r="CO28" s="249">
        <v>4.3970772120143664</v>
      </c>
      <c r="CP28" s="249">
        <v>3.9859292428452591</v>
      </c>
      <c r="CQ28" s="249">
        <v>4.1131126095086614</v>
      </c>
      <c r="CR28" s="249">
        <v>3.9763327582359409</v>
      </c>
      <c r="CS28" s="249">
        <v>2.8086222757970347</v>
      </c>
      <c r="CT28" s="249">
        <v>-0.28404155659123376</v>
      </c>
      <c r="CU28" s="249">
        <v>-43.055142558090353</v>
      </c>
      <c r="CV28" s="249">
        <v>-11.852375177181045</v>
      </c>
      <c r="CW28" s="249">
        <v>-5.7077388378793188</v>
      </c>
      <c r="CX28" s="249">
        <v>-1.2697766735002602</v>
      </c>
      <c r="CY28" s="249">
        <v>39.893529642921465</v>
      </c>
      <c r="CZ28" s="249">
        <v>-9.3638122352345334</v>
      </c>
      <c r="DA28" s="249">
        <v>8.5020556179423323</v>
      </c>
      <c r="DB28" s="249">
        <v>4.9938880571675099</v>
      </c>
      <c r="DC28" s="249">
        <v>4.8906171603813249</v>
      </c>
      <c r="DD28" s="249">
        <v>4.8873567070754262</v>
      </c>
      <c r="DE28" s="249">
        <v>3.7227028898164605</v>
      </c>
      <c r="DF28" s="249">
        <v>-15.452229752009671</v>
      </c>
      <c r="DG28" s="249">
        <v>6.3167028746468077</v>
      </c>
      <c r="DH28" s="249">
        <v>-18.213869624476899</v>
      </c>
      <c r="DI28" s="249">
        <v>14.430030805077877</v>
      </c>
      <c r="DJ28" s="249">
        <v>0.81370712567961334</v>
      </c>
      <c r="DK28" s="249">
        <v>-0.61842102448174785</v>
      </c>
      <c r="DL28" s="249">
        <v>1.3777002094356448</v>
      </c>
      <c r="DM28" s="249">
        <v>-1.997142466401499</v>
      </c>
      <c r="DN28" s="249">
        <v>-4.5098459286086978</v>
      </c>
      <c r="DO28" s="249">
        <v>5.4443472241503201</v>
      </c>
      <c r="DP28" s="249">
        <v>-0.5426136392589882</v>
      </c>
      <c r="DQ28" s="249">
        <v>-1.9876745177983253</v>
      </c>
      <c r="DR28" s="249">
        <v>4.6328187272706174</v>
      </c>
      <c r="DS28" s="249">
        <v>11.141833290070679</v>
      </c>
      <c r="DT28" s="249">
        <v>-18.185072443101973</v>
      </c>
      <c r="DU28" s="249">
        <v>12.49588458104094</v>
      </c>
      <c r="DV28" s="249">
        <v>-0.33784259292514207</v>
      </c>
      <c r="DW28" s="249">
        <v>2.865173944401306</v>
      </c>
      <c r="DX28" s="249">
        <v>0.19083527703678271</v>
      </c>
      <c r="DY28" s="249">
        <v>-2.8996608948225884</v>
      </c>
      <c r="DZ28" s="249">
        <v>-3.9850828706439785</v>
      </c>
      <c r="EA28" s="249">
        <v>4.0011449885418955</v>
      </c>
      <c r="EB28" s="249">
        <v>0.97004792335997081</v>
      </c>
      <c r="EC28" s="249">
        <v>-1.0658572048144634</v>
      </c>
      <c r="ED28" s="249">
        <v>-1.0136561005626703</v>
      </c>
      <c r="EE28" s="249">
        <v>13.975119720469181</v>
      </c>
      <c r="EF28" s="249">
        <v>-18.234487617181898</v>
      </c>
      <c r="EG28" s="249">
        <v>11.838381137555558</v>
      </c>
      <c r="EH28" s="249">
        <v>0.66085725377259052</v>
      </c>
      <c r="EI28" s="249">
        <v>2.7051948799459211</v>
      </c>
      <c r="EJ28" s="249">
        <v>-0.14921794720416415</v>
      </c>
      <c r="EK28" s="249">
        <v>3.1096310078803526</v>
      </c>
      <c r="EL28" s="249">
        <v>-4.2825202850104773</v>
      </c>
      <c r="EM28" s="249">
        <v>0.40277983028059339</v>
      </c>
      <c r="EN28" s="249">
        <v>1.1582369402450183</v>
      </c>
      <c r="EO28" s="249">
        <v>-1.6614504267025865</v>
      </c>
      <c r="EP28" s="249">
        <v>-1.3335868834637665</v>
      </c>
      <c r="EQ28" s="249">
        <v>14.032955532927645</v>
      </c>
      <c r="ER28" s="249">
        <v>-18.782524304076532</v>
      </c>
      <c r="ES28" s="249">
        <v>12.162368602073556</v>
      </c>
      <c r="ET28" s="249">
        <v>2.257991611230679</v>
      </c>
      <c r="EU28" s="249">
        <v>2.1862801921658672</v>
      </c>
      <c r="EV28" s="249">
        <v>0.21420257604056303</v>
      </c>
      <c r="EW28" s="249">
        <v>2.8389331751537981</v>
      </c>
      <c r="EX28" s="249">
        <v>-4.6753839232691945</v>
      </c>
      <c r="EY28" s="249">
        <v>-9.6041192923252083E-2</v>
      </c>
      <c r="EZ28" s="249">
        <v>1.4471001682874629</v>
      </c>
      <c r="FA28" s="249">
        <v>-2.3663928947662072</v>
      </c>
      <c r="FB28" s="249">
        <v>-1.2447011554007332</v>
      </c>
      <c r="FC28" s="249">
        <v>13.634778005549549</v>
      </c>
      <c r="FD28" s="249">
        <v>-17.95669584349973</v>
      </c>
      <c r="FE28" s="249">
        <v>10.487823946401136</v>
      </c>
      <c r="FF28" s="249">
        <v>2.6140910247646048</v>
      </c>
      <c r="FG28" s="249">
        <v>2.3115289509429289</v>
      </c>
      <c r="FH28" s="249">
        <v>1.1801175412023923</v>
      </c>
      <c r="FI28" s="249">
        <v>2.3714939273899347</v>
      </c>
      <c r="FJ28" s="249">
        <v>-5.2885655998733085</v>
      </c>
      <c r="FK28" s="249">
        <v>0.12121902202264323</v>
      </c>
      <c r="FL28" s="249">
        <v>-0.2619772562311482</v>
      </c>
      <c r="FM28" s="249">
        <v>-2.0518960727629718</v>
      </c>
      <c r="FN28" s="249">
        <v>6.3001203668889616E-2</v>
      </c>
      <c r="FO28" s="249">
        <v>13.512210165044564</v>
      </c>
      <c r="FP28" s="249">
        <v>-16.895059606878348</v>
      </c>
      <c r="FQ28" s="249">
        <v>-4.8699353906080773</v>
      </c>
      <c r="FR28" s="249">
        <v>-57.648281952959749</v>
      </c>
      <c r="FS28" s="249">
        <v>49.130653934078254</v>
      </c>
      <c r="FT28" s="249">
        <v>45.734388369002232</v>
      </c>
      <c r="FU28" s="249">
        <v>7.0715824692595248</v>
      </c>
      <c r="FV28" s="249">
        <v>3.2043024841213139</v>
      </c>
      <c r="FW28" s="249">
        <v>4.7508418365978855</v>
      </c>
      <c r="FX28" s="249">
        <v>0.33197802618644801</v>
      </c>
      <c r="FY28" s="249">
        <v>-1.9397736201977835</v>
      </c>
      <c r="FZ28" s="249">
        <v>0.70443682183054079</v>
      </c>
      <c r="GA28" s="249">
        <v>13.900036632655485</v>
      </c>
      <c r="GB28" s="249">
        <v>-17.009124662484652</v>
      </c>
      <c r="GC28" s="249">
        <v>7.6090350539835754</v>
      </c>
      <c r="GD28" s="249">
        <v>-8.8672079811071569</v>
      </c>
      <c r="GE28" s="249">
        <v>-1.290583542900464</v>
      </c>
      <c r="GF28" s="249">
        <v>-15.191959785929413</v>
      </c>
      <c r="GG28" s="249">
        <v>-0.43330905148309284</v>
      </c>
      <c r="GH28" s="249">
        <v>10.148199629989875</v>
      </c>
      <c r="GI28" s="249">
        <v>18.738511445330161</v>
      </c>
      <c r="GJ28" s="249">
        <v>7.8161368881825837</v>
      </c>
      <c r="GK28" s="249">
        <v>1.9119776428427429</v>
      </c>
      <c r="GL28" s="249">
        <v>-4.4187955737287012</v>
      </c>
      <c r="GM28" s="249">
        <v>14.494467153735641</v>
      </c>
      <c r="GN28" s="249">
        <v>2.8321888384096781</v>
      </c>
      <c r="GO28" s="249">
        <v>-2.5619198081625001</v>
      </c>
      <c r="GP28" s="249">
        <v>1.6256782519816824</v>
      </c>
      <c r="GQ28" s="249">
        <v>3.8497073630151988</v>
      </c>
      <c r="GR28" s="249">
        <v>2.4704674618988776</v>
      </c>
      <c r="GS28" s="249">
        <v>-3.2161321232996727</v>
      </c>
      <c r="GT28" s="249">
        <v>1.1639664005279116</v>
      </c>
      <c r="GU28" s="249">
        <v>2.7234667773418835</v>
      </c>
      <c r="GV28" s="249">
        <v>2.8465479827455908</v>
      </c>
      <c r="GW28" s="249">
        <v>1.0864797436988169</v>
      </c>
      <c r="GX28" s="249">
        <v>-1.6028598267927663</v>
      </c>
      <c r="GY28" s="249">
        <v>2.0074172276622022</v>
      </c>
      <c r="GZ28" s="249">
        <v>4.1941589041946798</v>
      </c>
      <c r="HA28" s="249">
        <v>0.46021107096069613</v>
      </c>
      <c r="HB28" s="249">
        <v>-2.2269577061289851</v>
      </c>
      <c r="HC28" s="249">
        <v>1.6056804783836327</v>
      </c>
      <c r="HD28" s="249">
        <v>4.3215969529055656</v>
      </c>
      <c r="HE28" s="249">
        <v>0.32823026292693669</v>
      </c>
      <c r="HF28" s="249">
        <v>-3.3250018798157299</v>
      </c>
      <c r="HG28" s="249">
        <v>-1.4507967530467027</v>
      </c>
      <c r="HH28" s="249">
        <v>-40.424997569802365</v>
      </c>
      <c r="HI28" s="249">
        <v>55.302789358555657</v>
      </c>
      <c r="HJ28" s="249">
        <v>3.4140646321322237</v>
      </c>
      <c r="HK28" s="249">
        <v>3.1875227649009332</v>
      </c>
      <c r="HL28" s="249">
        <v>-15.586564198431859</v>
      </c>
      <c r="HM28" s="249">
        <v>0.61975570008867464</v>
      </c>
      <c r="HN28" s="249">
        <v>23.798659995661041</v>
      </c>
      <c r="HO28" s="346"/>
      <c r="HP28" s="297" t="s">
        <v>403</v>
      </c>
      <c r="HQ28" s="298"/>
      <c r="HR28" s="460"/>
      <c r="HS28" s="299"/>
      <c r="HT28" s="462"/>
      <c r="HU28" s="468"/>
      <c r="HV28" s="299"/>
      <c r="HW28" s="299"/>
      <c r="HX28" s="44"/>
      <c r="HY28" s="44"/>
      <c r="HZ28" s="44"/>
      <c r="IA28" s="44"/>
      <c r="IB28" s="44"/>
      <c r="IC28" s="44"/>
      <c r="ID28" s="44"/>
      <c r="IE28" s="44"/>
      <c r="IF28" s="44"/>
      <c r="IG28" s="44"/>
    </row>
    <row r="29" spans="1:243" s="308" customFormat="1" ht="15" customHeight="1" x14ac:dyDescent="0.25">
      <c r="A29" s="609"/>
      <c r="B29" s="289" t="s">
        <v>69</v>
      </c>
      <c r="C29" s="305"/>
      <c r="D29" s="306">
        <v>16.573753358017733</v>
      </c>
      <c r="E29" s="306">
        <v>18.228688191371742</v>
      </c>
      <c r="F29" s="307"/>
      <c r="G29" s="607" t="s">
        <v>70</v>
      </c>
      <c r="H29" s="607"/>
      <c r="I29" s="247">
        <v>7.0504626432644812</v>
      </c>
      <c r="J29" s="247">
        <v>7.0016161780665129</v>
      </c>
      <c r="K29" s="247">
        <v>7.0682346938286855</v>
      </c>
      <c r="L29" s="247">
        <v>8.3491363909066934</v>
      </c>
      <c r="M29" s="247">
        <v>8.6908955809858384</v>
      </c>
      <c r="N29" s="247">
        <v>9.6048548171679755</v>
      </c>
      <c r="O29" s="247">
        <v>4.5795280040332216</v>
      </c>
      <c r="P29" s="247">
        <v>8.3678050659971888</v>
      </c>
      <c r="Q29" s="247">
        <v>6.6356208007905195</v>
      </c>
      <c r="R29" s="247">
        <v>7.8259202868323712</v>
      </c>
      <c r="S29" s="247">
        <v>8.8897890418806185</v>
      </c>
      <c r="T29" s="247">
        <v>6.1649702443113767</v>
      </c>
      <c r="U29" s="247">
        <v>6.2904357369633459</v>
      </c>
      <c r="V29" s="247">
        <v>9.2773030876711147</v>
      </c>
      <c r="W29" s="247">
        <v>7.6308027982094018</v>
      </c>
      <c r="X29" s="247">
        <v>7.7499253217008715</v>
      </c>
      <c r="Y29" s="247">
        <v>9.8773222462654076</v>
      </c>
      <c r="Z29" s="247">
        <v>6.9958328713669147</v>
      </c>
      <c r="AA29" s="247">
        <v>9.7696006973345391</v>
      </c>
      <c r="AB29" s="247">
        <v>7.7927215655021485</v>
      </c>
      <c r="AC29" s="247">
        <v>6.1605489807305958</v>
      </c>
      <c r="AD29" s="247">
        <v>5.7612857238648019</v>
      </c>
      <c r="AE29" s="247">
        <v>7.0026143442192108</v>
      </c>
      <c r="AF29" s="247">
        <v>3.8077243646996237</v>
      </c>
      <c r="AG29" s="366">
        <v>5.6818788506569007</v>
      </c>
      <c r="AH29" s="247">
        <v>5.4413924341959046</v>
      </c>
      <c r="AI29" s="247">
        <v>5.7700833669943137</v>
      </c>
      <c r="AJ29" s="247">
        <v>7.1275265295209351</v>
      </c>
      <c r="AK29" s="247">
        <v>4.8093244798689767</v>
      </c>
      <c r="AL29" s="247">
        <v>5.4316090310915683</v>
      </c>
      <c r="AM29" s="247">
        <v>7.9555846960972048</v>
      </c>
      <c r="AN29" s="247">
        <v>4.5415696425294243</v>
      </c>
      <c r="AO29" s="247">
        <v>5.497491208127343</v>
      </c>
      <c r="AP29" s="247">
        <v>7.0586291459343187</v>
      </c>
      <c r="AQ29" s="247">
        <v>5.2774718029522631</v>
      </c>
      <c r="AR29" s="247">
        <v>7.2443619690784686</v>
      </c>
      <c r="AS29" s="247">
        <v>3.8673071077974157</v>
      </c>
      <c r="AT29" s="247">
        <v>3.1127046845411002</v>
      </c>
      <c r="AU29" s="247">
        <v>2.7350023339599403</v>
      </c>
      <c r="AV29" s="247">
        <v>4.0523868629711188</v>
      </c>
      <c r="AW29" s="247">
        <v>3.7405059693884795</v>
      </c>
      <c r="AX29" s="247">
        <v>3.4936577868276686</v>
      </c>
      <c r="AY29" s="247">
        <v>4.9050241871815956</v>
      </c>
      <c r="AZ29" s="247">
        <v>3.104099195591246</v>
      </c>
      <c r="BA29" s="247">
        <v>0.79080357414558478</v>
      </c>
      <c r="BB29" s="247">
        <v>2.4041420453463331</v>
      </c>
      <c r="BC29" s="247">
        <v>1.0573574171229012</v>
      </c>
      <c r="BD29" s="247">
        <v>3.125654885885055</v>
      </c>
      <c r="BE29" s="247">
        <v>3.2030740612971158</v>
      </c>
      <c r="BF29" s="247">
        <v>6.9640003289238308</v>
      </c>
      <c r="BG29" s="247">
        <v>-4.9095958615655348</v>
      </c>
      <c r="BH29" s="247">
        <v>-34.135458831848311</v>
      </c>
      <c r="BI29" s="247">
        <v>-11.189720779977236</v>
      </c>
      <c r="BJ29" s="247">
        <v>13.214485747107844</v>
      </c>
      <c r="BK29" s="247">
        <v>9.7715836642504428</v>
      </c>
      <c r="BL29" s="247">
        <v>7.1212365576100183</v>
      </c>
      <c r="BM29" s="247">
        <v>9.7931180479010322</v>
      </c>
      <c r="BN29" s="247">
        <v>7.548825201413905</v>
      </c>
      <c r="BO29" s="247">
        <v>8.2596190705296948</v>
      </c>
      <c r="BP29" s="247">
        <v>7.6206522080679804</v>
      </c>
      <c r="BQ29" s="247">
        <v>7.9137727011969332</v>
      </c>
      <c r="BR29" s="247">
        <v>10.255724198570078</v>
      </c>
      <c r="BS29" s="247">
        <v>13.770888465136409</v>
      </c>
      <c r="BT29" s="247">
        <v>70.105094219873564</v>
      </c>
      <c r="BU29" s="247">
        <v>21.64350568901483</v>
      </c>
      <c r="BV29" s="247">
        <v>8.4485143321231249</v>
      </c>
      <c r="BW29" s="247">
        <v>-1.7430199202496794</v>
      </c>
      <c r="BX29" s="247">
        <v>9.7271279326446773</v>
      </c>
      <c r="BY29" s="247">
        <v>12.310176491442149</v>
      </c>
      <c r="BZ29" s="247">
        <v>13.610848230310822</v>
      </c>
      <c r="CA29" s="247">
        <v>17.832515515085262</v>
      </c>
      <c r="CB29" s="247">
        <v>18.157755406250715</v>
      </c>
      <c r="CC29" s="247">
        <v>14.429135749419089</v>
      </c>
      <c r="CD29" s="247">
        <v>7.0422645135187878</v>
      </c>
      <c r="CE29" s="247">
        <v>8.9053209172825376</v>
      </c>
      <c r="CF29" s="247">
        <v>6.5220448626370313</v>
      </c>
      <c r="CG29" s="247">
        <v>7.61218490533264</v>
      </c>
      <c r="CH29" s="247">
        <v>7.6314643753551366</v>
      </c>
      <c r="CI29" s="247">
        <v>8.1809988623224683</v>
      </c>
      <c r="CJ29" s="247">
        <v>7.8703067696073816</v>
      </c>
      <c r="CK29" s="247">
        <v>5.5202406473385111</v>
      </c>
      <c r="CL29" s="247">
        <v>5.6407158542780991</v>
      </c>
      <c r="CM29" s="247">
        <v>5.7572658857869072</v>
      </c>
      <c r="CN29" s="247">
        <v>5.9907051289101787</v>
      </c>
      <c r="CO29" s="247">
        <v>6.5299106314323296</v>
      </c>
      <c r="CP29" s="247">
        <v>3.2503329838385469</v>
      </c>
      <c r="CQ29" s="247">
        <v>3.7533258873960591</v>
      </c>
      <c r="CR29" s="247">
        <v>2.9275221135628584</v>
      </c>
      <c r="CS29" s="247">
        <v>2.2001858564753007</v>
      </c>
      <c r="CT29" s="247">
        <v>1.523059731178904</v>
      </c>
      <c r="CU29" s="247">
        <v>-9.9866648905535413</v>
      </c>
      <c r="CV29" s="247">
        <v>8.9111030548954488</v>
      </c>
      <c r="CW29" s="247">
        <v>7.802298120399314</v>
      </c>
      <c r="CX29" s="247">
        <v>10.538858380858755</v>
      </c>
      <c r="CY29" s="247">
        <v>27.169509922304229</v>
      </c>
      <c r="CZ29" s="247">
        <v>6.6335977907841368</v>
      </c>
      <c r="DA29" s="247">
        <v>16.481032239917795</v>
      </c>
      <c r="DB29" s="247">
        <v>7.5115109494530117</v>
      </c>
      <c r="DC29" s="247">
        <v>7.2759336795262328</v>
      </c>
      <c r="DD29" s="247">
        <v>5.991139551371603</v>
      </c>
      <c r="DE29" s="247">
        <v>3.0189065674263986</v>
      </c>
      <c r="DF29" s="247">
        <v>2.1775686704501993</v>
      </c>
      <c r="DG29" s="247">
        <v>14.749007023328957</v>
      </c>
      <c r="DH29" s="247">
        <v>-18.444202940155208</v>
      </c>
      <c r="DI29" s="247">
        <v>17.812668870667125</v>
      </c>
      <c r="DJ29" s="247">
        <v>-2.2005933664317467</v>
      </c>
      <c r="DK29" s="247">
        <v>3.7562538505204088</v>
      </c>
      <c r="DL29" s="247">
        <v>7.2820767674875526</v>
      </c>
      <c r="DM29" s="247">
        <v>0.14857710563708793</v>
      </c>
      <c r="DN29" s="247">
        <v>-1.1811630933280242</v>
      </c>
      <c r="DO29" s="247">
        <v>5.6343431957036216</v>
      </c>
      <c r="DP29" s="247">
        <v>-0.76765442256908045</v>
      </c>
      <c r="DQ29" s="247">
        <v>-5.8824413425508482</v>
      </c>
      <c r="DR29" s="247">
        <v>3.9720114244111215</v>
      </c>
      <c r="DS29" s="247">
        <v>0.81706010499893011</v>
      </c>
      <c r="DT29" s="247">
        <v>-18.481416346845947</v>
      </c>
      <c r="DU29" s="247">
        <v>17.886018278073124</v>
      </c>
      <c r="DV29" s="247">
        <v>-1.0305785035886004</v>
      </c>
      <c r="DW29" s="247">
        <v>4.0835259863468281</v>
      </c>
      <c r="DX29" s="247">
        <v>8.1841895379669154</v>
      </c>
      <c r="DY29" s="247">
        <v>-4.4431841869239861</v>
      </c>
      <c r="DZ29" s="247">
        <v>2.3984393421416286</v>
      </c>
      <c r="EA29" s="247">
        <v>3.9458514242074045</v>
      </c>
      <c r="EB29" s="247">
        <v>0.34000743612820372</v>
      </c>
      <c r="EC29" s="247">
        <v>-4.9538266857899771</v>
      </c>
      <c r="ED29" s="247">
        <v>1.3702533197888584</v>
      </c>
      <c r="EE29" s="247">
        <v>0.93620545100796448</v>
      </c>
      <c r="EF29" s="247">
        <v>-16.19066276867737</v>
      </c>
      <c r="EG29" s="247">
        <v>16.109808967136757</v>
      </c>
      <c r="EH29" s="247">
        <v>-0.92104213546127767</v>
      </c>
      <c r="EI29" s="247">
        <v>6.1385341213417348</v>
      </c>
      <c r="EJ29" s="247">
        <v>5.3471018995643362</v>
      </c>
      <c r="EK29" s="247">
        <v>-1.965962278918667</v>
      </c>
      <c r="EL29" s="247">
        <v>0.55431003328281747</v>
      </c>
      <c r="EM29" s="247">
        <v>2.3719272618766922</v>
      </c>
      <c r="EN29" s="247">
        <v>-3.7365124088637458E-2</v>
      </c>
      <c r="EO29" s="247">
        <v>-3.8382621918205899</v>
      </c>
      <c r="EP29" s="247">
        <v>-1.6564653126260396</v>
      </c>
      <c r="EQ29" s="247">
        <v>2.7585172625733065</v>
      </c>
      <c r="ER29" s="247">
        <v>-16.38137670559756</v>
      </c>
      <c r="ES29" s="247">
        <v>16.471756401018283</v>
      </c>
      <c r="ET29" s="247">
        <v>0.35052776050659418</v>
      </c>
      <c r="EU29" s="247">
        <v>3.8417335200570051</v>
      </c>
      <c r="EV29" s="247">
        <v>5.9725793974253492</v>
      </c>
      <c r="EW29" s="247">
        <v>0.38091953218301455</v>
      </c>
      <c r="EX29" s="247">
        <v>-2.6256452151755809</v>
      </c>
      <c r="EY29" s="247">
        <v>3.3080097534259494</v>
      </c>
      <c r="EZ29" s="247">
        <v>1.4418687409144724</v>
      </c>
      <c r="FA29" s="247">
        <v>-5.4381256197137304</v>
      </c>
      <c r="FB29" s="247">
        <v>0.18087868857425349</v>
      </c>
      <c r="FC29" s="247">
        <v>-0.47728128094047406</v>
      </c>
      <c r="FD29" s="247">
        <v>-16.988871186048712</v>
      </c>
      <c r="FE29" s="247">
        <v>16.045119777494847</v>
      </c>
      <c r="FF29" s="247">
        <v>1.6373358565443255</v>
      </c>
      <c r="FG29" s="247">
        <v>3.5304840272024904</v>
      </c>
      <c r="FH29" s="247">
        <v>5.7204200467349153</v>
      </c>
      <c r="FI29" s="247">
        <v>1.7498368174931045</v>
      </c>
      <c r="FJ29" s="247">
        <v>-4.2972897377398596</v>
      </c>
      <c r="FK29" s="247">
        <v>0.99013909176089498</v>
      </c>
      <c r="FL29" s="247">
        <v>3.0656286835546922</v>
      </c>
      <c r="FM29" s="247">
        <v>-6.6817713970004462</v>
      </c>
      <c r="FN29" s="247">
        <v>2.2312376441790036</v>
      </c>
      <c r="FO29" s="247">
        <v>-0.40256692565688468</v>
      </c>
      <c r="FP29" s="247">
        <v>-13.963779756346696</v>
      </c>
      <c r="FQ29" s="247">
        <v>3.1634690550287843</v>
      </c>
      <c r="FR29" s="247">
        <v>-29.600714684113271</v>
      </c>
      <c r="FS29" s="247">
        <v>39.598197014176179</v>
      </c>
      <c r="FT29" s="247">
        <v>34.77136986481662</v>
      </c>
      <c r="FU29" s="247">
        <v>-1.3444202715852498</v>
      </c>
      <c r="FV29" s="247">
        <v>-6.6079551465312107</v>
      </c>
      <c r="FW29" s="247">
        <v>3.5090951084427218</v>
      </c>
      <c r="FX29" s="247">
        <v>0.9588531653269996</v>
      </c>
      <c r="FY29" s="247">
        <v>-6.065028028176684</v>
      </c>
      <c r="FZ29" s="247">
        <v>1.6278513241096277</v>
      </c>
      <c r="GA29" s="247">
        <v>-0.13129883632505823</v>
      </c>
      <c r="GB29" s="247">
        <v>-12.096616281431722</v>
      </c>
      <c r="GC29" s="247">
        <v>6.452518604820412</v>
      </c>
      <c r="GD29" s="247">
        <v>5.2578319746561419</v>
      </c>
      <c r="GE29" s="247">
        <v>-0.17221911813727786</v>
      </c>
      <c r="GF29" s="247">
        <v>20.152364514304907</v>
      </c>
      <c r="GG29" s="247">
        <v>-10.615655808391608</v>
      </c>
      <c r="GH29" s="247">
        <v>4.294278586725909</v>
      </c>
      <c r="GI29" s="247">
        <v>5.9457670963071791</v>
      </c>
      <c r="GJ29" s="247">
        <v>2.1280644621389087</v>
      </c>
      <c r="GK29" s="247">
        <v>-2.5744969367641772</v>
      </c>
      <c r="GL29" s="247">
        <v>1.9083632962044703</v>
      </c>
      <c r="GM29" s="247">
        <v>-3.2827839079636334</v>
      </c>
      <c r="GN29" s="247">
        <v>6.6368381635438283</v>
      </c>
      <c r="GO29" s="247">
        <v>7.2800102701309584</v>
      </c>
      <c r="GP29" s="247">
        <v>-0.2519286606673603</v>
      </c>
      <c r="GQ29" s="247">
        <v>-6.1952749188146896</v>
      </c>
      <c r="GR29" s="247">
        <v>8.4928381755074724</v>
      </c>
      <c r="GS29" s="247">
        <v>4.9323023944696729</v>
      </c>
      <c r="GT29" s="247">
        <v>0.76888695443734889</v>
      </c>
      <c r="GU29" s="247">
        <v>-6.1784691510778771</v>
      </c>
      <c r="GV29" s="247">
        <v>9.0467705828422424</v>
      </c>
      <c r="GW29" s="247">
        <v>4.6309404458169325</v>
      </c>
      <c r="GX29" s="247">
        <v>-1.4264673974897164</v>
      </c>
      <c r="GY29" s="247">
        <v>-6.0713506657989313</v>
      </c>
      <c r="GZ29" s="247">
        <v>9.1670784058684944</v>
      </c>
      <c r="HA29" s="247">
        <v>4.8618935376955079</v>
      </c>
      <c r="HB29" s="247">
        <v>-0.92499520596427942</v>
      </c>
      <c r="HC29" s="247">
        <v>-8.9629920555198623</v>
      </c>
      <c r="HD29" s="247">
        <v>9.6988952451309274</v>
      </c>
      <c r="HE29" s="247">
        <v>4.0272663421422266</v>
      </c>
      <c r="HF29" s="247">
        <v>-1.6251076897596164</v>
      </c>
      <c r="HG29" s="247">
        <v>-9.5661566773004125</v>
      </c>
      <c r="HH29" s="247">
        <v>-2.7377283054491954</v>
      </c>
      <c r="HI29" s="247">
        <v>25.867176361506822</v>
      </c>
      <c r="HJ29" s="247">
        <v>-2.6266453013026876</v>
      </c>
      <c r="HK29" s="247">
        <v>-7.2704944683082005</v>
      </c>
      <c r="HL29" s="247">
        <v>11.895451124614169</v>
      </c>
      <c r="HM29" s="247">
        <v>5.5415709897344669</v>
      </c>
      <c r="HN29" s="247">
        <v>6.3656211827466223</v>
      </c>
      <c r="HO29" s="606" t="s">
        <v>71</v>
      </c>
      <c r="HP29" s="606"/>
      <c r="HQ29" s="292"/>
      <c r="HR29" s="459"/>
      <c r="HS29" s="339"/>
      <c r="HT29" s="461"/>
      <c r="HU29" s="468"/>
      <c r="HV29" s="299"/>
      <c r="HW29" s="293"/>
      <c r="HX29" s="44"/>
      <c r="HY29" s="44"/>
      <c r="HZ29" s="44"/>
      <c r="IA29" s="44"/>
      <c r="IB29" s="44"/>
      <c r="IC29" s="44"/>
      <c r="ID29" s="44"/>
      <c r="IE29" s="44"/>
      <c r="IF29" s="44"/>
      <c r="IG29" s="44"/>
    </row>
    <row r="30" spans="1:243" s="347" customFormat="1" ht="30" customHeight="1" x14ac:dyDescent="0.25">
      <c r="A30" s="609"/>
      <c r="B30" s="343"/>
      <c r="C30" s="294">
        <v>6.1</v>
      </c>
      <c r="D30" s="344">
        <v>13.795734722853512</v>
      </c>
      <c r="E30" s="344">
        <v>13.885857249930307</v>
      </c>
      <c r="F30" s="345">
        <v>26</v>
      </c>
      <c r="G30" s="295"/>
      <c r="H30" s="296" t="s">
        <v>406</v>
      </c>
      <c r="I30" s="249">
        <v>8.526850613137654</v>
      </c>
      <c r="J30" s="249">
        <v>7.0697204058667467</v>
      </c>
      <c r="K30" s="249">
        <v>8.2774750203188603</v>
      </c>
      <c r="L30" s="249">
        <v>10.505501764223894</v>
      </c>
      <c r="M30" s="249">
        <v>10.108572478090366</v>
      </c>
      <c r="N30" s="249">
        <v>9.9041859792320395</v>
      </c>
      <c r="O30" s="249">
        <v>4.787498995018467</v>
      </c>
      <c r="P30" s="249">
        <v>8.4194504764145677</v>
      </c>
      <c r="Q30" s="249">
        <v>6.7895347301758306</v>
      </c>
      <c r="R30" s="249">
        <v>8.1385081961508234</v>
      </c>
      <c r="S30" s="249">
        <v>8.9877659680496009</v>
      </c>
      <c r="T30" s="249">
        <v>6.1104792880020113</v>
      </c>
      <c r="U30" s="249">
        <v>6.0506372348577884</v>
      </c>
      <c r="V30" s="249">
        <v>8.8811030059777778</v>
      </c>
      <c r="W30" s="249">
        <v>7.8605925844592974</v>
      </c>
      <c r="X30" s="249">
        <v>8.1837222759038326</v>
      </c>
      <c r="Y30" s="249">
        <v>10.82442038082165</v>
      </c>
      <c r="Z30" s="249">
        <v>8.0014572131687345</v>
      </c>
      <c r="AA30" s="249">
        <v>9.8570281420247881</v>
      </c>
      <c r="AB30" s="249">
        <v>7.9923899222383028</v>
      </c>
      <c r="AC30" s="249">
        <v>6.2412820246930352</v>
      </c>
      <c r="AD30" s="249">
        <v>5.6506490310336943</v>
      </c>
      <c r="AE30" s="249">
        <v>7.3824281063549222</v>
      </c>
      <c r="AF30" s="249">
        <v>4.2767179800646602</v>
      </c>
      <c r="AG30" s="367">
        <v>6.0961947065428745</v>
      </c>
      <c r="AH30" s="249">
        <v>6.0246717420743323</v>
      </c>
      <c r="AI30" s="249">
        <v>6.3543964123335712</v>
      </c>
      <c r="AJ30" s="249">
        <v>8.200372304375577</v>
      </c>
      <c r="AK30" s="249">
        <v>5.3600311015173645</v>
      </c>
      <c r="AL30" s="249">
        <v>5.6929668640141529</v>
      </c>
      <c r="AM30" s="249">
        <v>9.1745171912175607</v>
      </c>
      <c r="AN30" s="249">
        <v>5.6286002083990354</v>
      </c>
      <c r="AO30" s="249">
        <v>6.5725432725460848</v>
      </c>
      <c r="AP30" s="249">
        <v>7.9729344317637185</v>
      </c>
      <c r="AQ30" s="249">
        <v>5.8324778488106972</v>
      </c>
      <c r="AR30" s="249">
        <v>7.9687449387561458</v>
      </c>
      <c r="AS30" s="249">
        <v>3.532850959787595</v>
      </c>
      <c r="AT30" s="249">
        <v>2.9783334011249423</v>
      </c>
      <c r="AU30" s="249">
        <v>2.8079254854532962</v>
      </c>
      <c r="AV30" s="249">
        <v>4.2226011796842897</v>
      </c>
      <c r="AW30" s="249">
        <v>4.1424753218874457</v>
      </c>
      <c r="AX30" s="249">
        <v>3.9238924246134843</v>
      </c>
      <c r="AY30" s="249">
        <v>5.4110867913289837</v>
      </c>
      <c r="AZ30" s="249">
        <v>2.9944948109114335</v>
      </c>
      <c r="BA30" s="249">
        <v>0.1395531835363073</v>
      </c>
      <c r="BB30" s="249">
        <v>1.9079228802907551</v>
      </c>
      <c r="BC30" s="249">
        <v>0.16199473186387081</v>
      </c>
      <c r="BD30" s="249">
        <v>2.9668523854184343</v>
      </c>
      <c r="BE30" s="249">
        <v>3.3744592182010535</v>
      </c>
      <c r="BF30" s="249">
        <v>7.8467078252831897</v>
      </c>
      <c r="BG30" s="249">
        <v>-3.9029238726325559</v>
      </c>
      <c r="BH30" s="249">
        <v>-36.233242458777312</v>
      </c>
      <c r="BI30" s="249">
        <v>-13.46550300269972</v>
      </c>
      <c r="BJ30" s="249">
        <v>12.285259771254545</v>
      </c>
      <c r="BK30" s="249">
        <v>9.6742206985262413</v>
      </c>
      <c r="BL30" s="249">
        <v>8.1493784363298118</v>
      </c>
      <c r="BM30" s="249">
        <v>10.787351046041607</v>
      </c>
      <c r="BN30" s="249">
        <v>8.2941895161162194</v>
      </c>
      <c r="BO30" s="249">
        <v>9.5876810916213344</v>
      </c>
      <c r="BP30" s="249">
        <v>8.7902673769223156</v>
      </c>
      <c r="BQ30" s="249">
        <v>9.0048407712784382</v>
      </c>
      <c r="BR30" s="249">
        <v>12.337653283134927</v>
      </c>
      <c r="BS30" s="249">
        <v>14.945275628446566</v>
      </c>
      <c r="BT30" s="249">
        <v>76.803356442697009</v>
      </c>
      <c r="BU30" s="249">
        <v>24.405948033553074</v>
      </c>
      <c r="BV30" s="249">
        <v>9.2351957725695968</v>
      </c>
      <c r="BW30" s="249">
        <v>-1.6118361030092245</v>
      </c>
      <c r="BX30" s="249">
        <v>9.9660955012758023</v>
      </c>
      <c r="BY30" s="249">
        <v>12.574735691033979</v>
      </c>
      <c r="BZ30" s="249">
        <v>13.365498450197009</v>
      </c>
      <c r="CA30" s="249">
        <v>17.908164524784183</v>
      </c>
      <c r="CB30" s="249">
        <v>19.018300345103384</v>
      </c>
      <c r="CC30" s="249">
        <v>16.033971977319112</v>
      </c>
      <c r="CD30" s="249">
        <v>8.0175654903164855</v>
      </c>
      <c r="CE30" s="249">
        <v>10.156934682162941</v>
      </c>
      <c r="CF30" s="249">
        <v>6.6593857354897352</v>
      </c>
      <c r="CG30" s="249">
        <v>7.7384252405138056</v>
      </c>
      <c r="CH30" s="249">
        <v>7.4863947027793927</v>
      </c>
      <c r="CI30" s="249">
        <v>8.9818809357621348</v>
      </c>
      <c r="CJ30" s="249">
        <v>7.9810751020070114</v>
      </c>
      <c r="CK30" s="249">
        <v>5.7669590875763816</v>
      </c>
      <c r="CL30" s="249">
        <v>6.1638941766649396</v>
      </c>
      <c r="CM30" s="249">
        <v>6.3537882524167486</v>
      </c>
      <c r="CN30" s="249">
        <v>7.1154997460660212</v>
      </c>
      <c r="CO30" s="249">
        <v>7.2607028798589113</v>
      </c>
      <c r="CP30" s="249">
        <v>3.1217509388298197</v>
      </c>
      <c r="CQ30" s="249">
        <v>4.0894822755446256</v>
      </c>
      <c r="CR30" s="249">
        <v>2.8249920542937161</v>
      </c>
      <c r="CS30" s="249">
        <v>1.6801367959099451</v>
      </c>
      <c r="CT30" s="249">
        <v>2.1840003175682057</v>
      </c>
      <c r="CU30" s="249">
        <v>-11.419125342159347</v>
      </c>
      <c r="CV30" s="249">
        <v>9.5506367955150182</v>
      </c>
      <c r="CW30" s="249">
        <v>8.8750847019482251</v>
      </c>
      <c r="CX30" s="249">
        <v>11.945020843968578</v>
      </c>
      <c r="CY30" s="249">
        <v>29.372038279351614</v>
      </c>
      <c r="CZ30" s="249">
        <v>6.8754539764458684</v>
      </c>
      <c r="DA30" s="249">
        <v>16.701456625551558</v>
      </c>
      <c r="DB30" s="249">
        <v>8.0910337797770637</v>
      </c>
      <c r="DC30" s="249">
        <v>7.5162911239132484</v>
      </c>
      <c r="DD30" s="249">
        <v>6.7514994370789623</v>
      </c>
      <c r="DE30" s="249">
        <v>2.8970885880459605</v>
      </c>
      <c r="DF30" s="249">
        <v>2.5139811126799287</v>
      </c>
      <c r="DG30" s="249">
        <v>15.577300866954303</v>
      </c>
      <c r="DH30" s="249">
        <v>-20.828601313278511</v>
      </c>
      <c r="DI30" s="249">
        <v>17.185395599635655</v>
      </c>
      <c r="DJ30" s="249">
        <v>-4.6021575998109938</v>
      </c>
      <c r="DK30" s="249">
        <v>5.9534857472027767</v>
      </c>
      <c r="DL30" s="249">
        <v>11.026891143391239</v>
      </c>
      <c r="DM30" s="249">
        <v>0.58908275862292214</v>
      </c>
      <c r="DN30" s="249">
        <v>-1.5185868144398995</v>
      </c>
      <c r="DO30" s="249">
        <v>8.0965385009693023</v>
      </c>
      <c r="DP30" s="249">
        <v>0.15967103939638605</v>
      </c>
      <c r="DQ30" s="249">
        <v>-5.9810206429331174</v>
      </c>
      <c r="DR30" s="249">
        <v>2.882713749265875</v>
      </c>
      <c r="DS30" s="249">
        <v>0.47214435623243389</v>
      </c>
      <c r="DT30" s="249">
        <v>-21.891592047152656</v>
      </c>
      <c r="DU30" s="249">
        <v>18.507255801991263</v>
      </c>
      <c r="DV30" s="249">
        <v>-2.6391551919826526</v>
      </c>
      <c r="DW30" s="249">
        <v>5.5729070358303119</v>
      </c>
      <c r="DX30" s="249">
        <v>10.820800036684375</v>
      </c>
      <c r="DY30" s="249">
        <v>-4.0939313224083804</v>
      </c>
      <c r="DZ30" s="249">
        <v>1.8947947238128648</v>
      </c>
      <c r="EA30" s="249">
        <v>6.471477227900408</v>
      </c>
      <c r="EB30" s="249">
        <v>1.4248955666341629</v>
      </c>
      <c r="EC30" s="249">
        <v>-5.2426495459308455</v>
      </c>
      <c r="ED30" s="249">
        <v>0.16660098882364593</v>
      </c>
      <c r="EE30" s="249">
        <v>0.41548209777859313</v>
      </c>
      <c r="EF30" s="249">
        <v>-19.806897594467728</v>
      </c>
      <c r="EG30" s="249">
        <v>17.396522293304756</v>
      </c>
      <c r="EH30" s="249">
        <v>-2.3474807352809677</v>
      </c>
      <c r="EI30" s="249">
        <v>8.1498767469406772</v>
      </c>
      <c r="EJ30" s="249">
        <v>7.9979290878594185</v>
      </c>
      <c r="EK30" s="249">
        <v>-2.4461710279545912</v>
      </c>
      <c r="EL30" s="249">
        <v>0.16530201995334437</v>
      </c>
      <c r="EM30" s="249">
        <v>4.7450310887665381</v>
      </c>
      <c r="EN30" s="249">
        <v>0.86103857471474043</v>
      </c>
      <c r="EO30" s="249">
        <v>-3.6894286404820207</v>
      </c>
      <c r="EP30" s="249">
        <v>-2.7304132852338796</v>
      </c>
      <c r="EQ30" s="249">
        <v>2.1675858865641828</v>
      </c>
      <c r="ER30" s="249">
        <v>-19.860958425111448</v>
      </c>
      <c r="ES30" s="249">
        <v>17.761612125385582</v>
      </c>
      <c r="ET30" s="249">
        <v>-0.65254190397061507</v>
      </c>
      <c r="EU30" s="249">
        <v>5.3108610904672986</v>
      </c>
      <c r="EV30" s="249">
        <v>8.3392005595268159</v>
      </c>
      <c r="EW30" s="249">
        <v>0.76727424901025643</v>
      </c>
      <c r="EX30" s="249">
        <v>-3.0880015407998229</v>
      </c>
      <c r="EY30" s="249">
        <v>5.6810781953743543</v>
      </c>
      <c r="EZ30" s="249">
        <v>2.1863790647912822</v>
      </c>
      <c r="FA30" s="249">
        <v>-5.5986904157533957</v>
      </c>
      <c r="FB30" s="249">
        <v>-0.76699126984649979</v>
      </c>
      <c r="FC30" s="249">
        <v>-2.0299675751995778</v>
      </c>
      <c r="FD30" s="249">
        <v>-20.290179732896448</v>
      </c>
      <c r="FE30" s="249">
        <v>17.566740930585297</v>
      </c>
      <c r="FF30" s="249">
        <v>0.71451645839242417</v>
      </c>
      <c r="FG30" s="249">
        <v>5.2298985834420506</v>
      </c>
      <c r="FH30" s="249">
        <v>8.1118092259383729</v>
      </c>
      <c r="FI30" s="249">
        <v>2.2092960893788245</v>
      </c>
      <c r="FJ30" s="249">
        <v>-5.3097484690556342</v>
      </c>
      <c r="FK30" s="249">
        <v>2.7516661921427357</v>
      </c>
      <c r="FL30" s="249">
        <v>3.990893768667064</v>
      </c>
      <c r="FM30" s="249">
        <v>-7.216012199900689</v>
      </c>
      <c r="FN30" s="249">
        <v>2.0118517910083114</v>
      </c>
      <c r="FO30" s="249">
        <v>-1.6421412631471526</v>
      </c>
      <c r="FP30" s="249">
        <v>-16.841725101488279</v>
      </c>
      <c r="FQ30" s="249">
        <v>4.7581357008685785</v>
      </c>
      <c r="FR30" s="249">
        <v>-33.169265801888386</v>
      </c>
      <c r="FS30" s="249">
        <v>42.801934646095219</v>
      </c>
      <c r="FT30" s="249">
        <v>40.283505474741787</v>
      </c>
      <c r="FU30" s="249">
        <v>-0.1674403249028984</v>
      </c>
      <c r="FV30" s="249">
        <v>-6.6262629282674084</v>
      </c>
      <c r="FW30" s="249">
        <v>5.2579781556155325</v>
      </c>
      <c r="FX30" s="249">
        <v>1.6506798962471834</v>
      </c>
      <c r="FY30" s="249">
        <v>-6.1077781653929009</v>
      </c>
      <c r="FZ30" s="249">
        <v>1.2695635258521065</v>
      </c>
      <c r="GA30" s="249">
        <v>-1.4481443172839334</v>
      </c>
      <c r="GB30" s="249">
        <v>-14.299168852746106</v>
      </c>
      <c r="GC30" s="249">
        <v>7.1898195354799412</v>
      </c>
      <c r="GD30" s="249">
        <v>2.795857029827161</v>
      </c>
      <c r="GE30" s="249">
        <v>0.48118100309272904</v>
      </c>
      <c r="GF30" s="249">
        <v>23.17655567451493</v>
      </c>
      <c r="GG30" s="249">
        <v>-10.080792421337108</v>
      </c>
      <c r="GH30" s="249">
        <v>4.3615906776283566</v>
      </c>
      <c r="GI30" s="249">
        <v>7.7549313379374496</v>
      </c>
      <c r="GJ30" s="249">
        <v>2.3647084179411451</v>
      </c>
      <c r="GK30" s="249">
        <v>-2.3454252747287399</v>
      </c>
      <c r="GL30" s="249">
        <v>2.2230426206310483</v>
      </c>
      <c r="GM30" s="249">
        <v>-3.9192861312647267</v>
      </c>
      <c r="GN30" s="249">
        <v>5.3146785316291414</v>
      </c>
      <c r="GO30" s="249">
        <v>11.508507859246691</v>
      </c>
      <c r="GP30" s="249">
        <v>1.6639038197108675</v>
      </c>
      <c r="GQ30" s="249">
        <v>-9.5245625097684155</v>
      </c>
      <c r="GR30" s="249">
        <v>7.4005150127334929</v>
      </c>
      <c r="GS30" s="249">
        <v>7.9680456510933908</v>
      </c>
      <c r="GT30" s="249">
        <v>2.6924056032152635</v>
      </c>
      <c r="GU30" s="249">
        <v>-9.736210054379498</v>
      </c>
      <c r="GV30" s="249">
        <v>8.8948063791983714</v>
      </c>
      <c r="GW30" s="249">
        <v>6.9765501013841202</v>
      </c>
      <c r="GX30" s="249">
        <v>0.58673199706073831</v>
      </c>
      <c r="GY30" s="249">
        <v>-9.3974571412521613</v>
      </c>
      <c r="GZ30" s="249">
        <v>9.0895852046353696</v>
      </c>
      <c r="HA30" s="249">
        <v>7.7427218485510281</v>
      </c>
      <c r="HB30" s="249">
        <v>0.72308489406056253</v>
      </c>
      <c r="HC30" s="249">
        <v>-12.893607740296957</v>
      </c>
      <c r="HD30" s="249">
        <v>10.113320829279331</v>
      </c>
      <c r="HE30" s="249">
        <v>6.433851680210708</v>
      </c>
      <c r="HF30" s="249">
        <v>-0.39836769327067145</v>
      </c>
      <c r="HG30" s="249">
        <v>-12.46196263294415</v>
      </c>
      <c r="HH30" s="249">
        <v>-4.5453863596684556</v>
      </c>
      <c r="HI30" s="249">
        <v>31.629951422413654</v>
      </c>
      <c r="HJ30" s="249">
        <v>-1.0125685157914432</v>
      </c>
      <c r="HK30" s="249">
        <v>-9.9936643491785446</v>
      </c>
      <c r="HL30" s="249">
        <v>10.314490423207118</v>
      </c>
      <c r="HM30" s="249">
        <v>8.740737196944167</v>
      </c>
      <c r="HN30" s="249">
        <v>8.0882186884094551</v>
      </c>
      <c r="HO30" s="346"/>
      <c r="HP30" s="297" t="s">
        <v>405</v>
      </c>
      <c r="HQ30" s="298"/>
      <c r="HR30" s="460"/>
      <c r="HS30" s="299"/>
      <c r="HT30" s="462"/>
      <c r="HU30" s="468"/>
      <c r="HV30" s="299"/>
      <c r="HW30" s="299"/>
      <c r="HX30" s="44"/>
      <c r="HY30" s="44"/>
      <c r="HZ30" s="44"/>
      <c r="IA30" s="44"/>
      <c r="IB30" s="44"/>
      <c r="IC30" s="44"/>
      <c r="ID30" s="44"/>
      <c r="IE30" s="44"/>
      <c r="IF30" s="44"/>
      <c r="IG30" s="44"/>
    </row>
    <row r="31" spans="1:243" s="347" customFormat="1" ht="15" customHeight="1" x14ac:dyDescent="0.25">
      <c r="A31" s="609"/>
      <c r="B31" s="343"/>
      <c r="C31" s="294">
        <v>6.2</v>
      </c>
      <c r="D31" s="344">
        <v>1.1852058012883606</v>
      </c>
      <c r="E31" s="344">
        <v>2.1980296657315836</v>
      </c>
      <c r="F31" s="345">
        <v>27</v>
      </c>
      <c r="G31" s="295"/>
      <c r="H31" s="296" t="s">
        <v>408</v>
      </c>
      <c r="I31" s="249">
        <v>3.2121499933080742</v>
      </c>
      <c r="J31" s="249">
        <v>5.7940247659504536</v>
      </c>
      <c r="K31" s="249">
        <v>3.9806629695181499</v>
      </c>
      <c r="L31" s="249">
        <v>4.1550721588257602</v>
      </c>
      <c r="M31" s="249">
        <v>5.5768034922839149</v>
      </c>
      <c r="N31" s="249">
        <v>9.7759055646888839</v>
      </c>
      <c r="O31" s="249">
        <v>3.7805278192020779</v>
      </c>
      <c r="P31" s="249">
        <v>7.9788318915497314</v>
      </c>
      <c r="Q31" s="249">
        <v>5.2447314120869493</v>
      </c>
      <c r="R31" s="249">
        <v>5.3804771211469813</v>
      </c>
      <c r="S31" s="249">
        <v>8.3144209012418315</v>
      </c>
      <c r="T31" s="249">
        <v>6.5643059648176347</v>
      </c>
      <c r="U31" s="249">
        <v>8.1949230810570697</v>
      </c>
      <c r="V31" s="249">
        <v>10.754600343060389</v>
      </c>
      <c r="W31" s="249">
        <v>7.4214926723179957</v>
      </c>
      <c r="X31" s="249">
        <v>7.8761632164094237</v>
      </c>
      <c r="Y31" s="249">
        <v>10.179939596409994</v>
      </c>
      <c r="Z31" s="249">
        <v>5.5477873542218958</v>
      </c>
      <c r="AA31" s="249">
        <v>8.9628600992000145</v>
      </c>
      <c r="AB31" s="249">
        <v>7.3688610142335307</v>
      </c>
      <c r="AC31" s="249">
        <v>3.9657463758606752</v>
      </c>
      <c r="AD31" s="249">
        <v>3.6720417342128258</v>
      </c>
      <c r="AE31" s="249">
        <v>3.5943887714906992</v>
      </c>
      <c r="AF31" s="249">
        <v>0.21621137020008518</v>
      </c>
      <c r="AG31" s="367">
        <v>2.3689766025968879</v>
      </c>
      <c r="AH31" s="249">
        <v>2.3225597330925893</v>
      </c>
      <c r="AI31" s="249">
        <v>2.5454480431986042</v>
      </c>
      <c r="AJ31" s="249">
        <v>2.3176678552185592</v>
      </c>
      <c r="AK31" s="249">
        <v>2.1200404818410874</v>
      </c>
      <c r="AL31" s="249">
        <v>2.5706833548293986</v>
      </c>
      <c r="AM31" s="249">
        <v>5.1217641984446942</v>
      </c>
      <c r="AN31" s="249">
        <v>2.028014563415951</v>
      </c>
      <c r="AO31" s="249">
        <v>0.92803551188593758</v>
      </c>
      <c r="AP31" s="249">
        <v>2.880217660923833</v>
      </c>
      <c r="AQ31" s="249">
        <v>2.4691118760564024</v>
      </c>
      <c r="AR31" s="249">
        <v>4.4769083855658494</v>
      </c>
      <c r="AS31" s="249">
        <v>7.0985307530385171</v>
      </c>
      <c r="AT31" s="249">
        <v>4.9233311319493538</v>
      </c>
      <c r="AU31" s="249">
        <v>3.7793658364675196</v>
      </c>
      <c r="AV31" s="249">
        <v>4.1505275441677156</v>
      </c>
      <c r="AW31" s="249">
        <v>1.6631760896957957</v>
      </c>
      <c r="AX31" s="249">
        <v>1.5336437992093011</v>
      </c>
      <c r="AY31" s="249">
        <v>1.4481538113760877</v>
      </c>
      <c r="AZ31" s="249">
        <v>1.7332073323954376</v>
      </c>
      <c r="BA31" s="249">
        <v>2.909571083227064</v>
      </c>
      <c r="BB31" s="249">
        <v>5.4440874103820533</v>
      </c>
      <c r="BC31" s="249">
        <v>3.0908728528863207</v>
      </c>
      <c r="BD31" s="249">
        <v>3.2626704630316965</v>
      </c>
      <c r="BE31" s="249">
        <v>1.5015017080778534</v>
      </c>
      <c r="BF31" s="249">
        <v>3.0043964637472556</v>
      </c>
      <c r="BG31" s="249">
        <v>-7.4507196047701569</v>
      </c>
      <c r="BH31" s="249">
        <v>-30.977113431526533</v>
      </c>
      <c r="BI31" s="249">
        <v>-7.8501698892133192</v>
      </c>
      <c r="BJ31" s="249">
        <v>13.288262915905705</v>
      </c>
      <c r="BK31" s="249">
        <v>11.04266616739811</v>
      </c>
      <c r="BL31" s="249">
        <v>7.4141191697760149</v>
      </c>
      <c r="BM31" s="249">
        <v>8.0187229541389655</v>
      </c>
      <c r="BN31" s="249">
        <v>5.3882352878712254</v>
      </c>
      <c r="BO31" s="249">
        <v>4.277544461823851</v>
      </c>
      <c r="BP31" s="249">
        <v>3.9803743031522316</v>
      </c>
      <c r="BQ31" s="249">
        <v>6.2198928560999178</v>
      </c>
      <c r="BR31" s="249">
        <v>5.7867308571230751</v>
      </c>
      <c r="BS31" s="249">
        <v>9.154156695738763</v>
      </c>
      <c r="BT31" s="249">
        <v>59.835551585364186</v>
      </c>
      <c r="BU31" s="249">
        <v>16.730171778479573</v>
      </c>
      <c r="BV31" s="249">
        <v>6.4003407215041932</v>
      </c>
      <c r="BW31" s="249">
        <v>-0.9063847957363862</v>
      </c>
      <c r="BX31" s="249">
        <v>4.7217029689825125</v>
      </c>
      <c r="BY31" s="249">
        <v>9.2014130440921491</v>
      </c>
      <c r="BZ31" s="249">
        <v>12.167917880341989</v>
      </c>
      <c r="CA31" s="249">
        <v>16.442524316012182</v>
      </c>
      <c r="CB31" s="249">
        <v>17.367720992423202</v>
      </c>
      <c r="CC31" s="249">
        <v>10.855854278126429</v>
      </c>
      <c r="CD31" s="249">
        <v>4.2528885907095173</v>
      </c>
      <c r="CE31" s="249">
        <v>6.5181094757736417</v>
      </c>
      <c r="CF31" s="249">
        <v>5.647839669382293</v>
      </c>
      <c r="CG31" s="249">
        <v>6.6836990858562473</v>
      </c>
      <c r="CH31" s="249">
        <v>8.6975231252315268</v>
      </c>
      <c r="CI31" s="249">
        <v>7.8162352507926727</v>
      </c>
      <c r="CJ31" s="249">
        <v>6.6598172469821293</v>
      </c>
      <c r="CK31" s="249">
        <v>2.4829368066926207</v>
      </c>
      <c r="CL31" s="249">
        <v>2.4159789602409774</v>
      </c>
      <c r="CM31" s="249">
        <v>2.338072108065802</v>
      </c>
      <c r="CN31" s="249">
        <v>2.6458001887537534</v>
      </c>
      <c r="CO31" s="249">
        <v>3.2765289069036356</v>
      </c>
      <c r="CP31" s="249">
        <v>5.2738455154746759</v>
      </c>
      <c r="CQ31" s="249">
        <v>2.4324522887222173</v>
      </c>
      <c r="CR31" s="249">
        <v>2.0408512507447085</v>
      </c>
      <c r="CS31" s="249">
        <v>3.9786107471592373</v>
      </c>
      <c r="CT31" s="249">
        <v>-1.1071794703270541</v>
      </c>
      <c r="CU31" s="249">
        <v>-8.392464981936854</v>
      </c>
      <c r="CV31" s="249">
        <v>8.8167867735288326</v>
      </c>
      <c r="CW31" s="249">
        <v>4.5766293309857957</v>
      </c>
      <c r="CX31" s="249">
        <v>7.0231100390529804</v>
      </c>
      <c r="CY31" s="249">
        <v>23.21029895968114</v>
      </c>
      <c r="CZ31" s="249">
        <v>4.3640169450433746</v>
      </c>
      <c r="DA31" s="249">
        <v>15.205495045180868</v>
      </c>
      <c r="DB31" s="249">
        <v>5.8013172734334262</v>
      </c>
      <c r="DC31" s="249">
        <v>6.3689417945870019</v>
      </c>
      <c r="DD31" s="249">
        <v>2.665578858354607</v>
      </c>
      <c r="DE31" s="249">
        <v>3.3882661270408363</v>
      </c>
      <c r="DF31" s="249">
        <v>0.94073360258381911</v>
      </c>
      <c r="DG31" s="249">
        <v>12.176619611691692</v>
      </c>
      <c r="DH31" s="249">
        <v>-14.646306093092946</v>
      </c>
      <c r="DI31" s="249">
        <v>18.215016437586542</v>
      </c>
      <c r="DJ31" s="249">
        <v>2.3140806744192304</v>
      </c>
      <c r="DK31" s="249">
        <v>-1.8103743315104737</v>
      </c>
      <c r="DL31" s="249">
        <v>2.7661579913949197</v>
      </c>
      <c r="DM31" s="249">
        <v>-4.134760826944742</v>
      </c>
      <c r="DN31" s="249">
        <v>-0.67620033869999929</v>
      </c>
      <c r="DO31" s="249">
        <v>11.87258787913153</v>
      </c>
      <c r="DP31" s="249">
        <v>-2.4183447256745012</v>
      </c>
      <c r="DQ31" s="249">
        <v>-13.114609947201373</v>
      </c>
      <c r="DR31" s="249">
        <v>9.5453311576201543</v>
      </c>
      <c r="DS31" s="249">
        <v>0.14695465676682318</v>
      </c>
      <c r="DT31" s="249">
        <v>-12.511164551478231</v>
      </c>
      <c r="DU31" s="249">
        <v>16.188752713838596</v>
      </c>
      <c r="DV31" s="249">
        <v>2.485694466402947</v>
      </c>
      <c r="DW31" s="249">
        <v>-0.47007217876900143</v>
      </c>
      <c r="DX31" s="249">
        <v>6.8534723703181442</v>
      </c>
      <c r="DY31" s="249">
        <v>-9.370411751866655</v>
      </c>
      <c r="DZ31" s="249">
        <v>3.3418126870722915</v>
      </c>
      <c r="EA31" s="249">
        <v>9.039894741033109</v>
      </c>
      <c r="EB31" s="249">
        <v>-2.2924829289960655</v>
      </c>
      <c r="EC31" s="249">
        <v>-10.695595944887955</v>
      </c>
      <c r="ED31" s="249">
        <v>7.7753275082511664</v>
      </c>
      <c r="EE31" s="249">
        <v>1.6793752634988124</v>
      </c>
      <c r="EF31" s="249">
        <v>-10.441352249759049</v>
      </c>
      <c r="EG31" s="249">
        <v>12.6921067801715</v>
      </c>
      <c r="EH31" s="249">
        <v>2.9194738275478187</v>
      </c>
      <c r="EI31" s="249">
        <v>1.6554640841191031</v>
      </c>
      <c r="EJ31" s="249">
        <v>2.3611704736316881</v>
      </c>
      <c r="EK31" s="249">
        <v>-6.4380278102111674</v>
      </c>
      <c r="EL31" s="249">
        <v>1.8300429454189953</v>
      </c>
      <c r="EM31" s="249">
        <v>5.5838157768476293</v>
      </c>
      <c r="EN31" s="249">
        <v>-2.5685079880947796</v>
      </c>
      <c r="EO31" s="249">
        <v>-10.762487186181275</v>
      </c>
      <c r="EP31" s="249">
        <v>4.2608111321936804</v>
      </c>
      <c r="EQ31" s="249">
        <v>3.8635710231099836</v>
      </c>
      <c r="ER31" s="249">
        <v>-10.481960568837422</v>
      </c>
      <c r="ES31" s="249">
        <v>12.937582981197338</v>
      </c>
      <c r="ET31" s="249">
        <v>2.6908628307401443</v>
      </c>
      <c r="EU31" s="249">
        <v>1.4591157624896454</v>
      </c>
      <c r="EV31" s="249">
        <v>2.812877422894843</v>
      </c>
      <c r="EW31" s="249">
        <v>-4.1110066074904665</v>
      </c>
      <c r="EX31" s="249">
        <v>-1.1668308285279352</v>
      </c>
      <c r="EY31" s="249">
        <v>4.4455011087429313</v>
      </c>
      <c r="EZ31" s="249">
        <v>-0.68395709502433988</v>
      </c>
      <c r="FA31" s="249">
        <v>-11.11907719521345</v>
      </c>
      <c r="FB31" s="249">
        <v>6.3037144894809529</v>
      </c>
      <c r="FC31" s="249">
        <v>6.4698030141533849</v>
      </c>
      <c r="FD31" s="249">
        <v>-12.300095739153804</v>
      </c>
      <c r="FE31" s="249">
        <v>11.706239350640885</v>
      </c>
      <c r="FF31" s="249">
        <v>3.0581315619205185</v>
      </c>
      <c r="FG31" s="249">
        <v>-0.96395865788947788</v>
      </c>
      <c r="FH31" s="249">
        <v>2.681880261323343</v>
      </c>
      <c r="FI31" s="249">
        <v>-4.1917438741907205</v>
      </c>
      <c r="FJ31" s="249">
        <v>-0.88912500730411637</v>
      </c>
      <c r="FK31" s="249">
        <v>5.6532277170304894</v>
      </c>
      <c r="FL31" s="249">
        <v>1.7620557455841634</v>
      </c>
      <c r="FM31" s="249">
        <v>-13.102648645871028</v>
      </c>
      <c r="FN31" s="249">
        <v>6.4808661964504921</v>
      </c>
      <c r="FO31" s="249">
        <v>4.6539358709368344</v>
      </c>
      <c r="FP31" s="249">
        <v>-11.001556072564355</v>
      </c>
      <c r="FQ31" s="249">
        <v>0.36787188202913512</v>
      </c>
      <c r="FR31" s="249">
        <v>-23.1396538754299</v>
      </c>
      <c r="FS31" s="249">
        <v>32.219251298144712</v>
      </c>
      <c r="FT31" s="249">
        <v>26.236280997578092</v>
      </c>
      <c r="FU31" s="249">
        <v>-6.0908524217019959</v>
      </c>
      <c r="FV31" s="249">
        <v>-4.1277762419953063</v>
      </c>
      <c r="FW31" s="249">
        <v>6.2479199400045928</v>
      </c>
      <c r="FX31" s="249">
        <v>-0.71606865000288167</v>
      </c>
      <c r="FY31" s="249">
        <v>-14.018463306712562</v>
      </c>
      <c r="FZ31" s="249">
        <v>6.1774170112362015</v>
      </c>
      <c r="GA31" s="249">
        <v>6.9079615233032001</v>
      </c>
      <c r="GB31" s="249">
        <v>-11.364489444467338</v>
      </c>
      <c r="GC31" s="249">
        <v>3.5628034429533244</v>
      </c>
      <c r="GD31" s="249">
        <v>12.547393427320202</v>
      </c>
      <c r="GE31" s="249">
        <v>-3.4384042638255607</v>
      </c>
      <c r="GF31" s="249">
        <v>15.065223540038559</v>
      </c>
      <c r="GG31" s="249">
        <v>-12.539782568539223</v>
      </c>
      <c r="GH31" s="249">
        <v>1.3173504535700715</v>
      </c>
      <c r="GI31" s="249">
        <v>10.792917432603176</v>
      </c>
      <c r="GJ31" s="249">
        <v>1.9810233958000794</v>
      </c>
      <c r="GK31" s="249">
        <v>-10.741793497346748</v>
      </c>
      <c r="GL31" s="249">
        <v>7.0210520483992696</v>
      </c>
      <c r="GM31" s="249">
        <v>0.97642949515841337</v>
      </c>
      <c r="GN31" s="249">
        <v>7.8667438439554758</v>
      </c>
      <c r="GO31" s="249">
        <v>0.40256130617677854</v>
      </c>
      <c r="GP31" s="249">
        <v>-1.4819656893440509</v>
      </c>
      <c r="GQ31" s="249">
        <v>-2.2897784143793558</v>
      </c>
      <c r="GR31" s="249">
        <v>10.210487065483491</v>
      </c>
      <c r="GS31" s="249">
        <v>-0.41774350414279127</v>
      </c>
      <c r="GT31" s="249">
        <v>-0.51601282317510311</v>
      </c>
      <c r="GU31" s="249">
        <v>-0.44534299633622254</v>
      </c>
      <c r="GV31" s="249">
        <v>9.3169325198577297</v>
      </c>
      <c r="GW31" s="249">
        <v>-1.4858452979404859</v>
      </c>
      <c r="GX31" s="249">
        <v>-4.4118822413523446</v>
      </c>
      <c r="GY31" s="249">
        <v>-0.51038763347199279</v>
      </c>
      <c r="GZ31" s="249">
        <v>9.2337761785472168</v>
      </c>
      <c r="HA31" s="249">
        <v>-1.1896156433985396</v>
      </c>
      <c r="HB31" s="249">
        <v>-3.8245209379828395</v>
      </c>
      <c r="HC31" s="249">
        <v>1.413691896147796</v>
      </c>
      <c r="HD31" s="249">
        <v>6.2855024620646702</v>
      </c>
      <c r="HE31" s="249">
        <v>-1.5673694529816089</v>
      </c>
      <c r="HF31" s="249">
        <v>-1.9981450739018385</v>
      </c>
      <c r="HG31" s="249">
        <v>-3.5466432964311139</v>
      </c>
      <c r="HH31" s="249">
        <v>-1.5443908207213326</v>
      </c>
      <c r="HI31" s="249">
        <v>16.924034334953177</v>
      </c>
      <c r="HJ31" s="249">
        <v>-5.8168876307166784</v>
      </c>
      <c r="HK31" s="249">
        <v>-1.290199596598768</v>
      </c>
      <c r="HL31" s="249">
        <v>13.346968115670663</v>
      </c>
      <c r="HM31" s="249">
        <v>-0.96069887299729828</v>
      </c>
      <c r="HN31" s="249">
        <v>3.9669840526822355</v>
      </c>
      <c r="HO31" s="346"/>
      <c r="HP31" s="297" t="s">
        <v>407</v>
      </c>
      <c r="HQ31" s="298"/>
      <c r="HR31" s="460"/>
      <c r="HS31" s="299"/>
      <c r="HT31" s="462"/>
      <c r="HU31" s="468"/>
      <c r="HV31" s="299"/>
      <c r="HW31" s="299"/>
      <c r="HX31" s="44"/>
      <c r="HY31" s="44"/>
      <c r="HZ31" s="44"/>
      <c r="IA31" s="44"/>
      <c r="IB31" s="44"/>
      <c r="IC31" s="44"/>
      <c r="ID31" s="44"/>
      <c r="IE31" s="44"/>
      <c r="IF31" s="44"/>
      <c r="IG31" s="44"/>
    </row>
    <row r="32" spans="1:243" s="304" customFormat="1" ht="15" customHeight="1" x14ac:dyDescent="0.25">
      <c r="A32" s="609"/>
      <c r="B32" s="300"/>
      <c r="C32" s="294">
        <v>6.3</v>
      </c>
      <c r="D32" s="301">
        <v>1.5928128338758627</v>
      </c>
      <c r="E32" s="301">
        <v>2.144801275709848</v>
      </c>
      <c r="F32" s="302">
        <v>28</v>
      </c>
      <c r="G32" s="295"/>
      <c r="H32" s="296" t="s">
        <v>410</v>
      </c>
      <c r="I32" s="249">
        <v>1.2027200381661487</v>
      </c>
      <c r="J32" s="249">
        <v>7.7762792456264549</v>
      </c>
      <c r="K32" s="249">
        <v>3.3261068600671848</v>
      </c>
      <c r="L32" s="249">
        <v>1.5397544542663297</v>
      </c>
      <c r="M32" s="249">
        <v>3.9750963871534282</v>
      </c>
      <c r="N32" s="249">
        <v>7.5030284688548221</v>
      </c>
      <c r="O32" s="249">
        <v>4.01737673628881</v>
      </c>
      <c r="P32" s="249">
        <v>8.4126141992148149</v>
      </c>
      <c r="Q32" s="249">
        <v>7.1460297980062535</v>
      </c>
      <c r="R32" s="249">
        <v>8.3406533688433342</v>
      </c>
      <c r="S32" s="249">
        <v>8.7596859840617327</v>
      </c>
      <c r="T32" s="249">
        <v>6.1246257630459695</v>
      </c>
      <c r="U32" s="249">
        <v>5.9672014102011701</v>
      </c>
      <c r="V32" s="249">
        <v>10.115395783168822</v>
      </c>
      <c r="W32" s="249">
        <v>6.5059358440224599</v>
      </c>
      <c r="X32" s="249">
        <v>5.3158824084918166</v>
      </c>
      <c r="Y32" s="249">
        <v>4.2761360919372606</v>
      </c>
      <c r="Z32" s="249">
        <v>1.8709788477769109</v>
      </c>
      <c r="AA32" s="249">
        <v>9.9774562456447171</v>
      </c>
      <c r="AB32" s="249">
        <v>6.9439698120333162</v>
      </c>
      <c r="AC32" s="249">
        <v>8.2174575712002991</v>
      </c>
      <c r="AD32" s="249">
        <v>9.3512405159604981</v>
      </c>
      <c r="AE32" s="249">
        <v>7.7538419497023199</v>
      </c>
      <c r="AF32" s="249">
        <v>4.3446440770228918</v>
      </c>
      <c r="AG32" s="367">
        <v>6.3368876161238319</v>
      </c>
      <c r="AH32" s="249">
        <v>5.1522620937336967</v>
      </c>
      <c r="AI32" s="249">
        <v>5.4382387953008475</v>
      </c>
      <c r="AJ32" s="249">
        <v>5.7897908863502323</v>
      </c>
      <c r="AK32" s="249">
        <v>4.1223376844402964</v>
      </c>
      <c r="AL32" s="249">
        <v>6.6743843442064019</v>
      </c>
      <c r="AM32" s="249">
        <v>2.8132188459668868</v>
      </c>
      <c r="AN32" s="249">
        <v>5.7447651284277867E-2</v>
      </c>
      <c r="AO32" s="249">
        <v>2.4783120280702775</v>
      </c>
      <c r="AP32" s="249">
        <v>4.5451937591080309</v>
      </c>
      <c r="AQ32" s="249">
        <v>3.9279383811766877</v>
      </c>
      <c r="AR32" s="249">
        <v>4.836191971960659</v>
      </c>
      <c r="AS32" s="249">
        <v>2.8545142115043376</v>
      </c>
      <c r="AT32" s="249">
        <v>2.1952033870887391</v>
      </c>
      <c r="AU32" s="249">
        <v>1.3378261318205205</v>
      </c>
      <c r="AV32" s="249">
        <v>3.0072204662100006</v>
      </c>
      <c r="AW32" s="249">
        <v>3.2825644687854094</v>
      </c>
      <c r="AX32" s="249">
        <v>2.5379259176964126</v>
      </c>
      <c r="AY32" s="249">
        <v>4.7971476817151597</v>
      </c>
      <c r="AZ32" s="249">
        <v>5.1547809785759853</v>
      </c>
      <c r="BA32" s="249">
        <v>3.6292430397842281</v>
      </c>
      <c r="BB32" s="249">
        <v>3.0330022598284501</v>
      </c>
      <c r="BC32" s="249">
        <v>5.9821361923117422</v>
      </c>
      <c r="BD32" s="249">
        <v>4.1953962131476459</v>
      </c>
      <c r="BE32" s="249">
        <v>3.8364530195815263</v>
      </c>
      <c r="BF32" s="249">
        <v>5.7225377989922777</v>
      </c>
      <c r="BG32" s="249">
        <v>-8.50178166850867</v>
      </c>
      <c r="BH32" s="249">
        <v>-25.143671496196163</v>
      </c>
      <c r="BI32" s="249">
        <v>-0.43793405956229492</v>
      </c>
      <c r="BJ32" s="249">
        <v>19.654996138080833</v>
      </c>
      <c r="BK32" s="249">
        <v>9.2500225077235712</v>
      </c>
      <c r="BL32" s="249">
        <v>0.14060003557101197</v>
      </c>
      <c r="BM32" s="249">
        <v>4.0178540548725437</v>
      </c>
      <c r="BN32" s="249">
        <v>3.890014179428519</v>
      </c>
      <c r="BO32" s="249">
        <v>2.4028006085714821</v>
      </c>
      <c r="BP32" s="249">
        <v>2.6373513212035533</v>
      </c>
      <c r="BQ32" s="249">
        <v>1.8908178815366909</v>
      </c>
      <c r="BR32" s="249">
        <v>2.3640315323775809</v>
      </c>
      <c r="BS32" s="249">
        <v>10.847423734530764</v>
      </c>
      <c r="BT32" s="249">
        <v>46.460248225488272</v>
      </c>
      <c r="BU32" s="249">
        <v>11.257374537733853</v>
      </c>
      <c r="BV32" s="249">
        <v>5.2518107114828609</v>
      </c>
      <c r="BW32" s="249">
        <v>-3.4406692713557447</v>
      </c>
      <c r="BX32" s="249">
        <v>13.047192383030932</v>
      </c>
      <c r="BY32" s="249">
        <v>13.825025473239492</v>
      </c>
      <c r="BZ32" s="249">
        <v>17.533392663893068</v>
      </c>
      <c r="CA32" s="249">
        <v>18.642916534168322</v>
      </c>
      <c r="CB32" s="249">
        <v>12.102435791983154</v>
      </c>
      <c r="CC32" s="249">
        <v>6.0904395135795966</v>
      </c>
      <c r="CD32" s="249">
        <v>3.9909046627694948</v>
      </c>
      <c r="CE32" s="249">
        <v>4.2278013048381951</v>
      </c>
      <c r="CF32" s="249">
        <v>6.4954212302017282</v>
      </c>
      <c r="CG32" s="249">
        <v>7.6995574195060357</v>
      </c>
      <c r="CH32" s="249">
        <v>7.4758263463242258</v>
      </c>
      <c r="CI32" s="249">
        <v>3.8552237448297149</v>
      </c>
      <c r="CJ32" s="249">
        <v>8.3634017253825874</v>
      </c>
      <c r="CK32" s="249">
        <v>7.0812980204445068</v>
      </c>
      <c r="CL32" s="249">
        <v>5.6267918074634764</v>
      </c>
      <c r="CM32" s="249">
        <v>5.4997221272464714</v>
      </c>
      <c r="CN32" s="249">
        <v>1.7379119930209583</v>
      </c>
      <c r="CO32" s="249">
        <v>4.4358991539481565</v>
      </c>
      <c r="CP32" s="249">
        <v>2.0919451449962878</v>
      </c>
      <c r="CQ32" s="249">
        <v>2.9503354625379501</v>
      </c>
      <c r="CR32" s="249">
        <v>4.5703802326369782</v>
      </c>
      <c r="CS32" s="249">
        <v>4.4143924124752516</v>
      </c>
      <c r="CT32" s="249">
        <v>3.7367160665979782E-3</v>
      </c>
      <c r="CU32" s="249">
        <v>-2.5720149429669448</v>
      </c>
      <c r="CV32" s="249">
        <v>4.5021672581969483</v>
      </c>
      <c r="CW32" s="249">
        <v>2.9607575459014441</v>
      </c>
      <c r="CX32" s="249">
        <v>5.0021315743534984</v>
      </c>
      <c r="CY32" s="249">
        <v>18.236435056363391</v>
      </c>
      <c r="CZ32" s="249">
        <v>7.2115674931354903</v>
      </c>
      <c r="DA32" s="249">
        <v>16.075891075126549</v>
      </c>
      <c r="DB32" s="249">
        <v>5.512204575719764</v>
      </c>
      <c r="DC32" s="249">
        <v>6.6138279722049731</v>
      </c>
      <c r="DD32" s="249">
        <v>4.3149996776299986</v>
      </c>
      <c r="DE32" s="249">
        <v>3.4800222821173179</v>
      </c>
      <c r="DF32" s="249">
        <v>1.1347917925633766</v>
      </c>
      <c r="DG32" s="249">
        <v>11.62296075014531</v>
      </c>
      <c r="DH32" s="249">
        <v>-6.4706903274317398</v>
      </c>
      <c r="DI32" s="249">
        <v>20.983165868734631</v>
      </c>
      <c r="DJ32" s="249">
        <v>6.7504627897826595</v>
      </c>
      <c r="DK32" s="249">
        <v>-2.0180306620966633</v>
      </c>
      <c r="DL32" s="249">
        <v>-8.5219294070256808</v>
      </c>
      <c r="DM32" s="249">
        <v>1.6518604848133407</v>
      </c>
      <c r="DN32" s="249">
        <v>0.48732656108738581</v>
      </c>
      <c r="DO32" s="249">
        <v>-15.642992112149173</v>
      </c>
      <c r="DP32" s="249">
        <v>-6.1238481668212756</v>
      </c>
      <c r="DQ32" s="249">
        <v>4.3786718982139092</v>
      </c>
      <c r="DR32" s="249">
        <v>6.3113192359411698</v>
      </c>
      <c r="DS32" s="249">
        <v>4.1339257380489869</v>
      </c>
      <c r="DT32" s="249">
        <v>-0.39555267763682878</v>
      </c>
      <c r="DU32" s="249">
        <v>15.987670128530482</v>
      </c>
      <c r="DV32" s="249">
        <v>4.9049084393885494</v>
      </c>
      <c r="DW32" s="249">
        <v>0.33198091590975309</v>
      </c>
      <c r="DX32" s="249">
        <v>-5.4180282688588051</v>
      </c>
      <c r="DY32" s="249">
        <v>-1.6440744173378192</v>
      </c>
      <c r="DZ32" s="249">
        <v>4.7334023237007017</v>
      </c>
      <c r="EA32" s="249">
        <v>-16.62853490264996</v>
      </c>
      <c r="EB32" s="249">
        <v>-5.0771769655568164</v>
      </c>
      <c r="EC32" s="249">
        <v>4.7823806307948757</v>
      </c>
      <c r="ED32" s="249">
        <v>3.7355787322090208</v>
      </c>
      <c r="EE32" s="249">
        <v>3.9794543724198377</v>
      </c>
      <c r="EF32" s="249">
        <v>3.5035651853117002</v>
      </c>
      <c r="EG32" s="249">
        <v>12.185723581580433</v>
      </c>
      <c r="EH32" s="249">
        <v>3.7327442242864919</v>
      </c>
      <c r="EI32" s="249">
        <v>-0.65856111065096457</v>
      </c>
      <c r="EJ32" s="249">
        <v>-7.5995869936235749</v>
      </c>
      <c r="EK32" s="249">
        <v>6.1826893646578043</v>
      </c>
      <c r="EL32" s="249">
        <v>1.8445615926941059</v>
      </c>
      <c r="EM32" s="249">
        <v>-15.635748301854207</v>
      </c>
      <c r="EN32" s="249">
        <v>-4.0826805114691496</v>
      </c>
      <c r="EO32" s="249">
        <v>3.2517237877724057</v>
      </c>
      <c r="EP32" s="249">
        <v>0.45351372240548926</v>
      </c>
      <c r="EQ32" s="249">
        <v>5.9647253751153357</v>
      </c>
      <c r="ER32" s="249">
        <v>2.3505037432698401</v>
      </c>
      <c r="ES32" s="249">
        <v>12.490828793336945</v>
      </c>
      <c r="ET32" s="249">
        <v>4.0786098567079137</v>
      </c>
      <c r="EU32" s="249">
        <v>-2.2243757225386105</v>
      </c>
      <c r="EV32" s="249">
        <v>-5.3348456267077466</v>
      </c>
      <c r="EW32" s="249">
        <v>2.3393211633266446</v>
      </c>
      <c r="EX32" s="249">
        <v>-0.88524603634922983</v>
      </c>
      <c r="EY32" s="249">
        <v>-13.59457679084349</v>
      </c>
      <c r="EZ32" s="249">
        <v>-2.1481272248512653</v>
      </c>
      <c r="FA32" s="249">
        <v>2.642105310852898</v>
      </c>
      <c r="FB32" s="249">
        <v>1.3314034021815928</v>
      </c>
      <c r="FC32" s="249">
        <v>3.9617153866860662</v>
      </c>
      <c r="FD32" s="249">
        <v>1.6944236915614255</v>
      </c>
      <c r="FE32" s="249">
        <v>11.547075321186568</v>
      </c>
      <c r="FF32" s="249">
        <v>5.7931546447509135</v>
      </c>
      <c r="FG32" s="249">
        <v>-1.9630160661861993</v>
      </c>
      <c r="FH32" s="249">
        <v>-6.0173550488323997</v>
      </c>
      <c r="FI32" s="249">
        <v>4.5941670617376786</v>
      </c>
      <c r="FJ32" s="249">
        <v>-0.54700461459577809</v>
      </c>
      <c r="FK32" s="249">
        <v>-14.848107538530385</v>
      </c>
      <c r="FL32" s="249">
        <v>-2.7111273513810801</v>
      </c>
      <c r="FM32" s="249">
        <v>5.5800505229160819</v>
      </c>
      <c r="FN32" s="249">
        <v>-0.37693043697551332</v>
      </c>
      <c r="FO32" s="249">
        <v>3.6035772012601939</v>
      </c>
      <c r="FP32" s="249">
        <v>3.5416006616706568</v>
      </c>
      <c r="FQ32" s="249">
        <v>-3.4608999702377332</v>
      </c>
      <c r="FR32" s="249">
        <v>-13.448728489442288</v>
      </c>
      <c r="FS32" s="249">
        <v>30.39331281822092</v>
      </c>
      <c r="FT32" s="249">
        <v>12.949574845163568</v>
      </c>
      <c r="FU32" s="249">
        <v>-4.501145171699477</v>
      </c>
      <c r="FV32" s="249">
        <v>-8.839537012221939</v>
      </c>
      <c r="FW32" s="249">
        <v>-11.551187835831485</v>
      </c>
      <c r="FX32" s="249">
        <v>-2.8306971836420871</v>
      </c>
      <c r="FY32" s="249">
        <v>4.0686436260196785</v>
      </c>
      <c r="FZ32" s="249">
        <v>-0.1487466195238909</v>
      </c>
      <c r="GA32" s="249">
        <v>2.8500159113959995</v>
      </c>
      <c r="GB32" s="249">
        <v>4.0224810774112285</v>
      </c>
      <c r="GC32" s="249">
        <v>4.5397525649872676</v>
      </c>
      <c r="GD32" s="249">
        <v>14.358279900365758</v>
      </c>
      <c r="GE32" s="249">
        <v>-0.94774645542334213</v>
      </c>
      <c r="GF32" s="249">
        <v>6.8526677080058391</v>
      </c>
      <c r="GG32" s="249">
        <v>-12.388153275099711</v>
      </c>
      <c r="GH32" s="249">
        <v>6.726448074359098</v>
      </c>
      <c r="GI32" s="249">
        <v>-10.942606486390929</v>
      </c>
      <c r="GJ32" s="249">
        <v>0.33503419225449704</v>
      </c>
      <c r="GK32" s="249">
        <v>5.0510592751657413</v>
      </c>
      <c r="GL32" s="249">
        <v>-5.6532910027528089</v>
      </c>
      <c r="GM32" s="249">
        <v>-2.6657778224746806</v>
      </c>
      <c r="GN32" s="249">
        <v>13.282096528268994</v>
      </c>
      <c r="GO32" s="249">
        <v>-9.6345508830480924</v>
      </c>
      <c r="GP32" s="249">
        <v>-12.028947114256738</v>
      </c>
      <c r="GQ32" s="249">
        <v>15.476038626682538</v>
      </c>
      <c r="GR32" s="249">
        <v>13.540158984414319</v>
      </c>
      <c r="GS32" s="249">
        <v>-7.6685255959684611</v>
      </c>
      <c r="GT32" s="249">
        <v>-11.034264646529323</v>
      </c>
      <c r="GU32" s="249">
        <v>15.236152979352539</v>
      </c>
      <c r="GV32" s="249">
        <v>9.715263573343762</v>
      </c>
      <c r="GW32" s="249">
        <v>-3.6605739031104605</v>
      </c>
      <c r="GX32" s="249">
        <v>-12.086864482757136</v>
      </c>
      <c r="GY32" s="249">
        <v>13.670877776613594</v>
      </c>
      <c r="GZ32" s="249">
        <v>9.5832754364456889</v>
      </c>
      <c r="HA32" s="249">
        <v>-7.0957547937258454</v>
      </c>
      <c r="HB32" s="249">
        <v>-9.7554964975497711</v>
      </c>
      <c r="HC32" s="249">
        <v>11.119654377150027</v>
      </c>
      <c r="HD32" s="249">
        <v>10.50465295026963</v>
      </c>
      <c r="HE32" s="249">
        <v>-5.6337970847955177</v>
      </c>
      <c r="HF32" s="249">
        <v>-9.8901143821898216</v>
      </c>
      <c r="HG32" s="249">
        <v>6.4257561008911352</v>
      </c>
      <c r="HH32" s="249">
        <v>7.658433873719332</v>
      </c>
      <c r="HI32" s="249">
        <v>1.2180711198417526</v>
      </c>
      <c r="HJ32" s="249">
        <v>-11.219237562209187</v>
      </c>
      <c r="HK32" s="249">
        <v>8.5358296827203759</v>
      </c>
      <c r="HL32" s="249">
        <v>21.227533518842122</v>
      </c>
      <c r="HM32" s="249">
        <v>-8.2199318829524373</v>
      </c>
      <c r="HN32" s="249">
        <v>-3.878785179075777</v>
      </c>
      <c r="HO32" s="303"/>
      <c r="HP32" s="297" t="s">
        <v>409</v>
      </c>
      <c r="HQ32" s="298"/>
      <c r="HR32" s="460"/>
      <c r="HS32" s="299"/>
      <c r="HT32" s="462"/>
      <c r="HU32" s="468"/>
      <c r="HV32" s="299"/>
      <c r="HW32" s="299"/>
      <c r="HX32" s="44"/>
      <c r="HY32" s="44"/>
      <c r="HZ32" s="44"/>
      <c r="IA32" s="44"/>
      <c r="IB32" s="44"/>
      <c r="IC32" s="44"/>
      <c r="ID32" s="44"/>
      <c r="IE32" s="44"/>
      <c r="IF32" s="44"/>
      <c r="IG32" s="44"/>
    </row>
    <row r="33" spans="1:241" s="308" customFormat="1" ht="15" customHeight="1" x14ac:dyDescent="0.25">
      <c r="A33" s="609"/>
      <c r="B33" s="289" t="s">
        <v>72</v>
      </c>
      <c r="C33" s="305"/>
      <c r="D33" s="306">
        <v>3.6255856095368775</v>
      </c>
      <c r="E33" s="306">
        <v>5.8694195934054845</v>
      </c>
      <c r="F33" s="307"/>
      <c r="G33" s="607" t="s">
        <v>73</v>
      </c>
      <c r="H33" s="607"/>
      <c r="I33" s="247">
        <v>0.36815660573461173</v>
      </c>
      <c r="J33" s="247">
        <v>-1.2761460221088186</v>
      </c>
      <c r="K33" s="247">
        <v>-1.9516594688233937</v>
      </c>
      <c r="L33" s="247">
        <v>-9.2943672646959357</v>
      </c>
      <c r="M33" s="247">
        <v>-8.5428115878965087</v>
      </c>
      <c r="N33" s="247">
        <v>-2.3456725620245038</v>
      </c>
      <c r="O33" s="247">
        <v>-1.7523839900554492</v>
      </c>
      <c r="P33" s="247">
        <v>-0.25397838786605575</v>
      </c>
      <c r="Q33" s="247">
        <v>0.28555024330296419</v>
      </c>
      <c r="R33" s="247">
        <v>-3.3551964652751707</v>
      </c>
      <c r="S33" s="247">
        <v>-2.1101592071453155</v>
      </c>
      <c r="T33" s="247">
        <v>-2.106026203481008</v>
      </c>
      <c r="U33" s="247">
        <v>5.1831266839626409</v>
      </c>
      <c r="V33" s="247">
        <v>5.517372238638572</v>
      </c>
      <c r="W33" s="247">
        <v>7.8439121484448862</v>
      </c>
      <c r="X33" s="247">
        <v>5.0034741198908534</v>
      </c>
      <c r="Y33" s="247">
        <v>9.9033158630654725</v>
      </c>
      <c r="Z33" s="247">
        <v>-0.95419287892998739</v>
      </c>
      <c r="AA33" s="247">
        <v>6.2398566986468609</v>
      </c>
      <c r="AB33" s="247">
        <v>9.6362971188112709</v>
      </c>
      <c r="AC33" s="247">
        <v>8.1477058507510804</v>
      </c>
      <c r="AD33" s="247">
        <v>2.5435539338168951</v>
      </c>
      <c r="AE33" s="247">
        <v>5.7067334712375128</v>
      </c>
      <c r="AF33" s="247">
        <v>2.2983802233854362</v>
      </c>
      <c r="AG33" s="366">
        <v>3.4707143156803824</v>
      </c>
      <c r="AH33" s="247">
        <v>-2.0263408042352324</v>
      </c>
      <c r="AI33" s="247">
        <v>5.1699667254033699</v>
      </c>
      <c r="AJ33" s="247">
        <v>7.7804591663061444</v>
      </c>
      <c r="AK33" s="247">
        <v>4.9760051209450893</v>
      </c>
      <c r="AL33" s="247">
        <v>4.7181751950620168</v>
      </c>
      <c r="AM33" s="247">
        <v>13.543233273247225</v>
      </c>
      <c r="AN33" s="247">
        <v>7.3906142759446141</v>
      </c>
      <c r="AO33" s="247">
        <v>2.2777977872385833</v>
      </c>
      <c r="AP33" s="247">
        <v>10.067290917246211</v>
      </c>
      <c r="AQ33" s="247">
        <v>8.3325732639298025</v>
      </c>
      <c r="AR33" s="247">
        <v>6.9950890122370026</v>
      </c>
      <c r="AS33" s="247">
        <v>6.3118827686330121</v>
      </c>
      <c r="AT33" s="247">
        <v>7.0998232414348337</v>
      </c>
      <c r="AU33" s="247">
        <v>6.0749574787027854</v>
      </c>
      <c r="AV33" s="247">
        <v>7.2489730014614366</v>
      </c>
      <c r="AW33" s="247">
        <v>6.9015019043256984</v>
      </c>
      <c r="AX33" s="247">
        <v>5.6309565494593272</v>
      </c>
      <c r="AY33" s="247">
        <v>5.7693670395797483</v>
      </c>
      <c r="AZ33" s="247">
        <v>5.8620724587787691</v>
      </c>
      <c r="BA33" s="247">
        <v>6.2872335966128219</v>
      </c>
      <c r="BB33" s="247">
        <v>4.3353599857420306</v>
      </c>
      <c r="BC33" s="247">
        <v>4.4532448205009416</v>
      </c>
      <c r="BD33" s="247">
        <v>4.6757787054653761</v>
      </c>
      <c r="BE33" s="247">
        <v>1.4008778206613215</v>
      </c>
      <c r="BF33" s="247">
        <v>4.8510334242162401</v>
      </c>
      <c r="BG33" s="247">
        <v>-10.125835280573668</v>
      </c>
      <c r="BH33" s="247">
        <v>-69.3468167508899</v>
      </c>
      <c r="BI33" s="247">
        <v>-38.453132487445707</v>
      </c>
      <c r="BJ33" s="247">
        <v>10.706720141810038</v>
      </c>
      <c r="BK33" s="247">
        <v>4.8329134046588393</v>
      </c>
      <c r="BL33" s="247">
        <v>3.5167521598154678</v>
      </c>
      <c r="BM33" s="247">
        <v>4.4938013208583527</v>
      </c>
      <c r="BN33" s="247">
        <v>3.4583501951949387</v>
      </c>
      <c r="BO33" s="247">
        <v>6.4575048504849946</v>
      </c>
      <c r="BP33" s="247">
        <v>8.4159898695444895</v>
      </c>
      <c r="BQ33" s="247">
        <v>-0.18083468453595231</v>
      </c>
      <c r="BR33" s="247">
        <v>3.2223271175477493</v>
      </c>
      <c r="BS33" s="247">
        <v>20.937943823357145</v>
      </c>
      <c r="BT33" s="247">
        <v>275.18379556698716</v>
      </c>
      <c r="BU33" s="247">
        <v>68.858034111285576</v>
      </c>
      <c r="BV33" s="247">
        <v>-42.726279115536201</v>
      </c>
      <c r="BW33" s="247">
        <v>-43.756842181739131</v>
      </c>
      <c r="BX33" s="247">
        <v>-34.30135590560603</v>
      </c>
      <c r="BY33" s="247">
        <v>-12.693374365828419</v>
      </c>
      <c r="BZ33" s="247">
        <v>4.3566305305906354</v>
      </c>
      <c r="CA33" s="247">
        <v>4.5345933782751331</v>
      </c>
      <c r="CB33" s="247">
        <v>1.3499276856562972</v>
      </c>
      <c r="CC33" s="247">
        <v>4.1600418910850152</v>
      </c>
      <c r="CD33" s="247">
        <v>-0.9403045662640892</v>
      </c>
      <c r="CE33" s="247">
        <v>-6.6925029533739746</v>
      </c>
      <c r="CF33" s="247">
        <v>-0.55266855201649889</v>
      </c>
      <c r="CG33" s="247">
        <v>-2.5288512875710154</v>
      </c>
      <c r="CH33" s="247">
        <v>6.1798101431760415</v>
      </c>
      <c r="CI33" s="247">
        <v>4.4356886798048407</v>
      </c>
      <c r="CJ33" s="247">
        <v>8.0554046475129724</v>
      </c>
      <c r="CK33" s="247">
        <v>3.5096820067557388</v>
      </c>
      <c r="CL33" s="247">
        <v>2.313219312376475</v>
      </c>
      <c r="CM33" s="247">
        <v>5.8151787162611583</v>
      </c>
      <c r="CN33" s="247">
        <v>7.5692086032988328</v>
      </c>
      <c r="CO33" s="247">
        <v>8.4658008215415066</v>
      </c>
      <c r="CP33" s="247">
        <v>6.4672571580640863</v>
      </c>
      <c r="CQ33" s="247">
        <v>6.5946062568866353</v>
      </c>
      <c r="CR33" s="247">
        <v>5.9689470187378078</v>
      </c>
      <c r="CS33" s="247">
        <v>4.4860904074919006</v>
      </c>
      <c r="CT33" s="247">
        <v>-1.5629049023851138</v>
      </c>
      <c r="CU33" s="247">
        <v>-32.659794801784386</v>
      </c>
      <c r="CV33" s="247">
        <v>4.2650620688701792</v>
      </c>
      <c r="CW33" s="247">
        <v>6.0894703196982363</v>
      </c>
      <c r="CX33" s="247">
        <v>7.6338895172880257</v>
      </c>
      <c r="CY33" s="247">
        <v>40.010336518478482</v>
      </c>
      <c r="CZ33" s="247">
        <v>-30.403464028170418</v>
      </c>
      <c r="DA33" s="247">
        <v>3.4142287370086279</v>
      </c>
      <c r="DB33" s="247">
        <v>-2.6979301349834941</v>
      </c>
      <c r="DC33" s="247">
        <v>5.5524608839152307</v>
      </c>
      <c r="DD33" s="247">
        <v>5.9844360103771663</v>
      </c>
      <c r="DE33" s="247">
        <v>5.8742128915010312</v>
      </c>
      <c r="DF33" s="247">
        <v>-5.6833126768082849</v>
      </c>
      <c r="DG33" s="247">
        <v>1.2684717094270752</v>
      </c>
      <c r="DH33" s="247">
        <v>-7.1253049899273009</v>
      </c>
      <c r="DI33" s="247">
        <v>6.0957205345118837</v>
      </c>
      <c r="DJ33" s="247">
        <v>-1.6089363878642189</v>
      </c>
      <c r="DK33" s="247">
        <v>-4.5123275008421189</v>
      </c>
      <c r="DL33" s="247">
        <v>5.2519928257586344</v>
      </c>
      <c r="DM33" s="247">
        <v>-10.083499264839929</v>
      </c>
      <c r="DN33" s="247">
        <v>6.9535083962471163</v>
      </c>
      <c r="DO33" s="247">
        <v>-1.8124374192467627</v>
      </c>
      <c r="DP33" s="247">
        <v>3.5784650941805154</v>
      </c>
      <c r="DQ33" s="247">
        <v>-2.2176733509115252</v>
      </c>
      <c r="DR33" s="247">
        <v>0.84414808144912001</v>
      </c>
      <c r="DS33" s="247">
        <v>6.8060710210914692</v>
      </c>
      <c r="DT33" s="247">
        <v>-8.6468443927591068</v>
      </c>
      <c r="DU33" s="247">
        <v>5.3697654287075096</v>
      </c>
      <c r="DV33" s="247">
        <v>-8.9773102523795387</v>
      </c>
      <c r="DW33" s="247">
        <v>-3.72114948722826</v>
      </c>
      <c r="DX33" s="247">
        <v>12.38386778950931</v>
      </c>
      <c r="DY33" s="247">
        <v>-9.5372210433090032</v>
      </c>
      <c r="DZ33" s="247">
        <v>8.5846903288298506</v>
      </c>
      <c r="EA33" s="247">
        <v>-1.2813385304809373</v>
      </c>
      <c r="EB33" s="247">
        <v>-0.18182694147489542</v>
      </c>
      <c r="EC33" s="247">
        <v>-0.95798182677285126</v>
      </c>
      <c r="ED33" s="247">
        <v>0.84840581882174604</v>
      </c>
      <c r="EE33" s="247">
        <v>14.758815718105538</v>
      </c>
      <c r="EF33" s="247">
        <v>-8.3565470120862244</v>
      </c>
      <c r="EG33" s="247">
        <v>7.6930507736305458</v>
      </c>
      <c r="EH33" s="247">
        <v>-11.374703895374736</v>
      </c>
      <c r="EI33" s="247">
        <v>0.77156977450502495</v>
      </c>
      <c r="EJ33" s="247">
        <v>1.2813017076616546</v>
      </c>
      <c r="EK33" s="247">
        <v>-2.9665873571772323</v>
      </c>
      <c r="EL33" s="247">
        <v>12.056094025184507</v>
      </c>
      <c r="EM33" s="247">
        <v>-2.621695157984206</v>
      </c>
      <c r="EN33" s="247">
        <v>-5.354347259777299</v>
      </c>
      <c r="EO33" s="247">
        <v>2.0971852043268626</v>
      </c>
      <c r="EP33" s="247">
        <v>-2.4032980246879987</v>
      </c>
      <c r="EQ33" s="247">
        <v>16.073945750115286</v>
      </c>
      <c r="ER33" s="247">
        <v>-13.225259050905237</v>
      </c>
      <c r="ES33" s="247">
        <v>15.603261727612463</v>
      </c>
      <c r="ET33" s="247">
        <v>-9.174877530896012</v>
      </c>
      <c r="EU33" s="247">
        <v>-1.8505125463303642</v>
      </c>
      <c r="EV33" s="247">
        <v>1.0325462851006364</v>
      </c>
      <c r="EW33" s="247">
        <v>5.2108422103483321</v>
      </c>
      <c r="EX33" s="247">
        <v>5.9840593209788295</v>
      </c>
      <c r="EY33" s="247">
        <v>-7.257830317423597</v>
      </c>
      <c r="EZ33" s="247">
        <v>1.8538805057313397</v>
      </c>
      <c r="FA33" s="247">
        <v>0.48808055523524274</v>
      </c>
      <c r="FB33" s="247">
        <v>-3.60823618849507</v>
      </c>
      <c r="FC33" s="247">
        <v>15.332767391479038</v>
      </c>
      <c r="FD33" s="247">
        <v>-12.582119933902817</v>
      </c>
      <c r="FE33" s="247">
        <v>14.497024374281835</v>
      </c>
      <c r="FF33" s="247">
        <v>-8.16964400387252</v>
      </c>
      <c r="FG33" s="247">
        <v>-2.1685026317773577</v>
      </c>
      <c r="FH33" s="247">
        <v>-0.16824537905894488</v>
      </c>
      <c r="FI33" s="247">
        <v>5.3487022157104605</v>
      </c>
      <c r="FJ33" s="247">
        <v>6.0769529150578023</v>
      </c>
      <c r="FK33" s="247">
        <v>-6.8853610706799344</v>
      </c>
      <c r="FL33" s="247">
        <v>-1.6578389439871444E-2</v>
      </c>
      <c r="FM33" s="247">
        <v>0.60161848497557457</v>
      </c>
      <c r="FN33" s="247">
        <v>-3.4028769991619896</v>
      </c>
      <c r="FO33" s="247">
        <v>11.724450485234385</v>
      </c>
      <c r="FP33" s="247">
        <v>-9.6077345514176642</v>
      </c>
      <c r="FQ33" s="247">
        <v>-1.8576728102925983</v>
      </c>
      <c r="FR33" s="247">
        <v>-68.67962290422409</v>
      </c>
      <c r="FS33" s="247">
        <v>96.430568340780923</v>
      </c>
      <c r="FT33" s="247">
        <v>79.571220547203012</v>
      </c>
      <c r="FU33" s="247">
        <v>-0.24082221453302566</v>
      </c>
      <c r="FV33" s="247">
        <v>4.7451729438291181</v>
      </c>
      <c r="FW33" s="247">
        <v>-6.0064928880088928</v>
      </c>
      <c r="FX33" s="247">
        <v>-1.0073352108559135</v>
      </c>
      <c r="FY33" s="247">
        <v>3.5179593297664837</v>
      </c>
      <c r="FZ33" s="247">
        <v>-1.6257921562747697</v>
      </c>
      <c r="GA33" s="247">
        <v>2.8652821985422037</v>
      </c>
      <c r="GB33" s="247">
        <v>-6.5259665962735767</v>
      </c>
      <c r="GC33" s="247">
        <v>14.98608473383878</v>
      </c>
      <c r="GD33" s="247">
        <v>-2.8353088709199028</v>
      </c>
      <c r="GE33" s="247">
        <v>-11.592984555046797</v>
      </c>
      <c r="GF33" s="247">
        <v>-39.092551807603805</v>
      </c>
      <c r="GG33" s="247">
        <v>-2.0358535579281067</v>
      </c>
      <c r="GH33" s="247">
        <v>22.3547201968818</v>
      </c>
      <c r="GI33" s="247">
        <v>24.90753881737551</v>
      </c>
      <c r="GJ33" s="247">
        <v>18.324822080810904</v>
      </c>
      <c r="GK33" s="247">
        <v>3.6944919634395603</v>
      </c>
      <c r="GL33" s="247">
        <v>-4.6227805658893857</v>
      </c>
      <c r="GM33" s="247">
        <v>5.7174124106929867</v>
      </c>
      <c r="GN33" s="247">
        <v>-1.5257062934111048</v>
      </c>
      <c r="GO33" s="247">
        <v>-4.7532215748908584</v>
      </c>
      <c r="GP33" s="247">
        <v>3.3412795407639351</v>
      </c>
      <c r="GQ33" s="247">
        <v>2.1997854318106107</v>
      </c>
      <c r="GR33" s="247">
        <v>-7.2439115730723955</v>
      </c>
      <c r="GS33" s="247">
        <v>1.5142217206969946</v>
      </c>
      <c r="GT33" s="247">
        <v>1.2877176248728972</v>
      </c>
      <c r="GU33" s="247">
        <v>11.33093184157012</v>
      </c>
      <c r="GV33" s="247">
        <v>-8.767533478834082</v>
      </c>
      <c r="GW33" s="247">
        <v>5.0326803430024825</v>
      </c>
      <c r="GX33" s="247">
        <v>-2.9732989595354695</v>
      </c>
      <c r="GY33" s="247">
        <v>10.044063752551892</v>
      </c>
      <c r="GZ33" s="247">
        <v>-5.6448441897996275</v>
      </c>
      <c r="HA33" s="247">
        <v>6.7737392598078401</v>
      </c>
      <c r="HB33" s="247">
        <v>-2.1645788225726506</v>
      </c>
      <c r="HC33" s="247">
        <v>8.0164397028496381</v>
      </c>
      <c r="HD33" s="247">
        <v>-5.5319827863744422</v>
      </c>
      <c r="HE33" s="247">
        <v>6.147028596806777</v>
      </c>
      <c r="HF33" s="247">
        <v>-3.533620463434886</v>
      </c>
      <c r="HG33" s="247">
        <v>1.7630624867632747</v>
      </c>
      <c r="HH33" s="247">
        <v>-35.375016323615114</v>
      </c>
      <c r="HI33" s="247">
        <v>64.350947439130522</v>
      </c>
      <c r="HJ33" s="247">
        <v>-1.8456719285961327</v>
      </c>
      <c r="HK33" s="247">
        <v>3.2444991160204069</v>
      </c>
      <c r="HL33" s="247">
        <v>-15.935717341344244</v>
      </c>
      <c r="HM33" s="247">
        <v>-18.304198747910959</v>
      </c>
      <c r="HN33" s="247">
        <v>45.84855399717253</v>
      </c>
      <c r="HO33" s="606" t="s">
        <v>74</v>
      </c>
      <c r="HP33" s="606"/>
      <c r="HQ33" s="292"/>
      <c r="HR33" s="459"/>
      <c r="HS33" s="339"/>
      <c r="HT33" s="461"/>
      <c r="HU33" s="468"/>
      <c r="HV33" s="293"/>
      <c r="HW33" s="293"/>
      <c r="HX33" s="44"/>
      <c r="HY33" s="44"/>
      <c r="HZ33" s="44"/>
      <c r="IA33" s="44"/>
      <c r="IB33" s="44"/>
      <c r="IC33" s="44"/>
      <c r="ID33" s="44"/>
      <c r="IE33" s="44"/>
      <c r="IF33" s="44"/>
      <c r="IG33" s="44"/>
    </row>
    <row r="34" spans="1:241" s="347" customFormat="1" ht="30" customHeight="1" x14ac:dyDescent="0.25">
      <c r="A34" s="609"/>
      <c r="B34" s="343"/>
      <c r="C34" s="294">
        <v>7.1</v>
      </c>
      <c r="D34" s="344">
        <v>2.6093044330534716</v>
      </c>
      <c r="E34" s="344">
        <v>3.1713435654609743</v>
      </c>
      <c r="F34" s="345">
        <v>29</v>
      </c>
      <c r="G34" s="295"/>
      <c r="H34" s="296" t="s">
        <v>412</v>
      </c>
      <c r="I34" s="249">
        <v>-2.0425300898338321</v>
      </c>
      <c r="J34" s="249">
        <v>-2.3758931939710948</v>
      </c>
      <c r="K34" s="249">
        <v>-6.4840284939839137</v>
      </c>
      <c r="L34" s="249">
        <v>-13.860521250424242</v>
      </c>
      <c r="M34" s="249">
        <v>-10.409425246977975</v>
      </c>
      <c r="N34" s="249">
        <v>-2.6322147410160284</v>
      </c>
      <c r="O34" s="249">
        <v>-6.8021743101956105</v>
      </c>
      <c r="P34" s="249">
        <v>-5.6483876896276968</v>
      </c>
      <c r="Q34" s="249">
        <v>-3.1731221917294619</v>
      </c>
      <c r="R34" s="249">
        <v>-2.7703969989643724</v>
      </c>
      <c r="S34" s="249">
        <v>-0.5833690222721799</v>
      </c>
      <c r="T34" s="249">
        <v>1.650399247108794</v>
      </c>
      <c r="U34" s="249">
        <v>14.206331730413751</v>
      </c>
      <c r="V34" s="249">
        <v>15.820795031105746</v>
      </c>
      <c r="W34" s="249">
        <v>9.8238720548117016</v>
      </c>
      <c r="X34" s="249">
        <v>2.7509680606128768</v>
      </c>
      <c r="Y34" s="249">
        <v>6.6001740336623129</v>
      </c>
      <c r="Z34" s="249">
        <v>-7.6777719824178803</v>
      </c>
      <c r="AA34" s="249">
        <v>4.8504923302649559</v>
      </c>
      <c r="AB34" s="249">
        <v>4.6667527597657568</v>
      </c>
      <c r="AC34" s="249">
        <v>3.3853093067678799</v>
      </c>
      <c r="AD34" s="249">
        <v>-0.15785829153966802</v>
      </c>
      <c r="AE34" s="249">
        <v>4.12947058835924</v>
      </c>
      <c r="AF34" s="249">
        <v>-0.55261497144404359</v>
      </c>
      <c r="AG34" s="367">
        <v>1.8177811792855465</v>
      </c>
      <c r="AH34" s="249">
        <v>-7.1472969591632989</v>
      </c>
      <c r="AI34" s="249">
        <v>6.9146692120632736</v>
      </c>
      <c r="AJ34" s="249">
        <v>9.8485190445645117</v>
      </c>
      <c r="AK34" s="249">
        <v>5.4121967400383824</v>
      </c>
      <c r="AL34" s="249">
        <v>6.4080147838772632</v>
      </c>
      <c r="AM34" s="249">
        <v>20.190040507292323</v>
      </c>
      <c r="AN34" s="249">
        <v>8.8630745789366898</v>
      </c>
      <c r="AO34" s="249">
        <v>1.7272908515336667</v>
      </c>
      <c r="AP34" s="249">
        <v>10.694600749176601</v>
      </c>
      <c r="AQ34" s="249">
        <v>9.0663896670579049</v>
      </c>
      <c r="AR34" s="249">
        <v>8.9829131320335591</v>
      </c>
      <c r="AS34" s="249">
        <v>6.549921621030478</v>
      </c>
      <c r="AT34" s="249">
        <v>7.3095260323222391</v>
      </c>
      <c r="AU34" s="249">
        <v>6.7171549331979747</v>
      </c>
      <c r="AV34" s="249">
        <v>9.5213014816072103</v>
      </c>
      <c r="AW34" s="249">
        <v>9.2690541571576262</v>
      </c>
      <c r="AX34" s="249">
        <v>7.954470184213335</v>
      </c>
      <c r="AY34" s="249">
        <v>7.4623969467661766</v>
      </c>
      <c r="AZ34" s="249">
        <v>7.9682150753779268</v>
      </c>
      <c r="BA34" s="249">
        <v>8.3494016069751211</v>
      </c>
      <c r="BB34" s="249">
        <v>4.705474938992424</v>
      </c>
      <c r="BC34" s="249">
        <v>3.7692545188889142</v>
      </c>
      <c r="BD34" s="249">
        <v>4.6582005801776774</v>
      </c>
      <c r="BE34" s="249">
        <v>-0.3700941938668052</v>
      </c>
      <c r="BF34" s="249">
        <v>5.1551502453557134</v>
      </c>
      <c r="BG34" s="249">
        <v>-9.117216990880209</v>
      </c>
      <c r="BH34" s="249">
        <v>-70.037238528368931</v>
      </c>
      <c r="BI34" s="249">
        <v>-39.439295704189057</v>
      </c>
      <c r="BJ34" s="249">
        <v>20.110324955966789</v>
      </c>
      <c r="BK34" s="249">
        <v>11.779089166269216</v>
      </c>
      <c r="BL34" s="249">
        <v>11.645907778825688</v>
      </c>
      <c r="BM34" s="249">
        <v>13.525908034329802</v>
      </c>
      <c r="BN34" s="249">
        <v>8.0151565819037103</v>
      </c>
      <c r="BO34" s="249">
        <v>14.25992250926835</v>
      </c>
      <c r="BP34" s="249">
        <v>17.811365143749128</v>
      </c>
      <c r="BQ34" s="249">
        <v>1.4288830540704254</v>
      </c>
      <c r="BR34" s="249">
        <v>7.2873480225837284</v>
      </c>
      <c r="BS34" s="249">
        <v>33.502981978299658</v>
      </c>
      <c r="BT34" s="249">
        <v>332.02240449964319</v>
      </c>
      <c r="BU34" s="249">
        <v>96.227211203596227</v>
      </c>
      <c r="BV34" s="249">
        <v>-57.119554865879721</v>
      </c>
      <c r="BW34" s="249">
        <v>-55.897229764257304</v>
      </c>
      <c r="BX34" s="249">
        <v>-46.058905010888772</v>
      </c>
      <c r="BY34" s="249">
        <v>-17.41112660191348</v>
      </c>
      <c r="BZ34" s="249">
        <v>5.0678965446418971</v>
      </c>
      <c r="CA34" s="249">
        <v>3.5494144388356261</v>
      </c>
      <c r="CB34" s="249">
        <v>-1.67129929334493</v>
      </c>
      <c r="CC34" s="249">
        <v>5.0125506760610534</v>
      </c>
      <c r="CD34" s="249">
        <v>-3.6556703973065083</v>
      </c>
      <c r="CE34" s="249">
        <v>-9.0435400843416289</v>
      </c>
      <c r="CF34" s="249">
        <v>-5.2152228094985844</v>
      </c>
      <c r="CG34" s="249">
        <v>-0.60593531488987651</v>
      </c>
      <c r="CH34" s="249">
        <v>13.27995897377896</v>
      </c>
      <c r="CI34" s="249">
        <v>0.23545025564276045</v>
      </c>
      <c r="CJ34" s="249">
        <v>4.2988182387479981</v>
      </c>
      <c r="CK34" s="249">
        <v>1.0827870068264502</v>
      </c>
      <c r="CL34" s="249">
        <v>0.50730386711290976</v>
      </c>
      <c r="CM34" s="249">
        <v>7.2584687951164852</v>
      </c>
      <c r="CN34" s="249">
        <v>10.129261374379666</v>
      </c>
      <c r="CO34" s="249">
        <v>9.5867799957074311</v>
      </c>
      <c r="CP34" s="249">
        <v>6.8367689731771151</v>
      </c>
      <c r="CQ34" s="249">
        <v>8.9303491639095824</v>
      </c>
      <c r="CR34" s="249">
        <v>7.9079373545351217</v>
      </c>
      <c r="CS34" s="249">
        <v>4.3821320534683963</v>
      </c>
      <c r="CT34" s="249">
        <v>-1.6584620825591827</v>
      </c>
      <c r="CU34" s="249">
        <v>-31.055328352212655</v>
      </c>
      <c r="CV34" s="249">
        <v>12.267204750495438</v>
      </c>
      <c r="CW34" s="249">
        <v>13.309147820696836</v>
      </c>
      <c r="CX34" s="249">
        <v>13.395025149376366</v>
      </c>
      <c r="CY34" s="249">
        <v>46.339838219872121</v>
      </c>
      <c r="CZ34" s="249">
        <v>-40.600018742855823</v>
      </c>
      <c r="DA34" s="249">
        <v>2.2403092063750734</v>
      </c>
      <c r="DB34" s="249">
        <v>-4.6799077091368986</v>
      </c>
      <c r="DC34" s="249">
        <v>4.8158386872476484</v>
      </c>
      <c r="DD34" s="249">
        <v>6.5956883859944497</v>
      </c>
      <c r="DE34" s="249">
        <v>6.9745128802215532</v>
      </c>
      <c r="DF34" s="249">
        <v>-1.7241560988096865</v>
      </c>
      <c r="DG34" s="249">
        <v>0.81783468251765612</v>
      </c>
      <c r="DH34" s="249">
        <v>-8.0696949845668655</v>
      </c>
      <c r="DI34" s="249">
        <v>7.2890981254425213</v>
      </c>
      <c r="DJ34" s="249">
        <v>4.6656160704879852</v>
      </c>
      <c r="DK34" s="249">
        <v>-10.80283127350495</v>
      </c>
      <c r="DL34" s="249">
        <v>5.5360524251434953</v>
      </c>
      <c r="DM34" s="249">
        <v>-11.701797203729015</v>
      </c>
      <c r="DN34" s="249">
        <v>8.587393012289084</v>
      </c>
      <c r="DO34" s="249">
        <v>-7.2222090096981049</v>
      </c>
      <c r="DP34" s="249">
        <v>10.897143365729306</v>
      </c>
      <c r="DQ34" s="249">
        <v>-8.0300481428014336</v>
      </c>
      <c r="DR34" s="249">
        <v>3.3037453424659304</v>
      </c>
      <c r="DS34" s="249">
        <v>7.5498058178290535</v>
      </c>
      <c r="DT34" s="249">
        <v>-8.382546795381657</v>
      </c>
      <c r="DU34" s="249">
        <v>2.7742488147961382</v>
      </c>
      <c r="DV34" s="249">
        <v>-3.5903550364651124</v>
      </c>
      <c r="DW34" s="249">
        <v>-7.2292318394330977</v>
      </c>
      <c r="DX34" s="249">
        <v>14.697463633200186</v>
      </c>
      <c r="DY34" s="249">
        <v>-15.483334749358832</v>
      </c>
      <c r="DZ34" s="249">
        <v>9.9317020698514966</v>
      </c>
      <c r="EA34" s="249">
        <v>-4.7882318959412373</v>
      </c>
      <c r="EB34" s="249">
        <v>11.358390020067333</v>
      </c>
      <c r="EC34" s="249">
        <v>-5.96132779921858</v>
      </c>
      <c r="ED34" s="249">
        <v>5.6248522456550916</v>
      </c>
      <c r="EE34" s="249">
        <v>20.834437363234699</v>
      </c>
      <c r="EF34" s="249">
        <v>-7.0874083064678075</v>
      </c>
      <c r="EG34" s="249">
        <v>-2.5471552899096253</v>
      </c>
      <c r="EH34" s="249">
        <v>-9.7993526813628478</v>
      </c>
      <c r="EI34" s="249">
        <v>-3.7538991815705458</v>
      </c>
      <c r="EJ34" s="249">
        <v>-0.66502717679620105</v>
      </c>
      <c r="EK34" s="249">
        <v>-4.0142969691514594</v>
      </c>
      <c r="EL34" s="249">
        <v>9.7390582083526311</v>
      </c>
      <c r="EM34" s="249">
        <v>-5.9539172130861715</v>
      </c>
      <c r="EN34" s="249">
        <v>7.5419731426167544</v>
      </c>
      <c r="EO34" s="249">
        <v>-1.9232061378160097</v>
      </c>
      <c r="EP34" s="249">
        <v>0.87552822949108133</v>
      </c>
      <c r="EQ34" s="249">
        <v>23.714608471998801</v>
      </c>
      <c r="ER34" s="249">
        <v>-15.268382542309581</v>
      </c>
      <c r="ES34" s="249">
        <v>12.211473815377616</v>
      </c>
      <c r="ET34" s="249">
        <v>-7.3241530106573407</v>
      </c>
      <c r="EU34" s="249">
        <v>-7.6408766984112333</v>
      </c>
      <c r="EV34" s="249">
        <v>0.27337996564807554</v>
      </c>
      <c r="EW34" s="249">
        <v>8.4178250936282666</v>
      </c>
      <c r="EX34" s="249">
        <v>-0.60298484354588311</v>
      </c>
      <c r="EY34" s="249">
        <v>-12.118473099207577</v>
      </c>
      <c r="EZ34" s="249">
        <v>17.021850096985688</v>
      </c>
      <c r="FA34" s="249">
        <v>-3.3658214197205041</v>
      </c>
      <c r="FB34" s="249">
        <v>0.79832076355172887</v>
      </c>
      <c r="FC34" s="249">
        <v>20.952738894932324</v>
      </c>
      <c r="FD34" s="249">
        <v>-14.664322873212228</v>
      </c>
      <c r="FE34" s="249">
        <v>11.592042935976039</v>
      </c>
      <c r="FF34" s="249">
        <v>-4.8889619992520608</v>
      </c>
      <c r="FG34" s="249">
        <v>-7.853596428967478</v>
      </c>
      <c r="FH34" s="249">
        <v>-0.93297968697785905</v>
      </c>
      <c r="FI34" s="249">
        <v>7.9236398125577665</v>
      </c>
      <c r="FJ34" s="249">
        <v>-0.13512991359363014</v>
      </c>
      <c r="FK34" s="249">
        <v>-11.80820350359194</v>
      </c>
      <c r="FL34" s="249">
        <v>13.086258077272788</v>
      </c>
      <c r="FM34" s="249">
        <v>-4.2298726197126939</v>
      </c>
      <c r="FN34" s="249">
        <v>1.6618161277876879</v>
      </c>
      <c r="FO34" s="249">
        <v>15.141574346714904</v>
      </c>
      <c r="FP34" s="249">
        <v>-9.9318033380683346</v>
      </c>
      <c r="FQ34" s="249">
        <v>-3.5539828526600132</v>
      </c>
      <c r="FR34" s="249">
        <v>-68.643242971007155</v>
      </c>
      <c r="FS34" s="249">
        <v>86.246221125892021</v>
      </c>
      <c r="FT34" s="249">
        <v>96.48007962548607</v>
      </c>
      <c r="FU34" s="249">
        <v>0.4377114305436578</v>
      </c>
      <c r="FV34" s="249">
        <v>-0.25411587111196354</v>
      </c>
      <c r="FW34" s="249">
        <v>-10.323145938606487</v>
      </c>
      <c r="FX34" s="249">
        <v>7.5968480233112246</v>
      </c>
      <c r="FY34" s="249">
        <v>1.3069617214040932</v>
      </c>
      <c r="FZ34" s="249">
        <v>4.821682686122557</v>
      </c>
      <c r="GA34" s="249">
        <v>-0.86965493673211824</v>
      </c>
      <c r="GB34" s="249">
        <v>-4.7295240756633348</v>
      </c>
      <c r="GC34" s="249">
        <v>20.012574888045336</v>
      </c>
      <c r="GD34" s="249">
        <v>1.472052296019541</v>
      </c>
      <c r="GE34" s="249">
        <v>-15.405830373382216</v>
      </c>
      <c r="GF34" s="249">
        <v>-57.064296930833457</v>
      </c>
      <c r="GG34" s="249">
        <v>3.3007305864100118</v>
      </c>
      <c r="GH34" s="249">
        <v>21.99692177632717</v>
      </c>
      <c r="GI34" s="249">
        <v>37.30367075993135</v>
      </c>
      <c r="GJ34" s="249">
        <v>36.882536732905038</v>
      </c>
      <c r="GK34" s="249">
        <v>-0.15716589156465943</v>
      </c>
      <c r="GL34" s="249">
        <v>-0.46317576716168674</v>
      </c>
      <c r="GM34" s="249">
        <v>5.8686864534890759</v>
      </c>
      <c r="GN34" s="249">
        <v>0.66451564937656826</v>
      </c>
      <c r="GO34" s="249">
        <v>-9.2528465893410328</v>
      </c>
      <c r="GP34" s="249">
        <v>3.6495828365757319</v>
      </c>
      <c r="GQ34" s="249">
        <v>1.7534590011840407</v>
      </c>
      <c r="GR34" s="249">
        <v>-4.9649520594545891</v>
      </c>
      <c r="GS34" s="249">
        <v>-5.4333389329634514</v>
      </c>
      <c r="GT34" s="249">
        <v>8.6899568307017887</v>
      </c>
      <c r="GU34" s="249">
        <v>15.968973576155548</v>
      </c>
      <c r="GV34" s="249">
        <v>-15.908507500500335</v>
      </c>
      <c r="GW34" s="249">
        <v>-1.5997736437475112</v>
      </c>
      <c r="GX34" s="249">
        <v>5.338525801410583</v>
      </c>
      <c r="GY34" s="249">
        <v>15.308740602776453</v>
      </c>
      <c r="GZ34" s="249">
        <v>-10.260007211837603</v>
      </c>
      <c r="HA34" s="249">
        <v>1.0339264528009977</v>
      </c>
      <c r="HB34" s="249">
        <v>4.819642917870766</v>
      </c>
      <c r="HC34" s="249">
        <v>12.415140593138901</v>
      </c>
      <c r="HD34" s="249">
        <v>-8.501456545962057</v>
      </c>
      <c r="HE34" s="249">
        <v>8.5629854601549482E-2</v>
      </c>
      <c r="HF34" s="249">
        <v>1.3947451604286556</v>
      </c>
      <c r="HG34" s="249">
        <v>5.9096762410619164</v>
      </c>
      <c r="HH34" s="249">
        <v>-35.852772203080747</v>
      </c>
      <c r="HI34" s="249">
        <v>62.976102879582868</v>
      </c>
      <c r="HJ34" s="249">
        <v>2.3357817909347602</v>
      </c>
      <c r="HK34" s="249">
        <v>5.989945488971955</v>
      </c>
      <c r="HL34" s="249">
        <v>-17.215989628394439</v>
      </c>
      <c r="HM34" s="249">
        <v>-33.847286055732226</v>
      </c>
      <c r="HN34" s="249">
        <v>76.142176339877352</v>
      </c>
      <c r="HO34" s="346"/>
      <c r="HP34" s="297" t="s">
        <v>411</v>
      </c>
      <c r="HQ34" s="298"/>
      <c r="HR34" s="460"/>
      <c r="HS34" s="299"/>
      <c r="HT34" s="462"/>
      <c r="HU34" s="468"/>
      <c r="HV34" s="299"/>
      <c r="HW34" s="299"/>
      <c r="HX34" s="44"/>
      <c r="HY34" s="44"/>
      <c r="HZ34" s="44"/>
      <c r="IA34" s="44"/>
      <c r="IB34" s="44"/>
      <c r="IC34" s="44"/>
      <c r="ID34" s="44"/>
      <c r="IE34" s="44"/>
      <c r="IF34" s="44"/>
      <c r="IG34" s="44"/>
    </row>
    <row r="35" spans="1:241" s="347" customFormat="1" ht="15" customHeight="1" x14ac:dyDescent="0.25">
      <c r="A35" s="609"/>
      <c r="B35" s="343"/>
      <c r="C35" s="294">
        <v>7.2</v>
      </c>
      <c r="D35" s="344">
        <v>0.91601324298182762</v>
      </c>
      <c r="E35" s="344">
        <v>1.1902803707746559</v>
      </c>
      <c r="F35" s="345">
        <v>30</v>
      </c>
      <c r="G35" s="295"/>
      <c r="H35" s="296" t="s">
        <v>414</v>
      </c>
      <c r="I35" s="249">
        <v>4.4947703665145298</v>
      </c>
      <c r="J35" s="249">
        <v>1.5445042710027934</v>
      </c>
      <c r="K35" s="249">
        <v>3.8061054863657802</v>
      </c>
      <c r="L35" s="249">
        <v>-0.34596608328024558</v>
      </c>
      <c r="M35" s="249">
        <v>-12.375377851298595</v>
      </c>
      <c r="N35" s="249">
        <v>-5.215922056958334</v>
      </c>
      <c r="O35" s="249">
        <v>-8.6962769882524498</v>
      </c>
      <c r="P35" s="249">
        <v>2.7779964456327235</v>
      </c>
      <c r="Q35" s="249">
        <v>0.55626880378029853</v>
      </c>
      <c r="R35" s="249">
        <v>-8.6991824928821302</v>
      </c>
      <c r="S35" s="249">
        <v>-8.1134579396221511</v>
      </c>
      <c r="T35" s="249">
        <v>-4.859248588436742</v>
      </c>
      <c r="U35" s="249">
        <v>-5.7067621323667339</v>
      </c>
      <c r="V35" s="249">
        <v>-10.225267625020862</v>
      </c>
      <c r="W35" s="249">
        <v>0.89664973919623492</v>
      </c>
      <c r="X35" s="249">
        <v>5.5417687111300182</v>
      </c>
      <c r="Y35" s="249">
        <v>4.8290903232020668</v>
      </c>
      <c r="Z35" s="249">
        <v>0.14248112557093862</v>
      </c>
      <c r="AA35" s="249">
        <v>6.7060887332697376</v>
      </c>
      <c r="AB35" s="249">
        <v>13.787312959158868</v>
      </c>
      <c r="AC35" s="249">
        <v>10.66830266222216</v>
      </c>
      <c r="AD35" s="249">
        <v>5.1697746000902498</v>
      </c>
      <c r="AE35" s="249">
        <v>8.4708485290986744</v>
      </c>
      <c r="AF35" s="249">
        <v>3.940773539262338</v>
      </c>
      <c r="AG35" s="367">
        <v>3.5721463880154403</v>
      </c>
      <c r="AH35" s="249">
        <v>2.5690783080729176</v>
      </c>
      <c r="AI35" s="249">
        <v>3.0199169287392209</v>
      </c>
      <c r="AJ35" s="249">
        <v>2.3298692768306353</v>
      </c>
      <c r="AK35" s="249">
        <v>2.9851317892949965</v>
      </c>
      <c r="AL35" s="249">
        <v>2.5050762804000044</v>
      </c>
      <c r="AM35" s="249">
        <v>9.8979438641629827</v>
      </c>
      <c r="AN35" s="249">
        <v>4.6463360718869637</v>
      </c>
      <c r="AO35" s="249">
        <v>-1.4549944124502332</v>
      </c>
      <c r="AP35" s="249">
        <v>7.7018391691247956</v>
      </c>
      <c r="AQ35" s="249">
        <v>8.2249611189001257</v>
      </c>
      <c r="AR35" s="249">
        <v>3.2327863496306435</v>
      </c>
      <c r="AS35" s="249">
        <v>5.5625355536178915</v>
      </c>
      <c r="AT35" s="249">
        <v>8.6613403361916426</v>
      </c>
      <c r="AU35" s="249">
        <v>3.9609208467000343</v>
      </c>
      <c r="AV35" s="249">
        <v>3.9063392625565712</v>
      </c>
      <c r="AW35" s="249">
        <v>4.614677743075319</v>
      </c>
      <c r="AX35" s="249">
        <v>5.8803483176321976</v>
      </c>
      <c r="AY35" s="249">
        <v>4.2058273513969198</v>
      </c>
      <c r="AZ35" s="249">
        <v>2.6004827702928992</v>
      </c>
      <c r="BA35" s="249">
        <v>8.2498600154044368</v>
      </c>
      <c r="BB35" s="249">
        <v>3.5381768279626868</v>
      </c>
      <c r="BC35" s="249">
        <v>3.8901810477166094</v>
      </c>
      <c r="BD35" s="249">
        <v>2.9628009619207489</v>
      </c>
      <c r="BE35" s="249">
        <v>3.2443834619213732</v>
      </c>
      <c r="BF35" s="249">
        <v>3.936921505417402</v>
      </c>
      <c r="BG35" s="249">
        <v>-14.541621676415318</v>
      </c>
      <c r="BH35" s="249">
        <v>-70.468132760180694</v>
      </c>
      <c r="BI35" s="249">
        <v>-39.396007430834089</v>
      </c>
      <c r="BJ35" s="249">
        <v>-2.8964981082922208</v>
      </c>
      <c r="BK35" s="249">
        <v>-4.6968462499369821</v>
      </c>
      <c r="BL35" s="249">
        <v>-13.480485815284752</v>
      </c>
      <c r="BM35" s="249">
        <v>-10.900108873598924</v>
      </c>
      <c r="BN35" s="249">
        <v>-7.5580709530289596</v>
      </c>
      <c r="BO35" s="249">
        <v>-1.9516945453618462</v>
      </c>
      <c r="BP35" s="249">
        <v>-3.0885988535197129</v>
      </c>
      <c r="BQ35" s="249">
        <v>-2.9254936960011975</v>
      </c>
      <c r="BR35" s="249">
        <v>-0.7879412080339705</v>
      </c>
      <c r="BS35" s="249">
        <v>2.3026815462596772</v>
      </c>
      <c r="BT35" s="249">
        <v>210.12981923302993</v>
      </c>
      <c r="BU35" s="249">
        <v>28.892311430125744</v>
      </c>
      <c r="BV35" s="249">
        <v>-22.242481591259931</v>
      </c>
      <c r="BW35" s="249">
        <v>-23.398136544065068</v>
      </c>
      <c r="BX35" s="249">
        <v>-9.902261329340206</v>
      </c>
      <c r="BY35" s="249">
        <v>1.4482010255640603</v>
      </c>
      <c r="BZ35" s="249">
        <v>2.3758465845007777</v>
      </c>
      <c r="CA35" s="249">
        <v>3.2488476353080671</v>
      </c>
      <c r="CB35" s="249">
        <v>2.5335155637563673</v>
      </c>
      <c r="CC35" s="249">
        <v>1.7203299187566188</v>
      </c>
      <c r="CD35" s="249">
        <v>3.3284863487716336</v>
      </c>
      <c r="CE35" s="249">
        <v>-6.3279170057110292</v>
      </c>
      <c r="CF35" s="249">
        <v>-1.2518812854690538</v>
      </c>
      <c r="CG35" s="249">
        <v>-7.1657996210615664</v>
      </c>
      <c r="CH35" s="249">
        <v>-4.7348969032455273</v>
      </c>
      <c r="CI35" s="249">
        <v>3.4082516111247401</v>
      </c>
      <c r="CJ35" s="249">
        <v>10.808370698553873</v>
      </c>
      <c r="CK35" s="249">
        <v>5.8391901595691706</v>
      </c>
      <c r="CL35" s="249">
        <v>3.0731050152637067</v>
      </c>
      <c r="CM35" s="249">
        <v>2.6111549891221415</v>
      </c>
      <c r="CN35" s="249">
        <v>3.7569971839514125</v>
      </c>
      <c r="CO35" s="249">
        <v>6.3180394306363752</v>
      </c>
      <c r="CP35" s="249">
        <v>5.8488483131487072</v>
      </c>
      <c r="CQ35" s="249">
        <v>4.8173623948313775</v>
      </c>
      <c r="CR35" s="249">
        <v>4.9706621822494839</v>
      </c>
      <c r="CS35" s="249">
        <v>3.4658844530566455</v>
      </c>
      <c r="CT35" s="249">
        <v>-3.1562374403939515</v>
      </c>
      <c r="CU35" s="249">
        <v>-36.753058264847049</v>
      </c>
      <c r="CV35" s="249">
        <v>-10.24414896707016</v>
      </c>
      <c r="CW35" s="249">
        <v>-4.077147047031886</v>
      </c>
      <c r="CX35" s="249">
        <v>-0.53430660240158545</v>
      </c>
      <c r="CY35" s="249">
        <v>28.864608566462834</v>
      </c>
      <c r="CZ35" s="249">
        <v>-9.6932355125963738</v>
      </c>
      <c r="DA35" s="249">
        <v>2.7432422558672585</v>
      </c>
      <c r="DB35" s="249">
        <v>-2.8333111424382622</v>
      </c>
      <c r="DC35" s="249">
        <v>3.6728589355206793</v>
      </c>
      <c r="DD35" s="249">
        <v>3.940998686710202</v>
      </c>
      <c r="DE35" s="249">
        <v>4.773567540822782</v>
      </c>
      <c r="DF35" s="249">
        <v>-13.204359917141417</v>
      </c>
      <c r="DG35" s="249">
        <v>2.8391340243588274</v>
      </c>
      <c r="DH35" s="249">
        <v>-5.9635872912021881</v>
      </c>
      <c r="DI35" s="249">
        <v>13.84276511481626</v>
      </c>
      <c r="DJ35" s="249">
        <v>-18.356760554972979</v>
      </c>
      <c r="DK35" s="249">
        <v>20.455138825312005</v>
      </c>
      <c r="DL35" s="249">
        <v>-2.7569887072638579</v>
      </c>
      <c r="DM35" s="249">
        <v>-18.268201182153931</v>
      </c>
      <c r="DN35" s="249">
        <v>28.137613882717972</v>
      </c>
      <c r="DO35" s="249">
        <v>-1.5673324098960961</v>
      </c>
      <c r="DP35" s="249">
        <v>-11.359317889375575</v>
      </c>
      <c r="DQ35" s="249">
        <v>8.1050542092847593</v>
      </c>
      <c r="DR35" s="249">
        <v>2.5807584499231666</v>
      </c>
      <c r="DS35" s="249">
        <v>0.7249749716159215</v>
      </c>
      <c r="DT35" s="249">
        <v>-8.6185760450434117</v>
      </c>
      <c r="DU35" s="249">
        <v>16.378273439883472</v>
      </c>
      <c r="DV35" s="249">
        <v>-21.622354344136212</v>
      </c>
      <c r="DW35" s="249">
        <v>5.914789503232214</v>
      </c>
      <c r="DX35" s="249">
        <v>5.1883470167224175</v>
      </c>
      <c r="DY35" s="249">
        <v>-21.269292454362827</v>
      </c>
      <c r="DZ35" s="249">
        <v>44.240856667973674</v>
      </c>
      <c r="EA35" s="249">
        <v>-3.6951281055622189</v>
      </c>
      <c r="EB35" s="249">
        <v>-19.518028688189332</v>
      </c>
      <c r="EC35" s="249">
        <v>8.7985834274316232</v>
      </c>
      <c r="ED35" s="249">
        <v>6.213708998656216</v>
      </c>
      <c r="EE35" s="249">
        <v>-0.17228281996042938</v>
      </c>
      <c r="EF35" s="249">
        <v>-12.997548232281872</v>
      </c>
      <c r="EG35" s="249">
        <v>30.79602224232255</v>
      </c>
      <c r="EH35" s="249">
        <v>-18.013973989063615</v>
      </c>
      <c r="EI35" s="249">
        <v>5.1995922655632967</v>
      </c>
      <c r="EJ35" s="249">
        <v>0.4856764784941987</v>
      </c>
      <c r="EK35" s="249">
        <v>-16.10907008721297</v>
      </c>
      <c r="EL35" s="249">
        <v>53.812961322220985</v>
      </c>
      <c r="EM35" s="249">
        <v>-6.3349293212894366</v>
      </c>
      <c r="EN35" s="249">
        <v>-23.516756120599396</v>
      </c>
      <c r="EO35" s="249">
        <v>12.21355858194751</v>
      </c>
      <c r="EP35" s="249">
        <v>1.7778990714987515</v>
      </c>
      <c r="EQ35" s="249">
        <v>-0.52632296942745427</v>
      </c>
      <c r="ER35" s="249">
        <v>-13.84014332457626</v>
      </c>
      <c r="ES35" s="249">
        <v>31.370931359466539</v>
      </c>
      <c r="ET35" s="249">
        <v>-18.563132505443463</v>
      </c>
      <c r="EU35" s="249">
        <v>5.8732308583350488</v>
      </c>
      <c r="EV35" s="249">
        <v>1.7271945524939269E-2</v>
      </c>
      <c r="EW35" s="249">
        <v>-10.058691327165519</v>
      </c>
      <c r="EX35" s="249">
        <v>46.462820656884702</v>
      </c>
      <c r="EY35" s="249">
        <v>-11.796004906936659</v>
      </c>
      <c r="EZ35" s="249">
        <v>-16.409908525360436</v>
      </c>
      <c r="FA35" s="249">
        <v>12.758594544280854</v>
      </c>
      <c r="FB35" s="249">
        <v>-2.9168871826240661</v>
      </c>
      <c r="FC35" s="249">
        <v>1.7185909583509869</v>
      </c>
      <c r="FD35" s="249">
        <v>-11.310907222663374</v>
      </c>
      <c r="FE35" s="249">
        <v>25.688151410275808</v>
      </c>
      <c r="FF35" s="249">
        <v>-18.605888506442028</v>
      </c>
      <c r="FG35" s="249">
        <v>6.5949778085793582</v>
      </c>
      <c r="FH35" s="249">
        <v>1.2273212500766135</v>
      </c>
      <c r="FI35" s="249">
        <v>-11.481132880261725</v>
      </c>
      <c r="FJ35" s="249">
        <v>44.206485272857918</v>
      </c>
      <c r="FK35" s="249">
        <v>-6.9393255877730553</v>
      </c>
      <c r="FL35" s="249">
        <v>-20.048250677320098</v>
      </c>
      <c r="FM35" s="249">
        <v>13.141945906156408</v>
      </c>
      <c r="FN35" s="249">
        <v>-3.7835036865702705</v>
      </c>
      <c r="FO35" s="249">
        <v>1.9967707948648012</v>
      </c>
      <c r="FP35" s="249">
        <v>-10.716002505022175</v>
      </c>
      <c r="FQ35" s="249">
        <v>3.3425412109352663</v>
      </c>
      <c r="FR35" s="249">
        <v>-71.872622183055995</v>
      </c>
      <c r="FS35" s="249">
        <v>118.74950170137208</v>
      </c>
      <c r="FT35" s="249">
        <v>62.192736217520917</v>
      </c>
      <c r="FU35" s="249">
        <v>-13.122317542141857</v>
      </c>
      <c r="FV35" s="249">
        <v>30.915657637244891</v>
      </c>
      <c r="FW35" s="249">
        <v>-4.1638636507310594</v>
      </c>
      <c r="FX35" s="249">
        <v>-17.049349391646956</v>
      </c>
      <c r="FY35" s="249">
        <v>20.003727597487384</v>
      </c>
      <c r="FZ35" s="249">
        <v>-4.8991675286669647</v>
      </c>
      <c r="GA35" s="249">
        <v>2.1684348010608403</v>
      </c>
      <c r="GB35" s="249">
        <v>-8.7499947626455423</v>
      </c>
      <c r="GC35" s="249">
        <v>6.5618354503862264</v>
      </c>
      <c r="GD35" s="249">
        <v>-14.732063069886266</v>
      </c>
      <c r="GE35" s="249">
        <v>-9.0860434891222042</v>
      </c>
      <c r="GF35" s="249">
        <v>-2.1531654428062694</v>
      </c>
      <c r="GG35" s="249">
        <v>-14.413519037190738</v>
      </c>
      <c r="GH35" s="249">
        <v>53.980649785148216</v>
      </c>
      <c r="GI35" s="249">
        <v>7.9095188105990673</v>
      </c>
      <c r="GJ35" s="249">
        <v>-16.290846018794056</v>
      </c>
      <c r="GK35" s="249">
        <v>21.027048857223463</v>
      </c>
      <c r="GL35" s="249">
        <v>-5.5580482528208961</v>
      </c>
      <c r="GM35" s="249">
        <v>1.3581445842911535</v>
      </c>
      <c r="GN35" s="249">
        <v>-2.0027203094776524</v>
      </c>
      <c r="GO35" s="249">
        <v>0.46542355446572969</v>
      </c>
      <c r="GP35" s="249">
        <v>0.67210589926239095</v>
      </c>
      <c r="GQ35" s="249">
        <v>4.25101073384198</v>
      </c>
      <c r="GR35" s="249">
        <v>-11.160904018272333</v>
      </c>
      <c r="GS35" s="249">
        <v>5.9095864502860138</v>
      </c>
      <c r="GT35" s="249">
        <v>-5.3570379539131068</v>
      </c>
      <c r="GU35" s="249">
        <v>6.9808674492929441</v>
      </c>
      <c r="GV35" s="249">
        <v>-3.5670430036375791</v>
      </c>
      <c r="GW35" s="249">
        <v>13.488706491690621</v>
      </c>
      <c r="GX35" s="249">
        <v>-9.6012837828739208</v>
      </c>
      <c r="GY35" s="249">
        <v>4.184944807308824</v>
      </c>
      <c r="GZ35" s="249">
        <v>-3.999233408678549</v>
      </c>
      <c r="HA35" s="249">
        <v>14.756016547293839</v>
      </c>
      <c r="HB35" s="249">
        <v>-7.3699650519772604</v>
      </c>
      <c r="HC35" s="249">
        <v>3.7251672291921238</v>
      </c>
      <c r="HD35" s="249">
        <v>-4.9347508041410038</v>
      </c>
      <c r="HE35" s="249">
        <v>14.923852033130444</v>
      </c>
      <c r="HF35" s="249">
        <v>-8.6978371521087752</v>
      </c>
      <c r="HG35" s="249">
        <v>-2.9135495269759275</v>
      </c>
      <c r="HH35" s="249">
        <v>-37.914573762790113</v>
      </c>
      <c r="HI35" s="249">
        <v>63.092283361472823</v>
      </c>
      <c r="HJ35" s="249">
        <v>-2.4245902594909836</v>
      </c>
      <c r="HK35" s="249">
        <v>0.67226754135158728</v>
      </c>
      <c r="HL35" s="249">
        <v>-19.564084093207285</v>
      </c>
      <c r="HM35" s="249">
        <v>14.293106440013602</v>
      </c>
      <c r="HN35" s="249">
        <v>11.01287946799367</v>
      </c>
      <c r="HO35" s="346"/>
      <c r="HP35" s="297" t="s">
        <v>413</v>
      </c>
      <c r="HQ35" s="298"/>
      <c r="HR35" s="460"/>
      <c r="HS35" s="299"/>
      <c r="HT35" s="462"/>
      <c r="HU35" s="468"/>
      <c r="HV35" s="299"/>
      <c r="HW35" s="299"/>
      <c r="HX35" s="44"/>
      <c r="HY35" s="44"/>
      <c r="HZ35" s="44"/>
      <c r="IA35" s="44"/>
      <c r="IB35" s="44"/>
      <c r="IC35" s="44"/>
      <c r="ID35" s="44"/>
      <c r="IE35" s="44"/>
      <c r="IF35" s="44"/>
      <c r="IG35" s="44"/>
    </row>
    <row r="36" spans="1:241" s="347" customFormat="1" ht="15" customHeight="1" x14ac:dyDescent="0.25">
      <c r="A36" s="609"/>
      <c r="B36" s="343"/>
      <c r="C36" s="294">
        <v>7.3</v>
      </c>
      <c r="D36" s="344" t="s">
        <v>591</v>
      </c>
      <c r="E36" s="344">
        <v>0.74383978573519172</v>
      </c>
      <c r="F36" s="345" t="s">
        <v>582</v>
      </c>
      <c r="G36" s="295"/>
      <c r="H36" s="296" t="s">
        <v>589</v>
      </c>
      <c r="I36" s="249">
        <v>1.0232577385950634</v>
      </c>
      <c r="J36" s="249">
        <v>1.2657955302655779</v>
      </c>
      <c r="K36" s="249">
        <v>3.554167082600074</v>
      </c>
      <c r="L36" s="249">
        <v>-7.4595708536739949</v>
      </c>
      <c r="M36" s="249">
        <v>-11.70435873333173</v>
      </c>
      <c r="N36" s="249">
        <v>-2.8694761974792584</v>
      </c>
      <c r="O36" s="249">
        <v>-5.2349014094255466</v>
      </c>
      <c r="P36" s="249">
        <v>-0.48502154200664904</v>
      </c>
      <c r="Q36" s="249">
        <v>0.29675797902130796</v>
      </c>
      <c r="R36" s="249">
        <v>-5.3798531727315861</v>
      </c>
      <c r="S36" s="249">
        <v>-6.0904806351808531</v>
      </c>
      <c r="T36" s="249">
        <v>-0.89199972713581133</v>
      </c>
      <c r="U36" s="249">
        <v>3.2375063055908555</v>
      </c>
      <c r="V36" s="249">
        <v>1.7025283279624688</v>
      </c>
      <c r="W36" s="249">
        <v>6.1696644996246164</v>
      </c>
      <c r="X36" s="249">
        <v>5.0494768238861241</v>
      </c>
      <c r="Y36" s="249">
        <v>6.852708518525688</v>
      </c>
      <c r="Z36" s="249">
        <v>-1.0400168256689142</v>
      </c>
      <c r="AA36" s="249">
        <v>6.7682491824454019</v>
      </c>
      <c r="AB36" s="249">
        <v>9.8734116090624582</v>
      </c>
      <c r="AC36" s="249">
        <v>8.1736825497515753</v>
      </c>
      <c r="AD36" s="249">
        <v>4.8207170880704098</v>
      </c>
      <c r="AE36" s="249">
        <v>6.9079543192820552</v>
      </c>
      <c r="AF36" s="249">
        <v>5.3644856497424769</v>
      </c>
      <c r="AG36" s="367">
        <v>3.0368396145800745</v>
      </c>
      <c r="AH36" s="249">
        <v>2.8588811670946512</v>
      </c>
      <c r="AI36" s="249">
        <v>2.9701638251746516</v>
      </c>
      <c r="AJ36" s="249">
        <v>6.5812847995325257</v>
      </c>
      <c r="AK36" s="249">
        <v>5.2798052732187415</v>
      </c>
      <c r="AL36" s="249">
        <v>3.6007673997179097</v>
      </c>
      <c r="AM36" s="249">
        <v>7.0188031011396248</v>
      </c>
      <c r="AN36" s="249">
        <v>6.2172113750777811</v>
      </c>
      <c r="AO36" s="249">
        <v>6.741289471907379</v>
      </c>
      <c r="AP36" s="249">
        <v>9.4007696789969941</v>
      </c>
      <c r="AQ36" s="249">
        <v>4.1025308532238256</v>
      </c>
      <c r="AR36" s="249">
        <v>4.7506891029522649</v>
      </c>
      <c r="AS36" s="249">
        <v>5.0573004644645749</v>
      </c>
      <c r="AT36" s="249">
        <v>4.4863657224801301</v>
      </c>
      <c r="AU36" s="249">
        <v>5.3041138778036725</v>
      </c>
      <c r="AV36" s="249">
        <v>5.0289217097688095</v>
      </c>
      <c r="AW36" s="249">
        <v>5.6178215694019826</v>
      </c>
      <c r="AX36" s="249">
        <v>2.7619050474955174</v>
      </c>
      <c r="AY36" s="249">
        <v>5.5356336122269028</v>
      </c>
      <c r="AZ36" s="249">
        <v>5.8214362573834535</v>
      </c>
      <c r="BA36" s="249">
        <v>0.34833533427168106</v>
      </c>
      <c r="BB36" s="249">
        <v>6.6144763980686747</v>
      </c>
      <c r="BC36" s="249">
        <v>10.75071267308499</v>
      </c>
      <c r="BD36" s="249">
        <v>7.4990698557175079</v>
      </c>
      <c r="BE36" s="249">
        <v>3.333580361613798</v>
      </c>
      <c r="BF36" s="249">
        <v>5.6078867070827272</v>
      </c>
      <c r="BG36" s="249">
        <v>-7.7520559693742115</v>
      </c>
      <c r="BH36" s="249">
        <v>-80.720211982815869</v>
      </c>
      <c r="BI36" s="249">
        <v>-46.293598364180241</v>
      </c>
      <c r="BJ36" s="249">
        <v>4.7461418129006319</v>
      </c>
      <c r="BK36" s="249">
        <v>4.2800164852347109</v>
      </c>
      <c r="BL36" s="249">
        <v>6.454887204900956</v>
      </c>
      <c r="BM36" s="249">
        <v>7.0459176581173324</v>
      </c>
      <c r="BN36" s="249">
        <v>4.9564468765508565</v>
      </c>
      <c r="BO36" s="249">
        <v>0.68833292423677506</v>
      </c>
      <c r="BP36" s="249">
        <v>-2.3465733882387525</v>
      </c>
      <c r="BQ36" s="249">
        <v>-1.8259744705131453</v>
      </c>
      <c r="BR36" s="249">
        <v>-4.2216365806547458</v>
      </c>
      <c r="BS36" s="249">
        <v>10.969166189500285</v>
      </c>
      <c r="BT36" s="249">
        <v>432.95014657915885</v>
      </c>
      <c r="BU36" s="249">
        <v>95.51434996212015</v>
      </c>
      <c r="BV36" s="249">
        <v>-30.153247614201362</v>
      </c>
      <c r="BW36" s="249">
        <v>-36.803891417183266</v>
      </c>
      <c r="BX36" s="249">
        <v>-33.855469268649216</v>
      </c>
      <c r="BY36" s="249">
        <v>-8.8525274806932686</v>
      </c>
      <c r="BZ36" s="249">
        <v>4.9098968092029054</v>
      </c>
      <c r="CA36" s="249">
        <v>6.4274078705474693</v>
      </c>
      <c r="CB36" s="249">
        <v>4.3383571484693988</v>
      </c>
      <c r="CC36" s="249">
        <v>1.6497964630828363</v>
      </c>
      <c r="CD36" s="249">
        <v>1.8995785099930771</v>
      </c>
      <c r="CE36" s="249">
        <v>-7.2549701549583574</v>
      </c>
      <c r="CF36" s="249">
        <v>-1.8071797321076986</v>
      </c>
      <c r="CG36" s="249">
        <v>-4.1487214231744218</v>
      </c>
      <c r="CH36" s="249">
        <v>3.6739053638008841</v>
      </c>
      <c r="CI36" s="249">
        <v>3.3964392627313487</v>
      </c>
      <c r="CJ36" s="249">
        <v>8.2628444911076144</v>
      </c>
      <c r="CK36" s="249">
        <v>5.688529799311496</v>
      </c>
      <c r="CL36" s="249">
        <v>2.9579673620257978</v>
      </c>
      <c r="CM36" s="249">
        <v>5.1244369044579656</v>
      </c>
      <c r="CN36" s="249">
        <v>6.6595791893475393</v>
      </c>
      <c r="CO36" s="249">
        <v>6.0762414607924597</v>
      </c>
      <c r="CP36" s="249">
        <v>4.9553574571918944</v>
      </c>
      <c r="CQ36" s="249">
        <v>4.4410750050696919</v>
      </c>
      <c r="CR36" s="249">
        <v>3.7830466215996239</v>
      </c>
      <c r="CS36" s="249">
        <v>8.2543833089102918</v>
      </c>
      <c r="CT36" s="249">
        <v>0.41484409050416104</v>
      </c>
      <c r="CU36" s="249">
        <v>-40.638215259507959</v>
      </c>
      <c r="CV36" s="249">
        <v>5.9492052248593268</v>
      </c>
      <c r="CW36" s="249">
        <v>1.1203799121526572</v>
      </c>
      <c r="CX36" s="249">
        <v>1.2344313635793469</v>
      </c>
      <c r="CY36" s="249">
        <v>57.504183318839523</v>
      </c>
      <c r="CZ36" s="249">
        <v>-26.113255052603606</v>
      </c>
      <c r="DA36" s="249">
        <v>5.2300632075678664</v>
      </c>
      <c r="DB36" s="249">
        <v>-2.8455079342363803</v>
      </c>
      <c r="DC36" s="249">
        <v>5.2657950150331203</v>
      </c>
      <c r="DD36" s="249">
        <v>5.2043464782958182</v>
      </c>
      <c r="DE36" s="249">
        <v>5.33792131609043</v>
      </c>
      <c r="DF36" s="249">
        <v>-7.6070768846434902</v>
      </c>
      <c r="DG36" s="249">
        <v>2.6473406379823956</v>
      </c>
      <c r="DH36" s="249">
        <v>-7.7921622879930652</v>
      </c>
      <c r="DI36" s="249">
        <v>-4.2566481600482007</v>
      </c>
      <c r="DJ36" s="249">
        <v>5.4320290523546078</v>
      </c>
      <c r="DK36" s="249">
        <v>0.64298263431010128</v>
      </c>
      <c r="DL36" s="249">
        <v>6.0925446468716302</v>
      </c>
      <c r="DM36" s="249">
        <v>-3.8612610343097771</v>
      </c>
      <c r="DN36" s="249">
        <v>-5.841344674672527</v>
      </c>
      <c r="DO36" s="249">
        <v>10.184342658148609</v>
      </c>
      <c r="DP36" s="249">
        <v>-4.4624865798953977</v>
      </c>
      <c r="DQ36" s="249">
        <v>-1.1684425628103128</v>
      </c>
      <c r="DR36" s="249">
        <v>-2.1271574661040233</v>
      </c>
      <c r="DS36" s="249">
        <v>10.279209788940989</v>
      </c>
      <c r="DT36" s="249">
        <v>-7.5707886574648171</v>
      </c>
      <c r="DU36" s="249">
        <v>-2.0930709963234762</v>
      </c>
      <c r="DV36" s="249">
        <v>-5.7814331460911177</v>
      </c>
      <c r="DW36" s="249">
        <v>-3.9734657310115722</v>
      </c>
      <c r="DX36" s="249">
        <v>16.708189501343455</v>
      </c>
      <c r="DY36" s="249">
        <v>-6.2025332532933675</v>
      </c>
      <c r="DZ36" s="249">
        <v>-1.1218613635720374</v>
      </c>
      <c r="EA36" s="249">
        <v>11.04993961614251</v>
      </c>
      <c r="EB36" s="249">
        <v>-9.8697332847664114</v>
      </c>
      <c r="EC36" s="249">
        <v>-1.9106990613096144</v>
      </c>
      <c r="ED36" s="249">
        <v>3.2907182377637696</v>
      </c>
      <c r="EE36" s="249">
        <v>14.874183563550105</v>
      </c>
      <c r="EF36" s="249">
        <v>-8.9450644316237486</v>
      </c>
      <c r="EG36" s="249">
        <v>2.2073489755213274</v>
      </c>
      <c r="EH36" s="249">
        <v>-6.7755257422475808</v>
      </c>
      <c r="EI36" s="249">
        <v>-2.3251177776892717</v>
      </c>
      <c r="EJ36" s="249">
        <v>8.0874844399213117</v>
      </c>
      <c r="EK36" s="249">
        <v>1.1983933409980949</v>
      </c>
      <c r="EL36" s="249">
        <v>1.7538313939537602</v>
      </c>
      <c r="EM36" s="249">
        <v>9.3320098036790711</v>
      </c>
      <c r="EN36" s="249">
        <v>-12.663422694473809</v>
      </c>
      <c r="EO36" s="249">
        <v>4.2499186043912118E-2</v>
      </c>
      <c r="EP36" s="249">
        <v>1.799472909300178</v>
      </c>
      <c r="EQ36" s="249">
        <v>12.336455255331757</v>
      </c>
      <c r="ER36" s="249">
        <v>-9.1023285230908897</v>
      </c>
      <c r="ES36" s="249">
        <v>2.3179267432381465</v>
      </c>
      <c r="ET36" s="249">
        <v>-3.5061820623907636</v>
      </c>
      <c r="EU36" s="249">
        <v>-3.5178399304250974</v>
      </c>
      <c r="EV36" s="249">
        <v>6.3636687512896657</v>
      </c>
      <c r="EW36" s="249">
        <v>4.5371690088605021</v>
      </c>
      <c r="EX36" s="249">
        <v>0.99167533373878314</v>
      </c>
      <c r="EY36" s="249">
        <v>9.8714563856283206</v>
      </c>
      <c r="EZ36" s="249">
        <v>-10.487414704986946</v>
      </c>
      <c r="FA36" s="249">
        <v>-4.8025220598773615</v>
      </c>
      <c r="FB36" s="249">
        <v>2.4332919686773238</v>
      </c>
      <c r="FC36" s="249">
        <v>12.665270595720116</v>
      </c>
      <c r="FD36" s="249">
        <v>-9.5963126477753917</v>
      </c>
      <c r="FE36" s="249">
        <v>3.1187039094479729</v>
      </c>
      <c r="FF36" s="249">
        <v>-3.7583502064675116</v>
      </c>
      <c r="FG36" s="249">
        <v>-2.9768619826643317</v>
      </c>
      <c r="FH36" s="249">
        <v>3.4875844465420016</v>
      </c>
      <c r="FI36" s="249">
        <v>7.3588151395157695</v>
      </c>
      <c r="FJ36" s="249">
        <v>1.2651724167735807</v>
      </c>
      <c r="FK36" s="249">
        <v>4.1888877999476364</v>
      </c>
      <c r="FL36" s="249">
        <v>-4.8979000949508702</v>
      </c>
      <c r="FM36" s="249">
        <v>-1.109221911070037</v>
      </c>
      <c r="FN36" s="249">
        <v>-0.57415123462227768</v>
      </c>
      <c r="FO36" s="249">
        <v>8.299595602934474</v>
      </c>
      <c r="FP36" s="249">
        <v>-7.6065850192596542</v>
      </c>
      <c r="FQ36" s="249">
        <v>-9.9263442972440004</v>
      </c>
      <c r="FR36" s="249">
        <v>-79.88552887609768</v>
      </c>
      <c r="FS36" s="249">
        <v>170.2707941437028</v>
      </c>
      <c r="FT36" s="249">
        <v>101.83674322135698</v>
      </c>
      <c r="FU36" s="249">
        <v>6.8810632909167282</v>
      </c>
      <c r="FV36" s="249">
        <v>3.377165354963978</v>
      </c>
      <c r="FW36" s="249">
        <v>4.7673375751842428</v>
      </c>
      <c r="FX36" s="249">
        <v>-6.7542348657159152</v>
      </c>
      <c r="FY36" s="249">
        <v>-5.1306719722845031</v>
      </c>
      <c r="FZ36" s="249">
        <v>-3.5710042689090926</v>
      </c>
      <c r="GA36" s="249">
        <v>8.8769501742713004</v>
      </c>
      <c r="GB36" s="249">
        <v>-9.8611875202996941</v>
      </c>
      <c r="GC36" s="249">
        <v>4.3596707245062021</v>
      </c>
      <c r="GD36" s="249">
        <v>-3.3964956036561773</v>
      </c>
      <c r="GE36" s="249">
        <v>-0.85035350880893645</v>
      </c>
      <c r="GF36" s="249">
        <v>-27.894596847395164</v>
      </c>
      <c r="GG36" s="249">
        <v>-3.2959006616174378</v>
      </c>
      <c r="GH36" s="249">
        <v>8.2002396046356978</v>
      </c>
      <c r="GI36" s="249">
        <v>44.369880880097156</v>
      </c>
      <c r="GJ36" s="249">
        <v>7.3250121780482687</v>
      </c>
      <c r="GK36" s="249">
        <v>-3.7583967242570679</v>
      </c>
      <c r="GL36" s="249">
        <v>-5.4637973679041067</v>
      </c>
      <c r="GM36" s="249">
        <v>6.0714403331799218</v>
      </c>
      <c r="GN36" s="249">
        <v>2.0139094134226809</v>
      </c>
      <c r="GO36" s="249">
        <v>-0.52400660759903417</v>
      </c>
      <c r="GP36" s="249">
        <v>-1.6621808235884714</v>
      </c>
      <c r="GQ36" s="249">
        <v>2.111378446464272</v>
      </c>
      <c r="GR36" s="249">
        <v>-7.1509106170698118</v>
      </c>
      <c r="GS36" s="249">
        <v>5.3191567943872968</v>
      </c>
      <c r="GT36" s="249">
        <v>-4.0071802113435098</v>
      </c>
      <c r="GU36" s="249">
        <v>10.444905303386236</v>
      </c>
      <c r="GV36" s="249">
        <v>-7.3994058843073702</v>
      </c>
      <c r="GW36" s="249">
        <v>10.27605568691159</v>
      </c>
      <c r="GX36" s="249">
        <v>-6.2897336344541799</v>
      </c>
      <c r="GY36" s="249">
        <v>7.5914574374384785</v>
      </c>
      <c r="GZ36" s="249">
        <v>-5.4508790057866179</v>
      </c>
      <c r="HA36" s="249">
        <v>11.8864275574375</v>
      </c>
      <c r="HB36" s="249">
        <v>-6.8022495691638483</v>
      </c>
      <c r="HC36" s="249">
        <v>6.4545624842903209</v>
      </c>
      <c r="HD36" s="249">
        <v>-5.9141707802034915</v>
      </c>
      <c r="HE36" s="249">
        <v>11.181489916243279</v>
      </c>
      <c r="HF36" s="249">
        <v>-2.7869644697043299</v>
      </c>
      <c r="HG36" s="249">
        <v>-1.2546377537490656</v>
      </c>
      <c r="HH36" s="249">
        <v>-44.379710073120371</v>
      </c>
      <c r="HI36" s="249">
        <v>98.437269766024372</v>
      </c>
      <c r="HJ36" s="249">
        <v>-7.2176231584360835</v>
      </c>
      <c r="HK36" s="249">
        <v>-1.1432650324873208</v>
      </c>
      <c r="HL36" s="249">
        <v>-13.463944797323634</v>
      </c>
      <c r="HM36" s="249">
        <v>-6.9111459117277718</v>
      </c>
      <c r="HN36" s="249">
        <v>32.141365633812455</v>
      </c>
      <c r="HO36" s="346"/>
      <c r="HP36" s="297" t="s">
        <v>583</v>
      </c>
      <c r="HQ36" s="298"/>
      <c r="HR36" s="460"/>
      <c r="HS36" s="299"/>
      <c r="HT36" s="462"/>
      <c r="HU36" s="468"/>
      <c r="HV36" s="299"/>
      <c r="HW36" s="299"/>
      <c r="HX36" s="44"/>
      <c r="HY36" s="44"/>
      <c r="HZ36" s="44"/>
      <c r="IA36" s="44"/>
      <c r="IB36" s="44"/>
      <c r="IC36" s="44"/>
      <c r="ID36" s="44"/>
      <c r="IE36" s="44"/>
      <c r="IF36" s="44"/>
      <c r="IG36" s="44"/>
    </row>
    <row r="37" spans="1:241" ht="30" customHeight="1" thickBot="1" x14ac:dyDescent="0.3">
      <c r="A37" s="609"/>
      <c r="B37" s="349"/>
      <c r="C37" s="350">
        <v>7.4</v>
      </c>
      <c r="D37" s="351">
        <v>0.10026793350157824</v>
      </c>
      <c r="E37" s="351">
        <v>0.76395587143466215</v>
      </c>
      <c r="F37" s="352">
        <v>33</v>
      </c>
      <c r="G37" s="353"/>
      <c r="H37" s="354" t="s">
        <v>416</v>
      </c>
      <c r="I37" s="250">
        <v>3.6013521613990065</v>
      </c>
      <c r="J37" s="250">
        <v>-3.287373162290578</v>
      </c>
      <c r="K37" s="250">
        <v>2.951345272942163</v>
      </c>
      <c r="L37" s="250">
        <v>-2.2313023681470412</v>
      </c>
      <c r="M37" s="250">
        <v>12.135362295761482</v>
      </c>
      <c r="N37" s="250">
        <v>4.1789551634386299</v>
      </c>
      <c r="O37" s="250">
        <v>29.475114017083996</v>
      </c>
      <c r="P37" s="250">
        <v>19.650916562455123</v>
      </c>
      <c r="Q37" s="250">
        <v>13.532236486373179</v>
      </c>
      <c r="R37" s="250">
        <v>3.6392138479285165</v>
      </c>
      <c r="S37" s="250">
        <v>4.5557879632362415</v>
      </c>
      <c r="T37" s="250">
        <v>-13.638304095909064</v>
      </c>
      <c r="U37" s="250">
        <v>-11.858978737043259</v>
      </c>
      <c r="V37" s="250">
        <v>-8.0514220313127112</v>
      </c>
      <c r="W37" s="250">
        <v>13.054081514505995</v>
      </c>
      <c r="X37" s="250">
        <v>13.541142760671107</v>
      </c>
      <c r="Y37" s="250">
        <v>33.7871370689071</v>
      </c>
      <c r="Z37" s="250">
        <v>25.156594468328322</v>
      </c>
      <c r="AA37" s="250">
        <v>9.1799183109461495</v>
      </c>
      <c r="AB37" s="250">
        <v>21.08283285221772</v>
      </c>
      <c r="AC37" s="250">
        <v>20.409572303721021</v>
      </c>
      <c r="AD37" s="250">
        <v>7.6302536122295521</v>
      </c>
      <c r="AE37" s="250">
        <v>6.572720697089224</v>
      </c>
      <c r="AF37" s="250">
        <v>9.3876889257673497</v>
      </c>
      <c r="AG37" s="368">
        <v>11.997923169092829</v>
      </c>
      <c r="AH37" s="250">
        <v>11.552261197184819</v>
      </c>
      <c r="AI37" s="250">
        <v>3.6521433097524323</v>
      </c>
      <c r="AJ37" s="250">
        <v>8.3454377385712633</v>
      </c>
      <c r="AK37" s="250">
        <v>5.8221065741078064</v>
      </c>
      <c r="AL37" s="250">
        <v>3.0990495951360231</v>
      </c>
      <c r="AM37" s="250">
        <v>4.1356022306177778</v>
      </c>
      <c r="AN37" s="250">
        <v>7.8544108912883956</v>
      </c>
      <c r="AO37" s="250">
        <v>5.3341364679395014</v>
      </c>
      <c r="AP37" s="250">
        <v>11.257661858705845</v>
      </c>
      <c r="AQ37" s="250">
        <v>9.3872824454795705</v>
      </c>
      <c r="AR37" s="250">
        <v>7.1626515836407947</v>
      </c>
      <c r="AS37" s="250">
        <v>7.556456779181616</v>
      </c>
      <c r="AT37" s="250">
        <v>6.6988314187622677</v>
      </c>
      <c r="AU37" s="250">
        <v>7.3012595895877439</v>
      </c>
      <c r="AV37" s="250">
        <v>4.7104098886043602</v>
      </c>
      <c r="AW37" s="250">
        <v>3.1339018590913241</v>
      </c>
      <c r="AX37" s="250">
        <v>0.28523151162357863</v>
      </c>
      <c r="AY37" s="250">
        <v>2.3533873692307594</v>
      </c>
      <c r="AZ37" s="250">
        <v>3.9645304732056843</v>
      </c>
      <c r="BA37" s="250">
        <v>3.0001494072748613</v>
      </c>
      <c r="BB37" s="250">
        <v>2.1105096304785889</v>
      </c>
      <c r="BC37" s="250">
        <v>2.6967723427768959</v>
      </c>
      <c r="BD37" s="250">
        <v>4.6795809763188458</v>
      </c>
      <c r="BE37" s="250">
        <v>4.8600321645433837</v>
      </c>
      <c r="BF37" s="250">
        <v>4.1069883055038616</v>
      </c>
      <c r="BG37" s="250">
        <v>-9.7002310905944569</v>
      </c>
      <c r="BH37" s="250">
        <v>-55.454736740561387</v>
      </c>
      <c r="BI37" s="250">
        <v>-28.113122265710771</v>
      </c>
      <c r="BJ37" s="250">
        <v>0.81343479458895729</v>
      </c>
      <c r="BK37" s="250">
        <v>-7.4069177562013095</v>
      </c>
      <c r="BL37" s="250">
        <v>-0.99951236826677814</v>
      </c>
      <c r="BM37" s="250">
        <v>-3.1526685490386797</v>
      </c>
      <c r="BN37" s="250">
        <v>-1.1744414144778261</v>
      </c>
      <c r="BO37" s="250">
        <v>-3.8303549263642935</v>
      </c>
      <c r="BP37" s="250">
        <v>-2.6890463810071594</v>
      </c>
      <c r="BQ37" s="250">
        <v>-1.652596070961863</v>
      </c>
      <c r="BR37" s="250">
        <v>-1.1952271441129483</v>
      </c>
      <c r="BS37" s="250">
        <v>5.7926202665653506</v>
      </c>
      <c r="BT37" s="250">
        <v>118.47809866989064</v>
      </c>
      <c r="BU37" s="250">
        <v>17.896796431574018</v>
      </c>
      <c r="BV37" s="250">
        <v>-20.06081232434795</v>
      </c>
      <c r="BW37" s="250">
        <v>-23.644903473120451</v>
      </c>
      <c r="BX37" s="250">
        <v>-21.647144981547257</v>
      </c>
      <c r="BY37" s="250">
        <v>-17.756666992736285</v>
      </c>
      <c r="BZ37" s="250">
        <v>3.2524194686289292</v>
      </c>
      <c r="CA37" s="250">
        <v>8.4689982173252361</v>
      </c>
      <c r="CB37" s="250">
        <v>12.086866494098729</v>
      </c>
      <c r="CC37" s="250">
        <v>6.1518921052409894</v>
      </c>
      <c r="CD37" s="250">
        <v>1.125421660991563</v>
      </c>
      <c r="CE37" s="250">
        <v>4.2955485418389827</v>
      </c>
      <c r="CF37" s="250">
        <v>21.080319558829942</v>
      </c>
      <c r="CG37" s="250">
        <v>-1.6028087473127783</v>
      </c>
      <c r="CH37" s="250">
        <v>-2.3380151982897956</v>
      </c>
      <c r="CI37" s="250">
        <v>24.097546876478717</v>
      </c>
      <c r="CJ37" s="250">
        <v>16.337446773807841</v>
      </c>
      <c r="CK37" s="250">
        <v>7.7348739644117899</v>
      </c>
      <c r="CL37" s="250">
        <v>8.6377597880459973</v>
      </c>
      <c r="CM37" s="250">
        <v>5.6116024832262781</v>
      </c>
      <c r="CN37" s="250">
        <v>5.6987174000553438</v>
      </c>
      <c r="CO37" s="250">
        <v>9.3972931697819888</v>
      </c>
      <c r="CP37" s="250">
        <v>7.2018337006662279</v>
      </c>
      <c r="CQ37" s="250">
        <v>2.6307039393718128</v>
      </c>
      <c r="CR37" s="250">
        <v>3.0820335793325029</v>
      </c>
      <c r="CS37" s="250">
        <v>3.0473261857813014</v>
      </c>
      <c r="CT37" s="250">
        <v>-0.74636721568298015</v>
      </c>
      <c r="CU37" s="250">
        <v>-26.895708366402332</v>
      </c>
      <c r="CV37" s="250">
        <v>-3.9426447611678839</v>
      </c>
      <c r="CW37" s="250">
        <v>-2.5770184637322302</v>
      </c>
      <c r="CX37" s="250">
        <v>0.99466661214636076</v>
      </c>
      <c r="CY37" s="250">
        <v>19.406904963518116</v>
      </c>
      <c r="CZ37" s="250">
        <v>-21.038779838158376</v>
      </c>
      <c r="DA37" s="250">
        <v>7.6524968843433072</v>
      </c>
      <c r="DB37" s="250">
        <v>5.8843030360127244</v>
      </c>
      <c r="DC37" s="250">
        <v>11.248756073221571</v>
      </c>
      <c r="DD37" s="250">
        <v>7.2143827571206316</v>
      </c>
      <c r="DE37" s="250">
        <v>3.8890549338821643</v>
      </c>
      <c r="DF37" s="250">
        <v>-8.5386141940123821</v>
      </c>
      <c r="DG37" s="250">
        <v>-9.9428986752258197E-2</v>
      </c>
      <c r="DH37" s="250">
        <v>-4.3323031093453892</v>
      </c>
      <c r="DI37" s="250">
        <v>-6.4711395752127032E-2</v>
      </c>
      <c r="DJ37" s="250">
        <v>-7.0768275400049987</v>
      </c>
      <c r="DK37" s="250">
        <v>-15.248202118407647</v>
      </c>
      <c r="DL37" s="250">
        <v>18.941674422331431</v>
      </c>
      <c r="DM37" s="250">
        <v>3.9554477688219123</v>
      </c>
      <c r="DN37" s="250">
        <v>-14.096270170994856</v>
      </c>
      <c r="DO37" s="250">
        <v>10.530384654880791</v>
      </c>
      <c r="DP37" s="250">
        <v>8.6843533444890255</v>
      </c>
      <c r="DQ37" s="250">
        <v>5.8958964135965601</v>
      </c>
      <c r="DR37" s="250">
        <v>-7.6999963195405314</v>
      </c>
      <c r="DS37" s="250">
        <v>10.327913948346023</v>
      </c>
      <c r="DT37" s="250">
        <v>-10.693498909213147</v>
      </c>
      <c r="DU37" s="250">
        <v>6.3818938483785104</v>
      </c>
      <c r="DV37" s="250">
        <v>-11.754649469145846</v>
      </c>
      <c r="DW37" s="250">
        <v>-2.7943115652875292</v>
      </c>
      <c r="DX37" s="250">
        <v>10.502334972852225</v>
      </c>
      <c r="DY37" s="250">
        <v>29.197335790605734</v>
      </c>
      <c r="DZ37" s="250">
        <v>-20.614396919412954</v>
      </c>
      <c r="EA37" s="250">
        <v>4.8781081674167126</v>
      </c>
      <c r="EB37" s="250">
        <v>-0.78623229143126139</v>
      </c>
      <c r="EC37" s="250">
        <v>6.8324283879941135</v>
      </c>
      <c r="ED37" s="250">
        <v>-23.761419572476157</v>
      </c>
      <c r="EE37" s="250">
        <v>12.6010195540658</v>
      </c>
      <c r="EF37" s="250">
        <v>-6.8355952654705021</v>
      </c>
      <c r="EG37" s="250">
        <v>30.800362164359086</v>
      </c>
      <c r="EH37" s="250">
        <v>-11.374469560361902</v>
      </c>
      <c r="EI37" s="250">
        <v>14.538839809854707</v>
      </c>
      <c r="EJ37" s="250">
        <v>3.3738835361836692</v>
      </c>
      <c r="EK37" s="250">
        <v>12.704844898762119</v>
      </c>
      <c r="EL37" s="250">
        <v>-11.959691329833888</v>
      </c>
      <c r="EM37" s="250">
        <v>4.2949512411473165</v>
      </c>
      <c r="EN37" s="250">
        <v>-11.315996095701692</v>
      </c>
      <c r="EO37" s="250">
        <v>5.7827345924957143</v>
      </c>
      <c r="EP37" s="250">
        <v>-21.747684910367042</v>
      </c>
      <c r="EQ37" s="250">
        <v>15.287931033408242</v>
      </c>
      <c r="ER37" s="250">
        <v>-7.2063149283962247</v>
      </c>
      <c r="ES37" s="250">
        <v>21.537096052785486</v>
      </c>
      <c r="ET37" s="250">
        <v>-7.3615693444883021</v>
      </c>
      <c r="EU37" s="250">
        <v>11.871266259309138</v>
      </c>
      <c r="EV37" s="250">
        <v>0.71382521642711083</v>
      </c>
      <c r="EW37" s="250">
        <v>13.837973714887326</v>
      </c>
      <c r="EX37" s="250">
        <v>-8.8156651240252302</v>
      </c>
      <c r="EY37" s="250">
        <v>1.8578520448758979</v>
      </c>
      <c r="EZ37" s="250">
        <v>-6.3288004296335885</v>
      </c>
      <c r="FA37" s="250">
        <v>4.0043955032934804</v>
      </c>
      <c r="FB37" s="250">
        <v>-23.339117764963234</v>
      </c>
      <c r="FC37" s="250">
        <v>15.711595300325641</v>
      </c>
      <c r="FD37" s="250">
        <v>-7.9462260410090124</v>
      </c>
      <c r="FE37" s="250">
        <v>22.223301979213716</v>
      </c>
      <c r="FF37" s="250">
        <v>-9.5983767340885322</v>
      </c>
      <c r="FG37" s="250">
        <v>10.186945190208021</v>
      </c>
      <c r="FH37" s="250">
        <v>-2.0679999865606362</v>
      </c>
      <c r="FI37" s="250">
        <v>16.185624197493922</v>
      </c>
      <c r="FJ37" s="250">
        <v>-7.3803339043949734</v>
      </c>
      <c r="FK37" s="250">
        <v>0.91301265127353304</v>
      </c>
      <c r="FL37" s="250">
        <v>-7.1378635771879573</v>
      </c>
      <c r="FM37" s="250">
        <v>4.6015318726971799</v>
      </c>
      <c r="FN37" s="250">
        <v>-21.858994722310825</v>
      </c>
      <c r="FO37" s="250">
        <v>15.91106395188649</v>
      </c>
      <c r="FP37" s="250">
        <v>-8.607302790179304</v>
      </c>
      <c r="FQ37" s="250">
        <v>6.0134012491071474</v>
      </c>
      <c r="FR37" s="250">
        <v>-55.404491549687982</v>
      </c>
      <c r="FS37" s="250">
        <v>77.819028942991963</v>
      </c>
      <c r="FT37" s="250">
        <v>37.338852497544366</v>
      </c>
      <c r="FU37" s="250">
        <v>6.711819498913286</v>
      </c>
      <c r="FV37" s="250">
        <v>-0.97108892422342308</v>
      </c>
      <c r="FW37" s="250">
        <v>-1.281738931351569</v>
      </c>
      <c r="FX37" s="250">
        <v>-5.2410390050218609</v>
      </c>
      <c r="FY37" s="250">
        <v>1.7903904449024282</v>
      </c>
      <c r="FZ37" s="250">
        <v>-20.931643924687137</v>
      </c>
      <c r="GA37" s="250">
        <v>17.145622382389476</v>
      </c>
      <c r="GB37" s="250">
        <v>-8.1822770327648726</v>
      </c>
      <c r="GC37" s="250">
        <v>13.51107013698855</v>
      </c>
      <c r="GD37" s="250">
        <v>-7.9033880539923729</v>
      </c>
      <c r="GE37" s="250">
        <v>-4.0439568790459077</v>
      </c>
      <c r="GF37" s="250">
        <v>-6.878247439642351</v>
      </c>
      <c r="GG37" s="250">
        <v>1.9273714846641354</v>
      </c>
      <c r="GH37" s="250">
        <v>1.6199083636031304</v>
      </c>
      <c r="GI37" s="250">
        <v>3.6199487185856469</v>
      </c>
      <c r="GJ37" s="250">
        <v>18.965168741407922</v>
      </c>
      <c r="GK37" s="250">
        <v>6.93310371350249</v>
      </c>
      <c r="GL37" s="250">
        <v>-18.294402852649512</v>
      </c>
      <c r="GM37" s="250">
        <v>10.942788006223864</v>
      </c>
      <c r="GN37" s="250">
        <v>-12.903624178496869</v>
      </c>
      <c r="GO37" s="250">
        <v>3.0664149703681431</v>
      </c>
      <c r="GP37" s="250">
        <v>11.567272161879444</v>
      </c>
      <c r="GQ37" s="250">
        <v>0.97323651537317346</v>
      </c>
      <c r="GR37" s="250">
        <v>-10.17328636945669</v>
      </c>
      <c r="GS37" s="250">
        <v>19.653375765975056</v>
      </c>
      <c r="GT37" s="250">
        <v>-9.3336864615792052</v>
      </c>
      <c r="GU37" s="250">
        <v>0.21878230873338111</v>
      </c>
      <c r="GV37" s="250">
        <v>14.141391127360833</v>
      </c>
      <c r="GW37" s="250">
        <v>12.171179727960933</v>
      </c>
      <c r="GX37" s="250">
        <v>-16.03800725598569</v>
      </c>
      <c r="GY37" s="250">
        <v>1.0586785696073804</v>
      </c>
      <c r="GZ37" s="250">
        <v>10.961927511613908</v>
      </c>
      <c r="HA37" s="250">
        <v>12.263705385775609</v>
      </c>
      <c r="HB37" s="250">
        <v>-13.100036014900269</v>
      </c>
      <c r="HC37" s="250">
        <v>-0.96943589623809601</v>
      </c>
      <c r="HD37" s="250">
        <v>6.2304658219266145</v>
      </c>
      <c r="HE37" s="250">
        <v>12.757397193271601</v>
      </c>
      <c r="HF37" s="250">
        <v>-13.129294956976707</v>
      </c>
      <c r="HG37" s="250">
        <v>-4.6152519643464842</v>
      </c>
      <c r="HH37" s="250">
        <v>-21.756990288761131</v>
      </c>
      <c r="HI37" s="250">
        <v>48.160622529339037</v>
      </c>
      <c r="HJ37" s="250">
        <v>-11.894273245327796</v>
      </c>
      <c r="HK37" s="250">
        <v>-1.1182918461781099</v>
      </c>
      <c r="HL37" s="250">
        <v>-7.4925841328942226</v>
      </c>
      <c r="HM37" s="250">
        <v>-2.0245643379754483</v>
      </c>
      <c r="HN37" s="250">
        <v>20.11974302714394</v>
      </c>
      <c r="HO37" s="355"/>
      <c r="HP37" s="356" t="s">
        <v>415</v>
      </c>
      <c r="HQ37" s="298"/>
      <c r="HR37" s="460"/>
      <c r="HS37" s="299"/>
      <c r="HT37" s="462"/>
      <c r="HU37" s="468"/>
      <c r="HV37" s="299"/>
      <c r="HW37" s="299"/>
    </row>
    <row r="38" spans="1:241" s="310" customFormat="1" ht="4.5" customHeight="1" x14ac:dyDescent="0.25">
      <c r="A38" s="609"/>
      <c r="C38" s="311"/>
      <c r="D38" s="312"/>
      <c r="E38" s="312"/>
      <c r="F38" s="311"/>
      <c r="G38" s="313"/>
      <c r="H38" s="311"/>
      <c r="I38" s="311"/>
      <c r="J38" s="311"/>
      <c r="K38" s="311"/>
      <c r="L38" s="311"/>
      <c r="M38" s="311"/>
      <c r="N38" s="311"/>
      <c r="O38" s="311"/>
      <c r="P38" s="315"/>
      <c r="Q38" s="315"/>
      <c r="R38" s="315"/>
      <c r="S38" s="315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4"/>
      <c r="AH38" s="316"/>
      <c r="AI38" s="316"/>
      <c r="AJ38" s="316"/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AX38" s="316"/>
      <c r="AY38" s="316"/>
      <c r="AZ38" s="316"/>
      <c r="BA38" s="316"/>
      <c r="BB38" s="316"/>
      <c r="BC38" s="316"/>
      <c r="BD38" s="316"/>
      <c r="BE38" s="471"/>
      <c r="BF38" s="316"/>
      <c r="BG38" s="316"/>
      <c r="BH38" s="316"/>
      <c r="BI38" s="316"/>
      <c r="BJ38" s="316"/>
      <c r="BK38" s="316"/>
      <c r="BL38" s="316"/>
      <c r="BM38" s="316"/>
      <c r="BN38" s="316"/>
      <c r="BO38" s="316"/>
      <c r="BP38" s="316"/>
      <c r="BQ38" s="316"/>
      <c r="BR38" s="316"/>
      <c r="BS38" s="316"/>
      <c r="BT38" s="316"/>
      <c r="BU38" s="316"/>
      <c r="BV38" s="316"/>
      <c r="BW38" s="316"/>
      <c r="BX38" s="316"/>
      <c r="BY38" s="316"/>
      <c r="BZ38" s="316"/>
      <c r="CA38" s="316"/>
      <c r="CB38" s="316"/>
      <c r="CC38" s="316"/>
      <c r="CD38" s="314"/>
      <c r="CE38" s="314"/>
      <c r="CF38" s="314"/>
      <c r="CG38" s="314"/>
      <c r="CH38" s="314"/>
      <c r="CI38" s="314"/>
      <c r="CJ38" s="314"/>
      <c r="CK38" s="314"/>
      <c r="CL38" s="314"/>
      <c r="CM38" s="314"/>
      <c r="CN38" s="314"/>
      <c r="CO38" s="314"/>
      <c r="CP38" s="314"/>
      <c r="CQ38" s="314"/>
      <c r="CR38" s="314"/>
      <c r="CS38" s="314"/>
      <c r="CT38" s="314"/>
      <c r="CU38" s="314"/>
      <c r="CV38" s="314"/>
      <c r="CW38" s="314"/>
      <c r="CX38" s="314"/>
      <c r="CY38" s="314"/>
      <c r="CZ38" s="314"/>
      <c r="DA38" s="314"/>
      <c r="DB38" s="314"/>
      <c r="DC38" s="315"/>
      <c r="DD38" s="315"/>
      <c r="DE38" s="315"/>
      <c r="DF38" s="315"/>
      <c r="DG38" s="315"/>
      <c r="DH38" s="315"/>
      <c r="DI38" s="315"/>
      <c r="DJ38" s="315"/>
      <c r="DK38" s="315"/>
      <c r="DL38" s="315"/>
      <c r="DM38" s="315"/>
      <c r="DN38" s="315"/>
      <c r="DO38" s="315"/>
      <c r="DP38" s="315"/>
      <c r="DQ38" s="315"/>
      <c r="DR38" s="315"/>
      <c r="DS38" s="315"/>
      <c r="DT38" s="315"/>
      <c r="DU38" s="315"/>
      <c r="DV38" s="315"/>
      <c r="DW38" s="315"/>
      <c r="DX38" s="315"/>
      <c r="DY38" s="315"/>
      <c r="DZ38" s="315"/>
      <c r="EA38" s="315"/>
      <c r="EB38" s="315"/>
      <c r="EC38" s="315"/>
      <c r="ED38" s="315"/>
      <c r="EE38" s="315"/>
      <c r="EF38" s="315"/>
      <c r="EG38" s="315"/>
      <c r="EH38" s="315"/>
      <c r="EI38" s="315"/>
      <c r="EJ38" s="315"/>
      <c r="EK38" s="315"/>
      <c r="EL38" s="315"/>
      <c r="EM38" s="315"/>
      <c r="EN38" s="315"/>
      <c r="EO38" s="315"/>
      <c r="EP38" s="247"/>
      <c r="EQ38" s="247"/>
      <c r="ER38" s="247"/>
      <c r="ES38" s="247"/>
      <c r="ET38" s="247"/>
      <c r="EU38" s="247"/>
      <c r="EV38" s="247"/>
      <c r="EW38" s="247"/>
      <c r="EX38" s="247"/>
      <c r="EY38" s="247"/>
      <c r="EZ38" s="247"/>
      <c r="FA38" s="247"/>
      <c r="FB38" s="247"/>
      <c r="FC38" s="247"/>
      <c r="FD38" s="247"/>
      <c r="FE38" s="247"/>
      <c r="FF38" s="247"/>
      <c r="FG38" s="247"/>
      <c r="FH38" s="247"/>
      <c r="FI38" s="247"/>
      <c r="FJ38" s="247"/>
      <c r="FK38" s="247"/>
      <c r="FL38" s="247"/>
      <c r="FM38" s="247"/>
      <c r="FN38" s="247"/>
      <c r="FO38" s="247"/>
      <c r="FP38" s="247"/>
      <c r="FQ38" s="247"/>
      <c r="FR38" s="247"/>
      <c r="FS38" s="247"/>
      <c r="FT38" s="247"/>
      <c r="FU38" s="247"/>
      <c r="FV38" s="247"/>
      <c r="FW38" s="247"/>
      <c r="FX38" s="247"/>
      <c r="FY38" s="247"/>
      <c r="FZ38" s="247"/>
      <c r="GA38" s="247"/>
      <c r="GB38" s="247"/>
      <c r="GC38" s="247"/>
      <c r="GD38" s="247"/>
      <c r="GE38" s="247"/>
      <c r="GF38" s="247"/>
      <c r="GG38" s="247"/>
      <c r="GH38" s="247"/>
      <c r="GI38" s="247"/>
      <c r="GJ38" s="247"/>
      <c r="GK38" s="247"/>
      <c r="GL38" s="247"/>
      <c r="GM38" s="247"/>
      <c r="GN38" s="315"/>
      <c r="GO38" s="315"/>
      <c r="GP38" s="315"/>
      <c r="GQ38" s="315"/>
      <c r="GR38" s="315"/>
      <c r="GS38" s="315"/>
      <c r="GT38" s="315"/>
      <c r="GU38" s="315"/>
      <c r="GV38" s="315"/>
      <c r="GW38" s="315"/>
      <c r="GX38" s="315"/>
      <c r="GY38" s="315"/>
      <c r="GZ38" s="315"/>
      <c r="HA38" s="315"/>
      <c r="HB38" s="315"/>
      <c r="HC38" s="315"/>
      <c r="HD38" s="247"/>
      <c r="HE38" s="247"/>
      <c r="HF38" s="247"/>
      <c r="HG38" s="247"/>
      <c r="HH38" s="247"/>
      <c r="HI38" s="247"/>
      <c r="HJ38" s="247"/>
      <c r="HK38" s="247"/>
      <c r="HL38" s="247"/>
      <c r="HM38" s="247"/>
      <c r="HN38" s="247"/>
      <c r="HO38" s="313"/>
      <c r="HP38" s="311"/>
      <c r="HQ38" s="271"/>
      <c r="HR38" s="271"/>
      <c r="HS38" s="317"/>
      <c r="HT38" s="463"/>
      <c r="HU38" s="428"/>
      <c r="HV38" s="317"/>
      <c r="HW38" s="317"/>
      <c r="HX38" s="44"/>
      <c r="HY38" s="44"/>
      <c r="HZ38" s="44"/>
      <c r="IA38" s="44"/>
      <c r="IB38" s="44"/>
      <c r="IC38" s="44"/>
      <c r="ID38" s="44"/>
      <c r="IE38" s="44"/>
      <c r="IF38" s="44"/>
      <c r="IG38" s="44"/>
    </row>
    <row r="39" spans="1:241" ht="15" customHeight="1" x14ac:dyDescent="0.25">
      <c r="A39" s="609"/>
      <c r="H39" s="543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  <c r="EZ39" s="247"/>
      <c r="FA39" s="247"/>
      <c r="FB39" s="247"/>
      <c r="FC39" s="247"/>
      <c r="FD39" s="247"/>
      <c r="FE39" s="247"/>
      <c r="FF39" s="247"/>
      <c r="FG39" s="247"/>
      <c r="FH39" s="247"/>
      <c r="FI39" s="247"/>
      <c r="FJ39" s="247"/>
      <c r="FK39" s="247"/>
      <c r="FL39" s="247"/>
      <c r="FM39" s="247"/>
      <c r="FN39" s="247"/>
      <c r="FO39" s="247"/>
      <c r="FP39" s="247"/>
      <c r="FQ39" s="247"/>
      <c r="FR39" s="247"/>
      <c r="FS39" s="247"/>
      <c r="FT39" s="290"/>
      <c r="FU39" s="247"/>
      <c r="FV39" s="247"/>
      <c r="FW39" s="247"/>
      <c r="FX39" s="247"/>
      <c r="FY39" s="247"/>
      <c r="FZ39" s="247"/>
      <c r="GA39" s="247"/>
      <c r="GB39" s="247"/>
      <c r="GC39" s="247"/>
      <c r="GD39" s="247"/>
      <c r="GE39" s="247"/>
      <c r="GF39" s="247"/>
      <c r="GG39" s="247"/>
      <c r="GH39" s="247"/>
      <c r="GI39" s="247"/>
      <c r="GJ39" s="247"/>
      <c r="GK39" s="247"/>
      <c r="GL39" s="247"/>
      <c r="GM39" s="247"/>
      <c r="HD39" s="247"/>
      <c r="HE39" s="247"/>
      <c r="HF39" s="247"/>
      <c r="HG39" s="247"/>
      <c r="HH39" s="247"/>
      <c r="HI39" s="247"/>
      <c r="HJ39" s="247"/>
      <c r="HK39" s="247"/>
      <c r="HL39" s="247"/>
      <c r="HM39" s="247"/>
      <c r="HN39" s="247"/>
      <c r="HO39" s="319"/>
    </row>
    <row r="40" spans="1:241" x14ac:dyDescent="0.25">
      <c r="A40" s="609"/>
      <c r="H40" s="543"/>
      <c r="EP40" s="247"/>
      <c r="EQ40" s="247"/>
      <c r="ER40" s="247"/>
      <c r="ES40" s="247"/>
      <c r="ET40" s="247"/>
      <c r="EU40" s="247"/>
      <c r="EV40" s="247"/>
      <c r="EW40" s="247"/>
      <c r="EX40" s="247"/>
      <c r="EY40" s="247"/>
      <c r="EZ40" s="247"/>
      <c r="FA40" s="247"/>
      <c r="FB40" s="247"/>
      <c r="FC40" s="247"/>
      <c r="FD40" s="247"/>
      <c r="FE40" s="247"/>
      <c r="FF40" s="247"/>
      <c r="FG40" s="247"/>
      <c r="FH40" s="247"/>
      <c r="FI40" s="247"/>
      <c r="FJ40" s="247"/>
      <c r="FK40" s="247"/>
      <c r="FL40" s="247"/>
      <c r="FM40" s="247"/>
      <c r="FN40" s="247"/>
      <c r="FO40" s="247"/>
      <c r="FP40" s="247"/>
      <c r="FQ40" s="247"/>
      <c r="FR40" s="247"/>
      <c r="FS40" s="247"/>
      <c r="FT40" s="247"/>
      <c r="FU40" s="247"/>
      <c r="FV40" s="247"/>
      <c r="FW40" s="247"/>
      <c r="FX40" s="247"/>
      <c r="FY40" s="247"/>
      <c r="FZ40" s="247"/>
      <c r="GA40" s="247"/>
      <c r="GB40" s="247"/>
      <c r="GC40" s="247"/>
      <c r="GD40" s="247"/>
      <c r="GE40" s="247"/>
      <c r="GF40" s="247"/>
      <c r="GG40" s="247"/>
      <c r="GH40" s="247"/>
      <c r="GI40" s="247"/>
      <c r="GJ40" s="247"/>
      <c r="GK40" s="247"/>
      <c r="GL40" s="247"/>
      <c r="GM40" s="247"/>
      <c r="HD40" s="247"/>
      <c r="HE40" s="247"/>
      <c r="HF40" s="247"/>
      <c r="HG40" s="247"/>
      <c r="HH40" s="247"/>
      <c r="HI40" s="247"/>
      <c r="HJ40" s="247"/>
      <c r="HK40" s="247"/>
      <c r="HL40" s="247"/>
      <c r="HM40" s="247"/>
      <c r="HN40" s="247"/>
    </row>
    <row r="41" spans="1:241" x14ac:dyDescent="0.25">
      <c r="F41" s="443"/>
      <c r="AH41" s="442"/>
    </row>
    <row r="42" spans="1:241" x14ac:dyDescent="0.25">
      <c r="F42" s="443"/>
      <c r="AH42" s="442"/>
    </row>
    <row r="43" spans="1:241" x14ac:dyDescent="0.25">
      <c r="F43" s="443"/>
      <c r="AH43" s="442"/>
    </row>
    <row r="44" spans="1:241" ht="15" customHeight="1" x14ac:dyDescent="0.25">
      <c r="A44" s="262"/>
      <c r="C44" s="262"/>
      <c r="D44" s="262"/>
      <c r="E44" s="262"/>
      <c r="F44" s="443"/>
      <c r="G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5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5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2"/>
      <c r="DJ44" s="262"/>
      <c r="DK44" s="262"/>
      <c r="DL44" s="262"/>
      <c r="DM44" s="262"/>
      <c r="DN44" s="262"/>
      <c r="DO44" s="262"/>
      <c r="DP44" s="262"/>
      <c r="DQ44" s="262"/>
      <c r="DR44" s="262"/>
      <c r="DS44" s="262"/>
      <c r="DT44" s="262"/>
      <c r="DU44" s="262"/>
      <c r="DV44" s="262"/>
      <c r="DW44" s="262"/>
      <c r="DX44" s="262"/>
      <c r="DY44" s="262"/>
      <c r="DZ44" s="262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62"/>
      <c r="ES44" s="262"/>
      <c r="ET44" s="262"/>
      <c r="EU44" s="262"/>
      <c r="EV44" s="262"/>
      <c r="EW44" s="262"/>
      <c r="EX44" s="262"/>
      <c r="EY44" s="262"/>
      <c r="EZ44" s="262"/>
      <c r="FA44" s="262"/>
      <c r="FB44" s="262"/>
      <c r="FC44" s="262"/>
      <c r="FE44" s="262"/>
      <c r="FF44" s="262"/>
      <c r="FG44" s="262"/>
      <c r="FH44" s="262"/>
      <c r="FI44" s="262"/>
      <c r="FJ44" s="262"/>
      <c r="FK44" s="262"/>
      <c r="FL44" s="262"/>
      <c r="FM44" s="262"/>
      <c r="FN44" s="262"/>
      <c r="FO44" s="262"/>
      <c r="FP44" s="262"/>
      <c r="FQ44" s="262"/>
      <c r="FR44" s="262"/>
      <c r="FS44" s="262"/>
      <c r="FT44" s="262"/>
      <c r="FU44" s="262"/>
      <c r="FV44" s="262"/>
      <c r="FW44" s="262"/>
      <c r="FX44" s="262"/>
      <c r="FY44" s="262"/>
      <c r="FZ44" s="262"/>
      <c r="GA44" s="262"/>
      <c r="GB44" s="262"/>
      <c r="GC44" s="262"/>
      <c r="GD44" s="262"/>
      <c r="GE44" s="262"/>
      <c r="GF44" s="262"/>
      <c r="GG44" s="262"/>
      <c r="GH44" s="262"/>
      <c r="GI44" s="262"/>
      <c r="GJ44" s="262"/>
      <c r="GK44" s="262"/>
      <c r="GL44" s="262"/>
      <c r="GM44" s="262"/>
      <c r="GN44" s="262"/>
      <c r="GO44" s="262"/>
      <c r="GP44" s="262"/>
      <c r="GQ44" s="262"/>
      <c r="GR44" s="262"/>
      <c r="GS44" s="262"/>
      <c r="GT44" s="262"/>
      <c r="GU44" s="262"/>
      <c r="GV44" s="262"/>
      <c r="GW44" s="262"/>
      <c r="GX44" s="262"/>
      <c r="GY44" s="262"/>
      <c r="GZ44" s="262"/>
      <c r="HA44" s="262"/>
      <c r="HB44" s="262"/>
      <c r="HC44" s="262"/>
      <c r="HD44" s="262"/>
      <c r="HE44" s="262"/>
      <c r="HF44" s="262"/>
      <c r="HG44" s="262"/>
      <c r="HH44" s="262"/>
      <c r="HI44" s="262"/>
      <c r="HJ44" s="262"/>
      <c r="HK44" s="262"/>
      <c r="HL44" s="262"/>
      <c r="HM44" s="262"/>
      <c r="HN44" s="262"/>
      <c r="HQ44" s="262"/>
      <c r="HR44" s="262"/>
      <c r="HS44" s="262"/>
      <c r="HT44" s="262"/>
      <c r="HU44" s="262"/>
      <c r="HV44" s="262"/>
      <c r="HW44" s="262"/>
    </row>
    <row r="45" spans="1:241" ht="15" customHeight="1" x14ac:dyDescent="0.25">
      <c r="A45" s="262"/>
      <c r="C45" s="262"/>
      <c r="D45" s="262"/>
      <c r="E45" s="262"/>
      <c r="F45" s="443"/>
      <c r="G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5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5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262"/>
      <c r="DH45" s="262"/>
      <c r="DI45" s="262"/>
      <c r="DJ45" s="262"/>
      <c r="DK45" s="262"/>
      <c r="DL45" s="262"/>
      <c r="DM45" s="262"/>
      <c r="DN45" s="262"/>
      <c r="DO45" s="262"/>
      <c r="DP45" s="262"/>
      <c r="DQ45" s="262"/>
      <c r="DR45" s="262"/>
      <c r="DS45" s="262"/>
      <c r="DT45" s="262"/>
      <c r="DU45" s="262"/>
      <c r="DV45" s="262"/>
      <c r="DW45" s="262"/>
      <c r="DX45" s="262"/>
      <c r="DY45" s="262"/>
      <c r="DZ45" s="262"/>
      <c r="EA45" s="262"/>
      <c r="EB45" s="262"/>
      <c r="EC45" s="262"/>
      <c r="ED45" s="262"/>
      <c r="EE45" s="262"/>
      <c r="EF45" s="262"/>
      <c r="EG45" s="262"/>
      <c r="EH45" s="262"/>
      <c r="EI45" s="262"/>
      <c r="EJ45" s="262"/>
      <c r="EK45" s="262"/>
      <c r="EL45" s="262"/>
      <c r="EM45" s="262"/>
      <c r="EN45" s="262"/>
      <c r="EO45" s="262"/>
      <c r="EP45" s="262"/>
      <c r="EQ45" s="262"/>
      <c r="ER45" s="262"/>
      <c r="ES45" s="262"/>
      <c r="ET45" s="262"/>
      <c r="EU45" s="262"/>
      <c r="EV45" s="262"/>
      <c r="EW45" s="262"/>
      <c r="EX45" s="262"/>
      <c r="EY45" s="262"/>
      <c r="EZ45" s="262"/>
      <c r="FA45" s="262"/>
      <c r="FB45" s="262"/>
      <c r="FC45" s="262"/>
      <c r="FE45" s="262"/>
      <c r="FF45" s="262"/>
      <c r="FG45" s="262"/>
      <c r="FH45" s="262"/>
      <c r="FI45" s="262"/>
      <c r="FJ45" s="262"/>
      <c r="FK45" s="262"/>
      <c r="FL45" s="262"/>
      <c r="FM45" s="262"/>
      <c r="FN45" s="262"/>
      <c r="FO45" s="262"/>
      <c r="FP45" s="262"/>
      <c r="FQ45" s="262"/>
      <c r="FR45" s="262"/>
      <c r="FS45" s="262"/>
      <c r="FT45" s="262"/>
      <c r="FU45" s="262"/>
      <c r="FV45" s="262"/>
      <c r="FW45" s="262"/>
      <c r="FX45" s="262"/>
      <c r="FY45" s="262"/>
      <c r="FZ45" s="262"/>
      <c r="GA45" s="262"/>
      <c r="GB45" s="262"/>
      <c r="GC45" s="262"/>
      <c r="GD45" s="262"/>
      <c r="GE45" s="262"/>
      <c r="GF45" s="262"/>
      <c r="GG45" s="262"/>
      <c r="GH45" s="262"/>
      <c r="GI45" s="262"/>
      <c r="GJ45" s="262"/>
      <c r="GK45" s="262"/>
      <c r="GL45" s="262"/>
      <c r="GM45" s="262"/>
      <c r="GN45" s="262"/>
      <c r="GO45" s="262"/>
      <c r="GP45" s="262"/>
      <c r="GQ45" s="262"/>
      <c r="GR45" s="262"/>
      <c r="GS45" s="262"/>
      <c r="GT45" s="262"/>
      <c r="GU45" s="262"/>
      <c r="GV45" s="262"/>
      <c r="GW45" s="262"/>
      <c r="GX45" s="262"/>
      <c r="GY45" s="262"/>
      <c r="GZ45" s="262"/>
      <c r="HA45" s="262"/>
      <c r="HB45" s="262"/>
      <c r="HC45" s="262"/>
      <c r="HD45" s="262"/>
      <c r="HE45" s="262"/>
      <c r="HF45" s="262"/>
      <c r="HG45" s="262"/>
      <c r="HH45" s="262"/>
      <c r="HI45" s="262"/>
      <c r="HJ45" s="262"/>
      <c r="HK45" s="262"/>
      <c r="HL45" s="262"/>
      <c r="HM45" s="262"/>
      <c r="HN45" s="262"/>
      <c r="HQ45" s="262"/>
      <c r="HR45" s="262"/>
      <c r="HS45" s="262"/>
      <c r="HT45" s="262"/>
      <c r="HU45" s="262"/>
      <c r="HV45" s="262"/>
      <c r="HW45" s="262"/>
    </row>
    <row r="46" spans="1:241" ht="15" customHeight="1" x14ac:dyDescent="0.25">
      <c r="A46" s="262"/>
      <c r="C46" s="262"/>
      <c r="D46" s="262"/>
      <c r="E46" s="262"/>
      <c r="AH46" s="44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5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262"/>
      <c r="DH46" s="262"/>
      <c r="DI46" s="262"/>
      <c r="DJ46" s="262"/>
      <c r="DK46" s="262"/>
      <c r="DL46" s="262"/>
      <c r="DM46" s="262"/>
      <c r="DN46" s="262"/>
      <c r="DO46" s="262"/>
      <c r="DP46" s="262"/>
      <c r="DQ46" s="262"/>
      <c r="DR46" s="262"/>
      <c r="DS46" s="262"/>
      <c r="DT46" s="262"/>
      <c r="DU46" s="262"/>
      <c r="DV46" s="262"/>
      <c r="DW46" s="262"/>
      <c r="DX46" s="262"/>
      <c r="DY46" s="262"/>
      <c r="DZ46" s="262"/>
      <c r="EA46" s="262"/>
      <c r="EB46" s="262"/>
      <c r="EC46" s="262"/>
      <c r="ED46" s="262"/>
      <c r="EE46" s="262"/>
      <c r="EF46" s="262"/>
      <c r="EG46" s="262"/>
      <c r="EH46" s="262"/>
      <c r="EI46" s="262"/>
      <c r="EJ46" s="262"/>
      <c r="EK46" s="262"/>
      <c r="EL46" s="262"/>
      <c r="EM46" s="262"/>
      <c r="EN46" s="262"/>
      <c r="EO46" s="262"/>
      <c r="EP46" s="262"/>
      <c r="EQ46" s="262"/>
      <c r="ER46" s="262"/>
      <c r="ES46" s="262"/>
      <c r="ET46" s="262"/>
      <c r="EU46" s="262"/>
      <c r="EV46" s="262"/>
      <c r="EW46" s="262"/>
      <c r="EX46" s="262"/>
      <c r="EY46" s="262"/>
      <c r="EZ46" s="262"/>
      <c r="FA46" s="262"/>
      <c r="FB46" s="262"/>
      <c r="FC46" s="262"/>
      <c r="FE46" s="262"/>
      <c r="FF46" s="262"/>
      <c r="FG46" s="262"/>
      <c r="FH46" s="262"/>
      <c r="FI46" s="262"/>
      <c r="FJ46" s="262"/>
      <c r="FK46" s="262"/>
      <c r="FL46" s="262"/>
      <c r="FM46" s="262"/>
      <c r="FN46" s="262"/>
      <c r="FO46" s="262"/>
      <c r="FP46" s="262"/>
      <c r="FQ46" s="262"/>
      <c r="FR46" s="262"/>
      <c r="FS46" s="262"/>
      <c r="FT46" s="262"/>
      <c r="FU46" s="262"/>
      <c r="FV46" s="262"/>
      <c r="FW46" s="262"/>
      <c r="FX46" s="262"/>
      <c r="FY46" s="262"/>
      <c r="FZ46" s="262"/>
      <c r="GA46" s="262"/>
      <c r="GB46" s="262"/>
      <c r="GC46" s="262"/>
      <c r="GD46" s="262"/>
      <c r="GE46" s="262"/>
      <c r="GF46" s="262"/>
      <c r="GG46" s="262"/>
      <c r="GH46" s="262"/>
      <c r="GI46" s="262"/>
      <c r="GJ46" s="262"/>
      <c r="GK46" s="262"/>
      <c r="GL46" s="262"/>
      <c r="GM46" s="262"/>
      <c r="GN46" s="262"/>
      <c r="GO46" s="262"/>
      <c r="GP46" s="262"/>
      <c r="GQ46" s="262"/>
      <c r="GR46" s="262"/>
      <c r="GS46" s="262"/>
      <c r="GT46" s="262"/>
      <c r="GU46" s="262"/>
      <c r="GV46" s="262"/>
      <c r="GW46" s="262"/>
      <c r="GX46" s="262"/>
      <c r="GY46" s="262"/>
      <c r="GZ46" s="262"/>
      <c r="HA46" s="262"/>
      <c r="HB46" s="262"/>
      <c r="HC46" s="262"/>
      <c r="HD46" s="262"/>
      <c r="HE46" s="262"/>
      <c r="HF46" s="262"/>
      <c r="HG46" s="262"/>
      <c r="HH46" s="262"/>
      <c r="HI46" s="262"/>
      <c r="HJ46" s="262"/>
      <c r="HK46" s="262"/>
      <c r="HL46" s="262"/>
      <c r="HM46" s="262"/>
      <c r="HN46" s="262"/>
      <c r="HQ46" s="262"/>
      <c r="HR46" s="262"/>
      <c r="HS46" s="262"/>
      <c r="HT46" s="262"/>
      <c r="HU46" s="262"/>
      <c r="HV46" s="262"/>
      <c r="HW46" s="262"/>
    </row>
    <row r="47" spans="1:241" ht="15" customHeight="1" x14ac:dyDescent="0.25">
      <c r="A47" s="262"/>
      <c r="C47" s="262"/>
      <c r="D47" s="262"/>
      <c r="E47" s="262"/>
      <c r="G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5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262"/>
      <c r="DH47" s="262"/>
      <c r="DI47" s="262"/>
      <c r="DJ47" s="262"/>
      <c r="DK47" s="262"/>
      <c r="DL47" s="262"/>
      <c r="DM47" s="262"/>
      <c r="DN47" s="262"/>
      <c r="DO47" s="262"/>
      <c r="DP47" s="262"/>
      <c r="DQ47" s="262"/>
      <c r="DR47" s="262"/>
      <c r="DS47" s="262"/>
      <c r="DT47" s="262"/>
      <c r="DU47" s="262"/>
      <c r="DV47" s="262"/>
      <c r="DW47" s="262"/>
      <c r="DX47" s="262"/>
      <c r="DY47" s="262"/>
      <c r="DZ47" s="262"/>
      <c r="EA47" s="262"/>
      <c r="EB47" s="262"/>
      <c r="EC47" s="262"/>
      <c r="ED47" s="262"/>
      <c r="EE47" s="262"/>
      <c r="EF47" s="262"/>
      <c r="EG47" s="262"/>
      <c r="EH47" s="262"/>
      <c r="EI47" s="262"/>
      <c r="EJ47" s="262"/>
      <c r="EK47" s="262"/>
      <c r="EL47" s="262"/>
      <c r="EM47" s="262"/>
      <c r="EN47" s="262"/>
      <c r="EO47" s="262"/>
      <c r="EP47" s="262"/>
      <c r="EQ47" s="262"/>
      <c r="ER47" s="262"/>
      <c r="ES47" s="262"/>
      <c r="ET47" s="262"/>
      <c r="EU47" s="262"/>
      <c r="EV47" s="262"/>
      <c r="EW47" s="262"/>
      <c r="EX47" s="262"/>
      <c r="EY47" s="262"/>
      <c r="EZ47" s="262"/>
      <c r="FA47" s="262"/>
      <c r="FB47" s="262"/>
      <c r="FC47" s="262"/>
      <c r="FE47" s="262"/>
      <c r="FF47" s="262"/>
      <c r="FG47" s="262"/>
      <c r="FH47" s="262"/>
      <c r="FI47" s="262"/>
      <c r="FJ47" s="262"/>
      <c r="FK47" s="262"/>
      <c r="FL47" s="262"/>
      <c r="FM47" s="262"/>
      <c r="FN47" s="262"/>
      <c r="FO47" s="262"/>
      <c r="FP47" s="262"/>
      <c r="FQ47" s="262"/>
      <c r="FR47" s="262"/>
      <c r="FS47" s="262"/>
      <c r="FT47" s="262"/>
      <c r="FU47" s="262"/>
      <c r="FV47" s="262"/>
      <c r="FW47" s="262"/>
      <c r="FX47" s="262"/>
      <c r="FY47" s="262"/>
      <c r="FZ47" s="262"/>
      <c r="GA47" s="262"/>
      <c r="GB47" s="262"/>
      <c r="GC47" s="262"/>
      <c r="GD47" s="262"/>
      <c r="GE47" s="262"/>
      <c r="GF47" s="262"/>
      <c r="GG47" s="262"/>
      <c r="GH47" s="262"/>
      <c r="GI47" s="262"/>
      <c r="GJ47" s="262"/>
      <c r="GK47" s="262"/>
      <c r="GL47" s="262"/>
      <c r="GM47" s="262"/>
      <c r="GN47" s="262"/>
      <c r="GO47" s="262"/>
      <c r="GP47" s="262"/>
      <c r="GQ47" s="262"/>
      <c r="GR47" s="262"/>
      <c r="GS47" s="262"/>
      <c r="GT47" s="262"/>
      <c r="GU47" s="262"/>
      <c r="GV47" s="262"/>
      <c r="GW47" s="262"/>
      <c r="GX47" s="262"/>
      <c r="GY47" s="262"/>
      <c r="GZ47" s="262"/>
      <c r="HA47" s="262"/>
      <c r="HB47" s="262"/>
      <c r="HC47" s="262"/>
      <c r="HD47" s="262"/>
      <c r="HE47" s="262"/>
      <c r="HF47" s="262"/>
      <c r="HG47" s="262"/>
      <c r="HH47" s="262"/>
      <c r="HI47" s="262"/>
      <c r="HJ47" s="262"/>
      <c r="HK47" s="262"/>
      <c r="HL47" s="262"/>
      <c r="HM47" s="262"/>
      <c r="HN47" s="262"/>
      <c r="HQ47" s="262"/>
      <c r="HR47" s="262"/>
      <c r="HS47" s="262"/>
      <c r="HT47" s="262"/>
      <c r="HU47" s="262"/>
      <c r="HV47" s="262"/>
      <c r="HW47" s="262"/>
    </row>
    <row r="48" spans="1:241" ht="15" customHeight="1" x14ac:dyDescent="0.25">
      <c r="A48" s="262"/>
      <c r="C48" s="262"/>
      <c r="D48" s="262"/>
      <c r="E48" s="262"/>
      <c r="G48" s="262"/>
      <c r="P48" s="262"/>
      <c r="Q48" s="262"/>
      <c r="R48" s="262"/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52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262"/>
      <c r="BW48" s="262"/>
      <c r="BX48" s="262"/>
      <c r="BY48" s="262"/>
      <c r="BZ48" s="262"/>
      <c r="CA48" s="262"/>
      <c r="CB48" s="262"/>
      <c r="CC48" s="262"/>
      <c r="CD48" s="262"/>
      <c r="CE48" s="262"/>
      <c r="CF48" s="262"/>
      <c r="CG48" s="262"/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2"/>
      <c r="CV48" s="262"/>
      <c r="CW48" s="262"/>
      <c r="CX48" s="262"/>
      <c r="CY48" s="262"/>
      <c r="CZ48" s="262"/>
      <c r="DA48" s="262"/>
      <c r="DB48" s="262"/>
      <c r="DC48" s="262"/>
      <c r="DD48" s="262"/>
      <c r="DE48" s="262"/>
      <c r="DF48" s="262"/>
      <c r="DG48" s="262"/>
      <c r="DH48" s="262"/>
      <c r="DI48" s="262"/>
      <c r="DJ48" s="262"/>
      <c r="DK48" s="262"/>
      <c r="DL48" s="262"/>
      <c r="DM48" s="262"/>
      <c r="DN48" s="262"/>
      <c r="DO48" s="262"/>
      <c r="DP48" s="262"/>
      <c r="DQ48" s="262"/>
      <c r="DR48" s="262"/>
      <c r="DS48" s="262"/>
      <c r="DT48" s="262"/>
      <c r="DU48" s="262"/>
      <c r="DV48" s="262"/>
      <c r="DW48" s="262"/>
      <c r="DX48" s="262"/>
      <c r="DY48" s="262"/>
      <c r="DZ48" s="262"/>
      <c r="EA48" s="262"/>
      <c r="EB48" s="262"/>
      <c r="EC48" s="262"/>
      <c r="ED48" s="262"/>
      <c r="EE48" s="262"/>
      <c r="EF48" s="262"/>
      <c r="EG48" s="262"/>
      <c r="EH48" s="262"/>
      <c r="EI48" s="262"/>
      <c r="EJ48" s="262"/>
      <c r="EK48" s="262"/>
      <c r="EL48" s="262"/>
      <c r="EM48" s="262"/>
      <c r="EN48" s="262"/>
      <c r="EO48" s="262"/>
      <c r="EP48" s="262"/>
      <c r="EQ48" s="262"/>
      <c r="ER48" s="262"/>
      <c r="ES48" s="262"/>
      <c r="ET48" s="262"/>
      <c r="EU48" s="262"/>
      <c r="EV48" s="262"/>
      <c r="EW48" s="262"/>
      <c r="EX48" s="262"/>
      <c r="EY48" s="262"/>
      <c r="EZ48" s="262"/>
      <c r="FA48" s="262"/>
      <c r="FB48" s="262"/>
      <c r="FC48" s="262"/>
      <c r="FE48" s="262"/>
      <c r="FF48" s="262"/>
      <c r="FG48" s="262"/>
      <c r="FH48" s="262"/>
      <c r="FI48" s="262"/>
      <c r="FJ48" s="262"/>
      <c r="FK48" s="262"/>
      <c r="FL48" s="262"/>
      <c r="FM48" s="262"/>
      <c r="FN48" s="262"/>
      <c r="FO48" s="262"/>
      <c r="FP48" s="262"/>
      <c r="FQ48" s="262"/>
      <c r="FR48" s="262"/>
      <c r="FS48" s="262"/>
      <c r="FT48" s="262"/>
      <c r="FU48" s="262"/>
      <c r="FV48" s="262"/>
      <c r="FW48" s="262"/>
      <c r="FX48" s="262"/>
      <c r="FY48" s="262"/>
      <c r="FZ48" s="262"/>
      <c r="GA48" s="262"/>
      <c r="GB48" s="262"/>
      <c r="GC48" s="262"/>
      <c r="GD48" s="262"/>
      <c r="GE48" s="262"/>
      <c r="GF48" s="262"/>
      <c r="GG48" s="262"/>
      <c r="GH48" s="262"/>
      <c r="GI48" s="262"/>
      <c r="GJ48" s="262"/>
      <c r="GK48" s="262"/>
      <c r="GL48" s="262"/>
      <c r="GM48" s="262"/>
      <c r="GN48" s="262"/>
      <c r="GO48" s="262"/>
      <c r="GP48" s="262"/>
      <c r="GQ48" s="262"/>
      <c r="GR48" s="262"/>
      <c r="GS48" s="262"/>
      <c r="GT48" s="262"/>
      <c r="GU48" s="262"/>
      <c r="GV48" s="262"/>
      <c r="GW48" s="262"/>
      <c r="GX48" s="262"/>
      <c r="GY48" s="262"/>
      <c r="GZ48" s="262"/>
      <c r="HA48" s="262"/>
      <c r="HB48" s="262"/>
      <c r="HC48" s="262"/>
      <c r="HD48" s="262"/>
      <c r="HE48" s="262"/>
      <c r="HF48" s="262"/>
      <c r="HG48" s="262"/>
      <c r="HH48" s="262"/>
      <c r="HI48" s="262"/>
      <c r="HJ48" s="262"/>
      <c r="HK48" s="262"/>
      <c r="HL48" s="262"/>
      <c r="HM48" s="262"/>
      <c r="HN48" s="262"/>
      <c r="HQ48" s="262"/>
      <c r="HR48" s="262"/>
      <c r="HS48" s="262"/>
      <c r="HT48" s="262"/>
      <c r="HU48" s="262"/>
      <c r="HV48" s="262"/>
      <c r="HW48" s="262"/>
    </row>
    <row r="49" spans="1:231" ht="15" customHeight="1" x14ac:dyDescent="0.25">
      <c r="A49" s="262"/>
      <c r="C49" s="262"/>
      <c r="D49" s="262"/>
      <c r="E49" s="262"/>
      <c r="G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5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  <c r="CA49" s="262"/>
      <c r="CB49" s="262"/>
      <c r="CC49" s="262"/>
      <c r="CD49" s="262"/>
      <c r="CE49" s="262"/>
      <c r="CF49" s="262"/>
      <c r="CG49" s="262"/>
      <c r="CH49" s="262"/>
      <c r="CI49" s="262"/>
      <c r="CJ49" s="262"/>
      <c r="CK49" s="262"/>
      <c r="CL49" s="262"/>
      <c r="CM49" s="262"/>
      <c r="CN49" s="262"/>
      <c r="CO49" s="262"/>
      <c r="CP49" s="262"/>
      <c r="CQ49" s="262"/>
      <c r="CR49" s="262"/>
      <c r="CS49" s="262"/>
      <c r="CT49" s="262"/>
      <c r="CU49" s="262"/>
      <c r="CV49" s="262"/>
      <c r="CW49" s="262"/>
      <c r="CX49" s="262"/>
      <c r="CY49" s="262"/>
      <c r="CZ49" s="262"/>
      <c r="DA49" s="262"/>
      <c r="DB49" s="262"/>
      <c r="DC49" s="262"/>
      <c r="DD49" s="262"/>
      <c r="DE49" s="262"/>
      <c r="DF49" s="262"/>
      <c r="DG49" s="262"/>
      <c r="DH49" s="262"/>
      <c r="DI49" s="262"/>
      <c r="DJ49" s="262"/>
      <c r="DK49" s="262"/>
      <c r="DL49" s="262"/>
      <c r="DM49" s="262"/>
      <c r="DN49" s="262"/>
      <c r="DO49" s="262"/>
      <c r="DP49" s="262"/>
      <c r="DQ49" s="262"/>
      <c r="DR49" s="262"/>
      <c r="DS49" s="262"/>
      <c r="DT49" s="262"/>
      <c r="DU49" s="262"/>
      <c r="DV49" s="262"/>
      <c r="DW49" s="262"/>
      <c r="DX49" s="262"/>
      <c r="DY49" s="262"/>
      <c r="DZ49" s="262"/>
      <c r="EA49" s="262"/>
      <c r="EB49" s="262"/>
      <c r="EC49" s="262"/>
      <c r="ED49" s="262"/>
      <c r="EE49" s="262"/>
      <c r="EF49" s="262"/>
      <c r="EG49" s="262"/>
      <c r="EH49" s="262"/>
      <c r="EI49" s="262"/>
      <c r="EJ49" s="262"/>
      <c r="EK49" s="262"/>
      <c r="EL49" s="262"/>
      <c r="EM49" s="262"/>
      <c r="EN49" s="262"/>
      <c r="EO49" s="262"/>
      <c r="EP49" s="262"/>
      <c r="EQ49" s="262"/>
      <c r="ER49" s="262"/>
      <c r="ES49" s="262"/>
      <c r="ET49" s="262"/>
      <c r="EU49" s="262"/>
      <c r="EV49" s="262"/>
      <c r="EW49" s="262"/>
      <c r="EX49" s="262"/>
      <c r="EY49" s="262"/>
      <c r="EZ49" s="262"/>
      <c r="FA49" s="262"/>
      <c r="FB49" s="262"/>
      <c r="FC49" s="262"/>
      <c r="FE49" s="262"/>
      <c r="FF49" s="262"/>
      <c r="FG49" s="262"/>
      <c r="FH49" s="262"/>
      <c r="FI49" s="262"/>
      <c r="FJ49" s="262"/>
      <c r="FK49" s="262"/>
      <c r="FL49" s="262"/>
      <c r="FM49" s="262"/>
      <c r="FN49" s="262"/>
      <c r="FO49" s="262"/>
      <c r="FP49" s="262"/>
      <c r="FQ49" s="262"/>
      <c r="FR49" s="262"/>
      <c r="FS49" s="262"/>
      <c r="FT49" s="262"/>
      <c r="FU49" s="262"/>
      <c r="FV49" s="262"/>
      <c r="FW49" s="262"/>
      <c r="FX49" s="262"/>
      <c r="FY49" s="262"/>
      <c r="FZ49" s="262"/>
      <c r="GA49" s="262"/>
      <c r="GB49" s="262"/>
      <c r="GC49" s="262"/>
      <c r="GD49" s="262"/>
      <c r="GE49" s="262"/>
      <c r="GF49" s="262"/>
      <c r="GG49" s="262"/>
      <c r="GH49" s="262"/>
      <c r="GI49" s="262"/>
      <c r="GJ49" s="262"/>
      <c r="GK49" s="262"/>
      <c r="GL49" s="262"/>
      <c r="GM49" s="262"/>
      <c r="GN49" s="262"/>
      <c r="GO49" s="262"/>
      <c r="GP49" s="262"/>
      <c r="GQ49" s="262"/>
      <c r="GR49" s="262"/>
      <c r="GS49" s="262"/>
      <c r="GT49" s="262"/>
      <c r="GU49" s="262"/>
      <c r="GV49" s="262"/>
      <c r="GW49" s="262"/>
      <c r="GX49" s="262"/>
      <c r="GY49" s="262"/>
      <c r="GZ49" s="262"/>
      <c r="HA49" s="262"/>
      <c r="HB49" s="262"/>
      <c r="HC49" s="262"/>
      <c r="HD49" s="262"/>
      <c r="HE49" s="262"/>
      <c r="HF49" s="262"/>
      <c r="HG49" s="262"/>
      <c r="HH49" s="262"/>
      <c r="HI49" s="262"/>
      <c r="HJ49" s="262"/>
      <c r="HK49" s="262"/>
      <c r="HL49" s="262"/>
      <c r="HM49" s="262"/>
      <c r="HN49" s="262"/>
      <c r="HQ49" s="262"/>
      <c r="HR49" s="262"/>
      <c r="HS49" s="262"/>
      <c r="HT49" s="262"/>
      <c r="HU49" s="262"/>
      <c r="HV49" s="262"/>
      <c r="HW49" s="262"/>
    </row>
    <row r="50" spans="1:231" ht="15" customHeight="1" x14ac:dyDescent="0.25">
      <c r="A50" s="262"/>
      <c r="C50" s="262"/>
      <c r="D50" s="262"/>
      <c r="E50" s="262"/>
      <c r="G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52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262"/>
      <c r="BW50" s="262"/>
      <c r="BX50" s="262"/>
      <c r="BY50" s="262"/>
      <c r="BZ50" s="262"/>
      <c r="CA50" s="262"/>
      <c r="CB50" s="262"/>
      <c r="CC50" s="262"/>
      <c r="CD50" s="262"/>
      <c r="CE50" s="262"/>
      <c r="CF50" s="262"/>
      <c r="CG50" s="262"/>
      <c r="CH50" s="262"/>
      <c r="CI50" s="262"/>
      <c r="CJ50" s="262"/>
      <c r="CK50" s="262"/>
      <c r="CL50" s="262"/>
      <c r="CM50" s="262"/>
      <c r="CN50" s="262"/>
      <c r="CO50" s="262"/>
      <c r="CP50" s="262"/>
      <c r="CQ50" s="262"/>
      <c r="CR50" s="262"/>
      <c r="CS50" s="262"/>
      <c r="CT50" s="262"/>
      <c r="CU50" s="262"/>
      <c r="CV50" s="262"/>
      <c r="CW50" s="262"/>
      <c r="CX50" s="262"/>
      <c r="CY50" s="262"/>
      <c r="CZ50" s="262"/>
      <c r="DA50" s="262"/>
      <c r="DB50" s="262"/>
      <c r="DC50" s="262"/>
      <c r="DD50" s="262"/>
      <c r="DE50" s="262"/>
      <c r="DF50" s="262"/>
      <c r="DG50" s="262"/>
      <c r="DH50" s="262"/>
      <c r="DI50" s="262"/>
      <c r="DJ50" s="262"/>
      <c r="DK50" s="262"/>
      <c r="DL50" s="262"/>
      <c r="DM50" s="262"/>
      <c r="DN50" s="262"/>
      <c r="DO50" s="262"/>
      <c r="DP50" s="262"/>
      <c r="DQ50" s="262"/>
      <c r="DR50" s="262"/>
      <c r="DS50" s="262"/>
      <c r="DT50" s="262"/>
      <c r="DU50" s="262"/>
      <c r="DV50" s="262"/>
      <c r="DW50" s="262"/>
      <c r="DX50" s="262"/>
      <c r="DY50" s="262"/>
      <c r="DZ50" s="262"/>
      <c r="EA50" s="262"/>
      <c r="EB50" s="262"/>
      <c r="EC50" s="262"/>
      <c r="ED50" s="262"/>
      <c r="EE50" s="262"/>
      <c r="EF50" s="262"/>
      <c r="EG50" s="262"/>
      <c r="EH50" s="262"/>
      <c r="EI50" s="262"/>
      <c r="EJ50" s="262"/>
      <c r="EK50" s="262"/>
      <c r="EL50" s="262"/>
      <c r="EM50" s="262"/>
      <c r="EN50" s="262"/>
      <c r="EO50" s="262"/>
      <c r="EP50" s="262"/>
      <c r="EQ50" s="262"/>
      <c r="ER50" s="262"/>
      <c r="ES50" s="262"/>
      <c r="ET50" s="262"/>
      <c r="EU50" s="262"/>
      <c r="EV50" s="262"/>
      <c r="EW50" s="262"/>
      <c r="EX50" s="262"/>
      <c r="EY50" s="262"/>
      <c r="EZ50" s="262"/>
      <c r="FA50" s="262"/>
      <c r="FB50" s="262"/>
      <c r="FC50" s="262"/>
      <c r="FE50" s="262"/>
      <c r="FF50" s="262"/>
      <c r="FG50" s="262"/>
      <c r="FH50" s="262"/>
      <c r="FI50" s="262"/>
      <c r="FJ50" s="262"/>
      <c r="FK50" s="262"/>
      <c r="FL50" s="262"/>
      <c r="FM50" s="262"/>
      <c r="FN50" s="262"/>
      <c r="FO50" s="262"/>
      <c r="FP50" s="262"/>
      <c r="FQ50" s="262"/>
      <c r="FR50" s="262"/>
      <c r="FS50" s="262"/>
      <c r="FT50" s="262"/>
      <c r="FU50" s="262"/>
      <c r="FV50" s="262"/>
      <c r="FW50" s="262"/>
      <c r="FX50" s="262"/>
      <c r="FY50" s="262"/>
      <c r="FZ50" s="262"/>
      <c r="GA50" s="262"/>
      <c r="GB50" s="262"/>
      <c r="GC50" s="262"/>
      <c r="GD50" s="262"/>
      <c r="GE50" s="262"/>
      <c r="GF50" s="262"/>
      <c r="GG50" s="262"/>
      <c r="GH50" s="262"/>
      <c r="GI50" s="262"/>
      <c r="GJ50" s="262"/>
      <c r="GK50" s="262"/>
      <c r="GL50" s="262"/>
      <c r="GM50" s="262"/>
      <c r="GN50" s="262"/>
      <c r="GO50" s="262"/>
      <c r="GP50" s="262"/>
      <c r="GQ50" s="262"/>
      <c r="GR50" s="262"/>
      <c r="GS50" s="262"/>
      <c r="GT50" s="262"/>
      <c r="GU50" s="262"/>
      <c r="GV50" s="262"/>
      <c r="GW50" s="262"/>
      <c r="GX50" s="262"/>
      <c r="GY50" s="262"/>
      <c r="GZ50" s="262"/>
      <c r="HA50" s="262"/>
      <c r="HB50" s="262"/>
      <c r="HC50" s="262"/>
      <c r="HD50" s="262"/>
      <c r="HE50" s="262"/>
      <c r="HF50" s="262"/>
      <c r="HG50" s="262"/>
      <c r="HH50" s="262"/>
      <c r="HI50" s="262"/>
      <c r="HJ50" s="262"/>
      <c r="HK50" s="262"/>
      <c r="HL50" s="262"/>
      <c r="HM50" s="262"/>
      <c r="HN50" s="262"/>
      <c r="HQ50" s="262"/>
      <c r="HR50" s="262"/>
      <c r="HS50" s="262"/>
      <c r="HT50" s="262"/>
      <c r="HU50" s="262"/>
      <c r="HV50" s="262"/>
      <c r="HW50" s="262"/>
    </row>
    <row r="51" spans="1:231" ht="15" customHeight="1" x14ac:dyDescent="0.25">
      <c r="A51" s="262"/>
      <c r="C51" s="262"/>
      <c r="D51" s="262"/>
      <c r="E51" s="262"/>
      <c r="G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5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  <c r="DB51" s="262"/>
      <c r="DC51" s="262"/>
      <c r="DD51" s="262"/>
      <c r="DE51" s="262"/>
      <c r="DF51" s="262"/>
      <c r="DG51" s="262"/>
      <c r="DH51" s="262"/>
      <c r="DI51" s="262"/>
      <c r="DJ51" s="262"/>
      <c r="DK51" s="262"/>
      <c r="DL51" s="262"/>
      <c r="DM51" s="262"/>
      <c r="DN51" s="262"/>
      <c r="DO51" s="262"/>
      <c r="DP51" s="262"/>
      <c r="DQ51" s="262"/>
      <c r="DR51" s="262"/>
      <c r="DS51" s="262"/>
      <c r="DT51" s="262"/>
      <c r="DU51" s="262"/>
      <c r="DV51" s="262"/>
      <c r="DW51" s="262"/>
      <c r="DX51" s="262"/>
      <c r="DY51" s="262"/>
      <c r="DZ51" s="262"/>
      <c r="EA51" s="262"/>
      <c r="EB51" s="262"/>
      <c r="EC51" s="262"/>
      <c r="ED51" s="262"/>
      <c r="EE51" s="262"/>
      <c r="EF51" s="262"/>
      <c r="EG51" s="262"/>
      <c r="EH51" s="262"/>
      <c r="EI51" s="262"/>
      <c r="EJ51" s="262"/>
      <c r="EK51" s="262"/>
      <c r="EL51" s="262"/>
      <c r="EM51" s="262"/>
      <c r="EN51" s="262"/>
      <c r="EO51" s="262"/>
      <c r="EP51" s="262"/>
      <c r="EQ51" s="262"/>
      <c r="ER51" s="262"/>
      <c r="ES51" s="262"/>
      <c r="ET51" s="262"/>
      <c r="EU51" s="262"/>
      <c r="EV51" s="262"/>
      <c r="EW51" s="262"/>
      <c r="EX51" s="262"/>
      <c r="EY51" s="262"/>
      <c r="EZ51" s="262"/>
      <c r="FA51" s="262"/>
      <c r="FB51" s="262"/>
      <c r="FC51" s="262"/>
      <c r="FE51" s="262"/>
      <c r="FF51" s="262"/>
      <c r="FG51" s="262"/>
      <c r="FH51" s="262"/>
      <c r="FI51" s="262"/>
      <c r="FJ51" s="262"/>
      <c r="FK51" s="262"/>
      <c r="FL51" s="262"/>
      <c r="FM51" s="262"/>
      <c r="FN51" s="262"/>
      <c r="FO51" s="262"/>
      <c r="FP51" s="262"/>
      <c r="FQ51" s="262"/>
      <c r="FR51" s="262"/>
      <c r="FS51" s="262"/>
      <c r="FT51" s="262"/>
      <c r="FU51" s="262"/>
      <c r="FV51" s="262"/>
      <c r="FW51" s="262"/>
      <c r="FX51" s="262"/>
      <c r="FY51" s="262"/>
      <c r="FZ51" s="262"/>
      <c r="GA51" s="262"/>
      <c r="GB51" s="262"/>
      <c r="GC51" s="262"/>
      <c r="GD51" s="262"/>
      <c r="GE51" s="262"/>
      <c r="GF51" s="262"/>
      <c r="GG51" s="262"/>
      <c r="GH51" s="262"/>
      <c r="GI51" s="262"/>
      <c r="GJ51" s="262"/>
      <c r="GK51" s="262"/>
      <c r="GL51" s="262"/>
      <c r="GM51" s="262"/>
      <c r="GN51" s="262"/>
      <c r="GO51" s="262"/>
      <c r="GP51" s="262"/>
      <c r="GQ51" s="262"/>
      <c r="GR51" s="262"/>
      <c r="GS51" s="262"/>
      <c r="GT51" s="262"/>
      <c r="GU51" s="262"/>
      <c r="GV51" s="262"/>
      <c r="GW51" s="262"/>
      <c r="GX51" s="262"/>
      <c r="GY51" s="262"/>
      <c r="GZ51" s="262"/>
      <c r="HA51" s="262"/>
      <c r="HB51" s="262"/>
      <c r="HC51" s="262"/>
      <c r="HD51" s="262"/>
      <c r="HE51" s="262"/>
      <c r="HF51" s="262"/>
      <c r="HG51" s="262"/>
      <c r="HH51" s="262"/>
      <c r="HI51" s="262"/>
      <c r="HJ51" s="262"/>
      <c r="HK51" s="262"/>
      <c r="HL51" s="262"/>
      <c r="HM51" s="262"/>
      <c r="HN51" s="262"/>
      <c r="HQ51" s="262"/>
      <c r="HR51" s="262"/>
      <c r="HS51" s="262"/>
      <c r="HT51" s="262"/>
      <c r="HU51" s="262"/>
      <c r="HV51" s="262"/>
      <c r="HW51" s="262"/>
    </row>
    <row r="52" spans="1:231" ht="15" customHeight="1" x14ac:dyDescent="0.25">
      <c r="A52" s="262"/>
      <c r="C52" s="262"/>
      <c r="D52" s="262"/>
      <c r="E52" s="262"/>
      <c r="G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52"/>
      <c r="BF52" s="262"/>
      <c r="BG52" s="262"/>
      <c r="BH52" s="262"/>
      <c r="BI52" s="262"/>
      <c r="BJ52" s="262"/>
      <c r="BK52" s="262"/>
      <c r="BL52" s="262"/>
      <c r="BM52" s="262"/>
      <c r="BN52" s="262"/>
      <c r="BO52" s="262"/>
      <c r="BP52" s="262"/>
      <c r="BQ52" s="262"/>
      <c r="BR52" s="262"/>
      <c r="BS52" s="262"/>
      <c r="BT52" s="262"/>
      <c r="BU52" s="262"/>
      <c r="BV52" s="262"/>
      <c r="BW52" s="262"/>
      <c r="BX52" s="262"/>
      <c r="BY52" s="262"/>
      <c r="BZ52" s="262"/>
      <c r="CA52" s="262"/>
      <c r="CB52" s="262"/>
      <c r="CC52" s="262"/>
      <c r="CD52" s="262"/>
      <c r="CE52" s="262"/>
      <c r="CF52" s="262"/>
      <c r="CG52" s="262"/>
      <c r="CH52" s="262"/>
      <c r="CI52" s="262"/>
      <c r="CJ52" s="262"/>
      <c r="CK52" s="262"/>
      <c r="CL52" s="262"/>
      <c r="CM52" s="262"/>
      <c r="CN52" s="262"/>
      <c r="CO52" s="262"/>
      <c r="CP52" s="262"/>
      <c r="CQ52" s="262"/>
      <c r="CR52" s="262"/>
      <c r="CS52" s="262"/>
      <c r="CT52" s="262"/>
      <c r="CU52" s="262"/>
      <c r="CV52" s="262"/>
      <c r="CW52" s="262"/>
      <c r="CX52" s="262"/>
      <c r="CY52" s="262"/>
      <c r="CZ52" s="262"/>
      <c r="DA52" s="262"/>
      <c r="DB52" s="262"/>
      <c r="DC52" s="262"/>
      <c r="DD52" s="262"/>
      <c r="DE52" s="262"/>
      <c r="DF52" s="262"/>
      <c r="DG52" s="262"/>
      <c r="DH52" s="262"/>
      <c r="DI52" s="262"/>
      <c r="DJ52" s="262"/>
      <c r="DK52" s="262"/>
      <c r="DL52" s="262"/>
      <c r="DM52" s="262"/>
      <c r="DN52" s="262"/>
      <c r="DO52" s="262"/>
      <c r="DP52" s="262"/>
      <c r="DQ52" s="262"/>
      <c r="DR52" s="262"/>
      <c r="DS52" s="262"/>
      <c r="DT52" s="262"/>
      <c r="DU52" s="262"/>
      <c r="DV52" s="262"/>
      <c r="DW52" s="262"/>
      <c r="DX52" s="262"/>
      <c r="DY52" s="262"/>
      <c r="DZ52" s="262"/>
      <c r="EA52" s="262"/>
      <c r="EB52" s="262"/>
      <c r="EC52" s="262"/>
      <c r="ED52" s="262"/>
      <c r="EE52" s="262"/>
      <c r="EF52" s="262"/>
      <c r="EG52" s="262"/>
      <c r="EH52" s="262"/>
      <c r="EI52" s="262"/>
      <c r="EJ52" s="262"/>
      <c r="EK52" s="262"/>
      <c r="EL52" s="262"/>
      <c r="EM52" s="262"/>
      <c r="EN52" s="262"/>
      <c r="EO52" s="262"/>
      <c r="EP52" s="262"/>
      <c r="EQ52" s="262"/>
      <c r="ER52" s="262"/>
      <c r="ES52" s="262"/>
      <c r="ET52" s="262"/>
      <c r="EU52" s="262"/>
      <c r="EV52" s="262"/>
      <c r="EW52" s="262"/>
      <c r="EX52" s="262"/>
      <c r="EY52" s="262"/>
      <c r="EZ52" s="262"/>
      <c r="FA52" s="262"/>
      <c r="FB52" s="262"/>
      <c r="FC52" s="262"/>
      <c r="FE52" s="262"/>
      <c r="FF52" s="262"/>
      <c r="FG52" s="262"/>
      <c r="FH52" s="262"/>
      <c r="FI52" s="262"/>
      <c r="FJ52" s="262"/>
      <c r="FK52" s="262"/>
      <c r="FL52" s="262"/>
      <c r="FM52" s="262"/>
      <c r="FN52" s="262"/>
      <c r="FO52" s="262"/>
      <c r="FP52" s="262"/>
      <c r="FQ52" s="262"/>
      <c r="FR52" s="262"/>
      <c r="FS52" s="262"/>
      <c r="FT52" s="262"/>
      <c r="FU52" s="262"/>
      <c r="FV52" s="262"/>
      <c r="FW52" s="262"/>
      <c r="FX52" s="262"/>
      <c r="FY52" s="262"/>
      <c r="FZ52" s="262"/>
      <c r="GA52" s="262"/>
      <c r="GB52" s="262"/>
      <c r="GC52" s="262"/>
      <c r="GD52" s="262"/>
      <c r="GE52" s="262"/>
      <c r="GF52" s="262"/>
      <c r="GG52" s="262"/>
      <c r="GH52" s="262"/>
      <c r="GI52" s="262"/>
      <c r="GJ52" s="262"/>
      <c r="GK52" s="262"/>
      <c r="GL52" s="262"/>
      <c r="GM52" s="262"/>
      <c r="GN52" s="262"/>
      <c r="GO52" s="262"/>
      <c r="GP52" s="262"/>
      <c r="GQ52" s="262"/>
      <c r="GR52" s="262"/>
      <c r="GS52" s="262"/>
      <c r="GT52" s="262"/>
      <c r="GU52" s="262"/>
      <c r="GV52" s="262"/>
      <c r="GW52" s="262"/>
      <c r="GX52" s="262"/>
      <c r="GY52" s="262"/>
      <c r="GZ52" s="262"/>
      <c r="HA52" s="262"/>
      <c r="HB52" s="262"/>
      <c r="HC52" s="262"/>
      <c r="HD52" s="262"/>
      <c r="HE52" s="262"/>
      <c r="HF52" s="262"/>
      <c r="HG52" s="262"/>
      <c r="HH52" s="262"/>
      <c r="HI52" s="262"/>
      <c r="HJ52" s="262"/>
      <c r="HK52" s="262"/>
      <c r="HL52" s="262"/>
      <c r="HM52" s="262"/>
      <c r="HN52" s="262"/>
      <c r="HQ52" s="262"/>
      <c r="HR52" s="262"/>
      <c r="HS52" s="262"/>
      <c r="HT52" s="262"/>
      <c r="HU52" s="262"/>
      <c r="HV52" s="262"/>
      <c r="HW52" s="262"/>
    </row>
  </sheetData>
  <sortState ref="F62:AH68">
    <sortCondition descending="1" ref="F62"/>
  </sortState>
  <mergeCells count="26">
    <mergeCell ref="B1:HP1"/>
    <mergeCell ref="B2:HP2"/>
    <mergeCell ref="G7:H7"/>
    <mergeCell ref="G11:H11"/>
    <mergeCell ref="G15:H15"/>
    <mergeCell ref="G20:H20"/>
    <mergeCell ref="G29:H29"/>
    <mergeCell ref="HO15:HP15"/>
    <mergeCell ref="HO20:HP20"/>
    <mergeCell ref="HO29:HP29"/>
    <mergeCell ref="HO33:HP33"/>
    <mergeCell ref="G33:H33"/>
    <mergeCell ref="A1:A40"/>
    <mergeCell ref="B4:C5"/>
    <mergeCell ref="G4:H5"/>
    <mergeCell ref="HO4:HP5"/>
    <mergeCell ref="G25:H25"/>
    <mergeCell ref="HO25:HP25"/>
    <mergeCell ref="I4:DG4"/>
    <mergeCell ref="GN4:HN4"/>
    <mergeCell ref="DH4:GM4"/>
    <mergeCell ref="HO11:HP11"/>
    <mergeCell ref="D4:D5"/>
    <mergeCell ref="E4:E5"/>
    <mergeCell ref="F4:F5"/>
    <mergeCell ref="HO7:HP7"/>
  </mergeCells>
  <printOptions horizontalCentered="1"/>
  <pageMargins left="0" right="0" top="0.70866141732283472" bottom="0.19685039370078741" header="0.15748031496062992" footer="0.19685039370078741"/>
  <pageSetup paperSize="9" scale="60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L67"/>
  <sheetViews>
    <sheetView view="pageBreakPreview" topLeftCell="A4" zoomScale="90" zoomScaleNormal="90" zoomScaleSheetLayoutView="90" workbookViewId="0">
      <pane xSplit="1" ySplit="2" topLeftCell="B6" activePane="bottomRight" state="frozen"/>
      <selection activeCell="A4" sqref="A4"/>
      <selection pane="topRight" activeCell="B4" sqref="B4"/>
      <selection pane="bottomLeft" activeCell="A6" sqref="A6"/>
      <selection pane="bottomRight" activeCell="Z8" sqref="Z8"/>
    </sheetView>
  </sheetViews>
  <sheetFormatPr defaultColWidth="9.140625" defaultRowHeight="15" x14ac:dyDescent="0.25"/>
  <cols>
    <col min="1" max="1" width="2.42578125" style="67" customWidth="1"/>
    <col min="2" max="2" width="4.140625" style="56" customWidth="1"/>
    <col min="3" max="3" width="4.5703125" style="63" customWidth="1"/>
    <col min="4" max="4" width="8.28515625" style="64" customWidth="1"/>
    <col min="5" max="5" width="6" style="56" customWidth="1"/>
    <col min="6" max="6" width="2" style="105" customWidth="1"/>
    <col min="7" max="7" width="47.85546875" style="104" customWidth="1"/>
    <col min="8" max="8" width="6.42578125" style="104" hidden="1" customWidth="1"/>
    <col min="9" max="25" width="7.42578125" style="104" hidden="1" customWidth="1"/>
    <col min="26" max="26" width="7.42578125" style="104" customWidth="1"/>
    <col min="27" max="27" width="7.42578125" style="259" customWidth="1"/>
    <col min="28" max="31" width="7.42578125" style="104" hidden="1" customWidth="1"/>
    <col min="32" max="40" width="5.7109375" style="192" hidden="1" customWidth="1"/>
    <col min="41" max="41" width="5.7109375" style="192" customWidth="1"/>
    <col min="42" max="42" width="7.42578125" style="252" customWidth="1"/>
    <col min="43" max="45" width="5.7109375" style="63" hidden="1" customWidth="1"/>
    <col min="46" max="46" width="7.28515625" style="63" hidden="1" customWidth="1"/>
    <col min="47" max="47" width="5.7109375" style="63" hidden="1" customWidth="1"/>
    <col min="48" max="48" width="5.85546875" style="63" hidden="1" customWidth="1"/>
    <col min="49" max="49" width="6.5703125" style="63" hidden="1" customWidth="1"/>
    <col min="50" max="59" width="5.7109375" style="63" hidden="1" customWidth="1"/>
    <col min="60" max="60" width="7.140625" style="63" hidden="1" customWidth="1"/>
    <col min="61" max="61" width="7.42578125" style="63" hidden="1" customWidth="1"/>
    <col min="62" max="66" width="5.7109375" style="63" hidden="1" customWidth="1"/>
    <col min="67" max="68" width="5.7109375" style="63" customWidth="1"/>
    <col min="69" max="76" width="5.7109375" style="63" hidden="1" customWidth="1"/>
    <col min="77" max="78" width="6.7109375" style="63" hidden="1" customWidth="1"/>
    <col min="79" max="80" width="6.7109375" style="63" customWidth="1"/>
    <col min="81" max="81" width="2.5703125" style="56" customWidth="1"/>
    <col min="82" max="82" width="42.5703125" style="56" customWidth="1"/>
    <col min="83" max="83" width="8.85546875" style="113" customWidth="1"/>
    <col min="84" max="86" width="7.85546875" style="94" customWidth="1"/>
    <col min="87" max="88" width="8.140625" style="94" customWidth="1"/>
    <col min="89" max="90" width="9.140625" style="56" customWidth="1"/>
    <col min="91" max="16384" width="9.140625" style="56"/>
  </cols>
  <sheetData>
    <row r="1" spans="1:90" ht="15.75" customHeight="1" x14ac:dyDescent="0.25">
      <c r="A1" s="152" t="s">
        <v>426</v>
      </c>
      <c r="C1" s="154" t="s">
        <v>455</v>
      </c>
      <c r="D1" s="154"/>
      <c r="E1" s="154"/>
      <c r="F1" s="162"/>
      <c r="G1" s="154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254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62"/>
      <c r="CD1" s="154"/>
      <c r="CF1" s="95"/>
      <c r="CG1" s="95"/>
      <c r="CH1" s="95"/>
      <c r="CI1" s="95"/>
      <c r="CJ1" s="95"/>
    </row>
    <row r="2" spans="1:90" ht="18" customHeight="1" x14ac:dyDescent="0.25">
      <c r="A2" s="153"/>
      <c r="C2" s="155" t="s">
        <v>456</v>
      </c>
      <c r="D2" s="155"/>
      <c r="E2" s="155"/>
      <c r="F2" s="163"/>
      <c r="G2" s="155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255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244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63"/>
      <c r="CD2" s="155"/>
      <c r="CF2" s="78"/>
      <c r="CG2" s="78"/>
      <c r="CH2" s="78"/>
      <c r="CI2" s="78"/>
      <c r="CJ2" s="78"/>
    </row>
    <row r="3" spans="1:90" ht="8.25" customHeight="1" thickBot="1" x14ac:dyDescent="0.3">
      <c r="A3" s="153"/>
      <c r="C3" s="143"/>
      <c r="D3" s="96"/>
      <c r="E3" s="143"/>
      <c r="F3" s="145"/>
      <c r="G3" s="143"/>
      <c r="H3" s="181"/>
      <c r="I3" s="181"/>
      <c r="J3" s="181"/>
      <c r="K3" s="181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256"/>
      <c r="AB3" s="182"/>
      <c r="AC3" s="182"/>
      <c r="AD3" s="182"/>
      <c r="AE3" s="182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245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77"/>
      <c r="BZ3" s="77"/>
      <c r="CA3" s="77"/>
      <c r="CB3" s="77"/>
      <c r="CC3" s="145"/>
      <c r="CD3" s="143"/>
      <c r="CF3" s="78"/>
      <c r="CG3" s="78"/>
      <c r="CH3" s="78"/>
      <c r="CI3" s="78"/>
      <c r="CJ3" s="78"/>
    </row>
    <row r="4" spans="1:90" s="99" customFormat="1" ht="81" customHeight="1" x14ac:dyDescent="0.25">
      <c r="A4" s="624"/>
      <c r="B4" s="627" t="s">
        <v>48</v>
      </c>
      <c r="C4" s="627"/>
      <c r="D4" s="97"/>
      <c r="E4" s="144"/>
      <c r="F4" s="627" t="s">
        <v>51</v>
      </c>
      <c r="G4" s="627"/>
      <c r="H4" s="625" t="s">
        <v>509</v>
      </c>
      <c r="I4" s="625"/>
      <c r="J4" s="625"/>
      <c r="K4" s="625"/>
      <c r="L4" s="626"/>
      <c r="M4" s="626"/>
      <c r="N4" s="626"/>
      <c r="O4" s="626"/>
      <c r="P4" s="626"/>
      <c r="Q4" s="626"/>
      <c r="R4" s="626"/>
      <c r="S4" s="626"/>
      <c r="T4" s="626"/>
      <c r="U4" s="626"/>
      <c r="V4" s="626"/>
      <c r="W4" s="626"/>
      <c r="X4" s="626"/>
      <c r="Y4" s="626"/>
      <c r="Z4" s="626"/>
      <c r="AA4" s="626"/>
      <c r="AB4" s="626"/>
      <c r="AC4" s="626"/>
      <c r="AD4" s="626"/>
      <c r="AE4" s="626"/>
      <c r="AF4" s="626"/>
      <c r="AG4" s="626"/>
      <c r="AH4" s="626"/>
      <c r="AI4" s="626"/>
      <c r="AJ4" s="626"/>
      <c r="AK4" s="626"/>
      <c r="AL4" s="626"/>
      <c r="AM4" s="626"/>
      <c r="AN4" s="626"/>
      <c r="AO4" s="626"/>
      <c r="AP4" s="626"/>
      <c r="AQ4" s="626"/>
      <c r="AR4" s="626"/>
      <c r="AS4" s="626"/>
      <c r="AT4" s="626"/>
      <c r="AU4" s="631" t="s">
        <v>75</v>
      </c>
      <c r="AV4" s="631"/>
      <c r="AW4" s="631"/>
      <c r="AX4" s="631"/>
      <c r="AY4" s="631"/>
      <c r="AZ4" s="631"/>
      <c r="BA4" s="631"/>
      <c r="BB4" s="631"/>
      <c r="BC4" s="631"/>
      <c r="BD4" s="631"/>
      <c r="BE4" s="631"/>
      <c r="BF4" s="631"/>
      <c r="BG4" s="631"/>
      <c r="BH4" s="631"/>
      <c r="BI4" s="631"/>
      <c r="BJ4" s="631"/>
      <c r="BK4" s="631"/>
      <c r="BL4" s="631"/>
      <c r="BM4" s="631"/>
      <c r="BN4" s="631"/>
      <c r="BO4" s="631"/>
      <c r="BP4" s="631"/>
      <c r="BQ4" s="631"/>
      <c r="BR4" s="631"/>
      <c r="BS4" s="631"/>
      <c r="BT4" s="631" t="s">
        <v>76</v>
      </c>
      <c r="BU4" s="631"/>
      <c r="BV4" s="631"/>
      <c r="BW4" s="631"/>
      <c r="BX4" s="631"/>
      <c r="BY4" s="631"/>
      <c r="BZ4" s="631"/>
      <c r="CA4" s="631"/>
      <c r="CB4" s="631"/>
      <c r="CC4" s="629" t="s">
        <v>52</v>
      </c>
      <c r="CD4" s="629"/>
      <c r="CE4" s="109"/>
      <c r="CF4" s="98"/>
      <c r="CG4" s="98"/>
      <c r="CH4" s="98"/>
      <c r="CI4" s="98"/>
      <c r="CJ4" s="98"/>
    </row>
    <row r="5" spans="1:90" s="57" customFormat="1" ht="54.75" customHeight="1" x14ac:dyDescent="0.25">
      <c r="A5" s="624"/>
      <c r="B5" s="628"/>
      <c r="C5" s="628"/>
      <c r="D5" s="41" t="s">
        <v>49</v>
      </c>
      <c r="E5" s="14" t="s">
        <v>50</v>
      </c>
      <c r="F5" s="628"/>
      <c r="G5" s="628"/>
      <c r="H5" s="183" t="s">
        <v>489</v>
      </c>
      <c r="I5" s="183" t="s">
        <v>499</v>
      </c>
      <c r="J5" s="183" t="s">
        <v>500</v>
      </c>
      <c r="K5" s="183" t="s">
        <v>505</v>
      </c>
      <c r="L5" s="183" t="s">
        <v>507</v>
      </c>
      <c r="M5" s="183" t="s">
        <v>510</v>
      </c>
      <c r="N5" s="183" t="s">
        <v>515</v>
      </c>
      <c r="O5" s="183" t="s">
        <v>516</v>
      </c>
      <c r="P5" s="183" t="s">
        <v>517</v>
      </c>
      <c r="Q5" s="183" t="s">
        <v>571</v>
      </c>
      <c r="R5" s="183" t="s">
        <v>518</v>
      </c>
      <c r="S5" s="183" t="s">
        <v>545</v>
      </c>
      <c r="T5" s="183" t="s">
        <v>570</v>
      </c>
      <c r="U5" s="183" t="s">
        <v>573</v>
      </c>
      <c r="V5" s="183" t="s">
        <v>572</v>
      </c>
      <c r="W5" s="183" t="s">
        <v>574</v>
      </c>
      <c r="X5" s="183" t="s">
        <v>546</v>
      </c>
      <c r="Y5" s="183" t="s">
        <v>547</v>
      </c>
      <c r="Z5" s="183" t="s">
        <v>548</v>
      </c>
      <c r="AA5" s="257" t="s">
        <v>549</v>
      </c>
      <c r="AB5" s="183" t="s">
        <v>550</v>
      </c>
      <c r="AC5" s="183" t="s">
        <v>551</v>
      </c>
      <c r="AD5" s="183" t="s">
        <v>552</v>
      </c>
      <c r="AE5" s="183" t="s">
        <v>544</v>
      </c>
      <c r="AF5" s="183" t="s">
        <v>429</v>
      </c>
      <c r="AG5" s="183" t="s">
        <v>460</v>
      </c>
      <c r="AH5" s="183" t="s">
        <v>464</v>
      </c>
      <c r="AI5" s="184" t="s">
        <v>468</v>
      </c>
      <c r="AJ5" s="184" t="s">
        <v>490</v>
      </c>
      <c r="AK5" s="190" t="s">
        <v>501</v>
      </c>
      <c r="AL5" s="190" t="s">
        <v>514</v>
      </c>
      <c r="AM5" s="190" t="s">
        <v>522</v>
      </c>
      <c r="AN5" s="190" t="s">
        <v>553</v>
      </c>
      <c r="AO5" s="190" t="s">
        <v>567</v>
      </c>
      <c r="AP5" s="246" t="s">
        <v>568</v>
      </c>
      <c r="AQ5" s="188" t="s">
        <v>569</v>
      </c>
      <c r="AR5" s="188" t="s">
        <v>554</v>
      </c>
      <c r="AS5" s="188" t="s">
        <v>575</v>
      </c>
      <c r="AT5" s="195" t="s">
        <v>578</v>
      </c>
      <c r="AU5" s="174" t="s">
        <v>473</v>
      </c>
      <c r="AV5" s="174" t="s">
        <v>474</v>
      </c>
      <c r="AW5" s="174" t="s">
        <v>492</v>
      </c>
      <c r="AX5" s="174" t="s">
        <v>498</v>
      </c>
      <c r="AY5" s="174" t="s">
        <v>502</v>
      </c>
      <c r="AZ5" s="174" t="s">
        <v>506</v>
      </c>
      <c r="BA5" s="174" t="s">
        <v>508</v>
      </c>
      <c r="BB5" s="174" t="s">
        <v>512</v>
      </c>
      <c r="BC5" s="174" t="s">
        <v>521</v>
      </c>
      <c r="BD5" s="174" t="s">
        <v>519</v>
      </c>
      <c r="BE5" s="174" t="s">
        <v>520</v>
      </c>
      <c r="BF5" s="174" t="s">
        <v>525</v>
      </c>
      <c r="BG5" s="174" t="s">
        <v>526</v>
      </c>
      <c r="BH5" s="174" t="s">
        <v>566</v>
      </c>
      <c r="BI5" s="174" t="s">
        <v>555</v>
      </c>
      <c r="BJ5" s="174" t="s">
        <v>556</v>
      </c>
      <c r="BK5" s="174" t="s">
        <v>557</v>
      </c>
      <c r="BL5" s="174" t="s">
        <v>558</v>
      </c>
      <c r="BM5" s="174" t="s">
        <v>559</v>
      </c>
      <c r="BN5" s="174" t="s">
        <v>560</v>
      </c>
      <c r="BO5" s="174" t="s">
        <v>561</v>
      </c>
      <c r="BP5" s="174" t="s">
        <v>579</v>
      </c>
      <c r="BQ5" s="174" t="s">
        <v>562</v>
      </c>
      <c r="BR5" s="174" t="s">
        <v>563</v>
      </c>
      <c r="BS5" s="174" t="s">
        <v>564</v>
      </c>
      <c r="BT5" s="198" t="s">
        <v>465</v>
      </c>
      <c r="BU5" s="198" t="s">
        <v>469</v>
      </c>
      <c r="BV5" s="198" t="s">
        <v>493</v>
      </c>
      <c r="BW5" s="198" t="s">
        <v>503</v>
      </c>
      <c r="BX5" s="198" t="s">
        <v>513</v>
      </c>
      <c r="BY5" s="198" t="s">
        <v>524</v>
      </c>
      <c r="BZ5" s="198" t="s">
        <v>565</v>
      </c>
      <c r="CA5" s="198" t="s">
        <v>576</v>
      </c>
      <c r="CB5" s="198" t="s">
        <v>577</v>
      </c>
      <c r="CC5" s="630"/>
      <c r="CD5" s="630"/>
      <c r="CE5" s="110"/>
      <c r="CF5" s="98"/>
      <c r="CG5" s="98"/>
      <c r="CH5" s="98"/>
      <c r="CI5" s="98"/>
      <c r="CJ5" s="98"/>
    </row>
    <row r="6" spans="1:90" s="102" customFormat="1" ht="12.75" customHeight="1" x14ac:dyDescent="0.25">
      <c r="A6" s="624"/>
      <c r="B6" s="83"/>
      <c r="C6" s="84"/>
      <c r="D6" s="100">
        <v>65.885483487004095</v>
      </c>
      <c r="E6" s="85" t="s">
        <v>11</v>
      </c>
      <c r="F6" s="167" t="s">
        <v>53</v>
      </c>
      <c r="G6" s="156"/>
      <c r="H6" s="184">
        <f>'Jadual5-2digit'!U5/'Jadual5-2digit'!I5*100-100</f>
        <v>4.2099558278367653</v>
      </c>
      <c r="I6" s="184">
        <f>'Jadual5-2digit'!V5/'Jadual5-2digit'!J5*100-100</f>
        <v>4.3551155496043918</v>
      </c>
      <c r="J6" s="184">
        <f>'Jadual5-2digit'!W5/'Jadual5-2digit'!K5*100-100</f>
        <v>4.5492935123170071</v>
      </c>
      <c r="K6" s="184">
        <f>'Jadual5-2digit'!X5/'Jadual5-2digit'!L5*100-100</f>
        <v>2.5204077038843735</v>
      </c>
      <c r="L6" s="184">
        <f>'Jadual5-2digit'!Y5/'Jadual5-2digit'!M5*100-100</f>
        <v>3.7094419545677653</v>
      </c>
      <c r="M6" s="184">
        <f>'Jadual5-2digit'!Z5/'Jadual5-2digit'!N5*100-100</f>
        <v>4.4695000821139246</v>
      </c>
      <c r="N6" s="184">
        <f>'Jadual5-2digit'!AA5/'Jadual5-2digit'!O5*100-100</f>
        <v>3.6764583552390491</v>
      </c>
      <c r="O6" s="184">
        <f>'Jadual5-2digit'!AB5/'Jadual5-2digit'!P5*100-100</f>
        <v>4.7501394597476008</v>
      </c>
      <c r="P6" s="184">
        <f>'Jadual5-2digit'!AC5/'Jadual5-2digit'!Q5*100-100</f>
        <v>3.8478075589571716</v>
      </c>
      <c r="Q6" s="184">
        <f>'Jadual5-2digit'!AD5/'Jadual5-2digit'!R5*100-100</f>
        <v>4.1885516439404995</v>
      </c>
      <c r="R6" s="184">
        <f>'Jadual5-2digit'!AE5/'Jadual5-2digit'!S5*100-100</f>
        <v>6.9944795235190753</v>
      </c>
      <c r="S6" s="184">
        <f>'Jadual5-2digit'!AF5/'Jadual5-2digit'!T5*100-100</f>
        <v>4.6851629991736701</v>
      </c>
      <c r="T6" s="184">
        <f>'Jadual5-2digit'!AG5/'Jadual5-2digit'!U5*100-100</f>
        <v>4.894908572166031</v>
      </c>
      <c r="U6" s="184">
        <f>'Jadual5-2digit'!AH5/'Jadual5-2digit'!V5*100-100</f>
        <v>7.3782227257580786</v>
      </c>
      <c r="V6" s="184">
        <f>'Jadual5-2digit'!AI5/'Jadual5-2digit'!W5*100-100</f>
        <v>5.6029577435869697</v>
      </c>
      <c r="W6" s="184">
        <f>'Jadual5-2digit'!AJ5/'Jadual5-2digit'!X5*100-100</f>
        <v>6.4920426075588438</v>
      </c>
      <c r="X6" s="184">
        <f>'Jadual5-2digit'!AK5/'Jadual5-2digit'!Y5*100-100</f>
        <v>7.1967454021360595</v>
      </c>
      <c r="Y6" s="184">
        <f>'Jadual5-2digit'!AL5/'Jadual5-2digit'!Z5*100-100</f>
        <v>4.361060589859477</v>
      </c>
      <c r="Z6" s="184">
        <f>'Jadual5-2digit'!AM5/'Jadual5-2digit'!AA5*100-100</f>
        <v>8.4747614739490302</v>
      </c>
      <c r="AA6" s="175">
        <f>'Jadual5-2digit'!AN5/'Jadual5-2digit'!AB5*100-100</f>
        <v>7.4146727947750719</v>
      </c>
      <c r="AB6" s="184">
        <f>'Jadual5-2digit'!AO5/'Jadual5-2digit'!AC5*100-100</f>
        <v>5.8576457801112127</v>
      </c>
      <c r="AC6" s="184">
        <f>'Jadual5-2digit'!AP5/'Jadual5-2digit'!AD5*100-100</f>
        <v>4.2461599641605545</v>
      </c>
      <c r="AD6" s="184">
        <f>'Jadual5-2digit'!AQ5/'Jadual5-2digit'!AE5*100-100</f>
        <v>6.3994491285094313</v>
      </c>
      <c r="AE6" s="184">
        <f>'Jadual5-2digit'!AR5/'Jadual5-2digit'!AF5*100-100</f>
        <v>5.4105593205218412</v>
      </c>
      <c r="AF6" s="184" t="e">
        <f>'Jadual5-2digit'!#REF!/'Jadual5-2digit'!#REF!*100-100</f>
        <v>#REF!</v>
      </c>
      <c r="AG6" s="184" t="e">
        <f>'Jadual5-2digit'!CP5/'Jadual5-2digit'!#REF!*100-100</f>
        <v>#REF!</v>
      </c>
      <c r="AH6" s="184" t="e">
        <f>'Jadual5-2digit'!CQ5/'Jadual5-2digit'!#REF!*100-100</f>
        <v>#REF!</v>
      </c>
      <c r="AI6" s="184" t="e">
        <f>'Jadual5-2digit'!CR5/'Jadual5-2digit'!#REF!*100-100</f>
        <v>#REF!</v>
      </c>
      <c r="AJ6" s="184" t="e">
        <f>'Jadual5-2digit'!CS5/'Jadual5-2digit'!#REF!*100-100</f>
        <v>#REF!</v>
      </c>
      <c r="AK6" s="184">
        <f>'Jadual5-2digit'!CT5/'Jadual5-2digit'!CP5*100-100</f>
        <v>4.3721164163139008</v>
      </c>
      <c r="AL6" s="184">
        <f>'Jadual5-2digit'!CU5/'Jadual5-2digit'!CQ5*100-100</f>
        <v>3.5844036317960359</v>
      </c>
      <c r="AM6" s="184">
        <f>'Jadual5-2digit'!CV5/'Jadual5-2digit'!CR5*100-100</f>
        <v>4.0888098845230729</v>
      </c>
      <c r="AN6" s="184">
        <f>'Jadual5-2digit'!CW5/'Jadual5-2digit'!CS5*100-100</f>
        <v>5.2611095395536296</v>
      </c>
      <c r="AO6" s="184">
        <f>'Jadual5-2digit'!CX5/'Jadual5-2digit'!CT5*100-100</f>
        <v>5.9092294332338042</v>
      </c>
      <c r="AP6" s="247">
        <f>'Jadual5-2digit'!CY5/'Jadual5-2digit'!CU5*100-100</f>
        <v>5.9895281861416692</v>
      </c>
      <c r="AQ6" s="175">
        <f>'Jadual5-2digit'!CZ5/'Jadual5-2digit'!CV5*100-100</f>
        <v>7.2358249100574028</v>
      </c>
      <c r="AR6" s="175">
        <f>'Jadual5-2digit'!DA5/'Jadual5-2digit'!CW5*100-100</f>
        <v>5.3394938056436274</v>
      </c>
      <c r="AS6" s="175" t="e">
        <f>'Jadual5-2digit'!#REF!/'Jadual5-2digit'!CX5*100-100</f>
        <v>#REF!</v>
      </c>
      <c r="AT6" s="71">
        <f>'Jadual5-2digit'!DT5/'Jadual5-2digit'!DS5*100-100</f>
        <v>6.1165753609440969</v>
      </c>
      <c r="AU6" s="71">
        <f>'Jadual5-2digit'!R5/'Jadual5-2digit'!Q5*100-100</f>
        <v>2.8175873463873273</v>
      </c>
      <c r="AV6" s="71">
        <f>'Jadual5-2digit'!S5/'Jadual5-2digit'!R5*100-100</f>
        <v>-5.9147664093643471</v>
      </c>
      <c r="AW6" s="71">
        <f>'Jadual5-2digit'!T5/'Jadual5-2digit'!S5*100-100</f>
        <v>3.027724828597897</v>
      </c>
      <c r="AX6" s="71">
        <f>'Jadual5-2digit'!U5/'Jadual5-2digit'!T5*100-100</f>
        <v>0.14543941686883954</v>
      </c>
      <c r="AY6" s="71">
        <f>'Jadual5-2digit'!W5/'Jadual5-2digit'!V5*100-100</f>
        <v>11.642164554798654</v>
      </c>
      <c r="AZ6" s="71">
        <f>'Jadual5-2digit'!X5/'Jadual5-2digit'!W5*100-100</f>
        <v>-4.0912715602887602</v>
      </c>
      <c r="BA6" s="71">
        <f>'Jadual5-2digit'!Y5/'Jadual5-2digit'!X5*100-100</f>
        <v>3.7086259589182333</v>
      </c>
      <c r="BB6" s="71">
        <f>'Jadual5-2digit'!Z5/'Jadual5-2digit'!Y5*100-100</f>
        <v>3.8867275554077736</v>
      </c>
      <c r="BC6" s="71">
        <f>'Jadual5-2digit'!AA5/'Jadual5-2digit'!Z5*100-100</f>
        <v>-2.6886266373842034</v>
      </c>
      <c r="BD6" s="71">
        <f>'Jadual5-2digit'!AB5/'Jadual5-2digit'!AA5*100-100</f>
        <v>0.8534137755867448</v>
      </c>
      <c r="BE6" s="71">
        <f>'Jadual5-2digit'!AC5/'Jadual5-2digit'!AB5*100-100</f>
        <v>2.1130441457660538</v>
      </c>
      <c r="BF6" s="71">
        <f>'Jadual5-2digit'!AD5/'Jadual5-2digit'!AC5*100-100</f>
        <v>3.1549510861142949</v>
      </c>
      <c r="BG6" s="71">
        <f>'Jadual5-2digit'!AE5/'Jadual5-2digit'!AD5*100-100</f>
        <v>-3.3809335090777353</v>
      </c>
      <c r="BH6" s="71">
        <f>'Jadual5-2digit'!AF5/'Jadual5-2digit'!AE5*100-100</f>
        <v>0.80402479779311875</v>
      </c>
      <c r="BI6" s="71">
        <f>'Jadual5-2digit'!AG5/'Jadual5-2digit'!AF5*100-100</f>
        <v>0.34608926992613931</v>
      </c>
      <c r="BJ6" s="71">
        <f>'Jadual5-2digit'!AH5/'Jadual5-2digit'!AG5*100-100</f>
        <v>-7.8727268964819217</v>
      </c>
      <c r="BK6" s="71">
        <f>'Jadual5-2digit'!AI5/'Jadual5-2digit'!AH5*100-100</f>
        <v>9.7964045837652094</v>
      </c>
      <c r="BL6" s="71">
        <f>'Jadual5-2digit'!AJ5/'Jadual5-2digit'!AI5*100-100</f>
        <v>-3.2838036578690151</v>
      </c>
      <c r="BM6" s="71">
        <f>'Jadual5-2digit'!AK5/'Jadual5-2digit'!AJ5*100-100</f>
        <v>4.3949097106943213</v>
      </c>
      <c r="BN6" s="71">
        <f>'Jadual5-2digit'!AL5/'Jadual5-2digit'!AK5*100-100</f>
        <v>1.138602932585826</v>
      </c>
      <c r="BO6" s="71">
        <f>'Jadual5-2digit'!AM5/'Jadual5-2digit'!AL5*100-100</f>
        <v>1.1471899054064494</v>
      </c>
      <c r="BP6" s="71">
        <f>'Jadual5-2digit'!AN5/'Jadual5-2digit'!AM5*100-100</f>
        <v>-0.13219394317485467</v>
      </c>
      <c r="BQ6" s="71">
        <f>'Jadual5-2digit'!AO5/'Jadual5-2digit'!AN5*100-100</f>
        <v>0.63286677197010022</v>
      </c>
      <c r="BR6" s="71">
        <f>'Jadual5-2digit'!AP5/'Jadual5-2digit'!AO5*100-100</f>
        <v>1.5846087712506574</v>
      </c>
      <c r="BS6" s="71">
        <f>'Jadual5-2digit'!AQ5/'Jadual5-2digit'!AP5*100-100</f>
        <v>-1.385188159647754</v>
      </c>
      <c r="BT6" s="71">
        <f>'Jadual5-2digit'!CQ5/'Jadual5-2digit'!CP5*100-100</f>
        <v>4.1084595038678486</v>
      </c>
      <c r="BU6" s="71">
        <f>'Jadual5-2digit'!CR5/'Jadual5-2digit'!CQ5*100-100</f>
        <v>1.7853112499388573</v>
      </c>
      <c r="BV6" s="71">
        <f>'Jadual5-2digit'!CS5/'Jadual5-2digit'!CR5*100-100</f>
        <v>1.6542406775697032</v>
      </c>
      <c r="BW6" s="71">
        <f>'Jadual5-2digit'!CT5/'Jadual5-2digit'!CS5*100-100</f>
        <v>-3.1080134839843367</v>
      </c>
      <c r="BX6" s="71">
        <f>'Jadual5-2digit'!CU5/'Jadual5-2digit'!CT5*100-100</f>
        <v>3.3227365795520427</v>
      </c>
      <c r="BY6" s="71">
        <f>'Jadual5-2digit'!CV5/'Jadual5-2digit'!CU5*100-100</f>
        <v>2.2809567875888632</v>
      </c>
      <c r="BZ6" s="71">
        <f>'Jadual5-2digit'!CW5/'Jadual5-2digit'!CV5*100-100</f>
        <v>2.7991210101521773</v>
      </c>
      <c r="CA6" s="71">
        <f>'Jadual5-2digit'!CX5/'Jadual5-2digit'!CW5*100-100</f>
        <v>-2.5114244467424101</v>
      </c>
      <c r="CB6" s="71">
        <f>'Jadual5-2digit'!CY5/'Jadual5-2digit'!CX5*100-100</f>
        <v>3.4010742932599811</v>
      </c>
      <c r="CC6" s="164" t="s">
        <v>54</v>
      </c>
      <c r="CD6" s="157"/>
      <c r="CE6" s="114"/>
      <c r="CF6" s="92"/>
      <c r="CG6" s="92"/>
      <c r="CH6" s="101"/>
      <c r="CI6" s="101"/>
      <c r="CJ6" s="101"/>
    </row>
    <row r="7" spans="1:90" s="102" customFormat="1" ht="15" customHeight="1" x14ac:dyDescent="0.25">
      <c r="A7" s="624"/>
      <c r="B7" s="133" t="s">
        <v>495</v>
      </c>
      <c r="C7" s="134">
        <v>5.7334823052168264</v>
      </c>
      <c r="D7" s="135">
        <f>SUM(D8:D11)</f>
        <v>7.3680431598460538</v>
      </c>
      <c r="E7" s="136"/>
      <c r="F7" s="168" t="s">
        <v>56</v>
      </c>
      <c r="G7" s="158"/>
      <c r="H7" s="185">
        <f>'Jadual5-2digit'!U6/'Jadual5-2digit'!I6*100-100</f>
        <v>3.4655312177615372</v>
      </c>
      <c r="I7" s="185">
        <f>'Jadual5-2digit'!V6/'Jadual5-2digit'!J6*100-100</f>
        <v>5.7661783481868412</v>
      </c>
      <c r="J7" s="185">
        <f>'Jadual5-2digit'!W6/'Jadual5-2digit'!K6*100-100</f>
        <v>8.9779438921292467</v>
      </c>
      <c r="K7" s="185">
        <f>'Jadual5-2digit'!X6/'Jadual5-2digit'!L6*100-100</f>
        <v>-6.6647887164841677</v>
      </c>
      <c r="L7" s="185">
        <f>'Jadual5-2digit'!Y6/'Jadual5-2digit'!M6*100-100</f>
        <v>-4.1247356014103644</v>
      </c>
      <c r="M7" s="185">
        <f>'Jadual5-2digit'!Z6/'Jadual5-2digit'!N6*100-100</f>
        <v>-6.5797150522846977</v>
      </c>
      <c r="N7" s="185">
        <f>'Jadual5-2digit'!AA6/'Jadual5-2digit'!O6*100-100</f>
        <v>4.1729269162123188</v>
      </c>
      <c r="O7" s="185">
        <f>'Jadual5-2digit'!AB6/'Jadual5-2digit'!P6*100-100</f>
        <v>-0.95756539726039591</v>
      </c>
      <c r="P7" s="185">
        <f>'Jadual5-2digit'!AC6/'Jadual5-2digit'!Q6*100-100</f>
        <v>-0.39668780312919694</v>
      </c>
      <c r="Q7" s="185">
        <f>'Jadual5-2digit'!AD6/'Jadual5-2digit'!R6*100-100</f>
        <v>3.1653347329107788</v>
      </c>
      <c r="R7" s="185">
        <f>'Jadual5-2digit'!AE6/'Jadual5-2digit'!S6*100-100</f>
        <v>11.671897579336303</v>
      </c>
      <c r="S7" s="185">
        <f>'Jadual5-2digit'!AF6/'Jadual5-2digit'!T6*100-100</f>
        <v>9.5269606370054163</v>
      </c>
      <c r="T7" s="185">
        <f>'Jadual5-2digit'!AG6/'Jadual5-2digit'!U6*100-100</f>
        <v>7.9890214477052979</v>
      </c>
      <c r="U7" s="185">
        <f>'Jadual5-2digit'!AH6/'Jadual5-2digit'!V6*100-100</f>
        <v>15.457223137202519</v>
      </c>
      <c r="V7" s="185">
        <f>'Jadual5-2digit'!AI6/'Jadual5-2digit'!W6*100-100</f>
        <v>4.2052588388270067</v>
      </c>
      <c r="W7" s="185">
        <f>'Jadual5-2digit'!AJ6/'Jadual5-2digit'!X6*100-100</f>
        <v>15.319604454171881</v>
      </c>
      <c r="X7" s="185">
        <f>'Jadual5-2digit'!AK6/'Jadual5-2digit'!Y6*100-100</f>
        <v>12.516242231054676</v>
      </c>
      <c r="Y7" s="185">
        <f>'Jadual5-2digit'!AL6/'Jadual5-2digit'!Z6*100-100</f>
        <v>6.962809687356966</v>
      </c>
      <c r="Z7" s="185">
        <f>'Jadual5-2digit'!AM6/'Jadual5-2digit'!AA6*100-100</f>
        <v>20.587497837324491</v>
      </c>
      <c r="AA7" s="176">
        <f>'Jadual5-2digit'!AN6/'Jadual5-2digit'!AB6*100-100</f>
        <v>9.1900675539973662</v>
      </c>
      <c r="AB7" s="185">
        <f>'Jadual5-2digit'!AO6/'Jadual5-2digit'!AC6*100-100</f>
        <v>8.5054885919018943</v>
      </c>
      <c r="AC7" s="185">
        <f>'Jadual5-2digit'!AP6/'Jadual5-2digit'!AD6*100-100</f>
        <v>6.5994522894642387</v>
      </c>
      <c r="AD7" s="185">
        <f>'Jadual5-2digit'!AQ6/'Jadual5-2digit'!AE6*100-100</f>
        <v>7.3302372137641356</v>
      </c>
      <c r="AE7" s="185">
        <f>'Jadual5-2digit'!AR6/'Jadual5-2digit'!AF6*100-100</f>
        <v>16.354265699692732</v>
      </c>
      <c r="AF7" s="185" t="e">
        <f>'Jadual5-2digit'!#REF!/'Jadual5-2digit'!#REF!*100-100</f>
        <v>#REF!</v>
      </c>
      <c r="AG7" s="185" t="e">
        <f>'Jadual5-2digit'!CP6/'Jadual5-2digit'!#REF!*100-100</f>
        <v>#REF!</v>
      </c>
      <c r="AH7" s="185" t="e">
        <f>'Jadual5-2digit'!CQ6/'Jadual5-2digit'!#REF!*100-100</f>
        <v>#REF!</v>
      </c>
      <c r="AI7" s="185" t="e">
        <f>'Jadual5-2digit'!CR6/'Jadual5-2digit'!#REF!*100-100</f>
        <v>#REF!</v>
      </c>
      <c r="AJ7" s="185" t="e">
        <f>'Jadual5-2digit'!CS6/'Jadual5-2digit'!#REF!*100-100</f>
        <v>#REF!</v>
      </c>
      <c r="AK7" s="185">
        <f>'Jadual5-2digit'!CT6/'Jadual5-2digit'!CP6*100-100</f>
        <v>6.103650978136784</v>
      </c>
      <c r="AL7" s="185">
        <f>'Jadual5-2digit'!CU6/'Jadual5-2digit'!CQ6*100-100</f>
        <v>-5.7945590409754288</v>
      </c>
      <c r="AM7" s="185">
        <f>'Jadual5-2digit'!CV6/'Jadual5-2digit'!CR6*100-100</f>
        <v>0.83195526233312478</v>
      </c>
      <c r="AN7" s="185">
        <f>'Jadual5-2digit'!CW6/'Jadual5-2digit'!CS6*100-100</f>
        <v>7.9841348081429544</v>
      </c>
      <c r="AO7" s="185">
        <f>'Jadual5-2digit'!CX6/'Jadual5-2digit'!CT6*100-100</f>
        <v>8.9058787118128748</v>
      </c>
      <c r="AP7" s="248">
        <f>'Jadual5-2digit'!CY6/'Jadual5-2digit'!CU6*100-100</f>
        <v>11.556507844494377</v>
      </c>
      <c r="AQ7" s="176">
        <f>'Jadual5-2digit'!CZ6/'Jadual5-2digit'!CV6*100-100</f>
        <v>12.633433927550826</v>
      </c>
      <c r="AR7" s="176">
        <f>'Jadual5-2digit'!DA6/'Jadual5-2digit'!CW6*100-100</f>
        <v>9.9914136403330502</v>
      </c>
      <c r="AS7" s="176" t="e">
        <f>'Jadual5-2digit'!#REF!/'Jadual5-2digit'!CX6*100-100</f>
        <v>#REF!</v>
      </c>
      <c r="AT7" s="129">
        <f>'Jadual5-2digit'!DT6/'Jadual5-2digit'!DS6*100-100</f>
        <v>10.80497946733621</v>
      </c>
      <c r="AU7" s="129">
        <f>'Jadual5-2digit'!R6/'Jadual5-2digit'!Q6*100-100</f>
        <v>1.9061912572450552</v>
      </c>
      <c r="AV7" s="129">
        <f>'Jadual5-2digit'!S6/'Jadual5-2digit'!R6*100-100</f>
        <v>-6.9392521942240535</v>
      </c>
      <c r="AW7" s="129">
        <f>'Jadual5-2digit'!T6/'Jadual5-2digit'!S6*100-100</f>
        <v>-3.4006109632633468</v>
      </c>
      <c r="AX7" s="129">
        <f>'Jadual5-2digit'!U6/'Jadual5-2digit'!T6*100-100</f>
        <v>-4.5700630411401022</v>
      </c>
      <c r="AY7" s="129">
        <f>'Jadual5-2digit'!W6/'Jadual5-2digit'!V6*100-100</f>
        <v>18.003998749567359</v>
      </c>
      <c r="AZ7" s="129">
        <f>'Jadual5-2digit'!X6/'Jadual5-2digit'!W6*100-100</f>
        <v>-5.9471859556023361</v>
      </c>
      <c r="BA7" s="129">
        <f>'Jadual5-2digit'!Y6/'Jadual5-2digit'!X6*100-100</f>
        <v>3.498519587220855</v>
      </c>
      <c r="BB7" s="129">
        <f>'Jadual5-2digit'!Z6/'Jadual5-2digit'!Y6*100-100</f>
        <v>4.2022142976946952E-2</v>
      </c>
      <c r="BC7" s="129">
        <f>'Jadual5-2digit'!AA6/'Jadual5-2digit'!Z6*100-100</f>
        <v>4.7850041666338257</v>
      </c>
      <c r="BD7" s="129">
        <f>'Jadual5-2digit'!AB6/'Jadual5-2digit'!AA6*100-100</f>
        <v>6.7371517066774089</v>
      </c>
      <c r="BE7" s="129">
        <f>'Jadual5-2digit'!AC6/'Jadual5-2digit'!AB6*100-100</f>
        <v>-2.8900833764148928</v>
      </c>
      <c r="BF7" s="129">
        <f>'Jadual5-2digit'!AD6/'Jadual5-2digit'!AC6*100-100</f>
        <v>5.5505695596737468</v>
      </c>
      <c r="BG7" s="129">
        <f>'Jadual5-2digit'!AE6/'Jadual5-2digit'!AD6*100-100</f>
        <v>0.7341305539118963</v>
      </c>
      <c r="BH7" s="129">
        <f>'Jadual5-2digit'!AF6/'Jadual5-2digit'!AE6*100-100</f>
        <v>-5.2560428368400096</v>
      </c>
      <c r="BI7" s="129">
        <f>'Jadual5-2digit'!AG6/'Jadual5-2digit'!AF6*100-100</f>
        <v>-5.9100567653143798</v>
      </c>
      <c r="BJ7" s="129">
        <f>'Jadual5-2digit'!AH6/'Jadual5-2digit'!AG6*100-100</f>
        <v>-2.4054165538446739</v>
      </c>
      <c r="BK7" s="129">
        <f>'Jadual5-2digit'!AI6/'Jadual5-2digit'!AH6*100-100</f>
        <v>6.5038366556130427</v>
      </c>
      <c r="BL7" s="129">
        <f>'Jadual5-2digit'!AJ6/'Jadual5-2digit'!AI6*100-100</f>
        <v>4.084318145375974</v>
      </c>
      <c r="BM7" s="129">
        <f>'Jadual5-2digit'!AK6/'Jadual5-2digit'!AJ6*100-100</f>
        <v>0.9825220572893727</v>
      </c>
      <c r="BN7" s="129">
        <f>'Jadual5-2digit'!AL6/'Jadual5-2digit'!AK6*100-100</f>
        <v>-4.8957238258694531</v>
      </c>
      <c r="BO7" s="129">
        <f>'Jadual5-2digit'!AM6/'Jadual5-2digit'!AL6*100-100</f>
        <v>18.132288224862748</v>
      </c>
      <c r="BP7" s="129">
        <f>'Jadual5-2digit'!AN6/'Jadual5-2digit'!AM6*100-100</f>
        <v>-3.3512012904044042</v>
      </c>
      <c r="BQ7" s="129">
        <f>'Jadual5-2digit'!AO6/'Jadual5-2digit'!AN6*100-100</f>
        <v>-3.4989245230555639</v>
      </c>
      <c r="BR7" s="129">
        <f>'Jadual5-2digit'!AP6/'Jadual5-2digit'!AO6*100-100</f>
        <v>3.6964401517101066</v>
      </c>
      <c r="BS7" s="129">
        <f>'Jadual5-2digit'!AQ6/'Jadual5-2digit'!AP6*100-100</f>
        <v>1.4247061843697395</v>
      </c>
      <c r="BT7" s="129">
        <f>'Jadual5-2digit'!CQ6/'Jadual5-2digit'!CP6*100-100</f>
        <v>17.174881816697194</v>
      </c>
      <c r="BU7" s="129">
        <f>'Jadual5-2digit'!CR6/'Jadual5-2digit'!CQ6*100-100</f>
        <v>2.4719166750293056</v>
      </c>
      <c r="BV7" s="129">
        <f>'Jadual5-2digit'!CS6/'Jadual5-2digit'!CR6*100-100</f>
        <v>-2.5195865441859127</v>
      </c>
      <c r="BW7" s="129">
        <f>'Jadual5-2digit'!CT6/'Jadual5-2digit'!CS6*100-100</f>
        <v>-9.3487949140200897</v>
      </c>
      <c r="BX7" s="129">
        <f>'Jadual5-2digit'!CU6/'Jadual5-2digit'!CT6*100-100</f>
        <v>4.0351704121669911</v>
      </c>
      <c r="BY7" s="129">
        <f>'Jadual5-2digit'!CV6/'Jadual5-2digit'!CU6*100-100</f>
        <v>9.6799039698382643</v>
      </c>
      <c r="BZ7" s="129">
        <f>'Jadual5-2digit'!CW6/'Jadual5-2digit'!CV6*100-100</f>
        <v>4.3948625252769205</v>
      </c>
      <c r="CA7" s="129">
        <f>'Jadual5-2digit'!CX6/'Jadual5-2digit'!CW6*100-100</f>
        <v>-8.5750035066361221</v>
      </c>
      <c r="CB7" s="129">
        <f>'Jadual5-2digit'!CY6/'Jadual5-2digit'!CX6*100-100</f>
        <v>6.5672527641921619</v>
      </c>
      <c r="CC7" s="165" t="s">
        <v>57</v>
      </c>
      <c r="CD7" s="159"/>
      <c r="CE7" s="112"/>
      <c r="CF7" s="90"/>
      <c r="CG7" s="90"/>
      <c r="CH7" s="90"/>
      <c r="CI7" s="90"/>
      <c r="CJ7" s="90"/>
    </row>
    <row r="8" spans="1:90" s="55" customFormat="1" ht="15" customHeight="1" x14ac:dyDescent="0.25">
      <c r="A8" s="624"/>
      <c r="B8" s="58"/>
      <c r="C8" s="5">
        <v>1.1000000000000001</v>
      </c>
      <c r="D8" s="52">
        <v>6.3730030981063877</v>
      </c>
      <c r="E8" s="53">
        <v>10</v>
      </c>
      <c r="F8" s="146"/>
      <c r="G8" s="15" t="s">
        <v>379</v>
      </c>
      <c r="H8" s="186">
        <f>'Jadual5-2digit'!U7/'Jadual5-2digit'!I7*100-100</f>
        <v>2.0833425185727208</v>
      </c>
      <c r="I8" s="186">
        <f>'Jadual5-2digit'!V7/'Jadual5-2digit'!J7*100-100</f>
        <v>5.2780936185737914</v>
      </c>
      <c r="J8" s="186">
        <f>'Jadual5-2digit'!W7/'Jadual5-2digit'!K7*100-100</f>
        <v>9.7483301536619678</v>
      </c>
      <c r="K8" s="186">
        <f>'Jadual5-2digit'!X7/'Jadual5-2digit'!L7*100-100</f>
        <v>-8.3767798182236248</v>
      </c>
      <c r="L8" s="186">
        <f>'Jadual5-2digit'!Y7/'Jadual5-2digit'!M7*100-100</f>
        <v>-5.8240402806035263</v>
      </c>
      <c r="M8" s="186">
        <f>'Jadual5-2digit'!Z7/'Jadual5-2digit'!N7*100-100</f>
        <v>-9.0186281223613918</v>
      </c>
      <c r="N8" s="186">
        <f>'Jadual5-2digit'!AA7/'Jadual5-2digit'!O7*100-100</f>
        <v>3.9051269908196247</v>
      </c>
      <c r="O8" s="186">
        <f>'Jadual5-2digit'!AB7/'Jadual5-2digit'!P7*100-100</f>
        <v>-2.1697317207925551</v>
      </c>
      <c r="P8" s="186">
        <f>'Jadual5-2digit'!AC7/'Jadual5-2digit'!Q7*100-100</f>
        <v>-1.7282959914481779</v>
      </c>
      <c r="Q8" s="186">
        <f>'Jadual5-2digit'!AD7/'Jadual5-2digit'!R7*100-100</f>
        <v>3.0998247492039894</v>
      </c>
      <c r="R8" s="186">
        <f>'Jadual5-2digit'!AE7/'Jadual5-2digit'!S7*100-100</f>
        <v>12.34531590340093</v>
      </c>
      <c r="S8" s="186">
        <f>'Jadual5-2digit'!AF7/'Jadual5-2digit'!T7*100-100</f>
        <v>10.137202183368046</v>
      </c>
      <c r="T8" s="186">
        <f>'Jadual5-2digit'!AG7/'Jadual5-2digit'!U7*100-100</f>
        <v>8.7094583476310135</v>
      </c>
      <c r="U8" s="186">
        <f>'Jadual5-2digit'!AH7/'Jadual5-2digit'!V7*100-100</f>
        <v>16.469409050562803</v>
      </c>
      <c r="V8" s="186">
        <f>'Jadual5-2digit'!AI7/'Jadual5-2digit'!W7*100-100</f>
        <v>3.0830185063093154</v>
      </c>
      <c r="W8" s="186">
        <f>'Jadual5-2digit'!AJ7/'Jadual5-2digit'!X7*100-100</f>
        <v>16.886298681509018</v>
      </c>
      <c r="X8" s="186">
        <f>'Jadual5-2digit'!AK7/'Jadual5-2digit'!Y7*100-100</f>
        <v>13.346830512805539</v>
      </c>
      <c r="Y8" s="186">
        <f>'Jadual5-2digit'!AL7/'Jadual5-2digit'!Z7*100-100</f>
        <v>7.267263533622085</v>
      </c>
      <c r="Z8" s="186">
        <f>'Jadual5-2digit'!AM7/'Jadual5-2digit'!AA7*100-100</f>
        <v>22.984196663991739</v>
      </c>
      <c r="AA8" s="177">
        <f>'Jadual5-2digit'!AN7/'Jadual5-2digit'!AB7*100-100</f>
        <v>9.8178841132529442</v>
      </c>
      <c r="AB8" s="186">
        <f>'Jadual5-2digit'!AO7/'Jadual5-2digit'!AC7*100-100</f>
        <v>9.6094577560577648</v>
      </c>
      <c r="AC8" s="186">
        <f>'Jadual5-2digit'!AP7/'Jadual5-2digit'!AD7*100-100</f>
        <v>6.954040083445733</v>
      </c>
      <c r="AD8" s="186">
        <f>'Jadual5-2digit'!AQ7/'Jadual5-2digit'!AE7*100-100</f>
        <v>7.1815695944341655</v>
      </c>
      <c r="AE8" s="186">
        <f>'Jadual5-2digit'!AR7/'Jadual5-2digit'!AF7*100-100</f>
        <v>18.419919940661785</v>
      </c>
      <c r="AF8" s="186" t="e">
        <f>'Jadual5-2digit'!#REF!/'Jadual5-2digit'!#REF!*100-100</f>
        <v>#REF!</v>
      </c>
      <c r="AG8" s="186" t="e">
        <f>'Jadual5-2digit'!CP7/'Jadual5-2digit'!#REF!*100-100</f>
        <v>#REF!</v>
      </c>
      <c r="AH8" s="186" t="e">
        <f>'Jadual5-2digit'!CQ7/'Jadual5-2digit'!#REF!*100-100</f>
        <v>#REF!</v>
      </c>
      <c r="AI8" s="186" t="e">
        <f>'Jadual5-2digit'!CR7/'Jadual5-2digit'!#REF!*100-100</f>
        <v>#REF!</v>
      </c>
      <c r="AJ8" s="186" t="e">
        <f>'Jadual5-2digit'!CS7/'Jadual5-2digit'!#REF!*100-100</f>
        <v>#REF!</v>
      </c>
      <c r="AK8" s="186">
        <f>'Jadual5-2digit'!CT7/'Jadual5-2digit'!CP7*100-100</f>
        <v>5.7580368674126561</v>
      </c>
      <c r="AL8" s="186">
        <f>'Jadual5-2digit'!CU7/'Jadual5-2digit'!CQ7*100-100</f>
        <v>-7.7498455682050889</v>
      </c>
      <c r="AM8" s="186">
        <f>'Jadual5-2digit'!CV7/'Jadual5-2digit'!CR7*100-100</f>
        <v>-0.14432686679137419</v>
      </c>
      <c r="AN8" s="186">
        <f>'Jadual5-2digit'!CW7/'Jadual5-2digit'!CS7*100-100</f>
        <v>8.3616204691179519</v>
      </c>
      <c r="AO8" s="186">
        <f>'Jadual5-2digit'!CX7/'Jadual5-2digit'!CT7*100-100</f>
        <v>9.0090754994729423</v>
      </c>
      <c r="AP8" s="249">
        <f>'Jadual5-2digit'!CY7/'Jadual5-2digit'!CU7*100-100</f>
        <v>12.470079739295969</v>
      </c>
      <c r="AQ8" s="177">
        <f>'Jadual5-2digit'!CZ7/'Jadual5-2digit'!CV7*100-100</f>
        <v>13.97860400707485</v>
      </c>
      <c r="AR8" s="177">
        <f>'Jadual5-2digit'!DA7/'Jadual5-2digit'!CW7*100-100</f>
        <v>10.694124726381048</v>
      </c>
      <c r="AS8" s="177" t="e">
        <f>'Jadual5-2digit'!#REF!/'Jadual5-2digit'!CX7*100-100</f>
        <v>#REF!</v>
      </c>
      <c r="AT8" s="45">
        <f>'Jadual5-2digit'!DT7/'Jadual5-2digit'!DS7*100-100</f>
        <v>11.590113951579383</v>
      </c>
      <c r="AU8" s="45">
        <f>'Jadual5-2digit'!R7/'Jadual5-2digit'!Q7*100-100</f>
        <v>1.6127650193209888</v>
      </c>
      <c r="AV8" s="45">
        <f>'Jadual5-2digit'!S7/'Jadual5-2digit'!R7*100-100</f>
        <v>-7.280817255820466</v>
      </c>
      <c r="AW8" s="45">
        <f>'Jadual5-2digit'!T7/'Jadual5-2digit'!S7*100-100</f>
        <v>-4.7475401635927454</v>
      </c>
      <c r="AX8" s="45">
        <f>'Jadual5-2digit'!U7/'Jadual5-2digit'!T7*100-100</f>
        <v>-5.8612600429525372</v>
      </c>
      <c r="AY8" s="45">
        <f>'Jadual5-2digit'!W7/'Jadual5-2digit'!V7*100-100</f>
        <v>20.383033188922411</v>
      </c>
      <c r="AZ8" s="45">
        <f>'Jadual5-2digit'!X7/'Jadual5-2digit'!W7*100-100</f>
        <v>-7.1798497247139892</v>
      </c>
      <c r="BA8" s="45">
        <f>'Jadual5-2digit'!Y7/'Jadual5-2digit'!X7*100-100</f>
        <v>3.2083564031470075</v>
      </c>
      <c r="BB8" s="45">
        <f>'Jadual5-2digit'!Z7/'Jadual5-2digit'!Y7*100-100</f>
        <v>-0.90585535522328087</v>
      </c>
      <c r="BC8" s="45">
        <f>'Jadual5-2digit'!AA7/'Jadual5-2digit'!Z7*100-100</f>
        <v>6.7717755238640933</v>
      </c>
      <c r="BD8" s="45">
        <f>'Jadual5-2digit'!AB7/'Jadual5-2digit'!AA7*100-100</f>
        <v>7.3980664100425315</v>
      </c>
      <c r="BE8" s="45">
        <f>'Jadual5-2digit'!AC7/'Jadual5-2digit'!AB7*100-100</f>
        <v>-3.3100195764792915</v>
      </c>
      <c r="BF8" s="45">
        <f>'Jadual5-2digit'!AD7/'Jadual5-2digit'!AC7*100-100</f>
        <v>6.6050331727469853</v>
      </c>
      <c r="BG8" s="45">
        <f>'Jadual5-2digit'!AE7/'Jadual5-2digit'!AD7*100-100</f>
        <v>1.0337883797463405</v>
      </c>
      <c r="BH8" s="45">
        <f>'Jadual5-2digit'!AF7/'Jadual5-2digit'!AE7*100-100</f>
        <v>-6.6196988890397535</v>
      </c>
      <c r="BI8" s="45">
        <f>'Jadual5-2digit'!AG7/'Jadual5-2digit'!AF7*100-100</f>
        <v>-7.0816106875417404</v>
      </c>
      <c r="BJ8" s="45">
        <f>'Jadual5-2digit'!AH7/'Jadual5-2digit'!AG7*100-100</f>
        <v>-1.6428857907462344</v>
      </c>
      <c r="BK8" s="45">
        <f>'Jadual5-2digit'!AI7/'Jadual5-2digit'!AH7*100-100</f>
        <v>6.5468309594670444</v>
      </c>
      <c r="BL8" s="45">
        <f>'Jadual5-2digit'!AJ7/'Jadual5-2digit'!AI7*100-100</f>
        <v>5.2491861991369859</v>
      </c>
      <c r="BM8" s="45">
        <f>'Jadual5-2digit'!AK7/'Jadual5-2digit'!AJ7*100-100</f>
        <v>8.3074001755221616E-2</v>
      </c>
      <c r="BN8" s="45">
        <f>'Jadual5-2digit'!AL7/'Jadual5-2digit'!AK7*100-100</f>
        <v>-6.220953156257508</v>
      </c>
      <c r="BO8" s="45">
        <f>'Jadual5-2digit'!AM7/'Jadual5-2digit'!AL7*100-100</f>
        <v>22.416109133562429</v>
      </c>
      <c r="BP8" s="45">
        <f>'Jadual5-2digit'!AN7/'Jadual5-2digit'!AM7*100-100</f>
        <v>-4.0996426294607033</v>
      </c>
      <c r="BQ8" s="45">
        <f>'Jadual5-2digit'!AO7/'Jadual5-2digit'!AN7*100-100</f>
        <v>-3.493530127239552</v>
      </c>
      <c r="BR8" s="45">
        <f>'Jadual5-2digit'!AP7/'Jadual5-2digit'!AO7*100-100</f>
        <v>4.0224012094877821</v>
      </c>
      <c r="BS8" s="45">
        <f>'Jadual5-2digit'!AQ7/'Jadual5-2digit'!AP7*100-100</f>
        <v>1.2487233971184537</v>
      </c>
      <c r="BT8" s="45">
        <f>'Jadual5-2digit'!CQ7/'Jadual5-2digit'!CP7*100-100</f>
        <v>18.831925160548607</v>
      </c>
      <c r="BU8" s="45">
        <f>'Jadual5-2digit'!CR7/'Jadual5-2digit'!CQ7*100-100</f>
        <v>2.7839908571902043</v>
      </c>
      <c r="BV8" s="45">
        <f>'Jadual5-2digit'!CS7/'Jadual5-2digit'!CR7*100-100</f>
        <v>-3.1864746040692182</v>
      </c>
      <c r="BW8" s="45">
        <f>'Jadual5-2digit'!CT7/'Jadual5-2digit'!CS7*100-100</f>
        <v>-10.562688383906391</v>
      </c>
      <c r="BX8" s="45">
        <f>'Jadual5-2digit'!CU7/'Jadual5-2digit'!CT7*100-100</f>
        <v>3.6541881089503931</v>
      </c>
      <c r="BY8" s="45">
        <f>'Jadual5-2digit'!CV7/'Jadual5-2digit'!CU7*100-100</f>
        <v>11.257966532193151</v>
      </c>
      <c r="BZ8" s="45">
        <f>'Jadual5-2digit'!CW7/'Jadual5-2digit'!CV7*100-100</f>
        <v>5.0603352424075183</v>
      </c>
      <c r="CA8" s="45">
        <f>'Jadual5-2digit'!CX7/'Jadual5-2digit'!CW7*100-100</f>
        <v>-10.028305111890177</v>
      </c>
      <c r="CB8" s="45">
        <f>'Jadual5-2digit'!CY7/'Jadual5-2digit'!CX7*100-100</f>
        <v>6.945176339762682</v>
      </c>
      <c r="CC8" s="149"/>
      <c r="CD8" s="13" t="s">
        <v>378</v>
      </c>
      <c r="CE8" s="111"/>
      <c r="CF8" s="91"/>
      <c r="CG8" s="91"/>
      <c r="CH8" s="91"/>
      <c r="CI8" s="91"/>
      <c r="CJ8" s="91"/>
    </row>
    <row r="9" spans="1:90" s="131" customFormat="1" ht="15" customHeight="1" x14ac:dyDescent="0.25">
      <c r="A9" s="624"/>
      <c r="B9" s="125" t="s">
        <v>494</v>
      </c>
      <c r="C9" s="126"/>
      <c r="D9" s="127"/>
      <c r="E9" s="128"/>
      <c r="F9" s="168" t="s">
        <v>496</v>
      </c>
      <c r="G9" s="158"/>
      <c r="H9" s="185">
        <f>(('Jadual5-2digit'!U8+'Jadual5-2digit'!U9)/('Jadual5-2digit'!I8+'Jadual5-2digit'!I9))*100-100</f>
        <v>11.277585428275174</v>
      </c>
      <c r="I9" s="185">
        <f>(('Jadual5-2digit'!V8+'Jadual5-2digit'!V9)/('Jadual5-2digit'!J8+'Jadual5-2digit'!J9))*100-100</f>
        <v>8.462881612306262</v>
      </c>
      <c r="J9" s="185">
        <f>(('Jadual5-2digit'!W8+'Jadual5-2digit'!W9)/('Jadual5-2digit'!K8+'Jadual5-2digit'!K9))*100-100</f>
        <v>4.559946612049373</v>
      </c>
      <c r="K9" s="185">
        <f>(('Jadual5-2digit'!X8+'Jadual5-2digit'!X9)/('Jadual5-2digit'!L8+'Jadual5-2digit'!L9))*100-100</f>
        <v>4.7803694945833541</v>
      </c>
      <c r="L9" s="185">
        <f>(('Jadual5-2digit'!Y8+'Jadual5-2digit'!Y9)/('Jadual5-2digit'!M8+'Jadual5-2digit'!M9))*100-100</f>
        <v>6.5284809038873846</v>
      </c>
      <c r="M9" s="185">
        <f>(('Jadual5-2digit'!Z8+'Jadual5-2digit'!Z9)/('Jadual5-2digit'!N8+'Jadual5-2digit'!N9))*100-100</f>
        <v>8.5904514315136709</v>
      </c>
      <c r="N9" s="185">
        <f>(('Jadual5-2digit'!AA8+'Jadual5-2digit'!AA9)/('Jadual5-2digit'!O8+'Jadual5-2digit'!O9))*100-100</f>
        <v>5.4561449277502874</v>
      </c>
      <c r="O9" s="185">
        <f>(('Jadual5-2digit'!AB8+'Jadual5-2digit'!AB9)/('Jadual5-2digit'!P8+'Jadual5-2digit'!P9))*100-100</f>
        <v>6.8726727115529656</v>
      </c>
      <c r="P9" s="185">
        <f>(('Jadual5-2digit'!AC8+'Jadual5-2digit'!AC9)/('Jadual5-2digit'!Q8+'Jadual5-2digit'!Q9))*100-100</f>
        <v>8.0348744923024924</v>
      </c>
      <c r="Q9" s="185">
        <f>(('Jadual5-2digit'!AD8+'Jadual5-2digit'!AD9)/('Jadual5-2digit'!R8+'Jadual5-2digit'!R9))*100-100</f>
        <v>2.4535138550291151</v>
      </c>
      <c r="R9" s="185">
        <f>(('Jadual5-2digit'!AE8+'Jadual5-2digit'!AE9)/('Jadual5-2digit'!S8+'Jadual5-2digit'!S9))*100-100</f>
        <v>6.9576473267044463</v>
      </c>
      <c r="S9" s="185">
        <f>(('Jadual5-2digit'!AF8+'Jadual5-2digit'!AF9)/('Jadual5-2digit'!T8+'Jadual5-2digit'!T9))*100-100</f>
        <v>5.4711654262763858</v>
      </c>
      <c r="T9" s="185">
        <f>(('Jadual5-2digit'!AG8+'Jadual5-2digit'!AG9)/('Jadual5-2digit'!U8+'Jadual5-2digit'!U9))*100-100</f>
        <v>3.9878899173462656</v>
      </c>
      <c r="U9" s="185">
        <f>(('Jadual5-2digit'!AH8+'Jadual5-2digit'!AH9)/('Jadual5-2digit'!V8+'Jadual5-2digit'!V9))*100-100</f>
        <v>9.0106905453029924</v>
      </c>
      <c r="V9" s="185">
        <f>(('Jadual5-2digit'!AI8+'Jadual5-2digit'!AI9)/('Jadual5-2digit'!W8+'Jadual5-2digit'!W9))*100-100</f>
        <v>10.488008273484823</v>
      </c>
      <c r="W9" s="185">
        <f>(('Jadual5-2digit'!AJ8+'Jadual5-2digit'!AJ9)/('Jadual5-2digit'!X8+'Jadual5-2digit'!X9))*100-100</f>
        <v>5.8049275197708425</v>
      </c>
      <c r="X9" s="185">
        <f>(('Jadual5-2digit'!AK8+'Jadual5-2digit'!AK9)/('Jadual5-2digit'!Y8+'Jadual5-2digit'!Y9))*100-100</f>
        <v>7.2662167706634762</v>
      </c>
      <c r="Y9" s="185">
        <f>(('Jadual5-2digit'!AL8+'Jadual5-2digit'!AL9)/('Jadual5-2digit'!Z8+'Jadual5-2digit'!Z9))*100-100</f>
        <v>5.0147893619837021</v>
      </c>
      <c r="Z9" s="185">
        <f>(('Jadual5-2digit'!AM8+'Jadual5-2digit'!AM9)/('Jadual5-2digit'!AA8+'Jadual5-2digit'!AA9))*100-100</f>
        <v>5.7018358340199597</v>
      </c>
      <c r="AA9" s="176">
        <f>(('Jadual5-2digit'!AN8+'Jadual5-2digit'!AN9)/('Jadual5-2digit'!AB8+'Jadual5-2digit'!AB9))*100-100</f>
        <v>4.4490412671562609</v>
      </c>
      <c r="AB9" s="185">
        <f>(('Jadual5-2digit'!AO8+'Jadual5-2digit'!AO9)/('Jadual5-2digit'!AC8+'Jadual5-2digit'!AC9))*100-100</f>
        <v>1.1818373467556142</v>
      </c>
      <c r="AC9" s="185">
        <f>(('Jadual5-2digit'!AP8+'Jadual5-2digit'!AP9)/('Jadual5-2digit'!AD8+'Jadual5-2digit'!AD9))*100-100</f>
        <v>3.9133012063065991</v>
      </c>
      <c r="AD9" s="185">
        <f>(('Jadual5-2digit'!AQ8+'Jadual5-2digit'!AQ9)/('Jadual5-2digit'!AE8+'Jadual5-2digit'!AE9))*100-100</f>
        <v>8.6041103152534077</v>
      </c>
      <c r="AE9" s="185">
        <f>(('Jadual5-2digit'!AR8+'Jadual5-2digit'!AR9)/('Jadual5-2digit'!AF8+'Jadual5-2digit'!AF9))*100-100</f>
        <v>3.6657994685973989</v>
      </c>
      <c r="AF9" s="185" t="e">
        <f>(('Jadual5-2digit'!#REF!+'Jadual5-2digit'!#REF!)/('Jadual5-2digit'!#REF!+'Jadual5-2digit'!#REF!))*100-100</f>
        <v>#REF!</v>
      </c>
      <c r="AG9" s="185" t="e">
        <f>(('Jadual5-2digit'!CP8+'Jadual5-2digit'!CP9)/('Jadual5-2digit'!#REF!+'Jadual5-2digit'!#REF!))*100-100</f>
        <v>#REF!</v>
      </c>
      <c r="AH9" s="185" t="e">
        <f>(('Jadual5-2digit'!CQ8+'Jadual5-2digit'!CQ9)/('Jadual5-2digit'!#REF!+'Jadual5-2digit'!#REF!))*100-100</f>
        <v>#REF!</v>
      </c>
      <c r="AI9" s="185" t="e">
        <f>(('Jadual5-2digit'!CR8+'Jadual5-2digit'!CR9)/('Jadual5-2digit'!#REF!+'Jadual5-2digit'!#REF!))*100-100</f>
        <v>#REF!</v>
      </c>
      <c r="AJ9" s="185" t="e">
        <f>(('Jadual5-2digit'!CS8+'Jadual5-2digit'!CS9)/('Jadual5-2digit'!#REF!+'Jadual5-2digit'!#REF!))*100-100</f>
        <v>#REF!</v>
      </c>
      <c r="AK9" s="185">
        <f>(('Jadual5-2digit'!CT8+'Jadual5-2digit'!CT9)/('Jadual5-2digit'!CP8+'Jadual5-2digit'!CP9))*100-100</f>
        <v>8.0951011782713067</v>
      </c>
      <c r="AL9" s="185">
        <f>(('Jadual5-2digit'!CU8+'Jadual5-2digit'!CU9)/('Jadual5-2digit'!CQ8+'Jadual5-2digit'!CQ9))*100-100</f>
        <v>6.6725746920393902</v>
      </c>
      <c r="AM9" s="185">
        <f>(('Jadual5-2digit'!CV8+'Jadual5-2digit'!CV9)/('Jadual5-2digit'!CR8+'Jadual5-2digit'!CR9))*100-100</f>
        <v>6.7883474647186404</v>
      </c>
      <c r="AN9" s="185">
        <f>(('Jadual5-2digit'!CW8+'Jadual5-2digit'!CW9)/('Jadual5-2digit'!CS8+'Jadual5-2digit'!CS9))*100-100</f>
        <v>4.9229714144821202</v>
      </c>
      <c r="AO9" s="185">
        <f>(('Jadual5-2digit'!CX8+'Jadual5-2digit'!CX9)/('Jadual5-2digit'!CT8+'Jadual5-2digit'!CT9))*100-100</f>
        <v>7.7252985406060901</v>
      </c>
      <c r="AP9" s="248">
        <f>(('Jadual5-2digit'!CY8+'Jadual5-2digit'!CY9)/('Jadual5-2digit'!CU8+'Jadual5-2digit'!CU9))*100-100</f>
        <v>6.0146221188263667</v>
      </c>
      <c r="AQ9" s="176">
        <f>(('Jadual5-2digit'!CZ8+'Jadual5-2digit'!CZ9)/('Jadual5-2digit'!CV8+'Jadual5-2digit'!CV9))*100-100</f>
        <v>3.7640255328458494</v>
      </c>
      <c r="AR9" s="176">
        <f>(('Jadual5-2digit'!DA8+'Jadual5-2digit'!DA9)/('Jadual5-2digit'!CW8+'Jadual5-2digit'!CW9))*100-100</f>
        <v>5.3652730291059498</v>
      </c>
      <c r="AS9" s="176" t="e">
        <f>(('Jadual5-2digit'!#REF!+'Jadual5-2digit'!#REF!)/('Jadual5-2digit'!CX8+'Jadual5-2digit'!CX9))*100-100</f>
        <v>#REF!</v>
      </c>
      <c r="AT9" s="129">
        <f>(('Jadual5-2digit'!DT8+'Jadual5-2digit'!DT9)/('Jadual5-2digit'!DS8+'Jadual5-2digit'!DS9))*100-100</f>
        <v>5.6877564811850192</v>
      </c>
      <c r="AU9" s="129">
        <f>(('Jadual5-2digit'!R8+'Jadual5-2digit'!R9)/('Jadual5-2digit'!Q8+'Jadual5-2digit'!Q9))*100-100</f>
        <v>3.7108938579632564</v>
      </c>
      <c r="AV9" s="129">
        <f>(('Jadual5-2digit'!S8+'Jadual5-2digit'!S9)/('Jadual5-2digit'!R8+'Jadual5-2digit'!R9))*100-100</f>
        <v>-5.4854196250249743</v>
      </c>
      <c r="AW9" s="129">
        <f>(('Jadual5-2digit'!T8+'Jadual5-2digit'!T9)/('Jadual5-2digit'!S8+'Jadual5-2digit'!S9))*100-100</f>
        <v>5.4560161220722705</v>
      </c>
      <c r="AX9" s="129">
        <f>(('Jadual5-2digit'!U8+'Jadual5-2digit'!U9)/('Jadual5-2digit'!T8+'Jadual5-2digit'!T9))*100-100</f>
        <v>3.7382499815142012</v>
      </c>
      <c r="AY9" s="129">
        <f>(('Jadual5-2digit'!W8+'Jadual5-2digit'!W9)/('Jadual5-2digit'!V8+'Jadual5-2digit'!V9))*100-100</f>
        <v>4.4045472511981671</v>
      </c>
      <c r="AZ9" s="129">
        <f>(('Jadual5-2digit'!X8+'Jadual5-2digit'!X9)/('Jadual5-2digit'!W8+'Jadual5-2digit'!W9))*100-100</f>
        <v>1.2047236575282341</v>
      </c>
      <c r="BA9" s="129">
        <f>(('Jadual5-2digit'!Y8+'Jadual5-2digit'!Y9)/('Jadual5-2digit'!X8+'Jadual5-2digit'!X9))*100-100</f>
        <v>4.8503594996988255</v>
      </c>
      <c r="BB9" s="129">
        <f>(('Jadual5-2digit'!Z8+'Jadual5-2digit'!Z9)/('Jadual5-2digit'!Y8+'Jadual5-2digit'!Y9))*100-100</f>
        <v>5.1776391077860069</v>
      </c>
      <c r="BC9" s="129">
        <f>(('Jadual5-2digit'!AA8+'Jadual5-2digit'!AA9)/('Jadual5-2digit'!Z8+'Jadual5-2digit'!Z9))*100-100</f>
        <v>-5.8236781476960431</v>
      </c>
      <c r="BD9" s="129">
        <f>(('Jadual5-2digit'!AB8+'Jadual5-2digit'!AB9)/('Jadual5-2digit'!AA8+'Jadual5-2digit'!AA9))*100-100</f>
        <v>3.2198421256372569</v>
      </c>
      <c r="BE9" s="129">
        <f>(('Jadual5-2digit'!AC8+'Jadual5-2digit'!AC9)/('Jadual5-2digit'!AB8+'Jadual5-2digit'!AB9))*100-100</f>
        <v>-0.76718845464715457</v>
      </c>
      <c r="BF9" s="129">
        <f>(('Jadual5-2digit'!AD8+'Jadual5-2digit'!AD9)/('Jadual5-2digit'!AC8+'Jadual5-2digit'!AC9))*100-100</f>
        <v>-1.6470787722221587</v>
      </c>
      <c r="BG9" s="129">
        <f>(('Jadual5-2digit'!AE8+'Jadual5-2digit'!AE9)/('Jadual5-2digit'!AD8+'Jadual5-2digit'!AD9))*100-100</f>
        <v>-1.3303031335531017</v>
      </c>
      <c r="BH9" s="129">
        <f>(('Jadual5-2digit'!AF8+'Jadual5-2digit'!AF9)/('Jadual5-2digit'!AE8+'Jadual5-2digit'!AE9))*100-100</f>
        <v>3.9904036747650622</v>
      </c>
      <c r="BI9" s="129">
        <f>(('Jadual5-2digit'!AG8+'Jadual5-2digit'!AG9)/('Jadual5-2digit'!AF8+'Jadual5-2digit'!AF9))*100-100</f>
        <v>2.2793450294834372</v>
      </c>
      <c r="BJ9" s="129">
        <f>(('Jadual5-2digit'!AH8+'Jadual5-2digit'!AH9)/('Jadual5-2digit'!AG8+'Jadual5-2digit'!AG9))*100-100</f>
        <v>-6.0399845207361835</v>
      </c>
      <c r="BK9" s="129">
        <f>(('Jadual5-2digit'!AI8+'Jadual5-2digit'!AI9)/('Jadual5-2digit'!AH8+'Jadual5-2digit'!AH9))*100-100</f>
        <v>5.8194423205298449</v>
      </c>
      <c r="BL9" s="129">
        <f>(('Jadual5-2digit'!AJ8+'Jadual5-2digit'!AJ9)/('Jadual5-2digit'!AI8+'Jadual5-2digit'!AI9))*100-100</f>
        <v>-3.0848811688378106</v>
      </c>
      <c r="BM9" s="129">
        <f>(('Jadual5-2digit'!AK8+'Jadual5-2digit'!AK9)/('Jadual5-2digit'!AJ8+'Jadual5-2digit'!AJ9))*100-100</f>
        <v>6.2984650547119401</v>
      </c>
      <c r="BN9" s="129">
        <f>(('Jadual5-2digit'!AL8+'Jadual5-2digit'!AL9)/('Jadual5-2digit'!AK8+'Jadual5-2digit'!AK9))*100-100</f>
        <v>2.9700491824903139</v>
      </c>
      <c r="BO9" s="129">
        <f>(('Jadual5-2digit'!AM8+'Jadual5-2digit'!AM9)/('Jadual5-2digit'!AL8+'Jadual5-2digit'!AL9))*100-100</f>
        <v>-5.2075410295712175</v>
      </c>
      <c r="BP9" s="129">
        <f>(('Jadual5-2digit'!AN8+'Jadual5-2digit'!AN9)/('Jadual5-2digit'!AM8+'Jadual5-2digit'!AM9))*100-100</f>
        <v>1.9964645334960665</v>
      </c>
      <c r="BQ9" s="129">
        <f>(('Jadual5-2digit'!AO8+'Jadual5-2digit'!AO9)/('Jadual5-2digit'!AN8+'Jadual5-2digit'!AN9))*100-100</f>
        <v>-3.8712268161299619</v>
      </c>
      <c r="BR9" s="129">
        <f>(('Jadual5-2digit'!AP8+'Jadual5-2digit'!AP9)/('Jadual5-2digit'!AO8+'Jadual5-2digit'!AO9))*100-100</f>
        <v>1.0080168146890713</v>
      </c>
      <c r="BS9" s="129">
        <f>(('Jadual5-2digit'!AQ8+'Jadual5-2digit'!AQ9)/('Jadual5-2digit'!AP8+'Jadual5-2digit'!AP9))*100-100</f>
        <v>3.1238014658113258</v>
      </c>
      <c r="BT9" s="129">
        <f>(('Jadual5-2digit'!CQ8+'Jadual5-2digit'!CQ9)/('Jadual5-2digit'!CP8+'Jadual5-2digit'!CP9))*100-100</f>
        <v>6.7853955544832161</v>
      </c>
      <c r="BU9" s="129">
        <f>(('Jadual5-2digit'!CR8+'Jadual5-2digit'!CR9)/('Jadual5-2digit'!CQ8+'Jadual5-2digit'!CQ9))*100-100</f>
        <v>0.62275259698481022</v>
      </c>
      <c r="BV9" s="129">
        <f>(('Jadual5-2digit'!CS8+'Jadual5-2digit'!CS9)/('Jadual5-2digit'!CR8+'Jadual5-2digit'!CR9))*100-100</f>
        <v>1.0655943690907037</v>
      </c>
      <c r="BW9" s="129">
        <f>(('Jadual5-2digit'!CT8+'Jadual5-2digit'!CT9)/('Jadual5-2digit'!CS8+'Jadual5-2digit'!CS9))*100-100</f>
        <v>-0.46069051329045863</v>
      </c>
      <c r="BX9" s="129">
        <f>(('Jadual5-2digit'!CU8+'Jadual5-2digit'!CU9)/('Jadual5-2digit'!CT8+'Jadual5-2digit'!CT9))*100-100</f>
        <v>5.3801047331306222</v>
      </c>
      <c r="BY9" s="129">
        <f>(('Jadual5-2digit'!CV8+'Jadual5-2digit'!CV9)/('Jadual5-2digit'!CU8+'Jadual5-2digit'!CU9))*100-100</f>
        <v>0.73195943947830244</v>
      </c>
      <c r="BZ9" s="129">
        <f>(('Jadual5-2digit'!CW8+'Jadual5-2digit'!CW9)/('Jadual5-2digit'!CV8+'Jadual5-2digit'!CV9))*100-100</f>
        <v>-0.69981678029810723</v>
      </c>
      <c r="CA9" s="129">
        <f>(('Jadual5-2digit'!CX8+'Jadual5-2digit'!CX9)/('Jadual5-2digit'!CW8+'Jadual5-2digit'!CW9))*100-100</f>
        <v>2.1978474915887318</v>
      </c>
      <c r="CB9" s="129">
        <f>(('Jadual5-2digit'!CY8+'Jadual5-2digit'!CY9)/('Jadual5-2digit'!CX8+'Jadual5-2digit'!CX9))*100-100</f>
        <v>3.7066699602978446</v>
      </c>
      <c r="CC9" s="168" t="s">
        <v>496</v>
      </c>
      <c r="CD9" s="130"/>
      <c r="CE9" s="130"/>
    </row>
    <row r="10" spans="1:90" s="55" customFormat="1" ht="15" customHeight="1" x14ac:dyDescent="0.25">
      <c r="A10" s="624"/>
      <c r="B10" s="58"/>
      <c r="C10" s="5">
        <v>1.2</v>
      </c>
      <c r="D10" s="52">
        <v>0.64369928880770366</v>
      </c>
      <c r="E10" s="53">
        <v>11</v>
      </c>
      <c r="F10" s="146"/>
      <c r="G10" s="15" t="s">
        <v>380</v>
      </c>
      <c r="H10" s="186">
        <f>'Jadual5-2digit'!U8/'Jadual5-2digit'!I8*100-100</f>
        <v>13.647499921309134</v>
      </c>
      <c r="I10" s="186">
        <f>'Jadual5-2digit'!V8/'Jadual5-2digit'!J8*100-100</f>
        <v>9.4045171096216933</v>
      </c>
      <c r="J10" s="186">
        <f>'Jadual5-2digit'!W8/'Jadual5-2digit'!K8*100-100</f>
        <v>2.2599267669691301</v>
      </c>
      <c r="K10" s="186">
        <f>'Jadual5-2digit'!X8/'Jadual5-2digit'!L8*100-100</f>
        <v>3.9852085461041327</v>
      </c>
      <c r="L10" s="186">
        <f>'Jadual5-2digit'!Y8/'Jadual5-2digit'!M8*100-100</f>
        <v>9.4627016467517393</v>
      </c>
      <c r="M10" s="186">
        <f>'Jadual5-2digit'!Z8/'Jadual5-2digit'!N8*100-100</f>
        <v>12.841360540567862</v>
      </c>
      <c r="N10" s="186">
        <f>'Jadual5-2digit'!AA8/'Jadual5-2digit'!O8*100-100</f>
        <v>8.7297829971914496</v>
      </c>
      <c r="O10" s="186">
        <f>'Jadual5-2digit'!AB8/'Jadual5-2digit'!P8*100-100</f>
        <v>12.671136229484588</v>
      </c>
      <c r="P10" s="186">
        <f>'Jadual5-2digit'!AC8/'Jadual5-2digit'!Q8*100-100</f>
        <v>13.589776909977786</v>
      </c>
      <c r="Q10" s="186">
        <f>'Jadual5-2digit'!AD8/'Jadual5-2digit'!R8*100-100</f>
        <v>12.515516905886614</v>
      </c>
      <c r="R10" s="186">
        <f>'Jadual5-2digit'!AE8/'Jadual5-2digit'!S8*100-100</f>
        <v>9.9016586219710945</v>
      </c>
      <c r="S10" s="186">
        <f>'Jadual5-2digit'!AF8/'Jadual5-2digit'!T8*100-100</f>
        <v>9.5012830935488921</v>
      </c>
      <c r="T10" s="186">
        <f>'Jadual5-2digit'!AG8/'Jadual5-2digit'!U8*100-100</f>
        <v>5.2867028771867268</v>
      </c>
      <c r="U10" s="186">
        <f>'Jadual5-2digit'!AH8/'Jadual5-2digit'!V8*100-100</f>
        <v>17.105388072225651</v>
      </c>
      <c r="V10" s="186">
        <f>'Jadual5-2digit'!AI8/'Jadual5-2digit'!W8*100-100</f>
        <v>18.692409739090138</v>
      </c>
      <c r="W10" s="186">
        <f>'Jadual5-2digit'!AJ8/'Jadual5-2digit'!X8*100-100</f>
        <v>9.5500327210046123</v>
      </c>
      <c r="X10" s="186">
        <f>'Jadual5-2digit'!AK8/'Jadual5-2digit'!Y8*100-100</f>
        <v>11.780048167330534</v>
      </c>
      <c r="Y10" s="186">
        <f>'Jadual5-2digit'!AL8/'Jadual5-2digit'!Z8*100-100</f>
        <v>7.730289464157508</v>
      </c>
      <c r="Z10" s="186">
        <f>'Jadual5-2digit'!AM8/'Jadual5-2digit'!AA8*100-100</f>
        <v>8.5739612168371053</v>
      </c>
      <c r="AA10" s="177">
        <f>'Jadual5-2digit'!AN8/'Jadual5-2digit'!AB8*100-100</f>
        <v>11.160397035922088</v>
      </c>
      <c r="AB10" s="186">
        <f>'Jadual5-2digit'!AO8/'Jadual5-2digit'!AC8*100-100</f>
        <v>5.7216590875892308</v>
      </c>
      <c r="AC10" s="186">
        <f>'Jadual5-2digit'!AP8/'Jadual5-2digit'!AD8*100-100</f>
        <v>6.6519077439932488</v>
      </c>
      <c r="AD10" s="186">
        <f>'Jadual5-2digit'!AQ8/'Jadual5-2digit'!AE8*100-100</f>
        <v>6.4599065879362456</v>
      </c>
      <c r="AE10" s="186">
        <f>'Jadual5-2digit'!AR8/'Jadual5-2digit'!AF8*100-100</f>
        <v>4.6777544630223673</v>
      </c>
      <c r="AF10" s="186" t="e">
        <f>'Jadual5-2digit'!#REF!/'Jadual5-2digit'!#REF!*100-100</f>
        <v>#REF!</v>
      </c>
      <c r="AG10" s="186" t="e">
        <f>'Jadual5-2digit'!CP8/'Jadual5-2digit'!#REF!*100-100</f>
        <v>#REF!</v>
      </c>
      <c r="AH10" s="186" t="e">
        <f>'Jadual5-2digit'!CQ8/'Jadual5-2digit'!#REF!*100-100</f>
        <v>#REF!</v>
      </c>
      <c r="AI10" s="186" t="e">
        <f>'Jadual5-2digit'!CR8/'Jadual5-2digit'!#REF!*100-100</f>
        <v>#REF!</v>
      </c>
      <c r="AJ10" s="186" t="e">
        <f>'Jadual5-2digit'!CS8/'Jadual5-2digit'!#REF!*100-100</f>
        <v>#REF!</v>
      </c>
      <c r="AK10" s="186">
        <f>'Jadual5-2digit'!CT8/'Jadual5-2digit'!CP8*100-100</f>
        <v>8.4697947319308327</v>
      </c>
      <c r="AL10" s="186">
        <f>'Jadual5-2digit'!CU8/'Jadual5-2digit'!CQ8*100-100</f>
        <v>8.8579086919566805</v>
      </c>
      <c r="AM10" s="186">
        <f>'Jadual5-2digit'!CV8/'Jadual5-2digit'!CR8*100-100</f>
        <v>11.638974688913081</v>
      </c>
      <c r="AN10" s="186">
        <f>'Jadual5-2digit'!CW8/'Jadual5-2digit'!CS8*100-100</f>
        <v>10.613129493760653</v>
      </c>
      <c r="AO10" s="186">
        <f>'Jadual5-2digit'!CX8/'Jadual5-2digit'!CT8*100-100</f>
        <v>13.174445200166147</v>
      </c>
      <c r="AP10" s="249">
        <f>'Jadual5-2digit'!CY8/'Jadual5-2digit'!CU8*100-100</f>
        <v>9.6414184732061869</v>
      </c>
      <c r="AQ10" s="177">
        <f>'Jadual5-2digit'!CZ8/'Jadual5-2digit'!CV8*100-100</f>
        <v>8.4489827313048806</v>
      </c>
      <c r="AR10" s="177">
        <f>'Jadual5-2digit'!DA8/'Jadual5-2digit'!CW8*100-100</f>
        <v>5.9154607456477493</v>
      </c>
      <c r="AS10" s="177" t="e">
        <f>'Jadual5-2digit'!#REF!/'Jadual5-2digit'!CX8*100-100</f>
        <v>#REF!</v>
      </c>
      <c r="AT10" s="45">
        <f>'Jadual5-2digit'!DT8/'Jadual5-2digit'!DS8*100-100</f>
        <v>9.0986911296635782</v>
      </c>
      <c r="AU10" s="45">
        <f>'Jadual5-2digit'!R8/'Jadual5-2digit'!Q8*100-100</f>
        <v>5.4084771827693174</v>
      </c>
      <c r="AV10" s="45">
        <f>'Jadual5-2digit'!S8/'Jadual5-2digit'!R8*100-100</f>
        <v>1.6863919542253143</v>
      </c>
      <c r="AW10" s="45">
        <f>'Jadual5-2digit'!T8/'Jadual5-2digit'!S8*100-100</f>
        <v>4.2740150746371199</v>
      </c>
      <c r="AX10" s="45">
        <f>'Jadual5-2digit'!U8/'Jadual5-2digit'!T8*100-100</f>
        <v>-2.5203070279302011</v>
      </c>
      <c r="AY10" s="45">
        <f>'Jadual5-2digit'!W8/'Jadual5-2digit'!V8*100-100</f>
        <v>8.2967242132683197</v>
      </c>
      <c r="AZ10" s="45">
        <f>'Jadual5-2digit'!X8/'Jadual5-2digit'!W8*100-100</f>
        <v>7.8488245766595384</v>
      </c>
      <c r="BA10" s="45">
        <f>'Jadual5-2digit'!Y8/'Jadual5-2digit'!X8*100-100</f>
        <v>7.8146971717400788</v>
      </c>
      <c r="BB10" s="45">
        <f>'Jadual5-2digit'!Z8/'Jadual5-2digit'!Y8*100-100</f>
        <v>7.4688216004693402</v>
      </c>
      <c r="BC10" s="45">
        <f>'Jadual5-2digit'!AA8/'Jadual5-2digit'!Z8*100-100</f>
        <v>-6.0514438617574342</v>
      </c>
      <c r="BD10" s="45">
        <f>'Jadual5-2digit'!AB8/'Jadual5-2digit'!AA8*100-100</f>
        <v>-1.0123446032941956</v>
      </c>
      <c r="BE10" s="45">
        <f>'Jadual5-2digit'!AC8/'Jadual5-2digit'!AB8*100-100</f>
        <v>4.0459920826450428</v>
      </c>
      <c r="BF10" s="45">
        <f>'Jadual5-2digit'!AD8/'Jadual5-2digit'!AC8*100-100</f>
        <v>4.4115907180714657</v>
      </c>
      <c r="BG10" s="45">
        <f>'Jadual5-2digit'!AE8/'Jadual5-2digit'!AD8*100-100</f>
        <v>-0.67589393558093036</v>
      </c>
      <c r="BH10" s="45">
        <f>'Jadual5-2digit'!AF8/'Jadual5-2digit'!AE8*100-100</f>
        <v>3.8941412455276065</v>
      </c>
      <c r="BI10" s="45">
        <f>'Jadual5-2digit'!AG8/'Jadual5-2digit'!AF8*100-100</f>
        <v>-6.2721898725007037</v>
      </c>
      <c r="BJ10" s="45">
        <f>'Jadual5-2digit'!AH8/'Jadual5-2digit'!AG8*100-100</f>
        <v>-11.442310223788468</v>
      </c>
      <c r="BK10" s="45">
        <f>'Jadual5-2digit'!AI8/'Jadual5-2digit'!AH8*100-100</f>
        <v>9.7643701568597834</v>
      </c>
      <c r="BL10" s="45">
        <f>'Jadual5-2digit'!AJ8/'Jadual5-2digit'!AI8*100-100</f>
        <v>-0.45831669214278747</v>
      </c>
      <c r="BM10" s="45">
        <f>'Jadual5-2digit'!AK8/'Jadual5-2digit'!AJ8*100-100</f>
        <v>10.009387890329307</v>
      </c>
      <c r="BN10" s="45">
        <f>'Jadual5-2digit'!AL8/'Jadual5-2digit'!AK8*100-100</f>
        <v>3.5752573845661431</v>
      </c>
      <c r="BO10" s="45">
        <f>'Jadual5-2digit'!AM8/'Jadual5-2digit'!AL8*100-100</f>
        <v>-5.3157014497290902</v>
      </c>
      <c r="BP10" s="45">
        <f>'Jadual5-2digit'!AN8/'Jadual5-2digit'!AM8*100-100</f>
        <v>1.3457273938577003</v>
      </c>
      <c r="BQ10" s="45">
        <f>'Jadual5-2digit'!AO8/'Jadual5-2digit'!AN8*100-100</f>
        <v>-1.0446598095837203</v>
      </c>
      <c r="BR10" s="45">
        <f>'Jadual5-2digit'!AP8/'Jadual5-2digit'!AO8*100-100</f>
        <v>5.3303120360751848</v>
      </c>
      <c r="BS10" s="45">
        <f>'Jadual5-2digit'!AQ8/'Jadual5-2digit'!AP8*100-100</f>
        <v>-0.85470314389318958</v>
      </c>
      <c r="BT10" s="45">
        <f>'Jadual5-2digit'!CQ8/'Jadual5-2digit'!CP8*100-100</f>
        <v>12.821151160870457</v>
      </c>
      <c r="BU10" s="45">
        <f>'Jadual5-2digit'!CR8/'Jadual5-2digit'!CQ8*100-100</f>
        <v>-0.97268673683700513</v>
      </c>
      <c r="BV10" s="45">
        <f>'Jadual5-2digit'!CS8/'Jadual5-2digit'!CR8*100-100</f>
        <v>8.7261443317837575</v>
      </c>
      <c r="BW10" s="45">
        <f>'Jadual5-2digit'!CT8/'Jadual5-2digit'!CS8*100-100</f>
        <v>-10.704554550852535</v>
      </c>
      <c r="BX10" s="45">
        <f>'Jadual5-2digit'!CU8/'Jadual5-2digit'!CT8*100-100</f>
        <v>13.224834636624564</v>
      </c>
      <c r="BY10" s="45">
        <f>'Jadual5-2digit'!CV8/'Jadual5-2digit'!CU8*100-100</f>
        <v>1.5572304459875852</v>
      </c>
      <c r="BZ10" s="45">
        <f>'Jadual5-2digit'!CW8/'Jadual5-2digit'!CV8*100-100</f>
        <v>7.7270649953691191</v>
      </c>
      <c r="CA10" s="45">
        <f>'Jadual5-2digit'!CX8/'Jadual5-2digit'!CW8*100-100</f>
        <v>-8.6368630572104479</v>
      </c>
      <c r="CB10" s="45">
        <f>'Jadual5-2digit'!CY8/'Jadual5-2digit'!CX8*100-100</f>
        <v>9.6902348758807619</v>
      </c>
      <c r="CC10" s="149"/>
      <c r="CD10" s="13" t="s">
        <v>318</v>
      </c>
      <c r="CE10" s="111"/>
      <c r="CF10" s="91"/>
      <c r="CG10" s="91"/>
      <c r="CH10" s="91"/>
      <c r="CI10" s="91"/>
      <c r="CJ10" s="91"/>
      <c r="CL10" s="6"/>
    </row>
    <row r="11" spans="1:90" s="9" customFormat="1" ht="16.5" customHeight="1" x14ac:dyDescent="0.25">
      <c r="A11" s="624"/>
      <c r="B11" s="4"/>
      <c r="C11" s="5">
        <v>1.3</v>
      </c>
      <c r="D11" s="40">
        <v>0.35134077293196264</v>
      </c>
      <c r="E11" s="8">
        <v>12</v>
      </c>
      <c r="F11" s="146"/>
      <c r="G11" s="15" t="s">
        <v>124</v>
      </c>
      <c r="H11" s="186">
        <f>'Jadual5-2digit'!U9/'Jadual5-2digit'!I9*100-100</f>
        <v>8.9438948414026953</v>
      </c>
      <c r="I11" s="186">
        <f>'Jadual5-2digit'!V9/'Jadual5-2digit'!J9*100-100</f>
        <v>7.7040515946263071</v>
      </c>
      <c r="J11" s="186">
        <f>'Jadual5-2digit'!W9/'Jadual5-2digit'!K9*100-100</f>
        <v>6.6610747710906395</v>
      </c>
      <c r="K11" s="186">
        <f>'Jadual5-2digit'!X9/'Jadual5-2digit'!L9*100-100</f>
        <v>5.5798679305309378</v>
      </c>
      <c r="L11" s="186">
        <f>'Jadual5-2digit'!Y9/'Jadual5-2digit'!M9*100-100</f>
        <v>3.6187135833366284</v>
      </c>
      <c r="M11" s="186">
        <f>'Jadual5-2digit'!Z9/'Jadual5-2digit'!N9*100-100</f>
        <v>4.2869519699971477</v>
      </c>
      <c r="N11" s="186">
        <f>'Jadual5-2digit'!AA9/'Jadual5-2digit'!O9*100-100</f>
        <v>2.1056457352961502</v>
      </c>
      <c r="O11" s="186">
        <f>'Jadual5-2digit'!AB9/'Jadual5-2digit'!P9*100-100</f>
        <v>1.6394190096363559</v>
      </c>
      <c r="P11" s="186">
        <f>'Jadual5-2digit'!AC9/'Jadual5-2digit'!Q9*100-100</f>
        <v>2.5080188669213612</v>
      </c>
      <c r="Q11" s="186">
        <f>'Jadual5-2digit'!AD9/'Jadual5-2digit'!R9*100-100</f>
        <v>-7.8900057131615142</v>
      </c>
      <c r="R11" s="186">
        <f>'Jadual5-2digit'!AE9/'Jadual5-2digit'!S9*100-100</f>
        <v>3.4261562651378199</v>
      </c>
      <c r="S11" s="186">
        <f>'Jadual5-2digit'!AF9/'Jadual5-2digit'!T9*100-100</f>
        <v>0.75443713056128558</v>
      </c>
      <c r="T11" s="186">
        <f>'Jadual5-2digit'!AG9/'Jadual5-2digit'!U9*100-100</f>
        <v>2.6537106126836676</v>
      </c>
      <c r="U11" s="186">
        <f>'Jadual5-2digit'!AH9/'Jadual5-2digit'!V9*100-100</f>
        <v>2.3844756214059544</v>
      </c>
      <c r="V11" s="186">
        <f>'Jadual5-2digit'!AI9/'Jadual5-2digit'!W9*100-100</f>
        <v>3.3023363405042687</v>
      </c>
      <c r="W11" s="186">
        <f>'Jadual5-2digit'!AJ9/'Jadual5-2digit'!X9*100-100</f>
        <v>2.0962672668011919</v>
      </c>
      <c r="X11" s="186">
        <f>'Jadual5-2digit'!AK9/'Jadual5-2digit'!Y9*100-100</f>
        <v>2.5375492566294184</v>
      </c>
      <c r="Y11" s="186">
        <f>'Jadual5-2digit'!AL9/'Jadual5-2digit'!Z9*100-100</f>
        <v>2.0401926282644922</v>
      </c>
      <c r="Z11" s="186">
        <f>'Jadual5-2digit'!AM9/'Jadual5-2digit'!AA9*100-100</f>
        <v>2.5715714832141572</v>
      </c>
      <c r="AA11" s="177">
        <f>'Jadual5-2digit'!AN9/'Jadual5-2digit'!AB9*100-100</f>
        <v>-2.265550625158042</v>
      </c>
      <c r="AB11" s="186">
        <f>'Jadual5-2digit'!AO9/'Jadual5-2digit'!AC9*100-100</f>
        <v>-3.8233679160766343</v>
      </c>
      <c r="AC11" s="186">
        <f>'Jadual5-2digit'!AP9/'Jadual5-2digit'!AD9*100-100</f>
        <v>0.47440394981643408</v>
      </c>
      <c r="AD11" s="186">
        <f>'Jadual5-2digit'!AQ9/'Jadual5-2digit'!AE9*100-100</f>
        <v>11.337229357551323</v>
      </c>
      <c r="AE11" s="186">
        <f>'Jadual5-2digit'!AR9/'Jadual5-2digit'!AF9*100-100</f>
        <v>2.3786192455671653</v>
      </c>
      <c r="AF11" s="186" t="e">
        <f>'Jadual5-2digit'!#REF!/'Jadual5-2digit'!#REF!*100-100</f>
        <v>#REF!</v>
      </c>
      <c r="AG11" s="186" t="e">
        <f>'Jadual5-2digit'!CP9/'Jadual5-2digit'!#REF!*100-100</f>
        <v>#REF!</v>
      </c>
      <c r="AH11" s="186" t="e">
        <f>'Jadual5-2digit'!CQ9/'Jadual5-2digit'!#REF!*100-100</f>
        <v>#REF!</v>
      </c>
      <c r="AI11" s="186" t="e">
        <f>'Jadual5-2digit'!CR9/'Jadual5-2digit'!#REF!*100-100</f>
        <v>#REF!</v>
      </c>
      <c r="AJ11" s="186" t="e">
        <f>'Jadual5-2digit'!CS9/'Jadual5-2digit'!#REF!*100-100</f>
        <v>#REF!</v>
      </c>
      <c r="AK11" s="186">
        <f>'Jadual5-2digit'!CT9/'Jadual5-2digit'!CP9*100-100</f>
        <v>7.7574400379109392</v>
      </c>
      <c r="AL11" s="186">
        <f>'Jadual5-2digit'!CU9/'Jadual5-2digit'!CQ9*100-100</f>
        <v>4.4802451308958666</v>
      </c>
      <c r="AM11" s="186">
        <f>'Jadual5-2digit'!CV9/'Jadual5-2digit'!CR9*100-100</f>
        <v>2.0743318133334583</v>
      </c>
      <c r="AN11" s="186">
        <f>'Jadual5-2digit'!CW9/'Jadual5-2digit'!CS9*100-100</f>
        <v>-1.4991589948087096</v>
      </c>
      <c r="AO11" s="186">
        <f>'Jadual5-2digit'!CX9/'Jadual5-2digit'!CT9*100-100</f>
        <v>2.7822495923860231</v>
      </c>
      <c r="AP11" s="249">
        <f>'Jadual5-2digit'!CY9/'Jadual5-2digit'!CU9*100-100</f>
        <v>2.2237687027488562</v>
      </c>
      <c r="AQ11" s="177">
        <f>'Jadual5-2digit'!CZ9/'Jadual5-2digit'!CV9*100-100</f>
        <v>-1.2156155499521759</v>
      </c>
      <c r="AR11" s="177">
        <f>'Jadual5-2digit'!DA9/'Jadual5-2digit'!CW9*100-100</f>
        <v>4.6679525503065378</v>
      </c>
      <c r="AS11" s="177" t="e">
        <f>'Jadual5-2digit'!#REF!/'Jadual5-2digit'!CX9*100-100</f>
        <v>#REF!</v>
      </c>
      <c r="AT11" s="45">
        <f>'Jadual5-2digit'!DT9/'Jadual5-2digit'!DS9*100-100</f>
        <v>2.0550168928053552</v>
      </c>
      <c r="AU11" s="45">
        <f>'Jadual5-2digit'!R9/'Jadual5-2digit'!Q9*100-100</f>
        <v>2.0218816588643449</v>
      </c>
      <c r="AV11" s="45">
        <f>'Jadual5-2digit'!S9/'Jadual5-2digit'!R9*100-100</f>
        <v>-12.857885428742833</v>
      </c>
      <c r="AW11" s="45">
        <f>'Jadual5-2digit'!T9/'Jadual5-2digit'!S9*100-100</f>
        <v>6.8738864069081131</v>
      </c>
      <c r="AX11" s="45">
        <f>'Jadual5-2digit'!U9/'Jadual5-2digit'!T9*100-100</f>
        <v>11.06307654340732</v>
      </c>
      <c r="AY11" s="45">
        <f>'Jadual5-2digit'!W9/'Jadual5-2digit'!V9*100-100</f>
        <v>1.2184614231929061</v>
      </c>
      <c r="AZ11" s="45">
        <f>'Jadual5-2digit'!X9/'Jadual5-2digit'!W9*100-100</f>
        <v>-4.6143881563728968</v>
      </c>
      <c r="BA11" s="45">
        <f>'Jadual5-2digit'!Y9/'Jadual5-2digit'!X9*100-100</f>
        <v>1.914868849914626</v>
      </c>
      <c r="BB11" s="45">
        <f>'Jadual5-2digit'!Z9/'Jadual5-2digit'!Y9*100-100</f>
        <v>2.7774076259732539</v>
      </c>
      <c r="BC11" s="45">
        <f>'Jadual5-2digit'!AA9/'Jadual5-2digit'!Z9*100-100</f>
        <v>-5.5741804037784846</v>
      </c>
      <c r="BD11" s="45">
        <f>'Jadual5-2digit'!AB9/'Jadual5-2digit'!AA9*100-100</f>
        <v>7.8324065083708518</v>
      </c>
      <c r="BE11" s="45">
        <f>'Jadual5-2digit'!AC9/'Jadual5-2digit'!AB9*100-100</f>
        <v>-5.582689841469076</v>
      </c>
      <c r="BF11" s="45">
        <f>'Jadual5-2digit'!AD9/'Jadual5-2digit'!AC9*100-100</f>
        <v>-8.3268310069454401</v>
      </c>
      <c r="BG11" s="45">
        <f>'Jadual5-2digit'!AE9/'Jadual5-2digit'!AD9*100-100</f>
        <v>-2.1520516996795038</v>
      </c>
      <c r="BH11" s="45">
        <f>'Jadual5-2digit'!AF9/'Jadual5-2digit'!AE9*100-100</f>
        <v>4.1131050184176843</v>
      </c>
      <c r="BI11" s="45">
        <f>'Jadual5-2digit'!AG9/'Jadual5-2digit'!AF9*100-100</f>
        <v>13.156673233828784</v>
      </c>
      <c r="BJ11" s="45">
        <f>'Jadual5-2digit'!AH9/'Jadual5-2digit'!AG9*100-100</f>
        <v>-0.34821607627938533</v>
      </c>
      <c r="BK11" s="45">
        <f>'Jadual5-2digit'!AI9/'Jadual5-2digit'!AH9*100-100</f>
        <v>2.1258690084156768</v>
      </c>
      <c r="BL11" s="45">
        <f>'Jadual5-2digit'!AJ9/'Jadual5-2digit'!AI9*100-100</f>
        <v>-5.7280283759091475</v>
      </c>
      <c r="BM11" s="45">
        <f>'Jadual5-2digit'!AK9/'Jadual5-2digit'!AJ9*100-100</f>
        <v>2.3553667968341756</v>
      </c>
      <c r="BN11" s="45">
        <f>'Jadual5-2digit'!AL9/'Jadual5-2digit'!AK9*100-100</f>
        <v>2.2788875686915162</v>
      </c>
      <c r="BO11" s="45">
        <f>'Jadual5-2digit'!AM9/'Jadual5-2digit'!AL9*100-100</f>
        <v>-5.082453736057289</v>
      </c>
      <c r="BP11" s="45">
        <f>'Jadual5-2digit'!AN9/'Jadual5-2digit'!AM9*100-100</f>
        <v>2.7471912778917158</v>
      </c>
      <c r="BQ11" s="45">
        <f>'Jadual5-2digit'!AO9/'Jadual5-2digit'!AN9*100-100</f>
        <v>-7.0876343034045703</v>
      </c>
      <c r="BR11" s="45">
        <f>'Jadual5-2digit'!AP9/'Jadual5-2digit'!AO9*100-100</f>
        <v>-4.2303019643000539</v>
      </c>
      <c r="BS11" s="45">
        <f>'Jadual5-2digit'!AQ9/'Jadual5-2digit'!AP9*100-100</f>
        <v>8.4268135347172546</v>
      </c>
      <c r="BT11" s="45">
        <f>'Jadual5-2digit'!CQ9/'Jadual5-2digit'!CP9*100-100</f>
        <v>1.3461770222069873</v>
      </c>
      <c r="BU11" s="45">
        <f>'Jadual5-2digit'!CR9/'Jadual5-2digit'!CQ9*100-100</f>
        <v>2.2232991563121374</v>
      </c>
      <c r="BV11" s="45">
        <f>'Jadual5-2digit'!CS9/'Jadual5-2digit'!CR9*100-100</f>
        <v>-6.3792062212804694</v>
      </c>
      <c r="BW11" s="45">
        <f>'Jadual5-2digit'!CT9/'Jadual5-2digit'!CS9*100-100</f>
        <v>11.100926901846407</v>
      </c>
      <c r="BX11" s="45">
        <f>'Jadual5-2digit'!CU9/'Jadual5-2digit'!CT9*100-100</f>
        <v>-1.7360340535737038</v>
      </c>
      <c r="BY11" s="45">
        <f>'Jadual5-2digit'!CV9/'Jadual5-2digit'!CU9*100-100</f>
        <v>-0.13064245721697887</v>
      </c>
      <c r="BZ11" s="45">
        <f>'Jadual5-2digit'!CW9/'Jadual5-2digit'!CV9*100-100</f>
        <v>-9.6567495573567186</v>
      </c>
      <c r="CA11" s="45">
        <f>'Jadual5-2digit'!CX9/'Jadual5-2digit'!CW9*100-100</f>
        <v>15.930007117088337</v>
      </c>
      <c r="CB11" s="45">
        <f>'Jadual5-2digit'!CY9/'Jadual5-2digit'!CX9*100-100</f>
        <v>-2.2699642539601967</v>
      </c>
      <c r="CC11" s="150"/>
      <c r="CD11" s="13" t="s">
        <v>123</v>
      </c>
      <c r="CE11" s="111"/>
      <c r="CF11" s="91"/>
      <c r="CG11" s="91"/>
      <c r="CH11" s="91"/>
      <c r="CI11" s="91"/>
      <c r="CJ11" s="91"/>
    </row>
    <row r="12" spans="1:90" s="122" customFormat="1" ht="27" customHeight="1" x14ac:dyDescent="0.25">
      <c r="A12" s="624"/>
      <c r="B12" s="118" t="s">
        <v>58</v>
      </c>
      <c r="C12" s="119"/>
      <c r="D12" s="120">
        <f>SUM(D13:D15)</f>
        <v>0.86502377496796545</v>
      </c>
      <c r="E12" s="121"/>
      <c r="F12" s="57" t="s">
        <v>59</v>
      </c>
      <c r="G12" s="160"/>
      <c r="H12" s="184">
        <f>'Jadual5-2digit'!U10/'Jadual5-2digit'!I10*100-100</f>
        <v>6.3769412764100366</v>
      </c>
      <c r="I12" s="184">
        <f>'Jadual5-2digit'!V10/'Jadual5-2digit'!J10*100-100</f>
        <v>7.8576618644778904</v>
      </c>
      <c r="J12" s="184">
        <f>'Jadual5-2digit'!W10/'Jadual5-2digit'!K10*100-100</f>
        <v>9.2971445354374112</v>
      </c>
      <c r="K12" s="184">
        <f>'Jadual5-2digit'!X10/'Jadual5-2digit'!L10*100-100</f>
        <v>5.5476261718541764</v>
      </c>
      <c r="L12" s="184">
        <f>'Jadual5-2digit'!Y10/'Jadual5-2digit'!M10*100-100</f>
        <v>5.5036566300124008</v>
      </c>
      <c r="M12" s="184">
        <f>'Jadual5-2digit'!Z10/'Jadual5-2digit'!N10*100-100</f>
        <v>10.698442408891822</v>
      </c>
      <c r="N12" s="184">
        <f>'Jadual5-2digit'!AA10/'Jadual5-2digit'!O10*100-100</f>
        <v>5.3004918917418422</v>
      </c>
      <c r="O12" s="184">
        <f>'Jadual5-2digit'!AB10/'Jadual5-2digit'!P10*100-100</f>
        <v>8.1935292076871065</v>
      </c>
      <c r="P12" s="184">
        <f>'Jadual5-2digit'!AC10/'Jadual5-2digit'!Q10*100-100</f>
        <v>6.0809883528294364</v>
      </c>
      <c r="Q12" s="184">
        <f>'Jadual5-2digit'!AD10/'Jadual5-2digit'!R10*100-100</f>
        <v>5.2251654441095781</v>
      </c>
      <c r="R12" s="184">
        <f>'Jadual5-2digit'!AE10/'Jadual5-2digit'!S10*100-100</f>
        <v>6.5768524428112158</v>
      </c>
      <c r="S12" s="184">
        <f>'Jadual5-2digit'!AF10/'Jadual5-2digit'!T10*100-100</f>
        <v>5.3160279586869592</v>
      </c>
      <c r="T12" s="184">
        <f>'Jadual5-2digit'!AG10/'Jadual5-2digit'!U10*100-100</f>
        <v>7.0592012074987736</v>
      </c>
      <c r="U12" s="184">
        <f>'Jadual5-2digit'!AH10/'Jadual5-2digit'!V10*100-100</f>
        <v>7.9109714987125983</v>
      </c>
      <c r="V12" s="184">
        <f>'Jadual5-2digit'!AI10/'Jadual5-2digit'!W10*100-100</f>
        <v>6.9570201512359375</v>
      </c>
      <c r="W12" s="184">
        <f>'Jadual5-2digit'!AJ10/'Jadual5-2digit'!X10*100-100</f>
        <v>6.293379117533604</v>
      </c>
      <c r="X12" s="184">
        <f>'Jadual5-2digit'!AK10/'Jadual5-2digit'!Y10*100-100</f>
        <v>7.6869114600375212</v>
      </c>
      <c r="Y12" s="184">
        <f>'Jadual5-2digit'!AL10/'Jadual5-2digit'!Z10*100-100</f>
        <v>8.3516641567787957</v>
      </c>
      <c r="Z12" s="184">
        <f>'Jadual5-2digit'!AM10/'Jadual5-2digit'!AA10*100-100</f>
        <v>9.0633617883663078</v>
      </c>
      <c r="AA12" s="175">
        <f>'Jadual5-2digit'!AN10/'Jadual5-2digit'!AB10*100-100</f>
        <v>8.6919241733225192</v>
      </c>
      <c r="AB12" s="184">
        <f>'Jadual5-2digit'!AO10/'Jadual5-2digit'!AC10*100-100</f>
        <v>8.6846326495435164</v>
      </c>
      <c r="AC12" s="184">
        <f>'Jadual5-2digit'!AP10/'Jadual5-2digit'!AD10*100-100</f>
        <v>9.3314985160703401</v>
      </c>
      <c r="AD12" s="184">
        <f>'Jadual5-2digit'!AQ10/'Jadual5-2digit'!AE10*100-100</f>
        <v>7.7947565527369562</v>
      </c>
      <c r="AE12" s="184">
        <f>'Jadual5-2digit'!AR10/'Jadual5-2digit'!AF10*100-100</f>
        <v>7.6736903763317912</v>
      </c>
      <c r="AF12" s="184" t="e">
        <f>'Jadual5-2digit'!#REF!/'Jadual5-2digit'!#REF!*100-100</f>
        <v>#REF!</v>
      </c>
      <c r="AG12" s="184" t="e">
        <f>'Jadual5-2digit'!CP10/'Jadual5-2digit'!#REF!*100-100</f>
        <v>#REF!</v>
      </c>
      <c r="AH12" s="184" t="e">
        <f>'Jadual5-2digit'!CQ10/'Jadual5-2digit'!#REF!*100-100</f>
        <v>#REF!</v>
      </c>
      <c r="AI12" s="184" t="e">
        <f>'Jadual5-2digit'!CR10/'Jadual5-2digit'!#REF!*100-100</f>
        <v>#REF!</v>
      </c>
      <c r="AJ12" s="184" t="e">
        <f>'Jadual5-2digit'!CS10/'Jadual5-2digit'!#REF!*100-100</f>
        <v>#REF!</v>
      </c>
      <c r="AK12" s="184">
        <f>'Jadual5-2digit'!CT10/'Jadual5-2digit'!CP10*100-100</f>
        <v>7.8636159188735206</v>
      </c>
      <c r="AL12" s="184">
        <f>'Jadual5-2digit'!CU10/'Jadual5-2digit'!CQ10*100-100</f>
        <v>7.1396895694281</v>
      </c>
      <c r="AM12" s="184">
        <f>'Jadual5-2digit'!CV10/'Jadual5-2digit'!CR10*100-100</f>
        <v>6.5041926712660683</v>
      </c>
      <c r="AN12" s="184">
        <f>'Jadual5-2digit'!CW10/'Jadual5-2digit'!CS10*100-100</f>
        <v>5.7179387430821009</v>
      </c>
      <c r="AO12" s="184">
        <f>'Jadual5-2digit'!CX10/'Jadual5-2digit'!CT10*100-100</f>
        <v>7.2996742018772949</v>
      </c>
      <c r="AP12" s="247">
        <f>'Jadual5-2digit'!CY10/'Jadual5-2digit'!CU10*100-100</f>
        <v>7.4466464831013326</v>
      </c>
      <c r="AQ12" s="175">
        <f>'Jadual5-2digit'!CZ10/'Jadual5-2digit'!CV10*100-100</f>
        <v>8.8096850177705903</v>
      </c>
      <c r="AR12" s="175">
        <f>'Jadual5-2digit'!DA10/'Jadual5-2digit'!CW10*100-100</f>
        <v>8.2571287450097515</v>
      </c>
      <c r="AS12" s="175" t="e">
        <f>'Jadual5-2digit'!#REF!/'Jadual5-2digit'!CX10*100-100</f>
        <v>#REF!</v>
      </c>
      <c r="AT12" s="71">
        <f>'Jadual5-2digit'!DT10/'Jadual5-2digit'!DS10*100-100</f>
        <v>7.9565267758054716</v>
      </c>
      <c r="AU12" s="71">
        <f>'Jadual5-2digit'!R10/'Jadual5-2digit'!Q10*100-100</f>
        <v>3.3819834411167733</v>
      </c>
      <c r="AV12" s="71">
        <f>'Jadual5-2digit'!S10/'Jadual5-2digit'!R10*100-100</f>
        <v>4.3168348282320181</v>
      </c>
      <c r="AW12" s="71">
        <f>'Jadual5-2digit'!T10/'Jadual5-2digit'!S10*100-100</f>
        <v>-3.8263367162733033</v>
      </c>
      <c r="AX12" s="71">
        <f>'Jadual5-2digit'!U10/'Jadual5-2digit'!T10*100-100</f>
        <v>-5.8974890283073051</v>
      </c>
      <c r="AY12" s="71">
        <f>'Jadual5-2digit'!W10/'Jadual5-2digit'!V10*100-100</f>
        <v>7.7264046763059895</v>
      </c>
      <c r="AZ12" s="71">
        <f>'Jadual5-2digit'!X10/'Jadual5-2digit'!W10*100-100</f>
        <v>-0.35407192621401862</v>
      </c>
      <c r="BA12" s="71">
        <f>'Jadual5-2digit'!Y10/'Jadual5-2digit'!X10*100-100</f>
        <v>7.6579138590790166</v>
      </c>
      <c r="BB12" s="71">
        <f>'Jadual5-2digit'!Z10/'Jadual5-2digit'!Y10*100-100</f>
        <v>-8.1820948290507829</v>
      </c>
      <c r="BC12" s="71">
        <f>'Jadual5-2digit'!AA10/'Jadual5-2digit'!Z10*100-100</f>
        <v>-4.4385500603094385</v>
      </c>
      <c r="BD12" s="71">
        <f>'Jadual5-2digit'!AB10/'Jadual5-2digit'!AA10*100-100</f>
        <v>0.79033338761855987</v>
      </c>
      <c r="BE12" s="71">
        <f>'Jadual5-2digit'!AC10/'Jadual5-2digit'!AB10*100-100</f>
        <v>7.0965363673852977</v>
      </c>
      <c r="BF12" s="71">
        <f>'Jadual5-2digit'!AD10/'Jadual5-2digit'!AC10*100-100</f>
        <v>2.5479351243389772</v>
      </c>
      <c r="BG12" s="71">
        <f>'Jadual5-2digit'!AE10/'Jadual5-2digit'!AD10*100-100</f>
        <v>5.6568537180851308</v>
      </c>
      <c r="BH12" s="71">
        <f>'Jadual5-2digit'!AF10/'Jadual5-2digit'!AE10*100-100</f>
        <v>-4.9640894891947056</v>
      </c>
      <c r="BI12" s="71">
        <f>'Jadual5-2digit'!AG10/'Jadual5-2digit'!AF10*100-100</f>
        <v>-4.3399200338117794</v>
      </c>
      <c r="BJ12" s="71">
        <f>'Jadual5-2digit'!AH10/'Jadual5-2digit'!AG10*100-100</f>
        <v>8.9940008622548362E-2</v>
      </c>
      <c r="BK12" s="71">
        <f>'Jadual5-2digit'!AI10/'Jadual5-2digit'!AH10*100-100</f>
        <v>6.7740849309406457</v>
      </c>
      <c r="BL12" s="71">
        <f>'Jadual5-2digit'!AJ10/'Jadual5-2digit'!AI10*100-100</f>
        <v>-0.97234949806119175</v>
      </c>
      <c r="BM12" s="71">
        <f>'Jadual5-2digit'!AK10/'Jadual5-2digit'!AJ10*100-100</f>
        <v>9.0693355876444173</v>
      </c>
      <c r="BN12" s="71">
        <f>'Jadual5-2digit'!AL10/'Jadual5-2digit'!AK10*100-100</f>
        <v>-7.6153017133045608</v>
      </c>
      <c r="BO12" s="71">
        <f>'Jadual5-2digit'!AM10/'Jadual5-2digit'!AL10*100-100</f>
        <v>-3.8108637379771864</v>
      </c>
      <c r="BP12" s="71">
        <f>'Jadual5-2digit'!AN10/'Jadual5-2digit'!AM10*100-100</f>
        <v>0.44707126513226569</v>
      </c>
      <c r="BQ12" s="71">
        <f>'Jadual5-2digit'!AO10/'Jadual5-2digit'!AN10*100-100</f>
        <v>7.0893518691117663</v>
      </c>
      <c r="BR12" s="71">
        <f>'Jadual5-2digit'!AP10/'Jadual5-2digit'!AO10*100-100</f>
        <v>3.1582767825625524</v>
      </c>
      <c r="BS12" s="71">
        <f>'Jadual5-2digit'!AQ10/'Jadual5-2digit'!AP10*100-100</f>
        <v>4.1717618367322871</v>
      </c>
      <c r="BT12" s="71">
        <f>'Jadual5-2digit'!CQ10/'Jadual5-2digit'!CP10*100-100</f>
        <v>7.3960461508019364</v>
      </c>
      <c r="BU12" s="71">
        <f>'Jadual5-2digit'!CR10/'Jadual5-2digit'!CQ10*100-100</f>
        <v>-4.2844293761659458</v>
      </c>
      <c r="BV12" s="71">
        <f>'Jadual5-2digit'!CS10/'Jadual5-2digit'!CR10*100-100</f>
        <v>10.554100420665605</v>
      </c>
      <c r="BW12" s="71">
        <f>'Jadual5-2digit'!CT10/'Jadual5-2digit'!CS10*100-100</f>
        <v>-5.0862277443100226</v>
      </c>
      <c r="BX12" s="71">
        <f>'Jadual5-2digit'!CU10/'Jadual5-2digit'!CT10*100-100</f>
        <v>6.6752578945163492</v>
      </c>
      <c r="BY12" s="71">
        <f>'Jadual5-2digit'!CV10/'Jadual5-2digit'!CU10*100-100</f>
        <v>-4.8521643442408475</v>
      </c>
      <c r="BZ12" s="71">
        <f>'Jadual5-2digit'!CW10/'Jadual5-2digit'!CV10*100-100</f>
        <v>9.737948553284312</v>
      </c>
      <c r="CA12" s="71">
        <f>'Jadual5-2digit'!CX10/'Jadual5-2digit'!CW10*100-100</f>
        <v>-3.6661425545138115</v>
      </c>
      <c r="CB12" s="71">
        <f>'Jadual5-2digit'!CY10/'Jadual5-2digit'!CX10*100-100</f>
        <v>6.8213748899270286</v>
      </c>
      <c r="CC12" s="603" t="s">
        <v>60</v>
      </c>
      <c r="CD12" s="603"/>
      <c r="CE12" s="112"/>
      <c r="CF12" s="90"/>
      <c r="CG12" s="90"/>
      <c r="CH12" s="90"/>
      <c r="CI12" s="90"/>
      <c r="CJ12" s="90"/>
    </row>
    <row r="13" spans="1:90" s="55" customFormat="1" ht="15" customHeight="1" x14ac:dyDescent="0.25">
      <c r="A13" s="624"/>
      <c r="B13" s="60"/>
      <c r="C13" s="5">
        <v>2.1</v>
      </c>
      <c r="D13" s="52">
        <v>0.37008844826871146</v>
      </c>
      <c r="E13" s="53">
        <v>13</v>
      </c>
      <c r="F13" s="146"/>
      <c r="G13" s="15" t="s">
        <v>382</v>
      </c>
      <c r="H13" s="186">
        <f>'Jadual5-2digit'!U11/'Jadual5-2digit'!I11*100-100</f>
        <v>4.3025767480869632</v>
      </c>
      <c r="I13" s="186">
        <f>'Jadual5-2digit'!V11/'Jadual5-2digit'!J11*100-100</f>
        <v>4.4227189843490748</v>
      </c>
      <c r="J13" s="186">
        <f>'Jadual5-2digit'!W11/'Jadual5-2digit'!K11*100-100</f>
        <v>3.6093315152960059</v>
      </c>
      <c r="K13" s="186">
        <f>'Jadual5-2digit'!X11/'Jadual5-2digit'!L11*100-100</f>
        <v>3.0155066211477077</v>
      </c>
      <c r="L13" s="186">
        <f>'Jadual5-2digit'!Y11/'Jadual5-2digit'!M11*100-100</f>
        <v>3.120394099845015</v>
      </c>
      <c r="M13" s="186">
        <f>'Jadual5-2digit'!Z11/'Jadual5-2digit'!N11*100-100</f>
        <v>7.4259335417286252</v>
      </c>
      <c r="N13" s="186">
        <f>'Jadual5-2digit'!AA11/'Jadual5-2digit'!O11*100-100</f>
        <v>3.4179878023110177</v>
      </c>
      <c r="O13" s="186">
        <f>'Jadual5-2digit'!AB11/'Jadual5-2digit'!P11*100-100</f>
        <v>5.6102054990577699</v>
      </c>
      <c r="P13" s="186">
        <f>'Jadual5-2digit'!AC11/'Jadual5-2digit'!Q11*100-100</f>
        <v>5.5774112709196118</v>
      </c>
      <c r="Q13" s="186">
        <f>'Jadual5-2digit'!AD11/'Jadual5-2digit'!R11*100-100</f>
        <v>6.0315120914813889</v>
      </c>
      <c r="R13" s="186">
        <f>'Jadual5-2digit'!AE11/'Jadual5-2digit'!S11*100-100</f>
        <v>6.3273635637851555</v>
      </c>
      <c r="S13" s="186">
        <f>'Jadual5-2digit'!AF11/'Jadual5-2digit'!T11*100-100</f>
        <v>4.5028451188944985</v>
      </c>
      <c r="T13" s="186">
        <f>'Jadual5-2digit'!AG11/'Jadual5-2digit'!U11*100-100</f>
        <v>4.4120533105070763</v>
      </c>
      <c r="U13" s="186">
        <f>'Jadual5-2digit'!AH11/'Jadual5-2digit'!V11*100-100</f>
        <v>5.8362504584151367</v>
      </c>
      <c r="V13" s="186">
        <f>'Jadual5-2digit'!AI11/'Jadual5-2digit'!W11*100-100</f>
        <v>3.8723162834290576</v>
      </c>
      <c r="W13" s="186">
        <f>'Jadual5-2digit'!AJ11/'Jadual5-2digit'!X11*100-100</f>
        <v>3.424570320572812</v>
      </c>
      <c r="X13" s="186">
        <f>'Jadual5-2digit'!AK11/'Jadual5-2digit'!Y11*100-100</f>
        <v>5.5179716982020892</v>
      </c>
      <c r="Y13" s="186">
        <f>'Jadual5-2digit'!AL11/'Jadual5-2digit'!Z11*100-100</f>
        <v>4.3153353986633078</v>
      </c>
      <c r="Z13" s="186">
        <f>'Jadual5-2digit'!AM11/'Jadual5-2digit'!AA11*100-100</f>
        <v>4.7433313142817042</v>
      </c>
      <c r="AA13" s="177">
        <f>'Jadual5-2digit'!AN11/'Jadual5-2digit'!AB11*100-100</f>
        <v>4.9040909194584685</v>
      </c>
      <c r="AB13" s="186">
        <f>'Jadual5-2digit'!AO11/'Jadual5-2digit'!AC11*100-100</f>
        <v>4.4240387265495258</v>
      </c>
      <c r="AC13" s="186">
        <f>'Jadual5-2digit'!AP11/'Jadual5-2digit'!AD11*100-100</f>
        <v>4.8061398894119662</v>
      </c>
      <c r="AD13" s="186">
        <f>'Jadual5-2digit'!AQ11/'Jadual5-2digit'!AE11*100-100</f>
        <v>3.3928453966340868</v>
      </c>
      <c r="AE13" s="186">
        <f>'Jadual5-2digit'!AR11/'Jadual5-2digit'!AF11*100-100</f>
        <v>2.8304530707366098</v>
      </c>
      <c r="AF13" s="186" t="e">
        <f>'Jadual5-2digit'!#REF!/'Jadual5-2digit'!#REF!*100-100</f>
        <v>#REF!</v>
      </c>
      <c r="AG13" s="186" t="e">
        <f>'Jadual5-2digit'!CP11/'Jadual5-2digit'!#REF!*100-100</f>
        <v>#REF!</v>
      </c>
      <c r="AH13" s="186" t="e">
        <f>'Jadual5-2digit'!CQ11/'Jadual5-2digit'!#REF!*100-100</f>
        <v>#REF!</v>
      </c>
      <c r="AI13" s="186" t="e">
        <f>'Jadual5-2digit'!CR11/'Jadual5-2digit'!#REF!*100-100</f>
        <v>#REF!</v>
      </c>
      <c r="AJ13" s="186" t="e">
        <f>'Jadual5-2digit'!CS11/'Jadual5-2digit'!#REF!*100-100</f>
        <v>#REF!</v>
      </c>
      <c r="AK13" s="186">
        <f>'Jadual5-2digit'!CT11/'Jadual5-2digit'!CP11*100-100</f>
        <v>4.0992071680813922</v>
      </c>
      <c r="AL13" s="186">
        <f>'Jadual5-2digit'!CU11/'Jadual5-2digit'!CQ11*100-100</f>
        <v>4.4779260042236473</v>
      </c>
      <c r="AM13" s="186">
        <f>'Jadual5-2digit'!CV11/'Jadual5-2digit'!CR11*100-100</f>
        <v>4.867454139043943</v>
      </c>
      <c r="AN13" s="186">
        <f>'Jadual5-2digit'!CW11/'Jadual5-2digit'!CS11*100-100</f>
        <v>5.6624556802507442</v>
      </c>
      <c r="AO13" s="186">
        <f>'Jadual5-2digit'!CX11/'Jadual5-2digit'!CT11*100-100</f>
        <v>4.6960771611645811</v>
      </c>
      <c r="AP13" s="249">
        <f>'Jadual5-2digit'!CY11/'Jadual5-2digit'!CU11*100-100</f>
        <v>4.4256516777029873</v>
      </c>
      <c r="AQ13" s="177">
        <f>'Jadual5-2digit'!CZ11/'Jadual5-2digit'!CV11*100-100</f>
        <v>4.6849117011282857</v>
      </c>
      <c r="AR13" s="177">
        <f>'Jadual5-2digit'!DA11/'Jadual5-2digit'!CW11*100-100</f>
        <v>3.6865987216259128</v>
      </c>
      <c r="AS13" s="177" t="e">
        <f>'Jadual5-2digit'!#REF!/'Jadual5-2digit'!CX11*100-100</f>
        <v>#REF!</v>
      </c>
      <c r="AT13" s="45">
        <f>'Jadual5-2digit'!DT11/'Jadual5-2digit'!DS11*100-100</f>
        <v>4.3655561880584344</v>
      </c>
      <c r="AU13" s="45">
        <f>'Jadual5-2digit'!R11/'Jadual5-2digit'!Q11*100-100</f>
        <v>-3.3965993075574517</v>
      </c>
      <c r="AV13" s="45">
        <f>'Jadual5-2digit'!S11/'Jadual5-2digit'!R11*100-100</f>
        <v>9.3259875128711087</v>
      </c>
      <c r="AW13" s="45">
        <f>'Jadual5-2digit'!T11/'Jadual5-2digit'!S11*100-100</f>
        <v>-13.550100929430826</v>
      </c>
      <c r="AX13" s="45">
        <f>'Jadual5-2digit'!U11/'Jadual5-2digit'!T11*100-100</f>
        <v>0.4028723169229238</v>
      </c>
      <c r="AY13" s="45">
        <f>'Jadual5-2digit'!W11/'Jadual5-2digit'!V11*100-100</f>
        <v>5.2213720327408168</v>
      </c>
      <c r="AZ13" s="45">
        <f>'Jadual5-2digit'!X11/'Jadual5-2digit'!W11*100-100</f>
        <v>0.70211805612545675</v>
      </c>
      <c r="BA13" s="45">
        <f>'Jadual5-2digit'!Y11/'Jadual5-2digit'!X11*100-100</f>
        <v>1.8038906052501744</v>
      </c>
      <c r="BB13" s="45">
        <f>'Jadual5-2digit'!Z11/'Jadual5-2digit'!Y11*100-100</f>
        <v>-1.2139504836139849</v>
      </c>
      <c r="BC13" s="45">
        <f>'Jadual5-2digit'!AA11/'Jadual5-2digit'!Z11*100-100</f>
        <v>-1.1672001086642894</v>
      </c>
      <c r="BD13" s="45">
        <f>'Jadual5-2digit'!AB11/'Jadual5-2digit'!AA11*100-100</f>
        <v>-1.3640482731181862</v>
      </c>
      <c r="BE13" s="45">
        <f>'Jadual5-2digit'!AC11/'Jadual5-2digit'!AB11*100-100</f>
        <v>6.7211824801569406</v>
      </c>
      <c r="BF13" s="45">
        <f>'Jadual5-2digit'!AD11/'Jadual5-2digit'!AC11*100-100</f>
        <v>-2.9810967583338481</v>
      </c>
      <c r="BG13" s="45">
        <f>'Jadual5-2digit'!AE11/'Jadual5-2digit'!AD11*100-100</f>
        <v>9.6310313034268802</v>
      </c>
      <c r="BH13" s="45">
        <f>'Jadual5-2digit'!AF11/'Jadual5-2digit'!AE11*100-100</f>
        <v>-15.033533134712286</v>
      </c>
      <c r="BI13" s="45">
        <f>'Jadual5-2digit'!AG11/'Jadual5-2digit'!AF11*100-100</f>
        <v>0.3156425545697914</v>
      </c>
      <c r="BJ13" s="45">
        <f>'Jadual5-2digit'!AH11/'Jadual5-2digit'!AG11*100-100</f>
        <v>5.3025382958151113</v>
      </c>
      <c r="BK13" s="45">
        <f>'Jadual5-2digit'!AI11/'Jadual5-2digit'!AH11*100-100</f>
        <v>3.2688477551047583</v>
      </c>
      <c r="BL13" s="45">
        <f>'Jadual5-2digit'!AJ11/'Jadual5-2digit'!AI11*100-100</f>
        <v>0.26803736529276989</v>
      </c>
      <c r="BM13" s="45">
        <f>'Jadual5-2digit'!AK11/'Jadual5-2digit'!AJ11*100-100</f>
        <v>3.8644880453021671</v>
      </c>
      <c r="BN13" s="45">
        <f>'Jadual5-2digit'!AL11/'Jadual5-2digit'!AK11*100-100</f>
        <v>-2.3398600052283598</v>
      </c>
      <c r="BO13" s="45">
        <f>'Jadual5-2digit'!AM11/'Jadual5-2digit'!AL11*100-100</f>
        <v>-0.7616985156246443</v>
      </c>
      <c r="BP13" s="45">
        <f>'Jadual5-2digit'!AN11/'Jadual5-2digit'!AM11*100-100</f>
        <v>-1.2126622473265343</v>
      </c>
      <c r="BQ13" s="45">
        <f>'Jadual5-2digit'!AO11/'Jadual5-2digit'!AN11*100-100</f>
        <v>6.2328150844681574</v>
      </c>
      <c r="BR13" s="45">
        <f>'Jadual5-2digit'!AP11/'Jadual5-2digit'!AO11*100-100</f>
        <v>-2.6260919510082488</v>
      </c>
      <c r="BS13" s="45">
        <f>'Jadual5-2digit'!AQ11/'Jadual5-2digit'!AP11*100-100</f>
        <v>8.1526739004905551</v>
      </c>
      <c r="BT13" s="45">
        <f>'Jadual5-2digit'!CQ11/'Jadual5-2digit'!CP11*100-100</f>
        <v>5.8879939398594132</v>
      </c>
      <c r="BU13" s="45">
        <f>'Jadual5-2digit'!CR11/'Jadual5-2digit'!CQ11*100-100</f>
        <v>-0.47409293703609023</v>
      </c>
      <c r="BV13" s="45">
        <f>'Jadual5-2digit'!CS11/'Jadual5-2digit'!CR11*100-100</f>
        <v>0.98518254258380011</v>
      </c>
      <c r="BW13" s="45">
        <f>'Jadual5-2digit'!CT11/'Jadual5-2digit'!CS11*100-100</f>
        <v>-2.1846750453604926</v>
      </c>
      <c r="BX13" s="45">
        <f>'Jadual5-2digit'!CU11/'Jadual5-2digit'!CT11*100-100</f>
        <v>6.2732204840115742</v>
      </c>
      <c r="BY13" s="45">
        <f>'Jadual5-2digit'!CV11/'Jadual5-2digit'!CU11*100-100</f>
        <v>-0.10302756057591012</v>
      </c>
      <c r="BZ13" s="45">
        <f>'Jadual5-2digit'!CW11/'Jadual5-2digit'!CV11*100-100</f>
        <v>1.7507525320483666</v>
      </c>
      <c r="CA13" s="45">
        <f>'Jadual5-2digit'!CX11/'Jadual5-2digit'!CW11*100-100</f>
        <v>-3.0792844718122865</v>
      </c>
      <c r="CB13" s="45">
        <f>'Jadual5-2digit'!CY11/'Jadual5-2digit'!CX11*100-100</f>
        <v>5.9987213068917811</v>
      </c>
      <c r="CC13" s="149"/>
      <c r="CD13" s="13" t="s">
        <v>381</v>
      </c>
      <c r="CE13" s="111"/>
      <c r="CF13" s="91"/>
      <c r="CG13" s="91"/>
      <c r="CH13" s="91"/>
      <c r="CI13" s="91"/>
      <c r="CJ13" s="91"/>
    </row>
    <row r="14" spans="1:90" s="55" customFormat="1" ht="15" customHeight="1" x14ac:dyDescent="0.25">
      <c r="A14" s="624"/>
      <c r="B14" s="58"/>
      <c r="C14" s="5">
        <v>2.2000000000000002</v>
      </c>
      <c r="D14" s="52">
        <v>0.3928714164957246</v>
      </c>
      <c r="E14" s="53">
        <v>14</v>
      </c>
      <c r="F14" s="146"/>
      <c r="G14" s="15" t="s">
        <v>384</v>
      </c>
      <c r="H14" s="186">
        <f>'Jadual5-2digit'!U12/'Jadual5-2digit'!I12*100-100</f>
        <v>6.2812837601128706</v>
      </c>
      <c r="I14" s="186">
        <f>'Jadual5-2digit'!V12/'Jadual5-2digit'!J12*100-100</f>
        <v>8.8871822775008695</v>
      </c>
      <c r="J14" s="186">
        <f>'Jadual5-2digit'!W12/'Jadual5-2digit'!K12*100-100</f>
        <v>12.647072149042089</v>
      </c>
      <c r="K14" s="186">
        <f>'Jadual5-2digit'!X12/'Jadual5-2digit'!L12*100-100</f>
        <v>6.4581488934823454</v>
      </c>
      <c r="L14" s="186">
        <f>'Jadual5-2digit'!Y12/'Jadual5-2digit'!M12*100-100</f>
        <v>7.069095962736526</v>
      </c>
      <c r="M14" s="186">
        <f>'Jadual5-2digit'!Z12/'Jadual5-2digit'!N12*100-100</f>
        <v>15.927762117497736</v>
      </c>
      <c r="N14" s="186">
        <f>'Jadual5-2digit'!AA12/'Jadual5-2digit'!O12*100-100</f>
        <v>6.917719425088336</v>
      </c>
      <c r="O14" s="186">
        <f>'Jadual5-2digit'!AB12/'Jadual5-2digit'!P12*100-100</f>
        <v>10.436594779125684</v>
      </c>
      <c r="P14" s="186">
        <f>'Jadual5-2digit'!AC12/'Jadual5-2digit'!Q12*100-100</f>
        <v>7.1243833820920912</v>
      </c>
      <c r="Q14" s="186">
        <f>'Jadual5-2digit'!AD12/'Jadual5-2digit'!R12*100-100</f>
        <v>4.6638441797086614</v>
      </c>
      <c r="R14" s="186">
        <f>'Jadual5-2digit'!AE12/'Jadual5-2digit'!S12*100-100</f>
        <v>7.3781161771081969</v>
      </c>
      <c r="S14" s="186">
        <f>'Jadual5-2digit'!AF12/'Jadual5-2digit'!T12*100-100</f>
        <v>7.2798244447638467</v>
      </c>
      <c r="T14" s="186">
        <f>'Jadual5-2digit'!AG12/'Jadual5-2digit'!U12*100-100</f>
        <v>8.1270928694942484</v>
      </c>
      <c r="U14" s="186">
        <f>'Jadual5-2digit'!AH12/'Jadual5-2digit'!V12*100-100</f>
        <v>9.783778151437474</v>
      </c>
      <c r="V14" s="186">
        <f>'Jadual5-2digit'!AI12/'Jadual5-2digit'!W12*100-100</f>
        <v>10.110187580083036</v>
      </c>
      <c r="W14" s="186">
        <f>'Jadual5-2digit'!AJ12/'Jadual5-2digit'!X12*100-100</f>
        <v>8.2430922710930332</v>
      </c>
      <c r="X14" s="186">
        <f>'Jadual5-2digit'!AK12/'Jadual5-2digit'!Y12*100-100</f>
        <v>9.1791348706350249</v>
      </c>
      <c r="Y14" s="243">
        <f>'Jadual5-2digit'!AL12/'Jadual5-2digit'!Z12*100-100</f>
        <v>13.812934331292936</v>
      </c>
      <c r="Z14" s="186">
        <f>'Jadual5-2digit'!AM12/'Jadual5-2digit'!AA12*100-100</f>
        <v>14.616353103971889</v>
      </c>
      <c r="AA14" s="177">
        <f>'Jadual5-2digit'!AN12/'Jadual5-2digit'!AB12*100-100</f>
        <v>13.588917475006056</v>
      </c>
      <c r="AB14" s="186">
        <f>'Jadual5-2digit'!AO12/'Jadual5-2digit'!AC12*100-100</f>
        <v>13.269777778621375</v>
      </c>
      <c r="AC14" s="186">
        <f>'Jadual5-2digit'!AP12/'Jadual5-2digit'!AD12*100-100</f>
        <v>13.948513244671773</v>
      </c>
      <c r="AD14" s="186">
        <f>'Jadual5-2digit'!AQ12/'Jadual5-2digit'!AE12*100-100</f>
        <v>12.884151036978196</v>
      </c>
      <c r="AE14" s="186">
        <f>'Jadual5-2digit'!AR12/'Jadual5-2digit'!AF12*100-100</f>
        <v>12.286658226685375</v>
      </c>
      <c r="AF14" s="186" t="e">
        <f>'Jadual5-2digit'!#REF!/'Jadual5-2digit'!#REF!*100-100</f>
        <v>#REF!</v>
      </c>
      <c r="AG14" s="186" t="e">
        <f>'Jadual5-2digit'!CP12/'Jadual5-2digit'!#REF!*100-100</f>
        <v>#REF!</v>
      </c>
      <c r="AH14" s="186" t="e">
        <f>'Jadual5-2digit'!CQ12/'Jadual5-2digit'!#REF!*100-100</f>
        <v>#REF!</v>
      </c>
      <c r="AI14" s="186" t="e">
        <f>'Jadual5-2digit'!CR12/'Jadual5-2digit'!#REF!*100-100</f>
        <v>#REF!</v>
      </c>
      <c r="AJ14" s="186" t="e">
        <f>'Jadual5-2digit'!CS12/'Jadual5-2digit'!#REF!*100-100</f>
        <v>#REF!</v>
      </c>
      <c r="AK14" s="186">
        <f>'Jadual5-2digit'!CT12/'Jadual5-2digit'!CP12*100-100</f>
        <v>9.2822337477086734</v>
      </c>
      <c r="AL14" s="186">
        <f>'Jadual5-2digit'!CU12/'Jadual5-2digit'!CQ12*100-100</f>
        <v>9.4810750134887627</v>
      </c>
      <c r="AM14" s="186">
        <f>'Jadual5-2digit'!CV12/'Jadual5-2digit'!CR12*100-100</f>
        <v>8.1131446000320011</v>
      </c>
      <c r="AN14" s="186">
        <f>'Jadual5-2digit'!CW12/'Jadual5-2digit'!CS12*100-100</f>
        <v>6.4347189775990188</v>
      </c>
      <c r="AO14" s="186">
        <f>'Jadual5-2digit'!CX12/'Jadual5-2digit'!CT12*100-100</f>
        <v>9.3508595807066115</v>
      </c>
      <c r="AP14" s="249">
        <f>'Jadual5-2digit'!CY12/'Jadual5-2digit'!CU12*100-100</f>
        <v>10.326127070973939</v>
      </c>
      <c r="AQ14" s="177">
        <f>'Jadual5-2digit'!CZ12/'Jadual5-2digit'!CV12*100-100</f>
        <v>13.797442018068296</v>
      </c>
      <c r="AR14" s="177">
        <f>'Jadual5-2digit'!DA12/'Jadual5-2digit'!CW12*100-100</f>
        <v>13.032079601213994</v>
      </c>
      <c r="AS14" s="177" t="e">
        <f>'Jadual5-2digit'!#REF!/'Jadual5-2digit'!CX12*100-100</f>
        <v>#REF!</v>
      </c>
      <c r="AT14" s="45">
        <f>'Jadual5-2digit'!DT12/'Jadual5-2digit'!DS12*100-100</f>
        <v>11.65468631045141</v>
      </c>
      <c r="AU14" s="45">
        <f>'Jadual5-2digit'!R12/'Jadual5-2digit'!Q12*100-100</f>
        <v>11.430243576601143</v>
      </c>
      <c r="AV14" s="45">
        <f>'Jadual5-2digit'!S12/'Jadual5-2digit'!R12*100-100</f>
        <v>-2.360898092331297</v>
      </c>
      <c r="AW14" s="45">
        <f>'Jadual5-2digit'!T12/'Jadual5-2digit'!S12*100-100</f>
        <v>2.9808829368586913</v>
      </c>
      <c r="AX14" s="45">
        <f>'Jadual5-2digit'!U12/'Jadual5-2digit'!T12*100-100</f>
        <v>-11.441382842190691</v>
      </c>
      <c r="AY14" s="45">
        <f>'Jadual5-2digit'!W12/'Jadual5-2digit'!V12*100-100</f>
        <v>10.251375682262648</v>
      </c>
      <c r="AZ14" s="45">
        <f>'Jadual5-2digit'!X12/'Jadual5-2digit'!W12*100-100</f>
        <v>-0.63000445695604412</v>
      </c>
      <c r="BA14" s="45">
        <f>'Jadual5-2digit'!Y12/'Jadual5-2digit'!X12*100-100</f>
        <v>13.968562302026612</v>
      </c>
      <c r="BB14" s="45">
        <f>'Jadual5-2digit'!Z12/'Jadual5-2digit'!Y12*100-100</f>
        <v>-14.686430363724952</v>
      </c>
      <c r="BC14" s="45">
        <f>'Jadual5-2digit'!AA12/'Jadual5-2digit'!Z12*100-100</f>
        <v>-8.0249170961166385</v>
      </c>
      <c r="BD14" s="45">
        <f>'Jadual5-2digit'!AB12/'Jadual5-2digit'!AA12*100-100</f>
        <v>3.317839969225588</v>
      </c>
      <c r="BE14" s="45">
        <f>'Jadual5-2digit'!AC12/'Jadual5-2digit'!AB12*100-100</f>
        <v>10.693288202975054</v>
      </c>
      <c r="BF14" s="45">
        <f>'Jadual5-2digit'!AD12/'Jadual5-2digit'!AC12*100-100</f>
        <v>8.870803101938904</v>
      </c>
      <c r="BG14" s="45">
        <f>'Jadual5-2digit'!AE12/'Jadual5-2digit'!AD12*100-100</f>
        <v>0.1711996175921513</v>
      </c>
      <c r="BH14" s="45">
        <f>'Jadual5-2digit'!AF12/'Jadual5-2digit'!AE12*100-100</f>
        <v>2.8866163419268105</v>
      </c>
      <c r="BI14" s="45">
        <f>'Jadual5-2digit'!AG12/'Jadual5-2digit'!AF12*100-100</f>
        <v>-10.741969691172415</v>
      </c>
      <c r="BJ14" s="45">
        <f>'Jadual5-2digit'!AH12/'Jadual5-2digit'!AG12*100-100</f>
        <v>-2.1708179862470587</v>
      </c>
      <c r="BK14" s="45">
        <f>'Jadual5-2digit'!AI12/'Jadual5-2digit'!AH12*100-100</f>
        <v>10.579175373162258</v>
      </c>
      <c r="BL14" s="45">
        <f>'Jadual5-2digit'!AJ12/'Jadual5-2digit'!AI12*100-100</f>
        <v>-2.3149825376430755</v>
      </c>
      <c r="BM14" s="45">
        <f>'Jadual5-2digit'!AK12/'Jadual5-2digit'!AJ12*100-100</f>
        <v>14.954116456891981</v>
      </c>
      <c r="BN14" s="45">
        <f>'Jadual5-2digit'!AL12/'Jadual5-2digit'!AK12*100-100</f>
        <v>-11.06553729257368</v>
      </c>
      <c r="BO14" s="45">
        <f>'Jadual5-2digit'!AM12/'Jadual5-2digit'!AL12*100-100</f>
        <v>-7.3756542626974806</v>
      </c>
      <c r="BP14" s="45">
        <f>'Jadual5-2digit'!AN12/'Jadual5-2digit'!AM12*100-100</f>
        <v>2.3916856551385024</v>
      </c>
      <c r="BQ14" s="45">
        <f>'Jadual5-2digit'!AO12/'Jadual5-2digit'!AN12*100-100</f>
        <v>10.382284073574027</v>
      </c>
      <c r="BR14" s="45">
        <f>'Jadual5-2digit'!AP12/'Jadual5-2digit'!AO12*100-100</f>
        <v>9.5231790201392386</v>
      </c>
      <c r="BS14" s="45">
        <f>'Jadual5-2digit'!AQ12/'Jadual5-2digit'!AP12*100-100</f>
        <v>-0.76447243407703525</v>
      </c>
      <c r="BT14" s="45">
        <f>'Jadual5-2digit'!CQ12/'Jadual5-2digit'!CP12*100-100</f>
        <v>8.3697618672230192</v>
      </c>
      <c r="BU14" s="45">
        <f>'Jadual5-2digit'!CR12/'Jadual5-2digit'!CQ12*100-100</f>
        <v>-7.5535062083398117</v>
      </c>
      <c r="BV14" s="45">
        <f>'Jadual5-2digit'!CS12/'Jadual5-2digit'!CR12*100-100</f>
        <v>20.721894475097471</v>
      </c>
      <c r="BW14" s="45">
        <f>'Jadual5-2digit'!CT12/'Jadual5-2digit'!CS12*100-100</f>
        <v>-9.6423436448754671</v>
      </c>
      <c r="BX14" s="45">
        <f>'Jadual5-2digit'!CU12/'Jadual5-2digit'!CT12*100-100</f>
        <v>8.5669428717009453</v>
      </c>
      <c r="BY14" s="45">
        <f>'Jadual5-2digit'!CV12/'Jadual5-2digit'!CU12*100-100</f>
        <v>-8.7085950715015059</v>
      </c>
      <c r="BZ14" s="45">
        <f>'Jadual5-2digit'!CW12/'Jadual5-2digit'!CV12*100-100</f>
        <v>18.847721620119785</v>
      </c>
      <c r="CA14" s="45">
        <f>'Jadual5-2digit'!CX12/'Jadual5-2digit'!CW12*100-100</f>
        <v>-7.1666887737024609</v>
      </c>
      <c r="CB14" s="45">
        <f>'Jadual5-2digit'!CY12/'Jadual5-2digit'!CX12*100-100</f>
        <v>9.5352188441667636</v>
      </c>
      <c r="CC14" s="149"/>
      <c r="CD14" s="13" t="s">
        <v>383</v>
      </c>
      <c r="CE14" s="111"/>
      <c r="CF14" s="91"/>
      <c r="CG14" s="91"/>
      <c r="CH14" s="91"/>
      <c r="CI14" s="91"/>
      <c r="CJ14" s="91"/>
    </row>
    <row r="15" spans="1:90" s="9" customFormat="1" ht="12.75" x14ac:dyDescent="0.25">
      <c r="A15" s="624"/>
      <c r="B15" s="4"/>
      <c r="C15" s="5">
        <v>2.2999999999999998</v>
      </c>
      <c r="D15" s="40">
        <v>0.10206391020352941</v>
      </c>
      <c r="E15" s="8">
        <v>15</v>
      </c>
      <c r="F15" s="146"/>
      <c r="G15" s="15" t="s">
        <v>386</v>
      </c>
      <c r="H15" s="186">
        <f>'Jadual5-2digit'!U13/'Jadual5-2digit'!I13*100-100</f>
        <v>14.35668820577385</v>
      </c>
      <c r="I15" s="186">
        <f>'Jadual5-2digit'!V13/'Jadual5-2digit'!J13*100-100</f>
        <v>17.867682578052225</v>
      </c>
      <c r="J15" s="186">
        <f>'Jadual5-2digit'!W13/'Jadual5-2digit'!K13*100-100</f>
        <v>19.102559376412628</v>
      </c>
      <c r="K15" s="186">
        <f>'Jadual5-2digit'!X13/'Jadual5-2digit'!L13*100-100</f>
        <v>12.022059551281501</v>
      </c>
      <c r="L15" s="186">
        <f>'Jadual5-2digit'!Y13/'Jadual5-2digit'!M13*100-100</f>
        <v>7.7583190910045801</v>
      </c>
      <c r="M15" s="186">
        <f>'Jadual5-2digit'!Z13/'Jadual5-2digit'!N13*100-100</f>
        <v>4.4661041575444926</v>
      </c>
      <c r="N15" s="186">
        <f>'Jadual5-2digit'!AA13/'Jadual5-2digit'!O13*100-100</f>
        <v>6.8605364232668506</v>
      </c>
      <c r="O15" s="186">
        <f>'Jadual5-2digit'!AB13/'Jadual5-2digit'!P13*100-100</f>
        <v>9.9459927968029689</v>
      </c>
      <c r="P15" s="186">
        <f>'Jadual5-2digit'!AC13/'Jadual5-2digit'!Q13*100-100</f>
        <v>3.714756387067581</v>
      </c>
      <c r="Q15" s="186">
        <f>'Jadual5-2digit'!AD13/'Jadual5-2digit'!R13*100-100</f>
        <v>4.6166078266574289</v>
      </c>
      <c r="R15" s="186">
        <f>'Jadual5-2digit'!AE13/'Jadual5-2digit'!S13*100-100</f>
        <v>4.2437536347638769</v>
      </c>
      <c r="S15" s="186">
        <f>'Jadual5-2digit'!AF13/'Jadual5-2digit'!T13*100-100</f>
        <v>4.6175534838937438E-2</v>
      </c>
      <c r="T15" s="186">
        <f>'Jadual5-2digit'!AG13/'Jadual5-2digit'!U13*100-100</f>
        <v>11.962387519451397</v>
      </c>
      <c r="U15" s="186">
        <f>'Jadual5-2digit'!AH13/'Jadual5-2digit'!V13*100-100</f>
        <v>8.4806382958249031</v>
      </c>
      <c r="V15" s="186">
        <f>'Jadual5-2digit'!AI13/'Jadual5-2digit'!W13*100-100</f>
        <v>5.8788140679632193</v>
      </c>
      <c r="W15" s="186">
        <f>'Jadual5-2digit'!AJ13/'Jadual5-2digit'!X13*100-100</f>
        <v>9.2845218768773776</v>
      </c>
      <c r="X15" s="186">
        <f>'Jadual5-2digit'!AK13/'Jadual5-2digit'!Y13*100-100</f>
        <v>9.1339444772843308</v>
      </c>
      <c r="Y15" s="186">
        <f>'Jadual5-2digit'!AL13/'Jadual5-2digit'!Z13*100-100</f>
        <v>2.4482811924338108</v>
      </c>
      <c r="Z15" s="186">
        <f>'Jadual5-2digit'!AM13/'Jadual5-2digit'!AA13*100-100</f>
        <v>5.3083898042270334</v>
      </c>
      <c r="AA15" s="177">
        <f>'Jadual5-2digit'!AN13/'Jadual5-2digit'!AB13*100-100</f>
        <v>4.49128928571605</v>
      </c>
      <c r="AB15" s="186">
        <f>'Jadual5-2digit'!AO13/'Jadual5-2digit'!AC13*100-100</f>
        <v>6.5907451415370844</v>
      </c>
      <c r="AC15" s="186">
        <f>'Jadual5-2digit'!AP13/'Jadual5-2digit'!AD13*100-100</f>
        <v>5.7682388021307531</v>
      </c>
      <c r="AD15" s="186">
        <f>'Jadual5-2digit'!AQ13/'Jadual5-2digit'!AE13*100-100</f>
        <v>3.7720881848322847</v>
      </c>
      <c r="AE15" s="186">
        <f>'Jadual5-2digit'!AR13/'Jadual5-2digit'!AF13*100-100</f>
        <v>4.0353169015520933</v>
      </c>
      <c r="AF15" s="186" t="e">
        <f>'Jadual5-2digit'!#REF!/'Jadual5-2digit'!#REF!*100-100</f>
        <v>#REF!</v>
      </c>
      <c r="AG15" s="186" t="e">
        <f>'Jadual5-2digit'!CP13/'Jadual5-2digit'!#REF!*100-100</f>
        <v>#REF!</v>
      </c>
      <c r="AH15" s="186" t="e">
        <f>'Jadual5-2digit'!CQ13/'Jadual5-2digit'!#REF!*100-100</f>
        <v>#REF!</v>
      </c>
      <c r="AI15" s="186" t="e">
        <f>'Jadual5-2digit'!CR13/'Jadual5-2digit'!#REF!*100-100</f>
        <v>#REF!</v>
      </c>
      <c r="AJ15" s="186" t="e">
        <f>'Jadual5-2digit'!CS13/'Jadual5-2digit'!#REF!*100-100</f>
        <v>#REF!</v>
      </c>
      <c r="AK15" s="186">
        <f>'Jadual5-2digit'!CT13/'Jadual5-2digit'!CP13*100-100</f>
        <v>17.073258755236481</v>
      </c>
      <c r="AL15" s="186">
        <f>'Jadual5-2digit'!CU13/'Jadual5-2digit'!CQ13*100-100</f>
        <v>8.0044567792013623</v>
      </c>
      <c r="AM15" s="186">
        <f>'Jadual5-2digit'!CV13/'Jadual5-2digit'!CR13*100-100</f>
        <v>6.8351455981077578</v>
      </c>
      <c r="AN15" s="186">
        <f>'Jadual5-2digit'!CW13/'Jadual5-2digit'!CS13*100-100</f>
        <v>2.8273544300485156</v>
      </c>
      <c r="AO15" s="186">
        <f>'Jadual5-2digit'!CX13/'Jadual5-2digit'!CT13*100-100</f>
        <v>8.7604964046957434</v>
      </c>
      <c r="AP15" s="249">
        <f>'Jadual5-2digit'!CY13/'Jadual5-2digit'!CU13*100-100</f>
        <v>7.0056324353918313</v>
      </c>
      <c r="AQ15" s="177">
        <f>'Jadual5-2digit'!CZ13/'Jadual5-2digit'!CV13*100-100</f>
        <v>5.4436391691174322</v>
      </c>
      <c r="AR15" s="177">
        <f>'Jadual5-2digit'!DA13/'Jadual5-2digit'!CW13*100-100</f>
        <v>4.4628897841427317</v>
      </c>
      <c r="AS15" s="177" t="e">
        <f>'Jadual5-2digit'!#REF!/'Jadual5-2digit'!CX13*100-100</f>
        <v>#REF!</v>
      </c>
      <c r="AT15" s="45">
        <f>'Jadual5-2digit'!DT13/'Jadual5-2digit'!DS13*100-100</f>
        <v>6.4387908288464359</v>
      </c>
      <c r="AU15" s="45">
        <f>'Jadual5-2digit'!R13/'Jadual5-2digit'!Q13*100-100</f>
        <v>-2.6715474620726951</v>
      </c>
      <c r="AV15" s="45">
        <f>'Jadual5-2digit'!S13/'Jadual5-2digit'!R13*100-100</f>
        <v>16.251666801588556</v>
      </c>
      <c r="AW15" s="45">
        <f>'Jadual5-2digit'!T13/'Jadual5-2digit'!S13*100-100</f>
        <v>6.2685988497340475</v>
      </c>
      <c r="AX15" s="45">
        <f>'Jadual5-2digit'!U13/'Jadual5-2digit'!T13*100-100</f>
        <v>-3.8372540393843622</v>
      </c>
      <c r="AY15" s="45">
        <f>'Jadual5-2digit'!W13/'Jadual5-2digit'!V13*100-100</f>
        <v>7.4252302130958725</v>
      </c>
      <c r="AZ15" s="45">
        <f>'Jadual5-2digit'!X13/'Jadual5-2digit'!W13*100-100</f>
        <v>-3.0780658153199028</v>
      </c>
      <c r="BA15" s="45">
        <f>'Jadual5-2digit'!Y13/'Jadual5-2digit'!X13*100-100</f>
        <v>4.5593587193570499</v>
      </c>
      <c r="BB15" s="45">
        <f>'Jadual5-2digit'!Z13/'Jadual5-2digit'!Y13*100-100</f>
        <v>-5.4751491377079589</v>
      </c>
      <c r="BC15" s="45">
        <f>'Jadual5-2digit'!AA13/'Jadual5-2digit'!Z13*100-100</f>
        <v>-2.9142144832867984</v>
      </c>
      <c r="BD15" s="45">
        <f>'Jadual5-2digit'!AB13/'Jadual5-2digit'!AA13*100-100</f>
        <v>-0.19323046568490554</v>
      </c>
      <c r="BE15" s="45">
        <f>'Jadual5-2digit'!AC13/'Jadual5-2digit'!AB13*100-100</f>
        <v>-5.1647255443495936</v>
      </c>
      <c r="BF15" s="45">
        <f>'Jadual5-2digit'!AD13/'Jadual5-2digit'!AC13*100-100</f>
        <v>-1.8252281137747417</v>
      </c>
      <c r="BG15" s="45">
        <f>'Jadual5-2digit'!AE13/'Jadual5-2digit'!AD13*100-100</f>
        <v>15.837345192600765</v>
      </c>
      <c r="BH15" s="45">
        <f>'Jadual5-2digit'!AF13/'Jadual5-2digit'!AE13*100-100</f>
        <v>1.9894864071388128</v>
      </c>
      <c r="BI15" s="45">
        <f>'Jadual5-2digit'!AG13/'Jadual5-2digit'!AF13*100-100</f>
        <v>7.6164138271109323</v>
      </c>
      <c r="BJ15" s="45">
        <f>'Jadual5-2digit'!AH13/'Jadual5-2digit'!AG13*100-100</f>
        <v>-8.0933397885776373</v>
      </c>
      <c r="BK15" s="45">
        <f>'Jadual5-2digit'!AI13/'Jadual5-2digit'!AH13*100-100</f>
        <v>4.8487191320137697</v>
      </c>
      <c r="BL15" s="45">
        <f>'Jadual5-2digit'!AJ13/'Jadual5-2digit'!AI13*100-100</f>
        <v>3.9534159836108529E-2</v>
      </c>
      <c r="BM15" s="45">
        <f>'Jadual5-2digit'!AK13/'Jadual5-2digit'!AJ13*100-100</f>
        <v>4.4152918737627971</v>
      </c>
      <c r="BN15" s="45">
        <f>'Jadual5-2digit'!AL13/'Jadual5-2digit'!AK13*100-100</f>
        <v>-11.265843572357824</v>
      </c>
      <c r="BO15" s="45">
        <f>'Jadual5-2digit'!AM13/'Jadual5-2digit'!AL13*100-100</f>
        <v>-0.20381380103926006</v>
      </c>
      <c r="BP15" s="45">
        <f>'Jadual5-2digit'!AN13/'Jadual5-2digit'!AM13*100-100</f>
        <v>-0.96764324788584588</v>
      </c>
      <c r="BQ15" s="45">
        <f>'Jadual5-2digit'!AO13/'Jadual5-2digit'!AN13*100-100</f>
        <v>-3.2592798975847757</v>
      </c>
      <c r="BR15" s="45">
        <f>'Jadual5-2digit'!AP13/'Jadual5-2digit'!AO13*100-100</f>
        <v>-2.5827926859987969</v>
      </c>
      <c r="BS15" s="45">
        <f>'Jadual5-2digit'!AQ13/'Jadual5-2digit'!AP13*100-100</f>
        <v>13.651161601655247</v>
      </c>
      <c r="BT15" s="45">
        <f>'Jadual5-2digit'!CQ13/'Jadual5-2digit'!CP13*100-100</f>
        <v>9.4506529172510199</v>
      </c>
      <c r="BU15" s="45">
        <f>'Jadual5-2digit'!CR13/'Jadual5-2digit'!CQ13*100-100</f>
        <v>-5.8522983692276398</v>
      </c>
      <c r="BV15" s="45">
        <f>'Jadual5-2digit'!CS13/'Jadual5-2digit'!CR13*100-100</f>
        <v>9.5040690334125912</v>
      </c>
      <c r="BW15" s="45">
        <f>'Jadual5-2digit'!CT13/'Jadual5-2digit'!CS13*100-100</f>
        <v>3.7526912902490182</v>
      </c>
      <c r="BX15" s="45">
        <f>'Jadual5-2digit'!CU13/'Jadual5-2digit'!CT13*100-100</f>
        <v>0.97231800108123423</v>
      </c>
      <c r="BY15" s="45">
        <f>'Jadual5-2digit'!CV13/'Jadual5-2digit'!CU13*100-100</f>
        <v>-6.8715892714186992</v>
      </c>
      <c r="BZ15" s="45">
        <f>'Jadual5-2digit'!CW13/'Jadual5-2digit'!CV13*100-100</f>
        <v>5.396156433287544</v>
      </c>
      <c r="CA15" s="45">
        <f>'Jadual5-2digit'!CX13/'Jadual5-2digit'!CW13*100-100</f>
        <v>9.7392252343422712</v>
      </c>
      <c r="CB15" s="45">
        <f>'Jadual5-2digit'!CY13/'Jadual5-2digit'!CX13*100-100</f>
        <v>-0.65688275300381349</v>
      </c>
      <c r="CC15" s="150"/>
      <c r="CD15" s="13" t="s">
        <v>385</v>
      </c>
      <c r="CE15" s="111"/>
      <c r="CF15" s="91"/>
      <c r="CG15" s="91"/>
      <c r="CH15" s="91"/>
      <c r="CI15" s="91"/>
      <c r="CJ15" s="91"/>
    </row>
    <row r="16" spans="1:90" s="122" customFormat="1" ht="17.25" customHeight="1" x14ac:dyDescent="0.25">
      <c r="A16" s="624"/>
      <c r="B16" s="118" t="s">
        <v>61</v>
      </c>
      <c r="C16" s="123"/>
      <c r="D16" s="120">
        <f>SUM(D17:D20)</f>
        <v>4.6219854882641984</v>
      </c>
      <c r="E16" s="121"/>
      <c r="F16" s="57" t="s">
        <v>62</v>
      </c>
      <c r="G16" s="160"/>
      <c r="H16" s="184">
        <f>'Jadual5-2digit'!U14/'Jadual5-2digit'!I14*100-100</f>
        <v>10.09503974723458</v>
      </c>
      <c r="I16" s="184">
        <f>'Jadual5-2digit'!V14/'Jadual5-2digit'!J14*100-100</f>
        <v>8.256861995020401</v>
      </c>
      <c r="J16" s="184">
        <f>'Jadual5-2digit'!W14/'Jadual5-2digit'!K14*100-100</f>
        <v>2.3096951478029553</v>
      </c>
      <c r="K16" s="184">
        <f>'Jadual5-2digit'!X14/'Jadual5-2digit'!L14*100-100</f>
        <v>2.431286189597472</v>
      </c>
      <c r="L16" s="184">
        <f>'Jadual5-2digit'!Y14/'Jadual5-2digit'!M14*100-100</f>
        <v>5.0665016522625734</v>
      </c>
      <c r="M16" s="184">
        <f>'Jadual5-2digit'!Z14/'Jadual5-2digit'!N14*100-100</f>
        <v>8.8549845019312983</v>
      </c>
      <c r="N16" s="184">
        <f>'Jadual5-2digit'!AA14/'Jadual5-2digit'!O14*100-100</f>
        <v>5.7685873292906251</v>
      </c>
      <c r="O16" s="184">
        <f>'Jadual5-2digit'!AB14/'Jadual5-2digit'!P14*100-100</f>
        <v>6.9577913190335607</v>
      </c>
      <c r="P16" s="184">
        <f>'Jadual5-2digit'!AC14/'Jadual5-2digit'!Q14*100-100</f>
        <v>2.5055574736838793</v>
      </c>
      <c r="Q16" s="184">
        <f>'Jadual5-2digit'!AD14/'Jadual5-2digit'!R14*100-100</f>
        <v>1.7416888671604198</v>
      </c>
      <c r="R16" s="184">
        <f>'Jadual5-2digit'!AE14/'Jadual5-2digit'!S14*100-100</f>
        <v>6.715548163505332</v>
      </c>
      <c r="S16" s="184">
        <f>'Jadual5-2digit'!AF14/'Jadual5-2digit'!T14*100-100</f>
        <v>6.6767040245288456</v>
      </c>
      <c r="T16" s="184">
        <f>'Jadual5-2digit'!AG14/'Jadual5-2digit'!U14*100-100</f>
        <v>7.7245418526151752</v>
      </c>
      <c r="U16" s="184">
        <f>'Jadual5-2digit'!AH14/'Jadual5-2digit'!V14*100-100</f>
        <v>11.2574066933457</v>
      </c>
      <c r="V16" s="184">
        <f>'Jadual5-2digit'!AI14/'Jadual5-2digit'!W14*100-100</f>
        <v>9.2819596830432545</v>
      </c>
      <c r="W16" s="184">
        <f>'Jadual5-2digit'!AJ14/'Jadual5-2digit'!X14*100-100</f>
        <v>6.7808316864244915</v>
      </c>
      <c r="X16" s="184">
        <f>'Jadual5-2digit'!AK14/'Jadual5-2digit'!Y14*100-100</f>
        <v>7.8280567574634574</v>
      </c>
      <c r="Y16" s="184">
        <f>'Jadual5-2digit'!AL14/'Jadual5-2digit'!Z14*100-100</f>
        <v>1.7527231854547836</v>
      </c>
      <c r="Z16" s="184">
        <f>'Jadual5-2digit'!AM14/'Jadual5-2digit'!AA14*100-100</f>
        <v>4.3152601178114196</v>
      </c>
      <c r="AA16" s="175">
        <f>'Jadual5-2digit'!AN14/'Jadual5-2digit'!AB14*100-100</f>
        <v>2.844195929469123</v>
      </c>
      <c r="AB16" s="184">
        <f>'Jadual5-2digit'!AO14/'Jadual5-2digit'!AC14*100-100</f>
        <v>2.3921962569574333</v>
      </c>
      <c r="AC16" s="184">
        <f>'Jadual5-2digit'!AP14/'Jadual5-2digit'!AD14*100-100</f>
        <v>0.87192785786447757</v>
      </c>
      <c r="AD16" s="184">
        <f>'Jadual5-2digit'!AQ14/'Jadual5-2digit'!AE14*100-100</f>
        <v>1.4465787317663228</v>
      </c>
      <c r="AE16" s="184">
        <f>'Jadual5-2digit'!AR14/'Jadual5-2digit'!AF14*100-100</f>
        <v>3.148239645533323</v>
      </c>
      <c r="AF16" s="184" t="e">
        <f>'Jadual5-2digit'!#REF!/'Jadual5-2digit'!#REF!*100-100</f>
        <v>#REF!</v>
      </c>
      <c r="AG16" s="184" t="e">
        <f>'Jadual5-2digit'!CP14/'Jadual5-2digit'!#REF!*100-100</f>
        <v>#REF!</v>
      </c>
      <c r="AH16" s="184" t="e">
        <f>'Jadual5-2digit'!CQ14/'Jadual5-2digit'!#REF!*100-100</f>
        <v>#REF!</v>
      </c>
      <c r="AI16" s="184" t="e">
        <f>'Jadual5-2digit'!CR14/'Jadual5-2digit'!#REF!*100-100</f>
        <v>#REF!</v>
      </c>
      <c r="AJ16" s="184" t="e">
        <f>'Jadual5-2digit'!CS14/'Jadual5-2digit'!#REF!*100-100</f>
        <v>#REF!</v>
      </c>
      <c r="AK16" s="184">
        <f>'Jadual5-2digit'!CT14/'Jadual5-2digit'!CP14*100-100</f>
        <v>6.7742902565224483</v>
      </c>
      <c r="AL16" s="184">
        <f>'Jadual5-2digit'!CU14/'Jadual5-2digit'!CQ14*100-100</f>
        <v>5.453535293786075</v>
      </c>
      <c r="AM16" s="184">
        <f>'Jadual5-2digit'!CV14/'Jadual5-2digit'!CR14*100-100</f>
        <v>5.0134761149152496</v>
      </c>
      <c r="AN16" s="184">
        <f>'Jadual5-2digit'!CW14/'Jadual5-2digit'!CS14*100-100</f>
        <v>5.0411367750230056</v>
      </c>
      <c r="AO16" s="184">
        <f>'Jadual5-2digit'!CX14/'Jadual5-2digit'!CT14*100-100</f>
        <v>9.3885706534797606</v>
      </c>
      <c r="AP16" s="247">
        <f>'Jadual5-2digit'!CY14/'Jadual5-2digit'!CU14*100-100</f>
        <v>5.3819783040977427</v>
      </c>
      <c r="AQ16" s="175">
        <f>'Jadual5-2digit'!CZ14/'Jadual5-2digit'!CV14*100-100</f>
        <v>3.1728583654855242</v>
      </c>
      <c r="AR16" s="175">
        <f>'Jadual5-2digit'!DA14/'Jadual5-2digit'!CW14*100-100</f>
        <v>1.8394955167365623</v>
      </c>
      <c r="AS16" s="175" t="e">
        <f>'Jadual5-2digit'!#REF!/'Jadual5-2digit'!CX14*100-100</f>
        <v>#REF!</v>
      </c>
      <c r="AT16" s="71">
        <f>'Jadual5-2digit'!DT14/'Jadual5-2digit'!DS14*100-100</f>
        <v>4.8416057103168413</v>
      </c>
      <c r="AU16" s="71">
        <f>'Jadual5-2digit'!R14/'Jadual5-2digit'!Q14*100-100</f>
        <v>1.6343302575657361</v>
      </c>
      <c r="AV16" s="71">
        <f>'Jadual5-2digit'!S14/'Jadual5-2digit'!R14*100-100</f>
        <v>-0.89727722407501176</v>
      </c>
      <c r="AW16" s="71">
        <f>'Jadual5-2digit'!T14/'Jadual5-2digit'!S14*100-100</f>
        <v>1.182617850765098</v>
      </c>
      <c r="AX16" s="71">
        <f>'Jadual5-2digit'!U14/'Jadual5-2digit'!T14*100-100</f>
        <v>-4.3265733022165591</v>
      </c>
      <c r="AY16" s="71">
        <f>'Jadual5-2digit'!W14/'Jadual5-2digit'!V14*100-100</f>
        <v>4.3874854393660172</v>
      </c>
      <c r="AZ16" s="71">
        <f>'Jadual5-2digit'!X14/'Jadual5-2digit'!W14*100-100</f>
        <v>-0.20173567654406099</v>
      </c>
      <c r="BA16" s="71">
        <f>'Jadual5-2digit'!Y14/'Jadual5-2digit'!X14*100-100</f>
        <v>0.48544519348881465</v>
      </c>
      <c r="BB16" s="71">
        <f>'Jadual5-2digit'!Z14/'Jadual5-2digit'!Y14*100-100</f>
        <v>5.7565216393383309</v>
      </c>
      <c r="BC16" s="71">
        <f>'Jadual5-2digit'!AA14/'Jadual5-2digit'!Z14*100-100</f>
        <v>-3.5263587262144682</v>
      </c>
      <c r="BD16" s="71">
        <f>'Jadual5-2digit'!AB14/'Jadual5-2digit'!AA14*100-100</f>
        <v>0.65032342707584689</v>
      </c>
      <c r="BE16" s="71">
        <f>'Jadual5-2digit'!AC14/'Jadual5-2digit'!AB14*100-100</f>
        <v>3.2915525964823331</v>
      </c>
      <c r="BF16" s="71">
        <f>'Jadual5-2digit'!AD14/'Jadual5-2digit'!AC14*100-100</f>
        <v>0.8769540123926447</v>
      </c>
      <c r="BG16" s="71">
        <f>'Jadual5-2digit'!AE14/'Jadual5-2digit'!AD14*100-100</f>
        <v>3.9475705906267393</v>
      </c>
      <c r="BH16" s="71">
        <f>'Jadual5-2digit'!AF14/'Jadual5-2digit'!AE14*100-100</f>
        <v>1.1457876818024886</v>
      </c>
      <c r="BI16" s="71">
        <f>'Jadual5-2digit'!AG14/'Jadual5-2digit'!AF14*100-100</f>
        <v>-3.3868157745230718</v>
      </c>
      <c r="BJ16" s="71">
        <f>'Jadual5-2digit'!AH14/'Jadual5-2digit'!AG14*100-100</f>
        <v>-2.2159462565483352</v>
      </c>
      <c r="BK16" s="71">
        <f>'Jadual5-2digit'!AI14/'Jadual5-2digit'!AH14*100-100</f>
        <v>2.5340183116218356</v>
      </c>
      <c r="BL16" s="71">
        <f>'Jadual5-2digit'!AJ14/'Jadual5-2digit'!AI14*100-100</f>
        <v>-2.485811050350577</v>
      </c>
      <c r="BM16" s="71">
        <f>'Jadual5-2digit'!AK14/'Jadual5-2digit'!AJ14*100-100</f>
        <v>1.4709299084810823</v>
      </c>
      <c r="BN16" s="71">
        <f>'Jadual5-2digit'!AL14/'Jadual5-2digit'!AK14*100-100</f>
        <v>-0.202095864262958</v>
      </c>
      <c r="BO16" s="71">
        <f>'Jadual5-2digit'!AM14/'Jadual5-2digit'!AL14*100-100</f>
        <v>-1.0967700034397012</v>
      </c>
      <c r="BP16" s="71">
        <f>'Jadual5-2digit'!AN14/'Jadual5-2digit'!AM14*100-100</f>
        <v>-0.76905745901333944</v>
      </c>
      <c r="BQ16" s="71">
        <f>'Jadual5-2digit'!AO14/'Jadual5-2digit'!AN14*100-100</f>
        <v>2.8375867938924557</v>
      </c>
      <c r="BR16" s="71">
        <f>'Jadual5-2digit'!AP14/'Jadual5-2digit'!AO14*100-100</f>
        <v>-0.62081682355005796</v>
      </c>
      <c r="BS16" s="71">
        <f>'Jadual5-2digit'!AQ14/'Jadual5-2digit'!AP14*100-100</f>
        <v>4.5397428981099921</v>
      </c>
      <c r="BT16" s="71">
        <f>'Jadual5-2digit'!CQ14/'Jadual5-2digit'!CP14*100-100</f>
        <v>4.3751043425538114</v>
      </c>
      <c r="BU16" s="71">
        <f>'Jadual5-2digit'!CR14/'Jadual5-2digit'!CQ14*100-100</f>
        <v>2.2332672541673873</v>
      </c>
      <c r="BV16" s="71">
        <f>'Jadual5-2digit'!CS14/'Jadual5-2digit'!CR14*100-100</f>
        <v>6.3868190465923931</v>
      </c>
      <c r="BW16" s="71">
        <f>'Jadual5-2digit'!CT14/'Jadual5-2digit'!CS14*100-100</f>
        <v>-5.9433067142097258</v>
      </c>
      <c r="BX16" s="71">
        <f>'Jadual5-2digit'!CU14/'Jadual5-2digit'!CT14*100-100</f>
        <v>3.0840263432024244</v>
      </c>
      <c r="BY16" s="71">
        <f>'Jadual5-2digit'!CV14/'Jadual5-2digit'!CU14*100-100</f>
        <v>1.8066463019554675</v>
      </c>
      <c r="BZ16" s="71">
        <f>'Jadual5-2digit'!CW14/'Jadual5-2digit'!CV14*100-100</f>
        <v>6.4148414466734636</v>
      </c>
      <c r="CA16" s="71">
        <f>'Jadual5-2digit'!CX14/'Jadual5-2digit'!CW14*100-100</f>
        <v>-2.0504960741073432</v>
      </c>
      <c r="CB16" s="71">
        <f>'Jadual5-2digit'!CY14/'Jadual5-2digit'!CX14*100-100</f>
        <v>-0.69164847202590352</v>
      </c>
      <c r="CC16" s="166" t="s">
        <v>435</v>
      </c>
      <c r="CD16" s="161"/>
      <c r="CE16" s="112"/>
      <c r="CF16" s="90"/>
      <c r="CG16" s="90"/>
      <c r="CH16" s="90"/>
      <c r="CI16" s="90"/>
      <c r="CJ16" s="90"/>
    </row>
    <row r="17" spans="1:90" s="55" customFormat="1" ht="41.25" customHeight="1" x14ac:dyDescent="0.25">
      <c r="A17" s="624"/>
      <c r="B17" s="58"/>
      <c r="C17" s="5">
        <v>3.1</v>
      </c>
      <c r="D17" s="52">
        <v>1.7377027939795755</v>
      </c>
      <c r="E17" s="53">
        <v>16</v>
      </c>
      <c r="F17" s="146"/>
      <c r="G17" s="15" t="s">
        <v>388</v>
      </c>
      <c r="H17" s="186">
        <f>'Jadual5-2digit'!U15/'Jadual5-2digit'!I15*100-100</f>
        <v>8.3030829708798706</v>
      </c>
      <c r="I17" s="186">
        <f>'Jadual5-2digit'!V15/'Jadual5-2digit'!J15*100-100</f>
        <v>5.5831825213552122</v>
      </c>
      <c r="J17" s="186">
        <f>'Jadual5-2digit'!W15/'Jadual5-2digit'!K15*100-100</f>
        <v>-3.6400866780040104</v>
      </c>
      <c r="K17" s="186">
        <f>'Jadual5-2digit'!X15/'Jadual5-2digit'!L15*100-100</f>
        <v>-3.5441611437115199</v>
      </c>
      <c r="L17" s="186">
        <f>'Jadual5-2digit'!Y15/'Jadual5-2digit'!M15*100-100</f>
        <v>6.4666340744335287</v>
      </c>
      <c r="M17" s="186">
        <f>'Jadual5-2digit'!Z15/'Jadual5-2digit'!N15*100-100</f>
        <v>10.180686626852406</v>
      </c>
      <c r="N17" s="186">
        <f>'Jadual5-2digit'!AA15/'Jadual5-2digit'!O15*100-100</f>
        <v>4.7490173456830007</v>
      </c>
      <c r="O17" s="186">
        <f>'Jadual5-2digit'!AB15/'Jadual5-2digit'!P15*100-100</f>
        <v>5.667937713129561</v>
      </c>
      <c r="P17" s="186">
        <f>'Jadual5-2digit'!AC15/'Jadual5-2digit'!Q15*100-100</f>
        <v>-1.5005076784145359</v>
      </c>
      <c r="Q17" s="186">
        <f>'Jadual5-2digit'!AD15/'Jadual5-2digit'!R15*100-100</f>
        <v>-0.30952975892343204</v>
      </c>
      <c r="R17" s="186">
        <f>'Jadual5-2digit'!AE15/'Jadual5-2digit'!S15*100-100</f>
        <v>3.7477702571035962</v>
      </c>
      <c r="S17" s="186">
        <f>'Jadual5-2digit'!AF15/'Jadual5-2digit'!T15*100-100</f>
        <v>5.5533370139724525</v>
      </c>
      <c r="T17" s="186">
        <f>'Jadual5-2digit'!AG15/'Jadual5-2digit'!U15*100-100</f>
        <v>3.6366354455162195</v>
      </c>
      <c r="U17" s="186">
        <f>'Jadual5-2digit'!AH15/'Jadual5-2digit'!V15*100-100</f>
        <v>7.107022222383776</v>
      </c>
      <c r="V17" s="186">
        <f>'Jadual5-2digit'!AI15/'Jadual5-2digit'!W15*100-100</f>
        <v>7.889238121014742</v>
      </c>
      <c r="W17" s="186">
        <f>'Jadual5-2digit'!AJ15/'Jadual5-2digit'!X15*100-100</f>
        <v>5.8215712500603729</v>
      </c>
      <c r="X17" s="186">
        <f>'Jadual5-2digit'!AK15/'Jadual5-2digit'!Y15*100-100</f>
        <v>7.3349750819127593</v>
      </c>
      <c r="Y17" s="186">
        <f>'Jadual5-2digit'!AL15/'Jadual5-2digit'!Z15*100-100</f>
        <v>-1.0686067672424855</v>
      </c>
      <c r="Z17" s="186">
        <f>'Jadual5-2digit'!AM15/'Jadual5-2digit'!AA15*100-100</f>
        <v>1.8143440318468436</v>
      </c>
      <c r="AA17" s="177">
        <f>'Jadual5-2digit'!AN15/'Jadual5-2digit'!AB15*100-100</f>
        <v>0.75359920409829328</v>
      </c>
      <c r="AB17" s="186">
        <f>'Jadual5-2digit'!AO15/'Jadual5-2digit'!AC15*100-100</f>
        <v>2.5193708641054258</v>
      </c>
      <c r="AC17" s="186">
        <f>'Jadual5-2digit'!AP15/'Jadual5-2digit'!AD15*100-100</f>
        <v>1.3852560596312173</v>
      </c>
      <c r="AD17" s="186">
        <f>'Jadual5-2digit'!AQ15/'Jadual5-2digit'!AE15*100-100</f>
        <v>2.738596074212424</v>
      </c>
      <c r="AE17" s="186">
        <f>'Jadual5-2digit'!AR15/'Jadual5-2digit'!AF15*100-100</f>
        <v>2.3502595720576949</v>
      </c>
      <c r="AF17" s="186" t="e">
        <f>'Jadual5-2digit'!#REF!/'Jadual5-2digit'!#REF!*100-100</f>
        <v>#REF!</v>
      </c>
      <c r="AG17" s="186" t="e">
        <f>'Jadual5-2digit'!CP15/'Jadual5-2digit'!#REF!*100-100</f>
        <v>#REF!</v>
      </c>
      <c r="AH17" s="186" t="e">
        <f>'Jadual5-2digit'!CQ15/'Jadual5-2digit'!#REF!*100-100</f>
        <v>#REF!</v>
      </c>
      <c r="AI17" s="186" t="e">
        <f>'Jadual5-2digit'!CR15/'Jadual5-2digit'!#REF!*100-100</f>
        <v>#REF!</v>
      </c>
      <c r="AJ17" s="186" t="e">
        <f>'Jadual5-2digit'!CS15/'Jadual5-2digit'!#REF!*100-100</f>
        <v>#REF!</v>
      </c>
      <c r="AK17" s="186">
        <f>'Jadual5-2digit'!CT15/'Jadual5-2digit'!CP15*100-100</f>
        <v>3.1113931139395561</v>
      </c>
      <c r="AL17" s="186">
        <f>'Jadual5-2digit'!CU15/'Jadual5-2digit'!CQ15*100-100</f>
        <v>4.0959117958607578</v>
      </c>
      <c r="AM17" s="186">
        <f>'Jadual5-2digit'!CV15/'Jadual5-2digit'!CR15*100-100</f>
        <v>2.8915952526890436</v>
      </c>
      <c r="AN17" s="186">
        <f>'Jadual5-2digit'!CW15/'Jadual5-2digit'!CS15*100-100</f>
        <v>2.9893478422773114</v>
      </c>
      <c r="AO17" s="186">
        <f>'Jadual5-2digit'!CX15/'Jadual5-2digit'!CT15*100-100</f>
        <v>6.2038433033325049</v>
      </c>
      <c r="AP17" s="249">
        <f>'Jadual5-2digit'!CY15/'Jadual5-2digit'!CU15*100-100</f>
        <v>3.9133958426108961</v>
      </c>
      <c r="AQ17" s="177">
        <f>'Jadual5-2digit'!CZ15/'Jadual5-2digit'!CV15*100-100</f>
        <v>1.691229168682824</v>
      </c>
      <c r="AR17" s="177">
        <f>'Jadual5-2digit'!DA15/'Jadual5-2digit'!CW15*100-100</f>
        <v>2.1674710338346159</v>
      </c>
      <c r="AS17" s="177" t="e">
        <f>'Jadual5-2digit'!#REF!/'Jadual5-2digit'!CX15*100-100</f>
        <v>#REF!</v>
      </c>
      <c r="AT17" s="45">
        <f>'Jadual5-2digit'!DT15/'Jadual5-2digit'!DS15*100-100</f>
        <v>3.457453065404323</v>
      </c>
      <c r="AU17" s="45">
        <f>'Jadual5-2digit'!R15/'Jadual5-2digit'!Q15*100-100</f>
        <v>3.815684784040684</v>
      </c>
      <c r="AV17" s="45">
        <f>'Jadual5-2digit'!S15/'Jadual5-2digit'!R15*100-100</f>
        <v>-0.72912946572857606</v>
      </c>
      <c r="AW17" s="45">
        <f>'Jadual5-2digit'!T15/'Jadual5-2digit'!S15*100-100</f>
        <v>2.7136214078282705E-2</v>
      </c>
      <c r="AX17" s="45">
        <f>'Jadual5-2digit'!U15/'Jadual5-2digit'!T15*100-100</f>
        <v>-4.8729862119995175</v>
      </c>
      <c r="AY17" s="45">
        <f>'Jadual5-2digit'!W15/'Jadual5-2digit'!V15*100-100</f>
        <v>4.3561443557583743</v>
      </c>
      <c r="AZ17" s="45">
        <f>'Jadual5-2digit'!X15/'Jadual5-2digit'!W15*100-100</f>
        <v>1.909935557636814</v>
      </c>
      <c r="BA17" s="45">
        <f>'Jadual5-2digit'!Y15/'Jadual5-2digit'!X15*100-100</f>
        <v>-3.5543200818916318</v>
      </c>
      <c r="BB17" s="45">
        <f>'Jadual5-2digit'!Z15/'Jadual5-2digit'!Y15*100-100</f>
        <v>8.391689148445721</v>
      </c>
      <c r="BC17" s="45">
        <f>'Jadual5-2digit'!AA15/'Jadual5-2digit'!Z15*100-100</f>
        <v>-5.4241289039235028</v>
      </c>
      <c r="BD17" s="45">
        <f>'Jadual5-2digit'!AB15/'Jadual5-2digit'!AA15*100-100</f>
        <v>0.61928126091305558</v>
      </c>
      <c r="BE17" s="45">
        <f>'Jadual5-2digit'!AC15/'Jadual5-2digit'!AB15*100-100</f>
        <v>-1.5539441264297125</v>
      </c>
      <c r="BF17" s="45">
        <f>'Jadual5-2digit'!AD15/'Jadual5-2digit'!AC15*100-100</f>
        <v>5.0709418961379669</v>
      </c>
      <c r="BG17" s="45">
        <f>'Jadual5-2digit'!AE15/'Jadual5-2digit'!AD15*100-100</f>
        <v>3.3110932720688595</v>
      </c>
      <c r="BH17" s="45">
        <f>'Jadual5-2digit'!AF15/'Jadual5-2digit'!AE15*100-100</f>
        <v>1.7679511875988112</v>
      </c>
      <c r="BI17" s="45">
        <f>'Jadual5-2digit'!AG15/'Jadual5-2digit'!AF15*100-100</f>
        <v>-6.6003602741372447</v>
      </c>
      <c r="BJ17" s="45">
        <f>'Jadual5-2digit'!AH15/'Jadual5-2digit'!AG15*100-100</f>
        <v>-0.33126809698892146</v>
      </c>
      <c r="BK17" s="45">
        <f>'Jadual5-2digit'!AI15/'Jadual5-2digit'!AH15*100-100</f>
        <v>5.1182702513454643</v>
      </c>
      <c r="BL17" s="45">
        <f>'Jadual5-2digit'!AJ15/'Jadual5-2digit'!AI15*100-100</f>
        <v>-4.3139663241760218E-2</v>
      </c>
      <c r="BM17" s="45">
        <f>'Jadual5-2digit'!AK15/'Jadual5-2digit'!AJ15*100-100</f>
        <v>-2.1750052613928688</v>
      </c>
      <c r="BN17" s="45">
        <f>'Jadual5-2digit'!AL15/'Jadual5-2digit'!AK15*100-100</f>
        <v>-9.4626060851339844E-2</v>
      </c>
      <c r="BO17" s="45">
        <f>'Jadual5-2digit'!AM15/'Jadual5-2digit'!AL15*100-100</f>
        <v>-2.6681019822211312</v>
      </c>
      <c r="BP17" s="45">
        <f>'Jadual5-2digit'!AN15/'Jadual5-2digit'!AM15*100-100</f>
        <v>-0.42901289826656352</v>
      </c>
      <c r="BQ17" s="45">
        <f>'Jadual5-2digit'!AO15/'Jadual5-2digit'!AN15*100-100</f>
        <v>0.17138635182836026</v>
      </c>
      <c r="BR17" s="45">
        <f>'Jadual5-2digit'!AP15/'Jadual5-2digit'!AO15*100-100</f>
        <v>3.9086004798760854</v>
      </c>
      <c r="BS17" s="45">
        <f>'Jadual5-2digit'!AQ15/'Jadual5-2digit'!AP15*100-100</f>
        <v>4.6901403042427319</v>
      </c>
      <c r="BT17" s="45">
        <f>'Jadual5-2digit'!CQ15/'Jadual5-2digit'!CP15*100-100</f>
        <v>2.9279491252543153</v>
      </c>
      <c r="BU17" s="45">
        <f>'Jadual5-2digit'!CR15/'Jadual5-2digit'!CQ15*100-100</f>
        <v>-0.4092836748483677</v>
      </c>
      <c r="BV17" s="45">
        <f>'Jadual5-2digit'!CS15/'Jadual5-2digit'!CR15*100-100</f>
        <v>7.0242403582382735</v>
      </c>
      <c r="BW17" s="45">
        <f>'Jadual5-2digit'!CT15/'Jadual5-2digit'!CS15*100-100</f>
        <v>-6.0120179945614751</v>
      </c>
      <c r="BX17" s="45">
        <f>'Jadual5-2digit'!CU15/'Jadual5-2digit'!CT15*100-100</f>
        <v>3.9107162642228843</v>
      </c>
      <c r="BY17" s="45">
        <f>'Jadual5-2digit'!CV15/'Jadual5-2digit'!CU15*100-100</f>
        <v>-1.5614782725757834</v>
      </c>
      <c r="BZ17" s="45">
        <f>'Jadual5-2digit'!CW15/'Jadual5-2digit'!CV15*100-100</f>
        <v>7.1259191845607148</v>
      </c>
      <c r="CA17" s="45">
        <f>'Jadual5-2digit'!CX15/'Jadual5-2digit'!CW15*100-100</f>
        <v>-3.0784724592221835</v>
      </c>
      <c r="CB17" s="45">
        <f>'Jadual5-2digit'!CY15/'Jadual5-2digit'!CX15*100-100</f>
        <v>1.6697235768924514</v>
      </c>
      <c r="CC17" s="149"/>
      <c r="CD17" s="13" t="s">
        <v>387</v>
      </c>
      <c r="CE17" s="111"/>
      <c r="CF17" s="90"/>
      <c r="CG17" s="91"/>
      <c r="CH17" s="91"/>
      <c r="CI17" s="91"/>
      <c r="CJ17" s="91"/>
    </row>
    <row r="18" spans="1:90" s="55" customFormat="1" ht="15" customHeight="1" x14ac:dyDescent="0.25">
      <c r="A18" s="624"/>
      <c r="B18" s="58"/>
      <c r="C18" s="5">
        <v>3.2</v>
      </c>
      <c r="D18" s="52">
        <v>1.0594365285109413</v>
      </c>
      <c r="E18" s="53">
        <v>17</v>
      </c>
      <c r="F18" s="146"/>
      <c r="G18" s="15" t="s">
        <v>330</v>
      </c>
      <c r="H18" s="186">
        <f>'Jadual5-2digit'!U16/'Jadual5-2digit'!I16*100-100</f>
        <v>14.36910519521679</v>
      </c>
      <c r="I18" s="186">
        <f>'Jadual5-2digit'!V16/'Jadual5-2digit'!J16*100-100</f>
        <v>9.7705918323026424</v>
      </c>
      <c r="J18" s="186">
        <f>'Jadual5-2digit'!W16/'Jadual5-2digit'!K16*100-100</f>
        <v>2.7346923857606669</v>
      </c>
      <c r="K18" s="186">
        <f>'Jadual5-2digit'!X16/'Jadual5-2digit'!L16*100-100</f>
        <v>5.533728572570908</v>
      </c>
      <c r="L18" s="186">
        <f>'Jadual5-2digit'!Y16/'Jadual5-2digit'!M16*100-100</f>
        <v>5.4872471433805288</v>
      </c>
      <c r="M18" s="186">
        <f>'Jadual5-2digit'!Z16/'Jadual5-2digit'!N16*100-100</f>
        <v>5.3881156058824189</v>
      </c>
      <c r="N18" s="186">
        <f>'Jadual5-2digit'!AA16/'Jadual5-2digit'!O16*100-100</f>
        <v>1.6591281963091404</v>
      </c>
      <c r="O18" s="186">
        <f>'Jadual5-2digit'!AB16/'Jadual5-2digit'!P16*100-100</f>
        <v>3.0774435830583968</v>
      </c>
      <c r="P18" s="186">
        <f>'Jadual5-2digit'!AC16/'Jadual5-2digit'!Q16*100-100</f>
        <v>1.4271108960523691</v>
      </c>
      <c r="Q18" s="186">
        <f>'Jadual5-2digit'!AD16/'Jadual5-2digit'!R16*100-100</f>
        <v>0.67835536039385147</v>
      </c>
      <c r="R18" s="186">
        <f>'Jadual5-2digit'!AE16/'Jadual5-2digit'!S16*100-100</f>
        <v>4.0967614446095126</v>
      </c>
      <c r="S18" s="186">
        <f>'Jadual5-2digit'!AF16/'Jadual5-2digit'!T16*100-100</f>
        <v>2.0020960368494372</v>
      </c>
      <c r="T18" s="186">
        <f>'Jadual5-2digit'!AG16/'Jadual5-2digit'!U16*100-100</f>
        <v>3.9428663963856536</v>
      </c>
      <c r="U18" s="186">
        <f>'Jadual5-2digit'!AH16/'Jadual5-2digit'!V16*100-100</f>
        <v>12.629175523495178</v>
      </c>
      <c r="V18" s="186">
        <f>'Jadual5-2digit'!AI16/'Jadual5-2digit'!W16*100-100</f>
        <v>4.106866054500486</v>
      </c>
      <c r="W18" s="186">
        <f>'Jadual5-2digit'!AJ16/'Jadual5-2digit'!X16*100-100</f>
        <v>8.1815673370697226</v>
      </c>
      <c r="X18" s="186">
        <f>'Jadual5-2digit'!AK16/'Jadual5-2digit'!Y16*100-100</f>
        <v>10.96139430798091</v>
      </c>
      <c r="Y18" s="186">
        <f>'Jadual5-2digit'!AL16/'Jadual5-2digit'!Z16*100-100</f>
        <v>2.2953769063794027</v>
      </c>
      <c r="Z18" s="186">
        <f>'Jadual5-2digit'!AM16/'Jadual5-2digit'!AA16*100-100</f>
        <v>5.1008396686499964</v>
      </c>
      <c r="AA18" s="177">
        <f>'Jadual5-2digit'!AN16/'Jadual5-2digit'!AB16*100-100</f>
        <v>1.0856198546911742</v>
      </c>
      <c r="AB18" s="186">
        <f>'Jadual5-2digit'!AO16/'Jadual5-2digit'!AC16*100-100</f>
        <v>0.17788905124885446</v>
      </c>
      <c r="AC18" s="186">
        <f>'Jadual5-2digit'!AP16/'Jadual5-2digit'!AD16*100-100</f>
        <v>4.6981568188097782</v>
      </c>
      <c r="AD18" s="186">
        <f>'Jadual5-2digit'!AQ16/'Jadual5-2digit'!AE16*100-100</f>
        <v>4.6631765675366523</v>
      </c>
      <c r="AE18" s="186">
        <f>'Jadual5-2digit'!AR16/'Jadual5-2digit'!AF16*100-100</f>
        <v>9.7812417803323086</v>
      </c>
      <c r="AF18" s="186" t="e">
        <f>'Jadual5-2digit'!#REF!/'Jadual5-2digit'!#REF!*100-100</f>
        <v>#REF!</v>
      </c>
      <c r="AG18" s="186" t="e">
        <f>'Jadual5-2digit'!CP16/'Jadual5-2digit'!#REF!*100-100</f>
        <v>#REF!</v>
      </c>
      <c r="AH18" s="186" t="e">
        <f>'Jadual5-2digit'!CQ16/'Jadual5-2digit'!#REF!*100-100</f>
        <v>#REF!</v>
      </c>
      <c r="AI18" s="186" t="e">
        <f>'Jadual5-2digit'!CR16/'Jadual5-2digit'!#REF!*100-100</f>
        <v>#REF!</v>
      </c>
      <c r="AJ18" s="186" t="e">
        <f>'Jadual5-2digit'!CS16/'Jadual5-2digit'!#REF!*100-100</f>
        <v>#REF!</v>
      </c>
      <c r="AK18" s="186">
        <f>'Jadual5-2digit'!CT16/'Jadual5-2digit'!CP16*100-100</f>
        <v>8.7323279988175386</v>
      </c>
      <c r="AL18" s="186">
        <f>'Jadual5-2digit'!CU16/'Jadual5-2digit'!CQ16*100-100</f>
        <v>5.4703584608467111</v>
      </c>
      <c r="AM18" s="186">
        <f>'Jadual5-2digit'!CV16/'Jadual5-2digit'!CR16*100-100</f>
        <v>2.0133280900134167</v>
      </c>
      <c r="AN18" s="186">
        <f>'Jadual5-2digit'!CW16/'Jadual5-2digit'!CS16*100-100</f>
        <v>2.2822427326331365</v>
      </c>
      <c r="AO18" s="186">
        <f>'Jadual5-2digit'!CX16/'Jadual5-2digit'!CT16*100-100</f>
        <v>6.6884236523752065</v>
      </c>
      <c r="AP18" s="249">
        <f>'Jadual5-2digit'!CY16/'Jadual5-2digit'!CU16*100-100</f>
        <v>7.1266809293309024</v>
      </c>
      <c r="AQ18" s="177">
        <f>'Jadual5-2digit'!CZ16/'Jadual5-2digit'!CV16*100-100</f>
        <v>1.9995659110052912</v>
      </c>
      <c r="AR18" s="177">
        <f>'Jadual5-2digit'!DA16/'Jadual5-2digit'!CW16*100-100</f>
        <v>6.4264292090940387</v>
      </c>
      <c r="AS18" s="177" t="e">
        <f>'Jadual5-2digit'!#REF!/'Jadual5-2digit'!CX16*100-100</f>
        <v>#REF!</v>
      </c>
      <c r="AT18" s="45">
        <f>'Jadual5-2digit'!DT16/'Jadual5-2digit'!DS16*100-100</f>
        <v>5.5508861730708503</v>
      </c>
      <c r="AU18" s="45">
        <f>'Jadual5-2digit'!R16/'Jadual5-2digit'!Q16*100-100</f>
        <v>-12.969773975677413</v>
      </c>
      <c r="AV18" s="45">
        <f>'Jadual5-2digit'!S16/'Jadual5-2digit'!R16*100-100</f>
        <v>4.9320871737608769</v>
      </c>
      <c r="AW18" s="45">
        <f>'Jadual5-2digit'!T16/'Jadual5-2digit'!S16*100-100</f>
        <v>2.0959076883115841</v>
      </c>
      <c r="AX18" s="45">
        <f>'Jadual5-2digit'!U16/'Jadual5-2digit'!T16*100-100</f>
        <v>0.48408078564403922</v>
      </c>
      <c r="AY18" s="45">
        <f>'Jadual5-2digit'!W16/'Jadual5-2digit'!V16*100-100</f>
        <v>10.866852343052628</v>
      </c>
      <c r="AZ18" s="45">
        <f>'Jadual5-2digit'!X16/'Jadual5-2digit'!W16*100-100</f>
        <v>-2.0881242465682845</v>
      </c>
      <c r="BA18" s="45">
        <f>'Jadual5-2digit'!Y16/'Jadual5-2digit'!X16*100-100</f>
        <v>-6.3624029200551746</v>
      </c>
      <c r="BB18" s="45">
        <f>'Jadual5-2digit'!Z16/'Jadual5-2digit'!Y16*100-100</f>
        <v>2.6902101836402892</v>
      </c>
      <c r="BC18" s="45">
        <f>'Jadual5-2digit'!AA16/'Jadual5-2digit'!Z16*100-100</f>
        <v>-2.8317766661896968</v>
      </c>
      <c r="BD18" s="45">
        <f>'Jadual5-2digit'!AB16/'Jadual5-2digit'!AA16*100-100</f>
        <v>0.76030393334886526</v>
      </c>
      <c r="BE18" s="45">
        <f>'Jadual5-2digit'!AC16/'Jadual5-2digit'!AB16*100-100</f>
        <v>18.787616119576683</v>
      </c>
      <c r="BF18" s="45">
        <f>'Jadual5-2digit'!AD16/'Jadual5-2digit'!AC16*100-100</f>
        <v>-13.612248782754463</v>
      </c>
      <c r="BG18" s="45">
        <f>'Jadual5-2digit'!AE16/'Jadual5-2digit'!AD16*100-100</f>
        <v>8.494923335915189</v>
      </c>
      <c r="BH18" s="45">
        <f>'Jadual5-2digit'!AF16/'Jadual5-2digit'!AE16*100-100</f>
        <v>4.1504043656743761E-2</v>
      </c>
      <c r="BI18" s="45">
        <f>'Jadual5-2digit'!AG16/'Jadual5-2digit'!AF16*100-100</f>
        <v>2.395968219050971</v>
      </c>
      <c r="BJ18" s="45">
        <f>'Jadual5-2digit'!AH16/'Jadual5-2digit'!AG16*100-100</f>
        <v>-3.3671116828066374</v>
      </c>
      <c r="BK18" s="45">
        <f>'Jadual5-2digit'!AI16/'Jadual5-2digit'!AH16*100-100</f>
        <v>2.4778925452981042</v>
      </c>
      <c r="BL18" s="45">
        <f>'Jadual5-2digit'!AJ16/'Jadual5-2digit'!AI16*100-100</f>
        <v>1.7441075824295353</v>
      </c>
      <c r="BM18" s="45">
        <f>'Jadual5-2digit'!AK16/'Jadual5-2digit'!AJ16*100-100</f>
        <v>-3.9562969237987176</v>
      </c>
      <c r="BN18" s="45">
        <f>'Jadual5-2digit'!AL16/'Jadual5-2digit'!AK16*100-100</f>
        <v>-5.3298327689160061</v>
      </c>
      <c r="BO18" s="45">
        <f>'Jadual5-2digit'!AM16/'Jadual5-2digit'!AL16*100-100</f>
        <v>-0.16692669463641607</v>
      </c>
      <c r="BP18" s="45">
        <f>'Jadual5-2digit'!AN16/'Jadual5-2digit'!AM16*100-100</f>
        <v>-3.0890922283677469</v>
      </c>
      <c r="BQ18" s="45">
        <f>'Jadual5-2digit'!AO16/'Jadual5-2digit'!AN16*100-100</f>
        <v>17.720924552821444</v>
      </c>
      <c r="BR18" s="45">
        <f>'Jadual5-2digit'!AP16/'Jadual5-2digit'!AO16*100-100</f>
        <v>-9.7142252664112618</v>
      </c>
      <c r="BS18" s="45">
        <f>'Jadual5-2digit'!AQ16/'Jadual5-2digit'!AP16*100-100</f>
        <v>8.4586745632962277</v>
      </c>
      <c r="BT18" s="45">
        <f>'Jadual5-2digit'!CQ16/'Jadual5-2digit'!CP16*100-100</f>
        <v>0.40458383836919154</v>
      </c>
      <c r="BU18" s="45">
        <f>'Jadual5-2digit'!CR16/'Jadual5-2digit'!CQ16*100-100</f>
        <v>6.8191309147077845</v>
      </c>
      <c r="BV18" s="45">
        <f>'Jadual5-2digit'!CS16/'Jadual5-2digit'!CR16*100-100</f>
        <v>2.0269249753809788</v>
      </c>
      <c r="BW18" s="45">
        <f>'Jadual5-2digit'!CT16/'Jadual5-2digit'!CS16*100-100</f>
        <v>-0.63319900147897101</v>
      </c>
      <c r="BX18" s="45">
        <f>'Jadual5-2digit'!CU16/'Jadual5-2digit'!CT16*100-100</f>
        <v>-2.6075533979176839</v>
      </c>
      <c r="BY18" s="45">
        <f>'Jadual5-2digit'!CV16/'Jadual5-2digit'!CU16*100-100</f>
        <v>3.3178914655667313</v>
      </c>
      <c r="BZ18" s="45">
        <f>'Jadual5-2digit'!CW16/'Jadual5-2digit'!CV16*100-100</f>
        <v>2.2958754603914713</v>
      </c>
      <c r="CA18" s="45">
        <f>'Jadual5-2digit'!CX16/'Jadual5-2digit'!CW16*100-100</f>
        <v>3.6473886246642877</v>
      </c>
      <c r="CB18" s="45">
        <f>'Jadual5-2digit'!CY16/'Jadual5-2digit'!CX16*100-100</f>
        <v>-2.207482359442551</v>
      </c>
      <c r="CC18" s="149"/>
      <c r="CD18" s="13" t="s">
        <v>329</v>
      </c>
      <c r="CE18" s="111"/>
      <c r="CF18" s="91"/>
      <c r="CG18" s="91"/>
      <c r="CH18" s="91"/>
      <c r="CI18" s="91"/>
      <c r="CJ18" s="91"/>
    </row>
    <row r="19" spans="1:90" s="55" customFormat="1" ht="15.75" customHeight="1" x14ac:dyDescent="0.25">
      <c r="A19" s="624"/>
      <c r="B19" s="58"/>
      <c r="C19" s="5">
        <v>3.3</v>
      </c>
      <c r="D19" s="52">
        <v>0.90600666513945827</v>
      </c>
      <c r="E19" s="53">
        <v>18</v>
      </c>
      <c r="F19" s="146"/>
      <c r="G19" s="15" t="s">
        <v>390</v>
      </c>
      <c r="H19" s="186">
        <f>'Jadual5-2digit'!U17/'Jadual5-2digit'!I17*100-100</f>
        <v>9.2625399460002598</v>
      </c>
      <c r="I19" s="186">
        <f>'Jadual5-2digit'!V17/'Jadual5-2digit'!J17*100-100</f>
        <v>9.0622801002877793</v>
      </c>
      <c r="J19" s="186">
        <f>'Jadual5-2digit'!W17/'Jadual5-2digit'!K17*100-100</f>
        <v>1.5362639023240234</v>
      </c>
      <c r="K19" s="186">
        <f>'Jadual5-2digit'!X17/'Jadual5-2digit'!L17*100-100</f>
        <v>1.4815472476371809</v>
      </c>
      <c r="L19" s="186">
        <f>'Jadual5-2digit'!Y17/'Jadual5-2digit'!M17*100-100</f>
        <v>0.49218098306693037</v>
      </c>
      <c r="M19" s="186">
        <f>'Jadual5-2digit'!Z17/'Jadual5-2digit'!N17*100-100</f>
        <v>7.0477920518676314</v>
      </c>
      <c r="N19" s="186">
        <f>'Jadual5-2digit'!AA17/'Jadual5-2digit'!O17*100-100</f>
        <v>6.1631689960626659</v>
      </c>
      <c r="O19" s="186">
        <f>'Jadual5-2digit'!AB17/'Jadual5-2digit'!P17*100-100</f>
        <v>6.8577157216633395</v>
      </c>
      <c r="P19" s="186">
        <f>'Jadual5-2digit'!AC17/'Jadual5-2digit'!Q17*100-100</f>
        <v>3.0233658915264954</v>
      </c>
      <c r="Q19" s="186">
        <f>'Jadual5-2digit'!AD17/'Jadual5-2digit'!R17*100-100</f>
        <v>1.816514426659154</v>
      </c>
      <c r="R19" s="186">
        <f>'Jadual5-2digit'!AE17/'Jadual5-2digit'!S17*100-100</f>
        <v>8.0035878169435506</v>
      </c>
      <c r="S19" s="186">
        <f>'Jadual5-2digit'!AF17/'Jadual5-2digit'!T17*100-100</f>
        <v>9.6493887939812311</v>
      </c>
      <c r="T19" s="186">
        <f>'Jadual5-2digit'!AG17/'Jadual5-2digit'!U17*100-100</f>
        <v>12.055719489198367</v>
      </c>
      <c r="U19" s="186">
        <f>'Jadual5-2digit'!AH17/'Jadual5-2digit'!V17*100-100</f>
        <v>18.469456994864856</v>
      </c>
      <c r="V19" s="186">
        <f>'Jadual5-2digit'!AI17/'Jadual5-2digit'!W17*100-100</f>
        <v>13.465138847908349</v>
      </c>
      <c r="W19" s="186">
        <f>'Jadual5-2digit'!AJ17/'Jadual5-2digit'!X17*100-100</f>
        <v>3.9929063540293299</v>
      </c>
      <c r="X19" s="186">
        <f>'Jadual5-2digit'!AK17/'Jadual5-2digit'!Y17*100-100</f>
        <v>3.1111239162667772</v>
      </c>
      <c r="Y19" s="186">
        <f>'Jadual5-2digit'!AL17/'Jadual5-2digit'!Z17*100-100</f>
        <v>0.54469813522224797</v>
      </c>
      <c r="Z19" s="186">
        <f>'Jadual5-2digit'!AM17/'Jadual5-2digit'!AA17*100-100</f>
        <v>2.5419932359551893</v>
      </c>
      <c r="AA19" s="177">
        <f>'Jadual5-2digit'!AN17/'Jadual5-2digit'!AB17*100-100</f>
        <v>1.4078501880915582</v>
      </c>
      <c r="AB19" s="186">
        <f>'Jadual5-2digit'!AO17/'Jadual5-2digit'!AC17*100-100</f>
        <v>1.1018341191733327</v>
      </c>
      <c r="AC19" s="186">
        <f>'Jadual5-2digit'!AP17/'Jadual5-2digit'!AD17*100-100</f>
        <v>-3.379834549369761</v>
      </c>
      <c r="AD19" s="186">
        <f>'Jadual5-2digit'!AQ17/'Jadual5-2digit'!AE17*100-100</f>
        <v>2.9339116194826431</v>
      </c>
      <c r="AE19" s="186">
        <f>'Jadual5-2digit'!AR17/'Jadual5-2digit'!AF17*100-100</f>
        <v>4.6857608085098263</v>
      </c>
      <c r="AF19" s="186" t="e">
        <f>'Jadual5-2digit'!#REF!/'Jadual5-2digit'!#REF!*100-100</f>
        <v>#REF!</v>
      </c>
      <c r="AG19" s="186" t="e">
        <f>'Jadual5-2digit'!CP17/'Jadual5-2digit'!#REF!*100-100</f>
        <v>#REF!</v>
      </c>
      <c r="AH19" s="186" t="e">
        <f>'Jadual5-2digit'!CQ17/'Jadual5-2digit'!#REF!*100-100</f>
        <v>#REF!</v>
      </c>
      <c r="AI19" s="186" t="e">
        <f>'Jadual5-2digit'!CR17/'Jadual5-2digit'!#REF!*100-100</f>
        <v>#REF!</v>
      </c>
      <c r="AJ19" s="186" t="e">
        <f>'Jadual5-2digit'!CS17/'Jadual5-2digit'!#REF!*100-100</f>
        <v>#REF!</v>
      </c>
      <c r="AK19" s="186">
        <f>'Jadual5-2digit'!CT17/'Jadual5-2digit'!CP17*100-100</f>
        <v>6.6351377766469284</v>
      </c>
      <c r="AL19" s="186">
        <f>'Jadual5-2digit'!CU17/'Jadual5-2digit'!CQ17*100-100</f>
        <v>3.0919982031629445</v>
      </c>
      <c r="AM19" s="186">
        <f>'Jadual5-2digit'!CV17/'Jadual5-2digit'!CR17*100-100</f>
        <v>5.3409466131564898</v>
      </c>
      <c r="AN19" s="186">
        <f>'Jadual5-2digit'!CW17/'Jadual5-2digit'!CS17*100-100</f>
        <v>6.4594489744140873</v>
      </c>
      <c r="AO19" s="186">
        <f>'Jadual5-2digit'!CX17/'Jadual5-2digit'!CT17*100-100</f>
        <v>14.552038768498051</v>
      </c>
      <c r="AP19" s="249">
        <f>'Jadual5-2digit'!CY17/'Jadual5-2digit'!CU17*100-100</f>
        <v>2.4689495772244783</v>
      </c>
      <c r="AQ19" s="177">
        <f>'Jadual5-2digit'!CZ17/'Jadual5-2digit'!CV17*100-100</f>
        <v>1.6971212301587286</v>
      </c>
      <c r="AR19" s="177">
        <f>'Jadual5-2digit'!DA17/'Jadual5-2digit'!CW17*100-100</f>
        <v>1.4949843692849925</v>
      </c>
      <c r="AS19" s="177" t="e">
        <f>'Jadual5-2digit'!#REF!/'Jadual5-2digit'!CX17*100-100</f>
        <v>#REF!</v>
      </c>
      <c r="AT19" s="45">
        <f>'Jadual5-2digit'!DT17/'Jadual5-2digit'!DS17*100-100</f>
        <v>4.5859195107898358</v>
      </c>
      <c r="AU19" s="45">
        <f>'Jadual5-2digit'!R17/'Jadual5-2digit'!Q17*100-100</f>
        <v>6.9470315886436538</v>
      </c>
      <c r="AV19" s="45">
        <f>'Jadual5-2digit'!S17/'Jadual5-2digit'!R17*100-100</f>
        <v>-7.5818896984601309</v>
      </c>
      <c r="AW19" s="45">
        <f>'Jadual5-2digit'!T17/'Jadual5-2digit'!S17*100-100</f>
        <v>9.083482036201147</v>
      </c>
      <c r="AX19" s="45">
        <f>'Jadual5-2digit'!U17/'Jadual5-2digit'!T17*100-100</f>
        <v>-11.900642027288541</v>
      </c>
      <c r="AY19" s="45">
        <f>'Jadual5-2digit'!W17/'Jadual5-2digit'!V17*100-100</f>
        <v>-1.1479266523739824</v>
      </c>
      <c r="AZ19" s="45">
        <f>'Jadual5-2digit'!X17/'Jadual5-2digit'!W17*100-100</f>
        <v>20.818776256721506</v>
      </c>
      <c r="BA19" s="45">
        <f>'Jadual5-2digit'!Y17/'Jadual5-2digit'!X17*100-100</f>
        <v>-1.0460879282554316</v>
      </c>
      <c r="BB19" s="45">
        <f>'Jadual5-2digit'!Z17/'Jadual5-2digit'!Y17*100-100</f>
        <v>13.407298320680809</v>
      </c>
      <c r="BC19" s="45">
        <f>'Jadual5-2digit'!AA17/'Jadual5-2digit'!Z17*100-100</f>
        <v>-3.1461221761493903</v>
      </c>
      <c r="BD19" s="45">
        <f>'Jadual5-2digit'!AB17/'Jadual5-2digit'!AA17*100-100</f>
        <v>-3.7540181800763577</v>
      </c>
      <c r="BE19" s="45">
        <f>'Jadual5-2digit'!AC17/'Jadual5-2digit'!AB17*100-100</f>
        <v>-1.130951623172578</v>
      </c>
      <c r="BF19" s="45">
        <f>'Jadual5-2digit'!AD17/'Jadual5-2digit'!AC17*100-100</f>
        <v>5.6942169419948101</v>
      </c>
      <c r="BG19" s="45">
        <f>'Jadual5-2digit'!AE17/'Jadual5-2digit'!AD17*100-100</f>
        <v>-1.9659281400932684</v>
      </c>
      <c r="BH19" s="45">
        <f>'Jadual5-2digit'!AF17/'Jadual5-2digit'!AE17*100-100</f>
        <v>10.745738864355232</v>
      </c>
      <c r="BI19" s="45">
        <f>'Jadual5-2digit'!AG17/'Jadual5-2digit'!AF17*100-100</f>
        <v>-9.9672414707475951</v>
      </c>
      <c r="BJ19" s="45">
        <f>'Jadual5-2digit'!AH17/'Jadual5-2digit'!AG17*100-100</f>
        <v>-7.1682823793359489</v>
      </c>
      <c r="BK19" s="45">
        <f>'Jadual5-2digit'!AI17/'Jadual5-2digit'!AH17*100-100</f>
        <v>-5.3235786479701375</v>
      </c>
      <c r="BL19" s="45">
        <f>'Jadual5-2digit'!AJ17/'Jadual5-2digit'!AI17*100-100</f>
        <v>10.732651567237554</v>
      </c>
      <c r="BM19" s="45">
        <f>'Jadual5-2digit'!AK17/'Jadual5-2digit'!AJ17*100-100</f>
        <v>-1.8851434453280689</v>
      </c>
      <c r="BN19" s="45">
        <f>'Jadual5-2digit'!AL17/'Jadual5-2digit'!AK17*100-100</f>
        <v>10.584601766571325</v>
      </c>
      <c r="BO19" s="45">
        <f>'Jadual5-2digit'!AM17/'Jadual5-2digit'!AL17*100-100</f>
        <v>-1.2221442911653497</v>
      </c>
      <c r="BP19" s="45">
        <f>'Jadual5-2digit'!AN17/'Jadual5-2digit'!AM17*100-100</f>
        <v>-4.8185255854931768</v>
      </c>
      <c r="BQ19" s="45">
        <f>'Jadual5-2digit'!AO17/'Jadual5-2digit'!AN17*100-100</f>
        <v>-1.4293064099651644</v>
      </c>
      <c r="BR19" s="45">
        <f>'Jadual5-2digit'!AP17/'Jadual5-2digit'!AO17*100-100</f>
        <v>1.0089759209785285</v>
      </c>
      <c r="BS19" s="45">
        <f>'Jadual5-2digit'!AQ17/'Jadual5-2digit'!AP17*100-100</f>
        <v>4.4402112277673496</v>
      </c>
      <c r="BT19" s="45">
        <f>'Jadual5-2digit'!CQ17/'Jadual5-2digit'!CP17*100-100</f>
        <v>22.918513036284452</v>
      </c>
      <c r="BU19" s="45">
        <f>'Jadual5-2digit'!CR17/'Jadual5-2digit'!CQ17*100-100</f>
        <v>-0.38862699375941645</v>
      </c>
      <c r="BV19" s="45">
        <f>'Jadual5-2digit'!CS17/'Jadual5-2digit'!CR17*100-100</f>
        <v>4.710045379448502</v>
      </c>
      <c r="BW19" s="45">
        <f>'Jadual5-2digit'!CT17/'Jadual5-2digit'!CS17*100-100</f>
        <v>-16.826349636504276</v>
      </c>
      <c r="BX19" s="45">
        <f>'Jadual5-2digit'!CU17/'Jadual5-2digit'!CT17*100-100</f>
        <v>18.834329746111564</v>
      </c>
      <c r="BY19" s="45">
        <f>'Jadual5-2digit'!CV17/'Jadual5-2digit'!CU17*100-100</f>
        <v>1.7843916967715359</v>
      </c>
      <c r="BZ19" s="45">
        <f>'Jadual5-2digit'!CW17/'Jadual5-2digit'!CV17*100-100</f>
        <v>5.8218488781810009</v>
      </c>
      <c r="CA19" s="45">
        <f>'Jadual5-2digit'!CX17/'Jadual5-2digit'!CW17*100-100</f>
        <v>-10.503846180469111</v>
      </c>
      <c r="CB19" s="45">
        <f>'Jadual5-2digit'!CY17/'Jadual5-2digit'!CX17*100-100</f>
        <v>6.2995392636016305</v>
      </c>
      <c r="CC19" s="149"/>
      <c r="CD19" s="13" t="s">
        <v>389</v>
      </c>
      <c r="CE19" s="111"/>
      <c r="CF19" s="91"/>
      <c r="CG19" s="91"/>
      <c r="CH19" s="91"/>
      <c r="CI19" s="91"/>
      <c r="CJ19" s="91"/>
    </row>
    <row r="20" spans="1:90" s="9" customFormat="1" ht="16.5" customHeight="1" x14ac:dyDescent="0.25">
      <c r="A20" s="624"/>
      <c r="B20" s="4"/>
      <c r="C20" s="5">
        <v>3.4</v>
      </c>
      <c r="D20" s="40">
        <v>0.91883950063422359</v>
      </c>
      <c r="E20" s="8">
        <v>31</v>
      </c>
      <c r="F20" s="146"/>
      <c r="G20" s="15" t="s">
        <v>375</v>
      </c>
      <c r="H20" s="186">
        <f>'Jadual5-2digit'!U18/'Jadual5-2digit'!I18*100-100</f>
        <v>8.492954494584211</v>
      </c>
      <c r="I20" s="186">
        <f>'Jadual5-2digit'!V18/'Jadual5-2digit'!J18*100-100</f>
        <v>9.6088621285649083</v>
      </c>
      <c r="J20" s="186">
        <f>'Jadual5-2digit'!W18/'Jadual5-2digit'!K18*100-100</f>
        <v>11.043486165564275</v>
      </c>
      <c r="K20" s="186">
        <f>'Jadual5-2digit'!X18/'Jadual5-2digit'!L18*100-100</f>
        <v>9.7429420642061331</v>
      </c>
      <c r="L20" s="186">
        <f>'Jadual5-2digit'!Y18/'Jadual5-2digit'!M18*100-100</f>
        <v>6.9231899256131442</v>
      </c>
      <c r="M20" s="186">
        <f>'Jadual5-2digit'!Z18/'Jadual5-2digit'!N18*100-100</f>
        <v>12.631850390452186</v>
      </c>
      <c r="N20" s="186">
        <f>'Jadual5-2digit'!AA18/'Jadual5-2digit'!O18*100-100</f>
        <v>11.428542156969328</v>
      </c>
      <c r="O20" s="186">
        <f>'Jadual5-2digit'!AB18/'Jadual5-2digit'!P18*100-100</f>
        <v>12.995581743433135</v>
      </c>
      <c r="P20" s="186">
        <f>'Jadual5-2digit'!AC18/'Jadual5-2digit'!Q18*100-100</f>
        <v>9.0809972356894662</v>
      </c>
      <c r="Q20" s="186">
        <f>'Jadual5-2digit'!AD18/'Jadual5-2digit'!R18*100-100</f>
        <v>5.4138377155550756</v>
      </c>
      <c r="R20" s="186">
        <f>'Jadual5-2digit'!AE18/'Jadual5-2digit'!S18*100-100</f>
        <v>12.312060422218906</v>
      </c>
      <c r="S20" s="186">
        <f>'Jadual5-2digit'!AF18/'Jadual5-2digit'!T18*100-100</f>
        <v>10.716852591511966</v>
      </c>
      <c r="T20" s="186">
        <f>'Jadual5-2digit'!AG18/'Jadual5-2digit'!U18*100-100</f>
        <v>13.90847002649744</v>
      </c>
      <c r="U20" s="186">
        <f>'Jadual5-2digit'!AH18/'Jadual5-2digit'!V18*100-100</f>
        <v>9.9048618874306982</v>
      </c>
      <c r="V20" s="186">
        <f>'Jadual5-2digit'!AI18/'Jadual5-2digit'!W18*100-100</f>
        <v>13.726717980600327</v>
      </c>
      <c r="W20" s="186">
        <f>'Jadual5-2digit'!AJ18/'Jadual5-2digit'!X18*100-100</f>
        <v>9.2274022901633401</v>
      </c>
      <c r="X20" s="186">
        <f>'Jadual5-2digit'!AK18/'Jadual5-2digit'!Y18*100-100</f>
        <v>9.2427677839538092</v>
      </c>
      <c r="Y20" s="186">
        <f>'Jadual5-2digit'!AL18/'Jadual5-2digit'!Z18*100-100</f>
        <v>6.2101397600690547</v>
      </c>
      <c r="Z20" s="186">
        <f>'Jadual5-2digit'!AM18/'Jadual5-2digit'!AA18*100-100</f>
        <v>8.4872144824908275</v>
      </c>
      <c r="AA20" s="177">
        <f>'Jadual5-2digit'!AN18/'Jadual5-2digit'!AB18*100-100</f>
        <v>8.4767317575206391</v>
      </c>
      <c r="AB20" s="186">
        <f>'Jadual5-2digit'!AO18/'Jadual5-2digit'!AC18*100-100</f>
        <v>5.9992970724445485</v>
      </c>
      <c r="AC20" s="186">
        <f>'Jadual5-2digit'!AP18/'Jadual5-2digit'!AD18*100-100</f>
        <v>0.20753918837030483</v>
      </c>
      <c r="AD20" s="186">
        <f>'Jadual5-2digit'!AQ18/'Jadual5-2digit'!AE18*100-100</f>
        <v>-4.4350931544027077</v>
      </c>
      <c r="AE20" s="186">
        <f>'Jadual5-2digit'!AR18/'Jadual5-2digit'!AF18*100-100</f>
        <v>-4.1425940022399459</v>
      </c>
      <c r="AF20" s="186" t="e">
        <f>'Jadual5-2digit'!#REF!/'Jadual5-2digit'!#REF!*100-100</f>
        <v>#REF!</v>
      </c>
      <c r="AG20" s="186" t="e">
        <f>'Jadual5-2digit'!CP18/'Jadual5-2digit'!#REF!*100-100</f>
        <v>#REF!</v>
      </c>
      <c r="AH20" s="186" t="e">
        <f>'Jadual5-2digit'!CQ18/'Jadual5-2digit'!#REF!*100-100</f>
        <v>#REF!</v>
      </c>
      <c r="AI20" s="186" t="e">
        <f>'Jadual5-2digit'!CR18/'Jadual5-2digit'!#REF!*100-100</f>
        <v>#REF!</v>
      </c>
      <c r="AJ20" s="186" t="e">
        <f>'Jadual5-2digit'!CS18/'Jadual5-2digit'!#REF!*100-100</f>
        <v>#REF!</v>
      </c>
      <c r="AK20" s="186">
        <f>'Jadual5-2digit'!CT18/'Jadual5-2digit'!CP18*100-100</f>
        <v>9.7315277588867701</v>
      </c>
      <c r="AL20" s="186">
        <f>'Jadual5-2digit'!CU18/'Jadual5-2digit'!CQ18*100-100</f>
        <v>9.7067079763656068</v>
      </c>
      <c r="AM20" s="186">
        <f>'Jadual5-2digit'!CV18/'Jadual5-2digit'!CR18*100-100</f>
        <v>11.154991402503825</v>
      </c>
      <c r="AN20" s="186">
        <f>'Jadual5-2digit'!CW18/'Jadual5-2digit'!CS18*100-100</f>
        <v>9.4466010197633352</v>
      </c>
      <c r="AO20" s="186">
        <f>'Jadual5-2digit'!CX18/'Jadual5-2digit'!CT18*100-100</f>
        <v>12.501126276647881</v>
      </c>
      <c r="AP20" s="249">
        <f>'Jadual5-2digit'!CY18/'Jadual5-2digit'!CU18*100-100</f>
        <v>8.1827404623526263</v>
      </c>
      <c r="AQ20" s="177">
        <f>'Jadual5-2digit'!CZ18/'Jadual5-2digit'!CV18*100-100</f>
        <v>7.6528999640268438</v>
      </c>
      <c r="AR20" s="177">
        <f>'Jadual5-2digit'!DA18/'Jadual5-2digit'!CW18*100-100</f>
        <v>-2.814938980194853</v>
      </c>
      <c r="AS20" s="177" t="e">
        <f>'Jadual5-2digit'!#REF!/'Jadual5-2digit'!CX18*100-100</f>
        <v>#REF!</v>
      </c>
      <c r="AT20" s="45">
        <f>'Jadual5-2digit'!DT18/'Jadual5-2digit'!DS18*100-100</f>
        <v>6.1074055532126295</v>
      </c>
      <c r="AU20" s="45">
        <f>'Jadual5-2digit'!R18/'Jadual5-2digit'!Q18*100-100</f>
        <v>12.40888418989698</v>
      </c>
      <c r="AV20" s="45">
        <f>'Jadual5-2digit'!S18/'Jadual5-2digit'!R18*100-100</f>
        <v>-1.0476001960213921</v>
      </c>
      <c r="AW20" s="45">
        <f>'Jadual5-2digit'!T18/'Jadual5-2digit'!S18*100-100</f>
        <v>-4.7434041687944841</v>
      </c>
      <c r="AX20" s="45">
        <f>'Jadual5-2digit'!U18/'Jadual5-2digit'!T18*100-100</f>
        <v>-1.9022142576987591</v>
      </c>
      <c r="AY20" s="45">
        <f>'Jadual5-2digit'!W18/'Jadual5-2digit'!V18*100-100</f>
        <v>1.9442249356418415</v>
      </c>
      <c r="AZ20" s="45">
        <f>'Jadual5-2digit'!X18/'Jadual5-2digit'!W18*100-100</f>
        <v>-15.278479236840738</v>
      </c>
      <c r="BA20" s="45">
        <f>'Jadual5-2digit'!Y18/'Jadual5-2digit'!X18*100-100</f>
        <v>16.620087792944275</v>
      </c>
      <c r="BB20" s="45">
        <f>'Jadual5-2digit'!Z18/'Jadual5-2digit'!Y18*100-100</f>
        <v>-0.8512274220526308</v>
      </c>
      <c r="BC20" s="45">
        <f>'Jadual5-2digit'!AA18/'Jadual5-2digit'!Z18*100-100</f>
        <v>-2.0027168091630472</v>
      </c>
      <c r="BD20" s="45">
        <f>'Jadual5-2digit'!AB18/'Jadual5-2digit'!AA18*100-100</f>
        <v>4.7178201866220775</v>
      </c>
      <c r="BE20" s="45">
        <f>'Jadual5-2digit'!AC18/'Jadual5-2digit'!AB18*100-100</f>
        <v>-1.9983454735722432</v>
      </c>
      <c r="BF20" s="45">
        <f>'Jadual5-2digit'!AD18/'Jadual5-2digit'!AC18*100-100</f>
        <v>8.6298454915801415</v>
      </c>
      <c r="BG20" s="45">
        <f>'Jadual5-2digit'!AE18/'Jadual5-2digit'!AD18*100-100</f>
        <v>5.4277896199586877</v>
      </c>
      <c r="BH20" s="45">
        <f>'Jadual5-2digit'!AF18/'Jadual5-2digit'!AE18*100-100</f>
        <v>-6.0963672167982281</v>
      </c>
      <c r="BI20" s="45">
        <f>'Jadual5-2digit'!AG18/'Jadual5-2digit'!AF18*100-100</f>
        <v>0.92563530612275713</v>
      </c>
      <c r="BJ20" s="45">
        <f>'Jadual5-2digit'!AH18/'Jadual5-2digit'!AG18*100-100</f>
        <v>0.81929163905857649</v>
      </c>
      <c r="BK20" s="45">
        <f>'Jadual5-2digit'!AI18/'Jadual5-2digit'!AH18*100-100</f>
        <v>5.4892560702316899</v>
      </c>
      <c r="BL20" s="45">
        <f>'Jadual5-2digit'!AJ18/'Jadual5-2digit'!AI18*100-100</f>
        <v>-18.630276197625179</v>
      </c>
      <c r="BM20" s="45">
        <f>'Jadual5-2digit'!AK18/'Jadual5-2digit'!AJ18*100-100</f>
        <v>16.636493247960658</v>
      </c>
      <c r="BN20" s="45">
        <f>'Jadual5-2digit'!AL18/'Jadual5-2digit'!AK18*100-100</f>
        <v>-3.6036416308202917</v>
      </c>
      <c r="BO20" s="45">
        <f>'Jadual5-2digit'!AM18/'Jadual5-2digit'!AL18*100-100</f>
        <v>9.8279733388920931E-2</v>
      </c>
      <c r="BP20" s="45">
        <f>'Jadual5-2digit'!AN18/'Jadual5-2digit'!AM18*100-100</f>
        <v>4.7077016845135091</v>
      </c>
      <c r="BQ20" s="45">
        <f>'Jadual5-2digit'!AO18/'Jadual5-2digit'!AN18*100-100</f>
        <v>-4.2365461843139087</v>
      </c>
      <c r="BR20" s="45">
        <f>'Jadual5-2digit'!AP18/'Jadual5-2digit'!AO18*100-100</f>
        <v>2.694355526570007</v>
      </c>
      <c r="BS20" s="45">
        <f>'Jadual5-2digit'!AQ18/'Jadual5-2digit'!AP18*100-100</f>
        <v>0.54330218636748384</v>
      </c>
      <c r="BT20" s="45">
        <f>'Jadual5-2digit'!CQ18/'Jadual5-2digit'!CP18*100-100</f>
        <v>-3.5688970660456505</v>
      </c>
      <c r="BU20" s="45">
        <f>'Jadual5-2digit'!CR18/'Jadual5-2digit'!CQ18*100-100</f>
        <v>3.4524114073441865</v>
      </c>
      <c r="BV20" s="45">
        <f>'Jadual5-2digit'!CS18/'Jadual5-2digit'!CR18*100-100</f>
        <v>12.148003547579052</v>
      </c>
      <c r="BW20" s="45">
        <f>'Jadual5-2digit'!CT18/'Jadual5-2digit'!CS18*100-100</f>
        <v>-1.919622933747803</v>
      </c>
      <c r="BX20" s="45">
        <f>'Jadual5-2digit'!CU18/'Jadual5-2digit'!CT18*100-100</f>
        <v>-3.5907084729582976</v>
      </c>
      <c r="BY20" s="45">
        <f>'Jadual5-2digit'!CV18/'Jadual5-2digit'!CU18*100-100</f>
        <v>4.8181292891309937</v>
      </c>
      <c r="BZ20" s="45">
        <f>'Jadual5-2digit'!CW18/'Jadual5-2digit'!CV18*100-100</f>
        <v>10.424351120577782</v>
      </c>
      <c r="CA20" s="45">
        <f>'Jadual5-2digit'!CX18/'Jadual5-2digit'!CW18*100-100</f>
        <v>0.81768444868546908</v>
      </c>
      <c r="CB20" s="45">
        <f>'Jadual5-2digit'!CY18/'Jadual5-2digit'!CX18*100-100</f>
        <v>-7.2914049075241394</v>
      </c>
      <c r="CC20" s="150"/>
      <c r="CD20" s="13" t="s">
        <v>374</v>
      </c>
      <c r="CE20" s="111"/>
      <c r="CF20" s="91"/>
      <c r="CG20" s="91"/>
      <c r="CH20" s="91"/>
      <c r="CI20" s="91"/>
      <c r="CJ20" s="91"/>
    </row>
    <row r="21" spans="1:90" s="122" customFormat="1" ht="16.5" customHeight="1" x14ac:dyDescent="0.25">
      <c r="A21" s="624"/>
      <c r="B21" s="118" t="s">
        <v>63</v>
      </c>
      <c r="C21" s="123"/>
      <c r="D21" s="120">
        <f>SUM(D22:D25)</f>
        <v>25.371518999461557</v>
      </c>
      <c r="E21" s="121"/>
      <c r="F21" s="57" t="s">
        <v>64</v>
      </c>
      <c r="G21" s="160"/>
      <c r="H21" s="184">
        <f>'Jadual5-2digit'!U19/'Jadual5-2digit'!I19*100-100</f>
        <v>1.3428036383204045</v>
      </c>
      <c r="I21" s="184">
        <f>'Jadual5-2digit'!V19/'Jadual5-2digit'!J19*100-100</f>
        <v>3.0417532902487352</v>
      </c>
      <c r="J21" s="184">
        <f>'Jadual5-2digit'!W19/'Jadual5-2digit'!K19*100-100</f>
        <v>3.4628472654351725</v>
      </c>
      <c r="K21" s="184">
        <f>'Jadual5-2digit'!X19/'Jadual5-2digit'!L19*100-100</f>
        <v>4.8763022643387757</v>
      </c>
      <c r="L21" s="184">
        <f>'Jadual5-2digit'!Y19/'Jadual5-2digit'!M19*100-100</f>
        <v>5.1033631117715998</v>
      </c>
      <c r="M21" s="184">
        <f>'Jadual5-2digit'!Z19/'Jadual5-2digit'!N19*100-100</f>
        <v>5.0633814828210433</v>
      </c>
      <c r="N21" s="184">
        <f>'Jadual5-2digit'!AA19/'Jadual5-2digit'!O19*100-100</f>
        <v>3.5951018562245594</v>
      </c>
      <c r="O21" s="184">
        <f>'Jadual5-2digit'!AB19/'Jadual5-2digit'!P19*100-100</f>
        <v>4.8577648627399412</v>
      </c>
      <c r="P21" s="184">
        <f>'Jadual5-2digit'!AC19/'Jadual5-2digit'!Q19*100-100</f>
        <v>4.518292225930935</v>
      </c>
      <c r="Q21" s="184">
        <f>'Jadual5-2digit'!AD19/'Jadual5-2digit'!R19*100-100</f>
        <v>3.9360362568379657</v>
      </c>
      <c r="R21" s="184">
        <f>'Jadual5-2digit'!AE19/'Jadual5-2digit'!S19*100-100</f>
        <v>6.2067039323286934</v>
      </c>
      <c r="S21" s="184">
        <f>'Jadual5-2digit'!AF19/'Jadual5-2digit'!T19*100-100</f>
        <v>3.8399557199360714</v>
      </c>
      <c r="T21" s="184">
        <f>'Jadual5-2digit'!AG19/'Jadual5-2digit'!U19*100-100</f>
        <v>2.340805827093746</v>
      </c>
      <c r="U21" s="184">
        <f>'Jadual5-2digit'!AH19/'Jadual5-2digit'!V19*100-100</f>
        <v>3.9333095138938603</v>
      </c>
      <c r="V21" s="184">
        <f>'Jadual5-2digit'!AI19/'Jadual5-2digit'!W19*100-100</f>
        <v>3.6518544418339616</v>
      </c>
      <c r="W21" s="184">
        <f>'Jadual5-2digit'!AJ19/'Jadual5-2digit'!X19*100-100</f>
        <v>3.199919180475348</v>
      </c>
      <c r="X21" s="184">
        <f>'Jadual5-2digit'!AK19/'Jadual5-2digit'!Y19*100-100</f>
        <v>3.1830132621171856</v>
      </c>
      <c r="Y21" s="184">
        <f>'Jadual5-2digit'!AL19/'Jadual5-2digit'!Z19*100-100</f>
        <v>2.9603423893729683</v>
      </c>
      <c r="Z21" s="184">
        <f>'Jadual5-2digit'!AM19/'Jadual5-2digit'!AA19*100-100</f>
        <v>3.8749499846211251</v>
      </c>
      <c r="AA21" s="175">
        <f>'Jadual5-2digit'!AN19/'Jadual5-2digit'!AB19*100-100</f>
        <v>6.5073436248791694</v>
      </c>
      <c r="AB21" s="184">
        <f>'Jadual5-2digit'!AO19/'Jadual5-2digit'!AC19*100-100</f>
        <v>4.8981391840332833</v>
      </c>
      <c r="AC21" s="184">
        <f>'Jadual5-2digit'!AP19/'Jadual5-2digit'!AD19*100-100</f>
        <v>2.3632051757031007</v>
      </c>
      <c r="AD21" s="184">
        <f>'Jadual5-2digit'!AQ19/'Jadual5-2digit'!AE19*100-100</f>
        <v>7.4609290049841377</v>
      </c>
      <c r="AE21" s="184">
        <f>'Jadual5-2digit'!AR19/'Jadual5-2digit'!AF19*100-100</f>
        <v>3.8378937883638571</v>
      </c>
      <c r="AF21" s="184" t="e">
        <f>'Jadual5-2digit'!#REF!/'Jadual5-2digit'!#REF!*100-100</f>
        <v>#REF!</v>
      </c>
      <c r="AG21" s="184" t="e">
        <f>'Jadual5-2digit'!CP19/'Jadual5-2digit'!#REF!*100-100</f>
        <v>#REF!</v>
      </c>
      <c r="AH21" s="184" t="e">
        <f>'Jadual5-2digit'!CQ19/'Jadual5-2digit'!#REF!*100-100</f>
        <v>#REF!</v>
      </c>
      <c r="AI21" s="184" t="e">
        <f>'Jadual5-2digit'!CR19/'Jadual5-2digit'!#REF!*100-100</f>
        <v>#REF!</v>
      </c>
      <c r="AJ21" s="184" t="e">
        <f>'Jadual5-2digit'!CS19/'Jadual5-2digit'!#REF!*100-100</f>
        <v>#REF!</v>
      </c>
      <c r="AK21" s="184">
        <f>'Jadual5-2digit'!CT19/'Jadual5-2digit'!CP19*100-100</f>
        <v>2.611355015281319</v>
      </c>
      <c r="AL21" s="184">
        <f>'Jadual5-2digit'!CU19/'Jadual5-2digit'!CQ19*100-100</f>
        <v>5.0173713850098665</v>
      </c>
      <c r="AM21" s="184">
        <f>'Jadual5-2digit'!CV19/'Jadual5-2digit'!CR19*100-100</f>
        <v>4.3143577968064051</v>
      </c>
      <c r="AN21" s="184">
        <f>'Jadual5-2digit'!CW19/'Jadual5-2digit'!CS19*100-100</f>
        <v>4.6206734524928805</v>
      </c>
      <c r="AO21" s="184">
        <f>'Jadual5-2digit'!CX19/'Jadual5-2digit'!CT19*100-100</f>
        <v>3.3039199267526271</v>
      </c>
      <c r="AP21" s="247">
        <f>'Jadual5-2digit'!CY19/'Jadual5-2digit'!CU19*100-100</f>
        <v>3.1123530601163623</v>
      </c>
      <c r="AQ21" s="175">
        <f>'Jadual5-2digit'!CZ19/'Jadual5-2digit'!CV19*100-100</f>
        <v>5.0771902124844956</v>
      </c>
      <c r="AR21" s="175">
        <f>'Jadual5-2digit'!DA19/'Jadual5-2digit'!CW19*100-100</f>
        <v>4.4881799642781885</v>
      </c>
      <c r="AS21" s="175" t="e">
        <f>'Jadual5-2digit'!#REF!/'Jadual5-2digit'!CX19*100-100</f>
        <v>#REF!</v>
      </c>
      <c r="AT21" s="71">
        <f>'Jadual5-2digit'!DT19/'Jadual5-2digit'!DS19*100-100</f>
        <v>3.9983303172906659</v>
      </c>
      <c r="AU21" s="71">
        <f>'Jadual5-2digit'!R19/'Jadual5-2digit'!Q19*100-100</f>
        <v>7.7516878632237933</v>
      </c>
      <c r="AV21" s="71">
        <f>'Jadual5-2digit'!S19/'Jadual5-2digit'!R19*100-100</f>
        <v>-9.4660028374925531</v>
      </c>
      <c r="AW21" s="71">
        <f>'Jadual5-2digit'!T19/'Jadual5-2digit'!S19*100-100</f>
        <v>6.2880139799517565</v>
      </c>
      <c r="AX21" s="71">
        <f>'Jadual5-2digit'!U19/'Jadual5-2digit'!T19*100-100</f>
        <v>0.12393902771017906</v>
      </c>
      <c r="AY21" s="71">
        <f>'Jadual5-2digit'!W19/'Jadual5-2digit'!V19*100-100</f>
        <v>7.9627807188160915</v>
      </c>
      <c r="AZ21" s="71">
        <f>'Jadual5-2digit'!X19/'Jadual5-2digit'!W19*100-100</f>
        <v>-7.0096506943267656</v>
      </c>
      <c r="BA21" s="71">
        <f>'Jadual5-2digit'!Y19/'Jadual5-2digit'!X19*100-100</f>
        <v>6.9590851019924145</v>
      </c>
      <c r="BB21" s="71">
        <f>'Jadual5-2digit'!Z19/'Jadual5-2digit'!Y19*100-100</f>
        <v>0.34098401889457364</v>
      </c>
      <c r="BC21" s="71">
        <f>'Jadual5-2digit'!AA19/'Jadual5-2digit'!Z19*100-100</f>
        <v>-1.9860251755433183</v>
      </c>
      <c r="BD21" s="71">
        <f>'Jadual5-2digit'!AB19/'Jadual5-2digit'!AA19*100-100</f>
        <v>-3.4815677218489895</v>
      </c>
      <c r="BE21" s="71">
        <f>'Jadual5-2digit'!AC19/'Jadual5-2digit'!AB19*100-100</f>
        <v>3.0692418999260553</v>
      </c>
      <c r="BF21" s="71">
        <f>'Jadual5-2digit'!AD19/'Jadual5-2digit'!AC19*100-100</f>
        <v>7.1514191245939571</v>
      </c>
      <c r="BG21" s="71">
        <f>'Jadual5-2digit'!AE19/'Jadual5-2digit'!AD19*100-100</f>
        <v>-7.488126556143115</v>
      </c>
      <c r="BH21" s="71">
        <f>'Jadual5-2digit'!AF19/'Jadual5-2digit'!AE19*100-100</f>
        <v>3.9194538253489526</v>
      </c>
      <c r="BI21" s="71">
        <f>'Jadual5-2digit'!AG19/'Jadual5-2digit'!AF19*100-100</f>
        <v>-1.3215622865351406</v>
      </c>
      <c r="BJ21" s="71">
        <f>'Jadual5-2digit'!AH19/'Jadual5-2digit'!AG19*100-100</f>
        <v>-2.6793694484067174</v>
      </c>
      <c r="BK21" s="71">
        <f>'Jadual5-2digit'!AI19/'Jadual5-2digit'!AH19*100-100</f>
        <v>7.6704136964521865</v>
      </c>
      <c r="BL21" s="71">
        <f>'Jadual5-2digit'!AJ19/'Jadual5-2digit'!AI19*100-100</f>
        <v>-7.415100438024993</v>
      </c>
      <c r="BM21" s="71">
        <f>'Jadual5-2digit'!AK19/'Jadual5-2digit'!AJ19*100-100</f>
        <v>6.9415633677240436</v>
      </c>
      <c r="BN21" s="71">
        <f>'Jadual5-2digit'!AL19/'Jadual5-2digit'!AK19*100-100</f>
        <v>0.1244462984197412</v>
      </c>
      <c r="BO21" s="71">
        <f>'Jadual5-2digit'!AM19/'Jadual5-2digit'!AL19*100-100</f>
        <v>-1.1153566857679493</v>
      </c>
      <c r="BP21" s="71">
        <f>'Jadual5-2digit'!AN19/'Jadual5-2digit'!AM19*100-100</f>
        <v>-1.035602574965182</v>
      </c>
      <c r="BQ21" s="71">
        <f>'Jadual5-2digit'!AO19/'Jadual5-2digit'!AN19*100-100</f>
        <v>1.5119832533848125</v>
      </c>
      <c r="BR21" s="71">
        <f>'Jadual5-2digit'!AP19/'Jadual5-2digit'!AO19*100-100</f>
        <v>4.5620330926526407</v>
      </c>
      <c r="BS21" s="71">
        <f>'Jadual5-2digit'!AQ19/'Jadual5-2digit'!AP19*100-100</f>
        <v>-2.8810025320692887</v>
      </c>
      <c r="BT21" s="71">
        <f>'Jadual5-2digit'!CQ19/'Jadual5-2digit'!CP19*100-100</f>
        <v>-1.2870040428712741</v>
      </c>
      <c r="BU21" s="71">
        <f>'Jadual5-2digit'!CR19/'Jadual5-2digit'!CQ19*100-100</f>
        <v>-0.25963082147043792</v>
      </c>
      <c r="BV21" s="71">
        <f>'Jadual5-2digit'!CS19/'Jadual5-2digit'!CR19*100-100</f>
        <v>3.6440458693397488</v>
      </c>
      <c r="BW21" s="71">
        <f>'Jadual5-2digit'!CT19/'Jadual5-2digit'!CS19*100-100</f>
        <v>0.55548392331434115</v>
      </c>
      <c r="BX21" s="71">
        <f>'Jadual5-2digit'!CU19/'Jadual5-2digit'!CT19*100-100</f>
        <v>1.0276041614783367</v>
      </c>
      <c r="BY21" s="71">
        <f>'Jadual5-2digit'!CV19/'Jadual5-2digit'!CU19*100-100</f>
        <v>-0.92731878490145903</v>
      </c>
      <c r="BZ21" s="71">
        <f>'Jadual5-2digit'!CW19/'Jadual5-2digit'!CV19*100-100</f>
        <v>3.948393176258989</v>
      </c>
      <c r="CA21" s="71">
        <f>'Jadual5-2digit'!CX19/'Jadual5-2digit'!CW19*100-100</f>
        <v>-0.71010521522879344</v>
      </c>
      <c r="CB21" s="71">
        <f>'Jadual5-2digit'!CY19/'Jadual5-2digit'!CX19*100-100</f>
        <v>0.84025849650547002</v>
      </c>
      <c r="CC21" s="166" t="s">
        <v>65</v>
      </c>
      <c r="CD21" s="161"/>
      <c r="CE21" s="112"/>
      <c r="CF21" s="90"/>
      <c r="CG21" s="90"/>
      <c r="CH21" s="90"/>
      <c r="CI21" s="90"/>
      <c r="CJ21" s="90"/>
    </row>
    <row r="22" spans="1:90" s="55" customFormat="1" ht="12.75" x14ac:dyDescent="0.25">
      <c r="A22" s="624"/>
      <c r="B22" s="58"/>
      <c r="C22" s="5">
        <v>4.0999999999999996</v>
      </c>
      <c r="D22" s="52">
        <v>13.866802168454109</v>
      </c>
      <c r="E22" s="53">
        <v>19</v>
      </c>
      <c r="F22" s="146"/>
      <c r="G22" s="15" t="s">
        <v>392</v>
      </c>
      <c r="H22" s="186">
        <f>'Jadual5-2digit'!U20/'Jadual5-2digit'!I20*100-100</f>
        <v>-0.59007809791424393</v>
      </c>
      <c r="I22" s="186">
        <f>'Jadual5-2digit'!V20/'Jadual5-2digit'!J20*100-100</f>
        <v>1.9613339479049614</v>
      </c>
      <c r="J22" s="186">
        <f>'Jadual5-2digit'!W20/'Jadual5-2digit'!K20*100-100</f>
        <v>2.321335036466337</v>
      </c>
      <c r="K22" s="186">
        <f>'Jadual5-2digit'!X20/'Jadual5-2digit'!L20*100-100</f>
        <v>5.1396933099835138</v>
      </c>
      <c r="L22" s="186">
        <f>'Jadual5-2digit'!Y20/'Jadual5-2digit'!M20*100-100</f>
        <v>4.7390462531414812</v>
      </c>
      <c r="M22" s="186">
        <f>'Jadual5-2digit'!Z20/'Jadual5-2digit'!N20*100-100</f>
        <v>5.0843338873318658</v>
      </c>
      <c r="N22" s="186">
        <f>'Jadual5-2digit'!AA20/'Jadual5-2digit'!O20*100-100</f>
        <v>3.6089431659260356</v>
      </c>
      <c r="O22" s="186">
        <f>'Jadual5-2digit'!AB20/'Jadual5-2digit'!P20*100-100</f>
        <v>2.1159763922454289</v>
      </c>
      <c r="P22" s="186">
        <f>'Jadual5-2digit'!AC20/'Jadual5-2digit'!Q20*100-100</f>
        <v>3.6163045826951787</v>
      </c>
      <c r="Q22" s="186">
        <f>'Jadual5-2digit'!AD20/'Jadual5-2digit'!R20*100-100</f>
        <v>2.1010943808325635</v>
      </c>
      <c r="R22" s="186">
        <f>'Jadual5-2digit'!AE20/'Jadual5-2digit'!S20*100-100</f>
        <v>5.2624052675835316</v>
      </c>
      <c r="S22" s="186">
        <f>'Jadual5-2digit'!AF20/'Jadual5-2digit'!T20*100-100</f>
        <v>2.2575002426974038</v>
      </c>
      <c r="T22" s="186">
        <f>'Jadual5-2digit'!AG20/'Jadual5-2digit'!U20*100-100</f>
        <v>1.7604285307997003</v>
      </c>
      <c r="U22" s="186">
        <f>'Jadual5-2digit'!AH20/'Jadual5-2digit'!V20*100-100</f>
        <v>2.2034572868979296</v>
      </c>
      <c r="V22" s="186">
        <f>'Jadual5-2digit'!AI20/'Jadual5-2digit'!W20*100-100</f>
        <v>3.3468867968378788</v>
      </c>
      <c r="W22" s="186">
        <f>'Jadual5-2digit'!AJ20/'Jadual5-2digit'!X20*100-100</f>
        <v>1.5787488444752427</v>
      </c>
      <c r="X22" s="186">
        <f>'Jadual5-2digit'!AK20/'Jadual5-2digit'!Y20*100-100</f>
        <v>2.2841197909558417</v>
      </c>
      <c r="Y22" s="186">
        <f>'Jadual5-2digit'!AL20/'Jadual5-2digit'!Z20*100-100</f>
        <v>1.4568481988183066</v>
      </c>
      <c r="Z22" s="186">
        <f>'Jadual5-2digit'!AM20/'Jadual5-2digit'!AA20*100-100</f>
        <v>3.1688029866033958</v>
      </c>
      <c r="AA22" s="177">
        <f>'Jadual5-2digit'!AN20/'Jadual5-2digit'!AB20*100-100</f>
        <v>10.249855325337691</v>
      </c>
      <c r="AB22" s="186">
        <f>'Jadual5-2digit'!AO20/'Jadual5-2digit'!AC20*100-100</f>
        <v>5.07470095618838</v>
      </c>
      <c r="AC22" s="186">
        <f>'Jadual5-2digit'!AP20/'Jadual5-2digit'!AD20*100-100</f>
        <v>0.67621318907585248</v>
      </c>
      <c r="AD22" s="186">
        <f>'Jadual5-2digit'!AQ20/'Jadual5-2digit'!AE20*100-100</f>
        <v>9.4057483529479242</v>
      </c>
      <c r="AE22" s="186">
        <f>'Jadual5-2digit'!AR20/'Jadual5-2digit'!AF20*100-100</f>
        <v>1.6516813851861372</v>
      </c>
      <c r="AF22" s="186" t="e">
        <f>'Jadual5-2digit'!#REF!/'Jadual5-2digit'!#REF!*100-100</f>
        <v>#REF!</v>
      </c>
      <c r="AG22" s="186" t="e">
        <f>'Jadual5-2digit'!CP20/'Jadual5-2digit'!#REF!*100-100</f>
        <v>#REF!</v>
      </c>
      <c r="AH22" s="186" t="e">
        <f>'Jadual5-2digit'!CQ20/'Jadual5-2digit'!#REF!*100-100</f>
        <v>#REF!</v>
      </c>
      <c r="AI22" s="186" t="e">
        <f>'Jadual5-2digit'!CR20/'Jadual5-2digit'!#REF!*100-100</f>
        <v>#REF!</v>
      </c>
      <c r="AJ22" s="186" t="e">
        <f>'Jadual5-2digit'!CS20/'Jadual5-2digit'!#REF!*100-100</f>
        <v>#REF!</v>
      </c>
      <c r="AK22" s="186">
        <f>'Jadual5-2digit'!CT20/'Jadual5-2digit'!CP20*100-100</f>
        <v>1.2107057573821152</v>
      </c>
      <c r="AL22" s="186">
        <f>'Jadual5-2digit'!CU20/'Jadual5-2digit'!CQ20*100-100</f>
        <v>4.9835963973329171</v>
      </c>
      <c r="AM22" s="186">
        <f>'Jadual5-2digit'!CV20/'Jadual5-2digit'!CR20*100-100</f>
        <v>3.1419148372751096</v>
      </c>
      <c r="AN22" s="186">
        <f>'Jadual5-2digit'!CW20/'Jadual5-2digit'!CS20*100-100</f>
        <v>3.1373237617006566</v>
      </c>
      <c r="AO22" s="186">
        <f>'Jadual5-2digit'!CX20/'Jadual5-2digit'!CT20*100-100</f>
        <v>2.4470646738712105</v>
      </c>
      <c r="AP22" s="249">
        <f>'Jadual5-2digit'!CY20/'Jadual5-2digit'!CU20*100-100</f>
        <v>1.7764054906149056</v>
      </c>
      <c r="AQ22" s="177">
        <f>'Jadual5-2digit'!CZ20/'Jadual5-2digit'!CV20*100-100</f>
        <v>6.0163747984335316</v>
      </c>
      <c r="AR22" s="177">
        <f>'Jadual5-2digit'!DA20/'Jadual5-2digit'!CW20*100-100</f>
        <v>3.7777934326044971</v>
      </c>
      <c r="AS22" s="177" t="e">
        <f>'Jadual5-2digit'!#REF!/'Jadual5-2digit'!CX20*100-100</f>
        <v>#REF!</v>
      </c>
      <c r="AT22" s="45">
        <f>'Jadual5-2digit'!DT20/'Jadual5-2digit'!DS20*100-100</f>
        <v>3.4631460023577034</v>
      </c>
      <c r="AU22" s="45">
        <f>'Jadual5-2digit'!R20/'Jadual5-2digit'!Q20*100-100</f>
        <v>12.337255154220372</v>
      </c>
      <c r="AV22" s="45">
        <f>'Jadual5-2digit'!S20/'Jadual5-2digit'!R20*100-100</f>
        <v>-9.9183300149803131</v>
      </c>
      <c r="AW22" s="45">
        <f>'Jadual5-2digit'!T20/'Jadual5-2digit'!S20*100-100</f>
        <v>10.790330028397548</v>
      </c>
      <c r="AX22" s="45">
        <f>'Jadual5-2digit'!U20/'Jadual5-2digit'!T20*100-100</f>
        <v>0.51610789949927494</v>
      </c>
      <c r="AY22" s="45">
        <f>'Jadual5-2digit'!W20/'Jadual5-2digit'!V20*100-100</f>
        <v>7.0165816616455601</v>
      </c>
      <c r="AZ22" s="45">
        <f>'Jadual5-2digit'!X20/'Jadual5-2digit'!W20*100-100</f>
        <v>-12.305565381110526</v>
      </c>
      <c r="BA22" s="45">
        <f>'Jadual5-2digit'!Y20/'Jadual5-2digit'!X20*100-100</f>
        <v>9.8485313840357804</v>
      </c>
      <c r="BB22" s="45">
        <f>'Jadual5-2digit'!Z20/'Jadual5-2digit'!Y20*100-100</f>
        <v>2.5727403288762929</v>
      </c>
      <c r="BC22" s="45">
        <f>'Jadual5-2digit'!AA20/'Jadual5-2digit'!Z20*100-100</f>
        <v>-5.1241062804646305</v>
      </c>
      <c r="BD22" s="45">
        <f>'Jadual5-2digit'!AB20/'Jadual5-2digit'!AA20*100-100</f>
        <v>-11.379748667656756</v>
      </c>
      <c r="BE22" s="45">
        <f>'Jadual5-2digit'!AC20/'Jadual5-2digit'!AB20*100-100</f>
        <v>8.3444457943143533</v>
      </c>
      <c r="BF22" s="45">
        <f>'Jadual5-2digit'!AD20/'Jadual5-2digit'!AC20*100-100</f>
        <v>10.694516053029318</v>
      </c>
      <c r="BG22" s="45">
        <f>'Jadual5-2digit'!AE20/'Jadual5-2digit'!AD20*100-100</f>
        <v>-7.129171233213043</v>
      </c>
      <c r="BH22" s="45">
        <f>'Jadual5-2digit'!AF20/'Jadual5-2digit'!AE20*100-100</f>
        <v>7.6276204307512216</v>
      </c>
      <c r="BI22" s="45">
        <f>'Jadual5-2digit'!AG20/'Jadual5-2digit'!AF20*100-100</f>
        <v>2.7501061777712721E-2</v>
      </c>
      <c r="BJ22" s="45">
        <f>'Jadual5-2digit'!AH20/'Jadual5-2digit'!AG20*100-100</f>
        <v>-4.1323299605513739</v>
      </c>
      <c r="BK22" s="45">
        <f>'Jadual5-2digit'!AI20/'Jadual5-2digit'!AH20*100-100</f>
        <v>8.2138593347611533</v>
      </c>
      <c r="BL22" s="45">
        <f>'Jadual5-2digit'!AJ20/'Jadual5-2digit'!AI20*100-100</f>
        <v>-13.805909154072509</v>
      </c>
      <c r="BM22" s="45">
        <f>'Jadual5-2digit'!AK20/'Jadual5-2digit'!AJ20*100-100</f>
        <v>10.611328361093399</v>
      </c>
      <c r="BN22" s="45">
        <f>'Jadual5-2digit'!AL20/'Jadual5-2digit'!AK20*100-100</f>
        <v>1.7431343805120179</v>
      </c>
      <c r="BO22" s="45">
        <f>'Jadual5-2digit'!AM20/'Jadual5-2digit'!AL20*100-100</f>
        <v>-3.5231966978974754</v>
      </c>
      <c r="BP22" s="45">
        <f>'Jadual5-2digit'!AN20/'Jadual5-2digit'!AM20*100-100</f>
        <v>-5.2972448507074148</v>
      </c>
      <c r="BQ22" s="45">
        <f>'Jadual5-2digit'!AO20/'Jadual5-2digit'!AN20*100-100</f>
        <v>3.2587318006684427</v>
      </c>
      <c r="BR22" s="45">
        <f>'Jadual5-2digit'!AP20/'Jadual5-2digit'!AO20*100-100</f>
        <v>6.0607795749335622</v>
      </c>
      <c r="BS22" s="45">
        <f>'Jadual5-2digit'!AQ20/'Jadual5-2digit'!AP20*100-100</f>
        <v>0.92356674467484368</v>
      </c>
      <c r="BT22" s="45">
        <f>'Jadual5-2digit'!CQ20/'Jadual5-2digit'!CP20*100-100</f>
        <v>-6.407904100487201</v>
      </c>
      <c r="BU22" s="45">
        <f>'Jadual5-2digit'!CR20/'Jadual5-2digit'!CQ20*100-100</f>
        <v>-3.9723535760659558</v>
      </c>
      <c r="BV22" s="45">
        <f>'Jadual5-2digit'!CS20/'Jadual5-2digit'!CR20*100-100</f>
        <v>9.3465487814614221</v>
      </c>
      <c r="BW22" s="45">
        <f>'Jadual5-2digit'!CT20/'Jadual5-2digit'!CS20*100-100</f>
        <v>2.9878318564933153</v>
      </c>
      <c r="BX22" s="45">
        <f>'Jadual5-2digit'!CU20/'Jadual5-2digit'!CT20*100-100</f>
        <v>-2.9190168335698274</v>
      </c>
      <c r="BY22" s="45">
        <f>'Jadual5-2digit'!CV20/'Jadual5-2digit'!CU20*100-100</f>
        <v>-5.6569248018922735</v>
      </c>
      <c r="BZ22" s="45">
        <f>'Jadual5-2digit'!CW20/'Jadual5-2digit'!CV20*100-100</f>
        <v>9.3416815238576305</v>
      </c>
      <c r="CA22" s="45">
        <f>'Jadual5-2digit'!CX20/'Jadual5-2digit'!CW20*100-100</f>
        <v>2.2985732614279044</v>
      </c>
      <c r="CB22" s="45">
        <f>'Jadual5-2digit'!CY20/'Jadual5-2digit'!CX20*100-100</f>
        <v>-3.5545475155603867</v>
      </c>
      <c r="CC22" s="149"/>
      <c r="CD22" s="13" t="s">
        <v>391</v>
      </c>
      <c r="CE22" s="111"/>
      <c r="CF22" s="91"/>
      <c r="CG22" s="91"/>
      <c r="CH22" s="91"/>
      <c r="CI22" s="91"/>
      <c r="CJ22" s="91"/>
      <c r="CK22" s="61"/>
    </row>
    <row r="23" spans="1:90" s="55" customFormat="1" ht="12.75" customHeight="1" x14ac:dyDescent="0.25">
      <c r="A23" s="624"/>
      <c r="B23" s="58"/>
      <c r="C23" s="5">
        <v>4.2</v>
      </c>
      <c r="D23" s="52">
        <v>6.9134777655686834</v>
      </c>
      <c r="E23" s="53">
        <v>20</v>
      </c>
      <c r="F23" s="146"/>
      <c r="G23" s="15" t="s">
        <v>394</v>
      </c>
      <c r="H23" s="186">
        <f>'Jadual5-2digit'!U21/'Jadual5-2digit'!I21*100-100</f>
        <v>2.9736438616066181</v>
      </c>
      <c r="I23" s="186">
        <f>'Jadual5-2digit'!V21/'Jadual5-2digit'!J21*100-100</f>
        <v>3.664125985520883</v>
      </c>
      <c r="J23" s="186">
        <f>'Jadual5-2digit'!W21/'Jadual5-2digit'!K21*100-100</f>
        <v>4.4197429720041583</v>
      </c>
      <c r="K23" s="186">
        <f>'Jadual5-2digit'!X21/'Jadual5-2digit'!L21*100-100</f>
        <v>4.2610022091863726</v>
      </c>
      <c r="L23" s="186">
        <f>'Jadual5-2digit'!Y21/'Jadual5-2digit'!M21*100-100</f>
        <v>6.6795230650198647</v>
      </c>
      <c r="M23" s="186">
        <f>'Jadual5-2digit'!Z21/'Jadual5-2digit'!N21*100-100</f>
        <v>5.5781630359754217</v>
      </c>
      <c r="N23" s="186">
        <f>'Jadual5-2digit'!AA21/'Jadual5-2digit'!O21*100-100</f>
        <v>4.7599272557712169</v>
      </c>
      <c r="O23" s="186">
        <f>'Jadual5-2digit'!AB21/'Jadual5-2digit'!P21*100-100</f>
        <v>9.1985812585291029</v>
      </c>
      <c r="P23" s="186">
        <f>'Jadual5-2digit'!AC21/'Jadual5-2digit'!Q21*100-100</f>
        <v>7.561646323201245</v>
      </c>
      <c r="Q23" s="186">
        <f>'Jadual5-2digit'!AD21/'Jadual5-2digit'!R21*100-100</f>
        <v>7.3195193038359889</v>
      </c>
      <c r="R23" s="186">
        <f>'Jadual5-2digit'!AE21/'Jadual5-2digit'!S21*100-100</f>
        <v>9.5254087563914993</v>
      </c>
      <c r="S23" s="186">
        <f>'Jadual5-2digit'!AF21/'Jadual5-2digit'!T21*100-100</f>
        <v>6.0718731562780448</v>
      </c>
      <c r="T23" s="186">
        <f>'Jadual5-2digit'!AG21/'Jadual5-2digit'!U21*100-100</f>
        <v>2.4732030320639069</v>
      </c>
      <c r="U23" s="186">
        <f>'Jadual5-2digit'!AH21/'Jadual5-2digit'!V21*100-100</f>
        <v>4.7588054502063102</v>
      </c>
      <c r="V23" s="186">
        <f>'Jadual5-2digit'!AI21/'Jadual5-2digit'!W21*100-100</f>
        <v>4.0233389966504092</v>
      </c>
      <c r="W23" s="186">
        <f>'Jadual5-2digit'!AJ21/'Jadual5-2digit'!X21*100-100</f>
        <v>4.3388929585411091</v>
      </c>
      <c r="X23" s="186">
        <f>'Jadual5-2digit'!AK21/'Jadual5-2digit'!Y21*100-100</f>
        <v>3.5670001905078834</v>
      </c>
      <c r="Y23" s="186">
        <f>'Jadual5-2digit'!AL21/'Jadual5-2digit'!Z21*100-100</f>
        <v>3.9558705684765982</v>
      </c>
      <c r="Z23" s="186">
        <f>'Jadual5-2digit'!AM21/'Jadual5-2digit'!AA21*100-100</f>
        <v>3.185250048723546</v>
      </c>
      <c r="AA23" s="177">
        <f>'Jadual5-2digit'!AN21/'Jadual5-2digit'!AB21*100-100</f>
        <v>3.4957772933423996</v>
      </c>
      <c r="AB23" s="186">
        <f>'Jadual5-2digit'!AO21/'Jadual5-2digit'!AC21*100-100</f>
        <v>5.3842314787825956</v>
      </c>
      <c r="AC23" s="186">
        <f>'Jadual5-2digit'!AP21/'Jadual5-2digit'!AD21*100-100</f>
        <v>1.8956309408057876</v>
      </c>
      <c r="AD23" s="186">
        <f>'Jadual5-2digit'!AQ21/'Jadual5-2digit'!AE21*100-100</f>
        <v>7.5732599823312228</v>
      </c>
      <c r="AE23" s="186">
        <f>'Jadual5-2digit'!AR21/'Jadual5-2digit'!AF21*100-100</f>
        <v>7.5119152259744766</v>
      </c>
      <c r="AF23" s="186" t="e">
        <f>'Jadual5-2digit'!#REF!/'Jadual5-2digit'!#REF!*100-100</f>
        <v>#REF!</v>
      </c>
      <c r="AG23" s="186" t="e">
        <f>'Jadual5-2digit'!CP21/'Jadual5-2digit'!#REF!*100-100</f>
        <v>#REF!</v>
      </c>
      <c r="AH23" s="186" t="e">
        <f>'Jadual5-2digit'!CQ21/'Jadual5-2digit'!#REF!*100-100</f>
        <v>#REF!</v>
      </c>
      <c r="AI23" s="186" t="e">
        <f>'Jadual5-2digit'!CR21/'Jadual5-2digit'!#REF!*100-100</f>
        <v>#REF!</v>
      </c>
      <c r="AJ23" s="186" t="e">
        <f>'Jadual5-2digit'!CS21/'Jadual5-2digit'!#REF!*100-100</f>
        <v>#REF!</v>
      </c>
      <c r="AK23" s="186">
        <f>'Jadual5-2digit'!CT21/'Jadual5-2digit'!CP21*100-100</f>
        <v>3.6988512228433308</v>
      </c>
      <c r="AL23" s="186">
        <f>'Jadual5-2digit'!CU21/'Jadual5-2digit'!CQ21*100-100</f>
        <v>5.5127436716467173</v>
      </c>
      <c r="AM23" s="186">
        <f>'Jadual5-2digit'!CV21/'Jadual5-2digit'!CR21*100-100</f>
        <v>7.1710382011716263</v>
      </c>
      <c r="AN23" s="186">
        <f>'Jadual5-2digit'!CW21/'Jadual5-2digit'!CS21*100-100</f>
        <v>7.6014077732146319</v>
      </c>
      <c r="AO23" s="186">
        <f>'Jadual5-2digit'!CX21/'Jadual5-2digit'!CT21*100-100</f>
        <v>3.7474635598673984</v>
      </c>
      <c r="AP23" s="249">
        <f>'Jadual5-2digit'!CY21/'Jadual5-2digit'!CU21*100-100</f>
        <v>3.9491354547712945</v>
      </c>
      <c r="AQ23" s="177">
        <f>'Jadual5-2digit'!CZ21/'Jadual5-2digit'!CV21*100-100</f>
        <v>4.0236350326692332</v>
      </c>
      <c r="AR23" s="177">
        <f>'Jadual5-2digit'!DA21/'Jadual5-2digit'!CW21*100-100</f>
        <v>5.4959480943138885</v>
      </c>
      <c r="AS23" s="177" t="e">
        <f>'Jadual5-2digit'!#REF!/'Jadual5-2digit'!CX21*100-100</f>
        <v>#REF!</v>
      </c>
      <c r="AT23" s="45">
        <f>'Jadual5-2digit'!DT21/'Jadual5-2digit'!DS21*100-100</f>
        <v>4.3137357732831134</v>
      </c>
      <c r="AU23" s="45">
        <f>'Jadual5-2digit'!R21/'Jadual5-2digit'!Q21*100-100</f>
        <v>8.1377364411531232</v>
      </c>
      <c r="AV23" s="45">
        <f>'Jadual5-2digit'!S21/'Jadual5-2digit'!R21*100-100</f>
        <v>-14.241675801619934</v>
      </c>
      <c r="AW23" s="45">
        <f>'Jadual5-2digit'!T21/'Jadual5-2digit'!S21*100-100</f>
        <v>4.2996977859133239</v>
      </c>
      <c r="AX23" s="45">
        <f>'Jadual5-2digit'!U21/'Jadual5-2digit'!T21*100-100</f>
        <v>2.0870069371693916</v>
      </c>
      <c r="AY23" s="45">
        <f>'Jadual5-2digit'!W21/'Jadual5-2digit'!V21*100-100</f>
        <v>10.140259244509167</v>
      </c>
      <c r="AZ23" s="45">
        <f>'Jadual5-2digit'!X21/'Jadual5-2digit'!W21*100-100</f>
        <v>-2.8282906106002201</v>
      </c>
      <c r="BA23" s="45">
        <f>'Jadual5-2digit'!Y21/'Jadual5-2digit'!X21*100-100</f>
        <v>3.8396879190989068</v>
      </c>
      <c r="BB23" s="45">
        <f>'Jadual5-2digit'!Z21/'Jadual5-2digit'!Y21*100-100</f>
        <v>0.81274356141807402</v>
      </c>
      <c r="BC23" s="45">
        <f>'Jadual5-2digit'!AA21/'Jadual5-2digit'!Z21*100-100</f>
        <v>-1.5905171553021233</v>
      </c>
      <c r="BD23" s="45">
        <f>'Jadual5-2digit'!AB21/'Jadual5-2digit'!AA21*100-100</f>
        <v>4.0124807649068401</v>
      </c>
      <c r="BE23" s="45">
        <f>'Jadual5-2digit'!AC21/'Jadual5-2digit'!AB21*100-100</f>
        <v>-1.9620828991771333</v>
      </c>
      <c r="BF23" s="45">
        <f>'Jadual5-2digit'!AD21/'Jadual5-2digit'!AC21*100-100</f>
        <v>7.8943126121172185</v>
      </c>
      <c r="BG23" s="45">
        <f>'Jadual5-2digit'!AE21/'Jadual5-2digit'!AD21*100-100</f>
        <v>-12.478964003755223</v>
      </c>
      <c r="BH23" s="45">
        <f>'Jadual5-2digit'!AF21/'Jadual5-2digit'!AE21*100-100</f>
        <v>1.0109383694943119</v>
      </c>
      <c r="BI23" s="45">
        <f>'Jadual5-2digit'!AG21/'Jadual5-2digit'!AF21*100-100</f>
        <v>-1.3764697697420445</v>
      </c>
      <c r="BJ23" s="45">
        <f>'Jadual5-2digit'!AH21/'Jadual5-2digit'!AG21*100-100</f>
        <v>-0.95116759853145538</v>
      </c>
      <c r="BK23" s="45">
        <f>'Jadual5-2digit'!AI21/'Jadual5-2digit'!AH21*100-100</f>
        <v>9.3670119216501035</v>
      </c>
      <c r="BL23" s="45">
        <f>'Jadual5-2digit'!AJ21/'Jadual5-2digit'!AI21*100-100</f>
        <v>-2.5335210119959584</v>
      </c>
      <c r="BM23" s="45">
        <f>'Jadual5-2digit'!AK21/'Jadual5-2digit'!AJ21*100-100</f>
        <v>3.0714882395083976</v>
      </c>
      <c r="BN23" s="45">
        <f>'Jadual5-2digit'!AL21/'Jadual5-2digit'!AK21*100-100</f>
        <v>1.1912723362273994</v>
      </c>
      <c r="BO23" s="45">
        <f>'Jadual5-2digit'!AM21/'Jadual5-2digit'!AL21*100-100</f>
        <v>-2.3200225348800529</v>
      </c>
      <c r="BP23" s="45">
        <f>'Jadual5-2digit'!AN21/'Jadual5-2digit'!AM21*100-100</f>
        <v>4.3254974900942784</v>
      </c>
      <c r="BQ23" s="45">
        <f>'Jadual5-2digit'!AO21/'Jadual5-2digit'!AN21*100-100</f>
        <v>-0.17321653455108788</v>
      </c>
      <c r="BR23" s="45">
        <f>'Jadual5-2digit'!AP21/'Jadual5-2digit'!AO21*100-100</f>
        <v>4.3226192786695776</v>
      </c>
      <c r="BS23" s="45">
        <f>'Jadual5-2digit'!AQ21/'Jadual5-2digit'!AP21*100-100</f>
        <v>-7.6022880253185861</v>
      </c>
      <c r="BT23" s="45">
        <f>'Jadual5-2digit'!CQ21/'Jadual5-2digit'!CP21*100-100</f>
        <v>3.5642630849420414</v>
      </c>
      <c r="BU23" s="45">
        <f>'Jadual5-2digit'!CR21/'Jadual5-2digit'!CQ21*100-100</f>
        <v>0.58985043544308269</v>
      </c>
      <c r="BV23" s="45">
        <f>'Jadual5-2digit'!CS21/'Jadual5-2digit'!CR21*100-100</f>
        <v>-1.1827853461387861</v>
      </c>
      <c r="BW23" s="45">
        <f>'Jadual5-2digit'!CT21/'Jadual5-2digit'!CS21*100-100</f>
        <v>0.73427272077246641</v>
      </c>
      <c r="BX23" s="45">
        <f>'Jadual5-2digit'!CU21/'Jadual5-2digit'!CT21*100-100</f>
        <v>5.3758013282343597</v>
      </c>
      <c r="BY23" s="45">
        <f>'Jadual5-2digit'!CV21/'Jadual5-2digit'!CU21*100-100</f>
        <v>2.1707741504203568</v>
      </c>
      <c r="BZ23" s="45">
        <f>'Jadual5-2digit'!CW21/'Jadual5-2digit'!CV21*100-100</f>
        <v>-0.78596244421601114</v>
      </c>
      <c r="CA23" s="45">
        <f>'Jadual5-2digit'!CX21/'Jadual5-2digit'!CW21*100-100</f>
        <v>-2.8737122997971767</v>
      </c>
      <c r="CB23" s="45">
        <f>'Jadual5-2digit'!CY21/'Jadual5-2digit'!CX21*100-100</f>
        <v>5.5806385049873057</v>
      </c>
      <c r="CC23" s="149"/>
      <c r="CD23" s="13" t="s">
        <v>393</v>
      </c>
      <c r="CE23" s="111"/>
      <c r="CF23" s="91"/>
      <c r="CG23" s="91"/>
      <c r="CH23" s="91"/>
      <c r="CI23" s="91"/>
      <c r="CJ23" s="91"/>
      <c r="CK23" s="61"/>
    </row>
    <row r="24" spans="1:90" s="9" customFormat="1" ht="30" customHeight="1" x14ac:dyDescent="0.25">
      <c r="A24" s="624"/>
      <c r="B24" s="4"/>
      <c r="C24" s="5">
        <v>4.3</v>
      </c>
      <c r="D24" s="40">
        <v>0.29061807665763367</v>
      </c>
      <c r="E24" s="8">
        <v>21</v>
      </c>
      <c r="F24" s="146"/>
      <c r="G24" s="15" t="s">
        <v>396</v>
      </c>
      <c r="H24" s="186">
        <f>'Jadual5-2digit'!U22/'Jadual5-2digit'!I22*100-100</f>
        <v>3.9196355233809328</v>
      </c>
      <c r="I24" s="186">
        <f>'Jadual5-2digit'!V22/'Jadual5-2digit'!J22*100-100</f>
        <v>4.3267056198867948</v>
      </c>
      <c r="J24" s="186">
        <f>'Jadual5-2digit'!W22/'Jadual5-2digit'!K22*100-100</f>
        <v>3.8185875062631141</v>
      </c>
      <c r="K24" s="186">
        <f>'Jadual5-2digit'!X22/'Jadual5-2digit'!L22*100-100</f>
        <v>5.2841516218955036</v>
      </c>
      <c r="L24" s="186">
        <f>'Jadual5-2digit'!Y22/'Jadual5-2digit'!M22*100-100</f>
        <v>3.0394103746675114</v>
      </c>
      <c r="M24" s="186">
        <f>'Jadual5-2digit'!Z22/'Jadual5-2digit'!N22*100-100</f>
        <v>3.296697746447478</v>
      </c>
      <c r="N24" s="186">
        <f>'Jadual5-2digit'!AA22/'Jadual5-2digit'!O22*100-100</f>
        <v>2.1446733087483523</v>
      </c>
      <c r="O24" s="186">
        <f>'Jadual5-2digit'!AB22/'Jadual5-2digit'!P22*100-100</f>
        <v>6.3561430967595527</v>
      </c>
      <c r="P24" s="186">
        <f>'Jadual5-2digit'!AC22/'Jadual5-2digit'!Q22*100-100</f>
        <v>3.2795192683064016</v>
      </c>
      <c r="Q24" s="186">
        <f>'Jadual5-2digit'!AD22/'Jadual5-2digit'!R22*100-100</f>
        <v>5.1220806208340548</v>
      </c>
      <c r="R24" s="186">
        <f>'Jadual5-2digit'!AE22/'Jadual5-2digit'!S22*100-100</f>
        <v>9.5310155976976461</v>
      </c>
      <c r="S24" s="186">
        <f>'Jadual5-2digit'!AF22/'Jadual5-2digit'!T22*100-100</f>
        <v>3.9141050205798962</v>
      </c>
      <c r="T24" s="186">
        <f>'Jadual5-2digit'!AG22/'Jadual5-2digit'!U22*100-100</f>
        <v>2.6162479692350331</v>
      </c>
      <c r="U24" s="186">
        <f>'Jadual5-2digit'!AH22/'Jadual5-2digit'!V22*100-100</f>
        <v>3.8689026939488826</v>
      </c>
      <c r="V24" s="186">
        <f>'Jadual5-2digit'!AI22/'Jadual5-2digit'!W22*100-100</f>
        <v>7.5627597116365735</v>
      </c>
      <c r="W24" s="186">
        <f>'Jadual5-2digit'!AJ22/'Jadual5-2digit'!X22*100-100</f>
        <v>6.4793815873957783</v>
      </c>
      <c r="X24" s="186">
        <f>'Jadual5-2digit'!AK22/'Jadual5-2digit'!Y22*100-100</f>
        <v>5.9125255895232272</v>
      </c>
      <c r="Y24" s="186">
        <f>'Jadual5-2digit'!AL22/'Jadual5-2digit'!Z22*100-100</f>
        <v>1.5540579477784604</v>
      </c>
      <c r="Z24" s="186">
        <f>'Jadual5-2digit'!AM22/'Jadual5-2digit'!AA22*100-100</f>
        <v>3.7986399140899465</v>
      </c>
      <c r="AA24" s="177">
        <f>'Jadual5-2digit'!AN22/'Jadual5-2digit'!AB22*100-100</f>
        <v>3.617560843407432</v>
      </c>
      <c r="AB24" s="186">
        <f>'Jadual5-2digit'!AO22/'Jadual5-2digit'!AC22*100-100</f>
        <v>2.8596531614273601</v>
      </c>
      <c r="AC24" s="186">
        <f>'Jadual5-2digit'!AP22/'Jadual5-2digit'!AD22*100-100</f>
        <v>9.2568946180119127</v>
      </c>
      <c r="AD24" s="186">
        <f>'Jadual5-2digit'!AQ22/'Jadual5-2digit'!AE22*100-100</f>
        <v>11.510348039593609</v>
      </c>
      <c r="AE24" s="186">
        <f>'Jadual5-2digit'!AR22/'Jadual5-2digit'!AF22*100-100</f>
        <v>-1.5806546717825825</v>
      </c>
      <c r="AF24" s="186" t="e">
        <f>'Jadual5-2digit'!#REF!/'Jadual5-2digit'!#REF!*100-100</f>
        <v>#REF!</v>
      </c>
      <c r="AG24" s="186" t="e">
        <f>'Jadual5-2digit'!CP22/'Jadual5-2digit'!#REF!*100-100</f>
        <v>#REF!</v>
      </c>
      <c r="AH24" s="186" t="e">
        <f>'Jadual5-2digit'!CQ22/'Jadual5-2digit'!#REF!*100-100</f>
        <v>#REF!</v>
      </c>
      <c r="AI24" s="186" t="e">
        <f>'Jadual5-2digit'!CR22/'Jadual5-2digit'!#REF!*100-100</f>
        <v>#REF!</v>
      </c>
      <c r="AJ24" s="186" t="e">
        <f>'Jadual5-2digit'!CS22/'Jadual5-2digit'!#REF!*100-100</f>
        <v>#REF!</v>
      </c>
      <c r="AK24" s="186">
        <f>'Jadual5-2digit'!CT22/'Jadual5-2digit'!CP22*100-100</f>
        <v>4.0236010717448494</v>
      </c>
      <c r="AL24" s="186">
        <f>'Jadual5-2digit'!CU22/'Jadual5-2digit'!CQ22*100-100</f>
        <v>3.8437235747887257</v>
      </c>
      <c r="AM24" s="186">
        <f>'Jadual5-2digit'!CV22/'Jadual5-2digit'!CR22*100-100</f>
        <v>3.8718439382480625</v>
      </c>
      <c r="AN24" s="186">
        <f>'Jadual5-2digit'!CW22/'Jadual5-2digit'!CS22*100-100</f>
        <v>6.0505888811788253</v>
      </c>
      <c r="AO24" s="186">
        <f>'Jadual5-2digit'!CX22/'Jadual5-2digit'!CT22*100-100</f>
        <v>4.7592079126187059</v>
      </c>
      <c r="AP24" s="249">
        <f>'Jadual5-2digit'!CY22/'Jadual5-2digit'!CU22*100-100</f>
        <v>4.7873780978822111</v>
      </c>
      <c r="AQ24" s="177">
        <f>'Jadual5-2digit'!CZ22/'Jadual5-2digit'!CV22*100-100</f>
        <v>3.4078693672640554</v>
      </c>
      <c r="AR24" s="177">
        <f>'Jadual5-2digit'!DA22/'Jadual5-2digit'!CW22*100-100</f>
        <v>6.2923610193175108</v>
      </c>
      <c r="AS24" s="177" t="e">
        <f>'Jadual5-2digit'!#REF!/'Jadual5-2digit'!CX22*100-100</f>
        <v>#REF!</v>
      </c>
      <c r="AT24" s="45">
        <f>'Jadual5-2digit'!DT22/'Jadual5-2digit'!DS22*100-100</f>
        <v>4.7941201307612573</v>
      </c>
      <c r="AU24" s="45">
        <f>'Jadual5-2digit'!R22/'Jadual5-2digit'!Q22*100-100</f>
        <v>-9.0339574162387635</v>
      </c>
      <c r="AV24" s="45">
        <f>'Jadual5-2digit'!S22/'Jadual5-2digit'!R22*100-100</f>
        <v>-12.352460381809379</v>
      </c>
      <c r="AW24" s="45">
        <f>'Jadual5-2digit'!T22/'Jadual5-2digit'!S22*100-100</f>
        <v>13.319867832365603</v>
      </c>
      <c r="AX24" s="45">
        <f>'Jadual5-2digit'!U22/'Jadual5-2digit'!T22*100-100</f>
        <v>-15.516627945316003</v>
      </c>
      <c r="AY24" s="45">
        <f>'Jadual5-2digit'!W22/'Jadual5-2digit'!V22*100-100</f>
        <v>1.1393411626275025</v>
      </c>
      <c r="AZ24" s="45">
        <f>'Jadual5-2digit'!X22/'Jadual5-2digit'!W22*100-100</f>
        <v>9.6452911643048651</v>
      </c>
      <c r="BA24" s="45">
        <f>'Jadual5-2digit'!Y22/'Jadual5-2digit'!X22*100-100</f>
        <v>13.073301266688844</v>
      </c>
      <c r="BB24" s="45">
        <f>'Jadual5-2digit'!Z22/'Jadual5-2digit'!Y22*100-100</f>
        <v>-18.92157550407876</v>
      </c>
      <c r="BC24" s="45">
        <f>'Jadual5-2digit'!AA22/'Jadual5-2digit'!Z22*100-100</f>
        <v>10.600837866270311</v>
      </c>
      <c r="BD24" s="45">
        <f>'Jadual5-2digit'!AB22/'Jadual5-2digit'!AA22*100-100</f>
        <v>-0.79147116963707731</v>
      </c>
      <c r="BE24" s="45">
        <f>'Jadual5-2digit'!AC22/'Jadual5-2digit'!AB22*100-100</f>
        <v>10.098812650352528</v>
      </c>
      <c r="BF24" s="45">
        <f>'Jadual5-2digit'!AD22/'Jadual5-2digit'!AC22*100-100</f>
        <v>-7.4110750127896097</v>
      </c>
      <c r="BG24" s="45">
        <f>'Jadual5-2digit'!AE22/'Jadual5-2digit'!AD22*100-100</f>
        <v>-8.6764267571277571</v>
      </c>
      <c r="BH24" s="45">
        <f>'Jadual5-2digit'!AF22/'Jadual5-2digit'!AE22*100-100</f>
        <v>7.5086593746347035</v>
      </c>
      <c r="BI24" s="45">
        <f>'Jadual5-2digit'!AG22/'Jadual5-2digit'!AF22*100-100</f>
        <v>-16.571800774075371</v>
      </c>
      <c r="BJ24" s="45">
        <f>'Jadual5-2digit'!AH22/'Jadual5-2digit'!AG22*100-100</f>
        <v>11.512037196754761</v>
      </c>
      <c r="BK24" s="45">
        <f>'Jadual5-2digit'!AI22/'Jadual5-2digit'!AH22*100-100</f>
        <v>4.7361276447056184</v>
      </c>
      <c r="BL24" s="45">
        <f>'Jadual5-2digit'!AJ22/'Jadual5-2digit'!AI22*100-100</f>
        <v>8.5409376669431651</v>
      </c>
      <c r="BM24" s="45">
        <f>'Jadual5-2digit'!AK22/'Jadual5-2digit'!AJ22*100-100</f>
        <v>12.471341731737311</v>
      </c>
      <c r="BN24" s="45">
        <f>'Jadual5-2digit'!AL22/'Jadual5-2digit'!AK22*100-100</f>
        <v>-22.258080677967982</v>
      </c>
      <c r="BO24" s="45">
        <f>'Jadual5-2digit'!AM22/'Jadual5-2digit'!AL22*100-100</f>
        <v>13.045374806992371</v>
      </c>
      <c r="BP24" s="45">
        <f>'Jadual5-2digit'!AN22/'Jadual5-2digit'!AM22*100-100</f>
        <v>-0.96454268790796505</v>
      </c>
      <c r="BQ24" s="45">
        <f>'Jadual5-2digit'!AO22/'Jadual5-2digit'!AN22*100-100</f>
        <v>9.2934980376037117</v>
      </c>
      <c r="BR24" s="45">
        <f>'Jadual5-2digit'!AP22/'Jadual5-2digit'!AO22*100-100</f>
        <v>-1.6526100448083838</v>
      </c>
      <c r="BS24" s="45">
        <f>'Jadual5-2digit'!AQ22/'Jadual5-2digit'!AP22*100-100</f>
        <v>-6.7928530081692315</v>
      </c>
      <c r="BT24" s="45">
        <f>'Jadual5-2digit'!CQ22/'Jadual5-2digit'!CP22*100-100</f>
        <v>15.973223722064446</v>
      </c>
      <c r="BU24" s="45">
        <f>'Jadual5-2digit'!CR22/'Jadual5-2digit'!CQ22*100-100</f>
        <v>2.5948447816859215</v>
      </c>
      <c r="BV24" s="45">
        <f>'Jadual5-2digit'!CS22/'Jadual5-2digit'!CR22*100-100</f>
        <v>-7.0251435303522669</v>
      </c>
      <c r="BW24" s="45">
        <f>'Jadual5-2digit'!CT22/'Jadual5-2digit'!CS22*100-100</f>
        <v>-5.9663921656586183</v>
      </c>
      <c r="BX24" s="45">
        <f>'Jadual5-2digit'!CU22/'Jadual5-2digit'!CT22*100-100</f>
        <v>15.772682950719002</v>
      </c>
      <c r="BY24" s="45">
        <f>'Jadual5-2digit'!CV22/'Jadual5-2digit'!CU22*100-100</f>
        <v>2.6226269549844261</v>
      </c>
      <c r="BZ24" s="45">
        <f>'Jadual5-2digit'!CW22/'Jadual5-2digit'!CV22*100-100</f>
        <v>-5.0749663632521589</v>
      </c>
      <c r="CA24" s="45">
        <f>'Jadual5-2digit'!CX22/'Jadual5-2digit'!CW22*100-100</f>
        <v>-7.1114420219905838</v>
      </c>
      <c r="CB24" s="45">
        <f>'Jadual5-2digit'!CY22/'Jadual5-2digit'!CX22*100-100</f>
        <v>15.803814705074146</v>
      </c>
      <c r="CC24" s="150"/>
      <c r="CD24" s="13" t="s">
        <v>395</v>
      </c>
      <c r="CE24" s="111"/>
      <c r="CF24" s="91"/>
      <c r="CG24" s="91"/>
      <c r="CH24" s="91"/>
      <c r="CI24" s="91"/>
      <c r="CJ24" s="91"/>
      <c r="CK24" s="61"/>
    </row>
    <row r="25" spans="1:90" s="55" customFormat="1" ht="15" customHeight="1" x14ac:dyDescent="0.25">
      <c r="A25" s="624"/>
      <c r="B25" s="4"/>
      <c r="C25" s="5">
        <v>4.4000000000000004</v>
      </c>
      <c r="D25" s="52">
        <v>4.300620988781132</v>
      </c>
      <c r="E25" s="53">
        <v>22</v>
      </c>
      <c r="F25" s="146"/>
      <c r="G25" s="15" t="s">
        <v>398</v>
      </c>
      <c r="H25" s="186">
        <f>'Jadual5-2digit'!U23/'Jadual5-2digit'!I23*100-100</f>
        <v>3.2930869546344184</v>
      </c>
      <c r="I25" s="186">
        <f>'Jadual5-2digit'!V23/'Jadual5-2digit'!J23*100-100</f>
        <v>4.5041234966876686</v>
      </c>
      <c r="J25" s="186">
        <f>'Jadual5-2digit'!W23/'Jadual5-2digit'!K23*100-100</f>
        <v>4.6162276081452234</v>
      </c>
      <c r="K25" s="186">
        <f>'Jadual5-2digit'!X23/'Jadual5-2digit'!L23*100-100</f>
        <v>5.2274663192569477</v>
      </c>
      <c r="L25" s="186">
        <f>'Jadual5-2digit'!Y23/'Jadual5-2digit'!M23*100-100</f>
        <v>3.8267441084808098</v>
      </c>
      <c r="M25" s="186">
        <f>'Jadual5-2digit'!Z23/'Jadual5-2digit'!N23*100-100</f>
        <v>4.3907688073114457</v>
      </c>
      <c r="N25" s="186">
        <f>'Jadual5-2digit'!AA23/'Jadual5-2digit'!O23*100-100</f>
        <v>2.0537160854094054</v>
      </c>
      <c r="O25" s="186">
        <f>'Jadual5-2digit'!AB23/'Jadual5-2digit'!P23*100-100</f>
        <v>3.5839067669556783</v>
      </c>
      <c r="P25" s="186">
        <f>'Jadual5-2digit'!AC23/'Jadual5-2digit'!Q23*100-100</f>
        <v>2.1641991871399284</v>
      </c>
      <c r="Q25" s="186">
        <f>'Jadual5-2digit'!AD23/'Jadual5-2digit'!R23*100-100</f>
        <v>2.7160158055066717</v>
      </c>
      <c r="R25" s="186">
        <f>'Jadual5-2digit'!AE23/'Jadual5-2digit'!S23*100-100</f>
        <v>3.5161211899733331</v>
      </c>
      <c r="S25" s="186">
        <f>'Jadual5-2digit'!AF23/'Jadual5-2digit'!T23*100-100</f>
        <v>4.2333133339415241</v>
      </c>
      <c r="T25" s="186">
        <f>'Jadual5-2digit'!AG23/'Jadual5-2digit'!U23*100-100</f>
        <v>3.4161885587474359</v>
      </c>
      <c r="U25" s="186">
        <f>'Jadual5-2digit'!AH23/'Jadual5-2digit'!V23*100-100</f>
        <v>6.6197542321852154</v>
      </c>
      <c r="V25" s="186">
        <f>'Jadual5-2digit'!AI23/'Jadual5-2digit'!W23*100-100</f>
        <v>3.4650514839903224</v>
      </c>
      <c r="W25" s="186">
        <f>'Jadual5-2digit'!AJ23/'Jadual5-2digit'!X23*100-100</f>
        <v>4.4742790299300452</v>
      </c>
      <c r="X25" s="186">
        <f>'Jadual5-2digit'!AK23/'Jadual5-2digit'!Y23*100-100</f>
        <v>4.2408234934611073</v>
      </c>
      <c r="Y25" s="186">
        <f>'Jadual5-2digit'!AL23/'Jadual5-2digit'!Z23*100-100</f>
        <v>4.9044732291143873</v>
      </c>
      <c r="Z25" s="186">
        <f>'Jadual5-2digit'!AM23/'Jadual5-2digit'!AA23*100-100</f>
        <v>6.3193497234484255</v>
      </c>
      <c r="AA25" s="177">
        <f>'Jadual5-2digit'!AN23/'Jadual5-2digit'!AB23*100-100</f>
        <v>4.554807587535123</v>
      </c>
      <c r="AB25" s="186">
        <f>'Jadual5-2digit'!AO23/'Jadual5-2digit'!AC23*100-100</f>
        <v>4.0490448696473038</v>
      </c>
      <c r="AC25" s="186">
        <f>'Jadual5-2digit'!AP23/'Jadual5-2digit'!AD23*100-100</f>
        <v>6.0497497430719562</v>
      </c>
      <c r="AD25" s="186">
        <f>'Jadual5-2digit'!AQ23/'Jadual5-2digit'!AE23*100-100</f>
        <v>3.1604588543266345</v>
      </c>
      <c r="AE25" s="186">
        <f>'Jadual5-2digit'!AR23/'Jadual5-2digit'!AF23*100-100</f>
        <v>3.8791252456128973</v>
      </c>
      <c r="AF25" s="186" t="e">
        <f>'Jadual5-2digit'!#REF!/'Jadual5-2digit'!#REF!*100-100</f>
        <v>#REF!</v>
      </c>
      <c r="AG25" s="186" t="e">
        <f>'Jadual5-2digit'!CP23/'Jadual5-2digit'!#REF!*100-100</f>
        <v>#REF!</v>
      </c>
      <c r="AH25" s="186" t="e">
        <f>'Jadual5-2digit'!CQ23/'Jadual5-2digit'!#REF!*100-100</f>
        <v>#REF!</v>
      </c>
      <c r="AI25" s="186" t="e">
        <f>'Jadual5-2digit'!CR23/'Jadual5-2digit'!#REF!*100-100</f>
        <v>#REF!</v>
      </c>
      <c r="AJ25" s="186" t="e">
        <f>'Jadual5-2digit'!CS23/'Jadual5-2digit'!#REF!*100-100</f>
        <v>#REF!</v>
      </c>
      <c r="AK25" s="186">
        <f>'Jadual5-2digit'!CT23/'Jadual5-2digit'!CP23*100-100</f>
        <v>4.128975578014348</v>
      </c>
      <c r="AL25" s="186">
        <f>'Jadual5-2digit'!CU23/'Jadual5-2digit'!CQ23*100-100</f>
        <v>4.4668333821007025</v>
      </c>
      <c r="AM25" s="186">
        <f>'Jadual5-2digit'!CV23/'Jadual5-2digit'!CR23*100-100</f>
        <v>2.597921651911534</v>
      </c>
      <c r="AN25" s="186">
        <f>'Jadual5-2digit'!CW23/'Jadual5-2digit'!CS23*100-100</f>
        <v>3.4844316135833395</v>
      </c>
      <c r="AO25" s="186">
        <f>'Jadual5-2digit'!CX23/'Jadual5-2digit'!CT23*100-100</f>
        <v>4.4539316795381296</v>
      </c>
      <c r="AP25" s="249">
        <f>'Jadual5-2digit'!CY23/'Jadual5-2digit'!CU23*100-100</f>
        <v>4.5370488672780169</v>
      </c>
      <c r="AQ25" s="177">
        <f>'Jadual5-2digit'!CZ23/'Jadual5-2digit'!CV23*100-100</f>
        <v>4.9658816207661829</v>
      </c>
      <c r="AR25" s="177">
        <f>'Jadual5-2digit'!DA23/'Jadual5-2digit'!CW23*100-100</f>
        <v>4.3649698217736557</v>
      </c>
      <c r="AS25" s="177" t="e">
        <f>'Jadual5-2digit'!#REF!/'Jadual5-2digit'!CX23*100-100</f>
        <v>#REF!</v>
      </c>
      <c r="AT25" s="45">
        <f>'Jadual5-2digit'!DT23/'Jadual5-2digit'!DS23*100-100</f>
        <v>4.5821566622929168</v>
      </c>
      <c r="AU25" s="45">
        <f>'Jadual5-2digit'!R23/'Jadual5-2digit'!Q23*100-100</f>
        <v>0.11068782306000458</v>
      </c>
      <c r="AV25" s="45">
        <f>'Jadual5-2digit'!S23/'Jadual5-2digit'!R23*100-100</f>
        <v>-1.1845835589956693</v>
      </c>
      <c r="AW25" s="45">
        <f>'Jadual5-2digit'!T23/'Jadual5-2digit'!S23*100-100</f>
        <v>-0.39309835032796059</v>
      </c>
      <c r="AX25" s="45">
        <f>'Jadual5-2digit'!U23/'Jadual5-2digit'!T23*100-100</f>
        <v>-2.0294628018728673</v>
      </c>
      <c r="AY25" s="45">
        <f>'Jadual5-2digit'!W23/'Jadual5-2digit'!V23*100-100</f>
        <v>7.5235046530748377</v>
      </c>
      <c r="AZ25" s="45">
        <f>'Jadual5-2digit'!X23/'Jadual5-2digit'!W23*100-100</f>
        <v>-2.7434297542871207</v>
      </c>
      <c r="BA25" s="45">
        <f>'Jadual5-2digit'!Y23/'Jadual5-2digit'!X23*100-100</f>
        <v>5.2063149963933313</v>
      </c>
      <c r="BB25" s="45">
        <f>'Jadual5-2digit'!Z23/'Jadual5-2digit'!Y23*100-100</f>
        <v>-3.1395369939707507</v>
      </c>
      <c r="BC25" s="45">
        <f>'Jadual5-2digit'!AA23/'Jadual5-2digit'!Z23*100-100</f>
        <v>3.3517153331705742</v>
      </c>
      <c r="BD25" s="45">
        <f>'Jadual5-2digit'!AB23/'Jadual5-2digit'!AA23*100-100</f>
        <v>1.5541647935859828</v>
      </c>
      <c r="BE25" s="45">
        <f>'Jadual5-2digit'!AC23/'Jadual5-2digit'!AB23*100-100</f>
        <v>0.5283504351903332</v>
      </c>
      <c r="BF25" s="45">
        <f>'Jadual5-2digit'!AD23/'Jadual5-2digit'!AC23*100-100</f>
        <v>0.65141286819738298</v>
      </c>
      <c r="BG25" s="45">
        <f>'Jadual5-2digit'!AE23/'Jadual5-2digit'!AD23*100-100</f>
        <v>-0.41486185452001223</v>
      </c>
      <c r="BH25" s="45">
        <f>'Jadual5-2digit'!AF23/'Jadual5-2digit'!AE23*100-100</f>
        <v>0.29700949497137685</v>
      </c>
      <c r="BI25" s="45">
        <f>'Jadual5-2digit'!AG23/'Jadual5-2digit'!AF23*100-100</f>
        <v>-2.7974912816659696</v>
      </c>
      <c r="BJ25" s="45">
        <f>'Jadual5-2digit'!AH23/'Jadual5-2digit'!AG23*100-100</f>
        <v>-2.9617137579793393</v>
      </c>
      <c r="BK25" s="45">
        <f>'Jadual5-2digit'!AI23/'Jadual5-2digit'!AH23*100-100</f>
        <v>4.3420614199013841</v>
      </c>
      <c r="BL25" s="45">
        <f>'Jadual5-2digit'!AJ23/'Jadual5-2digit'!AI23*100-100</f>
        <v>-1.7947615005359268</v>
      </c>
      <c r="BM25" s="45">
        <f>'Jadual5-2digit'!AK23/'Jadual5-2digit'!AJ23*100-100</f>
        <v>4.9712236711843047</v>
      </c>
      <c r="BN25" s="45">
        <f>'Jadual5-2digit'!AL23/'Jadual5-2digit'!AK23*100-100</f>
        <v>-2.5228743610893218</v>
      </c>
      <c r="BO25" s="45">
        <f>'Jadual5-2digit'!AM23/'Jadual5-2digit'!AL23*100-100</f>
        <v>4.7456493397275494</v>
      </c>
      <c r="BP25" s="45">
        <f>'Jadual5-2digit'!AN23/'Jadual5-2digit'!AM23*100-100</f>
        <v>-0.131291365823202</v>
      </c>
      <c r="BQ25" s="45">
        <f>'Jadual5-2digit'!AO23/'Jadual5-2digit'!AN23*100-100</f>
        <v>4.2064888747958662E-2</v>
      </c>
      <c r="BR25" s="45">
        <f>'Jadual5-2digit'!AP23/'Jadual5-2digit'!AO23*100-100</f>
        <v>2.58678644605925</v>
      </c>
      <c r="BS25" s="45">
        <f>'Jadual5-2digit'!AQ23/'Jadual5-2digit'!AP23*100-100</f>
        <v>-3.1280265059714765</v>
      </c>
      <c r="BT25" s="45">
        <f>'Jadual5-2digit'!CQ23/'Jadual5-2digit'!CP23*100-100</f>
        <v>2.0235573294478542</v>
      </c>
      <c r="BU25" s="45">
        <f>'Jadual5-2digit'!CR23/'Jadual5-2digit'!CQ23*100-100</f>
        <v>6.0274795700402422</v>
      </c>
      <c r="BV25" s="45">
        <f>'Jadual5-2digit'!CS23/'Jadual5-2digit'!CR23*100-100</f>
        <v>0.4734547904005808</v>
      </c>
      <c r="BW25" s="45">
        <f>'Jadual5-2digit'!CT23/'Jadual5-2digit'!CS23*100-100</f>
        <v>-4.1920914003429601</v>
      </c>
      <c r="BX25" s="45">
        <f>'Jadual5-2digit'!CU23/'Jadual5-2digit'!CT23*100-100</f>
        <v>2.3545838746824188</v>
      </c>
      <c r="BY25" s="45">
        <f>'Jadual5-2digit'!CV23/'Jadual5-2digit'!CU23*100-100</f>
        <v>4.1306478783390332</v>
      </c>
      <c r="BZ25" s="45">
        <f>'Jadual5-2digit'!CW23/'Jadual5-2digit'!CV23*100-100</f>
        <v>1.3416080348441142</v>
      </c>
      <c r="CA25" s="45">
        <f>'Jadual5-2digit'!CX23/'Jadual5-2digit'!CW23*100-100</f>
        <v>-3.2945092978176262</v>
      </c>
      <c r="CB25" s="45">
        <f>'Jadual5-2digit'!CY23/'Jadual5-2digit'!CX23*100-100</f>
        <v>2.4360305471738712</v>
      </c>
      <c r="CC25" s="149"/>
      <c r="CD25" s="13" t="s">
        <v>397</v>
      </c>
      <c r="CE25" s="111"/>
      <c r="CF25" s="91"/>
      <c r="CG25" s="91"/>
      <c r="CH25" s="91"/>
      <c r="CI25" s="91"/>
      <c r="CJ25" s="91"/>
      <c r="CK25" s="61"/>
    </row>
    <row r="26" spans="1:90" s="122" customFormat="1" ht="30.75" customHeight="1" x14ac:dyDescent="0.25">
      <c r="A26" s="624"/>
      <c r="B26" s="118" t="s">
        <v>66</v>
      </c>
      <c r="D26" s="120">
        <f>SUM(D27:D29)</f>
        <v>7.4595730969097005</v>
      </c>
      <c r="E26" s="121"/>
      <c r="F26" s="594" t="s">
        <v>67</v>
      </c>
      <c r="G26" s="594"/>
      <c r="H26" s="184">
        <f>'Jadual5-2digit'!U24/'Jadual5-2digit'!I24*100-100</f>
        <v>5.3633384592611577</v>
      </c>
      <c r="I26" s="184">
        <f>'Jadual5-2digit'!V24/'Jadual5-2digit'!J24*100-100</f>
        <v>3.05356083882684</v>
      </c>
      <c r="J26" s="184">
        <f>'Jadual5-2digit'!W24/'Jadual5-2digit'!K24*100-100</f>
        <v>3.2372161279165823</v>
      </c>
      <c r="K26" s="184">
        <f>'Jadual5-2digit'!X24/'Jadual5-2digit'!L24*100-100</f>
        <v>2.7793213026211276</v>
      </c>
      <c r="L26" s="184">
        <f>'Jadual5-2digit'!Y24/'Jadual5-2digit'!M24*100-100</f>
        <v>5.2133251047301599</v>
      </c>
      <c r="M26" s="184">
        <f>'Jadual5-2digit'!Z24/'Jadual5-2digit'!N24*100-100</f>
        <v>4.8308959094470794</v>
      </c>
      <c r="N26" s="184">
        <f>'Jadual5-2digit'!AA24/'Jadual5-2digit'!O24*100-100</f>
        <v>3.5103844535784674</v>
      </c>
      <c r="O26" s="184">
        <f>'Jadual5-2digit'!AB24/'Jadual5-2digit'!P24*100-100</f>
        <v>4.6670783269262728</v>
      </c>
      <c r="P26" s="184">
        <f>'Jadual5-2digit'!AC24/'Jadual5-2digit'!Q24*100-100</f>
        <v>3.1793358810812578</v>
      </c>
      <c r="Q26" s="184">
        <f>'Jadual5-2digit'!AD24/'Jadual5-2digit'!R24*100-100</f>
        <v>4.0620372807635476</v>
      </c>
      <c r="R26" s="184">
        <f>'Jadual5-2digit'!AE24/'Jadual5-2digit'!S24*100-100</f>
        <v>6.4021303931007196</v>
      </c>
      <c r="S26" s="184">
        <f>'Jadual5-2digit'!AF24/'Jadual5-2digit'!T24*100-100</f>
        <v>2.3121123599200644</v>
      </c>
      <c r="T26" s="184">
        <f>'Jadual5-2digit'!AG24/'Jadual5-2digit'!U24*100-100</f>
        <v>3.2666135485666814</v>
      </c>
      <c r="U26" s="184">
        <f>'Jadual5-2digit'!AH24/'Jadual5-2digit'!V24*100-100</f>
        <v>4.2680301195674843</v>
      </c>
      <c r="V26" s="184">
        <f>'Jadual5-2digit'!AI24/'Jadual5-2digit'!W24*100-100</f>
        <v>3.994519667518162</v>
      </c>
      <c r="W26" s="184">
        <f>'Jadual5-2digit'!AJ24/'Jadual5-2digit'!X24*100-100</f>
        <v>4.3032638215214405</v>
      </c>
      <c r="X26" s="184">
        <f>'Jadual5-2digit'!AK24/'Jadual5-2digit'!Y24*100-100</f>
        <v>4.4286483318541485</v>
      </c>
      <c r="Y26" s="184">
        <f>'Jadual5-2digit'!AL24/'Jadual5-2digit'!Z24*100-100</f>
        <v>3.6281044305616348</v>
      </c>
      <c r="Z26" s="184">
        <f>'Jadual5-2digit'!AM24/'Jadual5-2digit'!AA24*100-100</f>
        <v>8.1933121789062682</v>
      </c>
      <c r="AA26" s="175">
        <f>'Jadual5-2digit'!AN24/'Jadual5-2digit'!AB24*100-100</f>
        <v>7.5900361464699557</v>
      </c>
      <c r="AB26" s="184">
        <f>'Jadual5-2digit'!AO24/'Jadual5-2digit'!AC24*100-100</f>
        <v>4.7949929369865458</v>
      </c>
      <c r="AC26" s="184">
        <f>'Jadual5-2digit'!AP24/'Jadual5-2digit'!AD24*100-100</f>
        <v>5.003829602061046</v>
      </c>
      <c r="AD26" s="184">
        <f>'Jadual5-2digit'!AQ24/'Jadual5-2digit'!AE24*100-100</f>
        <v>4.7045574719937804</v>
      </c>
      <c r="AE26" s="184">
        <f>'Jadual5-2digit'!AR24/'Jadual5-2digit'!AF24*100-100</f>
        <v>4.6706612162324035</v>
      </c>
      <c r="AF26" s="184" t="e">
        <f>'Jadual5-2digit'!#REF!/'Jadual5-2digit'!#REF!*100-100</f>
        <v>#REF!</v>
      </c>
      <c r="AG26" s="184" t="e">
        <f>'Jadual5-2digit'!CP24/'Jadual5-2digit'!#REF!*100-100</f>
        <v>#REF!</v>
      </c>
      <c r="AH26" s="184" t="e">
        <f>'Jadual5-2digit'!CQ24/'Jadual5-2digit'!#REF!*100-100</f>
        <v>#REF!</v>
      </c>
      <c r="AI26" s="184" t="e">
        <f>'Jadual5-2digit'!CR24/'Jadual5-2digit'!#REF!*100-100</f>
        <v>#REF!</v>
      </c>
      <c r="AJ26" s="184" t="e">
        <f>'Jadual5-2digit'!CS24/'Jadual5-2digit'!#REF!*100-100</f>
        <v>#REF!</v>
      </c>
      <c r="AK26" s="184">
        <f>'Jadual5-2digit'!CT24/'Jadual5-2digit'!CP24*100-100</f>
        <v>3.9082673641387657</v>
      </c>
      <c r="AL26" s="184">
        <f>'Jadual5-2digit'!CU24/'Jadual5-2digit'!CQ24*100-100</f>
        <v>4.2761535045407868</v>
      </c>
      <c r="AM26" s="184">
        <f>'Jadual5-2digit'!CV24/'Jadual5-2digit'!CR24*100-100</f>
        <v>3.7759989384715169</v>
      </c>
      <c r="AN26" s="184">
        <f>'Jadual5-2digit'!CW24/'Jadual5-2digit'!CS24*100-100</f>
        <v>4.2339853616683882</v>
      </c>
      <c r="AO26" s="184">
        <f>'Jadual5-2digit'!CX24/'Jadual5-2digit'!CT24*100-100</f>
        <v>3.8259918138305409</v>
      </c>
      <c r="AP26" s="247">
        <f>'Jadual5-2digit'!CY24/'Jadual5-2digit'!CU24*100-100</f>
        <v>4.1141492845353582</v>
      </c>
      <c r="AQ26" s="175">
        <f>'Jadual5-2digit'!CZ24/'Jadual5-2digit'!CV24*100-100</f>
        <v>6.8570004135728908</v>
      </c>
      <c r="AR26" s="175">
        <f>'Jadual5-2digit'!DA24/'Jadual5-2digit'!CW24*100-100</f>
        <v>4.7938189668216893</v>
      </c>
      <c r="AS26" s="175" t="e">
        <f>'Jadual5-2digit'!#REF!/'Jadual5-2digit'!CX24*100-100</f>
        <v>#REF!</v>
      </c>
      <c r="AT26" s="71">
        <f>'Jadual5-2digit'!DT24/'Jadual5-2digit'!DS24*100-100</f>
        <v>4.9060148413940112</v>
      </c>
      <c r="AU26" s="71">
        <f>'Jadual5-2digit'!R24/'Jadual5-2digit'!Q24*100-100</f>
        <v>0.55809559129352238</v>
      </c>
      <c r="AV26" s="71">
        <f>'Jadual5-2digit'!S24/'Jadual5-2digit'!R24*100-100</f>
        <v>-3.0840071639407682</v>
      </c>
      <c r="AW26" s="71">
        <f>'Jadual5-2digit'!T24/'Jadual5-2digit'!S24*100-100</f>
        <v>3.5825630471996845</v>
      </c>
      <c r="AX26" s="71">
        <f>'Jadual5-2digit'!U24/'Jadual5-2digit'!T24*100-100</f>
        <v>2.143773209506719</v>
      </c>
      <c r="AY26" s="71">
        <f>'Jadual5-2digit'!W24/'Jadual5-2digit'!V24*100-100</f>
        <v>11.963058258703114</v>
      </c>
      <c r="AZ26" s="71">
        <f>'Jadual5-2digit'!X24/'Jadual5-2digit'!W24*100-100</f>
        <v>-1.0286226770171822</v>
      </c>
      <c r="BA26" s="71">
        <f>'Jadual5-2digit'!Y24/'Jadual5-2digit'!X24*100-100</f>
        <v>1.4040947535834505</v>
      </c>
      <c r="BB26" s="71">
        <f>'Jadual5-2digit'!Z24/'Jadual5-2digit'!Y24*100-100</f>
        <v>3.0758787508071208</v>
      </c>
      <c r="BC26" s="71">
        <f>'Jadual5-2digit'!AA24/'Jadual5-2digit'!Z24*100-100</f>
        <v>-2.1586100128912165</v>
      </c>
      <c r="BD26" s="71">
        <f>'Jadual5-2digit'!AB24/'Jadual5-2digit'!AA24*100-100</f>
        <v>-2.2304576126913673</v>
      </c>
      <c r="BE26" s="71">
        <f>'Jadual5-2digit'!AC24/'Jadual5-2digit'!AB24*100-100</f>
        <v>1.8344192899443499</v>
      </c>
      <c r="BF26" s="71">
        <f>'Jadual5-2digit'!AD24/'Jadual5-2digit'!AC24*100-100</f>
        <v>1.4183722248834414</v>
      </c>
      <c r="BG26" s="71">
        <f>'Jadual5-2digit'!AE24/'Jadual5-2digit'!AD24*100-100</f>
        <v>-0.90461059207581229</v>
      </c>
      <c r="BH26" s="71">
        <f>'Jadual5-2digit'!AF24/'Jadual5-2digit'!AE24*100-100</f>
        <v>-0.3990729334045966</v>
      </c>
      <c r="BI26" s="71">
        <f>'Jadual5-2digit'!AG24/'Jadual5-2digit'!AF24*100-100</f>
        <v>3.0967039104030363</v>
      </c>
      <c r="BJ26" s="71">
        <f>'Jadual5-2digit'!AH24/'Jadual5-2digit'!AG24*100-100</f>
        <v>-10.452136185438505</v>
      </c>
      <c r="BK26" s="71">
        <f>'Jadual5-2digit'!AI24/'Jadual5-2digit'!AH24*100-100</f>
        <v>11.669362610650239</v>
      </c>
      <c r="BL26" s="71">
        <f>'Jadual5-2digit'!AJ24/'Jadual5-2digit'!AI24*100-100</f>
        <v>-0.73479148033666775</v>
      </c>
      <c r="BM26" s="71">
        <f>'Jadual5-2digit'!AK24/'Jadual5-2digit'!AJ24*100-100</f>
        <v>1.525994129504852</v>
      </c>
      <c r="BN26" s="71">
        <f>'Jadual5-2digit'!AL24/'Jadual5-2digit'!AK24*100-100</f>
        <v>2.2857051018855685</v>
      </c>
      <c r="BO26" s="71">
        <f>'Jadual5-2digit'!AM24/'Jadual5-2digit'!AL24*100-100</f>
        <v>2.1516712002256355</v>
      </c>
      <c r="BP26" s="71">
        <f>'Jadual5-2digit'!AN24/'Jadual5-2digit'!AM24*100-100</f>
        <v>-2.7756116562887883</v>
      </c>
      <c r="BQ26" s="71">
        <f>'Jadual5-2digit'!AO24/'Jadual5-2digit'!AN24*100-100</f>
        <v>-0.81110080022976661</v>
      </c>
      <c r="BR26" s="71">
        <f>'Jadual5-2digit'!AP24/'Jadual5-2digit'!AO24*100-100</f>
        <v>1.6204799214359298</v>
      </c>
      <c r="BS26" s="71">
        <f>'Jadual5-2digit'!AQ24/'Jadual5-2digit'!AP24*100-100</f>
        <v>-1.1870430364956519</v>
      </c>
      <c r="BT26" s="71">
        <f>'Jadual5-2digit'!CQ24/'Jadual5-2digit'!CP24*100-100</f>
        <v>4.0306065363811001</v>
      </c>
      <c r="BU26" s="71">
        <f>'Jadual5-2digit'!CR24/'Jadual5-2digit'!CQ24*100-100</f>
        <v>-0.12712048645006746</v>
      </c>
      <c r="BV26" s="71">
        <f>'Jadual5-2digit'!CS24/'Jadual5-2digit'!CR24*100-100</f>
        <v>0.68800592971109609</v>
      </c>
      <c r="BW26" s="71">
        <f>'Jadual5-2digit'!CT24/'Jadual5-2digit'!CS24*100-100</f>
        <v>-0.67383650005299955</v>
      </c>
      <c r="BX26" s="71">
        <f>'Jadual5-2digit'!CU24/'Jadual5-2digit'!CT24*100-100</f>
        <v>4.3989258173506443</v>
      </c>
      <c r="BY26" s="71">
        <f>'Jadual5-2digit'!CV24/'Jadual5-2digit'!CU24*100-100</f>
        <v>-0.60615500236183095</v>
      </c>
      <c r="BZ26" s="71">
        <f>'Jadual5-2digit'!CW24/'Jadual5-2digit'!CV24*100-100</f>
        <v>1.1323643571536195</v>
      </c>
      <c r="CA26" s="71">
        <f>'Jadual5-2digit'!CX24/'Jadual5-2digit'!CW24*100-100</f>
        <v>-1.0626198100152493</v>
      </c>
      <c r="CB26" s="71">
        <f>'Jadual5-2digit'!CY24/'Jadual5-2digit'!CX24*100-100</f>
        <v>4.6886734025388392</v>
      </c>
      <c r="CC26" s="603" t="s">
        <v>68</v>
      </c>
      <c r="CD26" s="603"/>
      <c r="CE26" s="112"/>
      <c r="CF26" s="90"/>
      <c r="CG26" s="90"/>
      <c r="CH26" s="90"/>
      <c r="CI26" s="90"/>
      <c r="CJ26" s="90"/>
    </row>
    <row r="27" spans="1:90" s="55" customFormat="1" ht="12.75" customHeight="1" x14ac:dyDescent="0.25">
      <c r="A27" s="624"/>
      <c r="B27" s="58"/>
      <c r="C27" s="5">
        <v>5.0999999999999996</v>
      </c>
      <c r="D27" s="52">
        <v>2.7528919471144806</v>
      </c>
      <c r="E27" s="53">
        <v>23</v>
      </c>
      <c r="F27" s="146"/>
      <c r="G27" s="15" t="s">
        <v>400</v>
      </c>
      <c r="H27" s="186">
        <f>'Jadual5-2digit'!U25/'Jadual5-2digit'!I25*100-100</f>
        <v>7.1017803418452985</v>
      </c>
      <c r="I27" s="186">
        <f>'Jadual5-2digit'!V25/'Jadual5-2digit'!J25*100-100</f>
        <v>3.5235092947076367</v>
      </c>
      <c r="J27" s="186">
        <f>'Jadual5-2digit'!W25/'Jadual5-2digit'!K25*100-100</f>
        <v>3.8157532140657082</v>
      </c>
      <c r="K27" s="186">
        <f>'Jadual5-2digit'!X25/'Jadual5-2digit'!L25*100-100</f>
        <v>4.3835344556911906</v>
      </c>
      <c r="L27" s="186">
        <f>'Jadual5-2digit'!Y25/'Jadual5-2digit'!M25*100-100</f>
        <v>3.9651322774786735</v>
      </c>
      <c r="M27" s="186">
        <f>'Jadual5-2digit'!Z25/'Jadual5-2digit'!N25*100-100</f>
        <v>4.3612988119699594</v>
      </c>
      <c r="N27" s="186">
        <f>'Jadual5-2digit'!AA25/'Jadual5-2digit'!O25*100-100</f>
        <v>3.8281855642437819</v>
      </c>
      <c r="O27" s="186">
        <f>'Jadual5-2digit'!AB25/'Jadual5-2digit'!P25*100-100</f>
        <v>6.3273391912308341</v>
      </c>
      <c r="P27" s="186">
        <f>'Jadual5-2digit'!AC25/'Jadual5-2digit'!Q25*100-100</f>
        <v>4.2226651823875869</v>
      </c>
      <c r="Q27" s="186">
        <f>'Jadual5-2digit'!AD25/'Jadual5-2digit'!R25*100-100</f>
        <v>4.5120982512559067</v>
      </c>
      <c r="R27" s="186">
        <f>'Jadual5-2digit'!AE25/'Jadual5-2digit'!S25*100-100</f>
        <v>4.8744185187132132</v>
      </c>
      <c r="S27" s="186">
        <f>'Jadual5-2digit'!AF25/'Jadual5-2digit'!T25*100-100</f>
        <v>2.1506068912439105</v>
      </c>
      <c r="T27" s="186">
        <f>'Jadual5-2digit'!AG25/'Jadual5-2digit'!U25*100-100</f>
        <v>2.2158235728059452</v>
      </c>
      <c r="U27" s="186">
        <f>'Jadual5-2digit'!AH25/'Jadual5-2digit'!V25*100-100</f>
        <v>6.0893623359552009</v>
      </c>
      <c r="V27" s="186">
        <f>'Jadual5-2digit'!AI25/'Jadual5-2digit'!W25*100-100</f>
        <v>4.7085430127919068</v>
      </c>
      <c r="W27" s="186">
        <f>'Jadual5-2digit'!AJ25/'Jadual5-2digit'!X25*100-100</f>
        <v>4.6490554282187162</v>
      </c>
      <c r="X27" s="186">
        <f>'Jadual5-2digit'!AK25/'Jadual5-2digit'!Y25*100-100</f>
        <v>5.0042495594950793</v>
      </c>
      <c r="Y27" s="186">
        <f>'Jadual5-2digit'!AL25/'Jadual5-2digit'!Z25*100-100</f>
        <v>3.9519982187925962</v>
      </c>
      <c r="Z27" s="186">
        <f>'Jadual5-2digit'!AM25/'Jadual5-2digit'!AA25*100-100</f>
        <v>6.2630546895523906</v>
      </c>
      <c r="AA27" s="177">
        <f>'Jadual5-2digit'!AN25/'Jadual5-2digit'!AB25*100-100</f>
        <v>5.5381005383608368</v>
      </c>
      <c r="AB27" s="186">
        <f>'Jadual5-2digit'!AO25/'Jadual5-2digit'!AC25*100-100</f>
        <v>3.792454058820141</v>
      </c>
      <c r="AC27" s="186">
        <f>'Jadual5-2digit'!AP25/'Jadual5-2digit'!AD25*100-100</f>
        <v>3.8667728317970358</v>
      </c>
      <c r="AD27" s="186">
        <f>'Jadual5-2digit'!AQ25/'Jadual5-2digit'!AE25*100-100</f>
        <v>4.1451936434814485</v>
      </c>
      <c r="AE27" s="186">
        <f>'Jadual5-2digit'!AR25/'Jadual5-2digit'!AF25*100-100</f>
        <v>4.1596623768816414</v>
      </c>
      <c r="AF27" s="186" t="e">
        <f>'Jadual5-2digit'!#REF!/'Jadual5-2digit'!#REF!*100-100</f>
        <v>#REF!</v>
      </c>
      <c r="AG27" s="186" t="e">
        <f>'Jadual5-2digit'!CP25/'Jadual5-2digit'!#REF!*100-100</f>
        <v>#REF!</v>
      </c>
      <c r="AH27" s="186" t="e">
        <f>'Jadual5-2digit'!CQ25/'Jadual5-2digit'!#REF!*100-100</f>
        <v>#REF!</v>
      </c>
      <c r="AI27" s="186" t="e">
        <f>'Jadual5-2digit'!CR25/'Jadual5-2digit'!#REF!*100-100</f>
        <v>#REF!</v>
      </c>
      <c r="AJ27" s="186" t="e">
        <f>'Jadual5-2digit'!CS25/'Jadual5-2digit'!#REF!*100-100</f>
        <v>#REF!</v>
      </c>
      <c r="AK27" s="186">
        <f>'Jadual5-2digit'!CT25/'Jadual5-2digit'!CP25*100-100</f>
        <v>4.8228400041401045</v>
      </c>
      <c r="AL27" s="186">
        <f>'Jadual5-2digit'!CU25/'Jadual5-2digit'!CQ25*100-100</f>
        <v>4.2374836908600599</v>
      </c>
      <c r="AM27" s="186">
        <f>'Jadual5-2digit'!CV25/'Jadual5-2digit'!CR25*100-100</f>
        <v>4.7919569960209998</v>
      </c>
      <c r="AN27" s="186">
        <f>'Jadual5-2digit'!CW25/'Jadual5-2digit'!CS25*100-100</f>
        <v>3.8275364252009325</v>
      </c>
      <c r="AO27" s="186">
        <f>'Jadual5-2digit'!CX25/'Jadual5-2digit'!CT25*100-100</f>
        <v>4.282584325745816</v>
      </c>
      <c r="AP27" s="249">
        <f>'Jadual5-2digit'!CY25/'Jadual5-2digit'!CU25*100-100</f>
        <v>4.5266483982674828</v>
      </c>
      <c r="AQ27" s="177">
        <f>'Jadual5-2digit'!CZ25/'Jadual5-2digit'!CV25*100-100</f>
        <v>5.1929294319213284</v>
      </c>
      <c r="AR27" s="177">
        <f>'Jadual5-2digit'!DA25/'Jadual5-2digit'!CW25*100-100</f>
        <v>4.0565980935908925</v>
      </c>
      <c r="AS27" s="177" t="e">
        <f>'Jadual5-2digit'!#REF!/'Jadual5-2digit'!CX25*100-100</f>
        <v>#REF!</v>
      </c>
      <c r="AT27" s="45">
        <f>'Jadual5-2digit'!DT25/'Jadual5-2digit'!DS25*100-100</f>
        <v>4.5118890597394312</v>
      </c>
      <c r="AU27" s="45">
        <f>'Jadual5-2digit'!R25/'Jadual5-2digit'!Q25*100-100</f>
        <v>5.3653597947047444</v>
      </c>
      <c r="AV27" s="45">
        <f>'Jadual5-2digit'!S25/'Jadual5-2digit'!R25*100-100</f>
        <v>-2.0341808893137596</v>
      </c>
      <c r="AW27" s="45">
        <f>'Jadual5-2digit'!T25/'Jadual5-2digit'!S25*100-100</f>
        <v>4.0984881055491655</v>
      </c>
      <c r="AX27" s="45">
        <f>'Jadual5-2digit'!U25/'Jadual5-2digit'!T25*100-100</f>
        <v>-6.3398193961904212</v>
      </c>
      <c r="AY27" s="45">
        <f>'Jadual5-2digit'!W25/'Jadual5-2digit'!V25*100-100</f>
        <v>13.833463475529697</v>
      </c>
      <c r="AZ27" s="45">
        <f>'Jadual5-2digit'!X25/'Jadual5-2digit'!W25*100-100</f>
        <v>-2.9107089256047516</v>
      </c>
      <c r="BA27" s="45">
        <f>'Jadual5-2digit'!Y25/'Jadual5-2digit'!X25*100-100</f>
        <v>1.1198836901314735</v>
      </c>
      <c r="BB27" s="45">
        <f>'Jadual5-2digit'!Z25/'Jadual5-2digit'!Y25*100-100</f>
        <v>4.1768675501397894</v>
      </c>
      <c r="BC27" s="45">
        <f>'Jadual5-2digit'!AA25/'Jadual5-2digit'!Z25*100-100</f>
        <v>-3.0587216387089313</v>
      </c>
      <c r="BD27" s="45">
        <f>'Jadual5-2digit'!AB25/'Jadual5-2digit'!AA25*100-100</f>
        <v>2.7668982431657838</v>
      </c>
      <c r="BE27" s="45">
        <f>'Jadual5-2digit'!AC25/'Jadual5-2digit'!AB25*100-100</f>
        <v>-0.99902400458533691</v>
      </c>
      <c r="BF27" s="45">
        <f>'Jadual5-2digit'!AD25/'Jadual5-2digit'!AC25*100-100</f>
        <v>5.6579662002733215</v>
      </c>
      <c r="BG27" s="45">
        <f>'Jadual5-2digit'!AE25/'Jadual5-2digit'!AD25*100-100</f>
        <v>-1.6945551198978137</v>
      </c>
      <c r="BH27" s="45">
        <f>'Jadual5-2digit'!AF25/'Jadual5-2digit'!AE25*100-100</f>
        <v>1.3948290406526382</v>
      </c>
      <c r="BI27" s="45">
        <f>'Jadual5-2digit'!AG25/'Jadual5-2digit'!AF25*100-100</f>
        <v>-6.2800233131384005</v>
      </c>
      <c r="BJ27" s="45">
        <f>'Jadual5-2digit'!AH25/'Jadual5-2digit'!AG25*100-100</f>
        <v>-6.3962092419088492</v>
      </c>
      <c r="BK27" s="45">
        <f>'Jadual5-2digit'!AI25/'Jadual5-2digit'!AH25*100-100</f>
        <v>12.351849838416314</v>
      </c>
      <c r="BL27" s="45">
        <f>'Jadual5-2digit'!AJ25/'Jadual5-2digit'!AI25*100-100</f>
        <v>-2.9658678194997066</v>
      </c>
      <c r="BM27" s="45">
        <f>'Jadual5-2digit'!AK25/'Jadual5-2digit'!AJ25*100-100</f>
        <v>1.4630992986729012</v>
      </c>
      <c r="BN27" s="45">
        <f>'Jadual5-2digit'!AL25/'Jadual5-2digit'!AK25*100-100</f>
        <v>3.1329074341474268</v>
      </c>
      <c r="BO27" s="45">
        <f>'Jadual5-2digit'!AM25/'Jadual5-2digit'!AL25*100-100</f>
        <v>-0.90352719820334926</v>
      </c>
      <c r="BP27" s="45">
        <f>'Jadual5-2digit'!AN25/'Jadual5-2digit'!AM25*100-100</f>
        <v>2.0657957790580355</v>
      </c>
      <c r="BQ27" s="45">
        <f>'Jadual5-2digit'!AO25/'Jadual5-2digit'!AN25*100-100</f>
        <v>-2.6365435765305563</v>
      </c>
      <c r="BR27" s="45">
        <f>'Jadual5-2digit'!AP25/'Jadual5-2digit'!AO25*100-100</f>
        <v>5.7336207406196706</v>
      </c>
      <c r="BS27" s="45">
        <f>'Jadual5-2digit'!AQ25/'Jadual5-2digit'!AP25*100-100</f>
        <v>-1.4310417651424956</v>
      </c>
      <c r="BT27" s="45">
        <f>'Jadual5-2digit'!CQ25/'Jadual5-2digit'!CP25*100-100</f>
        <v>4.8936528652060218</v>
      </c>
      <c r="BU27" s="45">
        <f>'Jadual5-2digit'!CR25/'Jadual5-2digit'!CQ25*100-100</f>
        <v>0.93258640861968445</v>
      </c>
      <c r="BV27" s="45">
        <f>'Jadual5-2digit'!CS25/'Jadual5-2digit'!CR25*100-100</f>
        <v>6.1703031567256801</v>
      </c>
      <c r="BW27" s="45">
        <f>'Jadual5-2digit'!CT25/'Jadual5-2digit'!CS25*100-100</f>
        <v>-6.744972905348078</v>
      </c>
      <c r="BX27" s="45">
        <f>'Jadual5-2digit'!CU25/'Jadual5-2digit'!CT25*100-100</f>
        <v>4.3079011156328448</v>
      </c>
      <c r="BY27" s="45">
        <f>'Jadual5-2digit'!CV25/'Jadual5-2digit'!CU25*100-100</f>
        <v>1.469479883047768</v>
      </c>
      <c r="BZ27" s="45">
        <f>'Jadual5-2digit'!CW25/'Jadual5-2digit'!CV25*100-100</f>
        <v>5.1931974006185158</v>
      </c>
      <c r="CA27" s="45">
        <f>'Jadual5-2digit'!CX25/'Jadual5-2digit'!CW25*100-100</f>
        <v>-6.3362614425151946</v>
      </c>
      <c r="CB27" s="45">
        <f>'Jadual5-2digit'!CY25/'Jadual5-2digit'!CX25*100-100</f>
        <v>4.5520244398395562</v>
      </c>
      <c r="CC27" s="149"/>
      <c r="CD27" s="13" t="s">
        <v>399</v>
      </c>
      <c r="CE27" s="111"/>
      <c r="CF27" s="91"/>
      <c r="CG27" s="91"/>
      <c r="CH27" s="91"/>
      <c r="CI27" s="91"/>
      <c r="CJ27" s="91"/>
    </row>
    <row r="28" spans="1:90" s="9" customFormat="1" ht="16.5" customHeight="1" x14ac:dyDescent="0.25">
      <c r="A28" s="624"/>
      <c r="B28" s="4"/>
      <c r="C28" s="5">
        <v>5.2</v>
      </c>
      <c r="D28" s="40">
        <v>2.6479909489052837</v>
      </c>
      <c r="E28" s="8">
        <v>24</v>
      </c>
      <c r="F28" s="146"/>
      <c r="G28" s="15" t="s">
        <v>402</v>
      </c>
      <c r="H28" s="186">
        <f>'Jadual5-2digit'!U26/'Jadual5-2digit'!I26*100-100</f>
        <v>1.2988960680088155</v>
      </c>
      <c r="I28" s="186">
        <f>'Jadual5-2digit'!V26/'Jadual5-2digit'!J26*100-100</f>
        <v>-2.3809367163329398</v>
      </c>
      <c r="J28" s="186">
        <f>'Jadual5-2digit'!W26/'Jadual5-2digit'!K26*100-100</f>
        <v>0.38743539994432297</v>
      </c>
      <c r="K28" s="186">
        <f>'Jadual5-2digit'!X26/'Jadual5-2digit'!L26*100-100</f>
        <v>-9.1692206523262598E-2</v>
      </c>
      <c r="L28" s="186">
        <f>'Jadual5-2digit'!Y26/'Jadual5-2digit'!M26*100-100</f>
        <v>3.8284955179070721</v>
      </c>
      <c r="M28" s="186">
        <f>'Jadual5-2digit'!Z26/'Jadual5-2digit'!N26*100-100</f>
        <v>3.9601852843903771</v>
      </c>
      <c r="N28" s="186">
        <f>'Jadual5-2digit'!AA26/'Jadual5-2digit'!O26*100-100</f>
        <v>1.2341911254418534</v>
      </c>
      <c r="O28" s="186">
        <f>'Jadual5-2digit'!AB26/'Jadual5-2digit'!P26*100-100</f>
        <v>1.5525743488091592</v>
      </c>
      <c r="P28" s="186">
        <f>'Jadual5-2digit'!AC26/'Jadual5-2digit'!Q26*100-100</f>
        <v>0.76092539314336705</v>
      </c>
      <c r="Q28" s="186">
        <f>'Jadual5-2digit'!AD26/'Jadual5-2digit'!R26*100-100</f>
        <v>1.1572857283977953</v>
      </c>
      <c r="R28" s="186">
        <f>'Jadual5-2digit'!AE26/'Jadual5-2digit'!S26*100-100</f>
        <v>8.4026246192184573</v>
      </c>
      <c r="S28" s="186">
        <f>'Jadual5-2digit'!AF26/'Jadual5-2digit'!T26*100-100</f>
        <v>5.294504777291138</v>
      </c>
      <c r="T28" s="186">
        <f>'Jadual5-2digit'!AG26/'Jadual5-2digit'!U26*100-100</f>
        <v>4.629044765093397</v>
      </c>
      <c r="U28" s="186">
        <f>'Jadual5-2digit'!AH26/'Jadual5-2digit'!V26*100-100</f>
        <v>3.6745475580714242</v>
      </c>
      <c r="V28" s="186">
        <f>'Jadual5-2digit'!AI26/'Jadual5-2digit'!W26*100-100</f>
        <v>5.3268235300290172</v>
      </c>
      <c r="W28" s="186">
        <f>'Jadual5-2digit'!AJ26/'Jadual5-2digit'!X26*100-100</f>
        <v>4.9225549973277651</v>
      </c>
      <c r="X28" s="186">
        <f>'Jadual5-2digit'!AK26/'Jadual5-2digit'!Y26*100-100</f>
        <v>5.2755663299770816</v>
      </c>
      <c r="Y28" s="186">
        <f>'Jadual5-2digit'!AL26/'Jadual5-2digit'!Z26*100-100</f>
        <v>3.9873940400311909</v>
      </c>
      <c r="Z28" s="186">
        <f>'Jadual5-2digit'!AM26/'Jadual5-2digit'!AA26*100-100</f>
        <v>8.41645389989705</v>
      </c>
      <c r="AA28" s="177">
        <f>'Jadual5-2digit'!AN26/'Jadual5-2digit'!AB26*100-100</f>
        <v>7.7235902569459114</v>
      </c>
      <c r="AB28" s="186">
        <f>'Jadual5-2digit'!AO26/'Jadual5-2digit'!AC26*100-100</f>
        <v>5.0557821141888866</v>
      </c>
      <c r="AC28" s="186">
        <f>'Jadual5-2digit'!AP26/'Jadual5-2digit'!AD26*100-100</f>
        <v>5.5440932524742266</v>
      </c>
      <c r="AD28" s="186">
        <f>'Jadual5-2digit'!AQ26/'Jadual5-2digit'!AE26*100-100</f>
        <v>5.0027562751709951</v>
      </c>
      <c r="AE28" s="186">
        <f>'Jadual5-2digit'!AR26/'Jadual5-2digit'!AF26*100-100</f>
        <v>5.4320947642485464</v>
      </c>
      <c r="AF28" s="186" t="e">
        <f>'Jadual5-2digit'!#REF!/'Jadual5-2digit'!#REF!*100-100</f>
        <v>#REF!</v>
      </c>
      <c r="AG28" s="186" t="e">
        <f>'Jadual5-2digit'!CP26/'Jadual5-2digit'!#REF!*100-100</f>
        <v>#REF!</v>
      </c>
      <c r="AH28" s="186" t="e">
        <f>'Jadual5-2digit'!CQ26/'Jadual5-2digit'!#REF!*100-100</f>
        <v>#REF!</v>
      </c>
      <c r="AI28" s="186" t="e">
        <f>'Jadual5-2digit'!CR26/'Jadual5-2digit'!#REF!*100-100</f>
        <v>#REF!</v>
      </c>
      <c r="AJ28" s="186" t="e">
        <f>'Jadual5-2digit'!CS26/'Jadual5-2digit'!#REF!*100-100</f>
        <v>#REF!</v>
      </c>
      <c r="AK28" s="186">
        <f>'Jadual5-2digit'!CT26/'Jadual5-2digit'!CP26*100-100</f>
        <v>-0.23877509073854242</v>
      </c>
      <c r="AL28" s="186">
        <f>'Jadual5-2digit'!CU26/'Jadual5-2digit'!CQ26*100-100</f>
        <v>2.5553303121496356</v>
      </c>
      <c r="AM28" s="186">
        <f>'Jadual5-2digit'!CV26/'Jadual5-2digit'!CR26*100-100</f>
        <v>1.1796239179289785</v>
      </c>
      <c r="AN28" s="186">
        <f>'Jadual5-2digit'!CW26/'Jadual5-2digit'!CS26*100-100</f>
        <v>4.8704144291637448</v>
      </c>
      <c r="AO28" s="186">
        <f>'Jadual5-2digit'!CX26/'Jadual5-2digit'!CT26*100-100</f>
        <v>4.5657784727365396</v>
      </c>
      <c r="AP28" s="249">
        <f>'Jadual5-2digit'!CY26/'Jadual5-2digit'!CU26*100-100</f>
        <v>4.7129799023946362</v>
      </c>
      <c r="AQ28" s="177">
        <f>'Jadual5-2digit'!CZ26/'Jadual5-2digit'!CV26*100-100</f>
        <v>7.0770625630412525</v>
      </c>
      <c r="AR28" s="177">
        <f>'Jadual5-2digit'!DA26/'Jadual5-2digit'!CW26*100-100</f>
        <v>5.3253388511649291</v>
      </c>
      <c r="AS28" s="177" t="e">
        <f>'Jadual5-2digit'!#REF!/'Jadual5-2digit'!CX26*100-100</f>
        <v>#REF!</v>
      </c>
      <c r="AT28" s="45">
        <f>'Jadual5-2digit'!DT26/'Jadual5-2digit'!DS26*100-100</f>
        <v>5.4416824445414846</v>
      </c>
      <c r="AU28" s="45">
        <f>'Jadual5-2digit'!R26/'Jadual5-2digit'!Q26*100-100</f>
        <v>-3.6052366866233854</v>
      </c>
      <c r="AV28" s="45">
        <f>'Jadual5-2digit'!S26/'Jadual5-2digit'!R26*100-100</f>
        <v>-6.2560608616301181</v>
      </c>
      <c r="AW28" s="45">
        <f>'Jadual5-2digit'!T26/'Jadual5-2digit'!S26*100-100</f>
        <v>1.0908398866789923</v>
      </c>
      <c r="AX28" s="45">
        <f>'Jadual5-2digit'!U26/'Jadual5-2digit'!T26*100-100</f>
        <v>-1.3432465253203958</v>
      </c>
      <c r="AY28" s="45">
        <f>'Jadual5-2digit'!W26/'Jadual5-2digit'!V26*100-100</f>
        <v>8.8055323560202226</v>
      </c>
      <c r="AZ28" s="45">
        <f>'Jadual5-2digit'!X26/'Jadual5-2digit'!W26*100-100</f>
        <v>0.24787057411094793</v>
      </c>
      <c r="BA28" s="45">
        <f>'Jadual5-2digit'!Y26/'Jadual5-2digit'!X26*100-100</f>
        <v>-0.6530407132457583</v>
      </c>
      <c r="BB28" s="45">
        <f>'Jadual5-2digit'!Z26/'Jadual5-2digit'!Y26*100-100</f>
        <v>6.6089031869290409</v>
      </c>
      <c r="BC28" s="45">
        <f>'Jadual5-2digit'!AA26/'Jadual5-2digit'!Z26*100-100</f>
        <v>0.14800889802000938</v>
      </c>
      <c r="BD28" s="45">
        <f>'Jadual5-2digit'!AB26/'Jadual5-2digit'!AA26*100-100</f>
        <v>-5.4979465735243167</v>
      </c>
      <c r="BE28" s="45">
        <f>'Jadual5-2digit'!AC26/'Jadual5-2digit'!AB26*100-100</f>
        <v>2.1056839349277112</v>
      </c>
      <c r="BF28" s="45">
        <f>'Jadual5-2digit'!AD26/'Jadual5-2digit'!AC26*100-100</f>
        <v>-3.2260513967445235</v>
      </c>
      <c r="BG28" s="45">
        <f>'Jadual5-2digit'!AE26/'Jadual5-2digit'!AD26*100-100</f>
        <v>0.45830086849372265</v>
      </c>
      <c r="BH28" s="45">
        <f>'Jadual5-2digit'!AF26/'Jadual5-2digit'!AE26*100-100</f>
        <v>-1.8076364776393916</v>
      </c>
      <c r="BI28" s="45">
        <f>'Jadual5-2digit'!AG26/'Jadual5-2digit'!AF26*100-100</f>
        <v>-1.9667560285894581</v>
      </c>
      <c r="BJ28" s="45">
        <f>'Jadual5-2digit'!AH26/'Jadual5-2digit'!AG26*100-100</f>
        <v>-0.76403462666121413</v>
      </c>
      <c r="BK28" s="45">
        <f>'Jadual5-2digit'!AI26/'Jadual5-2digit'!AH26*100-100</f>
        <v>10.539581560596773</v>
      </c>
      <c r="BL28" s="45">
        <f>'Jadual5-2digit'!AJ26/'Jadual5-2digit'!AI26*100-100</f>
        <v>-0.13690377097186968</v>
      </c>
      <c r="BM28" s="45">
        <f>'Jadual5-2digit'!AK26/'Jadual5-2digit'!AJ26*100-100</f>
        <v>-0.31878844028723563</v>
      </c>
      <c r="BN28" s="45">
        <f>'Jadual5-2digit'!AL26/'Jadual5-2digit'!AK26*100-100</f>
        <v>5.3044159280671437</v>
      </c>
      <c r="BO28" s="45">
        <f>'Jadual5-2digit'!AM26/'Jadual5-2digit'!AL26*100-100</f>
        <v>4.4135406035741909</v>
      </c>
      <c r="BP28" s="45">
        <f>'Jadual5-2digit'!AN26/'Jadual5-2digit'!AM26*100-100</f>
        <v>-6.1018866088983259</v>
      </c>
      <c r="BQ28" s="45">
        <f>'Jadual5-2digit'!AO26/'Jadual5-2digit'!AN26*100-100</f>
        <v>-0.42299501435016396</v>
      </c>
      <c r="BR28" s="45">
        <f>'Jadual5-2digit'!AP26/'Jadual5-2digit'!AO26*100-100</f>
        <v>-2.7762351558120741</v>
      </c>
      <c r="BS28" s="45">
        <f>'Jadual5-2digit'!AQ26/'Jadual5-2digit'!AP26*100-100</f>
        <v>-5.6951015920887471E-2</v>
      </c>
      <c r="BT28" s="45">
        <f>'Jadual5-2digit'!CQ26/'Jadual5-2digit'!CP26*100-100</f>
        <v>4.9359127152986986</v>
      </c>
      <c r="BU28" s="45">
        <f>'Jadual5-2digit'!CR26/'Jadual5-2digit'!CQ26*100-100</f>
        <v>2.4873341497300743</v>
      </c>
      <c r="BV28" s="45">
        <f>'Jadual5-2digit'!CS26/'Jadual5-2digit'!CR26*100-100</f>
        <v>-7.3974304844368817</v>
      </c>
      <c r="BW28" s="45">
        <f>'Jadual5-2digit'!CT26/'Jadual5-2digit'!CS26*100-100</f>
        <v>0.17155014153775028</v>
      </c>
      <c r="BX28" s="45">
        <f>'Jadual5-2digit'!CU26/'Jadual5-2digit'!CT26*100-100</f>
        <v>7.8749504119739413</v>
      </c>
      <c r="BY28" s="45">
        <f>'Jadual5-2digit'!CV26/'Jadual5-2digit'!CU26*100-100</f>
        <v>1.1125398753879239</v>
      </c>
      <c r="BZ28" s="45">
        <f>'Jadual5-2digit'!CW26/'Jadual5-2digit'!CV26*100-100</f>
        <v>-4.019510388971554</v>
      </c>
      <c r="CA28" s="45">
        <f>'Jadual5-2digit'!CX26/'Jadual5-2digit'!CW26*100-100</f>
        <v>-0.11943617858186428</v>
      </c>
      <c r="CB28" s="45">
        <f>'Jadual5-2digit'!CY26/'Jadual5-2digit'!CX26*100-100</f>
        <v>8.0268102953590272</v>
      </c>
      <c r="CC28" s="150"/>
      <c r="CD28" s="13" t="s">
        <v>401</v>
      </c>
      <c r="CE28" s="111"/>
      <c r="CF28" s="91"/>
      <c r="CG28" s="91"/>
      <c r="CH28" s="91"/>
      <c r="CI28" s="91"/>
      <c r="CJ28" s="91"/>
    </row>
    <row r="29" spans="1:90" s="55" customFormat="1" ht="26.25" customHeight="1" x14ac:dyDescent="0.25">
      <c r="A29" s="624"/>
      <c r="B29" s="58"/>
      <c r="C29" s="5">
        <v>5.3</v>
      </c>
      <c r="D29" s="52">
        <v>2.0586902008899366</v>
      </c>
      <c r="E29" s="53">
        <v>25</v>
      </c>
      <c r="F29" s="146"/>
      <c r="G29" s="15" t="s">
        <v>404</v>
      </c>
      <c r="H29" s="186">
        <f>'Jadual5-2digit'!U27/'Jadual5-2digit'!I27*100-100</f>
        <v>6.3338259355606823</v>
      </c>
      <c r="I29" s="186">
        <f>'Jadual5-2digit'!V27/'Jadual5-2digit'!J27*100-100</f>
        <v>6.3712664460445154</v>
      </c>
      <c r="J29" s="186">
        <f>'Jadual5-2digit'!W27/'Jadual5-2digit'!K27*100-100</f>
        <v>4.5733329674360732</v>
      </c>
      <c r="K29" s="186">
        <f>'Jadual5-2digit'!X27/'Jadual5-2digit'!L27*100-100</f>
        <v>3.3788387306346266</v>
      </c>
      <c r="L29" s="186">
        <f>'Jadual5-2digit'!Y27/'Jadual5-2digit'!M27*100-100</f>
        <v>7.0025485388650566</v>
      </c>
      <c r="M29" s="186">
        <f>'Jadual5-2digit'!Z27/'Jadual5-2digit'!N27*100-100</f>
        <v>5.7498314987692396</v>
      </c>
      <c r="N29" s="186">
        <f>'Jadual5-2digit'!AA27/'Jadual5-2digit'!O27*100-100</f>
        <v>4.7759703876547661</v>
      </c>
      <c r="O29" s="186">
        <f>'Jadual5-2digit'!AB27/'Jadual5-2digit'!P27*100-100</f>
        <v>5.3517633493117103</v>
      </c>
      <c r="P29" s="186">
        <f>'Jadual5-2digit'!AC27/'Jadual5-2digit'!Q27*100-100</f>
        <v>3.9098282964272926</v>
      </c>
      <c r="Q29" s="186">
        <f>'Jadual5-2digit'!AD27/'Jadual5-2digit'!R27*100-100</f>
        <v>5.4902076829540505</v>
      </c>
      <c r="R29" s="186">
        <f>'Jadual5-2digit'!AE27/'Jadual5-2digit'!S27*100-100</f>
        <v>6.4823553471788671</v>
      </c>
      <c r="S29" s="186">
        <f>'Jadual5-2digit'!AF27/'Jadual5-2digit'!T27*100-100</f>
        <v>0.73607089847807572</v>
      </c>
      <c r="T29" s="186">
        <f>'Jadual5-2digit'!AG27/'Jadual5-2digit'!U27*100-100</f>
        <v>3.3040881272690541</v>
      </c>
      <c r="U29" s="186">
        <f>'Jadual5-2digit'!AH27/'Jadual5-2digit'!V27*100-100</f>
        <v>3.2416937739351113</v>
      </c>
      <c r="V29" s="186">
        <f>'Jadual5-2digit'!AI27/'Jadual5-2digit'!W27*100-100</f>
        <v>2.6382781963747846</v>
      </c>
      <c r="W29" s="186">
        <f>'Jadual5-2digit'!AJ27/'Jadual5-2digit'!X27*100-100</f>
        <v>3.6668013125396755</v>
      </c>
      <c r="X29" s="186">
        <f>'Jadual5-2digit'!AK27/'Jadual5-2digit'!Y27*100-100</f>
        <v>3.5055755326850715</v>
      </c>
      <c r="Y29" s="186">
        <f>'Jadual5-2digit'!AL27/'Jadual5-2digit'!Z27*100-100</f>
        <v>3.1542718970832766</v>
      </c>
      <c r="Z29" s="186">
        <f>'Jadual5-2digit'!AM27/'Jadual5-2digit'!AA27*100-100</f>
        <v>9.5382262329060836</v>
      </c>
      <c r="AA29" s="177">
        <f>'Jadual5-2digit'!AN27/'Jadual5-2digit'!AB27*100-100</f>
        <v>9.1988959729932844</v>
      </c>
      <c r="AB29" s="186">
        <f>'Jadual5-2digit'!AO27/'Jadual5-2digit'!AC27*100-100</f>
        <v>5.4206923519359407</v>
      </c>
      <c r="AC29" s="186">
        <f>'Jadual5-2digit'!AP27/'Jadual5-2digit'!AD27*100-100</f>
        <v>5.6171765258179676</v>
      </c>
      <c r="AD29" s="186">
        <f>'Jadual5-2digit'!AQ27/'Jadual5-2digit'!AE27*100-100</f>
        <v>4.981350786831527</v>
      </c>
      <c r="AE29" s="186">
        <f>'Jadual5-2digit'!AR27/'Jadual5-2digit'!AF27*100-100</f>
        <v>4.6420437226028781</v>
      </c>
      <c r="AF29" s="186" t="e">
        <f>'Jadual5-2digit'!#REF!/'Jadual5-2digit'!#REF!*100-100</f>
        <v>#REF!</v>
      </c>
      <c r="AG29" s="186" t="e">
        <f>'Jadual5-2digit'!CP27/'Jadual5-2digit'!#REF!*100-100</f>
        <v>#REF!</v>
      </c>
      <c r="AH29" s="186" t="e">
        <f>'Jadual5-2digit'!CQ27/'Jadual5-2digit'!#REF!*100-100</f>
        <v>#REF!</v>
      </c>
      <c r="AI29" s="186" t="e">
        <f>'Jadual5-2digit'!CR27/'Jadual5-2digit'!#REF!*100-100</f>
        <v>#REF!</v>
      </c>
      <c r="AJ29" s="186" t="e">
        <f>'Jadual5-2digit'!CS27/'Jadual5-2digit'!#REF!*100-100</f>
        <v>#REF!</v>
      </c>
      <c r="AK29" s="186">
        <f>'Jadual5-2digit'!CT27/'Jadual5-2digit'!CP27*100-100</f>
        <v>5.7466292477168253</v>
      </c>
      <c r="AL29" s="186">
        <f>'Jadual5-2digit'!CU27/'Jadual5-2digit'!CQ27*100-100</f>
        <v>5.3746560676752466</v>
      </c>
      <c r="AM29" s="186">
        <f>'Jadual5-2digit'!CV27/'Jadual5-2digit'!CR27*100-100</f>
        <v>4.667156519581809</v>
      </c>
      <c r="AN29" s="186">
        <f>'Jadual5-2digit'!CW27/'Jadual5-2digit'!CS27*100-100</f>
        <v>4.1916264423976486</v>
      </c>
      <c r="AO29" s="186">
        <f>'Jadual5-2digit'!CX27/'Jadual5-2digit'!CT27*100-100</f>
        <v>3.0616777755559212</v>
      </c>
      <c r="AP29" s="249">
        <f>'Jadual5-2digit'!CY27/'Jadual5-2digit'!CU27*100-100</f>
        <v>3.4399281184811059</v>
      </c>
      <c r="AQ29" s="177">
        <f>'Jadual5-2digit'!CZ27/'Jadual5-2digit'!CV27*100-100</f>
        <v>8.0384409905957455</v>
      </c>
      <c r="AR29" s="177">
        <f>'Jadual5-2digit'!DA27/'Jadual5-2digit'!CW27*100-100</f>
        <v>5.0835984441091711</v>
      </c>
      <c r="AS29" s="177" t="e">
        <f>'Jadual5-2digit'!#REF!/'Jadual5-2digit'!CX27*100-100</f>
        <v>#REF!</v>
      </c>
      <c r="AT29" s="45">
        <f>'Jadual5-2digit'!DT27/'Jadual5-2digit'!DS27*100-100</f>
        <v>4.8906171603813249</v>
      </c>
      <c r="AU29" s="45">
        <f>'Jadual5-2digit'!R27/'Jadual5-2digit'!Q27*100-100</f>
        <v>-0.5426136392589882</v>
      </c>
      <c r="AV29" s="45">
        <f>'Jadual5-2digit'!S27/'Jadual5-2digit'!R27*100-100</f>
        <v>-1.9876745177983253</v>
      </c>
      <c r="AW29" s="45">
        <f>'Jadual5-2digit'!T27/'Jadual5-2digit'!S27*100-100</f>
        <v>4.6328187272706174</v>
      </c>
      <c r="AX29" s="45">
        <f>'Jadual5-2digit'!U27/'Jadual5-2digit'!T27*100-100</f>
        <v>11.141833290070679</v>
      </c>
      <c r="AY29" s="45">
        <f>'Jadual5-2digit'!W27/'Jadual5-2digit'!V27*100-100</f>
        <v>12.49588458104094</v>
      </c>
      <c r="AZ29" s="45">
        <f>'Jadual5-2digit'!X27/'Jadual5-2digit'!W27*100-100</f>
        <v>-0.33784259292514207</v>
      </c>
      <c r="BA29" s="45">
        <f>'Jadual5-2digit'!Y27/'Jadual5-2digit'!X27*100-100</f>
        <v>2.865173944401306</v>
      </c>
      <c r="BB29" s="45">
        <f>'Jadual5-2digit'!Z27/'Jadual5-2digit'!Y27*100-100</f>
        <v>0.19083527703678271</v>
      </c>
      <c r="BC29" s="45">
        <f>'Jadual5-2digit'!AA27/'Jadual5-2digit'!Z27*100-100</f>
        <v>-2.8996608948225884</v>
      </c>
      <c r="BD29" s="45">
        <f>'Jadual5-2digit'!AB27/'Jadual5-2digit'!AA27*100-100</f>
        <v>-3.9850828706439785</v>
      </c>
      <c r="BE29" s="45">
        <f>'Jadual5-2digit'!AC27/'Jadual5-2digit'!AB27*100-100</f>
        <v>4.0011449885418955</v>
      </c>
      <c r="BF29" s="45">
        <f>'Jadual5-2digit'!AD27/'Jadual5-2digit'!AC27*100-100</f>
        <v>0.97004792335997081</v>
      </c>
      <c r="BG29" s="45">
        <f>'Jadual5-2digit'!AE27/'Jadual5-2digit'!AD27*100-100</f>
        <v>-1.0658572048144634</v>
      </c>
      <c r="BH29" s="45">
        <f>'Jadual5-2digit'!AF27/'Jadual5-2digit'!AE27*100-100</f>
        <v>-1.0136561005626703</v>
      </c>
      <c r="BI29" s="45">
        <f>'Jadual5-2digit'!AG27/'Jadual5-2digit'!AF27*100-100</f>
        <v>13.975119720469181</v>
      </c>
      <c r="BJ29" s="45">
        <f>'Jadual5-2digit'!AH27/'Jadual5-2digit'!AG27*100-100</f>
        <v>-18.234487617181898</v>
      </c>
      <c r="BK29" s="45">
        <f>'Jadual5-2digit'!AI27/'Jadual5-2digit'!AH27*100-100</f>
        <v>11.838381137555558</v>
      </c>
      <c r="BL29" s="45">
        <f>'Jadual5-2digit'!AJ27/'Jadual5-2digit'!AI27*100-100</f>
        <v>0.66085725377259052</v>
      </c>
      <c r="BM29" s="45">
        <f>'Jadual5-2digit'!AK27/'Jadual5-2digit'!AJ27*100-100</f>
        <v>2.7051948799459211</v>
      </c>
      <c r="BN29" s="45">
        <f>'Jadual5-2digit'!AL27/'Jadual5-2digit'!AK27*100-100</f>
        <v>-0.14921794720416415</v>
      </c>
      <c r="BO29" s="45">
        <f>'Jadual5-2digit'!AM27/'Jadual5-2digit'!AL27*100-100</f>
        <v>3.1096310078803526</v>
      </c>
      <c r="BP29" s="45">
        <f>'Jadual5-2digit'!AN27/'Jadual5-2digit'!AM27*100-100</f>
        <v>-4.2825202850104773</v>
      </c>
      <c r="BQ29" s="45">
        <f>'Jadual5-2digit'!AO27/'Jadual5-2digit'!AN27*100-100</f>
        <v>0.40277983028059339</v>
      </c>
      <c r="BR29" s="45">
        <f>'Jadual5-2digit'!AP27/'Jadual5-2digit'!AO27*100-100</f>
        <v>1.1582369402450183</v>
      </c>
      <c r="BS29" s="45">
        <f>'Jadual5-2digit'!AQ27/'Jadual5-2digit'!AP27*100-100</f>
        <v>-1.6614504267025865</v>
      </c>
      <c r="BT29" s="45">
        <f>'Jadual5-2digit'!CQ27/'Jadual5-2digit'!CP27*100-100</f>
        <v>2.8321888384096781</v>
      </c>
      <c r="BU29" s="45">
        <f>'Jadual5-2digit'!CR27/'Jadual5-2digit'!CQ27*100-100</f>
        <v>-2.5619198081625001</v>
      </c>
      <c r="BV29" s="45">
        <f>'Jadual5-2digit'!CS27/'Jadual5-2digit'!CR27*100-100</f>
        <v>1.6256782519816824</v>
      </c>
      <c r="BW29" s="45">
        <f>'Jadual5-2digit'!CT27/'Jadual5-2digit'!CS27*100-100</f>
        <v>3.8497073630151988</v>
      </c>
      <c r="BX29" s="45">
        <f>'Jadual5-2digit'!CU27/'Jadual5-2digit'!CT27*100-100</f>
        <v>2.4704674618988776</v>
      </c>
      <c r="BY29" s="45">
        <f>'Jadual5-2digit'!CV27/'Jadual5-2digit'!CU27*100-100</f>
        <v>-3.2161321232996727</v>
      </c>
      <c r="BZ29" s="45">
        <f>'Jadual5-2digit'!CW27/'Jadual5-2digit'!CV27*100-100</f>
        <v>1.1639664005279116</v>
      </c>
      <c r="CA29" s="45">
        <f>'Jadual5-2digit'!CX27/'Jadual5-2digit'!CW27*100-100</f>
        <v>2.7234667773418835</v>
      </c>
      <c r="CB29" s="45">
        <f>'Jadual5-2digit'!CY27/'Jadual5-2digit'!CX27*100-100</f>
        <v>2.8465479827455908</v>
      </c>
      <c r="CC29" s="149"/>
      <c r="CD29" s="13" t="s">
        <v>403</v>
      </c>
      <c r="CE29" s="111"/>
      <c r="CF29" s="91"/>
      <c r="CG29" s="91"/>
      <c r="CH29" s="91"/>
      <c r="CI29" s="91"/>
      <c r="CJ29" s="91"/>
    </row>
    <row r="30" spans="1:90" s="122" customFormat="1" ht="15" customHeight="1" x14ac:dyDescent="0.25">
      <c r="A30" s="624"/>
      <c r="B30" s="118" t="s">
        <v>69</v>
      </c>
      <c r="C30" s="119"/>
      <c r="D30" s="120">
        <f>SUM(D31:D33)</f>
        <v>16.573753358017733</v>
      </c>
      <c r="E30" s="121"/>
      <c r="F30" s="57" t="s">
        <v>70</v>
      </c>
      <c r="G30" s="160"/>
      <c r="H30" s="184">
        <f>'Jadual5-2digit'!U28/'Jadual5-2digit'!I28*100-100</f>
        <v>7.0504626432644812</v>
      </c>
      <c r="I30" s="184">
        <f>'Jadual5-2digit'!V28/'Jadual5-2digit'!J28*100-100</f>
        <v>7.0016161780665129</v>
      </c>
      <c r="J30" s="184">
        <f>'Jadual5-2digit'!W28/'Jadual5-2digit'!K28*100-100</f>
        <v>7.0682346938286855</v>
      </c>
      <c r="K30" s="184">
        <f>'Jadual5-2digit'!X28/'Jadual5-2digit'!L28*100-100</f>
        <v>8.3491363909066934</v>
      </c>
      <c r="L30" s="184">
        <f>'Jadual5-2digit'!Y28/'Jadual5-2digit'!M28*100-100</f>
        <v>8.6908955809858384</v>
      </c>
      <c r="M30" s="184">
        <f>'Jadual5-2digit'!Z28/'Jadual5-2digit'!N28*100-100</f>
        <v>9.6048548171679755</v>
      </c>
      <c r="N30" s="184">
        <f>'Jadual5-2digit'!AA28/'Jadual5-2digit'!O28*100-100</f>
        <v>4.5795280040332216</v>
      </c>
      <c r="O30" s="184">
        <f>'Jadual5-2digit'!AB28/'Jadual5-2digit'!P28*100-100</f>
        <v>8.3678050659971888</v>
      </c>
      <c r="P30" s="184">
        <f>'Jadual5-2digit'!AC28/'Jadual5-2digit'!Q28*100-100</f>
        <v>6.6356208007905195</v>
      </c>
      <c r="Q30" s="184">
        <f>'Jadual5-2digit'!AD28/'Jadual5-2digit'!R28*100-100</f>
        <v>7.8259202868323712</v>
      </c>
      <c r="R30" s="184">
        <f>'Jadual5-2digit'!AE28/'Jadual5-2digit'!S28*100-100</f>
        <v>8.8897890418806185</v>
      </c>
      <c r="S30" s="184">
        <f>'Jadual5-2digit'!AF28/'Jadual5-2digit'!T28*100-100</f>
        <v>6.1649702443113767</v>
      </c>
      <c r="T30" s="184">
        <f>'Jadual5-2digit'!AG28/'Jadual5-2digit'!U28*100-100</f>
        <v>6.2904357369633459</v>
      </c>
      <c r="U30" s="184">
        <f>'Jadual5-2digit'!AH28/'Jadual5-2digit'!V28*100-100</f>
        <v>9.2773030876711147</v>
      </c>
      <c r="V30" s="184">
        <f>'Jadual5-2digit'!AI28/'Jadual5-2digit'!W28*100-100</f>
        <v>7.6308027982094018</v>
      </c>
      <c r="W30" s="184">
        <f>'Jadual5-2digit'!AJ28/'Jadual5-2digit'!X28*100-100</f>
        <v>7.7499253217008715</v>
      </c>
      <c r="X30" s="184">
        <f>'Jadual5-2digit'!AK28/'Jadual5-2digit'!Y28*100-100</f>
        <v>9.8773222462654076</v>
      </c>
      <c r="Y30" s="184">
        <f>'Jadual5-2digit'!AL28/'Jadual5-2digit'!Z28*100-100</f>
        <v>6.9958328713669147</v>
      </c>
      <c r="Z30" s="184">
        <f>'Jadual5-2digit'!AM28/'Jadual5-2digit'!AA28*100-100</f>
        <v>9.7696006973345391</v>
      </c>
      <c r="AA30" s="175">
        <f>'Jadual5-2digit'!AN28/'Jadual5-2digit'!AB28*100-100</f>
        <v>7.7927215655021485</v>
      </c>
      <c r="AB30" s="184">
        <f>'Jadual5-2digit'!AO28/'Jadual5-2digit'!AC28*100-100</f>
        <v>6.1605489807305958</v>
      </c>
      <c r="AC30" s="184">
        <f>'Jadual5-2digit'!AP28/'Jadual5-2digit'!AD28*100-100</f>
        <v>5.7612857238648019</v>
      </c>
      <c r="AD30" s="184">
        <f>'Jadual5-2digit'!AQ28/'Jadual5-2digit'!AE28*100-100</f>
        <v>7.0026143442192108</v>
      </c>
      <c r="AE30" s="184">
        <f>'Jadual5-2digit'!AR28/'Jadual5-2digit'!AF28*100-100</f>
        <v>3.8077243646996237</v>
      </c>
      <c r="AF30" s="184" t="e">
        <f>'Jadual5-2digit'!#REF!/'Jadual5-2digit'!#REF!*100-100</f>
        <v>#REF!</v>
      </c>
      <c r="AG30" s="184" t="e">
        <f>'Jadual5-2digit'!CP28/'Jadual5-2digit'!#REF!*100-100</f>
        <v>#REF!</v>
      </c>
      <c r="AH30" s="184" t="e">
        <f>'Jadual5-2digit'!CQ28/'Jadual5-2digit'!#REF!*100-100</f>
        <v>#REF!</v>
      </c>
      <c r="AI30" s="184" t="e">
        <f>'Jadual5-2digit'!CR28/'Jadual5-2digit'!#REF!*100-100</f>
        <v>#REF!</v>
      </c>
      <c r="AJ30" s="184" t="e">
        <f>'Jadual5-2digit'!CS28/'Jadual5-2digit'!#REF!*100-100</f>
        <v>#REF!</v>
      </c>
      <c r="AK30" s="184">
        <f>'Jadual5-2digit'!CT28/'Jadual5-2digit'!CP28*100-100</f>
        <v>7.0422645135187878</v>
      </c>
      <c r="AL30" s="184">
        <f>'Jadual5-2digit'!CU28/'Jadual5-2digit'!CQ28*100-100</f>
        <v>8.9053209172825376</v>
      </c>
      <c r="AM30" s="184">
        <f>'Jadual5-2digit'!CV28/'Jadual5-2digit'!CR28*100-100</f>
        <v>6.5220448626370313</v>
      </c>
      <c r="AN30" s="184">
        <f>'Jadual5-2digit'!CW28/'Jadual5-2digit'!CS28*100-100</f>
        <v>7.61218490533264</v>
      </c>
      <c r="AO30" s="184">
        <f>'Jadual5-2digit'!CX28/'Jadual5-2digit'!CT28*100-100</f>
        <v>7.6314643753551366</v>
      </c>
      <c r="AP30" s="247">
        <f>'Jadual5-2digit'!CY28/'Jadual5-2digit'!CU28*100-100</f>
        <v>8.1809988623224683</v>
      </c>
      <c r="AQ30" s="175">
        <f>'Jadual5-2digit'!CZ28/'Jadual5-2digit'!CV28*100-100</f>
        <v>7.8703067696073816</v>
      </c>
      <c r="AR30" s="175">
        <f>'Jadual5-2digit'!DA28/'Jadual5-2digit'!CW28*100-100</f>
        <v>5.5202406473385111</v>
      </c>
      <c r="AS30" s="175" t="e">
        <f>'Jadual5-2digit'!#REF!/'Jadual5-2digit'!CX28*100-100</f>
        <v>#REF!</v>
      </c>
      <c r="AT30" s="71">
        <f>'Jadual5-2digit'!DT28/'Jadual5-2digit'!DS28*100-100</f>
        <v>7.2759336795262328</v>
      </c>
      <c r="AU30" s="71">
        <f>'Jadual5-2digit'!R28/'Jadual5-2digit'!Q28*100-100</f>
        <v>-0.76765442256908045</v>
      </c>
      <c r="AV30" s="71">
        <f>'Jadual5-2digit'!S28/'Jadual5-2digit'!R28*100-100</f>
        <v>-5.8824413425508482</v>
      </c>
      <c r="AW30" s="71">
        <f>'Jadual5-2digit'!T28/'Jadual5-2digit'!S28*100-100</f>
        <v>3.9720114244111215</v>
      </c>
      <c r="AX30" s="71">
        <f>'Jadual5-2digit'!U28/'Jadual5-2digit'!T28*100-100</f>
        <v>0.81706010499893011</v>
      </c>
      <c r="AY30" s="71">
        <f>'Jadual5-2digit'!W28/'Jadual5-2digit'!V28*100-100</f>
        <v>17.886018278073124</v>
      </c>
      <c r="AZ30" s="71">
        <f>'Jadual5-2digit'!X28/'Jadual5-2digit'!W28*100-100</f>
        <v>-1.0305785035886004</v>
      </c>
      <c r="BA30" s="71">
        <f>'Jadual5-2digit'!Y28/'Jadual5-2digit'!X28*100-100</f>
        <v>4.0835259863468281</v>
      </c>
      <c r="BB30" s="71">
        <f>'Jadual5-2digit'!Z28/'Jadual5-2digit'!Y28*100-100</f>
        <v>8.1841895379669154</v>
      </c>
      <c r="BC30" s="71">
        <f>'Jadual5-2digit'!AA28/'Jadual5-2digit'!Z28*100-100</f>
        <v>-4.4431841869239861</v>
      </c>
      <c r="BD30" s="71">
        <f>'Jadual5-2digit'!AB28/'Jadual5-2digit'!AA28*100-100</f>
        <v>2.3984393421416286</v>
      </c>
      <c r="BE30" s="71">
        <f>'Jadual5-2digit'!AC28/'Jadual5-2digit'!AB28*100-100</f>
        <v>3.9458514242074045</v>
      </c>
      <c r="BF30" s="71">
        <f>'Jadual5-2digit'!AD28/'Jadual5-2digit'!AC28*100-100</f>
        <v>0.34000743612820372</v>
      </c>
      <c r="BG30" s="71">
        <f>'Jadual5-2digit'!AE28/'Jadual5-2digit'!AD28*100-100</f>
        <v>-4.9538266857899771</v>
      </c>
      <c r="BH30" s="71">
        <f>'Jadual5-2digit'!AF28/'Jadual5-2digit'!AE28*100-100</f>
        <v>1.3702533197888584</v>
      </c>
      <c r="BI30" s="71">
        <f>'Jadual5-2digit'!AG28/'Jadual5-2digit'!AF28*100-100</f>
        <v>0.93620545100796448</v>
      </c>
      <c r="BJ30" s="71">
        <f>'Jadual5-2digit'!AH28/'Jadual5-2digit'!AG28*100-100</f>
        <v>-16.19066276867737</v>
      </c>
      <c r="BK30" s="71">
        <f>'Jadual5-2digit'!AI28/'Jadual5-2digit'!AH28*100-100</f>
        <v>16.109808967136757</v>
      </c>
      <c r="BL30" s="71">
        <f>'Jadual5-2digit'!AJ28/'Jadual5-2digit'!AI28*100-100</f>
        <v>-0.92104213546127767</v>
      </c>
      <c r="BM30" s="71">
        <f>'Jadual5-2digit'!AK28/'Jadual5-2digit'!AJ28*100-100</f>
        <v>6.1385341213417348</v>
      </c>
      <c r="BN30" s="71">
        <f>'Jadual5-2digit'!AL28/'Jadual5-2digit'!AK28*100-100</f>
        <v>5.3471018995643362</v>
      </c>
      <c r="BO30" s="71">
        <f>'Jadual5-2digit'!AM28/'Jadual5-2digit'!AL28*100-100</f>
        <v>-1.965962278918667</v>
      </c>
      <c r="BP30" s="71">
        <f>'Jadual5-2digit'!AN28/'Jadual5-2digit'!AM28*100-100</f>
        <v>0.55431003328281747</v>
      </c>
      <c r="BQ30" s="71">
        <f>'Jadual5-2digit'!AO28/'Jadual5-2digit'!AN28*100-100</f>
        <v>2.3719272618766922</v>
      </c>
      <c r="BR30" s="71">
        <f>'Jadual5-2digit'!AP28/'Jadual5-2digit'!AO28*100-100</f>
        <v>-3.7365124088637458E-2</v>
      </c>
      <c r="BS30" s="71">
        <f>'Jadual5-2digit'!AQ28/'Jadual5-2digit'!AP28*100-100</f>
        <v>-3.8382621918205899</v>
      </c>
      <c r="BT30" s="71">
        <f>'Jadual5-2digit'!CQ28/'Jadual5-2digit'!CP28*100-100</f>
        <v>6.6368381635438283</v>
      </c>
      <c r="BU30" s="71">
        <f>'Jadual5-2digit'!CR28/'Jadual5-2digit'!CQ28*100-100</f>
        <v>7.2800102701309584</v>
      </c>
      <c r="BV30" s="71">
        <f>'Jadual5-2digit'!CS28/'Jadual5-2digit'!CR28*100-100</f>
        <v>-0.2519286606673603</v>
      </c>
      <c r="BW30" s="71">
        <f>'Jadual5-2digit'!CT28/'Jadual5-2digit'!CS28*100-100</f>
        <v>-6.1952749188146896</v>
      </c>
      <c r="BX30" s="71">
        <f>'Jadual5-2digit'!CU28/'Jadual5-2digit'!CT28*100-100</f>
        <v>8.4928381755074724</v>
      </c>
      <c r="BY30" s="71">
        <f>'Jadual5-2digit'!CV28/'Jadual5-2digit'!CU28*100-100</f>
        <v>4.9323023944696729</v>
      </c>
      <c r="BZ30" s="71">
        <f>'Jadual5-2digit'!CW28/'Jadual5-2digit'!CV28*100-100</f>
        <v>0.76888695443734889</v>
      </c>
      <c r="CA30" s="71">
        <f>'Jadual5-2digit'!CX28/'Jadual5-2digit'!CW28*100-100</f>
        <v>-6.1784691510778771</v>
      </c>
      <c r="CB30" s="71">
        <f>'Jadual5-2digit'!CY28/'Jadual5-2digit'!CX28*100-100</f>
        <v>9.0467705828422424</v>
      </c>
      <c r="CC30" s="166" t="s">
        <v>71</v>
      </c>
      <c r="CD30" s="161"/>
      <c r="CE30" s="112"/>
      <c r="CF30" s="90"/>
      <c r="CG30" s="90"/>
      <c r="CH30" s="90"/>
      <c r="CI30" s="90"/>
      <c r="CJ30" s="90"/>
    </row>
    <row r="31" spans="1:90" s="55" customFormat="1" ht="25.5" x14ac:dyDescent="0.25">
      <c r="A31" s="624"/>
      <c r="B31" s="58"/>
      <c r="C31" s="5">
        <v>6.1</v>
      </c>
      <c r="D31" s="52">
        <v>13.795734722853512</v>
      </c>
      <c r="E31" s="53">
        <v>26</v>
      </c>
      <c r="F31" s="146"/>
      <c r="G31" s="15" t="s">
        <v>406</v>
      </c>
      <c r="H31" s="186">
        <f>'Jadual5-2digit'!U29/'Jadual5-2digit'!I29*100-100</f>
        <v>8.526850613137654</v>
      </c>
      <c r="I31" s="186">
        <f>'Jadual5-2digit'!V29/'Jadual5-2digit'!J29*100-100</f>
        <v>7.0697204058667467</v>
      </c>
      <c r="J31" s="186">
        <f>'Jadual5-2digit'!W29/'Jadual5-2digit'!K29*100-100</f>
        <v>8.2774750203188603</v>
      </c>
      <c r="K31" s="186">
        <f>'Jadual5-2digit'!X29/'Jadual5-2digit'!L29*100-100</f>
        <v>10.505501764223894</v>
      </c>
      <c r="L31" s="186">
        <f>'Jadual5-2digit'!Y29/'Jadual5-2digit'!M29*100-100</f>
        <v>10.108572478090366</v>
      </c>
      <c r="M31" s="186">
        <f>'Jadual5-2digit'!Z29/'Jadual5-2digit'!N29*100-100</f>
        <v>9.9041859792320395</v>
      </c>
      <c r="N31" s="186">
        <f>'Jadual5-2digit'!AA29/'Jadual5-2digit'!O29*100-100</f>
        <v>4.787498995018467</v>
      </c>
      <c r="O31" s="186">
        <f>'Jadual5-2digit'!AB29/'Jadual5-2digit'!P29*100-100</f>
        <v>8.4194504764145677</v>
      </c>
      <c r="P31" s="186">
        <f>'Jadual5-2digit'!AC29/'Jadual5-2digit'!Q29*100-100</f>
        <v>6.7895347301758306</v>
      </c>
      <c r="Q31" s="186">
        <f>'Jadual5-2digit'!AD29/'Jadual5-2digit'!R29*100-100</f>
        <v>8.1385081961508234</v>
      </c>
      <c r="R31" s="186">
        <f>'Jadual5-2digit'!AE29/'Jadual5-2digit'!S29*100-100</f>
        <v>8.9877659680496009</v>
      </c>
      <c r="S31" s="186">
        <f>'Jadual5-2digit'!AF29/'Jadual5-2digit'!T29*100-100</f>
        <v>6.1104792880020113</v>
      </c>
      <c r="T31" s="186">
        <f>'Jadual5-2digit'!AG29/'Jadual5-2digit'!U29*100-100</f>
        <v>6.0506372348577884</v>
      </c>
      <c r="U31" s="186">
        <f>'Jadual5-2digit'!AH29/'Jadual5-2digit'!V29*100-100</f>
        <v>8.8811030059777778</v>
      </c>
      <c r="V31" s="186">
        <f>'Jadual5-2digit'!AI29/'Jadual5-2digit'!W29*100-100</f>
        <v>7.8605925844592974</v>
      </c>
      <c r="W31" s="186">
        <f>'Jadual5-2digit'!AJ29/'Jadual5-2digit'!X29*100-100</f>
        <v>8.1837222759038326</v>
      </c>
      <c r="X31" s="186">
        <f>'Jadual5-2digit'!AK29/'Jadual5-2digit'!Y29*100-100</f>
        <v>10.82442038082165</v>
      </c>
      <c r="Y31" s="186">
        <f>'Jadual5-2digit'!AL29/'Jadual5-2digit'!Z29*100-100</f>
        <v>8.0014572131687345</v>
      </c>
      <c r="Z31" s="186">
        <f>'Jadual5-2digit'!AM29/'Jadual5-2digit'!AA29*100-100</f>
        <v>9.8570281420247881</v>
      </c>
      <c r="AA31" s="177">
        <f>'Jadual5-2digit'!AN29/'Jadual5-2digit'!AB29*100-100</f>
        <v>7.9923899222383028</v>
      </c>
      <c r="AB31" s="186">
        <f>'Jadual5-2digit'!AO29/'Jadual5-2digit'!AC29*100-100</f>
        <v>6.2412820246930352</v>
      </c>
      <c r="AC31" s="186">
        <f>'Jadual5-2digit'!AP29/'Jadual5-2digit'!AD29*100-100</f>
        <v>5.6506490310336943</v>
      </c>
      <c r="AD31" s="186">
        <f>'Jadual5-2digit'!AQ29/'Jadual5-2digit'!AE29*100-100</f>
        <v>7.3824281063549222</v>
      </c>
      <c r="AE31" s="186">
        <f>'Jadual5-2digit'!AR29/'Jadual5-2digit'!AF29*100-100</f>
        <v>4.2767179800646602</v>
      </c>
      <c r="AF31" s="186" t="e">
        <f>'Jadual5-2digit'!#REF!/'Jadual5-2digit'!#REF!*100-100</f>
        <v>#REF!</v>
      </c>
      <c r="AG31" s="186" t="e">
        <f>'Jadual5-2digit'!CP29/'Jadual5-2digit'!#REF!*100-100</f>
        <v>#REF!</v>
      </c>
      <c r="AH31" s="186" t="e">
        <f>'Jadual5-2digit'!CQ29/'Jadual5-2digit'!#REF!*100-100</f>
        <v>#REF!</v>
      </c>
      <c r="AI31" s="186" t="e">
        <f>'Jadual5-2digit'!CR29/'Jadual5-2digit'!#REF!*100-100</f>
        <v>#REF!</v>
      </c>
      <c r="AJ31" s="186" t="e">
        <f>'Jadual5-2digit'!CS29/'Jadual5-2digit'!#REF!*100-100</f>
        <v>#REF!</v>
      </c>
      <c r="AK31" s="186">
        <f>'Jadual5-2digit'!CT29/'Jadual5-2digit'!CP29*100-100</f>
        <v>8.0175654903164855</v>
      </c>
      <c r="AL31" s="186">
        <f>'Jadual5-2digit'!CU29/'Jadual5-2digit'!CQ29*100-100</f>
        <v>10.156934682162941</v>
      </c>
      <c r="AM31" s="186">
        <f>'Jadual5-2digit'!CV29/'Jadual5-2digit'!CR29*100-100</f>
        <v>6.6593857354897352</v>
      </c>
      <c r="AN31" s="186">
        <f>'Jadual5-2digit'!CW29/'Jadual5-2digit'!CS29*100-100</f>
        <v>7.7384252405138056</v>
      </c>
      <c r="AO31" s="186">
        <f>'Jadual5-2digit'!CX29/'Jadual5-2digit'!CT29*100-100</f>
        <v>7.4863947027793927</v>
      </c>
      <c r="AP31" s="249">
        <f>'Jadual5-2digit'!CY29/'Jadual5-2digit'!CU29*100-100</f>
        <v>8.9818809357621348</v>
      </c>
      <c r="AQ31" s="177">
        <f>'Jadual5-2digit'!CZ29/'Jadual5-2digit'!CV29*100-100</f>
        <v>7.9810751020070114</v>
      </c>
      <c r="AR31" s="177">
        <f>'Jadual5-2digit'!DA29/'Jadual5-2digit'!CW29*100-100</f>
        <v>5.7669590875763816</v>
      </c>
      <c r="AS31" s="177" t="e">
        <f>'Jadual5-2digit'!#REF!/'Jadual5-2digit'!CX29*100-100</f>
        <v>#REF!</v>
      </c>
      <c r="AT31" s="45">
        <f>'Jadual5-2digit'!DT29/'Jadual5-2digit'!DS29*100-100</f>
        <v>7.5162911239132484</v>
      </c>
      <c r="AU31" s="45">
        <f>'Jadual5-2digit'!R29/'Jadual5-2digit'!Q29*100-100</f>
        <v>0.15967103939638605</v>
      </c>
      <c r="AV31" s="45">
        <f>'Jadual5-2digit'!S29/'Jadual5-2digit'!R29*100-100</f>
        <v>-5.9810206429331174</v>
      </c>
      <c r="AW31" s="45">
        <f>'Jadual5-2digit'!T29/'Jadual5-2digit'!S29*100-100</f>
        <v>2.882713749265875</v>
      </c>
      <c r="AX31" s="45">
        <f>'Jadual5-2digit'!U29/'Jadual5-2digit'!T29*100-100</f>
        <v>0.47214435623243389</v>
      </c>
      <c r="AY31" s="45">
        <f>'Jadual5-2digit'!W29/'Jadual5-2digit'!V29*100-100</f>
        <v>18.507255801991263</v>
      </c>
      <c r="AZ31" s="45">
        <f>'Jadual5-2digit'!X29/'Jadual5-2digit'!W29*100-100</f>
        <v>-2.6391551919826526</v>
      </c>
      <c r="BA31" s="45">
        <f>'Jadual5-2digit'!Y29/'Jadual5-2digit'!X29*100-100</f>
        <v>5.5729070358303119</v>
      </c>
      <c r="BB31" s="45">
        <f>'Jadual5-2digit'!Z29/'Jadual5-2digit'!Y29*100-100</f>
        <v>10.820800036684375</v>
      </c>
      <c r="BC31" s="45">
        <f>'Jadual5-2digit'!AA29/'Jadual5-2digit'!Z29*100-100</f>
        <v>-4.0939313224083804</v>
      </c>
      <c r="BD31" s="45">
        <f>'Jadual5-2digit'!AB29/'Jadual5-2digit'!AA29*100-100</f>
        <v>1.8947947238128648</v>
      </c>
      <c r="BE31" s="45">
        <f>'Jadual5-2digit'!AC29/'Jadual5-2digit'!AB29*100-100</f>
        <v>6.471477227900408</v>
      </c>
      <c r="BF31" s="45">
        <f>'Jadual5-2digit'!AD29/'Jadual5-2digit'!AC29*100-100</f>
        <v>1.4248955666341629</v>
      </c>
      <c r="BG31" s="45">
        <f>'Jadual5-2digit'!AE29/'Jadual5-2digit'!AD29*100-100</f>
        <v>-5.2426495459308455</v>
      </c>
      <c r="BH31" s="45">
        <f>'Jadual5-2digit'!AF29/'Jadual5-2digit'!AE29*100-100</f>
        <v>0.16660098882364593</v>
      </c>
      <c r="BI31" s="45">
        <f>'Jadual5-2digit'!AG29/'Jadual5-2digit'!AF29*100-100</f>
        <v>0.41548209777859313</v>
      </c>
      <c r="BJ31" s="45">
        <f>'Jadual5-2digit'!AH29/'Jadual5-2digit'!AG29*100-100</f>
        <v>-19.806897594467728</v>
      </c>
      <c r="BK31" s="45">
        <f>'Jadual5-2digit'!AI29/'Jadual5-2digit'!AH29*100-100</f>
        <v>17.396522293304756</v>
      </c>
      <c r="BL31" s="45">
        <f>'Jadual5-2digit'!AJ29/'Jadual5-2digit'!AI29*100-100</f>
        <v>-2.3474807352809677</v>
      </c>
      <c r="BM31" s="45">
        <f>'Jadual5-2digit'!AK29/'Jadual5-2digit'!AJ29*100-100</f>
        <v>8.1498767469406772</v>
      </c>
      <c r="BN31" s="45">
        <f>'Jadual5-2digit'!AL29/'Jadual5-2digit'!AK29*100-100</f>
        <v>7.9979290878594185</v>
      </c>
      <c r="BO31" s="45">
        <f>'Jadual5-2digit'!AM29/'Jadual5-2digit'!AL29*100-100</f>
        <v>-2.4461710279545912</v>
      </c>
      <c r="BP31" s="45">
        <f>'Jadual5-2digit'!AN29/'Jadual5-2digit'!AM29*100-100</f>
        <v>0.16530201995334437</v>
      </c>
      <c r="BQ31" s="45">
        <f>'Jadual5-2digit'!AO29/'Jadual5-2digit'!AN29*100-100</f>
        <v>4.7450310887665381</v>
      </c>
      <c r="BR31" s="45">
        <f>'Jadual5-2digit'!AP29/'Jadual5-2digit'!AO29*100-100</f>
        <v>0.86103857471474043</v>
      </c>
      <c r="BS31" s="45">
        <f>'Jadual5-2digit'!AQ29/'Jadual5-2digit'!AP29*100-100</f>
        <v>-3.6894286404820207</v>
      </c>
      <c r="BT31" s="45">
        <f>'Jadual5-2digit'!CQ29/'Jadual5-2digit'!CP29*100-100</f>
        <v>5.3146785316291414</v>
      </c>
      <c r="BU31" s="45">
        <f>'Jadual5-2digit'!CR29/'Jadual5-2digit'!CQ29*100-100</f>
        <v>11.508507859246691</v>
      </c>
      <c r="BV31" s="45">
        <f>'Jadual5-2digit'!CS29/'Jadual5-2digit'!CR29*100-100</f>
        <v>1.6639038197108675</v>
      </c>
      <c r="BW31" s="45">
        <f>'Jadual5-2digit'!CT29/'Jadual5-2digit'!CS29*100-100</f>
        <v>-9.5245625097684155</v>
      </c>
      <c r="BX31" s="45">
        <f>'Jadual5-2digit'!CU29/'Jadual5-2digit'!CT29*100-100</f>
        <v>7.4005150127334929</v>
      </c>
      <c r="BY31" s="45">
        <f>'Jadual5-2digit'!CV29/'Jadual5-2digit'!CU29*100-100</f>
        <v>7.9680456510933908</v>
      </c>
      <c r="BZ31" s="45">
        <f>'Jadual5-2digit'!CW29/'Jadual5-2digit'!CV29*100-100</f>
        <v>2.6924056032152635</v>
      </c>
      <c r="CA31" s="45">
        <f>'Jadual5-2digit'!CX29/'Jadual5-2digit'!CW29*100-100</f>
        <v>-9.736210054379498</v>
      </c>
      <c r="CB31" s="45">
        <f>'Jadual5-2digit'!CY29/'Jadual5-2digit'!CX29*100-100</f>
        <v>8.8948063791983714</v>
      </c>
      <c r="CC31" s="149"/>
      <c r="CD31" s="13" t="s">
        <v>405</v>
      </c>
      <c r="CE31" s="111"/>
      <c r="CF31" s="91"/>
      <c r="CG31" s="91"/>
      <c r="CH31" s="91"/>
      <c r="CI31" s="91"/>
      <c r="CJ31" s="91"/>
      <c r="CL31" s="54"/>
    </row>
    <row r="32" spans="1:90" s="55" customFormat="1" ht="12.75" customHeight="1" x14ac:dyDescent="0.25">
      <c r="A32" s="624"/>
      <c r="B32" s="58"/>
      <c r="C32" s="5">
        <v>6.2</v>
      </c>
      <c r="D32" s="52">
        <v>1.1852058012883606</v>
      </c>
      <c r="E32" s="53">
        <v>27</v>
      </c>
      <c r="F32" s="146"/>
      <c r="G32" s="15" t="s">
        <v>408</v>
      </c>
      <c r="H32" s="186">
        <f>'Jadual5-2digit'!U30/'Jadual5-2digit'!I30*100-100</f>
        <v>3.2121499933080742</v>
      </c>
      <c r="I32" s="186">
        <f>'Jadual5-2digit'!V30/'Jadual5-2digit'!J30*100-100</f>
        <v>5.7940247659504536</v>
      </c>
      <c r="J32" s="186">
        <f>'Jadual5-2digit'!W30/'Jadual5-2digit'!K30*100-100</f>
        <v>3.9806629695181499</v>
      </c>
      <c r="K32" s="186">
        <f>'Jadual5-2digit'!X30/'Jadual5-2digit'!L30*100-100</f>
        <v>4.1550721588257602</v>
      </c>
      <c r="L32" s="186">
        <f>'Jadual5-2digit'!Y30/'Jadual5-2digit'!M30*100-100</f>
        <v>5.5768034922839149</v>
      </c>
      <c r="M32" s="186">
        <f>'Jadual5-2digit'!Z30/'Jadual5-2digit'!N30*100-100</f>
        <v>9.7759055646888839</v>
      </c>
      <c r="N32" s="186">
        <f>'Jadual5-2digit'!AA30/'Jadual5-2digit'!O30*100-100</f>
        <v>3.7805278192020779</v>
      </c>
      <c r="O32" s="186">
        <f>'Jadual5-2digit'!AB30/'Jadual5-2digit'!P30*100-100</f>
        <v>7.9788318915497314</v>
      </c>
      <c r="P32" s="186">
        <f>'Jadual5-2digit'!AC30/'Jadual5-2digit'!Q30*100-100</f>
        <v>5.2447314120869493</v>
      </c>
      <c r="Q32" s="186">
        <f>'Jadual5-2digit'!AD30/'Jadual5-2digit'!R30*100-100</f>
        <v>5.3804771211469813</v>
      </c>
      <c r="R32" s="186">
        <f>'Jadual5-2digit'!AE30/'Jadual5-2digit'!S30*100-100</f>
        <v>8.3144209012418315</v>
      </c>
      <c r="S32" s="186">
        <f>'Jadual5-2digit'!AF30/'Jadual5-2digit'!T30*100-100</f>
        <v>6.5643059648176347</v>
      </c>
      <c r="T32" s="186">
        <f>'Jadual5-2digit'!AG30/'Jadual5-2digit'!U30*100-100</f>
        <v>8.1949230810570697</v>
      </c>
      <c r="U32" s="186">
        <f>'Jadual5-2digit'!AH30/'Jadual5-2digit'!V30*100-100</f>
        <v>10.754600343060389</v>
      </c>
      <c r="V32" s="186">
        <f>'Jadual5-2digit'!AI30/'Jadual5-2digit'!W30*100-100</f>
        <v>7.4214926723179957</v>
      </c>
      <c r="W32" s="186">
        <f>'Jadual5-2digit'!AJ30/'Jadual5-2digit'!X30*100-100</f>
        <v>7.8761632164094237</v>
      </c>
      <c r="X32" s="186">
        <f>'Jadual5-2digit'!AK30/'Jadual5-2digit'!Y30*100-100</f>
        <v>10.179939596409994</v>
      </c>
      <c r="Y32" s="186">
        <f>'Jadual5-2digit'!AL30/'Jadual5-2digit'!Z30*100-100</f>
        <v>5.5477873542218958</v>
      </c>
      <c r="Z32" s="186">
        <f>'Jadual5-2digit'!AM30/'Jadual5-2digit'!AA30*100-100</f>
        <v>8.9628600992000145</v>
      </c>
      <c r="AA32" s="177">
        <f>'Jadual5-2digit'!AN30/'Jadual5-2digit'!AB30*100-100</f>
        <v>7.3688610142335307</v>
      </c>
      <c r="AB32" s="186">
        <f>'Jadual5-2digit'!AO30/'Jadual5-2digit'!AC30*100-100</f>
        <v>3.9657463758606752</v>
      </c>
      <c r="AC32" s="186">
        <f>'Jadual5-2digit'!AP30/'Jadual5-2digit'!AD30*100-100</f>
        <v>3.6720417342128258</v>
      </c>
      <c r="AD32" s="186">
        <f>'Jadual5-2digit'!AQ30/'Jadual5-2digit'!AE30*100-100</f>
        <v>3.5943887714906992</v>
      </c>
      <c r="AE32" s="186">
        <f>'Jadual5-2digit'!AR30/'Jadual5-2digit'!AF30*100-100</f>
        <v>0.21621137020008518</v>
      </c>
      <c r="AF32" s="186" t="e">
        <f>'Jadual5-2digit'!#REF!/'Jadual5-2digit'!#REF!*100-100</f>
        <v>#REF!</v>
      </c>
      <c r="AG32" s="186" t="e">
        <f>'Jadual5-2digit'!CP30/'Jadual5-2digit'!#REF!*100-100</f>
        <v>#REF!</v>
      </c>
      <c r="AH32" s="186" t="e">
        <f>'Jadual5-2digit'!CQ30/'Jadual5-2digit'!#REF!*100-100</f>
        <v>#REF!</v>
      </c>
      <c r="AI32" s="186" t="e">
        <f>'Jadual5-2digit'!CR30/'Jadual5-2digit'!#REF!*100-100</f>
        <v>#REF!</v>
      </c>
      <c r="AJ32" s="186" t="e">
        <f>'Jadual5-2digit'!CS30/'Jadual5-2digit'!#REF!*100-100</f>
        <v>#REF!</v>
      </c>
      <c r="AK32" s="186">
        <f>'Jadual5-2digit'!CT30/'Jadual5-2digit'!CP30*100-100</f>
        <v>4.2528885907095173</v>
      </c>
      <c r="AL32" s="186">
        <f>'Jadual5-2digit'!CU30/'Jadual5-2digit'!CQ30*100-100</f>
        <v>6.5181094757736417</v>
      </c>
      <c r="AM32" s="186">
        <f>'Jadual5-2digit'!CV30/'Jadual5-2digit'!CR30*100-100</f>
        <v>5.647839669382293</v>
      </c>
      <c r="AN32" s="186">
        <f>'Jadual5-2digit'!CW30/'Jadual5-2digit'!CS30*100-100</f>
        <v>6.6836990858562473</v>
      </c>
      <c r="AO32" s="186">
        <f>'Jadual5-2digit'!CX30/'Jadual5-2digit'!CT30*100-100</f>
        <v>8.6975231252315268</v>
      </c>
      <c r="AP32" s="249">
        <f>'Jadual5-2digit'!CY30/'Jadual5-2digit'!CU30*100-100</f>
        <v>7.8162352507926727</v>
      </c>
      <c r="AQ32" s="177">
        <f>'Jadual5-2digit'!CZ30/'Jadual5-2digit'!CV30*100-100</f>
        <v>6.6598172469821293</v>
      </c>
      <c r="AR32" s="177">
        <f>'Jadual5-2digit'!DA30/'Jadual5-2digit'!CW30*100-100</f>
        <v>2.4829368066926207</v>
      </c>
      <c r="AS32" s="177" t="e">
        <f>'Jadual5-2digit'!#REF!/'Jadual5-2digit'!CX30*100-100</f>
        <v>#REF!</v>
      </c>
      <c r="AT32" s="45">
        <f>'Jadual5-2digit'!DT30/'Jadual5-2digit'!DS30*100-100</f>
        <v>6.3689417945870019</v>
      </c>
      <c r="AU32" s="45">
        <f>'Jadual5-2digit'!R30/'Jadual5-2digit'!Q30*100-100</f>
        <v>-2.4183447256745012</v>
      </c>
      <c r="AV32" s="45">
        <f>'Jadual5-2digit'!S30/'Jadual5-2digit'!R30*100-100</f>
        <v>-13.114609947201373</v>
      </c>
      <c r="AW32" s="45">
        <f>'Jadual5-2digit'!T30/'Jadual5-2digit'!S30*100-100</f>
        <v>9.5453311576201543</v>
      </c>
      <c r="AX32" s="45">
        <f>'Jadual5-2digit'!U30/'Jadual5-2digit'!T30*100-100</f>
        <v>0.14695465676682318</v>
      </c>
      <c r="AY32" s="45">
        <f>'Jadual5-2digit'!W30/'Jadual5-2digit'!V30*100-100</f>
        <v>16.188752713838596</v>
      </c>
      <c r="AZ32" s="45">
        <f>'Jadual5-2digit'!X30/'Jadual5-2digit'!W30*100-100</f>
        <v>2.485694466402947</v>
      </c>
      <c r="BA32" s="45">
        <f>'Jadual5-2digit'!Y30/'Jadual5-2digit'!X30*100-100</f>
        <v>-0.47007217876900143</v>
      </c>
      <c r="BB32" s="45">
        <f>'Jadual5-2digit'!Z30/'Jadual5-2digit'!Y30*100-100</f>
        <v>6.8534723703181442</v>
      </c>
      <c r="BC32" s="45">
        <f>'Jadual5-2digit'!AA30/'Jadual5-2digit'!Z30*100-100</f>
        <v>-9.370411751866655</v>
      </c>
      <c r="BD32" s="45">
        <f>'Jadual5-2digit'!AB30/'Jadual5-2digit'!AA30*100-100</f>
        <v>3.3418126870722915</v>
      </c>
      <c r="BE32" s="45">
        <f>'Jadual5-2digit'!AC30/'Jadual5-2digit'!AB30*100-100</f>
        <v>9.039894741033109</v>
      </c>
      <c r="BF32" s="45">
        <f>'Jadual5-2digit'!AD30/'Jadual5-2digit'!AC30*100-100</f>
        <v>-2.2924829289960655</v>
      </c>
      <c r="BG32" s="45">
        <f>'Jadual5-2digit'!AE30/'Jadual5-2digit'!AD30*100-100</f>
        <v>-10.695595944887955</v>
      </c>
      <c r="BH32" s="45">
        <f>'Jadual5-2digit'!AF30/'Jadual5-2digit'!AE30*100-100</f>
        <v>7.7753275082511664</v>
      </c>
      <c r="BI32" s="45">
        <f>'Jadual5-2digit'!AG30/'Jadual5-2digit'!AF30*100-100</f>
        <v>1.6793752634988124</v>
      </c>
      <c r="BJ32" s="45">
        <f>'Jadual5-2digit'!AH30/'Jadual5-2digit'!AG30*100-100</f>
        <v>-10.441352249759049</v>
      </c>
      <c r="BK32" s="45">
        <f>'Jadual5-2digit'!AI30/'Jadual5-2digit'!AH30*100-100</f>
        <v>12.6921067801715</v>
      </c>
      <c r="BL32" s="45">
        <f>'Jadual5-2digit'!AJ30/'Jadual5-2digit'!AI30*100-100</f>
        <v>2.9194738275478187</v>
      </c>
      <c r="BM32" s="45">
        <f>'Jadual5-2digit'!AK30/'Jadual5-2digit'!AJ30*100-100</f>
        <v>1.6554640841191031</v>
      </c>
      <c r="BN32" s="45">
        <f>'Jadual5-2digit'!AL30/'Jadual5-2digit'!AK30*100-100</f>
        <v>2.3611704736316881</v>
      </c>
      <c r="BO32" s="45">
        <f>'Jadual5-2digit'!AM30/'Jadual5-2digit'!AL30*100-100</f>
        <v>-6.4380278102111674</v>
      </c>
      <c r="BP32" s="45">
        <f>'Jadual5-2digit'!AN30/'Jadual5-2digit'!AM30*100-100</f>
        <v>1.8300429454189953</v>
      </c>
      <c r="BQ32" s="45">
        <f>'Jadual5-2digit'!AO30/'Jadual5-2digit'!AN30*100-100</f>
        <v>5.5838157768476293</v>
      </c>
      <c r="BR32" s="45">
        <f>'Jadual5-2digit'!AP30/'Jadual5-2digit'!AO30*100-100</f>
        <v>-2.5685079880947796</v>
      </c>
      <c r="BS32" s="45">
        <f>'Jadual5-2digit'!AQ30/'Jadual5-2digit'!AP30*100-100</f>
        <v>-10.762487186181275</v>
      </c>
      <c r="BT32" s="45">
        <f>'Jadual5-2digit'!CQ30/'Jadual5-2digit'!CP30*100-100</f>
        <v>7.8667438439554758</v>
      </c>
      <c r="BU32" s="45">
        <f>'Jadual5-2digit'!CR30/'Jadual5-2digit'!CQ30*100-100</f>
        <v>0.40256130617677854</v>
      </c>
      <c r="BV32" s="45">
        <f>'Jadual5-2digit'!CS30/'Jadual5-2digit'!CR30*100-100</f>
        <v>-1.4819656893440509</v>
      </c>
      <c r="BW32" s="45">
        <f>'Jadual5-2digit'!CT30/'Jadual5-2digit'!CS30*100-100</f>
        <v>-2.2897784143793558</v>
      </c>
      <c r="BX32" s="45">
        <f>'Jadual5-2digit'!CU30/'Jadual5-2digit'!CT30*100-100</f>
        <v>10.210487065483491</v>
      </c>
      <c r="BY32" s="45">
        <f>'Jadual5-2digit'!CV30/'Jadual5-2digit'!CU30*100-100</f>
        <v>-0.41774350414279127</v>
      </c>
      <c r="BZ32" s="45">
        <f>'Jadual5-2digit'!CW30/'Jadual5-2digit'!CV30*100-100</f>
        <v>-0.51601282317510311</v>
      </c>
      <c r="CA32" s="45">
        <f>'Jadual5-2digit'!CX30/'Jadual5-2digit'!CW30*100-100</f>
        <v>-0.44534299633622254</v>
      </c>
      <c r="CB32" s="45">
        <f>'Jadual5-2digit'!CY30/'Jadual5-2digit'!CX30*100-100</f>
        <v>9.3169325198577297</v>
      </c>
      <c r="CC32" s="149"/>
      <c r="CD32" s="13" t="s">
        <v>407</v>
      </c>
      <c r="CE32" s="111"/>
      <c r="CF32" s="91"/>
      <c r="CG32" s="91"/>
      <c r="CH32" s="91"/>
      <c r="CI32" s="91"/>
      <c r="CJ32" s="91"/>
      <c r="CL32" s="54"/>
    </row>
    <row r="33" spans="1:90" s="9" customFormat="1" ht="17.25" customHeight="1" x14ac:dyDescent="0.25">
      <c r="A33" s="624"/>
      <c r="B33" s="4"/>
      <c r="C33" s="5">
        <v>6.3</v>
      </c>
      <c r="D33" s="40">
        <v>1.5928128338758627</v>
      </c>
      <c r="E33" s="8">
        <v>28</v>
      </c>
      <c r="F33" s="146"/>
      <c r="G33" s="15" t="s">
        <v>410</v>
      </c>
      <c r="H33" s="186">
        <f>'Jadual5-2digit'!U31/'Jadual5-2digit'!I31*100-100</f>
        <v>1.2027200381661487</v>
      </c>
      <c r="I33" s="186">
        <f>'Jadual5-2digit'!V31/'Jadual5-2digit'!J31*100-100</f>
        <v>7.7762792456264549</v>
      </c>
      <c r="J33" s="186">
        <f>'Jadual5-2digit'!W31/'Jadual5-2digit'!K31*100-100</f>
        <v>3.3261068600671848</v>
      </c>
      <c r="K33" s="186">
        <f>'Jadual5-2digit'!X31/'Jadual5-2digit'!L31*100-100</f>
        <v>1.5397544542663297</v>
      </c>
      <c r="L33" s="186">
        <f>'Jadual5-2digit'!Y31/'Jadual5-2digit'!M31*100-100</f>
        <v>3.9750963871534282</v>
      </c>
      <c r="M33" s="186">
        <f>'Jadual5-2digit'!Z31/'Jadual5-2digit'!N31*100-100</f>
        <v>7.5030284688548221</v>
      </c>
      <c r="N33" s="186">
        <f>'Jadual5-2digit'!AA31/'Jadual5-2digit'!O31*100-100</f>
        <v>4.01737673628881</v>
      </c>
      <c r="O33" s="186">
        <f>'Jadual5-2digit'!AB31/'Jadual5-2digit'!P31*100-100</f>
        <v>8.4126141992148149</v>
      </c>
      <c r="P33" s="186">
        <f>'Jadual5-2digit'!AC31/'Jadual5-2digit'!Q31*100-100</f>
        <v>7.1460297980062535</v>
      </c>
      <c r="Q33" s="186">
        <f>'Jadual5-2digit'!AD31/'Jadual5-2digit'!R31*100-100</f>
        <v>8.3406533688433342</v>
      </c>
      <c r="R33" s="186">
        <f>'Jadual5-2digit'!AE31/'Jadual5-2digit'!S31*100-100</f>
        <v>8.7596859840617327</v>
      </c>
      <c r="S33" s="186">
        <f>'Jadual5-2digit'!AF31/'Jadual5-2digit'!T31*100-100</f>
        <v>6.1246257630459695</v>
      </c>
      <c r="T33" s="186">
        <f>'Jadual5-2digit'!AG31/'Jadual5-2digit'!U31*100-100</f>
        <v>5.9672014102011701</v>
      </c>
      <c r="U33" s="186">
        <f>'Jadual5-2digit'!AH31/'Jadual5-2digit'!V31*100-100</f>
        <v>10.115395783168822</v>
      </c>
      <c r="V33" s="186">
        <f>'Jadual5-2digit'!AI31/'Jadual5-2digit'!W31*100-100</f>
        <v>6.5059358440224599</v>
      </c>
      <c r="W33" s="186">
        <f>'Jadual5-2digit'!AJ31/'Jadual5-2digit'!X31*100-100</f>
        <v>5.3158824084918166</v>
      </c>
      <c r="X33" s="186">
        <f>'Jadual5-2digit'!AK31/'Jadual5-2digit'!Y31*100-100</f>
        <v>4.2761360919372606</v>
      </c>
      <c r="Y33" s="186">
        <f>'Jadual5-2digit'!AL31/'Jadual5-2digit'!Z31*100-100</f>
        <v>1.8709788477769109</v>
      </c>
      <c r="Z33" s="186">
        <f>'Jadual5-2digit'!AM31/'Jadual5-2digit'!AA31*100-100</f>
        <v>9.9774562456447171</v>
      </c>
      <c r="AA33" s="177">
        <f>'Jadual5-2digit'!AN31/'Jadual5-2digit'!AB31*100-100</f>
        <v>6.9439698120333162</v>
      </c>
      <c r="AB33" s="186">
        <f>'Jadual5-2digit'!AO31/'Jadual5-2digit'!AC31*100-100</f>
        <v>8.2174575712002991</v>
      </c>
      <c r="AC33" s="186">
        <f>'Jadual5-2digit'!AP31/'Jadual5-2digit'!AD31*100-100</f>
        <v>9.3512405159604981</v>
      </c>
      <c r="AD33" s="186">
        <f>'Jadual5-2digit'!AQ31/'Jadual5-2digit'!AE31*100-100</f>
        <v>7.7538419497023199</v>
      </c>
      <c r="AE33" s="186">
        <f>'Jadual5-2digit'!AR31/'Jadual5-2digit'!AF31*100-100</f>
        <v>4.3446440770228918</v>
      </c>
      <c r="AF33" s="186" t="e">
        <f>'Jadual5-2digit'!#REF!/'Jadual5-2digit'!#REF!*100-100</f>
        <v>#REF!</v>
      </c>
      <c r="AG33" s="186" t="e">
        <f>'Jadual5-2digit'!CP31/'Jadual5-2digit'!#REF!*100-100</f>
        <v>#REF!</v>
      </c>
      <c r="AH33" s="186" t="e">
        <f>'Jadual5-2digit'!CQ31/'Jadual5-2digit'!#REF!*100-100</f>
        <v>#REF!</v>
      </c>
      <c r="AI33" s="186" t="e">
        <f>'Jadual5-2digit'!CR31/'Jadual5-2digit'!#REF!*100-100</f>
        <v>#REF!</v>
      </c>
      <c r="AJ33" s="186" t="e">
        <f>'Jadual5-2digit'!CS31/'Jadual5-2digit'!#REF!*100-100</f>
        <v>#REF!</v>
      </c>
      <c r="AK33" s="186">
        <f>'Jadual5-2digit'!CT31/'Jadual5-2digit'!CP31*100-100</f>
        <v>3.9909046627694948</v>
      </c>
      <c r="AL33" s="186">
        <f>'Jadual5-2digit'!CU31/'Jadual5-2digit'!CQ31*100-100</f>
        <v>4.2278013048381951</v>
      </c>
      <c r="AM33" s="186">
        <f>'Jadual5-2digit'!CV31/'Jadual5-2digit'!CR31*100-100</f>
        <v>6.4954212302017282</v>
      </c>
      <c r="AN33" s="186">
        <f>'Jadual5-2digit'!CW31/'Jadual5-2digit'!CS31*100-100</f>
        <v>7.6995574195060357</v>
      </c>
      <c r="AO33" s="186">
        <f>'Jadual5-2digit'!CX31/'Jadual5-2digit'!CT31*100-100</f>
        <v>7.4758263463242258</v>
      </c>
      <c r="AP33" s="249">
        <f>'Jadual5-2digit'!CY31/'Jadual5-2digit'!CU31*100-100</f>
        <v>3.8552237448297149</v>
      </c>
      <c r="AQ33" s="177">
        <f>'Jadual5-2digit'!CZ31/'Jadual5-2digit'!CV31*100-100</f>
        <v>8.3634017253825874</v>
      </c>
      <c r="AR33" s="177">
        <f>'Jadual5-2digit'!DA31/'Jadual5-2digit'!CW31*100-100</f>
        <v>7.0812980204445068</v>
      </c>
      <c r="AS33" s="177" t="e">
        <f>'Jadual5-2digit'!#REF!/'Jadual5-2digit'!CX31*100-100</f>
        <v>#REF!</v>
      </c>
      <c r="AT33" s="45">
        <f>'Jadual5-2digit'!DT31/'Jadual5-2digit'!DS31*100-100</f>
        <v>6.6138279722049731</v>
      </c>
      <c r="AU33" s="45">
        <f>'Jadual5-2digit'!R31/'Jadual5-2digit'!Q31*100-100</f>
        <v>-6.1238481668212756</v>
      </c>
      <c r="AV33" s="45">
        <f>'Jadual5-2digit'!S31/'Jadual5-2digit'!R31*100-100</f>
        <v>4.3786718982139092</v>
      </c>
      <c r="AW33" s="45">
        <f>'Jadual5-2digit'!T31/'Jadual5-2digit'!S31*100-100</f>
        <v>6.3113192359411698</v>
      </c>
      <c r="AX33" s="45">
        <f>'Jadual5-2digit'!U31/'Jadual5-2digit'!T31*100-100</f>
        <v>4.1339257380489869</v>
      </c>
      <c r="AY33" s="45">
        <f>'Jadual5-2digit'!W31/'Jadual5-2digit'!V31*100-100</f>
        <v>15.987670128530482</v>
      </c>
      <c r="AZ33" s="45">
        <f>'Jadual5-2digit'!X31/'Jadual5-2digit'!W31*100-100</f>
        <v>4.9049084393885494</v>
      </c>
      <c r="BA33" s="45">
        <f>'Jadual5-2digit'!Y31/'Jadual5-2digit'!X31*100-100</f>
        <v>0.33198091590975309</v>
      </c>
      <c r="BB33" s="45">
        <f>'Jadual5-2digit'!Z31/'Jadual5-2digit'!Y31*100-100</f>
        <v>-5.4180282688588051</v>
      </c>
      <c r="BC33" s="45">
        <f>'Jadual5-2digit'!AA31/'Jadual5-2digit'!Z31*100-100</f>
        <v>-1.6440744173378192</v>
      </c>
      <c r="BD33" s="45">
        <f>'Jadual5-2digit'!AB31/'Jadual5-2digit'!AA31*100-100</f>
        <v>4.7334023237007017</v>
      </c>
      <c r="BE33" s="45">
        <f>'Jadual5-2digit'!AC31/'Jadual5-2digit'!AB31*100-100</f>
        <v>-16.62853490264996</v>
      </c>
      <c r="BF33" s="45">
        <f>'Jadual5-2digit'!AD31/'Jadual5-2digit'!AC31*100-100</f>
        <v>-5.0771769655568164</v>
      </c>
      <c r="BG33" s="45">
        <f>'Jadual5-2digit'!AE31/'Jadual5-2digit'!AD31*100-100</f>
        <v>4.7823806307948757</v>
      </c>
      <c r="BH33" s="45">
        <f>'Jadual5-2digit'!AF31/'Jadual5-2digit'!AE31*100-100</f>
        <v>3.7355787322090208</v>
      </c>
      <c r="BI33" s="45">
        <f>'Jadual5-2digit'!AG31/'Jadual5-2digit'!AF31*100-100</f>
        <v>3.9794543724198377</v>
      </c>
      <c r="BJ33" s="45">
        <f>'Jadual5-2digit'!AH31/'Jadual5-2digit'!AG31*100-100</f>
        <v>3.5035651853117002</v>
      </c>
      <c r="BK33" s="45">
        <f>'Jadual5-2digit'!AI31/'Jadual5-2digit'!AH31*100-100</f>
        <v>12.185723581580433</v>
      </c>
      <c r="BL33" s="45">
        <f>'Jadual5-2digit'!AJ31/'Jadual5-2digit'!AI31*100-100</f>
        <v>3.7327442242864919</v>
      </c>
      <c r="BM33" s="45">
        <f>'Jadual5-2digit'!AK31/'Jadual5-2digit'!AJ31*100-100</f>
        <v>-0.65856111065096457</v>
      </c>
      <c r="BN33" s="45">
        <f>'Jadual5-2digit'!AL31/'Jadual5-2digit'!AK31*100-100</f>
        <v>-7.5995869936235749</v>
      </c>
      <c r="BO33" s="45">
        <f>'Jadual5-2digit'!AM31/'Jadual5-2digit'!AL31*100-100</f>
        <v>6.1826893646578043</v>
      </c>
      <c r="BP33" s="45">
        <f>'Jadual5-2digit'!AN31/'Jadual5-2digit'!AM31*100-100</f>
        <v>1.8445615926941059</v>
      </c>
      <c r="BQ33" s="45">
        <f>'Jadual5-2digit'!AO31/'Jadual5-2digit'!AN31*100-100</f>
        <v>-15.635748301854207</v>
      </c>
      <c r="BR33" s="45">
        <f>'Jadual5-2digit'!AP31/'Jadual5-2digit'!AO31*100-100</f>
        <v>-4.0826805114691496</v>
      </c>
      <c r="BS33" s="45">
        <f>'Jadual5-2digit'!AQ31/'Jadual5-2digit'!AP31*100-100</f>
        <v>3.2517237877724057</v>
      </c>
      <c r="BT33" s="45">
        <f>'Jadual5-2digit'!CQ31/'Jadual5-2digit'!CP31*100-100</f>
        <v>13.282096528268994</v>
      </c>
      <c r="BU33" s="45">
        <f>'Jadual5-2digit'!CR31/'Jadual5-2digit'!CQ31*100-100</f>
        <v>-9.6345508830480924</v>
      </c>
      <c r="BV33" s="45">
        <f>'Jadual5-2digit'!CS31/'Jadual5-2digit'!CR31*100-100</f>
        <v>-12.028947114256738</v>
      </c>
      <c r="BW33" s="45">
        <f>'Jadual5-2digit'!CT31/'Jadual5-2digit'!CS31*100-100</f>
        <v>15.476038626682538</v>
      </c>
      <c r="BX33" s="45">
        <f>'Jadual5-2digit'!CU31/'Jadual5-2digit'!CT31*100-100</f>
        <v>13.540158984414319</v>
      </c>
      <c r="BY33" s="45">
        <f>'Jadual5-2digit'!CV31/'Jadual5-2digit'!CU31*100-100</f>
        <v>-7.6685255959684611</v>
      </c>
      <c r="BZ33" s="45">
        <f>'Jadual5-2digit'!CW31/'Jadual5-2digit'!CV31*100-100</f>
        <v>-11.034264646529323</v>
      </c>
      <c r="CA33" s="45">
        <f>'Jadual5-2digit'!CX31/'Jadual5-2digit'!CW31*100-100</f>
        <v>15.236152979352539</v>
      </c>
      <c r="CB33" s="45">
        <f>'Jadual5-2digit'!CY31/'Jadual5-2digit'!CX31*100-100</f>
        <v>9.715263573343762</v>
      </c>
      <c r="CC33" s="150"/>
      <c r="CD33" s="13" t="s">
        <v>409</v>
      </c>
      <c r="CE33" s="111"/>
      <c r="CF33" s="91"/>
      <c r="CG33" s="91"/>
      <c r="CH33" s="91"/>
      <c r="CI33" s="91"/>
      <c r="CJ33" s="91"/>
      <c r="CL33" s="54"/>
    </row>
    <row r="34" spans="1:90" s="122" customFormat="1" ht="15" customHeight="1" x14ac:dyDescent="0.25">
      <c r="A34" s="624"/>
      <c r="B34" s="118" t="s">
        <v>72</v>
      </c>
      <c r="C34" s="119"/>
      <c r="D34" s="120">
        <f>SUM(D35:D37)</f>
        <v>3.6255856095368775</v>
      </c>
      <c r="E34" s="121"/>
      <c r="F34" s="57" t="s">
        <v>73</v>
      </c>
      <c r="G34" s="160"/>
      <c r="H34" s="184">
        <f>'Jadual5-2digit'!U32/'Jadual5-2digit'!I32*100-100</f>
        <v>0.36815660573461173</v>
      </c>
      <c r="I34" s="184">
        <f>'Jadual5-2digit'!V32/'Jadual5-2digit'!J32*100-100</f>
        <v>-1.2761460221088186</v>
      </c>
      <c r="J34" s="184">
        <f>'Jadual5-2digit'!W32/'Jadual5-2digit'!K32*100-100</f>
        <v>-1.9516594688233937</v>
      </c>
      <c r="K34" s="184">
        <f>'Jadual5-2digit'!X32/'Jadual5-2digit'!L32*100-100</f>
        <v>-9.2943672646959357</v>
      </c>
      <c r="L34" s="184">
        <f>'Jadual5-2digit'!Y32/'Jadual5-2digit'!M32*100-100</f>
        <v>-8.5428115878965087</v>
      </c>
      <c r="M34" s="184">
        <f>'Jadual5-2digit'!Z32/'Jadual5-2digit'!N32*100-100</f>
        <v>-2.3456725620245038</v>
      </c>
      <c r="N34" s="184">
        <f>'Jadual5-2digit'!AA32/'Jadual5-2digit'!O32*100-100</f>
        <v>-1.7523839900554492</v>
      </c>
      <c r="O34" s="184">
        <f>'Jadual5-2digit'!AB32/'Jadual5-2digit'!P32*100-100</f>
        <v>-0.25397838786605575</v>
      </c>
      <c r="P34" s="184">
        <f>'Jadual5-2digit'!AC32/'Jadual5-2digit'!Q32*100-100</f>
        <v>0.28555024330296419</v>
      </c>
      <c r="Q34" s="184">
        <f>'Jadual5-2digit'!AD32/'Jadual5-2digit'!R32*100-100</f>
        <v>-3.3551964652751707</v>
      </c>
      <c r="R34" s="184">
        <f>'Jadual5-2digit'!AE32/'Jadual5-2digit'!S32*100-100</f>
        <v>-2.1101592071453155</v>
      </c>
      <c r="S34" s="184">
        <f>'Jadual5-2digit'!AF32/'Jadual5-2digit'!T32*100-100</f>
        <v>-2.106026203481008</v>
      </c>
      <c r="T34" s="184">
        <f>'Jadual5-2digit'!AG32/'Jadual5-2digit'!U32*100-100</f>
        <v>5.1831266839626409</v>
      </c>
      <c r="U34" s="184">
        <f>'Jadual5-2digit'!AH32/'Jadual5-2digit'!V32*100-100</f>
        <v>5.517372238638572</v>
      </c>
      <c r="V34" s="184">
        <f>'Jadual5-2digit'!AI32/'Jadual5-2digit'!W32*100-100</f>
        <v>7.8439121484448862</v>
      </c>
      <c r="W34" s="184">
        <f>'Jadual5-2digit'!AJ32/'Jadual5-2digit'!X32*100-100</f>
        <v>5.0034741198908534</v>
      </c>
      <c r="X34" s="184">
        <f>'Jadual5-2digit'!AK32/'Jadual5-2digit'!Y32*100-100</f>
        <v>9.9033158630654725</v>
      </c>
      <c r="Y34" s="184">
        <f>'Jadual5-2digit'!AL32/'Jadual5-2digit'!Z32*100-100</f>
        <v>-0.95419287892998739</v>
      </c>
      <c r="Z34" s="184">
        <f>'Jadual5-2digit'!AM32/'Jadual5-2digit'!AA32*100-100</f>
        <v>6.2398566986468609</v>
      </c>
      <c r="AA34" s="175">
        <f>'Jadual5-2digit'!AN32/'Jadual5-2digit'!AB32*100-100</f>
        <v>9.6362971188112709</v>
      </c>
      <c r="AB34" s="184">
        <f>'Jadual5-2digit'!AO32/'Jadual5-2digit'!AC32*100-100</f>
        <v>8.1477058507510804</v>
      </c>
      <c r="AC34" s="184">
        <f>'Jadual5-2digit'!AP32/'Jadual5-2digit'!AD32*100-100</f>
        <v>2.5435539338168951</v>
      </c>
      <c r="AD34" s="184">
        <f>'Jadual5-2digit'!AQ32/'Jadual5-2digit'!AE32*100-100</f>
        <v>5.7067334712375128</v>
      </c>
      <c r="AE34" s="184">
        <f>'Jadual5-2digit'!AR32/'Jadual5-2digit'!AF32*100-100</f>
        <v>2.2983802233854362</v>
      </c>
      <c r="AF34" s="184" t="e">
        <f>'Jadual5-2digit'!#REF!/'Jadual5-2digit'!#REF!*100-100</f>
        <v>#REF!</v>
      </c>
      <c r="AG34" s="184" t="e">
        <f>'Jadual5-2digit'!CP32/'Jadual5-2digit'!#REF!*100-100</f>
        <v>#REF!</v>
      </c>
      <c r="AH34" s="184" t="e">
        <f>'Jadual5-2digit'!CQ32/'Jadual5-2digit'!#REF!*100-100</f>
        <v>#REF!</v>
      </c>
      <c r="AI34" s="184" t="e">
        <f>'Jadual5-2digit'!CR32/'Jadual5-2digit'!#REF!*100-100</f>
        <v>#REF!</v>
      </c>
      <c r="AJ34" s="184" t="e">
        <f>'Jadual5-2digit'!CS32/'Jadual5-2digit'!#REF!*100-100</f>
        <v>#REF!</v>
      </c>
      <c r="AK34" s="184">
        <f>'Jadual5-2digit'!CT32/'Jadual5-2digit'!CP32*100-100</f>
        <v>-0.9403045662640892</v>
      </c>
      <c r="AL34" s="184">
        <f>'Jadual5-2digit'!CU32/'Jadual5-2digit'!CQ32*100-100</f>
        <v>-6.6925029533739746</v>
      </c>
      <c r="AM34" s="184">
        <f>'Jadual5-2digit'!CV32/'Jadual5-2digit'!CR32*100-100</f>
        <v>-0.55266855201649889</v>
      </c>
      <c r="AN34" s="184">
        <f>'Jadual5-2digit'!CW32/'Jadual5-2digit'!CS32*100-100</f>
        <v>-2.5288512875710154</v>
      </c>
      <c r="AO34" s="184">
        <f>'Jadual5-2digit'!CX32/'Jadual5-2digit'!CT32*100-100</f>
        <v>6.1798101431760415</v>
      </c>
      <c r="AP34" s="247">
        <f>'Jadual5-2digit'!CY32/'Jadual5-2digit'!CU32*100-100</f>
        <v>4.4356886798048407</v>
      </c>
      <c r="AQ34" s="175">
        <f>'Jadual5-2digit'!CZ32/'Jadual5-2digit'!CV32*100-100</f>
        <v>8.0554046475129724</v>
      </c>
      <c r="AR34" s="175">
        <f>'Jadual5-2digit'!DA32/'Jadual5-2digit'!CW32*100-100</f>
        <v>3.5096820067557388</v>
      </c>
      <c r="AS34" s="175" t="e">
        <f>'Jadual5-2digit'!#REF!/'Jadual5-2digit'!CX32*100-100</f>
        <v>#REF!</v>
      </c>
      <c r="AT34" s="71">
        <f>'Jadual5-2digit'!DT32/'Jadual5-2digit'!DS32*100-100</f>
        <v>5.5524608839152307</v>
      </c>
      <c r="AU34" s="71">
        <f>'Jadual5-2digit'!R32/'Jadual5-2digit'!Q32*100-100</f>
        <v>3.5784650941805154</v>
      </c>
      <c r="AV34" s="71">
        <f>'Jadual5-2digit'!S32/'Jadual5-2digit'!R32*100-100</f>
        <v>-2.2176733509115252</v>
      </c>
      <c r="AW34" s="71">
        <f>'Jadual5-2digit'!T32/'Jadual5-2digit'!S32*100-100</f>
        <v>0.84414808144912001</v>
      </c>
      <c r="AX34" s="71">
        <f>'Jadual5-2digit'!U32/'Jadual5-2digit'!T32*100-100</f>
        <v>6.8060710210914692</v>
      </c>
      <c r="AY34" s="71">
        <f>'Jadual5-2digit'!W32/'Jadual5-2digit'!V32*100-100</f>
        <v>5.3697654287075096</v>
      </c>
      <c r="AZ34" s="71">
        <f>'Jadual5-2digit'!X32/'Jadual5-2digit'!W32*100-100</f>
        <v>-8.9773102523795387</v>
      </c>
      <c r="BA34" s="71">
        <f>'Jadual5-2digit'!Y32/'Jadual5-2digit'!X32*100-100</f>
        <v>-3.72114948722826</v>
      </c>
      <c r="BB34" s="71">
        <f>'Jadual5-2digit'!Z32/'Jadual5-2digit'!Y32*100-100</f>
        <v>12.38386778950931</v>
      </c>
      <c r="BC34" s="71">
        <f>'Jadual5-2digit'!AA32/'Jadual5-2digit'!Z32*100-100</f>
        <v>-9.5372210433090032</v>
      </c>
      <c r="BD34" s="71">
        <f>'Jadual5-2digit'!AB32/'Jadual5-2digit'!AA32*100-100</f>
        <v>8.5846903288298506</v>
      </c>
      <c r="BE34" s="71">
        <f>'Jadual5-2digit'!AC32/'Jadual5-2digit'!AB32*100-100</f>
        <v>-1.2813385304809373</v>
      </c>
      <c r="BF34" s="71">
        <f>'Jadual5-2digit'!AD32/'Jadual5-2digit'!AC32*100-100</f>
        <v>-0.18182694147489542</v>
      </c>
      <c r="BG34" s="71">
        <f>'Jadual5-2digit'!AE32/'Jadual5-2digit'!AD32*100-100</f>
        <v>-0.95798182677285126</v>
      </c>
      <c r="BH34" s="71">
        <f>'Jadual5-2digit'!AF32/'Jadual5-2digit'!AE32*100-100</f>
        <v>0.84840581882174604</v>
      </c>
      <c r="BI34" s="71">
        <f>'Jadual5-2digit'!AG32/'Jadual5-2digit'!AF32*100-100</f>
        <v>14.758815718105538</v>
      </c>
      <c r="BJ34" s="71">
        <f>'Jadual5-2digit'!AH32/'Jadual5-2digit'!AG32*100-100</f>
        <v>-8.3565470120862244</v>
      </c>
      <c r="BK34" s="71">
        <f>'Jadual5-2digit'!AI32/'Jadual5-2digit'!AH32*100-100</f>
        <v>7.6930507736305458</v>
      </c>
      <c r="BL34" s="71">
        <f>'Jadual5-2digit'!AJ32/'Jadual5-2digit'!AI32*100-100</f>
        <v>-11.374703895374736</v>
      </c>
      <c r="BM34" s="71">
        <f>'Jadual5-2digit'!AK32/'Jadual5-2digit'!AJ32*100-100</f>
        <v>0.77156977450502495</v>
      </c>
      <c r="BN34" s="71">
        <f>'Jadual5-2digit'!AL32/'Jadual5-2digit'!AK32*100-100</f>
        <v>1.2813017076616546</v>
      </c>
      <c r="BO34" s="71">
        <f>'Jadual5-2digit'!AM32/'Jadual5-2digit'!AL32*100-100</f>
        <v>-2.9665873571772323</v>
      </c>
      <c r="BP34" s="71">
        <f>'Jadual5-2digit'!AN32/'Jadual5-2digit'!AM32*100-100</f>
        <v>12.056094025184507</v>
      </c>
      <c r="BQ34" s="71">
        <f>'Jadual5-2digit'!AO32/'Jadual5-2digit'!AN32*100-100</f>
        <v>-2.621695157984206</v>
      </c>
      <c r="BR34" s="71">
        <f>'Jadual5-2digit'!AP32/'Jadual5-2digit'!AO32*100-100</f>
        <v>-5.354347259777299</v>
      </c>
      <c r="BS34" s="71">
        <f>'Jadual5-2digit'!AQ32/'Jadual5-2digit'!AP32*100-100</f>
        <v>2.0971852043268626</v>
      </c>
      <c r="BT34" s="71">
        <f>'Jadual5-2digit'!CQ32/'Jadual5-2digit'!CP32*100-100</f>
        <v>-1.5257062934111048</v>
      </c>
      <c r="BU34" s="71">
        <f>'Jadual5-2digit'!CR32/'Jadual5-2digit'!CQ32*100-100</f>
        <v>-4.7532215748908584</v>
      </c>
      <c r="BV34" s="71">
        <f>'Jadual5-2digit'!CS32/'Jadual5-2digit'!CR32*100-100</f>
        <v>3.3412795407639351</v>
      </c>
      <c r="BW34" s="71">
        <f>'Jadual5-2digit'!CT32/'Jadual5-2digit'!CS32*100-100</f>
        <v>2.1997854318106107</v>
      </c>
      <c r="BX34" s="71">
        <f>'Jadual5-2digit'!CU32/'Jadual5-2digit'!CT32*100-100</f>
        <v>-7.2439115730723955</v>
      </c>
      <c r="BY34" s="71">
        <f>'Jadual5-2digit'!CV32/'Jadual5-2digit'!CU32*100-100</f>
        <v>1.5142217206969946</v>
      </c>
      <c r="BZ34" s="71">
        <f>'Jadual5-2digit'!CW32/'Jadual5-2digit'!CV32*100-100</f>
        <v>1.2877176248728972</v>
      </c>
      <c r="CA34" s="71">
        <f>'Jadual5-2digit'!CX32/'Jadual5-2digit'!CW32*100-100</f>
        <v>11.33093184157012</v>
      </c>
      <c r="CB34" s="71">
        <f>'Jadual5-2digit'!CY32/'Jadual5-2digit'!CX32*100-100</f>
        <v>-8.767533478834082</v>
      </c>
      <c r="CC34" s="166" t="s">
        <v>74</v>
      </c>
      <c r="CD34" s="161"/>
      <c r="CE34" s="112"/>
      <c r="CF34" s="92"/>
      <c r="CG34" s="90"/>
      <c r="CH34" s="90"/>
      <c r="CI34" s="90"/>
      <c r="CJ34" s="90"/>
    </row>
    <row r="35" spans="1:90" s="55" customFormat="1" ht="25.5" x14ac:dyDescent="0.25">
      <c r="A35" s="624"/>
      <c r="B35" s="58"/>
      <c r="C35" s="5">
        <v>7.1</v>
      </c>
      <c r="D35" s="52">
        <v>2.6093044330534716</v>
      </c>
      <c r="E35" s="53">
        <v>29</v>
      </c>
      <c r="F35" s="146"/>
      <c r="G35" s="15" t="s">
        <v>412</v>
      </c>
      <c r="H35" s="186">
        <f>'Jadual5-2digit'!U33/'Jadual5-2digit'!I33*100-100</f>
        <v>-2.0425300898338321</v>
      </c>
      <c r="I35" s="186">
        <f>'Jadual5-2digit'!V33/'Jadual5-2digit'!J33*100-100</f>
        <v>-2.3758931939710948</v>
      </c>
      <c r="J35" s="186">
        <f>'Jadual5-2digit'!W33/'Jadual5-2digit'!K33*100-100</f>
        <v>-6.4840284939839137</v>
      </c>
      <c r="K35" s="186">
        <f>'Jadual5-2digit'!X33/'Jadual5-2digit'!L33*100-100</f>
        <v>-13.860521250424242</v>
      </c>
      <c r="L35" s="186">
        <f>'Jadual5-2digit'!Y33/'Jadual5-2digit'!M33*100-100</f>
        <v>-10.409425246977975</v>
      </c>
      <c r="M35" s="186">
        <f>'Jadual5-2digit'!Z33/'Jadual5-2digit'!N33*100-100</f>
        <v>-2.6322147410160284</v>
      </c>
      <c r="N35" s="186">
        <f>'Jadual5-2digit'!AA33/'Jadual5-2digit'!O33*100-100</f>
        <v>-6.8021743101956105</v>
      </c>
      <c r="O35" s="186">
        <f>'Jadual5-2digit'!AB33/'Jadual5-2digit'!P33*100-100</f>
        <v>-5.6483876896276968</v>
      </c>
      <c r="P35" s="186">
        <f>'Jadual5-2digit'!AC33/'Jadual5-2digit'!Q33*100-100</f>
        <v>-3.1731221917294619</v>
      </c>
      <c r="Q35" s="186">
        <f>'Jadual5-2digit'!AD33/'Jadual5-2digit'!R33*100-100</f>
        <v>-2.7703969989643724</v>
      </c>
      <c r="R35" s="186">
        <f>'Jadual5-2digit'!AE33/'Jadual5-2digit'!S33*100-100</f>
        <v>-0.5833690222721799</v>
      </c>
      <c r="S35" s="186">
        <f>'Jadual5-2digit'!AF33/'Jadual5-2digit'!T33*100-100</f>
        <v>1.650399247108794</v>
      </c>
      <c r="T35" s="186">
        <f>'Jadual5-2digit'!AG33/'Jadual5-2digit'!U33*100-100</f>
        <v>14.206331730413751</v>
      </c>
      <c r="U35" s="186">
        <f>'Jadual5-2digit'!AH33/'Jadual5-2digit'!V33*100-100</f>
        <v>15.820795031105746</v>
      </c>
      <c r="V35" s="186">
        <f>'Jadual5-2digit'!AI33/'Jadual5-2digit'!W33*100-100</f>
        <v>9.8238720548117016</v>
      </c>
      <c r="W35" s="186">
        <f>'Jadual5-2digit'!AJ33/'Jadual5-2digit'!X33*100-100</f>
        <v>2.7509680606128768</v>
      </c>
      <c r="X35" s="186">
        <f>'Jadual5-2digit'!AK33/'Jadual5-2digit'!Y33*100-100</f>
        <v>6.6001740336623129</v>
      </c>
      <c r="Y35" s="186">
        <f>'Jadual5-2digit'!AL33/'Jadual5-2digit'!Z33*100-100</f>
        <v>-7.6777719824178803</v>
      </c>
      <c r="Z35" s="186">
        <f>'Jadual5-2digit'!AM33/'Jadual5-2digit'!AA33*100-100</f>
        <v>4.8504923302649559</v>
      </c>
      <c r="AA35" s="177">
        <f>'Jadual5-2digit'!AN33/'Jadual5-2digit'!AB33*100-100</f>
        <v>4.6667527597657568</v>
      </c>
      <c r="AB35" s="186">
        <f>'Jadual5-2digit'!AO33/'Jadual5-2digit'!AC33*100-100</f>
        <v>3.3853093067678799</v>
      </c>
      <c r="AC35" s="186">
        <f>'Jadual5-2digit'!AP33/'Jadual5-2digit'!AD33*100-100</f>
        <v>-0.15785829153966802</v>
      </c>
      <c r="AD35" s="186">
        <f>'Jadual5-2digit'!AQ33/'Jadual5-2digit'!AE33*100-100</f>
        <v>4.12947058835924</v>
      </c>
      <c r="AE35" s="186">
        <f>'Jadual5-2digit'!AR33/'Jadual5-2digit'!AF33*100-100</f>
        <v>-0.55261497144404359</v>
      </c>
      <c r="AF35" s="186" t="e">
        <f>'Jadual5-2digit'!#REF!/'Jadual5-2digit'!#REF!*100-100</f>
        <v>#REF!</v>
      </c>
      <c r="AG35" s="186" t="e">
        <f>'Jadual5-2digit'!CP33/'Jadual5-2digit'!#REF!*100-100</f>
        <v>#REF!</v>
      </c>
      <c r="AH35" s="186" t="e">
        <f>'Jadual5-2digit'!CQ33/'Jadual5-2digit'!#REF!*100-100</f>
        <v>#REF!</v>
      </c>
      <c r="AI35" s="186" t="e">
        <f>'Jadual5-2digit'!CR33/'Jadual5-2digit'!#REF!*100-100</f>
        <v>#REF!</v>
      </c>
      <c r="AJ35" s="186" t="e">
        <f>'Jadual5-2digit'!CS33/'Jadual5-2digit'!#REF!*100-100</f>
        <v>#REF!</v>
      </c>
      <c r="AK35" s="186">
        <f>'Jadual5-2digit'!CT33/'Jadual5-2digit'!CP33*100-100</f>
        <v>-3.6556703973065083</v>
      </c>
      <c r="AL35" s="186">
        <f>'Jadual5-2digit'!CU33/'Jadual5-2digit'!CQ33*100-100</f>
        <v>-9.0435400843416289</v>
      </c>
      <c r="AM35" s="186">
        <f>'Jadual5-2digit'!CV33/'Jadual5-2digit'!CR33*100-100</f>
        <v>-5.2152228094985844</v>
      </c>
      <c r="AN35" s="186">
        <f>'Jadual5-2digit'!CW33/'Jadual5-2digit'!CS33*100-100</f>
        <v>-0.60593531488987651</v>
      </c>
      <c r="AO35" s="186">
        <f>'Jadual5-2digit'!CX33/'Jadual5-2digit'!CT33*100-100</f>
        <v>13.27995897377896</v>
      </c>
      <c r="AP35" s="249">
        <f>'Jadual5-2digit'!CY33/'Jadual5-2digit'!CU33*100-100</f>
        <v>0.23545025564276045</v>
      </c>
      <c r="AQ35" s="177">
        <f>'Jadual5-2digit'!CZ33/'Jadual5-2digit'!CV33*100-100</f>
        <v>4.2988182387479981</v>
      </c>
      <c r="AR35" s="177">
        <f>'Jadual5-2digit'!DA33/'Jadual5-2digit'!CW33*100-100</f>
        <v>1.0827870068264502</v>
      </c>
      <c r="AS35" s="177" t="e">
        <f>'Jadual5-2digit'!#REF!/'Jadual5-2digit'!CX33*100-100</f>
        <v>#REF!</v>
      </c>
      <c r="AT35" s="45">
        <f>'Jadual5-2digit'!DT33/'Jadual5-2digit'!DS33*100-100</f>
        <v>4.8158386872476484</v>
      </c>
      <c r="AU35" s="45">
        <f>'Jadual5-2digit'!R33/'Jadual5-2digit'!Q33*100-100</f>
        <v>10.897143365729306</v>
      </c>
      <c r="AV35" s="45">
        <f>'Jadual5-2digit'!S33/'Jadual5-2digit'!R33*100-100</f>
        <v>-8.0300481428014336</v>
      </c>
      <c r="AW35" s="45">
        <f>'Jadual5-2digit'!T33/'Jadual5-2digit'!S33*100-100</f>
        <v>3.3037453424659304</v>
      </c>
      <c r="AX35" s="45">
        <f>'Jadual5-2digit'!U33/'Jadual5-2digit'!T33*100-100</f>
        <v>7.5498058178290535</v>
      </c>
      <c r="AY35" s="45">
        <f>'Jadual5-2digit'!W33/'Jadual5-2digit'!V33*100-100</f>
        <v>2.7742488147961382</v>
      </c>
      <c r="AZ35" s="45">
        <f>'Jadual5-2digit'!X33/'Jadual5-2digit'!W33*100-100</f>
        <v>-3.5903550364651124</v>
      </c>
      <c r="BA35" s="45">
        <f>'Jadual5-2digit'!Y33/'Jadual5-2digit'!X33*100-100</f>
        <v>-7.2292318394330977</v>
      </c>
      <c r="BB35" s="45">
        <f>'Jadual5-2digit'!Z33/'Jadual5-2digit'!Y33*100-100</f>
        <v>14.697463633200186</v>
      </c>
      <c r="BC35" s="45">
        <f>'Jadual5-2digit'!AA33/'Jadual5-2digit'!Z33*100-100</f>
        <v>-15.483334749358832</v>
      </c>
      <c r="BD35" s="45">
        <f>'Jadual5-2digit'!AB33/'Jadual5-2digit'!AA33*100-100</f>
        <v>9.9317020698514966</v>
      </c>
      <c r="BE35" s="45">
        <f>'Jadual5-2digit'!AC33/'Jadual5-2digit'!AB33*100-100</f>
        <v>-4.7882318959412373</v>
      </c>
      <c r="BF35" s="45">
        <f>'Jadual5-2digit'!AD33/'Jadual5-2digit'!AC33*100-100</f>
        <v>11.358390020067333</v>
      </c>
      <c r="BG35" s="45">
        <f>'Jadual5-2digit'!AE33/'Jadual5-2digit'!AD33*100-100</f>
        <v>-5.96132779921858</v>
      </c>
      <c r="BH35" s="45">
        <f>'Jadual5-2digit'!AF33/'Jadual5-2digit'!AE33*100-100</f>
        <v>5.6248522456550916</v>
      </c>
      <c r="BI35" s="45">
        <f>'Jadual5-2digit'!AG33/'Jadual5-2digit'!AF33*100-100</f>
        <v>20.834437363234699</v>
      </c>
      <c r="BJ35" s="45">
        <f>'Jadual5-2digit'!AH33/'Jadual5-2digit'!AG33*100-100</f>
        <v>-7.0874083064678075</v>
      </c>
      <c r="BK35" s="45">
        <f>'Jadual5-2digit'!AI33/'Jadual5-2digit'!AH33*100-100</f>
        <v>-2.5471552899096253</v>
      </c>
      <c r="BL35" s="45">
        <f>'Jadual5-2digit'!AJ33/'Jadual5-2digit'!AI33*100-100</f>
        <v>-9.7993526813628478</v>
      </c>
      <c r="BM35" s="45">
        <f>'Jadual5-2digit'!AK33/'Jadual5-2digit'!AJ33*100-100</f>
        <v>-3.7538991815705458</v>
      </c>
      <c r="BN35" s="45">
        <f>'Jadual5-2digit'!AL33/'Jadual5-2digit'!AK33*100-100</f>
        <v>-0.66502717679620105</v>
      </c>
      <c r="BO35" s="45">
        <f>'Jadual5-2digit'!AM33/'Jadual5-2digit'!AL33*100-100</f>
        <v>-4.0142969691514594</v>
      </c>
      <c r="BP35" s="45">
        <f>'Jadual5-2digit'!AN33/'Jadual5-2digit'!AM33*100-100</f>
        <v>9.7390582083526311</v>
      </c>
      <c r="BQ35" s="45">
        <f>'Jadual5-2digit'!AO33/'Jadual5-2digit'!AN33*100-100</f>
        <v>-5.9539172130861715</v>
      </c>
      <c r="BR35" s="45">
        <f>'Jadual5-2digit'!AP33/'Jadual5-2digit'!AO33*100-100</f>
        <v>7.5419731426167544</v>
      </c>
      <c r="BS35" s="45">
        <f>'Jadual5-2digit'!AQ33/'Jadual5-2digit'!AP33*100-100</f>
        <v>-1.9232061378160097</v>
      </c>
      <c r="BT35" s="45">
        <f>'Jadual5-2digit'!CQ33/'Jadual5-2digit'!CP33*100-100</f>
        <v>0.66451564937656826</v>
      </c>
      <c r="BU35" s="45">
        <f>'Jadual5-2digit'!CR33/'Jadual5-2digit'!CQ33*100-100</f>
        <v>-9.2528465893410328</v>
      </c>
      <c r="BV35" s="45">
        <f>'Jadual5-2digit'!CS33/'Jadual5-2digit'!CR33*100-100</f>
        <v>3.6495828365757319</v>
      </c>
      <c r="BW35" s="45">
        <f>'Jadual5-2digit'!CT33/'Jadual5-2digit'!CS33*100-100</f>
        <v>1.7534590011840407</v>
      </c>
      <c r="BX35" s="45">
        <f>'Jadual5-2digit'!CU33/'Jadual5-2digit'!CT33*100-100</f>
        <v>-4.9649520594545891</v>
      </c>
      <c r="BY35" s="45">
        <f>'Jadual5-2digit'!CV33/'Jadual5-2digit'!CU33*100-100</f>
        <v>-5.4333389329634514</v>
      </c>
      <c r="BZ35" s="45">
        <f>'Jadual5-2digit'!CW33/'Jadual5-2digit'!CV33*100-100</f>
        <v>8.6899568307017887</v>
      </c>
      <c r="CA35" s="45">
        <f>'Jadual5-2digit'!CX33/'Jadual5-2digit'!CW33*100-100</f>
        <v>15.968973576155548</v>
      </c>
      <c r="CB35" s="45">
        <f>'Jadual5-2digit'!CY33/'Jadual5-2digit'!CX33*100-100</f>
        <v>-15.908507500500335</v>
      </c>
      <c r="CC35" s="149"/>
      <c r="CD35" s="13" t="s">
        <v>411</v>
      </c>
      <c r="CE35" s="111"/>
      <c r="CF35" s="91"/>
      <c r="CG35" s="91"/>
      <c r="CH35" s="91"/>
      <c r="CI35" s="91"/>
      <c r="CJ35" s="91"/>
    </row>
    <row r="36" spans="1:90" s="55" customFormat="1" ht="15.75" customHeight="1" x14ac:dyDescent="0.25">
      <c r="A36" s="624"/>
      <c r="B36" s="58"/>
      <c r="C36" s="5">
        <v>7.2</v>
      </c>
      <c r="D36" s="52">
        <v>0.91601324298182762</v>
      </c>
      <c r="E36" s="53">
        <v>30</v>
      </c>
      <c r="F36" s="146"/>
      <c r="G36" s="15" t="s">
        <v>414</v>
      </c>
      <c r="H36" s="186">
        <f>'Jadual5-2digit'!U34/'Jadual5-2digit'!I34*100-100</f>
        <v>4.4947703665145298</v>
      </c>
      <c r="I36" s="186">
        <f>'Jadual5-2digit'!V34/'Jadual5-2digit'!J34*100-100</f>
        <v>1.5445042710027934</v>
      </c>
      <c r="J36" s="186">
        <f>'Jadual5-2digit'!W34/'Jadual5-2digit'!K34*100-100</f>
        <v>3.8061054863657802</v>
      </c>
      <c r="K36" s="186">
        <f>'Jadual5-2digit'!X34/'Jadual5-2digit'!L34*100-100</f>
        <v>-0.34596608328024558</v>
      </c>
      <c r="L36" s="186">
        <f>'Jadual5-2digit'!Y34/'Jadual5-2digit'!M34*100-100</f>
        <v>-12.375377851298595</v>
      </c>
      <c r="M36" s="186">
        <f>'Jadual5-2digit'!Z34/'Jadual5-2digit'!N34*100-100</f>
        <v>-5.215922056958334</v>
      </c>
      <c r="N36" s="186">
        <f>'Jadual5-2digit'!AA34/'Jadual5-2digit'!O34*100-100</f>
        <v>-8.6962769882524498</v>
      </c>
      <c r="O36" s="186">
        <f>'Jadual5-2digit'!AB34/'Jadual5-2digit'!P34*100-100</f>
        <v>2.7779964456327235</v>
      </c>
      <c r="P36" s="186">
        <f>'Jadual5-2digit'!AC34/'Jadual5-2digit'!Q34*100-100</f>
        <v>0.55626880378029853</v>
      </c>
      <c r="Q36" s="186">
        <f>'Jadual5-2digit'!AD34/'Jadual5-2digit'!R34*100-100</f>
        <v>-8.6991824928821302</v>
      </c>
      <c r="R36" s="186">
        <f>'Jadual5-2digit'!AE34/'Jadual5-2digit'!S34*100-100</f>
        <v>-8.1134579396221511</v>
      </c>
      <c r="S36" s="186">
        <f>'Jadual5-2digit'!AF34/'Jadual5-2digit'!T34*100-100</f>
        <v>-4.859248588436742</v>
      </c>
      <c r="T36" s="186">
        <f>'Jadual5-2digit'!AG34/'Jadual5-2digit'!U34*100-100</f>
        <v>-5.7067621323667339</v>
      </c>
      <c r="U36" s="186">
        <f>'Jadual5-2digit'!AH34/'Jadual5-2digit'!V34*100-100</f>
        <v>-10.225267625020862</v>
      </c>
      <c r="V36" s="186">
        <f>'Jadual5-2digit'!AI34/'Jadual5-2digit'!W34*100-100</f>
        <v>0.89664973919623492</v>
      </c>
      <c r="W36" s="186">
        <f>'Jadual5-2digit'!AJ34/'Jadual5-2digit'!X34*100-100</f>
        <v>5.5417687111300182</v>
      </c>
      <c r="X36" s="186">
        <f>'Jadual5-2digit'!AK34/'Jadual5-2digit'!Y34*100-100</f>
        <v>4.8290903232020668</v>
      </c>
      <c r="Y36" s="186">
        <f>'Jadual5-2digit'!AL34/'Jadual5-2digit'!Z34*100-100</f>
        <v>0.14248112557093862</v>
      </c>
      <c r="Z36" s="186">
        <f>'Jadual5-2digit'!AM34/'Jadual5-2digit'!AA34*100-100</f>
        <v>6.7060887332697376</v>
      </c>
      <c r="AA36" s="177">
        <f>'Jadual5-2digit'!AN34/'Jadual5-2digit'!AB34*100-100</f>
        <v>13.787312959158868</v>
      </c>
      <c r="AB36" s="186">
        <f>'Jadual5-2digit'!AO34/'Jadual5-2digit'!AC34*100-100</f>
        <v>10.66830266222216</v>
      </c>
      <c r="AC36" s="186">
        <f>'Jadual5-2digit'!AP34/'Jadual5-2digit'!AD34*100-100</f>
        <v>5.1697746000902498</v>
      </c>
      <c r="AD36" s="186">
        <f>'Jadual5-2digit'!AQ34/'Jadual5-2digit'!AE34*100-100</f>
        <v>8.4708485290986744</v>
      </c>
      <c r="AE36" s="186">
        <f>'Jadual5-2digit'!AR34/'Jadual5-2digit'!AF34*100-100</f>
        <v>3.940773539262338</v>
      </c>
      <c r="AF36" s="186" t="e">
        <f>'Jadual5-2digit'!#REF!/'Jadual5-2digit'!#REF!*100-100</f>
        <v>#REF!</v>
      </c>
      <c r="AG36" s="186" t="e">
        <f>'Jadual5-2digit'!CP34/'Jadual5-2digit'!#REF!*100-100</f>
        <v>#REF!</v>
      </c>
      <c r="AH36" s="186" t="e">
        <f>'Jadual5-2digit'!CQ34/'Jadual5-2digit'!#REF!*100-100</f>
        <v>#REF!</v>
      </c>
      <c r="AI36" s="186" t="e">
        <f>'Jadual5-2digit'!CR34/'Jadual5-2digit'!#REF!*100-100</f>
        <v>#REF!</v>
      </c>
      <c r="AJ36" s="186" t="e">
        <f>'Jadual5-2digit'!CS34/'Jadual5-2digit'!#REF!*100-100</f>
        <v>#REF!</v>
      </c>
      <c r="AK36" s="186">
        <f>'Jadual5-2digit'!CT34/'Jadual5-2digit'!CP34*100-100</f>
        <v>3.3284863487716336</v>
      </c>
      <c r="AL36" s="186">
        <f>'Jadual5-2digit'!CU34/'Jadual5-2digit'!CQ34*100-100</f>
        <v>-6.3279170057110292</v>
      </c>
      <c r="AM36" s="186">
        <f>'Jadual5-2digit'!CV34/'Jadual5-2digit'!CR34*100-100</f>
        <v>-1.2518812854690538</v>
      </c>
      <c r="AN36" s="186">
        <f>'Jadual5-2digit'!CW34/'Jadual5-2digit'!CS34*100-100</f>
        <v>-7.1657996210615664</v>
      </c>
      <c r="AO36" s="186">
        <f>'Jadual5-2digit'!CX34/'Jadual5-2digit'!CT34*100-100</f>
        <v>-4.7348969032455273</v>
      </c>
      <c r="AP36" s="249">
        <f>'Jadual5-2digit'!CY34/'Jadual5-2digit'!CU34*100-100</f>
        <v>3.4082516111247401</v>
      </c>
      <c r="AQ36" s="177">
        <f>'Jadual5-2digit'!CZ34/'Jadual5-2digit'!CV34*100-100</f>
        <v>10.808370698553873</v>
      </c>
      <c r="AR36" s="177">
        <f>'Jadual5-2digit'!DA34/'Jadual5-2digit'!CW34*100-100</f>
        <v>5.8391901595691706</v>
      </c>
      <c r="AS36" s="177" t="e">
        <f>'Jadual5-2digit'!#REF!/'Jadual5-2digit'!CX34*100-100</f>
        <v>#REF!</v>
      </c>
      <c r="AT36" s="45">
        <f>'Jadual5-2digit'!DT34/'Jadual5-2digit'!DS34*100-100</f>
        <v>3.6728589355206793</v>
      </c>
      <c r="AU36" s="45">
        <f>'Jadual5-2digit'!R34/'Jadual5-2digit'!Q34*100-100</f>
        <v>-11.359317889375575</v>
      </c>
      <c r="AV36" s="45">
        <f>'Jadual5-2digit'!S34/'Jadual5-2digit'!R34*100-100</f>
        <v>8.1050542092847593</v>
      </c>
      <c r="AW36" s="45">
        <f>'Jadual5-2digit'!T34/'Jadual5-2digit'!S34*100-100</f>
        <v>2.5807584499231666</v>
      </c>
      <c r="AX36" s="45">
        <f>'Jadual5-2digit'!U34/'Jadual5-2digit'!T34*100-100</f>
        <v>0.7249749716159215</v>
      </c>
      <c r="AY36" s="45">
        <f>'Jadual5-2digit'!W34/'Jadual5-2digit'!V34*100-100</f>
        <v>16.378273439883472</v>
      </c>
      <c r="AZ36" s="45">
        <f>'Jadual5-2digit'!X34/'Jadual5-2digit'!W34*100-100</f>
        <v>-21.622354344136212</v>
      </c>
      <c r="BA36" s="45">
        <f>'Jadual5-2digit'!Y34/'Jadual5-2digit'!X34*100-100</f>
        <v>5.914789503232214</v>
      </c>
      <c r="BB36" s="45">
        <f>'Jadual5-2digit'!Z34/'Jadual5-2digit'!Y34*100-100</f>
        <v>5.1883470167224175</v>
      </c>
      <c r="BC36" s="45">
        <f>'Jadual5-2digit'!AA34/'Jadual5-2digit'!Z34*100-100</f>
        <v>-21.269292454362827</v>
      </c>
      <c r="BD36" s="45">
        <f>'Jadual5-2digit'!AB34/'Jadual5-2digit'!AA34*100-100</f>
        <v>44.240856667973674</v>
      </c>
      <c r="BE36" s="45">
        <f>'Jadual5-2digit'!AC34/'Jadual5-2digit'!AB34*100-100</f>
        <v>-3.6951281055622189</v>
      </c>
      <c r="BF36" s="45">
        <f>'Jadual5-2digit'!AD34/'Jadual5-2digit'!AC34*100-100</f>
        <v>-19.518028688189332</v>
      </c>
      <c r="BG36" s="45">
        <f>'Jadual5-2digit'!AE34/'Jadual5-2digit'!AD34*100-100</f>
        <v>8.7985834274316232</v>
      </c>
      <c r="BH36" s="45">
        <f>'Jadual5-2digit'!AF34/'Jadual5-2digit'!AE34*100-100</f>
        <v>6.213708998656216</v>
      </c>
      <c r="BI36" s="45">
        <f>'Jadual5-2digit'!AG34/'Jadual5-2digit'!AF34*100-100</f>
        <v>-0.17228281996042938</v>
      </c>
      <c r="BJ36" s="45">
        <f>'Jadual5-2digit'!AH34/'Jadual5-2digit'!AG34*100-100</f>
        <v>-12.997548232281872</v>
      </c>
      <c r="BK36" s="45">
        <f>'Jadual5-2digit'!AI34/'Jadual5-2digit'!AH34*100-100</f>
        <v>30.79602224232255</v>
      </c>
      <c r="BL36" s="45">
        <f>'Jadual5-2digit'!AJ34/'Jadual5-2digit'!AI34*100-100</f>
        <v>-18.013973989063615</v>
      </c>
      <c r="BM36" s="45">
        <f>'Jadual5-2digit'!AK34/'Jadual5-2digit'!AJ34*100-100</f>
        <v>5.1995922655632967</v>
      </c>
      <c r="BN36" s="45">
        <f>'Jadual5-2digit'!AL34/'Jadual5-2digit'!AK34*100-100</f>
        <v>0.4856764784941987</v>
      </c>
      <c r="BO36" s="45">
        <f>'Jadual5-2digit'!AM34/'Jadual5-2digit'!AL34*100-100</f>
        <v>-16.10907008721297</v>
      </c>
      <c r="BP36" s="45">
        <f>'Jadual5-2digit'!AN34/'Jadual5-2digit'!AM34*100-100</f>
        <v>53.812961322220985</v>
      </c>
      <c r="BQ36" s="45">
        <f>'Jadual5-2digit'!AO34/'Jadual5-2digit'!AN34*100-100</f>
        <v>-6.3349293212894366</v>
      </c>
      <c r="BR36" s="45">
        <f>'Jadual5-2digit'!AP34/'Jadual5-2digit'!AO34*100-100</f>
        <v>-23.516756120599396</v>
      </c>
      <c r="BS36" s="45">
        <f>'Jadual5-2digit'!AQ34/'Jadual5-2digit'!AP34*100-100</f>
        <v>12.21355858194751</v>
      </c>
      <c r="BT36" s="45">
        <f>'Jadual5-2digit'!CQ34/'Jadual5-2digit'!CP34*100-100</f>
        <v>-2.0027203094776524</v>
      </c>
      <c r="BU36" s="45">
        <f>'Jadual5-2digit'!CR34/'Jadual5-2digit'!CQ34*100-100</f>
        <v>0.46542355446572969</v>
      </c>
      <c r="BV36" s="45">
        <f>'Jadual5-2digit'!CS34/'Jadual5-2digit'!CR34*100-100</f>
        <v>0.67210589926239095</v>
      </c>
      <c r="BW36" s="45">
        <f>'Jadual5-2digit'!CT34/'Jadual5-2digit'!CS34*100-100</f>
        <v>4.25101073384198</v>
      </c>
      <c r="BX36" s="45">
        <f>'Jadual5-2digit'!CU34/'Jadual5-2digit'!CT34*100-100</f>
        <v>-11.160904018272333</v>
      </c>
      <c r="BY36" s="45">
        <f>'Jadual5-2digit'!CV34/'Jadual5-2digit'!CU34*100-100</f>
        <v>5.9095864502860138</v>
      </c>
      <c r="BZ36" s="45">
        <f>'Jadual5-2digit'!CW34/'Jadual5-2digit'!CV34*100-100</f>
        <v>-5.3570379539131068</v>
      </c>
      <c r="CA36" s="45">
        <f>'Jadual5-2digit'!CX34/'Jadual5-2digit'!CW34*100-100</f>
        <v>6.9808674492929441</v>
      </c>
      <c r="CB36" s="45">
        <f>'Jadual5-2digit'!CY34/'Jadual5-2digit'!CX34*100-100</f>
        <v>-3.5670430036375791</v>
      </c>
      <c r="CC36" s="149"/>
      <c r="CD36" s="13" t="s">
        <v>413</v>
      </c>
      <c r="CE36" s="111"/>
      <c r="CF36" s="91"/>
      <c r="CG36" s="91"/>
      <c r="CH36" s="91"/>
      <c r="CI36" s="91"/>
      <c r="CJ36" s="91"/>
    </row>
    <row r="37" spans="1:90" s="104" customFormat="1" ht="15.75" thickBot="1" x14ac:dyDescent="0.3">
      <c r="A37" s="624"/>
      <c r="B37" s="86"/>
      <c r="C37" s="5">
        <v>7.3</v>
      </c>
      <c r="D37" s="87">
        <v>0.10026793350157824</v>
      </c>
      <c r="E37" s="88">
        <v>33</v>
      </c>
      <c r="F37" s="147"/>
      <c r="G37" s="89" t="s">
        <v>416</v>
      </c>
      <c r="H37" s="108">
        <f>'Jadual5-2digit'!U36/'Jadual5-2digit'!I36*100-100</f>
        <v>3.6013521613990065</v>
      </c>
      <c r="I37" s="108">
        <f>'Jadual5-2digit'!V36/'Jadual5-2digit'!J36*100-100</f>
        <v>-3.287373162290578</v>
      </c>
      <c r="J37" s="108">
        <f>'Jadual5-2digit'!W36/'Jadual5-2digit'!K36*100-100</f>
        <v>2.951345272942163</v>
      </c>
      <c r="K37" s="108">
        <f>'Jadual5-2digit'!X36/'Jadual5-2digit'!L36*100-100</f>
        <v>-2.2313023681470412</v>
      </c>
      <c r="L37" s="108">
        <f>'Jadual5-2digit'!Y36/'Jadual5-2digit'!M36*100-100</f>
        <v>12.135362295761482</v>
      </c>
      <c r="M37" s="108">
        <f>'Jadual5-2digit'!Z36/'Jadual5-2digit'!N36*100-100</f>
        <v>4.1789551634386299</v>
      </c>
      <c r="N37" s="108">
        <f>'Jadual5-2digit'!AA36/'Jadual5-2digit'!O36*100-100</f>
        <v>29.475114017083996</v>
      </c>
      <c r="O37" s="108">
        <f>'Jadual5-2digit'!AB36/'Jadual5-2digit'!P36*100-100</f>
        <v>19.650916562455123</v>
      </c>
      <c r="P37" s="108">
        <f>'Jadual5-2digit'!AC36/'Jadual5-2digit'!Q36*100-100</f>
        <v>13.532236486373179</v>
      </c>
      <c r="Q37" s="108">
        <f>'Jadual5-2digit'!AD36/'Jadual5-2digit'!R36*100-100</f>
        <v>3.6392138479285165</v>
      </c>
      <c r="R37" s="108">
        <f>'Jadual5-2digit'!AE36/'Jadual5-2digit'!S36*100-100</f>
        <v>4.5557879632362415</v>
      </c>
      <c r="S37" s="108">
        <f>'Jadual5-2digit'!AF36/'Jadual5-2digit'!T36*100-100</f>
        <v>-13.638304095909064</v>
      </c>
      <c r="T37" s="108">
        <f>'Jadual5-2digit'!AG36/'Jadual5-2digit'!U36*100-100</f>
        <v>-11.858978737043259</v>
      </c>
      <c r="U37" s="108">
        <f>'Jadual5-2digit'!AH36/'Jadual5-2digit'!V36*100-100</f>
        <v>-8.0514220313127112</v>
      </c>
      <c r="V37" s="108">
        <f>'Jadual5-2digit'!AI36/'Jadual5-2digit'!W36*100-100</f>
        <v>13.054081514505995</v>
      </c>
      <c r="W37" s="108">
        <f>'Jadual5-2digit'!AJ36/'Jadual5-2digit'!X36*100-100</f>
        <v>13.541142760671107</v>
      </c>
      <c r="X37" s="108">
        <f>'Jadual5-2digit'!AK36/'Jadual5-2digit'!Y36*100-100</f>
        <v>33.7871370689071</v>
      </c>
      <c r="Y37" s="108">
        <f>'Jadual5-2digit'!AL36/'Jadual5-2digit'!Z36*100-100</f>
        <v>25.156594468328322</v>
      </c>
      <c r="Z37" s="108">
        <f>'Jadual5-2digit'!AM36/'Jadual5-2digit'!AA36*100-100</f>
        <v>9.1799183109461495</v>
      </c>
      <c r="AA37" s="178">
        <f>'Jadual5-2digit'!AN36/'Jadual5-2digit'!AB36*100-100</f>
        <v>21.08283285221772</v>
      </c>
      <c r="AB37" s="108">
        <f>'Jadual5-2digit'!AO36/'Jadual5-2digit'!AC36*100-100</f>
        <v>20.409572303721021</v>
      </c>
      <c r="AC37" s="108">
        <f>'Jadual5-2digit'!AP36/'Jadual5-2digit'!AD36*100-100</f>
        <v>7.6302536122295521</v>
      </c>
      <c r="AD37" s="108">
        <f>'Jadual5-2digit'!AQ36/'Jadual5-2digit'!AE36*100-100</f>
        <v>6.572720697089224</v>
      </c>
      <c r="AE37" s="108">
        <f>'Jadual5-2digit'!AR36/'Jadual5-2digit'!AF36*100-100</f>
        <v>9.3876889257673497</v>
      </c>
      <c r="AF37" s="108" t="e">
        <f>'Jadual5-2digit'!#REF!/'Jadual5-2digit'!#REF!*100-100</f>
        <v>#REF!</v>
      </c>
      <c r="AG37" s="108" t="e">
        <f>'Jadual5-2digit'!CP36/'Jadual5-2digit'!#REF!*100-100</f>
        <v>#REF!</v>
      </c>
      <c r="AH37" s="108" t="e">
        <f>'Jadual5-2digit'!CQ36/'Jadual5-2digit'!#REF!*100-100</f>
        <v>#REF!</v>
      </c>
      <c r="AI37" s="108" t="e">
        <f>'Jadual5-2digit'!CR36/'Jadual5-2digit'!#REF!*100-100</f>
        <v>#REF!</v>
      </c>
      <c r="AJ37" s="108" t="e">
        <f>'Jadual5-2digit'!CS36/'Jadual5-2digit'!#REF!*100-100</f>
        <v>#REF!</v>
      </c>
      <c r="AK37" s="108">
        <f>'Jadual5-2digit'!CT36/'Jadual5-2digit'!CP36*100-100</f>
        <v>1.125421660991563</v>
      </c>
      <c r="AL37" s="108">
        <f>'Jadual5-2digit'!CU36/'Jadual5-2digit'!CQ36*100-100</f>
        <v>4.2955485418389827</v>
      </c>
      <c r="AM37" s="108">
        <f>'Jadual5-2digit'!CV36/'Jadual5-2digit'!CR36*100-100</f>
        <v>21.080319558829942</v>
      </c>
      <c r="AN37" s="108">
        <f>'Jadual5-2digit'!CW36/'Jadual5-2digit'!CS36*100-100</f>
        <v>-1.6028087473127783</v>
      </c>
      <c r="AO37" s="108">
        <f>'Jadual5-2digit'!CX36/'Jadual5-2digit'!CT36*100-100</f>
        <v>-2.3380151982897956</v>
      </c>
      <c r="AP37" s="250">
        <f>'Jadual5-2digit'!CY36/'Jadual5-2digit'!CU36*100-100</f>
        <v>24.097546876478717</v>
      </c>
      <c r="AQ37" s="178">
        <f>'Jadual5-2digit'!CZ36/'Jadual5-2digit'!CV36*100-100</f>
        <v>16.337446773807841</v>
      </c>
      <c r="AR37" s="178">
        <f>'Jadual5-2digit'!DA36/'Jadual5-2digit'!CW36*100-100</f>
        <v>7.7348739644117899</v>
      </c>
      <c r="AS37" s="178" t="e">
        <f>'Jadual5-2digit'!#REF!/'Jadual5-2digit'!CX36*100-100</f>
        <v>#REF!</v>
      </c>
      <c r="AT37" s="108">
        <f>'Jadual5-2digit'!DT36/'Jadual5-2digit'!DS36*100-100</f>
        <v>11.248756073221571</v>
      </c>
      <c r="AU37" s="108">
        <f>'Jadual5-2digit'!R36/'Jadual5-2digit'!Q36*100-100</f>
        <v>8.6843533444890255</v>
      </c>
      <c r="AV37" s="108">
        <f>'Jadual5-2digit'!S36/'Jadual5-2digit'!R36*100-100</f>
        <v>5.8958964135965601</v>
      </c>
      <c r="AW37" s="108">
        <f>'Jadual5-2digit'!T36/'Jadual5-2digit'!S36*100-100</f>
        <v>-7.6999963195405314</v>
      </c>
      <c r="AX37" s="108">
        <f>'Jadual5-2digit'!U36/'Jadual5-2digit'!T36*100-100</f>
        <v>10.327913948346023</v>
      </c>
      <c r="AY37" s="108">
        <f>'Jadual5-2digit'!W36/'Jadual5-2digit'!V36*100-100</f>
        <v>6.3818938483785104</v>
      </c>
      <c r="AZ37" s="108">
        <f>'Jadual5-2digit'!X36/'Jadual5-2digit'!W36*100-100</f>
        <v>-11.754649469145846</v>
      </c>
      <c r="BA37" s="108">
        <f>'Jadual5-2digit'!Y36/'Jadual5-2digit'!X36*100-100</f>
        <v>-2.7943115652875292</v>
      </c>
      <c r="BB37" s="108">
        <f>'Jadual5-2digit'!Z36/'Jadual5-2digit'!Y36*100-100</f>
        <v>10.502334972852225</v>
      </c>
      <c r="BC37" s="108">
        <f>'Jadual5-2digit'!AA36/'Jadual5-2digit'!Z36*100-100</f>
        <v>29.197335790605734</v>
      </c>
      <c r="BD37" s="108">
        <f>'Jadual5-2digit'!AB36/'Jadual5-2digit'!AA36*100-100</f>
        <v>-20.614396919412954</v>
      </c>
      <c r="BE37" s="108">
        <f>'Jadual5-2digit'!AC36/'Jadual5-2digit'!AB36*100-100</f>
        <v>4.8781081674167126</v>
      </c>
      <c r="BF37" s="108">
        <f>'Jadual5-2digit'!AD36/'Jadual5-2digit'!AC36*100-100</f>
        <v>-0.78623229143126139</v>
      </c>
      <c r="BG37" s="108">
        <f>'Jadual5-2digit'!AE36/'Jadual5-2digit'!AD36*100-100</f>
        <v>6.8324283879941135</v>
      </c>
      <c r="BH37" s="108">
        <f>'Jadual5-2digit'!AF36/'Jadual5-2digit'!AE36*100-100</f>
        <v>-23.761419572476157</v>
      </c>
      <c r="BI37" s="108">
        <f>'Jadual5-2digit'!AG36/'Jadual5-2digit'!AF36*100-100</f>
        <v>12.6010195540658</v>
      </c>
      <c r="BJ37" s="108">
        <f>'Jadual5-2digit'!AH36/'Jadual5-2digit'!AG36*100-100</f>
        <v>-6.8355952654705021</v>
      </c>
      <c r="BK37" s="108">
        <f>'Jadual5-2digit'!AI36/'Jadual5-2digit'!AH36*100-100</f>
        <v>30.800362164359086</v>
      </c>
      <c r="BL37" s="108">
        <f>'Jadual5-2digit'!AJ36/'Jadual5-2digit'!AI36*100-100</f>
        <v>-11.374469560361902</v>
      </c>
      <c r="BM37" s="108">
        <f>'Jadual5-2digit'!AK36/'Jadual5-2digit'!AJ36*100-100</f>
        <v>14.538839809854707</v>
      </c>
      <c r="BN37" s="108">
        <f>'Jadual5-2digit'!AL36/'Jadual5-2digit'!AK36*100-100</f>
        <v>3.3738835361836692</v>
      </c>
      <c r="BO37" s="108">
        <f>'Jadual5-2digit'!AM36/'Jadual5-2digit'!AL36*100-100</f>
        <v>12.704844898762119</v>
      </c>
      <c r="BP37" s="108">
        <f>'Jadual5-2digit'!AN36/'Jadual5-2digit'!AM36*100-100</f>
        <v>-11.959691329833888</v>
      </c>
      <c r="BQ37" s="108">
        <f>'Jadual5-2digit'!AO36/'Jadual5-2digit'!AN36*100-100</f>
        <v>4.2949512411473165</v>
      </c>
      <c r="BR37" s="108">
        <f>'Jadual5-2digit'!AP36/'Jadual5-2digit'!AO36*100-100</f>
        <v>-11.315996095701692</v>
      </c>
      <c r="BS37" s="108">
        <f>'Jadual5-2digit'!AQ36/'Jadual5-2digit'!AP36*100-100</f>
        <v>5.7827345924957143</v>
      </c>
      <c r="BT37" s="103">
        <f>'Jadual5-2digit'!CQ36/'Jadual5-2digit'!CP36*100-100</f>
        <v>-12.903624178496869</v>
      </c>
      <c r="BU37" s="103">
        <f>'Jadual5-2digit'!CR36/'Jadual5-2digit'!CQ36*100-100</f>
        <v>3.0664149703681431</v>
      </c>
      <c r="BV37" s="108">
        <f>'Jadual5-2digit'!CS36/'Jadual5-2digit'!CR36*100-100</f>
        <v>11.567272161879444</v>
      </c>
      <c r="BW37" s="108">
        <f>'Jadual5-2digit'!CT36/'Jadual5-2digit'!CS36*100-100</f>
        <v>0.97323651537317346</v>
      </c>
      <c r="BX37" s="108">
        <f>'Jadual5-2digit'!CU36/'Jadual5-2digit'!CT36*100-100</f>
        <v>-10.17328636945669</v>
      </c>
      <c r="BY37" s="108">
        <f>'Jadual5-2digit'!CV36/'Jadual5-2digit'!CU36*100-100</f>
        <v>19.653375765975056</v>
      </c>
      <c r="BZ37" s="108">
        <f>'Jadual5-2digit'!CW36/'Jadual5-2digit'!CV36*100-100</f>
        <v>-9.3336864615792052</v>
      </c>
      <c r="CA37" s="108">
        <f>'Jadual5-2digit'!CX36/'Jadual5-2digit'!CW36*100-100</f>
        <v>0.21878230873338111</v>
      </c>
      <c r="CB37" s="108">
        <f>'Jadual5-2digit'!CY36/'Jadual5-2digit'!CX36*100-100</f>
        <v>14.141391127360833</v>
      </c>
      <c r="CC37" s="151"/>
      <c r="CD37" s="13" t="s">
        <v>415</v>
      </c>
      <c r="CE37" s="111"/>
      <c r="CF37" s="91"/>
      <c r="CG37" s="91"/>
      <c r="CH37" s="91"/>
      <c r="CI37" s="91"/>
      <c r="CJ37" s="91"/>
    </row>
    <row r="38" spans="1:90" s="62" customFormat="1" ht="3" customHeight="1" x14ac:dyDescent="0.25">
      <c r="A38" s="153"/>
      <c r="C38" s="7"/>
      <c r="D38" s="42"/>
      <c r="E38" s="7"/>
      <c r="F38" s="148"/>
      <c r="G38" s="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258"/>
      <c r="AB38" s="187"/>
      <c r="AC38" s="187"/>
      <c r="AD38" s="187"/>
      <c r="AE38" s="187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251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48"/>
      <c r="CD38" s="7"/>
      <c r="CE38" s="115"/>
      <c r="CF38" s="93"/>
      <c r="CG38" s="93"/>
      <c r="CH38" s="93"/>
      <c r="CI38" s="93"/>
      <c r="CJ38" s="93"/>
    </row>
    <row r="39" spans="1:90" ht="5.25" customHeight="1" x14ac:dyDescent="0.25">
      <c r="A39" s="153"/>
      <c r="F39" s="65"/>
      <c r="G39" s="56"/>
      <c r="CC39" s="65"/>
      <c r="CE39" s="116"/>
    </row>
    <row r="40" spans="1:90" x14ac:dyDescent="0.25">
      <c r="A40" s="153"/>
    </row>
    <row r="41" spans="1:90" x14ac:dyDescent="0.25">
      <c r="A41" s="6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253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17"/>
      <c r="CF41" s="107"/>
      <c r="CG41" s="107"/>
      <c r="CH41" s="107"/>
      <c r="CI41" s="107"/>
      <c r="CJ41" s="107"/>
    </row>
    <row r="42" spans="1:90" x14ac:dyDescent="0.25">
      <c r="D42" s="68"/>
    </row>
    <row r="44" spans="1:90" x14ac:dyDescent="0.25">
      <c r="C44" s="5"/>
      <c r="CC44" s="63"/>
    </row>
    <row r="45" spans="1:90" x14ac:dyDescent="0.25">
      <c r="C45" s="5"/>
    </row>
    <row r="46" spans="1:90" x14ac:dyDescent="0.25">
      <c r="C46" s="5"/>
      <c r="CC46" s="63"/>
    </row>
    <row r="48" spans="1:90" x14ac:dyDescent="0.25">
      <c r="G48" s="56"/>
    </row>
    <row r="49" spans="7:7" x14ac:dyDescent="0.25">
      <c r="G49" s="56"/>
    </row>
    <row r="50" spans="7:7" x14ac:dyDescent="0.25">
      <c r="G50" s="56"/>
    </row>
    <row r="51" spans="7:7" x14ac:dyDescent="0.25">
      <c r="G51" s="56"/>
    </row>
    <row r="52" spans="7:7" x14ac:dyDescent="0.25">
      <c r="G52" s="56"/>
    </row>
    <row r="53" spans="7:7" x14ac:dyDescent="0.25">
      <c r="G53" s="56"/>
    </row>
    <row r="54" spans="7:7" x14ac:dyDescent="0.25">
      <c r="G54" s="56"/>
    </row>
    <row r="59" spans="7:7" ht="15" customHeight="1" x14ac:dyDescent="0.25"/>
    <row r="60" spans="7:7" ht="15" customHeight="1" x14ac:dyDescent="0.25"/>
    <row r="61" spans="7:7" ht="15" customHeight="1" x14ac:dyDescent="0.25"/>
    <row r="62" spans="7:7" ht="15" customHeight="1" x14ac:dyDescent="0.25"/>
    <row r="63" spans="7:7" ht="15" customHeight="1" x14ac:dyDescent="0.25"/>
    <row r="64" spans="7:7" ht="15" customHeight="1" x14ac:dyDescent="0.25"/>
    <row r="65" ht="15" customHeight="1" x14ac:dyDescent="0.25"/>
    <row r="66" ht="15" customHeight="1" x14ac:dyDescent="0.25"/>
    <row r="67" ht="15" customHeight="1" x14ac:dyDescent="0.25"/>
  </sheetData>
  <mergeCells count="10">
    <mergeCell ref="A4:A37"/>
    <mergeCell ref="CC12:CD12"/>
    <mergeCell ref="H4:AT4"/>
    <mergeCell ref="F4:G5"/>
    <mergeCell ref="CC4:CD5"/>
    <mergeCell ref="F26:G26"/>
    <mergeCell ref="CC26:CD26"/>
    <mergeCell ref="AU4:BS4"/>
    <mergeCell ref="B4:C5"/>
    <mergeCell ref="BT4:CB4"/>
  </mergeCells>
  <pageMargins left="0.19685039370078741" right="0.19685039370078741" top="0.19685039370078741" bottom="0.19685039370078741" header="0.15748031496062992" footer="0.19685039370078741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586"/>
  <sheetViews>
    <sheetView topLeftCell="A548" workbookViewId="0">
      <selection activeCell="A92" sqref="A92:XFD586"/>
    </sheetView>
  </sheetViews>
  <sheetFormatPr defaultColWidth="9.140625" defaultRowHeight="15" x14ac:dyDescent="0.25"/>
  <cols>
    <col min="1" max="1" width="11.42578125" style="331" customWidth="1"/>
    <col min="2" max="2" width="10.42578125" style="331" bestFit="1" customWidth="1"/>
    <col min="3" max="3" width="12.42578125" style="373" bestFit="1" customWidth="1"/>
    <col min="4" max="4" width="20.85546875" style="411" customWidth="1"/>
    <col min="5" max="5" width="14.140625" style="373" bestFit="1" customWidth="1"/>
    <col min="6" max="6" width="13.140625" style="373" bestFit="1" customWidth="1"/>
    <col min="7" max="7" width="13.7109375" style="373" bestFit="1" customWidth="1"/>
    <col min="8" max="77" width="13.140625" style="331" bestFit="1" customWidth="1"/>
    <col min="78" max="78" width="24.42578125" style="331" bestFit="1" customWidth="1"/>
    <col min="79" max="84" width="13.140625" style="331" bestFit="1" customWidth="1"/>
    <col min="85" max="85" width="20.28515625" style="331" bestFit="1" customWidth="1"/>
    <col min="86" max="248" width="13.140625" style="331" bestFit="1" customWidth="1"/>
    <col min="249" max="16384" width="9.140625" style="331"/>
  </cols>
  <sheetData>
    <row r="1" spans="1:7" x14ac:dyDescent="0.25">
      <c r="A1" s="634" t="s">
        <v>681</v>
      </c>
      <c r="B1" s="634"/>
      <c r="C1" s="634"/>
      <c r="D1" s="634"/>
      <c r="E1" s="634"/>
      <c r="F1" s="634"/>
      <c r="G1" s="634"/>
    </row>
    <row r="2" spans="1:7" x14ac:dyDescent="0.25">
      <c r="C2" s="635" t="s">
        <v>664</v>
      </c>
      <c r="D2" s="635"/>
      <c r="E2" s="373" t="s">
        <v>592</v>
      </c>
      <c r="F2" s="373" t="s">
        <v>593</v>
      </c>
      <c r="G2" s="373" t="s">
        <v>665</v>
      </c>
    </row>
    <row r="3" spans="1:7" s="379" customFormat="1" ht="30" customHeight="1" x14ac:dyDescent="0.25">
      <c r="C3" s="378" t="s">
        <v>669</v>
      </c>
      <c r="D3" s="384" t="s">
        <v>668</v>
      </c>
      <c r="E3" s="377"/>
      <c r="F3" s="377"/>
      <c r="G3" s="377"/>
    </row>
    <row r="4" spans="1:7" x14ac:dyDescent="0.25">
      <c r="A4" s="375" t="s">
        <v>666</v>
      </c>
      <c r="B4" s="375" t="s">
        <v>673</v>
      </c>
      <c r="C4" s="376">
        <f>E4+F4+G4</f>
        <v>99.999999999999858</v>
      </c>
      <c r="D4" s="399"/>
      <c r="E4" s="376">
        <f>'Jadual1-IPP'!$D$11</f>
        <v>25.135146341589831</v>
      </c>
      <c r="F4" s="376">
        <f>'Jadual1-IPP'!$E$11</f>
        <v>68.251105271614193</v>
      </c>
      <c r="G4" s="376">
        <f>'Jadual1-IPP'!$F$11</f>
        <v>6.6137483867958275</v>
      </c>
    </row>
    <row r="5" spans="1:7" x14ac:dyDescent="0.25">
      <c r="A5" s="381" t="s">
        <v>672</v>
      </c>
      <c r="B5" s="331" t="b">
        <f>C5=D5</f>
        <v>1</v>
      </c>
      <c r="C5" s="380">
        <f>'Jadual1-IPP'!C95</f>
        <v>113.39693470702414</v>
      </c>
      <c r="D5" s="400">
        <f>(E5*$E$4+F5*$F$4+G5*$G$4)/$C$4</f>
        <v>113.39693470702416</v>
      </c>
      <c r="E5" s="373">
        <f>'Jadual1-IPP'!D95</f>
        <v>107.63355702922354</v>
      </c>
      <c r="F5" s="373">
        <f>'Jadual1-IPP'!E95</f>
        <v>115.7203198617061</v>
      </c>
      <c r="G5" s="373">
        <f>'Jadual1-IPP'!F95</f>
        <v>111.323940298482</v>
      </c>
    </row>
    <row r="6" spans="1:7" x14ac:dyDescent="0.25">
      <c r="A6" s="381" t="s">
        <v>670</v>
      </c>
      <c r="B6" s="331" t="b">
        <f>C6=D6</f>
        <v>1</v>
      </c>
      <c r="C6" s="380">
        <f>'Jadual1-IPP'!C96</f>
        <v>101.77428914531413</v>
      </c>
      <c r="D6" s="400">
        <f>(E6*$E$4+F6*$F$4+G6*$G$4)/$C$4</f>
        <v>101.77428914531413</v>
      </c>
      <c r="E6" s="373">
        <f>'Jadual1-IPP'!D96</f>
        <v>94.426955592035199</v>
      </c>
      <c r="F6" s="373">
        <f>'Jadual1-IPP'!E96</f>
        <v>104.42860077226537</v>
      </c>
      <c r="G6" s="373">
        <f>'Jadual1-IPP'!F96</f>
        <v>102.306</v>
      </c>
    </row>
    <row r="7" spans="1:7" x14ac:dyDescent="0.25">
      <c r="A7" s="381" t="s">
        <v>671</v>
      </c>
      <c r="B7" s="331" t="b">
        <f>C7=D7</f>
        <v>1</v>
      </c>
      <c r="C7" s="380">
        <f>'Jadual1-IPP'!C97</f>
        <v>112.08029986131251</v>
      </c>
      <c r="D7" s="400">
        <f>(E7*$E$4+F7*$F$4+G7*$G$4)/$C$4</f>
        <v>112.08029986131253</v>
      </c>
      <c r="E7" s="373">
        <f>'Jadual1-IPP'!D97</f>
        <v>105.61364778079468</v>
      </c>
      <c r="F7" s="373">
        <f>'Jadual1-IPP'!E97</f>
        <v>114.00881010827707</v>
      </c>
      <c r="G7" s="373">
        <f>'Jadual1-IPP'!F97</f>
        <v>116.755</v>
      </c>
    </row>
    <row r="8" spans="1:7" x14ac:dyDescent="0.25">
      <c r="A8" s="381" t="s">
        <v>667</v>
      </c>
      <c r="B8" s="331" t="b">
        <f>C8=D8</f>
        <v>1</v>
      </c>
      <c r="C8" s="380">
        <f>'Jadual1-IPP'!C98</f>
        <v>108.93463684413152</v>
      </c>
      <c r="D8" s="400">
        <f>(E8*$E$4+F8*$F$4+G8*$G$4)/$C$4</f>
        <v>108.9346368441315</v>
      </c>
      <c r="E8" s="373">
        <f>'Jadual1-IPP'!D98</f>
        <v>100.09603508499993</v>
      </c>
      <c r="F8" s="373">
        <f>'Jadual1-IPP'!E98</f>
        <v>111.56199207646603</v>
      </c>
      <c r="G8" s="373">
        <f>'Jadual1-IPP'!F98</f>
        <v>115.41200000000001</v>
      </c>
    </row>
    <row r="9" spans="1:7" x14ac:dyDescent="0.25">
      <c r="A9" s="381" t="s">
        <v>21</v>
      </c>
      <c r="B9" s="331" t="b">
        <f>C9=D9</f>
        <v>1</v>
      </c>
      <c r="C9" s="380">
        <f>'Jadual1-IPP'!C99</f>
        <v>111.57759331273837</v>
      </c>
      <c r="D9" s="400">
        <f>(E9*E4+F9*F4+G9*G4)/$C$4</f>
        <v>111.57759331273837</v>
      </c>
      <c r="E9" s="373">
        <f>'Jadual1-IPP'!D99</f>
        <v>100.12975026859326</v>
      </c>
      <c r="F9" s="390">
        <f>'Jadual1-IPP'!E99</f>
        <v>115.1401821952406</v>
      </c>
      <c r="G9" s="373">
        <f>'Jadual1-IPP'!F99</f>
        <v>118.32</v>
      </c>
    </row>
    <row r="10" spans="1:7" x14ac:dyDescent="0.25">
      <c r="A10" s="381" t="s">
        <v>674</v>
      </c>
      <c r="C10" s="380">
        <f>'Jadual1-IPP'!C100</f>
        <v>111.75234922640747</v>
      </c>
      <c r="D10" s="400">
        <f t="shared" ref="D10:D16" si="0">(E10*E5+F10*F5+G10*G5)/$C$4</f>
        <v>366.22291796943034</v>
      </c>
      <c r="E10" s="373">
        <f>'Jadual1-IPP'!D100</f>
        <v>97.443888747997335</v>
      </c>
      <c r="F10" s="373">
        <f>'Jadual1-IPP'!E100</f>
        <v>116.87509783733344</v>
      </c>
      <c r="G10" s="373">
        <f>'Jadual1-IPP'!F100</f>
        <v>113.26616449996081</v>
      </c>
    </row>
    <row r="11" spans="1:7" x14ac:dyDescent="0.25">
      <c r="A11" s="381" t="s">
        <v>675</v>
      </c>
      <c r="C11" s="380">
        <f>'Jadual1-IPP'!C101</f>
        <v>113.2150448508754</v>
      </c>
      <c r="D11" s="400">
        <f t="shared" si="0"/>
        <v>338.21468230823524</v>
      </c>
      <c r="E11" s="373">
        <f>'Jadual1-IPP'!D101</f>
        <v>95.45674680840213</v>
      </c>
      <c r="F11" s="373">
        <f>'Jadual1-IPP'!E101</f>
        <v>118.99881385404801</v>
      </c>
      <c r="G11" s="373">
        <f>'Jadual1-IPP'!F101</f>
        <v>121.01830405498053</v>
      </c>
    </row>
    <row r="12" spans="1:7" x14ac:dyDescent="0.25">
      <c r="A12" s="381" t="s">
        <v>676</v>
      </c>
      <c r="C12" s="380">
        <f>'Jadual1-IPP'!C102</f>
        <v>112.28808763769344</v>
      </c>
      <c r="D12" s="400">
        <f t="shared" si="0"/>
        <v>376.65411233078845</v>
      </c>
      <c r="E12" s="373">
        <f>'Jadual1-IPP'!D102</f>
        <v>94.850108331095484</v>
      </c>
      <c r="F12" s="373">
        <f>'Jadual1-IPP'!E102</f>
        <v>117.7898938910425</v>
      </c>
      <c r="G12" s="373">
        <f>'Jadual1-IPP'!F102</f>
        <v>121.78373221301256</v>
      </c>
    </row>
    <row r="13" spans="1:7" x14ac:dyDescent="0.25">
      <c r="A13" s="381" t="s">
        <v>677</v>
      </c>
      <c r="C13" s="380">
        <f>'Jadual1-IPP'!C103</f>
        <v>112.3626001187362</v>
      </c>
      <c r="D13" s="400">
        <f t="shared" si="0"/>
        <v>358.22382067380931</v>
      </c>
      <c r="E13" s="373">
        <f>'Jadual1-IPP'!D103</f>
        <v>93.546907912189511</v>
      </c>
      <c r="F13" s="373">
        <f>'Jadual1-IPP'!E103</f>
        <v>119.1230865730433</v>
      </c>
      <c r="G13" s="373">
        <f>'Jadual1-IPP'!F103</f>
        <v>114.10510735905335</v>
      </c>
    </row>
    <row r="14" spans="1:7" x14ac:dyDescent="0.25">
      <c r="A14" s="381" t="s">
        <v>678</v>
      </c>
      <c r="C14" s="380">
        <f>'Jadual1-IPP'!C104</f>
        <v>117.70295245458149</v>
      </c>
      <c r="D14" s="400">
        <f t="shared" si="0"/>
        <v>387.91846050073622</v>
      </c>
      <c r="E14" s="373">
        <f>'Jadual1-IPP'!D104</f>
        <v>106.49255439306575</v>
      </c>
      <c r="F14" s="373">
        <f>'Jadual1-IPP'!E104</f>
        <v>121.6736958431148</v>
      </c>
      <c r="G14" s="373">
        <f>'Jadual1-IPP'!F104</f>
        <v>119.33098094562868</v>
      </c>
    </row>
    <row r="15" spans="1:7" x14ac:dyDescent="0.25">
      <c r="A15" s="381" t="s">
        <v>679</v>
      </c>
      <c r="C15" s="380">
        <f>'Jadual1-IPP'!C105</f>
        <v>114.20632252977308</v>
      </c>
      <c r="D15" s="400">
        <f t="shared" si="0"/>
        <v>368.93165948982875</v>
      </c>
      <c r="E15" s="373">
        <f>'Jadual1-IPP'!D105</f>
        <v>103.54574226220986</v>
      </c>
      <c r="F15" s="373">
        <f>'Jadual1-IPP'!E105</f>
        <v>118.07452392485973</v>
      </c>
      <c r="G15" s="373">
        <f>'Jadual1-IPP'!F105</f>
        <v>114.80299241390126</v>
      </c>
    </row>
    <row r="16" spans="1:7" x14ac:dyDescent="0.25">
      <c r="A16" s="381" t="s">
        <v>680</v>
      </c>
      <c r="C16" s="380">
        <f>'Jadual1-IPP'!C106</f>
        <v>115.9181686213099</v>
      </c>
      <c r="D16" s="400">
        <f t="shared" si="0"/>
        <v>385.29432920859415</v>
      </c>
      <c r="E16" s="373">
        <f>'Jadual1-IPP'!D106</f>
        <v>108.3526538809585</v>
      </c>
      <c r="F16" s="373">
        <f>'Jadual1-IPP'!E106</f>
        <v>118.67555222509158</v>
      </c>
      <c r="G16" s="373">
        <f>'Jadual1-IPP'!F106</f>
        <v>116.21540423072419</v>
      </c>
    </row>
    <row r="17" spans="1:7" x14ac:dyDescent="0.25">
      <c r="A17" s="381"/>
    </row>
    <row r="19" spans="1:7" x14ac:dyDescent="0.25">
      <c r="A19" s="634" t="s">
        <v>682</v>
      </c>
      <c r="B19" s="634"/>
      <c r="C19" s="634"/>
      <c r="D19" s="634"/>
      <c r="E19" s="634"/>
      <c r="F19" s="634"/>
      <c r="G19" s="634"/>
    </row>
    <row r="20" spans="1:7" x14ac:dyDescent="0.25">
      <c r="C20" s="635" t="s">
        <v>664</v>
      </c>
      <c r="D20" s="635"/>
      <c r="E20" s="373" t="s">
        <v>592</v>
      </c>
      <c r="F20" s="373" t="s">
        <v>593</v>
      </c>
      <c r="G20" s="373" t="s">
        <v>665</v>
      </c>
    </row>
    <row r="21" spans="1:7" s="379" customFormat="1" ht="30" customHeight="1" x14ac:dyDescent="0.25">
      <c r="C21" s="378" t="s">
        <v>669</v>
      </c>
      <c r="D21" s="384" t="s">
        <v>668</v>
      </c>
      <c r="E21" s="377"/>
      <c r="F21" s="377"/>
      <c r="G21" s="377"/>
    </row>
    <row r="22" spans="1:7" x14ac:dyDescent="0.25">
      <c r="A22" s="375" t="s">
        <v>666</v>
      </c>
      <c r="B22" s="375" t="s">
        <v>673</v>
      </c>
      <c r="C22" s="376">
        <f>E22+F22+G22</f>
        <v>99.999999999999858</v>
      </c>
      <c r="D22" s="399"/>
      <c r="E22" s="376">
        <f>'Jadual1-IPP'!$D$11</f>
        <v>25.135146341589831</v>
      </c>
      <c r="F22" s="376">
        <f>'Jadual1-IPP'!$E$11</f>
        <v>68.251105271614193</v>
      </c>
      <c r="G22" s="376">
        <f>'Jadual1-IPP'!$F$11</f>
        <v>6.6137483867958275</v>
      </c>
    </row>
    <row r="23" spans="1:7" x14ac:dyDescent="0.25">
      <c r="A23" s="381" t="s">
        <v>672</v>
      </c>
      <c r="B23" s="331" t="b">
        <f>D23=D5</f>
        <v>1</v>
      </c>
      <c r="C23" s="380">
        <f>'Jadual1.2-Indeks PM'!C52</f>
        <v>113.39693470702414</v>
      </c>
      <c r="D23" s="400">
        <f>+(E23*$E$22+F23*$F$22+G23*$G$22)/$C$22</f>
        <v>113.39693470702416</v>
      </c>
      <c r="E23" s="380">
        <f>'Jadual1.2-Indeks PM'!I52</f>
        <v>107.63355702922354</v>
      </c>
      <c r="F23" s="380">
        <f>'Jadual1.2-Indeks PM'!Q52</f>
        <v>115.7203198617061</v>
      </c>
      <c r="G23" s="380">
        <f>'Jadual1.2-Indeks PM'!W52</f>
        <v>111.323940298482</v>
      </c>
    </row>
    <row r="24" spans="1:7" x14ac:dyDescent="0.25">
      <c r="A24" s="381" t="s">
        <v>670</v>
      </c>
      <c r="B24" s="331" t="b">
        <f>D24=D6</f>
        <v>1</v>
      </c>
      <c r="C24" s="380">
        <f>'Jadual1.2-Indeks PM'!C53</f>
        <v>101.77428914531413</v>
      </c>
      <c r="D24" s="400">
        <f t="shared" ref="D24:D34" si="1">+(E24*$E$22+F24*$F$22+G24*$G$22)/$C$22</f>
        <v>101.77428914531413</v>
      </c>
      <c r="E24" s="380">
        <f>'Jadual1.2-Indeks PM'!I53</f>
        <v>94.426955592035199</v>
      </c>
      <c r="F24" s="380">
        <f>'Jadual1.2-Indeks PM'!Q53</f>
        <v>104.42860077226537</v>
      </c>
      <c r="G24" s="380">
        <f>'Jadual1.2-Indeks PM'!W53</f>
        <v>102.306</v>
      </c>
    </row>
    <row r="25" spans="1:7" x14ac:dyDescent="0.25">
      <c r="A25" s="381" t="s">
        <v>671</v>
      </c>
      <c r="B25" s="331" t="b">
        <f t="shared" ref="B25:B34" si="2">D25=D7</f>
        <v>1</v>
      </c>
      <c r="C25" s="380">
        <f>'Jadual1.2-Indeks PM'!C54</f>
        <v>112.08029986131251</v>
      </c>
      <c r="D25" s="400">
        <f t="shared" si="1"/>
        <v>112.08029986131253</v>
      </c>
      <c r="E25" s="380">
        <f>'Jadual1.2-Indeks PM'!I54</f>
        <v>105.61364778079468</v>
      </c>
      <c r="F25" s="380">
        <f>'Jadual1.2-Indeks PM'!Q54</f>
        <v>114.00881010827707</v>
      </c>
      <c r="G25" s="380">
        <f>'Jadual1.2-Indeks PM'!W54</f>
        <v>116.755</v>
      </c>
    </row>
    <row r="26" spans="1:7" x14ac:dyDescent="0.25">
      <c r="A26" s="381" t="s">
        <v>667</v>
      </c>
      <c r="B26" s="331" t="b">
        <f t="shared" si="2"/>
        <v>1</v>
      </c>
      <c r="C26" s="380">
        <f>'Jadual1.2-Indeks PM'!C55</f>
        <v>108.93463684413152</v>
      </c>
      <c r="D26" s="400">
        <f t="shared" si="1"/>
        <v>108.9346368441315</v>
      </c>
      <c r="E26" s="380">
        <f>'Jadual1.2-Indeks PM'!I55</f>
        <v>100.09603508499993</v>
      </c>
      <c r="F26" s="380">
        <f>'Jadual1.2-Indeks PM'!Q55</f>
        <v>111.56199207646603</v>
      </c>
      <c r="G26" s="380">
        <f>'Jadual1.2-Indeks PM'!W55</f>
        <v>115.41200000000001</v>
      </c>
    </row>
    <row r="27" spans="1:7" x14ac:dyDescent="0.25">
      <c r="A27" s="381" t="s">
        <v>21</v>
      </c>
      <c r="B27" s="331" t="b">
        <f t="shared" si="2"/>
        <v>1</v>
      </c>
      <c r="C27" s="380">
        <f>'Jadual1.2-Indeks PM'!C56</f>
        <v>111.57759331273837</v>
      </c>
      <c r="D27" s="400">
        <f t="shared" si="1"/>
        <v>111.57759331273837</v>
      </c>
      <c r="E27" s="380">
        <f>'Jadual1.2-Indeks PM'!I56</f>
        <v>100.12975026859326</v>
      </c>
      <c r="F27" s="380">
        <f>'Jadual1.2-Indeks PM'!Q56</f>
        <v>115.1401821952406</v>
      </c>
      <c r="G27" s="380">
        <f>'Jadual1.2-Indeks PM'!W56</f>
        <v>118.32</v>
      </c>
    </row>
    <row r="28" spans="1:7" x14ac:dyDescent="0.25">
      <c r="A28" s="381" t="s">
        <v>674</v>
      </c>
      <c r="B28" s="331" t="b">
        <f t="shared" si="2"/>
        <v>0</v>
      </c>
      <c r="C28" s="380">
        <f>'Jadual1.2-Indeks PM'!C57</f>
        <v>111.75234922640747</v>
      </c>
      <c r="D28" s="400">
        <f t="shared" si="1"/>
        <v>111.75234922640747</v>
      </c>
      <c r="E28" s="380">
        <f>'Jadual1.2-Indeks PM'!I57</f>
        <v>97.443888747997335</v>
      </c>
      <c r="F28" s="380">
        <f>'Jadual1.2-Indeks PM'!Q57</f>
        <v>116.87509783733344</v>
      </c>
      <c r="G28" s="380">
        <f>'Jadual1.2-Indeks PM'!W57</f>
        <v>113.26616449996081</v>
      </c>
    </row>
    <row r="29" spans="1:7" x14ac:dyDescent="0.25">
      <c r="A29" s="381" t="s">
        <v>675</v>
      </c>
      <c r="B29" s="331" t="b">
        <f t="shared" si="2"/>
        <v>0</v>
      </c>
      <c r="C29" s="380">
        <f>'Jadual1.2-Indeks PM'!C58</f>
        <v>113.2150448508754</v>
      </c>
      <c r="D29" s="400">
        <f t="shared" si="1"/>
        <v>113.21504485087539</v>
      </c>
      <c r="E29" s="380">
        <f>'Jadual1.2-Indeks PM'!I58</f>
        <v>95.45674680840213</v>
      </c>
      <c r="F29" s="380">
        <f>'Jadual1.2-Indeks PM'!Q58</f>
        <v>118.99881385404801</v>
      </c>
      <c r="G29" s="380">
        <f>'Jadual1.2-Indeks PM'!W58</f>
        <v>121.01830405498053</v>
      </c>
    </row>
    <row r="30" spans="1:7" x14ac:dyDescent="0.25">
      <c r="A30" s="381" t="s">
        <v>676</v>
      </c>
      <c r="B30" s="331" t="b">
        <f t="shared" si="2"/>
        <v>0</v>
      </c>
      <c r="C30" s="380">
        <f>'Jadual1.2-Indeks PM'!C59</f>
        <v>112.28808763769344</v>
      </c>
      <c r="D30" s="400">
        <f t="shared" si="1"/>
        <v>112.28808763769344</v>
      </c>
      <c r="E30" s="380">
        <f>'Jadual1.2-Indeks PM'!I59</f>
        <v>94.850108331095484</v>
      </c>
      <c r="F30" s="380">
        <f>'Jadual1.2-Indeks PM'!Q59</f>
        <v>117.7898938910425</v>
      </c>
      <c r="G30" s="380">
        <f>'Jadual1.2-Indeks PM'!W59</f>
        <v>121.78373221301256</v>
      </c>
    </row>
    <row r="31" spans="1:7" x14ac:dyDescent="0.25">
      <c r="A31" s="381" t="s">
        <v>677</v>
      </c>
      <c r="B31" s="331" t="b">
        <f t="shared" si="2"/>
        <v>0</v>
      </c>
      <c r="C31" s="380">
        <f>'Jadual1.2-Indeks PM'!C60</f>
        <v>112.3626001187362</v>
      </c>
      <c r="D31" s="400">
        <f t="shared" si="1"/>
        <v>112.36260011873621</v>
      </c>
      <c r="E31" s="380">
        <f>'Jadual1.2-Indeks PM'!I60</f>
        <v>93.546907912189511</v>
      </c>
      <c r="F31" s="380">
        <f>'Jadual1.2-Indeks PM'!Q60</f>
        <v>119.1230865730433</v>
      </c>
      <c r="G31" s="380">
        <f>'Jadual1.2-Indeks PM'!W60</f>
        <v>114.10510735905335</v>
      </c>
    </row>
    <row r="32" spans="1:7" x14ac:dyDescent="0.25">
      <c r="A32" s="381" t="s">
        <v>678</v>
      </c>
      <c r="B32" s="331" t="b">
        <f t="shared" si="2"/>
        <v>0</v>
      </c>
      <c r="C32" s="380">
        <f>'Jadual1.2-Indeks PM'!C61</f>
        <v>117.70295245458149</v>
      </c>
      <c r="D32" s="400">
        <f t="shared" si="1"/>
        <v>117.70295245458149</v>
      </c>
      <c r="E32" s="380">
        <f>'Jadual1.2-Indeks PM'!I61</f>
        <v>106.49255439306575</v>
      </c>
      <c r="F32" s="380">
        <f>'Jadual1.2-Indeks PM'!Q61</f>
        <v>121.6736958431148</v>
      </c>
      <c r="G32" s="380">
        <f>'Jadual1.2-Indeks PM'!W61</f>
        <v>119.33098094562868</v>
      </c>
    </row>
    <row r="33" spans="1:8" x14ac:dyDescent="0.25">
      <c r="A33" s="381" t="s">
        <v>679</v>
      </c>
      <c r="B33" s="331" t="b">
        <f t="shared" si="2"/>
        <v>0</v>
      </c>
      <c r="C33" s="380">
        <f>'Jadual1.2-Indeks PM'!C62</f>
        <v>114.20632252977308</v>
      </c>
      <c r="D33" s="400">
        <f t="shared" si="1"/>
        <v>114.20632252977306</v>
      </c>
      <c r="E33" s="380">
        <f>'Jadual1.2-Indeks PM'!I62</f>
        <v>103.54574226220986</v>
      </c>
      <c r="F33" s="380">
        <f>'Jadual1.2-Indeks PM'!Q62</f>
        <v>118.07452392485973</v>
      </c>
      <c r="G33" s="380">
        <f>'Jadual1.2-Indeks PM'!W62</f>
        <v>114.80299241390126</v>
      </c>
    </row>
    <row r="34" spans="1:8" x14ac:dyDescent="0.25">
      <c r="A34" s="381" t="s">
        <v>680</v>
      </c>
      <c r="B34" s="331" t="b">
        <f t="shared" si="2"/>
        <v>0</v>
      </c>
      <c r="C34" s="380">
        <f>'Jadual1.2-Indeks PM'!C63</f>
        <v>115.9181686213099</v>
      </c>
      <c r="D34" s="400">
        <f t="shared" si="1"/>
        <v>115.91816862130989</v>
      </c>
      <c r="E34" s="380">
        <f>'Jadual1.2-Indeks PM'!I63</f>
        <v>108.3526538809585</v>
      </c>
      <c r="F34" s="380">
        <f>'Jadual1.2-Indeks PM'!Q63</f>
        <v>118.67555222509158</v>
      </c>
      <c r="G34" s="380">
        <f>'Jadual1.2-Indeks PM'!W63</f>
        <v>116.21540423072419</v>
      </c>
    </row>
    <row r="36" spans="1:8" x14ac:dyDescent="0.25">
      <c r="A36" s="634" t="s">
        <v>683</v>
      </c>
      <c r="B36" s="634"/>
      <c r="C36" s="634"/>
      <c r="D36" s="634"/>
      <c r="E36" s="634"/>
      <c r="F36" s="634"/>
      <c r="G36" s="634"/>
    </row>
    <row r="37" spans="1:8" x14ac:dyDescent="0.25">
      <c r="C37" s="588" t="s">
        <v>419</v>
      </c>
      <c r="D37" s="589"/>
      <c r="E37" s="383" t="s">
        <v>418</v>
      </c>
      <c r="F37" s="383" t="s">
        <v>497</v>
      </c>
      <c r="G37"/>
      <c r="H37"/>
    </row>
    <row r="38" spans="1:8" ht="30" x14ac:dyDescent="0.25">
      <c r="A38" s="375" t="s">
        <v>666</v>
      </c>
      <c r="B38" s="375" t="s">
        <v>673</v>
      </c>
      <c r="C38" s="385" t="s">
        <v>669</v>
      </c>
      <c r="D38" s="384" t="s">
        <v>668</v>
      </c>
      <c r="E38" s="331"/>
      <c r="F38" s="331"/>
      <c r="G38"/>
      <c r="H38"/>
    </row>
    <row r="39" spans="1:8" x14ac:dyDescent="0.25">
      <c r="A39" s="375"/>
      <c r="B39" s="375"/>
      <c r="C39" s="385">
        <f>+E39+F39</f>
        <v>25.135146341589817</v>
      </c>
      <c r="D39" s="384"/>
      <c r="E39" s="376">
        <v>12.215925112066738</v>
      </c>
      <c r="F39" s="376">
        <v>12.91922122952308</v>
      </c>
      <c r="G39"/>
      <c r="H39"/>
    </row>
    <row r="40" spans="1:8" x14ac:dyDescent="0.25">
      <c r="A40" s="381" t="s">
        <v>672</v>
      </c>
      <c r="B40" s="331" t="b">
        <f t="shared" ref="B40:B51" si="3">D40=D21</f>
        <v>0</v>
      </c>
      <c r="C40" s="380">
        <f>'Jadual2&amp;3-Industryindex'!C96</f>
        <v>107.63355702922354</v>
      </c>
      <c r="D40" s="400">
        <f>+(E40*$E$39+F40*$F$39)/$C$39</f>
        <v>107.63355702922354</v>
      </c>
      <c r="E40" s="373">
        <f>+'Jadual2&amp;3-Industryindex'!E96</f>
        <v>106.15691854212392</v>
      </c>
      <c r="F40" s="373">
        <f>+'Jadual2&amp;3-Industryindex'!G96</f>
        <v>109.02981032154912</v>
      </c>
    </row>
    <row r="41" spans="1:8" x14ac:dyDescent="0.25">
      <c r="A41" s="381" t="s">
        <v>670</v>
      </c>
      <c r="B41" s="331" t="b">
        <f t="shared" si="3"/>
        <v>0</v>
      </c>
      <c r="C41" s="391">
        <f>'Jadual2&amp;3-Industryindex'!C97</f>
        <v>94.426955592035199</v>
      </c>
      <c r="D41" s="409">
        <f t="shared" ref="D41:D51" si="4">+(E41*$E$39+F41*$F$39)/$C$39</f>
        <v>94.426955592035199</v>
      </c>
      <c r="E41" s="373">
        <f>+'Jadual2&amp;3-Industryindex'!E97</f>
        <v>94.386176843104209</v>
      </c>
      <c r="F41" s="373">
        <f>+'Jadual2&amp;3-Industryindex'!G97</f>
        <v>94.46551442884541</v>
      </c>
    </row>
    <row r="42" spans="1:8" x14ac:dyDescent="0.25">
      <c r="A42" s="381" t="s">
        <v>671</v>
      </c>
      <c r="B42" s="331" t="b">
        <f t="shared" si="3"/>
        <v>0</v>
      </c>
      <c r="C42" s="382">
        <f>'Jadual2&amp;3-Industryindex'!C98</f>
        <v>105.61364778079468</v>
      </c>
      <c r="D42" s="401">
        <f t="shared" si="4"/>
        <v>105.61364778079468</v>
      </c>
      <c r="E42" s="373">
        <f>+'Jadual2&amp;3-Industryindex'!E98</f>
        <v>105.63336209587065</v>
      </c>
      <c r="F42" s="373">
        <f>+'Jadual2&amp;3-Industryindex'!G98</f>
        <v>105.59500667291941</v>
      </c>
    </row>
    <row r="43" spans="1:8" x14ac:dyDescent="0.25">
      <c r="A43" s="381" t="s">
        <v>667</v>
      </c>
      <c r="B43" s="331" t="b">
        <f t="shared" si="3"/>
        <v>0</v>
      </c>
      <c r="C43" s="380">
        <f>'Jadual2&amp;3-Industryindex'!C99</f>
        <v>100.09603508499993</v>
      </c>
      <c r="D43" s="400">
        <f t="shared" si="4"/>
        <v>100.09603508499993</v>
      </c>
      <c r="E43" s="373">
        <f>+'Jadual2&amp;3-Industryindex'!E99</f>
        <v>98.524124772890616</v>
      </c>
      <c r="F43" s="373">
        <f>+'Jadual2&amp;3-Industryindex'!G99</f>
        <v>101.58237379802787</v>
      </c>
    </row>
    <row r="44" spans="1:8" x14ac:dyDescent="0.25">
      <c r="A44" s="381" t="s">
        <v>21</v>
      </c>
      <c r="B44" s="331" t="b">
        <f t="shared" si="3"/>
        <v>0</v>
      </c>
      <c r="C44" s="390">
        <f>'Jadual2&amp;3-Industryindex'!C100</f>
        <v>100.12975026859326</v>
      </c>
      <c r="D44" s="400">
        <f t="shared" si="4"/>
        <v>100.12975026859327</v>
      </c>
      <c r="E44" s="373">
        <f>+'Jadual2&amp;3-Industryindex'!E100</f>
        <v>100.53214601842315</v>
      </c>
      <c r="F44" s="373">
        <f>+'Jadual2&amp;3-Industryindex'!G100</f>
        <v>99.749260124643811</v>
      </c>
    </row>
    <row r="45" spans="1:8" x14ac:dyDescent="0.25">
      <c r="A45" s="381" t="s">
        <v>674</v>
      </c>
      <c r="B45" s="331" t="b">
        <f t="shared" si="3"/>
        <v>0</v>
      </c>
      <c r="C45" s="373">
        <f>'Jadual2&amp;3-Industryindex'!C101</f>
        <v>97.443888747997335</v>
      </c>
      <c r="D45" s="411">
        <f t="shared" si="4"/>
        <v>97.443888747997335</v>
      </c>
      <c r="E45" s="373">
        <f>+'Jadual2&amp;3-Industryindex'!E101</f>
        <v>101.02842567078203</v>
      </c>
      <c r="F45" s="373">
        <f>+'Jadual2&amp;3-Industryindex'!G101</f>
        <v>94.054486721959535</v>
      </c>
    </row>
    <row r="46" spans="1:8" x14ac:dyDescent="0.25">
      <c r="A46" s="381" t="s">
        <v>675</v>
      </c>
      <c r="B46" s="331" t="e">
        <f t="shared" si="3"/>
        <v>#REF!</v>
      </c>
      <c r="C46" s="373" t="e">
        <f>'Jadual2&amp;3-Industryindex'!#REF!</f>
        <v>#REF!</v>
      </c>
      <c r="D46" s="411" t="e">
        <f t="shared" si="4"/>
        <v>#REF!</v>
      </c>
      <c r="E46" s="373" t="e">
        <f>+'Jadual2&amp;3-Industryindex'!#REF!</f>
        <v>#REF!</v>
      </c>
      <c r="F46" s="373" t="e">
        <f>+'Jadual2&amp;3-Industryindex'!#REF!</f>
        <v>#REF!</v>
      </c>
    </row>
    <row r="47" spans="1:8" x14ac:dyDescent="0.25">
      <c r="A47" s="381" t="s">
        <v>676</v>
      </c>
      <c r="B47" s="331" t="b">
        <f t="shared" si="3"/>
        <v>0</v>
      </c>
      <c r="C47" s="373">
        <f>'Jadual2&amp;3-Industryindex'!C102</f>
        <v>95.45674680840213</v>
      </c>
      <c r="D47" s="411">
        <f t="shared" si="4"/>
        <v>95.456746808402102</v>
      </c>
      <c r="E47" s="373">
        <f>+'Jadual2&amp;3-Industryindex'!E102</f>
        <v>101.87942455148819</v>
      </c>
      <c r="F47" s="373">
        <f>+'Jadual2&amp;3-Industryindex'!G102</f>
        <v>89.383706573656198</v>
      </c>
    </row>
    <row r="48" spans="1:8" x14ac:dyDescent="0.25">
      <c r="A48" s="381" t="s">
        <v>677</v>
      </c>
      <c r="B48" s="331" t="b">
        <f t="shared" si="3"/>
        <v>0</v>
      </c>
      <c r="C48" s="373">
        <f>'Jadual2&amp;3-Industryindex'!C103</f>
        <v>94.850108331095484</v>
      </c>
      <c r="D48" s="411">
        <f t="shared" si="4"/>
        <v>94.85010833109547</v>
      </c>
      <c r="E48" s="373">
        <f>+'Jadual2&amp;3-Industryindex'!E103</f>
        <v>92.246858054634828</v>
      </c>
      <c r="F48" s="373">
        <f>+'Jadual2&amp;3-Industryindex'!G103</f>
        <v>97.311642959246143</v>
      </c>
    </row>
    <row r="49" spans="1:248" x14ac:dyDescent="0.25">
      <c r="A49" s="381" t="s">
        <v>678</v>
      </c>
      <c r="B49" s="331" t="b">
        <f t="shared" si="3"/>
        <v>0</v>
      </c>
      <c r="C49" s="373">
        <f>'Jadual2&amp;3-Industryindex'!C104</f>
        <v>93.546907912189511</v>
      </c>
      <c r="D49" s="411">
        <f t="shared" si="4"/>
        <v>93.546907912189511</v>
      </c>
      <c r="E49" s="373">
        <f>+'Jadual2&amp;3-Industryindex'!E104</f>
        <v>91.25758518568469</v>
      </c>
      <c r="F49" s="373">
        <f>+'Jadual2&amp;3-Industryindex'!G104</f>
        <v>95.711604567466736</v>
      </c>
    </row>
    <row r="50" spans="1:248" x14ac:dyDescent="0.25">
      <c r="A50" s="381" t="s">
        <v>679</v>
      </c>
      <c r="B50" s="331" t="b">
        <f t="shared" si="3"/>
        <v>0</v>
      </c>
      <c r="C50" s="373">
        <f>'Jadual2&amp;3-Industryindex'!C105</f>
        <v>106.49255439306575</v>
      </c>
      <c r="D50" s="411">
        <f t="shared" si="4"/>
        <v>106.49255439306576</v>
      </c>
      <c r="E50" s="373">
        <f>+'Jadual2&amp;3-Industryindex'!E105</f>
        <v>101.59464386793492</v>
      </c>
      <c r="F50" s="373">
        <f>+'Jadual2&amp;3-Industryindex'!G105</f>
        <v>111.1238326348124</v>
      </c>
    </row>
    <row r="51" spans="1:248" x14ac:dyDescent="0.25">
      <c r="A51" s="381" t="s">
        <v>680</v>
      </c>
      <c r="B51" s="331" t="b">
        <f t="shared" si="3"/>
        <v>0</v>
      </c>
      <c r="C51" s="373">
        <f>'Jadual2&amp;3-Industryindex'!C106</f>
        <v>103.54574226220986</v>
      </c>
      <c r="D51" s="411">
        <f t="shared" si="4"/>
        <v>47.594232304994975</v>
      </c>
      <c r="E51" s="373">
        <f>+'Jadual2&amp;3-Industryindex'!E106</f>
        <v>97.928563168743722</v>
      </c>
      <c r="F51" s="398"/>
      <c r="G51" s="398"/>
      <c r="H51" s="407"/>
      <c r="I51" s="407"/>
      <c r="J51" s="407"/>
      <c r="K51" s="407"/>
      <c r="L51" s="407"/>
      <c r="M51" s="407"/>
      <c r="N51" s="407"/>
      <c r="O51" s="407"/>
      <c r="P51" s="407"/>
      <c r="Q51" s="407"/>
      <c r="R51" s="407"/>
      <c r="S51" s="407"/>
      <c r="T51" s="407"/>
      <c r="U51" s="407"/>
      <c r="V51" s="407"/>
      <c r="W51" s="407"/>
      <c r="X51" s="407"/>
      <c r="Y51" s="407"/>
      <c r="Z51" s="408"/>
      <c r="AA51" s="407"/>
      <c r="AB51" s="407"/>
      <c r="AC51" s="407"/>
      <c r="AD51" s="407"/>
      <c r="AE51" s="407"/>
      <c r="AF51" s="407"/>
      <c r="AG51" s="407"/>
      <c r="AH51" s="407"/>
      <c r="AI51" s="407"/>
      <c r="AJ51" s="407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7"/>
      <c r="AZ51" s="407"/>
      <c r="BA51" s="407"/>
      <c r="BB51" s="407"/>
      <c r="BC51" s="407"/>
      <c r="BD51" s="407"/>
      <c r="BE51" s="407"/>
      <c r="BF51" s="407"/>
      <c r="BG51" s="407"/>
      <c r="BH51" s="407"/>
      <c r="BI51" s="407"/>
      <c r="BJ51" s="407"/>
      <c r="BK51" s="407"/>
      <c r="BL51" s="407"/>
      <c r="BM51" s="407"/>
      <c r="BN51" s="407"/>
      <c r="BO51" s="407"/>
      <c r="BP51" s="407"/>
      <c r="BQ51" s="407"/>
      <c r="BR51" s="407"/>
      <c r="BS51" s="407"/>
      <c r="BT51" s="407"/>
      <c r="BU51" s="407"/>
      <c r="BV51" s="407"/>
      <c r="BW51" s="407"/>
      <c r="BX51" s="407"/>
      <c r="BY51" s="407"/>
      <c r="BZ51" s="407"/>
      <c r="CA51" s="407"/>
      <c r="CB51" s="407"/>
      <c r="CC51" s="407"/>
      <c r="CD51" s="407"/>
      <c r="CE51" s="407"/>
      <c r="CF51" s="407"/>
      <c r="CG51" s="407"/>
      <c r="CH51" s="407"/>
      <c r="CI51" s="407"/>
      <c r="CJ51" s="407"/>
      <c r="CK51" s="407"/>
      <c r="CL51" s="407"/>
      <c r="CM51" s="407"/>
      <c r="CN51" s="407"/>
      <c r="CO51" s="407"/>
      <c r="CP51" s="407"/>
      <c r="CQ51" s="407"/>
      <c r="CR51" s="407"/>
      <c r="CS51" s="407"/>
      <c r="CT51" s="407"/>
      <c r="CU51" s="407"/>
      <c r="CV51" s="407"/>
      <c r="CW51" s="407"/>
      <c r="CX51" s="407"/>
      <c r="CY51" s="407"/>
      <c r="CZ51" s="407"/>
      <c r="DA51" s="407"/>
      <c r="DB51" s="407"/>
      <c r="DC51" s="407"/>
      <c r="DD51" s="407"/>
      <c r="DE51" s="407"/>
      <c r="DF51" s="407"/>
      <c r="DG51" s="407"/>
      <c r="DH51" s="407"/>
      <c r="DI51" s="407"/>
      <c r="DJ51" s="407"/>
      <c r="DK51" s="407"/>
      <c r="DL51" s="407"/>
      <c r="DM51" s="407"/>
      <c r="DN51" s="407"/>
      <c r="DO51" s="407"/>
      <c r="DP51" s="407"/>
      <c r="DQ51" s="407"/>
      <c r="DR51" s="407"/>
      <c r="DS51" s="407"/>
      <c r="DT51" s="407"/>
      <c r="DU51" s="407"/>
      <c r="DV51" s="407"/>
      <c r="DW51" s="407"/>
      <c r="DX51" s="407"/>
      <c r="DY51" s="407"/>
      <c r="DZ51" s="407"/>
      <c r="EA51" s="407"/>
      <c r="EB51" s="407"/>
      <c r="EC51" s="407"/>
      <c r="ED51" s="407"/>
      <c r="EE51" s="407"/>
    </row>
    <row r="52" spans="1:248" x14ac:dyDescent="0.25">
      <c r="F52" s="373" t="b">
        <v>1</v>
      </c>
      <c r="G52" s="373" t="b">
        <v>1</v>
      </c>
      <c r="H52" s="373" t="b">
        <v>1</v>
      </c>
      <c r="I52" s="373" t="b">
        <v>1</v>
      </c>
      <c r="J52" s="373" t="b">
        <v>1</v>
      </c>
      <c r="K52" s="373" t="b">
        <v>1</v>
      </c>
      <c r="L52" s="373" t="b">
        <v>1</v>
      </c>
      <c r="M52" s="373" t="b">
        <v>1</v>
      </c>
      <c r="N52" s="373" t="b">
        <v>1</v>
      </c>
      <c r="O52" s="373" t="b">
        <v>1</v>
      </c>
      <c r="P52" s="373" t="b">
        <v>1</v>
      </c>
      <c r="Q52" s="373" t="b">
        <v>1</v>
      </c>
      <c r="R52" s="373" t="b">
        <v>1</v>
      </c>
      <c r="S52" s="373" t="b">
        <v>1</v>
      </c>
      <c r="T52" s="373" t="b">
        <v>1</v>
      </c>
      <c r="U52" s="373" t="b">
        <v>1</v>
      </c>
      <c r="V52" s="373" t="b">
        <v>1</v>
      </c>
      <c r="W52" s="373" t="b">
        <v>1</v>
      </c>
      <c r="X52" s="373" t="b">
        <v>1</v>
      </c>
      <c r="Y52" s="373" t="b">
        <v>1</v>
      </c>
      <c r="Z52" s="373" t="b">
        <v>1</v>
      </c>
      <c r="AA52" s="373" t="b">
        <v>1</v>
      </c>
      <c r="AB52" s="373" t="b">
        <v>1</v>
      </c>
      <c r="AC52" s="373" t="b">
        <v>1</v>
      </c>
      <c r="AD52" s="373" t="b">
        <v>1</v>
      </c>
      <c r="AE52" s="373" t="b">
        <v>1</v>
      </c>
      <c r="AF52" s="373" t="b">
        <v>1</v>
      </c>
      <c r="AG52" s="373" t="b">
        <v>1</v>
      </c>
      <c r="AH52" s="373" t="b">
        <v>1</v>
      </c>
      <c r="AI52" s="373" t="b">
        <v>1</v>
      </c>
      <c r="AJ52" s="373" t="b">
        <v>1</v>
      </c>
      <c r="AK52" s="373" t="b">
        <v>1</v>
      </c>
      <c r="AL52" s="373" t="b">
        <v>1</v>
      </c>
      <c r="AM52" s="373" t="b">
        <v>1</v>
      </c>
      <c r="AN52" s="373" t="b">
        <v>1</v>
      </c>
      <c r="AO52" s="373" t="b">
        <v>1</v>
      </c>
      <c r="AP52" s="373" t="b">
        <v>1</v>
      </c>
      <c r="AQ52" s="373" t="b">
        <v>1</v>
      </c>
      <c r="AR52" s="373" t="b">
        <v>1</v>
      </c>
      <c r="AS52" s="373" t="b">
        <v>1</v>
      </c>
      <c r="AT52" s="373" t="b">
        <v>1</v>
      </c>
      <c r="AU52" s="373" t="b">
        <v>1</v>
      </c>
      <c r="AV52" s="373" t="b">
        <v>1</v>
      </c>
      <c r="AW52" s="373" t="b">
        <v>1</v>
      </c>
      <c r="AX52" s="373" t="b">
        <v>1</v>
      </c>
      <c r="AY52" s="373" t="b">
        <v>1</v>
      </c>
      <c r="AZ52" s="373" t="b">
        <v>1</v>
      </c>
      <c r="BA52" s="373" t="b">
        <v>1</v>
      </c>
      <c r="BB52" s="373" t="b">
        <v>1</v>
      </c>
      <c r="BC52" s="373" t="b">
        <v>1</v>
      </c>
      <c r="BD52" s="373" t="b">
        <v>1</v>
      </c>
      <c r="BE52" s="373" t="b">
        <v>1</v>
      </c>
      <c r="BF52" s="373" t="b">
        <v>1</v>
      </c>
      <c r="BG52" s="373" t="b">
        <v>1</v>
      </c>
      <c r="BH52" s="373" t="b">
        <v>1</v>
      </c>
      <c r="BI52" s="373" t="b">
        <v>1</v>
      </c>
      <c r="BJ52" s="373" t="b">
        <v>1</v>
      </c>
      <c r="BK52" s="373" t="b">
        <v>1</v>
      </c>
      <c r="BL52" s="373" t="b">
        <v>1</v>
      </c>
      <c r="BM52" s="373" t="b">
        <v>1</v>
      </c>
      <c r="BN52" s="373" t="b">
        <v>1</v>
      </c>
      <c r="BO52" s="373" t="b">
        <v>1</v>
      </c>
      <c r="BP52" s="373" t="b">
        <v>1</v>
      </c>
      <c r="BQ52" s="373" t="b">
        <v>1</v>
      </c>
      <c r="BR52" s="373" t="b">
        <v>1</v>
      </c>
      <c r="BS52" s="373" t="b">
        <v>1</v>
      </c>
      <c r="BT52" s="373" t="b">
        <v>1</v>
      </c>
      <c r="BU52" s="373" t="b">
        <v>1</v>
      </c>
      <c r="BV52" s="373" t="b">
        <v>1</v>
      </c>
      <c r="BW52" s="373" t="b">
        <v>1</v>
      </c>
      <c r="BX52" s="373" t="b">
        <v>1</v>
      </c>
      <c r="BY52" s="373" t="b">
        <v>1</v>
      </c>
      <c r="BZ52" s="373" t="b">
        <v>0</v>
      </c>
      <c r="CA52" s="373" t="b">
        <v>1</v>
      </c>
      <c r="CB52" s="373" t="b">
        <v>1</v>
      </c>
      <c r="CC52" s="373" t="b">
        <v>1</v>
      </c>
      <c r="CD52" s="373" t="b">
        <v>1</v>
      </c>
      <c r="CE52" s="373" t="b">
        <v>1</v>
      </c>
      <c r="CF52" s="373" t="b">
        <v>1</v>
      </c>
      <c r="CG52" s="373" t="b">
        <v>1</v>
      </c>
      <c r="CH52" s="373" t="b">
        <v>1</v>
      </c>
      <c r="CI52" s="373" t="b">
        <v>1</v>
      </c>
      <c r="CJ52" s="414" t="b">
        <v>1</v>
      </c>
      <c r="CK52" s="414" t="b">
        <v>1</v>
      </c>
      <c r="CL52" s="414" t="b">
        <v>1</v>
      </c>
      <c r="CM52" s="373" t="e">
        <v>#N/A</v>
      </c>
      <c r="CN52" s="373" t="b">
        <v>1</v>
      </c>
      <c r="CO52" s="373" t="b">
        <v>1</v>
      </c>
      <c r="CP52" s="373" t="b">
        <v>1</v>
      </c>
      <c r="CQ52" s="373" t="b">
        <v>1</v>
      </c>
      <c r="CR52" s="373" t="b">
        <v>1</v>
      </c>
      <c r="CS52" s="373" t="b">
        <v>1</v>
      </c>
      <c r="CT52" s="373" t="b">
        <v>1</v>
      </c>
      <c r="CU52" s="373" t="b">
        <v>1</v>
      </c>
      <c r="CV52" s="373" t="b">
        <v>1</v>
      </c>
      <c r="CW52" s="373" t="b">
        <v>1</v>
      </c>
      <c r="CX52" s="373" t="b">
        <v>1</v>
      </c>
      <c r="CY52" s="373" t="b">
        <v>1</v>
      </c>
      <c r="CZ52" s="373" t="b">
        <v>1</v>
      </c>
      <c r="DA52" s="373" t="b">
        <v>1</v>
      </c>
      <c r="DB52" s="373" t="b">
        <v>1</v>
      </c>
      <c r="DC52" s="373" t="b">
        <v>1</v>
      </c>
      <c r="DD52" s="373" t="b">
        <v>1</v>
      </c>
      <c r="DE52" s="373" t="b">
        <v>1</v>
      </c>
      <c r="DF52" s="373" t="b">
        <v>1</v>
      </c>
      <c r="DG52" s="373" t="b">
        <v>1</v>
      </c>
      <c r="DH52" s="373" t="b">
        <v>1</v>
      </c>
      <c r="DI52" s="373" t="b">
        <v>1</v>
      </c>
      <c r="DJ52" s="373" t="b">
        <v>1</v>
      </c>
      <c r="DK52" s="373" t="b">
        <v>1</v>
      </c>
      <c r="DL52" s="373" t="b">
        <v>1</v>
      </c>
      <c r="DM52" s="373" t="b">
        <v>1</v>
      </c>
      <c r="DN52" s="373" t="b">
        <v>1</v>
      </c>
      <c r="DO52" s="373" t="b">
        <v>1</v>
      </c>
      <c r="DP52" s="373" t="b">
        <v>1</v>
      </c>
      <c r="DQ52" s="373" t="b">
        <v>1</v>
      </c>
      <c r="DR52" s="373" t="b">
        <v>1</v>
      </c>
      <c r="DS52" s="373" t="b">
        <v>1</v>
      </c>
      <c r="DT52" s="373" t="b">
        <v>1</v>
      </c>
      <c r="DU52" s="373" t="b">
        <v>1</v>
      </c>
      <c r="DV52" s="373" t="b">
        <v>1</v>
      </c>
      <c r="DW52" s="373" t="b">
        <v>1</v>
      </c>
      <c r="DX52" s="373" t="b">
        <v>1</v>
      </c>
      <c r="DY52" s="373" t="b">
        <v>1</v>
      </c>
      <c r="DZ52" s="373" t="b">
        <v>1</v>
      </c>
      <c r="EA52" s="373" t="b">
        <v>1</v>
      </c>
      <c r="EB52" s="373" t="b">
        <v>1</v>
      </c>
      <c r="EC52" s="373" t="b">
        <v>1</v>
      </c>
      <c r="ED52" s="373" t="b">
        <v>1</v>
      </c>
      <c r="EE52" s="373" t="b">
        <v>1</v>
      </c>
      <c r="EF52" s="373" t="b">
        <v>1</v>
      </c>
      <c r="EG52" s="373" t="b">
        <v>1</v>
      </c>
      <c r="EH52" s="373" t="b">
        <v>1</v>
      </c>
      <c r="EI52" s="373" t="b">
        <v>1</v>
      </c>
      <c r="EJ52" s="373" t="b">
        <v>1</v>
      </c>
      <c r="EK52" s="373" t="b">
        <v>1</v>
      </c>
      <c r="EL52" s="373" t="b">
        <v>1</v>
      </c>
      <c r="EM52" s="373" t="b">
        <v>1</v>
      </c>
      <c r="EN52" s="373" t="b">
        <v>1</v>
      </c>
      <c r="EO52" s="373" t="b">
        <v>1</v>
      </c>
      <c r="EP52" s="373" t="b">
        <v>1</v>
      </c>
      <c r="EQ52" s="373" t="b">
        <v>1</v>
      </c>
      <c r="ER52" s="373" t="b">
        <v>1</v>
      </c>
      <c r="ES52" s="373" t="b">
        <v>1</v>
      </c>
      <c r="ET52" s="373" t="b">
        <v>1</v>
      </c>
      <c r="EU52" s="373" t="b">
        <v>1</v>
      </c>
      <c r="EV52" s="373" t="b">
        <v>1</v>
      </c>
      <c r="EW52" s="373" t="b">
        <v>1</v>
      </c>
      <c r="EX52" s="373" t="b">
        <v>1</v>
      </c>
      <c r="EY52" s="373" t="b">
        <v>1</v>
      </c>
      <c r="EZ52" s="373" t="b">
        <v>1</v>
      </c>
      <c r="FA52" s="373" t="b">
        <v>1</v>
      </c>
      <c r="FB52" s="373" t="b">
        <v>1</v>
      </c>
      <c r="FC52" s="373" t="b">
        <v>1</v>
      </c>
      <c r="FD52" s="373" t="b">
        <v>1</v>
      </c>
      <c r="FE52" s="373" t="b">
        <v>1</v>
      </c>
      <c r="FF52" s="373" t="b">
        <v>1</v>
      </c>
      <c r="FG52" s="373" t="b">
        <v>1</v>
      </c>
      <c r="FH52" s="373" t="b">
        <v>1</v>
      </c>
      <c r="FI52" s="373" t="b">
        <v>1</v>
      </c>
      <c r="FJ52" s="373" t="b">
        <v>1</v>
      </c>
      <c r="FK52" s="373" t="b">
        <v>1</v>
      </c>
      <c r="FL52" s="373" t="b">
        <v>1</v>
      </c>
      <c r="FM52" s="373" t="b">
        <v>1</v>
      </c>
      <c r="FN52" s="373" t="b">
        <v>1</v>
      </c>
      <c r="FO52" s="373" t="b">
        <v>1</v>
      </c>
      <c r="FP52" s="373" t="b">
        <v>1</v>
      </c>
      <c r="FQ52" s="373" t="b">
        <v>1</v>
      </c>
      <c r="FR52" s="373" t="b">
        <v>1</v>
      </c>
      <c r="FS52" s="373" t="b">
        <v>1</v>
      </c>
      <c r="FT52" s="373" t="b">
        <v>1</v>
      </c>
      <c r="FU52" s="373" t="b">
        <v>1</v>
      </c>
      <c r="FV52" s="373" t="b">
        <v>1</v>
      </c>
      <c r="FW52" s="373" t="b">
        <v>1</v>
      </c>
      <c r="FX52" s="373" t="b">
        <v>1</v>
      </c>
      <c r="FY52" s="373" t="b">
        <v>1</v>
      </c>
      <c r="FZ52" s="373" t="b">
        <v>1</v>
      </c>
      <c r="GA52" s="373" t="b">
        <v>1</v>
      </c>
      <c r="GB52" s="373" t="b">
        <v>1</v>
      </c>
      <c r="GC52" s="373" t="b">
        <v>1</v>
      </c>
      <c r="GD52" s="373" t="b">
        <v>1</v>
      </c>
      <c r="GE52" s="373" t="b">
        <v>1</v>
      </c>
      <c r="GF52" s="373" t="b">
        <v>1</v>
      </c>
      <c r="GG52" s="373" t="b">
        <v>1</v>
      </c>
      <c r="GH52" s="373" t="b">
        <v>1</v>
      </c>
      <c r="GI52" s="373" t="b">
        <v>1</v>
      </c>
      <c r="GJ52" s="373" t="b">
        <v>1</v>
      </c>
      <c r="GK52" s="373" t="b">
        <v>1</v>
      </c>
      <c r="GL52" s="373" t="b">
        <v>1</v>
      </c>
      <c r="GM52" s="373" t="b">
        <v>1</v>
      </c>
      <c r="GN52" s="373" t="b">
        <v>1</v>
      </c>
      <c r="GO52" s="373" t="b">
        <v>1</v>
      </c>
      <c r="GP52" s="373" t="b">
        <v>1</v>
      </c>
      <c r="GQ52" s="373" t="b">
        <v>1</v>
      </c>
      <c r="GR52" s="373" t="b">
        <v>1</v>
      </c>
      <c r="GS52" s="373" t="b">
        <v>1</v>
      </c>
      <c r="GT52" s="373" t="b">
        <v>1</v>
      </c>
      <c r="GU52" s="373" t="b">
        <v>1</v>
      </c>
      <c r="GV52" s="373" t="b">
        <v>1</v>
      </c>
      <c r="GW52" s="373" t="b">
        <v>1</v>
      </c>
      <c r="GX52" s="373" t="b">
        <v>1</v>
      </c>
      <c r="GY52" s="373" t="b">
        <v>1</v>
      </c>
      <c r="GZ52" s="373" t="b">
        <v>1</v>
      </c>
      <c r="HA52" s="373" t="b">
        <v>1</v>
      </c>
      <c r="HB52" s="373" t="b">
        <v>1</v>
      </c>
      <c r="HC52" s="373" t="b">
        <v>1</v>
      </c>
      <c r="HD52" s="373" t="b">
        <v>1</v>
      </c>
      <c r="HE52" s="373" t="b">
        <v>1</v>
      </c>
      <c r="HF52" s="373" t="b">
        <v>1</v>
      </c>
      <c r="HG52" s="373" t="b">
        <v>1</v>
      </c>
      <c r="HH52" s="373" t="b">
        <v>1</v>
      </c>
      <c r="HI52" s="373" t="b">
        <v>1</v>
      </c>
      <c r="HJ52" s="373" t="b">
        <v>1</v>
      </c>
      <c r="HK52" s="373" t="b">
        <v>1</v>
      </c>
      <c r="HL52" s="373" t="b">
        <v>1</v>
      </c>
      <c r="HM52" s="373" t="b">
        <v>1</v>
      </c>
      <c r="HN52" s="373" t="b">
        <v>1</v>
      </c>
      <c r="HO52" s="373" t="b">
        <v>1</v>
      </c>
      <c r="HP52" s="373" t="b">
        <v>1</v>
      </c>
      <c r="HQ52" s="373" t="b">
        <v>1</v>
      </c>
      <c r="HR52" s="373" t="b">
        <v>1</v>
      </c>
      <c r="HS52" s="373" t="b">
        <v>1</v>
      </c>
      <c r="HT52" s="373" t="b">
        <v>1</v>
      </c>
      <c r="HU52" s="373" t="b">
        <v>1</v>
      </c>
      <c r="HV52" s="373" t="b">
        <v>1</v>
      </c>
      <c r="HW52" s="373" t="b">
        <v>1</v>
      </c>
      <c r="HX52" s="373" t="b">
        <v>1</v>
      </c>
      <c r="HY52" s="373" t="b">
        <v>1</v>
      </c>
      <c r="HZ52" s="373" t="b">
        <v>1</v>
      </c>
      <c r="IA52" s="373" t="b">
        <v>1</v>
      </c>
      <c r="IB52" s="373" t="b">
        <v>1</v>
      </c>
      <c r="IC52" s="373" t="b">
        <v>1</v>
      </c>
      <c r="ID52" s="373" t="b">
        <v>1</v>
      </c>
      <c r="IE52" s="373" t="b">
        <v>1</v>
      </c>
      <c r="IF52" s="373" t="b">
        <v>1</v>
      </c>
      <c r="IG52" s="373" t="b">
        <v>1</v>
      </c>
      <c r="IH52" s="373" t="b">
        <v>1</v>
      </c>
      <c r="II52" s="373" t="b">
        <v>1</v>
      </c>
      <c r="IJ52" s="373" t="b">
        <v>1</v>
      </c>
      <c r="IK52" s="373" t="b">
        <v>1</v>
      </c>
      <c r="IL52" s="373" t="b">
        <v>1</v>
      </c>
      <c r="IM52" s="373" t="b">
        <v>1</v>
      </c>
      <c r="IN52" s="373" t="b">
        <v>1</v>
      </c>
    </row>
    <row r="53" spans="1:248" x14ac:dyDescent="0.25">
      <c r="F53" s="373">
        <f>HLOOKUP(F55,[1]Sheet2!$H$216:$IR$217,2,0)</f>
        <v>1.9399875996982858</v>
      </c>
      <c r="G53" s="373">
        <f>HLOOKUP(G55,[1]Sheet2!$H$216:$IR$217,2,0)</f>
        <v>1.3662565775542865</v>
      </c>
      <c r="H53" s="373">
        <f>HLOOKUP(H55,[1]Sheet2!$H$216:$IR$217,2,0)</f>
        <v>0.16655497213928991</v>
      </c>
      <c r="I53" s="373">
        <f>HLOOKUP(I55,[1]Sheet2!$H$216:$IR$217,2,0)</f>
        <v>4.2390551708795028E-2</v>
      </c>
      <c r="J53" s="373">
        <f>HLOOKUP(J55,[1]Sheet2!$H$216:$IR$217,2,0)</f>
        <v>0.18305076681363122</v>
      </c>
      <c r="K53" s="373">
        <f>HLOOKUP(K55,[1]Sheet2!$H$216:$IR$217,2,0)</f>
        <v>2.5108373255757557E-2</v>
      </c>
      <c r="L53" s="373">
        <f>HLOOKUP(L55,[1]Sheet2!$H$216:$IR$217,2,0)</f>
        <v>0.43495963636314283</v>
      </c>
      <c r="M53" s="373">
        <f>HLOOKUP(M55,[1]Sheet2!$H$216:$IR$217,2,0)</f>
        <v>8.8871286725337603E-2</v>
      </c>
      <c r="N53" s="373">
        <f>HLOOKUP(N55,[1]Sheet2!$H$216:$IR$217,2,0)</f>
        <v>0.13230114954737746</v>
      </c>
      <c r="O53" s="373">
        <f>HLOOKUP(O55,[1]Sheet2!$H$216:$IR$217,2,0)</f>
        <v>0.1311535637977915</v>
      </c>
      <c r="P53" s="373">
        <f>HLOOKUP(P55,[1]Sheet2!$H$216:$IR$217,2,0)</f>
        <v>0.36402038742406895</v>
      </c>
      <c r="Q53" s="373">
        <f>HLOOKUP(Q55,[1]Sheet2!$H$216:$IR$217,2,0)</f>
        <v>8.7589839420362872E-2</v>
      </c>
      <c r="R53" s="373">
        <f>HLOOKUP(R55,[1]Sheet2!$H$216:$IR$217,2,0)</f>
        <v>0.1176231390282263</v>
      </c>
      <c r="S53" s="373">
        <f>HLOOKUP(S55,[1]Sheet2!$H$216:$IR$217,2,0)</f>
        <v>0.16597519302114999</v>
      </c>
      <c r="T53" s="373">
        <f>HLOOKUP(T55,[1]Sheet2!$H$216:$IR$217,2,0)</f>
        <v>0.10646620683372587</v>
      </c>
      <c r="U53" s="373">
        <f>HLOOKUP(U55,[1]Sheet2!$H$216:$IR$217,2,0)</f>
        <v>5.0203367764849016E-2</v>
      </c>
      <c r="V53" s="373">
        <f>HLOOKUP(V55,[1]Sheet2!$H$216:$IR$217,2,0)</f>
        <v>8.5563232119451174E-2</v>
      </c>
      <c r="W53" s="373">
        <f>HLOOKUP(W55,[1]Sheet2!$H$216:$IR$217,2,0)</f>
        <v>0.16801531442675971</v>
      </c>
      <c r="X53" s="373">
        <f>HLOOKUP(X55,[1]Sheet2!$H$216:$IR$217,2,0)</f>
        <v>0.14934260020080259</v>
      </c>
      <c r="Y53" s="373">
        <f>HLOOKUP(Y55,[1]Sheet2!$H$216:$IR$217,2,0)</f>
        <v>0.12646102811401863</v>
      </c>
      <c r="Z53" s="373">
        <f>HLOOKUP(Z55,[1]Sheet2!$H$216:$IR$217,2,0)</f>
        <v>6.6483124642393587E-2</v>
      </c>
      <c r="AA53" s="373">
        <f>HLOOKUP(AA55,[1]Sheet2!$H$216:$IR$217,2,0)</f>
        <v>0.14581478740383155</v>
      </c>
      <c r="AB53" s="373">
        <f>HLOOKUP(AB55,[1]Sheet2!$H$216:$IR$217,2,0)</f>
        <v>0.17697333900995121</v>
      </c>
      <c r="AC53" s="373">
        <f>HLOOKUP(AC55,[1]Sheet2!$H$216:$IR$217,2,0)</f>
        <v>0.37804678363939487</v>
      </c>
      <c r="AD53" s="373">
        <f>HLOOKUP(AD55,[1]Sheet2!$H$216:$IR$217,2,0)</f>
        <v>6.0756784117075385E-2</v>
      </c>
      <c r="AE53" s="373">
        <f>HLOOKUP(AE55,[1]Sheet2!$H$216:$IR$217,2,0)</f>
        <v>0.51641002307315109</v>
      </c>
      <c r="AF53" s="373">
        <f>HLOOKUP(AF55,[1]Sheet2!$H$216:$IR$217,2,0)</f>
        <v>6.9396590113446649E-2</v>
      </c>
      <c r="AG53" s="373">
        <f>HLOOKUP(AG55,[1]Sheet2!$H$216:$IR$217,2,0)</f>
        <v>0.21968499121980192</v>
      </c>
      <c r="AH53" s="373">
        <f>HLOOKUP(AH55,[1]Sheet2!$H$216:$IR$217,2,0)</f>
        <v>0.10603465633731925</v>
      </c>
      <c r="AI53" s="373">
        <f>HLOOKUP(AI55,[1]Sheet2!$H$216:$IR$217,2,0)</f>
        <v>0.4559022718729262</v>
      </c>
      <c r="AJ53" s="373">
        <f>HLOOKUP(AJ55,[1]Sheet2!$H$216:$IR$217,2,0)</f>
        <v>5.2596434866964144E-2</v>
      </c>
      <c r="AK53" s="373">
        <f>HLOOKUP(AK55,[1]Sheet2!$H$216:$IR$217,2,0)</f>
        <v>1.8269621509134221E-2</v>
      </c>
      <c r="AL53" s="373">
        <f>HLOOKUP(AL55,[1]Sheet2!$H$216:$IR$217,2,0)</f>
        <v>4.1145495855983719E-2</v>
      </c>
      <c r="AM53" s="373">
        <f>HLOOKUP(AM55,[1]Sheet2!$H$216:$IR$217,2,0)</f>
        <v>0.34793416036412878</v>
      </c>
      <c r="AN53" s="373">
        <f>HLOOKUP(AN55,[1]Sheet2!$H$216:$IR$217,2,0)</f>
        <v>0.56539716127009754</v>
      </c>
      <c r="AO53" s="373">
        <f>HLOOKUP(AO55,[1]Sheet2!$H$216:$IR$217,2,0)</f>
        <v>0.25440124778127554</v>
      </c>
      <c r="AP53" s="373">
        <f>HLOOKUP(AP55,[1]Sheet2!$H$216:$IR$217,2,0)</f>
        <v>0.13765928409765182</v>
      </c>
      <c r="AQ53" s="373">
        <f>HLOOKUP(AQ55,[1]Sheet2!$H$216:$IR$217,2,0)</f>
        <v>5.5352802284193786E-2</v>
      </c>
      <c r="AR53" s="373">
        <f>HLOOKUP(AR55,[1]Sheet2!$H$216:$IR$217,2,0)</f>
        <v>0.23987676154315393</v>
      </c>
      <c r="AS53" s="373">
        <f>HLOOKUP(AS55,[1]Sheet2!$H$216:$IR$217,2,0)</f>
        <v>0.45427394839059743</v>
      </c>
      <c r="AT53" s="373">
        <f>HLOOKUP(AT55,[1]Sheet2!$H$216:$IR$217,2,0)</f>
        <v>4.0131482632639617E-2</v>
      </c>
      <c r="AU53" s="373">
        <f>HLOOKUP(AU55,[1]Sheet2!$H$216:$IR$217,2,0)</f>
        <v>0.21508736305558712</v>
      </c>
      <c r="AV53" s="373">
        <f>HLOOKUP(AV55,[1]Sheet2!$H$216:$IR$217,2,0)</f>
        <v>0.11129621724124644</v>
      </c>
      <c r="AW53" s="373">
        <f>HLOOKUP(AW55,[1]Sheet2!$H$216:$IR$217,2,0)</f>
        <v>0.73063258040217249</v>
      </c>
      <c r="AX53" s="373">
        <f>HLOOKUP(AX55,[1]Sheet2!$H$216:$IR$217,2,0)</f>
        <v>0.19261742336539206</v>
      </c>
      <c r="AY53" s="373">
        <f>HLOOKUP(AY55,[1]Sheet2!$H$216:$IR$217,2,0)</f>
        <v>9.2616948437080637</v>
      </c>
      <c r="AZ53" s="373">
        <f>HLOOKUP(AZ55,[1]Sheet2!$H$216:$IR$217,2,0)</f>
        <v>1.0462679560722723</v>
      </c>
      <c r="BA53" s="373">
        <f>HLOOKUP(BA55,[1]Sheet2!$H$216:$IR$217,2,0)</f>
        <v>2.0040450699344339</v>
      </c>
      <c r="BB53" s="373">
        <f>HLOOKUP(BB55,[1]Sheet2!$H$216:$IR$217,2,0)</f>
        <v>0.29275864740306745</v>
      </c>
      <c r="BC53" s="373">
        <f>HLOOKUP(BC55,[1]Sheet2!$H$216:$IR$217,2,0)</f>
        <v>0.37622282837085569</v>
      </c>
      <c r="BD53" s="373">
        <f>HLOOKUP(BD55,[1]Sheet2!$H$216:$IR$217,2,0)</f>
        <v>1.1092826629254522</v>
      </c>
      <c r="BE53" s="373">
        <f>HLOOKUP(BE55,[1]Sheet2!$H$216:$IR$217,2,0)</f>
        <v>0.1395502491062777</v>
      </c>
      <c r="BF53" s="373">
        <f>HLOOKUP(BF55,[1]Sheet2!$H$216:$IR$217,2,0)</f>
        <v>0.32573327876252783</v>
      </c>
      <c r="BG53" s="373">
        <f>HLOOKUP(BG55,[1]Sheet2!$H$216:$IR$217,2,0)</f>
        <v>9.8193124427141273E-2</v>
      </c>
      <c r="BH53" s="373">
        <f>HLOOKUP(BH55,[1]Sheet2!$H$216:$IR$217,2,0)</f>
        <v>0.23226953866645486</v>
      </c>
      <c r="BI53" s="373">
        <f>HLOOKUP(BI55,[1]Sheet2!$H$216:$IR$217,2,0)</f>
        <v>0.15468177079288847</v>
      </c>
      <c r="BJ53" s="373">
        <f>HLOOKUP(BJ55,[1]Sheet2!$H$216:$IR$217,2,0)</f>
        <v>6.5508069934243742E-3</v>
      </c>
      <c r="BK53" s="373">
        <f>HLOOKUP(BK55,[1]Sheet2!$H$216:$IR$217,2,0)</f>
        <v>0.42579552640164048</v>
      </c>
      <c r="BL53" s="373">
        <f>HLOOKUP(BL55,[1]Sheet2!$H$216:$IR$217,2,0)</f>
        <v>0.29914528545341051</v>
      </c>
      <c r="BM53" s="373">
        <f>HLOOKUP(BM55,[1]Sheet2!$H$216:$IR$217,2,0)</f>
        <v>0.17492571724580519</v>
      </c>
      <c r="BN53" s="373">
        <f>HLOOKUP(BN55,[1]Sheet2!$H$216:$IR$217,2,0)</f>
        <v>3.8422456444296871E-2</v>
      </c>
      <c r="BO53" s="373">
        <f>HLOOKUP(BO55,[1]Sheet2!$H$216:$IR$217,2,0)</f>
        <v>1.1608536528108708</v>
      </c>
      <c r="BP53" s="373">
        <f>HLOOKUP(BP55,[1]Sheet2!$H$216:$IR$217,2,0)</f>
        <v>0.24454565086008054</v>
      </c>
      <c r="BQ53" s="373">
        <f>HLOOKUP(BQ55,[1]Sheet2!$H$216:$IR$217,2,0)</f>
        <v>0.37474653617667741</v>
      </c>
      <c r="BR53" s="373">
        <f>HLOOKUP(BR55,[1]Sheet2!$H$216:$IR$217,2,0)</f>
        <v>0.36200833264365334</v>
      </c>
      <c r="BS53" s="373">
        <f>HLOOKUP(BS55,[1]Sheet2!$H$216:$IR$217,2,0)</f>
        <v>0.17338804929953594</v>
      </c>
      <c r="BT53" s="373">
        <f>HLOOKUP(BT55,[1]Sheet2!$H$216:$IR$217,2,0)</f>
        <v>0.62475477206025898</v>
      </c>
      <c r="BU53" s="373">
        <f>HLOOKUP(BU55,[1]Sheet2!$H$216:$IR$217,2,0)</f>
        <v>7.4834221871283163E-2</v>
      </c>
      <c r="BV53" s="373">
        <f>HLOOKUP(BV55,[1]Sheet2!$H$216:$IR$217,2,0)</f>
        <v>0.16839762252454227</v>
      </c>
      <c r="BW53" s="373">
        <f>HLOOKUP(BW55,[1]Sheet2!$H$216:$IR$217,2,0)</f>
        <v>0.86105137027111434</v>
      </c>
      <c r="BX53" s="373">
        <f>HLOOKUP(BX55,[1]Sheet2!$H$216:$IR$217,2,0)</f>
        <v>0.1479574840197804</v>
      </c>
      <c r="BY53" s="373">
        <f>HLOOKUP(BY55,[1]Sheet2!$H$216:$IR$217,2,0)</f>
        <v>0.22898389298661279</v>
      </c>
      <c r="BZ53" s="417">
        <f>HLOOKUP(BZ55,[1]Sheet2!$H$216:$IR$217,2,0)</f>
        <v>0.22646132365802146</v>
      </c>
      <c r="CA53" s="373">
        <f>HLOOKUP(CA55,[1]Sheet2!$H$216:$IR$217,2,0)</f>
        <v>7.3290153758727758E-2</v>
      </c>
      <c r="CB53" s="373">
        <f>HLOOKUP(CB55,[1]Sheet2!$H$216:$IR$217,2,0)</f>
        <v>0.74330727802929175</v>
      </c>
      <c r="CC53" s="373">
        <f>HLOOKUP(CC55,[1]Sheet2!$H$216:$IR$217,2,0)</f>
        <v>9.1133902862728919E-2</v>
      </c>
      <c r="CD53" s="373">
        <f>HLOOKUP(CD55,[1]Sheet2!$H$216:$IR$217,2,0)</f>
        <v>0.35583391636791073</v>
      </c>
      <c r="CE53" s="373">
        <f>HLOOKUP(CE55,[1]Sheet2!$H$216:$IR$217,2,0)</f>
        <v>0.38388039385170508</v>
      </c>
      <c r="CF53" s="373">
        <f>HLOOKUP(CF55,[1]Sheet2!$H$216:$IR$217,2,0)</f>
        <v>0.18254153714184213</v>
      </c>
      <c r="CG53" s="373">
        <f>HLOOKUP(CG55,[1]Sheet2!$H$216:$IR$217,2,0)</f>
        <v>0.1867512798694925</v>
      </c>
      <c r="CH53" s="373">
        <f>HLOOKUP(CH55,[1]Sheet2!$H$216:$IR$217,2,0)</f>
        <v>0.2063185162018846</v>
      </c>
      <c r="CI53" s="373">
        <f>HLOOKUP(CI55,[1]Sheet2!$H$216:$IR$217,2,0)</f>
        <v>0.23402376720993864</v>
      </c>
      <c r="CJ53" s="373">
        <f>HLOOKUP(CJ55,[1]Sheet2!$H$216:$IR$217,2,0)</f>
        <v>0.78756844915310364</v>
      </c>
      <c r="CK53" s="373">
        <f>HLOOKUP(CK55,[1]Sheet2!$H$216:$IR$217,2,0)</f>
        <v>0.1107378265136342</v>
      </c>
      <c r="CL53" s="373">
        <f>HLOOKUP(CL55,[1]Sheet2!$H$216:$IR$217,2,0)</f>
        <v>0.32589142969250168</v>
      </c>
      <c r="CM53" s="373" t="e">
        <f>HLOOKUP(CM55,[1]Sheet2!$H$216:$IR$217,2,0)</f>
        <v>#N/A</v>
      </c>
      <c r="CN53" s="373">
        <f>HLOOKUP(CN55,[1]Sheet2!$H$216:$IR$217,2,0)</f>
        <v>0.31698159286605965</v>
      </c>
      <c r="CO53" s="373">
        <f>HLOOKUP(CO55,[1]Sheet2!$H$216:$IR$217,2,0)</f>
        <v>0.53696086650136299</v>
      </c>
      <c r="CP53" s="373">
        <f>HLOOKUP(CP55,[1]Sheet2!$H$216:$IR$217,2,0)</f>
        <v>0.31014169953223697</v>
      </c>
      <c r="CQ53" s="373">
        <f>HLOOKUP(CQ55,[1]Sheet2!$H$216:$IR$217,2,0)</f>
        <v>0.32334456559125391</v>
      </c>
      <c r="CR53" s="373">
        <f>HLOOKUP(CR55,[1]Sheet2!$H$216:$IR$217,2,0)</f>
        <v>0.24866830936838266</v>
      </c>
      <c r="CS53" s="373">
        <f>HLOOKUP(CS55,[1]Sheet2!$H$216:$IR$217,2,0)</f>
        <v>0.41488209743321147</v>
      </c>
      <c r="CT53" s="373">
        <f>HLOOKUP(CT55,[1]Sheet2!$H$216:$IR$217,2,0)</f>
        <v>0.34779259315621514</v>
      </c>
      <c r="CU53" s="373">
        <f>HLOOKUP(CU55,[1]Sheet2!$H$216:$IR$217,2,0)</f>
        <v>0.3065236995675229</v>
      </c>
      <c r="CV53" s="373">
        <f>HLOOKUP(CV55,[1]Sheet2!$H$216:$IR$217,2,0)</f>
        <v>0.45452892911642095</v>
      </c>
      <c r="CW53" s="373">
        <f>HLOOKUP(CW55,[1]Sheet2!$H$216:$IR$217,2,0)</f>
        <v>3.2519707674089244</v>
      </c>
      <c r="CX53" s="373">
        <f>HLOOKUP(CX55,[1]Sheet2!$H$216:$IR$217,2,0)</f>
        <v>1.7564937748048026</v>
      </c>
      <c r="CY53" s="373">
        <f>HLOOKUP(CY55,[1]Sheet2!$H$216:$IR$217,2,0)</f>
        <v>0.29474823546647855</v>
      </c>
      <c r="CZ53" s="373">
        <f>HLOOKUP(CZ55,[1]Sheet2!$H$216:$IR$217,2,0)</f>
        <v>2.1860830762330634</v>
      </c>
      <c r="DA53" s="373">
        <f>HLOOKUP(DA55,[1]Sheet2!$H$216:$IR$217,2,0)</f>
        <v>7.2088671997769093E-3</v>
      </c>
      <c r="DB53" s="373">
        <f>HLOOKUP(DB55,[1]Sheet2!$H$216:$IR$217,2,0)</f>
        <v>0.18687942137309568</v>
      </c>
      <c r="DC53" s="373">
        <f>HLOOKUP(DC55,[1]Sheet2!$H$216:$IR$217,2,0)</f>
        <v>0.65621170431460696</v>
      </c>
      <c r="DD53" s="373">
        <f>HLOOKUP(DD55,[1]Sheet2!$H$216:$IR$217,2,0)</f>
        <v>1.1593140009021359</v>
      </c>
      <c r="DE53" s="373">
        <f>HLOOKUP(DE55,[1]Sheet2!$H$216:$IR$217,2,0)</f>
        <v>0.90877197496935236</v>
      </c>
      <c r="DF53" s="373">
        <f>HLOOKUP(DF55,[1]Sheet2!$H$216:$IR$217,2,0)</f>
        <v>2.4309808257863263</v>
      </c>
      <c r="DG53" s="373">
        <f>HLOOKUP(DG55,[1]Sheet2!$H$216:$IR$217,2,0)</f>
        <v>0.39194422099337561</v>
      </c>
      <c r="DH53" s="373">
        <f>HLOOKUP(DH55,[1]Sheet2!$H$216:$IR$217,2,0)</f>
        <v>0.13019688098588267</v>
      </c>
      <c r="DI53" s="373">
        <f>HLOOKUP(DI55,[1]Sheet2!$H$216:$IR$217,2,0)</f>
        <v>0.40159409048706762</v>
      </c>
      <c r="DJ53" s="373">
        <f>HLOOKUP(DJ55,[1]Sheet2!$H$216:$IR$217,2,0)</f>
        <v>3.874008766891688E-2</v>
      </c>
      <c r="DK53" s="373">
        <f>HLOOKUP(DK55,[1]Sheet2!$H$216:$IR$217,2,0)</f>
        <v>4.9925233880120559E-2</v>
      </c>
      <c r="DL53" s="373">
        <f>HLOOKUP(DL55,[1]Sheet2!$H$216:$IR$217,2,0)</f>
        <v>0.2086829198666616</v>
      </c>
      <c r="DM53" s="373">
        <f>HLOOKUP(DM55,[1]Sheet2!$H$216:$IR$217,2,0)</f>
        <v>0.43741984575414911</v>
      </c>
      <c r="DN53" s="373">
        <f>HLOOKUP(DN55,[1]Sheet2!$H$216:$IR$217,2,0)</f>
        <v>2.883439330044487E-2</v>
      </c>
      <c r="DO53" s="373">
        <f>HLOOKUP(DO55,[1]Sheet2!$H$216:$IR$217,2,0)</f>
        <v>0.45928219225268357</v>
      </c>
      <c r="DP53" s="373">
        <f>HLOOKUP(DP55,[1]Sheet2!$H$216:$IR$217,2,0)</f>
        <v>0.47239134962598073</v>
      </c>
      <c r="DQ53" s="373">
        <f>HLOOKUP(DQ55,[1]Sheet2!$H$216:$IR$217,2,0)</f>
        <v>1.419076740685344E-3</v>
      </c>
      <c r="DR53" s="373">
        <f>HLOOKUP(DR55,[1]Sheet2!$H$216:$IR$217,2,0)</f>
        <v>0.13842804205038289</v>
      </c>
      <c r="DS53" s="373">
        <f>HLOOKUP(DS55,[1]Sheet2!$H$216:$IR$217,2,0)</f>
        <v>5.1087966277914766E-2</v>
      </c>
      <c r="DT53" s="373">
        <f>HLOOKUP(DT55,[1]Sheet2!$H$216:$IR$217,2,0)</f>
        <v>8.4355798194951398E-2</v>
      </c>
      <c r="DU53" s="373">
        <f>HLOOKUP(DU55,[1]Sheet2!$H$216:$IR$217,2,0)</f>
        <v>5.7527034522973884E-2</v>
      </c>
      <c r="DV53" s="373">
        <f>HLOOKUP(DV55,[1]Sheet2!$H$216:$IR$217,2,0)</f>
        <v>0.66346033189674103</v>
      </c>
      <c r="DW53" s="373">
        <f>HLOOKUP(DW55,[1]Sheet2!$H$216:$IR$217,2,0)</f>
        <v>0.32685903370808861</v>
      </c>
      <c r="DX53" s="373">
        <f>HLOOKUP(DX55,[1]Sheet2!$H$216:$IR$217,2,0)</f>
        <v>0.26116823518360183</v>
      </c>
      <c r="DY53" s="373">
        <f>HLOOKUP(DY55,[1]Sheet2!$H$216:$IR$217,2,0)</f>
        <v>1.581981557401493</v>
      </c>
      <c r="DZ53" s="373">
        <f>HLOOKUP(DZ55,[1]Sheet2!$H$216:$IR$217,2,0)</f>
        <v>1.4190711609834119</v>
      </c>
      <c r="EA53" s="373">
        <f>HLOOKUP(EA55,[1]Sheet2!$H$216:$IR$217,2,0)</f>
        <v>0.43903955088241153</v>
      </c>
      <c r="EB53" s="373">
        <f>HLOOKUP(EB55,[1]Sheet2!$H$216:$IR$217,2,0)</f>
        <v>0.27803434710815472</v>
      </c>
      <c r="EC53" s="373">
        <f>HLOOKUP(EC55,[1]Sheet2!$H$216:$IR$217,2,0)</f>
        <v>0.26434988756410754</v>
      </c>
      <c r="ED53" s="373">
        <f>HLOOKUP(ED55,[1]Sheet2!$H$216:$IR$217,2,0)</f>
        <v>0.71986464617796997</v>
      </c>
      <c r="EE53" s="373">
        <f>HLOOKUP(EE55,[1]Sheet2!$H$216:$IR$217,2,0)</f>
        <v>0.24498078256390951</v>
      </c>
      <c r="EF53" s="373">
        <f>HLOOKUP(EF55,[1]Sheet2!$H$216:$IR$217,2,0)</f>
        <v>5.0916078889437132E-2</v>
      </c>
      <c r="EG53" s="373">
        <f>HLOOKUP(EG55,[1]Sheet2!$H$216:$IR$217,2,0)</f>
        <v>0.28019170738698462</v>
      </c>
      <c r="EH53" s="373">
        <f>HLOOKUP(EH55,[1]Sheet2!$H$216:$IR$217,2,0)</f>
        <v>4.903910136423434E-4</v>
      </c>
      <c r="EI53" s="373">
        <f>HLOOKUP(EI55,[1]Sheet2!$H$216:$IR$217,2,0)</f>
        <v>9.9854980685922298E-3</v>
      </c>
      <c r="EJ53" s="373">
        <f>HLOOKUP(EJ55,[1]Sheet2!$H$216:$IR$217,2,0)</f>
        <v>7.0567679378803497E-2</v>
      </c>
      <c r="EK53" s="373">
        <f>HLOOKUP(EK55,[1]Sheet2!$H$216:$IR$217,2,0)</f>
        <v>0.10518755878053915</v>
      </c>
      <c r="EL53" s="373">
        <f>HLOOKUP(EL55,[1]Sheet2!$H$216:$IR$217,2,0)</f>
        <v>1.223470418077347E-2</v>
      </c>
      <c r="EM53" s="373">
        <f>HLOOKUP(EM55,[1]Sheet2!$H$216:$IR$217,2,0)</f>
        <v>1.0023931114868196E-2</v>
      </c>
      <c r="EN53" s="373">
        <f>HLOOKUP(EN55,[1]Sheet2!$H$216:$IR$217,2,0)</f>
        <v>1.6559360375900621E-3</v>
      </c>
      <c r="EO53" s="373">
        <f>HLOOKUP(EO55,[1]Sheet2!$H$216:$IR$217,2,0)</f>
        <v>2.9691256430221614E-2</v>
      </c>
      <c r="EP53" s="373">
        <f>HLOOKUP(EP55,[1]Sheet2!$H$216:$IR$217,2,0)</f>
        <v>1.5874652868030505E-2</v>
      </c>
      <c r="EQ53" s="373">
        <f>HLOOKUP(EQ55,[1]Sheet2!$H$216:$IR$217,2,0)</f>
        <v>2.3343081799266979E-3</v>
      </c>
      <c r="ER53" s="373">
        <f>HLOOKUP(ER55,[1]Sheet2!$H$216:$IR$217,2,0)</f>
        <v>6.7174318863590741E-3</v>
      </c>
      <c r="ES53" s="373">
        <f>HLOOKUP(ES55,[1]Sheet2!$H$216:$IR$217,2,0)</f>
        <v>1.3034731272699735E-2</v>
      </c>
      <c r="ET53" s="373">
        <f>HLOOKUP(ET55,[1]Sheet2!$H$216:$IR$217,2,0)</f>
        <v>3.3047793599772689E-2</v>
      </c>
      <c r="EU53" s="373">
        <f>HLOOKUP(EU55,[1]Sheet2!$H$216:$IR$217,2,0)</f>
        <v>1.328449270348209E-2</v>
      </c>
      <c r="EV53" s="373">
        <f>HLOOKUP(EV55,[1]Sheet2!$H$216:$IR$217,2,0)</f>
        <v>1.4557539534143016E-2</v>
      </c>
      <c r="EW53" s="373">
        <f>HLOOKUP(EW55,[1]Sheet2!$H$216:$IR$217,2,0)</f>
        <v>4.309847211812017E-3</v>
      </c>
      <c r="EX53" s="373">
        <f>HLOOKUP(EX55,[1]Sheet2!$H$216:$IR$217,2,0)</f>
        <v>1.9742523101177049E-4</v>
      </c>
      <c r="EY53" s="373">
        <f>HLOOKUP(EY55,[1]Sheet2!$H$216:$IR$217,2,0)</f>
        <v>2.7764224336961386E-3</v>
      </c>
      <c r="EZ53" s="373">
        <f>HLOOKUP(EZ55,[1]Sheet2!$H$216:$IR$217,2,0)</f>
        <v>4.4875486390549696E-3</v>
      </c>
      <c r="FA53" s="373">
        <f>HLOOKUP(FA55,[1]Sheet2!$H$216:$IR$217,2,0)</f>
        <v>1.5285610972850694E-2</v>
      </c>
      <c r="FB53" s="373">
        <f>HLOOKUP(FB55,[1]Sheet2!$H$216:$IR$217,2,0)</f>
        <v>5.2566764061367344E-2</v>
      </c>
      <c r="FC53" s="373">
        <f>HLOOKUP(FC55,[1]Sheet2!$H$216:$IR$217,2,0)</f>
        <v>1.6909177434714779E-2</v>
      </c>
      <c r="FD53" s="373">
        <f>HLOOKUP(FD55,[1]Sheet2!$H$216:$IR$217,2,0)</f>
        <v>5.2175487000406234E-3</v>
      </c>
      <c r="FE53" s="373">
        <f>HLOOKUP(FE55,[1]Sheet2!$H$216:$IR$217,2,0)</f>
        <v>0.47199720375431681</v>
      </c>
      <c r="FF53" s="373">
        <f>HLOOKUP(FF55,[1]Sheet2!$H$216:$IR$217,2,0)</f>
        <v>1.945324462873774E-2</v>
      </c>
      <c r="FG53" s="373">
        <f>HLOOKUP(FG55,[1]Sheet2!$H$216:$IR$217,2,0)</f>
        <v>1.2321694113101626E-2</v>
      </c>
      <c r="FH53" s="373">
        <f>HLOOKUP(FH55,[1]Sheet2!$H$216:$IR$217,2,0)</f>
        <v>8.7633788411321037E-3</v>
      </c>
      <c r="FI53" s="373">
        <f>HLOOKUP(FI55,[1]Sheet2!$H$216:$IR$217,2,0)</f>
        <v>6.2038166998339278E-2</v>
      </c>
      <c r="FJ53" s="373">
        <f>HLOOKUP(FJ55,[1]Sheet2!$H$216:$IR$217,2,0)</f>
        <v>1.276291036996267E-2</v>
      </c>
      <c r="FK53" s="373">
        <f>HLOOKUP(FK55,[1]Sheet2!$H$216:$IR$217,2,0)</f>
        <v>4.1040784955688046E-2</v>
      </c>
      <c r="FL53" s="373">
        <f>HLOOKUP(FL55,[1]Sheet2!$H$216:$IR$217,2,0)</f>
        <v>1.944046184719905E-2</v>
      </c>
      <c r="FM53" s="373">
        <f>HLOOKUP(FM55,[1]Sheet2!$H$216:$IR$217,2,0)</f>
        <v>1.144345818161996E-2</v>
      </c>
      <c r="FN53" s="373">
        <f>HLOOKUP(FN55,[1]Sheet2!$H$216:$IR$217,2,0)</f>
        <v>2.6154726050791381E-2</v>
      </c>
      <c r="FO53" s="373">
        <f>HLOOKUP(FO55,[1]Sheet2!$H$216:$IR$217,2,0)</f>
        <v>2.9268948794016307E-2</v>
      </c>
      <c r="FP53" s="373">
        <f>HLOOKUP(FP55,[1]Sheet2!$H$216:$IR$217,2,0)</f>
        <v>8.6262505710703929E-2</v>
      </c>
      <c r="FQ53" s="373">
        <f>HLOOKUP(FQ55,[1]Sheet2!$H$216:$IR$217,2,0)</f>
        <v>1.3474268100097277E-2</v>
      </c>
      <c r="FR53" s="373">
        <f>HLOOKUP(FR55,[1]Sheet2!$H$216:$IR$217,2,0)</f>
        <v>4.1401536759824919E-3</v>
      </c>
      <c r="FS53" s="373">
        <f>HLOOKUP(FS55,[1]Sheet2!$H$216:$IR$217,2,0)</f>
        <v>1.3937181789059514E-2</v>
      </c>
      <c r="FT53" s="373">
        <f>HLOOKUP(FT55,[1]Sheet2!$H$216:$IR$217,2,0)</f>
        <v>7.2621724237098761E-3</v>
      </c>
      <c r="FU53" s="373">
        <f>HLOOKUP(FU55,[1]Sheet2!$H$216:$IR$217,2,0)</f>
        <v>1.2100418062961148E-2</v>
      </c>
      <c r="FV53" s="373">
        <f>HLOOKUP(FV55,[1]Sheet2!$H$216:$IR$217,2,0)</f>
        <v>1.6703316953914641E-2</v>
      </c>
      <c r="FW53" s="373">
        <f>HLOOKUP(FW55,[1]Sheet2!$H$216:$IR$217,2,0)</f>
        <v>1.2217815360148033E-2</v>
      </c>
      <c r="FX53" s="373">
        <f>HLOOKUP(FX55,[1]Sheet2!$H$216:$IR$217,2,0)</f>
        <v>1.719177297274033E-2</v>
      </c>
      <c r="FY53" s="373">
        <f>HLOOKUP(FY55,[1]Sheet2!$H$216:$IR$217,2,0)</f>
        <v>4.9362934263836859E-2</v>
      </c>
      <c r="FZ53" s="373">
        <f>HLOOKUP(FZ55,[1]Sheet2!$H$216:$IR$217,2,0)</f>
        <v>1.2301114264970698E-2</v>
      </c>
      <c r="GA53" s="373">
        <f>HLOOKUP(GA55,[1]Sheet2!$H$216:$IR$217,2,0)</f>
        <v>8.0719738561839199E-2</v>
      </c>
      <c r="GB53" s="373">
        <f>HLOOKUP(GB55,[1]Sheet2!$H$216:$IR$217,2,0)</f>
        <v>3.8563874494977161E-3</v>
      </c>
      <c r="GC53" s="373">
        <f>HLOOKUP(GC55,[1]Sheet2!$H$216:$IR$217,2,0)</f>
        <v>9.5589497893519962E-2</v>
      </c>
      <c r="GD53" s="373">
        <f>HLOOKUP(GD55,[1]Sheet2!$H$216:$IR$217,2,0)</f>
        <v>6.2533727601221126E-2</v>
      </c>
      <c r="GE53" s="373">
        <f>HLOOKUP(GE55,[1]Sheet2!$H$216:$IR$217,2,0)</f>
        <v>1.0205838948682044E-2</v>
      </c>
      <c r="GF53" s="373">
        <f>HLOOKUP(GF55,[1]Sheet2!$H$216:$IR$217,2,0)</f>
        <v>6.2159656925729473E-2</v>
      </c>
      <c r="GG53" s="373">
        <f>HLOOKUP(GG55,[1]Sheet2!$H$216:$IR$217,2,0)</f>
        <v>1.9248943428494821E-4</v>
      </c>
      <c r="GH53" s="373">
        <f>HLOOKUP(GH55,[1]Sheet2!$H$216:$IR$217,2,0)</f>
        <v>2.4097017115518791E-2</v>
      </c>
      <c r="GI53" s="373">
        <f>HLOOKUP(GI55,[1]Sheet2!$H$216:$IR$217,2,0)</f>
        <v>2.3607868481395778E-2</v>
      </c>
      <c r="GJ53" s="373">
        <f>HLOOKUP(GJ55,[1]Sheet2!$H$216:$IR$217,2,0)</f>
        <v>1.1261380147918986E-2</v>
      </c>
      <c r="GK53" s="373">
        <f>HLOOKUP(GK55,[1]Sheet2!$H$216:$IR$217,2,0)</f>
        <v>4.8594111077551572E-2</v>
      </c>
      <c r="GL53" s="373">
        <f>HLOOKUP(GL55,[1]Sheet2!$H$216:$IR$217,2,0)</f>
        <v>0.22752145587309064</v>
      </c>
      <c r="GM53" s="373">
        <f>HLOOKUP(GM55,[1]Sheet2!$H$216:$IR$217,2,0)</f>
        <v>1.3036714725362566E-2</v>
      </c>
      <c r="GN53" s="373">
        <f>HLOOKUP(GN55,[1]Sheet2!$H$216:$IR$217,2,0)</f>
        <v>8.1707548941686095E-2</v>
      </c>
      <c r="GO53" s="373">
        <f>HLOOKUP(GO55,[1]Sheet2!$H$216:$IR$217,2,0)</f>
        <v>2.1682436588356748E-2</v>
      </c>
      <c r="GP53" s="373">
        <f>HLOOKUP(GP55,[1]Sheet2!$H$216:$IR$217,2,0)</f>
        <v>3.0089927996541137E-2</v>
      </c>
      <c r="GQ53" s="373">
        <f>HLOOKUP(GQ55,[1]Sheet2!$H$216:$IR$217,2,0)</f>
        <v>1.2805287964574445E-2</v>
      </c>
      <c r="GR53" s="373">
        <f>HLOOKUP(GR55,[1]Sheet2!$H$216:$IR$217,2,0)</f>
        <v>7.6214035277007569E-2</v>
      </c>
      <c r="GS53" s="373">
        <f>HLOOKUP(GS55,[1]Sheet2!$H$216:$IR$217,2,0)</f>
        <v>3.4992979327169035E-2</v>
      </c>
      <c r="GT53" s="373">
        <f>HLOOKUP(GT55,[1]Sheet2!$H$216:$IR$217,2,0)</f>
        <v>5.7420586110179896E-2</v>
      </c>
      <c r="GU53" s="373">
        <f>HLOOKUP(GU55,[1]Sheet2!$H$216:$IR$217,2,0)</f>
        <v>0.11523726781005997</v>
      </c>
      <c r="GV53" s="373">
        <f>HLOOKUP(GV55,[1]Sheet2!$H$216:$IR$217,2,0)</f>
        <v>1.9981902152978653E-2</v>
      </c>
      <c r="GW53" s="373">
        <f>HLOOKUP(GW55,[1]Sheet2!$H$216:$IR$217,2,0)</f>
        <v>7.7175484747845885E-2</v>
      </c>
      <c r="GX53" s="373">
        <f>HLOOKUP(GX55,[1]Sheet2!$H$216:$IR$217,2,0)</f>
        <v>1.1142232101939912E-2</v>
      </c>
      <c r="GY53" s="373">
        <f>HLOOKUP(GY55,[1]Sheet2!$H$216:$IR$217,2,0)</f>
        <v>0.23887152805841808</v>
      </c>
      <c r="GZ53" s="373">
        <f>HLOOKUP(GZ55,[1]Sheet2!$H$216:$IR$217,2,0)</f>
        <v>6.9825472852745651E-2</v>
      </c>
      <c r="HA53" s="373">
        <f>HLOOKUP(HA55,[1]Sheet2!$H$216:$IR$217,2,0)</f>
        <v>2.8111586640773151E-2</v>
      </c>
      <c r="HB53" s="373">
        <f>HLOOKUP(HB55,[1]Sheet2!$H$216:$IR$217,2,0)</f>
        <v>6.682500815607886E-3</v>
      </c>
      <c r="HC53" s="373">
        <f>HLOOKUP(HC55,[1]Sheet2!$H$216:$IR$217,2,0)</f>
        <v>0.1768252092820525</v>
      </c>
      <c r="HD53" s="373">
        <f>HLOOKUP(HD55,[1]Sheet2!$H$216:$IR$217,2,0)</f>
        <v>1.5415311119757249E-2</v>
      </c>
      <c r="HE53" s="373">
        <f>HLOOKUP(HE55,[1]Sheet2!$H$216:$IR$217,2,0)</f>
        <v>6.3907583325848019E-2</v>
      </c>
      <c r="HF53" s="373">
        <f>HLOOKUP(HF55,[1]Sheet2!$H$216:$IR$217,2,0)</f>
        <v>0.3352708612040059</v>
      </c>
      <c r="HG53" s="373">
        <f>HLOOKUP(HG55,[1]Sheet2!$H$216:$IR$217,2,0)</f>
        <v>2.1980925237839646E-2</v>
      </c>
      <c r="HH53" s="373">
        <f>HLOOKUP(HH55,[1]Sheet2!$H$216:$IR$217,2,0)</f>
        <v>7.271621570953806E-4</v>
      </c>
      <c r="HI53" s="373">
        <f>HLOOKUP(HI55,[1]Sheet2!$H$216:$IR$217,2,0)</f>
        <v>1.3266506876875866E-2</v>
      </c>
      <c r="HJ53" s="373">
        <f>HLOOKUP(HJ55,[1]Sheet2!$H$216:$IR$217,2,0)</f>
        <v>3.8093443175243616E-2</v>
      </c>
      <c r="HK53" s="373">
        <f>HLOOKUP(HK55,[1]Sheet2!$H$216:$IR$217,2,0)</f>
        <v>0.2012187205752099</v>
      </c>
      <c r="HL53" s="373">
        <f>HLOOKUP(HL55,[1]Sheet2!$H$216:$IR$217,2,0)</f>
        <v>7.1867546636926488E-2</v>
      </c>
      <c r="HM53" s="373">
        <f>HLOOKUP(HM55,[1]Sheet2!$H$216:$IR$217,2,0)</f>
        <v>8.7956077908608529E-3</v>
      </c>
      <c r="HN53" s="373">
        <f>HLOOKUP(HN55,[1]Sheet2!$H$216:$IR$217,2,0)</f>
        <v>0.17493483936232998</v>
      </c>
      <c r="HO53" s="373">
        <f>HLOOKUP(HO55,[1]Sheet2!$H$216:$IR$217,2,0)</f>
        <v>2.1007344312019793E-2</v>
      </c>
      <c r="HP53" s="373">
        <f>HLOOKUP(HP55,[1]Sheet2!$H$216:$IR$217,2,0)</f>
        <v>8.603661010106841E-3</v>
      </c>
      <c r="HQ53" s="373">
        <f>HLOOKUP(HQ55,[1]Sheet2!$H$216:$IR$217,2,0)</f>
        <v>7.6816648210208019E-2</v>
      </c>
      <c r="HR53" s="373">
        <f>HLOOKUP(HR55,[1]Sheet2!$H$216:$IR$217,2,0)</f>
        <v>9.3474198865861058E-2</v>
      </c>
      <c r="HS53" s="373">
        <f>HLOOKUP(HS55,[1]Sheet2!$H$216:$IR$217,2,0)</f>
        <v>1.0196466006379776E-2</v>
      </c>
      <c r="HT53" s="373">
        <f>HLOOKUP(HT55,[1]Sheet2!$H$216:$IR$217,2,0)</f>
        <v>3.6453877552257714E-2</v>
      </c>
      <c r="HU53" s="373">
        <f>HLOOKUP(HU55,[1]Sheet2!$H$216:$IR$217,2,0)</f>
        <v>9.0995046200864863E-2</v>
      </c>
      <c r="HV53" s="373">
        <f>HLOOKUP(HV55,[1]Sheet2!$H$216:$IR$217,2,0)</f>
        <v>6.0934263673763436E-2</v>
      </c>
      <c r="HW53" s="373">
        <f>HLOOKUP(HW55,[1]Sheet2!$H$216:$IR$217,2,0)</f>
        <v>1.0276931786716176E-2</v>
      </c>
      <c r="HX53" s="373">
        <f>HLOOKUP(HX55,[1]Sheet2!$H$216:$IR$217,2,0)</f>
        <v>0.15142520436118839</v>
      </c>
      <c r="HY53" s="373">
        <f>HLOOKUP(HY55,[1]Sheet2!$H$216:$IR$217,2,0)</f>
        <v>5.6246505402579056E-2</v>
      </c>
      <c r="HZ53" s="373">
        <f>HLOOKUP(HZ55,[1]Sheet2!$H$216:$IR$217,2,0)</f>
        <v>0.11529858484186245</v>
      </c>
      <c r="IA53" s="373">
        <f>HLOOKUP(IA55,[1]Sheet2!$H$216:$IR$217,2,0)</f>
        <v>0.21341531153149221</v>
      </c>
      <c r="IB53" s="373">
        <f>HLOOKUP(IB55,[1]Sheet2!$H$216:$IR$217,2,0)</f>
        <v>2.3131080713646628E-3</v>
      </c>
      <c r="IC53" s="373">
        <f>HLOOKUP(IC55,[1]Sheet2!$H$216:$IR$217,2,0)</f>
        <v>1.6512814291323082E-4</v>
      </c>
      <c r="ID53" s="373">
        <f>HLOOKUP(ID55,[1]Sheet2!$H$216:$IR$217,2,0)</f>
        <v>1.889116813096442E-2</v>
      </c>
      <c r="IE53" s="373">
        <f>HLOOKUP(IE55,[1]Sheet2!$H$216:$IR$217,2,0)</f>
        <v>7.0639437748845582E-2</v>
      </c>
      <c r="IF53" s="373">
        <f>HLOOKUP(IF55,[1]Sheet2!$H$216:$IR$217,2,0)</f>
        <v>0.1324683893902944</v>
      </c>
      <c r="IG53" s="373">
        <f>HLOOKUP(IG55,[1]Sheet2!$H$216:$IR$217,2,0)</f>
        <v>0.11271618358833096</v>
      </c>
      <c r="IH53" s="373">
        <f>HLOOKUP(IH55,[1]Sheet2!$H$216:$IR$217,2,0)</f>
        <v>0.1932310591309862</v>
      </c>
      <c r="II53" s="373">
        <f>HLOOKUP(II55,[1]Sheet2!$H$216:$IR$217,2,0)</f>
        <v>1.9354306717437424E-2</v>
      </c>
      <c r="IJ53" s="373">
        <f>HLOOKUP(IJ55,[1]Sheet2!$H$216:$IR$217,2,0)</f>
        <v>0.32651746159912659</v>
      </c>
      <c r="IK53" s="373">
        <f>HLOOKUP(IK55,[1]Sheet2!$H$216:$IR$217,2,0)</f>
        <v>3.3563701187601339E-2</v>
      </c>
      <c r="IL53" s="373">
        <f>HLOOKUP(IL55,[1]Sheet2!$H$216:$IR$217,2,0)</f>
        <v>2.5885898913619705E-2</v>
      </c>
      <c r="IM53" s="373">
        <f>HLOOKUP(IM55,[1]Sheet2!$H$216:$IR$217,2,0)</f>
        <v>3.6791695651790302E-2</v>
      </c>
      <c r="IN53" s="373">
        <f>HLOOKUP(IN55,[1]Sheet2!$H$216:$IR$217,2,0)</f>
        <v>7.6862024801177334E-2</v>
      </c>
    </row>
    <row r="54" spans="1:248" x14ac:dyDescent="0.25">
      <c r="F54" s="632" t="s">
        <v>684</v>
      </c>
      <c r="G54" s="632"/>
      <c r="H54" s="386"/>
      <c r="I54" s="386"/>
      <c r="J54" s="386"/>
      <c r="K54" s="386"/>
      <c r="L54" s="386"/>
      <c r="M54" s="386"/>
      <c r="N54" s="386"/>
      <c r="O54" s="386"/>
      <c r="P54" s="386"/>
      <c r="Q54" s="386"/>
      <c r="R54" s="386"/>
      <c r="S54" s="386"/>
      <c r="T54" s="386"/>
      <c r="U54" s="386"/>
      <c r="V54" s="386"/>
      <c r="W54" s="386"/>
      <c r="X54" s="386"/>
      <c r="Y54" s="386"/>
      <c r="Z54" s="386"/>
      <c r="AA54" s="386"/>
      <c r="AB54" s="386"/>
      <c r="AC54" s="386"/>
      <c r="AD54" s="386"/>
      <c r="AE54" s="386"/>
      <c r="AF54" s="386"/>
      <c r="AG54" s="386"/>
      <c r="AH54" s="386"/>
      <c r="AI54" s="386"/>
      <c r="AJ54" s="386"/>
      <c r="AK54" s="386"/>
      <c r="AL54" s="386"/>
      <c r="AM54" s="386"/>
      <c r="AN54" s="386"/>
      <c r="AO54" s="386"/>
      <c r="AP54" s="386"/>
      <c r="AQ54" s="386"/>
      <c r="AR54" s="386"/>
      <c r="AS54" s="386"/>
      <c r="AT54" s="386"/>
      <c r="AU54" s="386"/>
      <c r="AV54" s="386"/>
      <c r="AW54" s="386"/>
      <c r="AX54" s="386"/>
      <c r="AY54" s="386"/>
      <c r="AZ54" s="386"/>
      <c r="BA54" s="386"/>
      <c r="BB54" s="386"/>
      <c r="BC54" s="386"/>
      <c r="BD54" s="386"/>
      <c r="BE54" s="386"/>
      <c r="BF54" s="386"/>
      <c r="BG54" s="386"/>
      <c r="BH54" s="386"/>
      <c r="BI54" s="386"/>
      <c r="BJ54" s="386"/>
      <c r="BK54" s="386"/>
      <c r="BL54" s="386"/>
      <c r="BM54" s="386"/>
      <c r="BN54" s="386"/>
      <c r="BO54" s="386"/>
      <c r="BP54" s="386"/>
      <c r="BQ54" s="386"/>
      <c r="BR54" s="386"/>
      <c r="BS54" s="386"/>
      <c r="BT54" s="386"/>
      <c r="BU54" s="386"/>
      <c r="BV54" s="386"/>
      <c r="BW54" s="386"/>
      <c r="BX54" s="386"/>
      <c r="BY54" s="386"/>
      <c r="BZ54" s="386"/>
      <c r="CA54" s="386"/>
      <c r="CB54" s="386"/>
      <c r="CC54" s="386"/>
      <c r="CD54" s="386"/>
      <c r="CE54" s="386"/>
      <c r="CF54" s="386"/>
      <c r="CG54" s="386"/>
      <c r="CH54" s="386"/>
      <c r="CI54" s="386"/>
      <c r="CJ54" s="386"/>
      <c r="CK54" s="386"/>
      <c r="CL54" s="386"/>
      <c r="CM54" s="386"/>
      <c r="CN54" s="386"/>
      <c r="CO54" s="386"/>
      <c r="CP54" s="386"/>
      <c r="CQ54" s="386"/>
      <c r="CR54" s="386"/>
      <c r="CS54" s="386"/>
      <c r="CT54" s="386"/>
      <c r="CU54" s="386"/>
      <c r="CV54" s="386"/>
      <c r="CW54" s="386"/>
      <c r="CX54" s="386"/>
      <c r="CY54" s="386"/>
      <c r="CZ54" s="386"/>
      <c r="DA54" s="386"/>
      <c r="DB54" s="386"/>
      <c r="DC54" s="386"/>
      <c r="DD54" s="386"/>
      <c r="DE54" s="386"/>
      <c r="DF54" s="386"/>
      <c r="DG54" s="386"/>
      <c r="DH54" s="386"/>
      <c r="DI54" s="386"/>
      <c r="DJ54" s="386"/>
      <c r="DK54" s="386"/>
      <c r="DL54" s="386"/>
      <c r="DM54" s="386"/>
      <c r="DN54" s="386"/>
      <c r="DO54" s="386"/>
      <c r="DP54" s="386"/>
      <c r="DQ54" s="386"/>
      <c r="DR54" s="386"/>
      <c r="DS54" s="386"/>
      <c r="DT54" s="386"/>
      <c r="DU54" s="386"/>
      <c r="DV54" s="386"/>
      <c r="DW54" s="386"/>
      <c r="DX54" s="386"/>
      <c r="DY54" s="386"/>
      <c r="DZ54" s="386"/>
      <c r="EA54" s="386"/>
      <c r="EB54" s="386"/>
      <c r="EC54" s="386"/>
      <c r="ED54" s="386"/>
      <c r="EE54" s="386"/>
      <c r="EF54" s="331" t="s">
        <v>685</v>
      </c>
    </row>
    <row r="55" spans="1:248" x14ac:dyDescent="0.25">
      <c r="C55" s="633" t="s">
        <v>593</v>
      </c>
      <c r="D55" s="633"/>
      <c r="E55" s="413"/>
      <c r="F55" s="374">
        <v>10401</v>
      </c>
      <c r="G55" s="374">
        <v>10402</v>
      </c>
      <c r="H55" s="374">
        <v>10403</v>
      </c>
      <c r="I55" s="331">
        <v>10404</v>
      </c>
      <c r="J55" s="331">
        <v>10406</v>
      </c>
      <c r="K55" s="331">
        <v>10501</v>
      </c>
      <c r="L55" s="331">
        <v>10502</v>
      </c>
      <c r="M55" s="331">
        <v>10611</v>
      </c>
      <c r="N55" s="331">
        <v>10613</v>
      </c>
      <c r="O55" s="331">
        <v>10711</v>
      </c>
      <c r="P55" s="331">
        <v>10712</v>
      </c>
      <c r="Q55" s="331">
        <v>10713</v>
      </c>
      <c r="R55" s="331">
        <v>10721</v>
      </c>
      <c r="S55" s="331">
        <v>10731</v>
      </c>
      <c r="T55" s="331">
        <v>10732</v>
      </c>
      <c r="U55" s="331">
        <v>10733</v>
      </c>
      <c r="V55" s="331">
        <v>10741</v>
      </c>
      <c r="W55" s="331">
        <v>10750</v>
      </c>
      <c r="X55" s="331">
        <v>10791</v>
      </c>
      <c r="Y55" s="331">
        <v>10793</v>
      </c>
      <c r="Z55" s="331">
        <v>10794</v>
      </c>
      <c r="AA55" s="331">
        <v>10799</v>
      </c>
      <c r="AB55" s="331">
        <v>11030</v>
      </c>
      <c r="AC55" s="331">
        <v>11041</v>
      </c>
      <c r="AD55" s="331">
        <v>11042</v>
      </c>
      <c r="AE55" s="331">
        <v>12000</v>
      </c>
      <c r="AF55" s="331">
        <v>13110</v>
      </c>
      <c r="AG55" s="331">
        <v>13120</v>
      </c>
      <c r="AH55" s="331">
        <v>13132</v>
      </c>
      <c r="AI55" s="331">
        <v>14102</v>
      </c>
      <c r="AJ55" s="331">
        <v>15120</v>
      </c>
      <c r="AK55" s="331">
        <v>15201</v>
      </c>
      <c r="AL55" s="331">
        <v>15203</v>
      </c>
      <c r="AM55" s="331">
        <v>16100</v>
      </c>
      <c r="AN55" s="331">
        <v>16211</v>
      </c>
      <c r="AO55" s="331">
        <v>16212</v>
      </c>
      <c r="AP55" s="331">
        <v>16221</v>
      </c>
      <c r="AQ55" s="331">
        <v>16230</v>
      </c>
      <c r="AR55" s="331">
        <v>17010</v>
      </c>
      <c r="AS55" s="331">
        <v>17020</v>
      </c>
      <c r="AT55" s="331">
        <v>17091</v>
      </c>
      <c r="AU55" s="331">
        <v>17092</v>
      </c>
      <c r="AV55" s="331">
        <v>17093</v>
      </c>
      <c r="AW55" s="331">
        <v>18110</v>
      </c>
      <c r="AX55" s="331">
        <v>18120</v>
      </c>
      <c r="AY55" s="331">
        <v>19201</v>
      </c>
      <c r="AZ55" s="331">
        <v>20111</v>
      </c>
      <c r="BA55" s="331">
        <v>20112</v>
      </c>
      <c r="BB55" s="331">
        <v>20113</v>
      </c>
      <c r="BC55" s="331">
        <v>20121</v>
      </c>
      <c r="BD55" s="331">
        <v>20131</v>
      </c>
      <c r="BE55" s="331">
        <v>20210</v>
      </c>
      <c r="BF55" s="331">
        <v>20221</v>
      </c>
      <c r="BG55" s="331">
        <v>20222</v>
      </c>
      <c r="BH55" s="331">
        <v>20231</v>
      </c>
      <c r="BI55" s="331">
        <v>20232</v>
      </c>
      <c r="BJ55" s="331">
        <v>20291</v>
      </c>
      <c r="BK55" s="331">
        <v>20299</v>
      </c>
      <c r="BL55" s="331">
        <v>21001</v>
      </c>
      <c r="BM55" s="331">
        <v>22111</v>
      </c>
      <c r="BN55" s="331">
        <v>22112</v>
      </c>
      <c r="BO55" s="331">
        <v>22192</v>
      </c>
      <c r="BP55" s="331">
        <v>22193</v>
      </c>
      <c r="BQ55" s="331">
        <v>22199</v>
      </c>
      <c r="BR55" s="331">
        <v>22201</v>
      </c>
      <c r="BS55" s="331">
        <v>22202</v>
      </c>
      <c r="BT55" s="331">
        <v>22203</v>
      </c>
      <c r="BU55" s="331">
        <v>22204</v>
      </c>
      <c r="BV55" s="331">
        <v>22205</v>
      </c>
      <c r="BW55" s="331">
        <v>22209</v>
      </c>
      <c r="BX55" s="331">
        <v>23101</v>
      </c>
      <c r="BY55" s="331">
        <v>23109</v>
      </c>
      <c r="BZ55" s="415">
        <v>23921</v>
      </c>
      <c r="CA55" s="331">
        <v>23930</v>
      </c>
      <c r="CB55" s="331">
        <v>23941</v>
      </c>
      <c r="CC55" s="331">
        <v>23942</v>
      </c>
      <c r="CD55" s="331">
        <v>23951</v>
      </c>
      <c r="CE55" s="331">
        <v>23952</v>
      </c>
      <c r="CF55" s="331">
        <v>23953</v>
      </c>
      <c r="CG55" s="331">
        <v>23959</v>
      </c>
      <c r="CH55" s="331">
        <v>23990</v>
      </c>
      <c r="CI55" s="331">
        <v>24101</v>
      </c>
      <c r="CJ55" s="331">
        <v>24102</v>
      </c>
      <c r="CK55" s="331">
        <v>24103</v>
      </c>
      <c r="CL55" s="331">
        <v>24109</v>
      </c>
      <c r="CM55" s="331" t="s">
        <v>431</v>
      </c>
      <c r="CN55" s="331">
        <v>25113</v>
      </c>
      <c r="CO55" s="331">
        <v>25119</v>
      </c>
      <c r="CP55" s="331">
        <v>25120</v>
      </c>
      <c r="CQ55" s="331">
        <v>25910</v>
      </c>
      <c r="CR55" s="331">
        <v>25920</v>
      </c>
      <c r="CS55" s="331">
        <v>25991</v>
      </c>
      <c r="CT55" s="331">
        <v>25992</v>
      </c>
      <c r="CU55" s="331">
        <v>25993</v>
      </c>
      <c r="CV55" s="331">
        <v>25999</v>
      </c>
      <c r="CW55" s="331">
        <v>26101</v>
      </c>
      <c r="CX55" s="331">
        <v>26102</v>
      </c>
      <c r="CY55" s="331">
        <v>26103</v>
      </c>
      <c r="CZ55" s="331">
        <v>26104</v>
      </c>
      <c r="DA55" s="331">
        <v>26105</v>
      </c>
      <c r="DB55" s="331">
        <v>26109</v>
      </c>
      <c r="DC55" s="331">
        <v>26201</v>
      </c>
      <c r="DD55" s="331">
        <v>26202</v>
      </c>
      <c r="DE55" s="331">
        <v>26300</v>
      </c>
      <c r="DF55" s="331">
        <v>26400</v>
      </c>
      <c r="DG55" s="331">
        <v>26511</v>
      </c>
      <c r="DH55" s="331">
        <v>26520</v>
      </c>
      <c r="DI55" s="331">
        <v>26600</v>
      </c>
      <c r="DJ55" s="331">
        <v>26701</v>
      </c>
      <c r="DK55" s="331">
        <v>26702</v>
      </c>
      <c r="DL55" s="331">
        <v>27101</v>
      </c>
      <c r="DM55" s="331">
        <v>27102</v>
      </c>
      <c r="DN55" s="331">
        <v>27310</v>
      </c>
      <c r="DO55" s="331">
        <v>27320</v>
      </c>
      <c r="DP55" s="331">
        <v>27500</v>
      </c>
      <c r="DQ55" s="331">
        <v>28120</v>
      </c>
      <c r="DR55" s="331">
        <v>28130</v>
      </c>
      <c r="DS55" s="331">
        <v>28140</v>
      </c>
      <c r="DT55" s="331">
        <v>28160</v>
      </c>
      <c r="DU55" s="331">
        <v>28180</v>
      </c>
      <c r="DV55" s="331">
        <v>28192</v>
      </c>
      <c r="DW55" s="331">
        <v>28220</v>
      </c>
      <c r="DX55" s="331">
        <v>28290</v>
      </c>
      <c r="DY55" s="331">
        <v>29101</v>
      </c>
      <c r="DZ55" s="331">
        <v>29300</v>
      </c>
      <c r="EA55" s="331">
        <v>30110</v>
      </c>
      <c r="EB55" s="331">
        <v>30300</v>
      </c>
      <c r="EC55" s="331">
        <v>30910</v>
      </c>
      <c r="ED55" s="331">
        <v>31001</v>
      </c>
      <c r="EE55" s="331">
        <v>33150</v>
      </c>
      <c r="EF55" s="388">
        <v>10101</v>
      </c>
      <c r="EG55" s="388">
        <v>10102</v>
      </c>
      <c r="EH55" s="388">
        <v>10103</v>
      </c>
      <c r="EI55" s="388">
        <v>10104</v>
      </c>
      <c r="EJ55" s="388">
        <v>10201</v>
      </c>
      <c r="EK55" s="388">
        <v>10202</v>
      </c>
      <c r="EL55" s="388">
        <v>10203</v>
      </c>
      <c r="EM55" s="388">
        <v>10204</v>
      </c>
      <c r="EN55" s="388">
        <v>10205</v>
      </c>
      <c r="EO55" s="388">
        <v>10301</v>
      </c>
      <c r="EP55" s="388">
        <v>10302</v>
      </c>
      <c r="EQ55" s="388">
        <v>10303</v>
      </c>
      <c r="ER55" s="388">
        <v>10304</v>
      </c>
      <c r="ES55" s="388">
        <v>10305</v>
      </c>
      <c r="ET55" s="388">
        <v>10306</v>
      </c>
      <c r="EU55" s="388">
        <v>10405</v>
      </c>
      <c r="EV55" s="388">
        <v>10509</v>
      </c>
      <c r="EW55" s="388">
        <v>10619</v>
      </c>
      <c r="EX55" s="388">
        <v>10621</v>
      </c>
      <c r="EY55" s="388">
        <v>10622</v>
      </c>
      <c r="EZ55" s="388">
        <v>10623</v>
      </c>
      <c r="FA55" s="388">
        <v>10714</v>
      </c>
      <c r="FB55" s="388">
        <v>10722</v>
      </c>
      <c r="FC55" s="388">
        <v>10792</v>
      </c>
      <c r="FD55" s="388">
        <v>10795</v>
      </c>
      <c r="FE55" s="388">
        <v>10800</v>
      </c>
      <c r="FF55" s="388">
        <v>11010</v>
      </c>
      <c r="FG55" s="388">
        <v>11020</v>
      </c>
      <c r="FH55" s="388">
        <v>13131</v>
      </c>
      <c r="FI55" s="388">
        <v>13910</v>
      </c>
      <c r="FJ55" s="388">
        <v>13921</v>
      </c>
      <c r="FK55" s="388">
        <v>13922</v>
      </c>
      <c r="FL55" s="388">
        <v>13930</v>
      </c>
      <c r="FM55" s="388">
        <v>13940</v>
      </c>
      <c r="FN55" s="388">
        <v>13990</v>
      </c>
      <c r="FO55" s="388">
        <v>14101</v>
      </c>
      <c r="FP55" s="388">
        <v>14103</v>
      </c>
      <c r="FQ55" s="388">
        <v>14109</v>
      </c>
      <c r="FR55" s="388">
        <v>14200</v>
      </c>
      <c r="FS55" s="388">
        <v>14300</v>
      </c>
      <c r="FT55" s="388">
        <v>15110</v>
      </c>
      <c r="FU55" s="388">
        <v>15202</v>
      </c>
      <c r="FV55" s="388">
        <v>15209</v>
      </c>
      <c r="FW55" s="388">
        <v>16222</v>
      </c>
      <c r="FX55" s="388">
        <v>16291</v>
      </c>
      <c r="FY55" s="388">
        <v>16292</v>
      </c>
      <c r="FZ55" s="388">
        <v>17094</v>
      </c>
      <c r="GA55" s="388">
        <v>17099</v>
      </c>
      <c r="GB55" s="388">
        <v>18200</v>
      </c>
      <c r="GC55" s="388">
        <v>19202</v>
      </c>
      <c r="GD55" s="388">
        <v>20119</v>
      </c>
      <c r="GE55" s="388">
        <v>20129</v>
      </c>
      <c r="GF55" s="388">
        <v>20132</v>
      </c>
      <c r="GG55" s="388">
        <v>20292</v>
      </c>
      <c r="GH55" s="388">
        <v>20300</v>
      </c>
      <c r="GI55" s="388">
        <v>21003</v>
      </c>
      <c r="GJ55" s="388">
        <v>21007</v>
      </c>
      <c r="GK55" s="388">
        <v>21009</v>
      </c>
      <c r="GL55" s="388">
        <v>22191</v>
      </c>
      <c r="GM55" s="388">
        <v>23911</v>
      </c>
      <c r="GN55" s="388">
        <v>23912</v>
      </c>
      <c r="GO55" s="388">
        <v>23929</v>
      </c>
      <c r="GP55" s="388">
        <v>23960</v>
      </c>
      <c r="GQ55" s="388">
        <v>24104</v>
      </c>
      <c r="GR55" s="388">
        <v>24311</v>
      </c>
      <c r="GS55" s="388">
        <v>24312</v>
      </c>
      <c r="GT55" s="388">
        <v>24320</v>
      </c>
      <c r="GU55" s="388">
        <v>25111</v>
      </c>
      <c r="GV55" s="388">
        <v>25112</v>
      </c>
      <c r="GW55" s="388">
        <v>25130</v>
      </c>
      <c r="GX55" s="388">
        <v>25200</v>
      </c>
      <c r="GY55" s="388">
        <v>25930</v>
      </c>
      <c r="GZ55" s="388">
        <v>25994</v>
      </c>
      <c r="HA55" s="388">
        <v>26512</v>
      </c>
      <c r="HB55" s="388">
        <v>26800</v>
      </c>
      <c r="HC55" s="388">
        <v>27200</v>
      </c>
      <c r="HD55" s="388">
        <v>27330</v>
      </c>
      <c r="HE55" s="388">
        <v>27400</v>
      </c>
      <c r="HF55" s="388">
        <v>27900</v>
      </c>
      <c r="HG55" s="388">
        <v>28110</v>
      </c>
      <c r="HH55" s="388">
        <v>28150</v>
      </c>
      <c r="HI55" s="388">
        <v>28170</v>
      </c>
      <c r="HJ55" s="388">
        <v>28191</v>
      </c>
      <c r="HK55" s="388">
        <v>28199</v>
      </c>
      <c r="HL55" s="388">
        <v>28210</v>
      </c>
      <c r="HM55" s="388">
        <v>28230</v>
      </c>
      <c r="HN55" s="388">
        <v>28240</v>
      </c>
      <c r="HO55" s="388">
        <v>28250</v>
      </c>
      <c r="HP55" s="388">
        <v>28260</v>
      </c>
      <c r="HQ55" s="388">
        <v>29102</v>
      </c>
      <c r="HR55" s="388">
        <v>29200</v>
      </c>
      <c r="HS55" s="388">
        <v>30120</v>
      </c>
      <c r="HT55" s="388">
        <v>30200</v>
      </c>
      <c r="HU55" s="388">
        <v>30400</v>
      </c>
      <c r="HV55" s="388">
        <v>30920</v>
      </c>
      <c r="HW55" s="388">
        <v>30990</v>
      </c>
      <c r="HX55" s="388">
        <v>31002</v>
      </c>
      <c r="HY55" s="388">
        <v>31003</v>
      </c>
      <c r="HZ55" s="388">
        <v>31009</v>
      </c>
      <c r="IA55" s="388">
        <v>32110</v>
      </c>
      <c r="IB55" s="388">
        <v>32120</v>
      </c>
      <c r="IC55" s="388">
        <v>32200</v>
      </c>
      <c r="ID55" s="388">
        <v>32300</v>
      </c>
      <c r="IE55" s="388">
        <v>32400</v>
      </c>
      <c r="IF55" s="388">
        <v>32500</v>
      </c>
      <c r="IG55" s="388">
        <v>32901</v>
      </c>
      <c r="IH55" s="388">
        <v>32909</v>
      </c>
      <c r="II55" s="388">
        <v>33110</v>
      </c>
      <c r="IJ55" s="388">
        <v>33120</v>
      </c>
      <c r="IK55" s="388">
        <v>33131</v>
      </c>
      <c r="IL55" s="388">
        <v>33140</v>
      </c>
      <c r="IM55" s="388">
        <v>33190</v>
      </c>
      <c r="IN55" s="388">
        <v>33200</v>
      </c>
    </row>
    <row r="56" spans="1:248" ht="30" x14ac:dyDescent="0.25">
      <c r="A56" s="375" t="s">
        <v>666</v>
      </c>
      <c r="B56" s="375" t="s">
        <v>673</v>
      </c>
      <c r="C56" s="385" t="s">
        <v>669</v>
      </c>
      <c r="D56" s="384" t="s">
        <v>668</v>
      </c>
      <c r="E56" s="391">
        <v>68.25110527161435</v>
      </c>
      <c r="F56" s="395">
        <v>1.9399875996982858</v>
      </c>
      <c r="G56" s="395">
        <v>1.3662565775542865</v>
      </c>
      <c r="H56" s="395">
        <v>0.16655497213928991</v>
      </c>
      <c r="I56" s="395">
        <v>4.2390551708795028E-2</v>
      </c>
      <c r="J56" s="395">
        <v>0.18305076681363122</v>
      </c>
      <c r="K56" s="395">
        <v>2.5108373255757557E-2</v>
      </c>
      <c r="L56" s="395">
        <v>0.43495963636314283</v>
      </c>
      <c r="M56" s="395">
        <v>8.8871286725337589E-2</v>
      </c>
      <c r="N56" s="395">
        <v>0.13230114954737746</v>
      </c>
      <c r="O56" s="395">
        <v>0.1311535637977915</v>
      </c>
      <c r="P56" s="395">
        <v>0.36402038742406895</v>
      </c>
      <c r="Q56" s="395">
        <v>8.7589839420362872E-2</v>
      </c>
      <c r="R56" s="395">
        <v>0.1176231390282263</v>
      </c>
      <c r="S56" s="395">
        <v>0.16597519302114999</v>
      </c>
      <c r="T56" s="395">
        <v>0.10646620683372587</v>
      </c>
      <c r="U56" s="395">
        <v>5.0203367764849016E-2</v>
      </c>
      <c r="V56" s="395">
        <v>8.5563232119451174E-2</v>
      </c>
      <c r="W56" s="395">
        <v>0.16801531442675971</v>
      </c>
      <c r="X56" s="395">
        <v>0.14934260020080259</v>
      </c>
      <c r="Y56" s="395">
        <v>0.12646102811401863</v>
      </c>
      <c r="Z56" s="395">
        <v>6.6483124642393587E-2</v>
      </c>
      <c r="AA56" s="395">
        <v>0.14581478740383155</v>
      </c>
      <c r="AB56" s="395">
        <v>0.17697333900995121</v>
      </c>
      <c r="AC56" s="395">
        <v>0.37804678363939487</v>
      </c>
      <c r="AD56" s="395">
        <v>6.0756784117075378E-2</v>
      </c>
      <c r="AE56" s="395">
        <v>0.51641002307315109</v>
      </c>
      <c r="AF56" s="395">
        <v>6.9396590113446649E-2</v>
      </c>
      <c r="AG56" s="395">
        <v>0.21968499121980192</v>
      </c>
      <c r="AH56" s="395">
        <v>0.10603465633731925</v>
      </c>
      <c r="AI56" s="395">
        <v>0.45590227187292626</v>
      </c>
      <c r="AJ56" s="395">
        <v>5.2596434866964144E-2</v>
      </c>
      <c r="AK56" s="395">
        <v>1.8269621509134221E-2</v>
      </c>
      <c r="AL56" s="395">
        <v>4.1145495855983719E-2</v>
      </c>
      <c r="AM56" s="395">
        <v>0.34793416036412878</v>
      </c>
      <c r="AN56" s="395">
        <v>0.56539716127009754</v>
      </c>
      <c r="AO56" s="395">
        <v>0.25440124778127554</v>
      </c>
      <c r="AP56" s="395">
        <v>0.1376592840976518</v>
      </c>
      <c r="AQ56" s="395">
        <v>5.5352802284193786E-2</v>
      </c>
      <c r="AR56" s="395">
        <v>0.2398767615431539</v>
      </c>
      <c r="AS56" s="395">
        <v>0.45427394839059743</v>
      </c>
      <c r="AT56" s="395">
        <v>4.013148263263961E-2</v>
      </c>
      <c r="AU56" s="395">
        <v>0.21508736305558715</v>
      </c>
      <c r="AV56" s="395">
        <v>0.11129621724124646</v>
      </c>
      <c r="AW56" s="395">
        <v>0.73063258040217249</v>
      </c>
      <c r="AX56" s="395">
        <v>0.19261742336539203</v>
      </c>
      <c r="AY56" s="395">
        <v>9.261694843708062</v>
      </c>
      <c r="AZ56" s="395">
        <v>1.0462679560722721</v>
      </c>
      <c r="BA56" s="395">
        <v>2.0040450699344339</v>
      </c>
      <c r="BB56" s="395">
        <v>0.29275864740306745</v>
      </c>
      <c r="BC56" s="395">
        <v>0.37622282837085569</v>
      </c>
      <c r="BD56" s="395">
        <v>1.109282662925452</v>
      </c>
      <c r="BE56" s="395">
        <v>0.1395502491062777</v>
      </c>
      <c r="BF56" s="395">
        <v>0.32573327876252783</v>
      </c>
      <c r="BG56" s="395">
        <v>9.8193124427141273E-2</v>
      </c>
      <c r="BH56" s="395">
        <v>0.23226953866645486</v>
      </c>
      <c r="BI56" s="395">
        <v>0.15468177079288847</v>
      </c>
      <c r="BJ56" s="395">
        <v>6.5508069934243742E-3</v>
      </c>
      <c r="BK56" s="395">
        <v>0.42579552640164048</v>
      </c>
      <c r="BL56" s="395">
        <v>0.29914528545341051</v>
      </c>
      <c r="BM56" s="395">
        <v>0.17492571724580519</v>
      </c>
      <c r="BN56" s="395">
        <v>3.8422456444296871E-2</v>
      </c>
      <c r="BO56" s="395">
        <v>1.1608536528108708</v>
      </c>
      <c r="BP56" s="395">
        <v>0.24454565086008054</v>
      </c>
      <c r="BQ56" s="395">
        <v>0.37474653617667741</v>
      </c>
      <c r="BR56" s="395">
        <v>0.36200833264365334</v>
      </c>
      <c r="BS56" s="395">
        <v>0.17338804929953594</v>
      </c>
      <c r="BT56" s="395">
        <v>0.62475477206025898</v>
      </c>
      <c r="BU56" s="395">
        <v>7.4834221871283163E-2</v>
      </c>
      <c r="BV56" s="395">
        <v>0.16839762252454227</v>
      </c>
      <c r="BW56" s="395">
        <v>0.86105137027111445</v>
      </c>
      <c r="BX56" s="395">
        <v>0.1479574840197804</v>
      </c>
      <c r="BY56" s="395">
        <v>0.22898389298661276</v>
      </c>
      <c r="BZ56" s="416">
        <v>0.22646132365802152</v>
      </c>
      <c r="CA56" s="395">
        <v>7.3290153758727758E-2</v>
      </c>
      <c r="CB56" s="395">
        <v>0.74330727802929186</v>
      </c>
      <c r="CC56" s="395">
        <v>9.1133902862728919E-2</v>
      </c>
      <c r="CD56" s="395">
        <v>0.35583391636791073</v>
      </c>
      <c r="CE56" s="395">
        <v>0.38388039385170508</v>
      </c>
      <c r="CF56" s="395">
        <v>0.18254153714184215</v>
      </c>
      <c r="CG56" s="395">
        <v>0.1867512798694925</v>
      </c>
      <c r="CH56" s="395">
        <v>0.2063185162018846</v>
      </c>
      <c r="CI56" s="395">
        <v>0.23402376720993864</v>
      </c>
      <c r="CJ56" s="395">
        <v>0.78756844915310364</v>
      </c>
      <c r="CK56" s="395">
        <v>0.1107378265136342</v>
      </c>
      <c r="CL56" s="395">
        <v>0.32589142969250168</v>
      </c>
      <c r="CM56" s="395">
        <v>0.70975970604242977</v>
      </c>
      <c r="CN56" s="395">
        <v>0.31698159286605959</v>
      </c>
      <c r="CO56" s="395">
        <v>0.5369608665013631</v>
      </c>
      <c r="CP56" s="395">
        <v>0.31014169953223697</v>
      </c>
      <c r="CQ56" s="395">
        <v>0.32334456559125391</v>
      </c>
      <c r="CR56" s="395">
        <v>0.24866830936838266</v>
      </c>
      <c r="CS56" s="395">
        <v>0.41488209743321147</v>
      </c>
      <c r="CT56" s="395">
        <v>0.34779259315621514</v>
      </c>
      <c r="CU56" s="395">
        <v>0.3065236995675229</v>
      </c>
      <c r="CV56" s="395">
        <v>0.4545289291164209</v>
      </c>
      <c r="CW56" s="395">
        <v>3.2519707674089249</v>
      </c>
      <c r="CX56" s="395">
        <v>1.7564937748048028</v>
      </c>
      <c r="CY56" s="395">
        <v>0.29474823546647855</v>
      </c>
      <c r="CZ56" s="395">
        <v>2.1860830762330634</v>
      </c>
      <c r="DA56" s="395">
        <v>7.2088671997769084E-3</v>
      </c>
      <c r="DB56" s="395">
        <v>0.18687942137309568</v>
      </c>
      <c r="DC56" s="395">
        <v>0.65621170431460696</v>
      </c>
      <c r="DD56" s="395">
        <v>1.1593140009021359</v>
      </c>
      <c r="DE56" s="395">
        <v>0.90877197496935225</v>
      </c>
      <c r="DF56" s="395">
        <v>2.4309808257863263</v>
      </c>
      <c r="DG56" s="395">
        <v>0.39194422099337561</v>
      </c>
      <c r="DH56" s="395">
        <v>0.13019688098588264</v>
      </c>
      <c r="DI56" s="395">
        <v>0.40159409048706757</v>
      </c>
      <c r="DJ56" s="395">
        <v>3.874008766891688E-2</v>
      </c>
      <c r="DK56" s="395">
        <v>4.9925233880120559E-2</v>
      </c>
      <c r="DL56" s="395">
        <v>0.20868291986666157</v>
      </c>
      <c r="DM56" s="395">
        <v>0.43741984575414911</v>
      </c>
      <c r="DN56" s="395">
        <v>2.8834393300444874E-2</v>
      </c>
      <c r="DO56" s="395">
        <v>0.45928219225268357</v>
      </c>
      <c r="DP56" s="395">
        <v>0.47239134962598078</v>
      </c>
      <c r="DQ56" s="395">
        <v>1.419076740685344E-3</v>
      </c>
      <c r="DR56" s="395">
        <v>0.13842804205038289</v>
      </c>
      <c r="DS56" s="395">
        <v>5.1087966277914766E-2</v>
      </c>
      <c r="DT56" s="395">
        <v>8.4355798194951398E-2</v>
      </c>
      <c r="DU56" s="395">
        <v>5.7527034522973884E-2</v>
      </c>
      <c r="DV56" s="395">
        <v>0.66346033189674092</v>
      </c>
      <c r="DW56" s="395">
        <v>0.32685903370808855</v>
      </c>
      <c r="DX56" s="395">
        <v>0.26116823518360183</v>
      </c>
      <c r="DY56" s="395">
        <v>1.5819815574014933</v>
      </c>
      <c r="DZ56" s="395">
        <v>1.4190711609834121</v>
      </c>
      <c r="EA56" s="395">
        <v>0.43903955088241153</v>
      </c>
      <c r="EB56" s="395">
        <v>0.27803434710815472</v>
      </c>
      <c r="EC56" s="395">
        <v>0.26434988756410754</v>
      </c>
      <c r="ED56" s="395">
        <v>0.71986464617796986</v>
      </c>
      <c r="EE56" s="395">
        <v>0.24498078256390951</v>
      </c>
      <c r="EF56" s="396">
        <v>5.0916078889437132E-2</v>
      </c>
      <c r="EG56" s="396">
        <v>0.28019170738698462</v>
      </c>
      <c r="EH56" s="396">
        <v>4.903910136423434E-4</v>
      </c>
      <c r="EI56" s="396">
        <v>9.9854980685922298E-3</v>
      </c>
      <c r="EJ56" s="396">
        <v>7.0567679378803497E-2</v>
      </c>
      <c r="EK56" s="396">
        <v>0.10518755878053915</v>
      </c>
      <c r="EL56" s="396">
        <v>1.223470418077347E-2</v>
      </c>
      <c r="EM56" s="396">
        <v>1.0023931114868196E-2</v>
      </c>
      <c r="EN56" s="396">
        <v>1.6559360375900621E-3</v>
      </c>
      <c r="EO56" s="396">
        <v>2.9691256430221614E-2</v>
      </c>
      <c r="EP56" s="396">
        <v>1.5874652868030505E-2</v>
      </c>
      <c r="EQ56" s="396">
        <v>2.3343081799266979E-3</v>
      </c>
      <c r="ER56" s="396">
        <v>6.7174318863590741E-3</v>
      </c>
      <c r="ES56" s="396">
        <v>1.3034731272699735E-2</v>
      </c>
      <c r="ET56" s="396">
        <v>3.3047793599772689E-2</v>
      </c>
      <c r="EU56" s="396">
        <v>1.328449270348209E-2</v>
      </c>
      <c r="EV56" s="396">
        <v>1.4557539534143016E-2</v>
      </c>
      <c r="EW56" s="396">
        <v>4.309847211812017E-3</v>
      </c>
      <c r="EX56" s="396">
        <v>1.9742523101177049E-4</v>
      </c>
      <c r="EY56" s="396">
        <v>2.7764224336961386E-3</v>
      </c>
      <c r="EZ56" s="396">
        <v>4.4875486390549696E-3</v>
      </c>
      <c r="FA56" s="396">
        <v>1.5285610972850694E-2</v>
      </c>
      <c r="FB56" s="396">
        <v>5.2566764061367344E-2</v>
      </c>
      <c r="FC56" s="396">
        <v>1.6909177434714779E-2</v>
      </c>
      <c r="FD56" s="396">
        <v>5.2175487000406234E-3</v>
      </c>
      <c r="FE56" s="396">
        <v>0.47199720375431681</v>
      </c>
      <c r="FF56" s="396">
        <v>1.945324462873774E-2</v>
      </c>
      <c r="FG56" s="396">
        <v>1.2321694113101625E-2</v>
      </c>
      <c r="FH56" s="396">
        <v>8.7633788411321037E-3</v>
      </c>
      <c r="FI56" s="396">
        <v>6.2038166998339278E-2</v>
      </c>
      <c r="FJ56" s="396">
        <v>1.2762910369962672E-2</v>
      </c>
      <c r="FK56" s="396">
        <v>4.1040784955688046E-2</v>
      </c>
      <c r="FL56" s="396">
        <v>1.944046184719905E-2</v>
      </c>
      <c r="FM56" s="396">
        <v>1.144345818161996E-2</v>
      </c>
      <c r="FN56" s="396">
        <v>2.6154726050791381E-2</v>
      </c>
      <c r="FO56" s="396">
        <v>2.9268948794016307E-2</v>
      </c>
      <c r="FP56" s="396">
        <v>8.6262505710703929E-2</v>
      </c>
      <c r="FQ56" s="396">
        <v>1.3474268100097277E-2</v>
      </c>
      <c r="FR56" s="396">
        <v>4.1401536759824919E-3</v>
      </c>
      <c r="FS56" s="396">
        <v>1.3937181789059516E-2</v>
      </c>
      <c r="FT56" s="396">
        <v>7.2621724237098761E-3</v>
      </c>
      <c r="FU56" s="396">
        <v>1.2100418062961148E-2</v>
      </c>
      <c r="FV56" s="396">
        <v>1.6703316953914641E-2</v>
      </c>
      <c r="FW56" s="396">
        <v>1.2217815360148033E-2</v>
      </c>
      <c r="FX56" s="396">
        <v>1.719177297274033E-2</v>
      </c>
      <c r="FY56" s="396">
        <v>4.9362934263836859E-2</v>
      </c>
      <c r="FZ56" s="396">
        <v>1.2301114264970698E-2</v>
      </c>
      <c r="GA56" s="396">
        <v>8.0719738561839199E-2</v>
      </c>
      <c r="GB56" s="396">
        <v>3.8563874494977161E-3</v>
      </c>
      <c r="GC56" s="396">
        <v>9.5589497893519962E-2</v>
      </c>
      <c r="GD56" s="396">
        <v>6.2533727601221126E-2</v>
      </c>
      <c r="GE56" s="396">
        <v>1.0205838948682044E-2</v>
      </c>
      <c r="GF56" s="396">
        <v>6.2159656925729473E-2</v>
      </c>
      <c r="GG56" s="396">
        <v>1.9248943428494821E-4</v>
      </c>
      <c r="GH56" s="396">
        <v>2.4097017115518791E-2</v>
      </c>
      <c r="GI56" s="396">
        <v>2.3607868481395778E-2</v>
      </c>
      <c r="GJ56" s="396">
        <v>1.1261380147918986E-2</v>
      </c>
      <c r="GK56" s="396">
        <v>4.8594111077551565E-2</v>
      </c>
      <c r="GL56" s="396">
        <v>0.22752145587309064</v>
      </c>
      <c r="GM56" s="396">
        <v>1.3036714725362566E-2</v>
      </c>
      <c r="GN56" s="396">
        <v>8.1707548941686095E-2</v>
      </c>
      <c r="GO56" s="396">
        <v>2.1682436588356748E-2</v>
      </c>
      <c r="GP56" s="396">
        <v>3.008992799654114E-2</v>
      </c>
      <c r="GQ56" s="396">
        <v>1.2805287964574445E-2</v>
      </c>
      <c r="GR56" s="396">
        <v>7.6214035277007569E-2</v>
      </c>
      <c r="GS56" s="396">
        <v>3.4992979327169035E-2</v>
      </c>
      <c r="GT56" s="396">
        <v>5.7420586110179896E-2</v>
      </c>
      <c r="GU56" s="396">
        <v>0.11523726781005997</v>
      </c>
      <c r="GV56" s="396">
        <v>1.9981902152978653E-2</v>
      </c>
      <c r="GW56" s="396">
        <v>7.7175484747845885E-2</v>
      </c>
      <c r="GX56" s="396">
        <v>1.1142232101939912E-2</v>
      </c>
      <c r="GY56" s="396">
        <v>0.23887152805841808</v>
      </c>
      <c r="GZ56" s="396">
        <v>6.9825472852745651E-2</v>
      </c>
      <c r="HA56" s="396">
        <v>2.8111586640773151E-2</v>
      </c>
      <c r="HB56" s="396">
        <v>6.6825008156078869E-3</v>
      </c>
      <c r="HC56" s="396">
        <v>0.1768252092820525</v>
      </c>
      <c r="HD56" s="396">
        <v>1.5415311119757249E-2</v>
      </c>
      <c r="HE56" s="396">
        <v>6.3907583325848019E-2</v>
      </c>
      <c r="HF56" s="396">
        <v>0.3352708612040059</v>
      </c>
      <c r="HG56" s="396">
        <v>2.1980925237839646E-2</v>
      </c>
      <c r="HH56" s="396">
        <v>7.271621570953806E-4</v>
      </c>
      <c r="HI56" s="396">
        <v>1.3266506876875866E-2</v>
      </c>
      <c r="HJ56" s="396">
        <v>3.8093443175243616E-2</v>
      </c>
      <c r="HK56" s="396">
        <v>0.2012187205752099</v>
      </c>
      <c r="HL56" s="396">
        <v>7.1867546636926488E-2</v>
      </c>
      <c r="HM56" s="396">
        <v>8.7956077908608529E-3</v>
      </c>
      <c r="HN56" s="396">
        <v>0.17493483936232998</v>
      </c>
      <c r="HO56" s="396">
        <v>2.1007344312019793E-2</v>
      </c>
      <c r="HP56" s="396">
        <v>8.603661010106841E-3</v>
      </c>
      <c r="HQ56" s="396">
        <v>7.6816648210208019E-2</v>
      </c>
      <c r="HR56" s="396">
        <v>9.3474198865861058E-2</v>
      </c>
      <c r="HS56" s="396">
        <v>1.0196466006379776E-2</v>
      </c>
      <c r="HT56" s="396">
        <v>3.6453877552257714E-2</v>
      </c>
      <c r="HU56" s="396">
        <v>9.0995046200864863E-2</v>
      </c>
      <c r="HV56" s="396">
        <v>6.0934263673763436E-2</v>
      </c>
      <c r="HW56" s="396">
        <v>1.0276931786716176E-2</v>
      </c>
      <c r="HX56" s="396">
        <v>0.15142520436118839</v>
      </c>
      <c r="HY56" s="396">
        <v>5.6246505402579056E-2</v>
      </c>
      <c r="HZ56" s="396">
        <v>0.11529858484186245</v>
      </c>
      <c r="IA56" s="396">
        <v>0.21341531153149221</v>
      </c>
      <c r="IB56" s="396">
        <v>2.3131080713646628E-3</v>
      </c>
      <c r="IC56" s="396">
        <v>1.6512814291323082E-4</v>
      </c>
      <c r="ID56" s="396">
        <v>1.889116813096442E-2</v>
      </c>
      <c r="IE56" s="396">
        <v>7.0639437748845582E-2</v>
      </c>
      <c r="IF56" s="396">
        <v>0.1324683893902944</v>
      </c>
      <c r="IG56" s="396">
        <v>0.11271618358833095</v>
      </c>
      <c r="IH56" s="396">
        <v>0.1932310591309862</v>
      </c>
      <c r="II56" s="396">
        <v>1.9354306717437424E-2</v>
      </c>
      <c r="IJ56" s="396">
        <v>0.32651746159912659</v>
      </c>
      <c r="IK56" s="396">
        <v>3.3563701187601339E-2</v>
      </c>
      <c r="IL56" s="396">
        <v>2.5885898913619705E-2</v>
      </c>
      <c r="IM56" s="396">
        <v>3.6791695651790302E-2</v>
      </c>
      <c r="IN56" s="396">
        <v>7.6862024801177334E-2</v>
      </c>
    </row>
    <row r="57" spans="1:248" x14ac:dyDescent="0.25">
      <c r="A57" s="375"/>
      <c r="B57" s="375"/>
      <c r="C57" s="331"/>
      <c r="D57" s="384"/>
      <c r="E57" s="384"/>
      <c r="F57" s="331"/>
      <c r="G57" s="331"/>
      <c r="H57"/>
      <c r="I57"/>
    </row>
    <row r="58" spans="1:248" x14ac:dyDescent="0.25">
      <c r="A58" s="381" t="s">
        <v>672</v>
      </c>
      <c r="B58" s="331" t="b">
        <f t="shared" ref="B58:B69" si="5">D58=D37</f>
        <v>1</v>
      </c>
      <c r="C58" s="385">
        <f>'Jadual1-IPP'!E95</f>
        <v>115.7203198617061</v>
      </c>
      <c r="D58" s="400"/>
      <c r="E58" s="380"/>
      <c r="F58" s="50">
        <f>HLOOKUP(F$55,'Jadual2&amp;3-Industryindex'!$K$9:$MP$121,ROWS(I$38:I38)+72,0)</f>
        <v>88.594999999999999</v>
      </c>
      <c r="G58" s="50">
        <f>HLOOKUP(G$55,'Jadual2&amp;3-Industryindex'!$K$9:$MP$121,ROWS(J$38:J38)+72,0)</f>
        <v>121.575</v>
      </c>
      <c r="H58" s="50">
        <f>HLOOKUP(H$55,'Jadual2&amp;3-Industryindex'!$K$9:$MP$121,ROWS(K$38:K38)+72,0)</f>
        <v>84.284999999999997</v>
      </c>
      <c r="I58" s="50">
        <f>HLOOKUP(I$55,'Jadual2&amp;3-Industryindex'!$K$9:$MP$121,ROWS(L$38:L38)+72,0)</f>
        <v>109.627</v>
      </c>
      <c r="J58" s="50">
        <f>HLOOKUP(J$55,'Jadual2&amp;3-Industryindex'!$K$9:$MP$121,ROWS(M$38:M38)+72,0)</f>
        <v>107.358</v>
      </c>
      <c r="K58" s="50">
        <f>HLOOKUP(K$55,'Jadual2&amp;3-Industryindex'!$K$9:$MP$121,ROWS(N$38:N38)+72,0)</f>
        <v>102.929</v>
      </c>
      <c r="L58" s="50">
        <f>HLOOKUP(L$55,'Jadual2&amp;3-Industryindex'!$K$9:$MP$121,ROWS(O$38:O38)+72,0)</f>
        <v>105.61799999999999</v>
      </c>
      <c r="M58" s="50">
        <f>HLOOKUP(M$55,'Jadual2&amp;3-Industryindex'!$K$9:$MP$121,ROWS(P$38:P38)+72,0)</f>
        <v>119.821</v>
      </c>
      <c r="N58" s="50">
        <f>HLOOKUP(N$55,'Jadual2&amp;3-Industryindex'!$K$9:$MP$121,ROWS(Q$38:Q38)+72,0)</f>
        <v>107.71599999999999</v>
      </c>
      <c r="O58" s="50">
        <f>HLOOKUP(O$55,'Jadual2&amp;3-Industryindex'!$K$9:$MP$121,ROWS(R$38:R38)+72,0)</f>
        <v>136.892</v>
      </c>
      <c r="P58" s="50">
        <f>HLOOKUP(P$55,'Jadual2&amp;3-Industryindex'!$K$9:$MP$121,ROWS(S$38:S38)+72,0)</f>
        <v>117.26</v>
      </c>
      <c r="Q58" s="50">
        <f>HLOOKUP(Q$55,'Jadual2&amp;3-Industryindex'!$K$9:$MP$121,ROWS(T$38:T38)+72,0)</f>
        <v>105.655</v>
      </c>
      <c r="R58" s="50">
        <f>HLOOKUP(R$55,'Jadual2&amp;3-Industryindex'!$K$9:$MP$121,ROWS(U$38:U38)+72,0)</f>
        <v>114.08199999999999</v>
      </c>
      <c r="S58" s="50">
        <f>HLOOKUP(S$55,'Jadual2&amp;3-Industryindex'!$K$9:$MP$121,ROWS(V$38:V38)+72,0)</f>
        <v>105.541</v>
      </c>
      <c r="T58" s="50">
        <f>HLOOKUP(T$55,'Jadual2&amp;3-Industryindex'!$K$9:$MP$121,ROWS(W$38:W38)+72,0)</f>
        <v>105.855</v>
      </c>
      <c r="U58" s="50">
        <f>HLOOKUP(U$55,'Jadual2&amp;3-Industryindex'!$K$9:$MP$121,ROWS(X$38:X38)+72,0)</f>
        <v>119.83</v>
      </c>
      <c r="V58" s="50">
        <f>HLOOKUP(V$55,'Jadual2&amp;3-Industryindex'!$K$9:$MP$121,ROWS(Y$38:Y38)+72,0)</f>
        <v>121.916</v>
      </c>
      <c r="W58" s="50">
        <f>HLOOKUP(W$55,'Jadual2&amp;3-Industryindex'!$K$9:$MP$121,ROWS(Z$38:Z38)+72,0)</f>
        <v>137.29599999999999</v>
      </c>
      <c r="X58" s="50">
        <f>HLOOKUP(X$55,'Jadual2&amp;3-Industryindex'!$K$9:$MP$121,ROWS(AA$38:AA38)+72,0)</f>
        <v>109.708</v>
      </c>
      <c r="Y58" s="50">
        <f>HLOOKUP(Y$55,'Jadual2&amp;3-Industryindex'!$K$9:$MP$121,ROWS(AB$38:AB38)+72,0)</f>
        <v>112.312</v>
      </c>
      <c r="Z58" s="50">
        <f>HLOOKUP(Z$55,'Jadual2&amp;3-Industryindex'!$K$9:$MP$121,ROWS(AC$38:AC38)+72,0)</f>
        <v>126.46299999999999</v>
      </c>
      <c r="AA58" s="50">
        <f>HLOOKUP(AA$55,'Jadual2&amp;3-Industryindex'!$K$9:$MP$121,ROWS(AD$38:AD38)+72,0)</f>
        <v>98.325000000000003</v>
      </c>
      <c r="AB58" s="50">
        <f>HLOOKUP(AB$55,'Jadual2&amp;3-Industryindex'!$K$9:$MP$121,ROWS(AE$38:AE38)+72,0)</f>
        <v>127.875</v>
      </c>
      <c r="AC58" s="50">
        <f>HLOOKUP(AC$55,'Jadual2&amp;3-Industryindex'!$K$9:$MP$121,ROWS(AF$38:AF38)+72,0)</f>
        <v>122.893</v>
      </c>
      <c r="AD58" s="50">
        <f>HLOOKUP(AD$55,'Jadual2&amp;3-Industryindex'!$K$9:$MP$121,ROWS(AG$38:AG38)+72,0)</f>
        <v>119.378</v>
      </c>
      <c r="AE58" s="50">
        <f>HLOOKUP(AE$55,'Jadual2&amp;3-Industryindex'!$K$9:$MP$121,ROWS(AH$38:AH38)+72,0)</f>
        <v>96.947000000000003</v>
      </c>
      <c r="AF58" s="50">
        <f>HLOOKUP(AF$55,'Jadual2&amp;3-Industryindex'!$K$9:$MP$121,ROWS(AI$38:AI38)+72,0)</f>
        <v>93.165000000000006</v>
      </c>
      <c r="AG58" s="50">
        <f>HLOOKUP(AG$55,'Jadual2&amp;3-Industryindex'!$K$9:$MP$121,ROWS(AJ$38:AJ38)+72,0)</f>
        <v>99.968000000000004</v>
      </c>
      <c r="AH58" s="50">
        <f>HLOOKUP(AH$55,'Jadual2&amp;3-Industryindex'!$K$9:$MP$121,ROWS(AK$38:AK38)+72,0)</f>
        <v>107.991</v>
      </c>
      <c r="AI58" s="50">
        <f>HLOOKUP(AI$55,'Jadual2&amp;3-Industryindex'!$K$9:$MP$121,ROWS(AL$38:AL38)+72,0)</f>
        <v>126.788</v>
      </c>
      <c r="AJ58" s="50">
        <f>HLOOKUP(AJ$55,'Jadual2&amp;3-Industryindex'!$K$9:$MP$121,ROWS(AM$38:AM38)+72,0)</f>
        <v>133.446</v>
      </c>
      <c r="AK58" s="50">
        <f>HLOOKUP(AK$55,'Jadual2&amp;3-Industryindex'!$K$9:$MP$121,ROWS(AN$38:AN38)+72,0)</f>
        <v>112.55200000000001</v>
      </c>
      <c r="AL58" s="50">
        <f>HLOOKUP(AL$55,'Jadual2&amp;3-Industryindex'!$K$9:$MP$121,ROWS(AO$38:AO38)+72,0)</f>
        <v>104.184</v>
      </c>
      <c r="AM58" s="50">
        <f>HLOOKUP(AM$55,'Jadual2&amp;3-Industryindex'!$K$9:$MP$121,ROWS(AP$38:AP38)+72,0)</f>
        <v>118.54600000000001</v>
      </c>
      <c r="AN58" s="50">
        <f>HLOOKUP(AN$55,'Jadual2&amp;3-Industryindex'!$K$9:$MP$121,ROWS(AQ$38:AQ38)+72,0)</f>
        <v>90.704999999999998</v>
      </c>
      <c r="AO58" s="50">
        <f>HLOOKUP(AO$55,'Jadual2&amp;3-Industryindex'!$K$9:$MP$121,ROWS(AR$38:AR38)+72,0)</f>
        <v>135.18100000000001</v>
      </c>
      <c r="AP58" s="50">
        <f>HLOOKUP(AP$55,'Jadual2&amp;3-Industryindex'!$K$9:$MP$121,ROWS(AS$38:AS38)+72,0)</f>
        <v>108.979</v>
      </c>
      <c r="AQ58" s="50">
        <f>HLOOKUP(AQ$55,'Jadual2&amp;3-Industryindex'!$K$9:$MP$121,ROWS(AT$38:AT38)+72,0)</f>
        <v>178.941</v>
      </c>
      <c r="AR58" s="50">
        <f>HLOOKUP(AR$55,'Jadual2&amp;3-Industryindex'!$K$9:$MP$121,ROWS(AU$38:AU38)+72,0)</f>
        <v>106.58499999999999</v>
      </c>
      <c r="AS58" s="50">
        <f>HLOOKUP(AS$55,'Jadual2&amp;3-Industryindex'!$K$9:$MP$121,ROWS(AV$38:AV38)+72,0)</f>
        <v>109.73399999999999</v>
      </c>
      <c r="AT58" s="50">
        <f>HLOOKUP(AT$55,'Jadual2&amp;3-Industryindex'!$K$9:$MP$121,ROWS(AW$38:AW38)+72,0)</f>
        <v>82.192999999999998</v>
      </c>
      <c r="AU58" s="50">
        <f>HLOOKUP(AU$55,'Jadual2&amp;3-Industryindex'!$K$9:$MP$121,ROWS(AX$38:AX38)+72,0)</f>
        <v>130.536</v>
      </c>
      <c r="AV58" s="50">
        <f>HLOOKUP(AV$55,'Jadual2&amp;3-Industryindex'!$K$9:$MP$121,ROWS(AY$38:AY38)+72,0)</f>
        <v>103.039</v>
      </c>
      <c r="AW58" s="50">
        <f>HLOOKUP(AW$55,'Jadual2&amp;3-Industryindex'!$K$9:$MP$121,ROWS(AZ$38:AZ38)+72,0)</f>
        <v>123.99</v>
      </c>
      <c r="AX58" s="50">
        <f>HLOOKUP(AX$55,'Jadual2&amp;3-Industryindex'!$K$9:$MP$121,ROWS(BA$38:BA38)+72,0)</f>
        <v>117.057</v>
      </c>
      <c r="AY58" s="50">
        <f>HLOOKUP(AY$55,'Jadual2&amp;3-Industryindex'!$K$9:$MP$121,ROWS(BB$38:BB38)+72,0)</f>
        <v>108.919</v>
      </c>
      <c r="AZ58" s="50">
        <f>HLOOKUP(AZ$55,'Jadual2&amp;3-Industryindex'!$K$9:$MP$121,ROWS(BC$38:BC38)+72,0)</f>
        <v>97.816999999999993</v>
      </c>
      <c r="BA58" s="50">
        <f>HLOOKUP(BA$55,'Jadual2&amp;3-Industryindex'!$K$9:$MP$121,ROWS(BD$38:BD38)+72,0)</f>
        <v>116.33799999999999</v>
      </c>
      <c r="BB58" s="50">
        <f>HLOOKUP(BB$55,'Jadual2&amp;3-Industryindex'!$K$9:$MP$121,ROWS(BE$38:BE38)+72,0)</f>
        <v>103.46</v>
      </c>
      <c r="BC58" s="50">
        <f>HLOOKUP(BC$55,'Jadual2&amp;3-Industryindex'!$K$9:$MP$121,ROWS(BF$38:BF38)+72,0)</f>
        <v>91.180999999999997</v>
      </c>
      <c r="BD58" s="50">
        <f>HLOOKUP(BD$55,'Jadual2&amp;3-Industryindex'!$K$9:$MP$121,ROWS(BG$38:BG38)+72,0)</f>
        <v>97.707999999999998</v>
      </c>
      <c r="BE58" s="50">
        <f>HLOOKUP(BE$55,'Jadual2&amp;3-Industryindex'!$K$9:$MP$121,ROWS(BH$38:BH38)+72,0)</f>
        <v>95.509</v>
      </c>
      <c r="BF58" s="50">
        <f>HLOOKUP(BF$55,'Jadual2&amp;3-Industryindex'!$K$9:$MP$121,ROWS(BI$38:BI38)+72,0)</f>
        <v>96.603999999999999</v>
      </c>
      <c r="BG58" s="50">
        <f>HLOOKUP(BG$55,'Jadual2&amp;3-Industryindex'!$K$9:$MP$121,ROWS(BJ$38:BJ38)+72,0)</f>
        <v>108.92400000000001</v>
      </c>
      <c r="BH58" s="50">
        <f>HLOOKUP(BH$55,'Jadual2&amp;3-Industryindex'!$K$9:$MP$121,ROWS(BK$38:BK38)+72,0)</f>
        <v>88.3</v>
      </c>
      <c r="BI58" s="50">
        <f>HLOOKUP(BI$55,'Jadual2&amp;3-Industryindex'!$K$9:$MP$121,ROWS(BL$38:BL38)+72,0)</f>
        <v>99.528999999999996</v>
      </c>
      <c r="BJ58" s="50">
        <f>HLOOKUP(BJ$55,'Jadual2&amp;3-Industryindex'!$K$9:$MP$121,ROWS(BM$38:BM38)+72,0)</f>
        <v>98.453999999999994</v>
      </c>
      <c r="BK58" s="50">
        <f>HLOOKUP(BK$55,'Jadual2&amp;3-Industryindex'!$K$9:$MP$121,ROWS(BN$38:BN38)+72,0)</f>
        <v>105.399</v>
      </c>
      <c r="BL58" s="50">
        <f>HLOOKUP(BL$55,'Jadual2&amp;3-Industryindex'!$K$9:$MP$121,ROWS(BO$38:BO38)+72,0)</f>
        <v>107.245</v>
      </c>
      <c r="BM58" s="50">
        <f>HLOOKUP(BM$55,'Jadual2&amp;3-Industryindex'!$K$9:$MP$121,ROWS(BP$38:BP38)+72,0)</f>
        <v>104.15600000000001</v>
      </c>
      <c r="BN58" s="50">
        <f>HLOOKUP(BN$55,'Jadual2&amp;3-Industryindex'!$K$9:$MP$121,ROWS(BQ$38:BQ38)+72,0)</f>
        <v>98.29</v>
      </c>
      <c r="BO58" s="50">
        <f>HLOOKUP(BO$55,'Jadual2&amp;3-Industryindex'!$K$9:$MP$121,ROWS(BR$38:BR38)+72,0)</f>
        <v>115.178</v>
      </c>
      <c r="BP58" s="50">
        <f>HLOOKUP(BP$55,'Jadual2&amp;3-Industryindex'!$K$9:$MP$121,ROWS(BS$38:BS38)+72,0)</f>
        <v>95.046999999999997</v>
      </c>
      <c r="BQ58" s="50">
        <f>HLOOKUP(BQ$55,'Jadual2&amp;3-Industryindex'!$K$9:$MP$121,ROWS(BT$38:BT38)+72,0)</f>
        <v>101.151</v>
      </c>
      <c r="BR58" s="50">
        <f>HLOOKUP(BR$55,'Jadual2&amp;3-Industryindex'!$K$9:$MP$121,ROWS(BU$38:BU38)+72,0)</f>
        <v>107.688</v>
      </c>
      <c r="BS58" s="50">
        <f>HLOOKUP(BS$55,'Jadual2&amp;3-Industryindex'!$K$9:$MP$121,ROWS(BV$38:BV38)+72,0)</f>
        <v>101.67700000000001</v>
      </c>
      <c r="BT58" s="50">
        <f>HLOOKUP(BT$55,'Jadual2&amp;3-Industryindex'!$K$9:$MP$121,ROWS(BW$38:BW38)+72,0)</f>
        <v>96.831000000000003</v>
      </c>
      <c r="BU58" s="50">
        <f>HLOOKUP(BU$55,'Jadual2&amp;3-Industryindex'!$K$9:$MP$121,ROWS(BX$38:BX38)+72,0)</f>
        <v>109.905</v>
      </c>
      <c r="BV58" s="50">
        <f>HLOOKUP(BV$55,'Jadual2&amp;3-Industryindex'!$K$9:$MP$121,ROWS(BY$38:BY38)+72,0)</f>
        <v>88.406000000000006</v>
      </c>
      <c r="BW58" s="50">
        <f>HLOOKUP(BW$55,'Jadual2&amp;3-Industryindex'!$K$9:$MP$121,ROWS(BZ$38:BZ38)+72,0)</f>
        <v>114.023</v>
      </c>
      <c r="BX58" s="50">
        <f>HLOOKUP(BX$55,'Jadual2&amp;3-Industryindex'!$K$9:$MP$121,ROWS(CA$38:CA38)+72,0)</f>
        <v>129.429</v>
      </c>
      <c r="BY58" s="50">
        <f>HLOOKUP(BY$55,'Jadual2&amp;3-Industryindex'!$K$9:$MP$121,ROWS(CB$38:CB38)+72,0)</f>
        <v>120.669</v>
      </c>
      <c r="BZ58" s="50">
        <f>HLOOKUP(BZ$55,'Jadual2&amp;3-Industryindex'!$K$9:$MP$121,ROWS(CC$38:CC38)+72,0)</f>
        <v>95.504999999999995</v>
      </c>
      <c r="CA58" s="50">
        <f>HLOOKUP(CA$55,'Jadual2&amp;3-Industryindex'!$K$9:$MP$121,ROWS(CD$38:CD38)+72,0)</f>
        <v>103.986</v>
      </c>
      <c r="CB58" s="50">
        <f>HLOOKUP(CB$55,'Jadual2&amp;3-Industryindex'!$K$9:$MP$121,ROWS(CE$38:CE38)+72,0)</f>
        <v>112.541</v>
      </c>
      <c r="CC58" s="50">
        <f>HLOOKUP(CC$55,'Jadual2&amp;3-Industryindex'!$K$9:$MP$121,ROWS(CF$38:CF38)+72,0)</f>
        <v>124.07899999999999</v>
      </c>
      <c r="CD58" s="50">
        <f>HLOOKUP(CD$55,'Jadual2&amp;3-Industryindex'!$K$9:$MP$121,ROWS(CG$38:CG38)+72,0)</f>
        <v>110.76300000000001</v>
      </c>
      <c r="CE58" s="50">
        <f>HLOOKUP(CE$55,'Jadual2&amp;3-Industryindex'!$K$9:$MP$121,ROWS(CH$38:CH38)+72,0)</f>
        <v>101.26900000000001</v>
      </c>
      <c r="CF58" s="50">
        <f>HLOOKUP(CF$55,'Jadual2&amp;3-Industryindex'!$K$9:$MP$121,ROWS(CI$38:CI38)+72,0)</f>
        <v>116.846</v>
      </c>
      <c r="CG58" s="50">
        <f>HLOOKUP(CG$55,'Jadual2&amp;3-Industryindex'!$K$9:$MP$121,ROWS(CJ$38:CJ38)+72,0)</f>
        <v>105.39400000000001</v>
      </c>
      <c r="CH58" s="50">
        <f>HLOOKUP(CH$55,'Jadual2&amp;3-Industryindex'!$K$9:$MP$121,ROWS(CK$38:CK38)+72,0)</f>
        <v>114.351</v>
      </c>
      <c r="CI58" s="50">
        <f>HLOOKUP(CI$55,'Jadual2&amp;3-Industryindex'!$K$9:$MP$121,ROWS(CL$38:CL38)+72,0)</f>
        <v>128.149</v>
      </c>
      <c r="CJ58" s="50">
        <f>HLOOKUP(CJ$55,'Jadual2&amp;3-Industryindex'!$K$9:$MP$121,ROWS(CN$38:CN38)+72,0)</f>
        <v>85.534000000000006</v>
      </c>
      <c r="CK58" s="50">
        <f>HLOOKUP(CK$55,'Jadual2&amp;3-Industryindex'!$K$9:$MP$121,ROWS(CO$38:CO38)+72,0)</f>
        <v>97.331000000000003</v>
      </c>
      <c r="CL58" s="50">
        <f>HLOOKUP(CL$55,'Jadual2&amp;3-Industryindex'!$K$9:$MP$121,ROWS(CP$38:CP38)+72,0)</f>
        <v>111.544</v>
      </c>
      <c r="CM58" s="50">
        <f>HLOOKUP(CM$55,'Jadual2&amp;3-Industryindex'!$K$9:$MP$121,ROWS(CQ$38:CQ38)+72,0)</f>
        <v>100.94632658540652</v>
      </c>
      <c r="CN58" s="50">
        <f>HLOOKUP(CN$55,'Jadual2&amp;3-Industryindex'!$K$9:$MP$121,ROWS(CQ$38:CQ38)+72,0)</f>
        <v>99.715000000000003</v>
      </c>
      <c r="CO58" s="50">
        <f>HLOOKUP(CO$55,'Jadual2&amp;3-Industryindex'!$K$9:$MP$121,ROWS(CR$38:CR38)+72,0)</f>
        <v>101.931</v>
      </c>
      <c r="CP58" s="50">
        <f>HLOOKUP(CP$55,'Jadual2&amp;3-Industryindex'!$K$9:$MP$121,ROWS(CS$38:CS38)+72,0)</f>
        <v>129.49199999999999</v>
      </c>
      <c r="CQ58" s="50">
        <f>HLOOKUP(CQ$55,'Jadual2&amp;3-Industryindex'!$K$9:$MP$121,ROWS(CT$38:CT38)+72,0)</f>
        <v>113.93899999999999</v>
      </c>
      <c r="CR58" s="50">
        <f>HLOOKUP(CR$55,'Jadual2&amp;3-Industryindex'!$K$9:$MP$121,ROWS(CU$38:CU38)+72,0)</f>
        <v>99.444000000000003</v>
      </c>
      <c r="CS58" s="50">
        <f>HLOOKUP(CS$55,'Jadual2&amp;3-Industryindex'!$K$9:$MP$121,ROWS(CV$38:CV38)+72,0)</f>
        <v>106.054</v>
      </c>
      <c r="CT58" s="50">
        <f>HLOOKUP(CT$55,'Jadual2&amp;3-Industryindex'!$K$9:$MP$121,ROWS(CW$38:CW38)+72,0)</f>
        <v>82.064999999999998</v>
      </c>
      <c r="CU58" s="50">
        <f>HLOOKUP(CU$55,'Jadual2&amp;3-Industryindex'!$K$9:$MP$121,ROWS(CX$38:CX38)+72,0)</f>
        <v>113.276</v>
      </c>
      <c r="CV58" s="50">
        <f>HLOOKUP(CV$55,'Jadual2&amp;3-Industryindex'!$K$9:$MP$121,ROWS(CY$38:CY38)+72,0)</f>
        <v>105.601</v>
      </c>
      <c r="CW58" s="50">
        <f>HLOOKUP(CW$55,'Jadual2&amp;3-Industryindex'!$K$9:$MP$121,ROWS(CZ$38:CZ38)+72,0)</f>
        <v>114.919</v>
      </c>
      <c r="CX58" s="50">
        <f>HLOOKUP(CX$55,'Jadual2&amp;3-Industryindex'!$K$9:$MP$121,ROWS(DA$38:DA38)+72,0)</f>
        <v>127.895</v>
      </c>
      <c r="CY58" s="50">
        <f>HLOOKUP(CY$55,'Jadual2&amp;3-Industryindex'!$K$9:$MP$121,ROWS(DB$38:DB38)+72,0)</f>
        <v>126.268</v>
      </c>
      <c r="CZ58" s="50">
        <f>HLOOKUP(CZ$55,'Jadual2&amp;3-Industryindex'!$K$9:$MP$121,ROWS(DC$38:DC38)+72,0)</f>
        <v>137.429</v>
      </c>
      <c r="DA58" s="50">
        <f>HLOOKUP(DA$55,'Jadual2&amp;3-Industryindex'!$K$9:$MP$121,ROWS(DD$38:DD38)+72,0)</f>
        <v>108.03400000000001</v>
      </c>
      <c r="DB58" s="50">
        <f>HLOOKUP(DB$55,'Jadual2&amp;3-Industryindex'!$K$9:$MP$121,ROWS(DE$38:DE38)+72,0)</f>
        <v>158.17099999999999</v>
      </c>
      <c r="DC58" s="50">
        <f>HLOOKUP(DC$55,'Jadual2&amp;3-Industryindex'!$K$9:$MP$121,ROWS(DF$38:DF38)+72,0)</f>
        <v>86.058999999999997</v>
      </c>
      <c r="DD58" s="50">
        <f>HLOOKUP(DD$55,'Jadual2&amp;3-Industryindex'!$K$9:$MP$121,ROWS(DG$38:DG38)+72,0)</f>
        <v>104.08199999999999</v>
      </c>
      <c r="DE58" s="50">
        <f>HLOOKUP(DE$55,'Jadual2&amp;3-Industryindex'!$K$9:$MP$121,ROWS(DH$38:DH38)+72,0)</f>
        <v>107.80200000000001</v>
      </c>
      <c r="DF58" s="50">
        <f>HLOOKUP(DF$55,'Jadual2&amp;3-Industryindex'!$K$9:$MP$121,ROWS(DI$38:DI38)+72,0)</f>
        <v>97.918999999999997</v>
      </c>
      <c r="DG58" s="50">
        <f>HLOOKUP(DG$55,'Jadual2&amp;3-Industryindex'!$K$9:$MP$121,ROWS(DJ$38:DJ38)+72,0)</f>
        <v>118.273</v>
      </c>
      <c r="DH58" s="50">
        <f>HLOOKUP(DH$55,'Jadual2&amp;3-Industryindex'!$K$9:$MP$121,ROWS(DK$38:DK38)+72,0)</f>
        <v>104.727</v>
      </c>
      <c r="DI58" s="50">
        <f>HLOOKUP(DI$55,'Jadual2&amp;3-Industryindex'!$K$9:$MP$121,ROWS(DL$38:DL38)+72,0)</f>
        <v>92.013999999999996</v>
      </c>
      <c r="DJ58" s="50">
        <f>HLOOKUP(DJ$55,'Jadual2&amp;3-Industryindex'!$K$9:$MP$121,ROWS(DM$38:DM38)+72,0)</f>
        <v>86.701999999999998</v>
      </c>
      <c r="DK58" s="50">
        <f>HLOOKUP(DK$55,'Jadual2&amp;3-Industryindex'!$K$9:$MP$121,ROWS(DN$38:DN38)+72,0)</f>
        <v>97.98</v>
      </c>
      <c r="DL58" s="50">
        <f>HLOOKUP(DL$55,'Jadual2&amp;3-Industryindex'!$K$9:$MP$121,ROWS(DO$38:DO38)+72,0)</f>
        <v>111.873</v>
      </c>
      <c r="DM58" s="50">
        <f>HLOOKUP(DM$55,'Jadual2&amp;3-Industryindex'!$K$9:$MP$121,ROWS(DP$38:DP38)+72,0)</f>
        <v>108.09699999999999</v>
      </c>
      <c r="DN58" s="50">
        <f>HLOOKUP(DN$55,'Jadual2&amp;3-Industryindex'!$K$9:$MP$121,ROWS(DQ$38:DQ38)+72,0)</f>
        <v>107.80800000000001</v>
      </c>
      <c r="DO58" s="50">
        <f>HLOOKUP(DO$55,'Jadual2&amp;3-Industryindex'!$K$9:$MP$121,ROWS(DR$38:DR38)+72,0)</f>
        <v>112.527</v>
      </c>
      <c r="DP58" s="50">
        <f>HLOOKUP(DP$55,'Jadual2&amp;3-Industryindex'!$K$9:$MP$121,ROWS(DS$38:DS38)+72,0)</f>
        <v>122.254</v>
      </c>
      <c r="DQ58" s="50">
        <f>HLOOKUP(DQ$55,'Jadual2&amp;3-Industryindex'!$K$9:$MP$121,ROWS(DT$38:DT38)+72,0)</f>
        <v>132.52600000000001</v>
      </c>
      <c r="DR58" s="50">
        <f>HLOOKUP(DR$55,'Jadual2&amp;3-Industryindex'!$K$9:$MP$121,ROWS(DU$38:DU38)+72,0)</f>
        <v>102.77</v>
      </c>
      <c r="DS58" s="50">
        <f>HLOOKUP(DS$55,'Jadual2&amp;3-Industryindex'!$K$9:$MP$121,ROWS(DV$38:DV38)+72,0)</f>
        <v>97.847999999999999</v>
      </c>
      <c r="DT58" s="50">
        <f>HLOOKUP(DT$55,'Jadual2&amp;3-Industryindex'!$K$9:$MP$121,ROWS(DW$38:DW38)+72,0)</f>
        <v>107.01600000000001</v>
      </c>
      <c r="DU58" s="50">
        <f>HLOOKUP(DU$55,'Jadual2&amp;3-Industryindex'!$K$9:$MP$121,ROWS(DX$38:DX38)+72,0)</f>
        <v>84.397999999999996</v>
      </c>
      <c r="DV58" s="50">
        <f>HLOOKUP(DV$55,'Jadual2&amp;3-Industryindex'!$K$9:$MP$121,ROWS(DY$38:DY38)+72,0)</f>
        <v>88.864000000000004</v>
      </c>
      <c r="DW58" s="50">
        <f>HLOOKUP(DW$55,'Jadual2&amp;3-Industryindex'!$K$9:$MP$121,ROWS(DZ$38:DZ38)+72,0)</f>
        <v>103.105</v>
      </c>
      <c r="DX58" s="50">
        <f>HLOOKUP(DX$55,'Jadual2&amp;3-Industryindex'!$K$9:$MP$121,ROWS(EA$38:EA38)+72,0)</f>
        <v>110.887</v>
      </c>
      <c r="DY58" s="50">
        <f>HLOOKUP(DY$55,'Jadual2&amp;3-Industryindex'!$K$9:$MP$121,ROWS(EB$38:EB38)+72,0)</f>
        <v>82.105999999999995</v>
      </c>
      <c r="DZ58" s="50">
        <f>HLOOKUP(DZ$55,'Jadual2&amp;3-Industryindex'!$K$9:$MP$121,ROWS(EC$38:EC38)+72,0)</f>
        <v>118.53400000000001</v>
      </c>
      <c r="EA58" s="50">
        <f>HLOOKUP(EA$55,'Jadual2&amp;3-Industryindex'!$K$9:$MP$121,ROWS(ED$38:ED38)+72,0)</f>
        <v>105.13800000000001</v>
      </c>
      <c r="EB58" s="50">
        <f>HLOOKUP(EB$55,'Jadual2&amp;3-Industryindex'!$K$9:$MP$121,ROWS(EE$38:EE38)+72,0)</f>
        <v>113.102</v>
      </c>
      <c r="EC58" s="50">
        <f>HLOOKUP(EC$55,'Jadual2&amp;3-Industryindex'!$K$9:$MP$121,ROWS(EF$38:EF38)+72,0)</f>
        <v>85.379000000000005</v>
      </c>
      <c r="ED58" s="50">
        <f>HLOOKUP(ED$55,'Jadual2&amp;3-Industryindex'!$K$9:$MP$121,ROWS(EG$38:EG38)+72,0)</f>
        <v>125.40841624696083</v>
      </c>
      <c r="EE58" s="50">
        <f>HLOOKUP(EE$55,'Jadual2&amp;3-Industryindex'!$K$9:$MP$121,ROWS(EH$38:EH38)+72,0)</f>
        <v>107.438</v>
      </c>
      <c r="EF58" s="398">
        <v>123.44006860540614</v>
      </c>
      <c r="EG58" s="398">
        <v>149.09258341070392</v>
      </c>
      <c r="EH58" s="398">
        <v>150.17164073023062</v>
      </c>
      <c r="EI58" s="398">
        <v>131.87120908954611</v>
      </c>
      <c r="EJ58" s="398">
        <v>103.69153659044913</v>
      </c>
      <c r="EK58" s="398">
        <v>113.26392658747959</v>
      </c>
      <c r="EL58" s="398">
        <v>101.68870595427462</v>
      </c>
      <c r="EM58" s="398">
        <v>103.24756420700531</v>
      </c>
      <c r="EN58" s="398">
        <v>145.02998167141666</v>
      </c>
      <c r="EO58" s="398">
        <v>117.10839327634025</v>
      </c>
      <c r="EP58" s="398">
        <v>120.26626709802845</v>
      </c>
      <c r="EQ58" s="398">
        <v>127.54344788499498</v>
      </c>
      <c r="ER58" s="398">
        <v>133.62866232412154</v>
      </c>
      <c r="ES58" s="398">
        <v>163.60882007230813</v>
      </c>
      <c r="ET58" s="398">
        <v>125.32918967160798</v>
      </c>
      <c r="EU58" s="398">
        <v>116.91796423475689</v>
      </c>
      <c r="EV58" s="398">
        <v>103.62190417377262</v>
      </c>
      <c r="EW58" s="398">
        <v>107.4216701189937</v>
      </c>
      <c r="EX58" s="398">
        <v>105.05288316635864</v>
      </c>
      <c r="EY58" s="398">
        <v>120.08302183795563</v>
      </c>
      <c r="EZ58" s="398">
        <v>131.51030122062005</v>
      </c>
      <c r="FA58" s="398">
        <v>107.88916309651972</v>
      </c>
      <c r="FB58" s="398">
        <v>123.54195902405579</v>
      </c>
      <c r="FC58" s="398">
        <v>123.54662301799142</v>
      </c>
      <c r="FD58" s="398">
        <v>120.70206430374515</v>
      </c>
      <c r="FE58" s="398">
        <v>121.95758106782242</v>
      </c>
      <c r="FF58" s="398">
        <v>131.74538822480977</v>
      </c>
      <c r="FG58" s="398">
        <v>124.33331250954866</v>
      </c>
      <c r="FH58" s="398">
        <v>107.33203954402244</v>
      </c>
      <c r="FI58" s="398">
        <v>108.24193500114487</v>
      </c>
      <c r="FJ58" s="398">
        <v>129.37960697497726</v>
      </c>
      <c r="FK58" s="398">
        <v>107.77702187494722</v>
      </c>
      <c r="FL58" s="398">
        <v>105.78144702355561</v>
      </c>
      <c r="FM58" s="398">
        <v>112.81322548408427</v>
      </c>
      <c r="FN58" s="398">
        <v>126.03104394361823</v>
      </c>
      <c r="FO58" s="398">
        <v>119.52299804612593</v>
      </c>
      <c r="FP58" s="398">
        <v>119.84033085507497</v>
      </c>
      <c r="FQ58" s="398">
        <v>120.62478343283234</v>
      </c>
      <c r="FR58" s="398">
        <v>136.45232636509428</v>
      </c>
      <c r="FS58" s="398">
        <v>143.8524393037693</v>
      </c>
      <c r="FT58" s="398">
        <v>244.29530659340122</v>
      </c>
      <c r="FU58" s="398">
        <v>112.73165846114726</v>
      </c>
      <c r="FV58" s="398">
        <v>99.98430396348013</v>
      </c>
      <c r="FW58" s="398">
        <v>95.49001345383175</v>
      </c>
      <c r="FX58" s="398">
        <v>109.20469900762828</v>
      </c>
      <c r="FY58" s="398">
        <v>108.44820148227912</v>
      </c>
      <c r="FZ58" s="398">
        <v>116.55090684648609</v>
      </c>
      <c r="GA58" s="398">
        <v>121.85751248915837</v>
      </c>
      <c r="GB58" s="398">
        <v>113.04751628470075</v>
      </c>
      <c r="GC58" s="398">
        <v>101.13476478041233</v>
      </c>
      <c r="GD58" s="398">
        <v>110.78654369233456</v>
      </c>
      <c r="GE58" s="398">
        <v>105.49664437458188</v>
      </c>
      <c r="GF58" s="398">
        <v>129.97917169611483</v>
      </c>
      <c r="GG58" s="398">
        <v>108.09917838748277</v>
      </c>
      <c r="GH58" s="398">
        <v>124.87767065138679</v>
      </c>
      <c r="GI58" s="398">
        <v>100.81170541589096</v>
      </c>
      <c r="GJ58" s="398">
        <v>128.52532874685636</v>
      </c>
      <c r="GK58" s="398">
        <v>122.15168264291465</v>
      </c>
      <c r="GL58" s="398">
        <v>119.15614121688223</v>
      </c>
      <c r="GM58" s="398">
        <v>102.84194952628081</v>
      </c>
      <c r="GN58" s="398">
        <v>112.39216841897502</v>
      </c>
      <c r="GO58" s="398">
        <v>104.75715031184831</v>
      </c>
      <c r="GP58" s="398">
        <v>129.48662124696054</v>
      </c>
      <c r="GQ58" s="398">
        <v>100.06758583875084</v>
      </c>
      <c r="GR58" s="398">
        <v>109.49145929799384</v>
      </c>
      <c r="GS58" s="398">
        <v>102.08022348242811</v>
      </c>
      <c r="GT58" s="398">
        <v>109.17049068499448</v>
      </c>
      <c r="GU58" s="398">
        <v>95.093795821399269</v>
      </c>
      <c r="GV58" s="398">
        <v>89.623665952708819</v>
      </c>
      <c r="GW58" s="398">
        <v>85.564731507584469</v>
      </c>
      <c r="GX58" s="398">
        <v>90.551146478887475</v>
      </c>
      <c r="GY58" s="398">
        <v>127.06923378193602</v>
      </c>
      <c r="GZ58" s="398">
        <v>110.26164261061142</v>
      </c>
      <c r="HA58" s="398">
        <v>131.30082975509708</v>
      </c>
      <c r="HB58" s="398">
        <v>136.15950762882147</v>
      </c>
      <c r="HC58" s="398">
        <v>105.2693185425595</v>
      </c>
      <c r="HD58" s="398">
        <v>128.06815617546482</v>
      </c>
      <c r="HE58" s="398">
        <v>127.27002841370614</v>
      </c>
      <c r="HF58" s="398">
        <v>115.64861865580562</v>
      </c>
      <c r="HG58" s="398">
        <v>87.105214366935385</v>
      </c>
      <c r="HH58" s="398">
        <v>112.82231844947295</v>
      </c>
      <c r="HI58" s="398">
        <v>123.59113426278358</v>
      </c>
      <c r="HJ58" s="398">
        <v>111.54351540610207</v>
      </c>
      <c r="HK58" s="398">
        <v>95.443971847699061</v>
      </c>
      <c r="HL58" s="398">
        <v>106.43545516586124</v>
      </c>
      <c r="HM58" s="398">
        <v>117.22305848996888</v>
      </c>
      <c r="HN58" s="398">
        <v>87.227572080335406</v>
      </c>
      <c r="HO58" s="398">
        <v>118.68156357524553</v>
      </c>
      <c r="HP58" s="398">
        <v>121.18801850552157</v>
      </c>
      <c r="HQ58" s="398">
        <v>86.758729793827953</v>
      </c>
      <c r="HR58" s="398">
        <v>81.946524827348426</v>
      </c>
      <c r="HS58" s="398">
        <v>97.942844754460396</v>
      </c>
      <c r="HT58" s="398">
        <v>135.98363455955072</v>
      </c>
      <c r="HU58" s="398">
        <v>138.87665681658547</v>
      </c>
      <c r="HV58" s="398">
        <v>129.59199852268969</v>
      </c>
      <c r="HW58" s="398">
        <v>137.15486617708348</v>
      </c>
      <c r="HX58" s="398">
        <v>120.45941198149612</v>
      </c>
      <c r="HY58" s="398">
        <v>125.33481002664712</v>
      </c>
      <c r="HZ58" s="398">
        <v>127.66798749937205</v>
      </c>
      <c r="IA58" s="398">
        <v>108.27235671134986</v>
      </c>
      <c r="IB58" s="398">
        <v>110.54560469426261</v>
      </c>
      <c r="IC58" s="398">
        <v>92.726018242751678</v>
      </c>
      <c r="ID58" s="398">
        <v>114.72983587409769</v>
      </c>
      <c r="IE58" s="398">
        <v>109.37221353429433</v>
      </c>
      <c r="IF58" s="398">
        <v>108.9812443809024</v>
      </c>
      <c r="IG58" s="398">
        <v>122.00361236147766</v>
      </c>
      <c r="IH58" s="398">
        <v>120.77407882176485</v>
      </c>
      <c r="II58" s="398">
        <v>94.214861946611052</v>
      </c>
      <c r="IJ58" s="398">
        <v>108.62212264761635</v>
      </c>
      <c r="IK58" s="398">
        <v>96.978648436659981</v>
      </c>
      <c r="IL58" s="398">
        <v>134.01335858531377</v>
      </c>
      <c r="IM58" s="398">
        <v>96.29381821336257</v>
      </c>
      <c r="IN58" s="398">
        <v>101.57846516985822</v>
      </c>
    </row>
    <row r="59" spans="1:248" x14ac:dyDescent="0.25">
      <c r="A59" s="381" t="s">
        <v>670</v>
      </c>
      <c r="B59" s="331" t="b">
        <f t="shared" si="5"/>
        <v>0</v>
      </c>
      <c r="C59" s="385">
        <f>'Jadual1-IPP'!E96</f>
        <v>104.42860077226537</v>
      </c>
      <c r="D59" s="400"/>
      <c r="E59" s="380"/>
      <c r="F59" s="50">
        <f>HLOOKUP(F$55,'Jadual2&amp;3-Industryindex'!$K$9:$MP$121,ROWS(I$38:I39)+72,0)</f>
        <v>0</v>
      </c>
      <c r="G59" s="50">
        <f>HLOOKUP(G$55,'Jadual2&amp;3-Industryindex'!$K$9:$MP$121,ROWS(J$38:J39)+72,0)</f>
        <v>0</v>
      </c>
      <c r="H59" s="50">
        <f>HLOOKUP(H$55,'Jadual2&amp;3-Industryindex'!$K$9:$MP$121,ROWS(K$38:K39)+72,0)</f>
        <v>0</v>
      </c>
      <c r="I59" s="50">
        <f>HLOOKUP(I$55,'Jadual2&amp;3-Industryindex'!$K$9:$MP$121,ROWS(L$38:L39)+72,0)</f>
        <v>0</v>
      </c>
      <c r="J59" s="50">
        <f>HLOOKUP(J$55,'Jadual2&amp;3-Industryindex'!$K$9:$MP$121,ROWS(M$38:M39)+72,0)</f>
        <v>0</v>
      </c>
      <c r="K59" s="50">
        <f>HLOOKUP(K$55,'Jadual2&amp;3-Industryindex'!$K$9:$MP$121,ROWS(N$38:N39)+72,0)</f>
        <v>0</v>
      </c>
      <c r="L59" s="50">
        <f>HLOOKUP(L$55,'Jadual2&amp;3-Industryindex'!$K$9:$MP$121,ROWS(O$38:O39)+72,0)</f>
        <v>0</v>
      </c>
      <c r="M59" s="50">
        <f>HLOOKUP(M$55,'Jadual2&amp;3-Industryindex'!$K$9:$MP$121,ROWS(P$38:P39)+72,0)</f>
        <v>0</v>
      </c>
      <c r="N59" s="50">
        <f>HLOOKUP(N$55,'Jadual2&amp;3-Industryindex'!$K$9:$MP$121,ROWS(Q$38:Q39)+72,0)</f>
        <v>0</v>
      </c>
      <c r="O59" s="50">
        <f>HLOOKUP(O$55,'Jadual2&amp;3-Industryindex'!$K$9:$MP$121,ROWS(R$38:R39)+72,0)</f>
        <v>0</v>
      </c>
      <c r="P59" s="50">
        <f>HLOOKUP(P$55,'Jadual2&amp;3-Industryindex'!$K$9:$MP$121,ROWS(S$38:S39)+72,0)</f>
        <v>0</v>
      </c>
      <c r="Q59" s="50">
        <f>HLOOKUP(Q$55,'Jadual2&amp;3-Industryindex'!$K$9:$MP$121,ROWS(T$38:T39)+72,0)</f>
        <v>0</v>
      </c>
      <c r="R59" s="50">
        <f>HLOOKUP(R$55,'Jadual2&amp;3-Industryindex'!$K$9:$MP$121,ROWS(U$38:U39)+72,0)</f>
        <v>0</v>
      </c>
      <c r="S59" s="50">
        <f>HLOOKUP(S$55,'Jadual2&amp;3-Industryindex'!$K$9:$MP$121,ROWS(V$38:V39)+72,0)</f>
        <v>0</v>
      </c>
      <c r="T59" s="50">
        <f>HLOOKUP(T$55,'Jadual2&amp;3-Industryindex'!$K$9:$MP$121,ROWS(W$38:W39)+72,0)</f>
        <v>0</v>
      </c>
      <c r="U59" s="50">
        <f>HLOOKUP(U$55,'Jadual2&amp;3-Industryindex'!$K$9:$MP$121,ROWS(X$38:X39)+72,0)</f>
        <v>0</v>
      </c>
      <c r="V59" s="50">
        <f>HLOOKUP(V$55,'Jadual2&amp;3-Industryindex'!$K$9:$MP$121,ROWS(Y$38:Y39)+72,0)</f>
        <v>0</v>
      </c>
      <c r="W59" s="50">
        <f>HLOOKUP(W$55,'Jadual2&amp;3-Industryindex'!$K$9:$MP$121,ROWS(Z$38:Z39)+72,0)</f>
        <v>0</v>
      </c>
      <c r="X59" s="50">
        <f>HLOOKUP(X$55,'Jadual2&amp;3-Industryindex'!$K$9:$MP$121,ROWS(AA$38:AA39)+72,0)</f>
        <v>0</v>
      </c>
      <c r="Y59" s="50">
        <f>HLOOKUP(Y$55,'Jadual2&amp;3-Industryindex'!$K$9:$MP$121,ROWS(AB$38:AB39)+72,0)</f>
        <v>0</v>
      </c>
      <c r="Z59" s="50">
        <f>HLOOKUP(Z$55,'Jadual2&amp;3-Industryindex'!$K$9:$MP$121,ROWS(AC$38:AC39)+72,0)</f>
        <v>0</v>
      </c>
      <c r="AA59" s="50">
        <f>HLOOKUP(AA$55,'Jadual2&amp;3-Industryindex'!$K$9:$MP$121,ROWS(AD$38:AD39)+72,0)</f>
        <v>0</v>
      </c>
      <c r="AB59" s="50">
        <f>HLOOKUP(AB$55,'Jadual2&amp;3-Industryindex'!$K$9:$MP$121,ROWS(AE$38:AE39)+72,0)</f>
        <v>0</v>
      </c>
      <c r="AC59" s="50">
        <f>HLOOKUP(AC$55,'Jadual2&amp;3-Industryindex'!$K$9:$MP$121,ROWS(AF$38:AF39)+72,0)</f>
        <v>0</v>
      </c>
      <c r="AD59" s="50">
        <f>HLOOKUP(AD$55,'Jadual2&amp;3-Industryindex'!$K$9:$MP$121,ROWS(AG$38:AG39)+72,0)</f>
        <v>0</v>
      </c>
      <c r="AE59" s="50">
        <f>HLOOKUP(AE$55,'Jadual2&amp;3-Industryindex'!$K$9:$MP$121,ROWS(AH$38:AH39)+72,0)</f>
        <v>0</v>
      </c>
      <c r="AF59" s="50">
        <f>HLOOKUP(AF$55,'Jadual2&amp;3-Industryindex'!$K$9:$MP$121,ROWS(AI$38:AI39)+72,0)</f>
        <v>0</v>
      </c>
      <c r="AG59" s="50">
        <f>HLOOKUP(AG$55,'Jadual2&amp;3-Industryindex'!$K$9:$MP$121,ROWS(AJ$38:AJ39)+72,0)</f>
        <v>0</v>
      </c>
      <c r="AH59" s="50">
        <f>HLOOKUP(AH$55,'Jadual2&amp;3-Industryindex'!$K$9:$MP$121,ROWS(AK$38:AK39)+72,0)</f>
        <v>0</v>
      </c>
      <c r="AI59" s="50">
        <f>HLOOKUP(AI$55,'Jadual2&amp;3-Industryindex'!$K$9:$MP$121,ROWS(AL$38:AL39)+72,0)</f>
        <v>0</v>
      </c>
      <c r="AJ59" s="50">
        <f>HLOOKUP(AJ$55,'Jadual2&amp;3-Industryindex'!$K$9:$MP$121,ROWS(AM$38:AM39)+72,0)</f>
        <v>0</v>
      </c>
      <c r="AK59" s="50">
        <f>HLOOKUP(AK$55,'Jadual2&amp;3-Industryindex'!$K$9:$MP$121,ROWS(AN$38:AN39)+72,0)</f>
        <v>0</v>
      </c>
      <c r="AL59" s="50">
        <f>HLOOKUP(AL$55,'Jadual2&amp;3-Industryindex'!$K$9:$MP$121,ROWS(AO$38:AO39)+72,0)</f>
        <v>0</v>
      </c>
      <c r="AM59" s="50">
        <f>HLOOKUP(AM$55,'Jadual2&amp;3-Industryindex'!$K$9:$MP$121,ROWS(AP$38:AP39)+72,0)</f>
        <v>0</v>
      </c>
      <c r="AN59" s="50">
        <f>HLOOKUP(AN$55,'Jadual2&amp;3-Industryindex'!$K$9:$MP$121,ROWS(AQ$38:AQ39)+72,0)</f>
        <v>0</v>
      </c>
      <c r="AO59" s="50">
        <f>HLOOKUP(AO$55,'Jadual2&amp;3-Industryindex'!$K$9:$MP$121,ROWS(AR$38:AR39)+72,0)</f>
        <v>0</v>
      </c>
      <c r="AP59" s="50">
        <f>HLOOKUP(AP$55,'Jadual2&amp;3-Industryindex'!$K$9:$MP$121,ROWS(AS$38:AS39)+72,0)</f>
        <v>0</v>
      </c>
      <c r="AQ59" s="50">
        <f>HLOOKUP(AQ$55,'Jadual2&amp;3-Industryindex'!$K$9:$MP$121,ROWS(AT$38:AT39)+72,0)</f>
        <v>0</v>
      </c>
      <c r="AR59" s="50">
        <f>HLOOKUP(AR$55,'Jadual2&amp;3-Industryindex'!$K$9:$MP$121,ROWS(AU$38:AU39)+72,0)</f>
        <v>0</v>
      </c>
      <c r="AS59" s="50">
        <f>HLOOKUP(AS$55,'Jadual2&amp;3-Industryindex'!$K$9:$MP$121,ROWS(AV$38:AV39)+72,0)</f>
        <v>0</v>
      </c>
      <c r="AT59" s="50">
        <f>HLOOKUP(AT$55,'Jadual2&amp;3-Industryindex'!$K$9:$MP$121,ROWS(AW$38:AW39)+72,0)</f>
        <v>0</v>
      </c>
      <c r="AU59" s="50">
        <f>HLOOKUP(AU$55,'Jadual2&amp;3-Industryindex'!$K$9:$MP$121,ROWS(AX$38:AX39)+72,0)</f>
        <v>0</v>
      </c>
      <c r="AV59" s="50">
        <f>HLOOKUP(AV$55,'Jadual2&amp;3-Industryindex'!$K$9:$MP$121,ROWS(AY$38:AY39)+72,0)</f>
        <v>0</v>
      </c>
      <c r="AW59" s="50">
        <f>HLOOKUP(AW$55,'Jadual2&amp;3-Industryindex'!$K$9:$MP$121,ROWS(AZ$38:AZ39)+72,0)</f>
        <v>0</v>
      </c>
      <c r="AX59" s="50">
        <f>HLOOKUP(AX$55,'Jadual2&amp;3-Industryindex'!$K$9:$MP$121,ROWS(BA$38:BA39)+72,0)</f>
        <v>0</v>
      </c>
      <c r="AY59" s="50">
        <f>HLOOKUP(AY$55,'Jadual2&amp;3-Industryindex'!$K$9:$MP$121,ROWS(BB$38:BB39)+72,0)</f>
        <v>0</v>
      </c>
      <c r="AZ59" s="50">
        <f>HLOOKUP(AZ$55,'Jadual2&amp;3-Industryindex'!$K$9:$MP$121,ROWS(BC$38:BC39)+72,0)</f>
        <v>0</v>
      </c>
      <c r="BA59" s="50">
        <f>HLOOKUP(BA$55,'Jadual2&amp;3-Industryindex'!$K$9:$MP$121,ROWS(BD$38:BD39)+72,0)</f>
        <v>0</v>
      </c>
      <c r="BB59" s="50">
        <f>HLOOKUP(BB$55,'Jadual2&amp;3-Industryindex'!$K$9:$MP$121,ROWS(BE$38:BE39)+72,0)</f>
        <v>0</v>
      </c>
      <c r="BC59" s="50">
        <f>HLOOKUP(BC$55,'Jadual2&amp;3-Industryindex'!$K$9:$MP$121,ROWS(BF$38:BF39)+72,0)</f>
        <v>0</v>
      </c>
      <c r="BD59" s="50">
        <f>HLOOKUP(BD$55,'Jadual2&amp;3-Industryindex'!$K$9:$MP$121,ROWS(BG$38:BG39)+72,0)</f>
        <v>0</v>
      </c>
      <c r="BE59" s="50">
        <f>HLOOKUP(BE$55,'Jadual2&amp;3-Industryindex'!$K$9:$MP$121,ROWS(BH$38:BH39)+72,0)</f>
        <v>0</v>
      </c>
      <c r="BF59" s="50">
        <f>HLOOKUP(BF$55,'Jadual2&amp;3-Industryindex'!$K$9:$MP$121,ROWS(BI$38:BI39)+72,0)</f>
        <v>0</v>
      </c>
      <c r="BG59" s="50">
        <f>HLOOKUP(BG$55,'Jadual2&amp;3-Industryindex'!$K$9:$MP$121,ROWS(BJ$38:BJ39)+72,0)</f>
        <v>0</v>
      </c>
      <c r="BH59" s="50">
        <f>HLOOKUP(BH$55,'Jadual2&amp;3-Industryindex'!$K$9:$MP$121,ROWS(BK$38:BK39)+72,0)</f>
        <v>0</v>
      </c>
      <c r="BI59" s="50">
        <f>HLOOKUP(BI$55,'Jadual2&amp;3-Industryindex'!$K$9:$MP$121,ROWS(BL$38:BL39)+72,0)</f>
        <v>0</v>
      </c>
      <c r="BJ59" s="50">
        <f>HLOOKUP(BJ$55,'Jadual2&amp;3-Industryindex'!$K$9:$MP$121,ROWS(BM$38:BM39)+72,0)</f>
        <v>0</v>
      </c>
      <c r="BK59" s="50">
        <f>HLOOKUP(BK$55,'Jadual2&amp;3-Industryindex'!$K$9:$MP$121,ROWS(BN$38:BN39)+72,0)</f>
        <v>0</v>
      </c>
      <c r="BL59" s="50">
        <f>HLOOKUP(BL$55,'Jadual2&amp;3-Industryindex'!$K$9:$MP$121,ROWS(BO$38:BO39)+72,0)</f>
        <v>0</v>
      </c>
      <c r="BM59" s="50">
        <f>HLOOKUP(BM$55,'Jadual2&amp;3-Industryindex'!$K$9:$MP$121,ROWS(BP$38:BP39)+72,0)</f>
        <v>0</v>
      </c>
      <c r="BN59" s="50">
        <f>HLOOKUP(BN$55,'Jadual2&amp;3-Industryindex'!$K$9:$MP$121,ROWS(BQ$38:BQ39)+72,0)</f>
        <v>0</v>
      </c>
      <c r="BO59" s="50">
        <f>HLOOKUP(BO$55,'Jadual2&amp;3-Industryindex'!$K$9:$MP$121,ROWS(BR$38:BR39)+72,0)</f>
        <v>0</v>
      </c>
      <c r="BP59" s="50">
        <f>HLOOKUP(BP$55,'Jadual2&amp;3-Industryindex'!$K$9:$MP$121,ROWS(BS$38:BS39)+72,0)</f>
        <v>0</v>
      </c>
      <c r="BQ59" s="50">
        <f>HLOOKUP(BQ$55,'Jadual2&amp;3-Industryindex'!$K$9:$MP$121,ROWS(BT$38:BT39)+72,0)</f>
        <v>0</v>
      </c>
      <c r="BR59" s="50">
        <f>HLOOKUP(BR$55,'Jadual2&amp;3-Industryindex'!$K$9:$MP$121,ROWS(BU$38:BU39)+72,0)</f>
        <v>0</v>
      </c>
      <c r="BS59" s="50">
        <f>HLOOKUP(BS$55,'Jadual2&amp;3-Industryindex'!$K$9:$MP$121,ROWS(BV$38:BV39)+72,0)</f>
        <v>0</v>
      </c>
      <c r="BT59" s="50">
        <f>HLOOKUP(BT$55,'Jadual2&amp;3-Industryindex'!$K$9:$MP$121,ROWS(BW$38:BW39)+72,0)</f>
        <v>0</v>
      </c>
      <c r="BU59" s="50">
        <f>HLOOKUP(BU$55,'Jadual2&amp;3-Industryindex'!$K$9:$MP$121,ROWS(BX$38:BX39)+72,0)</f>
        <v>0</v>
      </c>
      <c r="BV59" s="50">
        <f>HLOOKUP(BV$55,'Jadual2&amp;3-Industryindex'!$K$9:$MP$121,ROWS(BY$38:BY39)+72,0)</f>
        <v>0</v>
      </c>
      <c r="BW59" s="50">
        <f>HLOOKUP(BW$55,'Jadual2&amp;3-Industryindex'!$K$9:$MP$121,ROWS(BZ$38:BZ39)+72,0)</f>
        <v>0</v>
      </c>
      <c r="BX59" s="50">
        <f>HLOOKUP(BX$55,'Jadual2&amp;3-Industryindex'!$K$9:$MP$121,ROWS(CA$38:CA39)+72,0)</f>
        <v>0</v>
      </c>
      <c r="BY59" s="50">
        <f>HLOOKUP(BY$55,'Jadual2&amp;3-Industryindex'!$K$9:$MP$121,ROWS(CB$38:CB39)+72,0)</f>
        <v>0</v>
      </c>
      <c r="BZ59" s="50">
        <f>HLOOKUP(BZ$55,'Jadual2&amp;3-Industryindex'!$K$9:$MP$121,ROWS(CC$38:CC39)+72,0)</f>
        <v>0</v>
      </c>
      <c r="CA59" s="50">
        <f>HLOOKUP(CA$55,'Jadual2&amp;3-Industryindex'!$K$9:$MP$121,ROWS(CD$38:CD39)+72,0)</f>
        <v>0</v>
      </c>
      <c r="CB59" s="50">
        <f>HLOOKUP(CB$55,'Jadual2&amp;3-Industryindex'!$K$9:$MP$121,ROWS(CE$38:CE39)+72,0)</f>
        <v>0</v>
      </c>
      <c r="CC59" s="50">
        <f>HLOOKUP(CC$55,'Jadual2&amp;3-Industryindex'!$K$9:$MP$121,ROWS(CF$38:CF39)+72,0)</f>
        <v>0</v>
      </c>
      <c r="CD59" s="50">
        <f>HLOOKUP(CD$55,'Jadual2&amp;3-Industryindex'!$K$9:$MP$121,ROWS(CG$38:CG39)+72,0)</f>
        <v>0</v>
      </c>
      <c r="CE59" s="50">
        <f>HLOOKUP(CE$55,'Jadual2&amp;3-Industryindex'!$K$9:$MP$121,ROWS(CH$38:CH39)+72,0)</f>
        <v>0</v>
      </c>
      <c r="CF59" s="50">
        <f>HLOOKUP(CF$55,'Jadual2&amp;3-Industryindex'!$K$9:$MP$121,ROWS(CI$38:CI39)+72,0)</f>
        <v>0</v>
      </c>
      <c r="CG59" s="50">
        <f>HLOOKUP(CG$55,'Jadual2&amp;3-Industryindex'!$K$9:$MP$121,ROWS(CJ$38:CJ39)+72,0)</f>
        <v>0</v>
      </c>
      <c r="CH59" s="50">
        <f>HLOOKUP(CH$55,'Jadual2&amp;3-Industryindex'!$K$9:$MP$121,ROWS(CK$38:CK39)+72,0)</f>
        <v>0</v>
      </c>
      <c r="CI59" s="50">
        <f>HLOOKUP(CI$55,'Jadual2&amp;3-Industryindex'!$K$9:$MP$121,ROWS(CL$38:CL39)+72,0)</f>
        <v>0</v>
      </c>
      <c r="CJ59" s="50">
        <f>HLOOKUP(CJ$55,'Jadual2&amp;3-Industryindex'!$K$9:$MP$121,ROWS(CN$38:CN39)+72,0)</f>
        <v>0</v>
      </c>
      <c r="CK59" s="50">
        <f>HLOOKUP(CK$55,'Jadual2&amp;3-Industryindex'!$K$9:$MP$121,ROWS(CO$38:CO39)+72,0)</f>
        <v>0</v>
      </c>
      <c r="CL59" s="50">
        <f>HLOOKUP(CL$55,'Jadual2&amp;3-Industryindex'!$K$9:$MP$121,ROWS(CP$38:CP39)+72,0)</f>
        <v>0</v>
      </c>
      <c r="CM59" s="50">
        <f>HLOOKUP(CM$55,'Jadual2&amp;3-Industryindex'!$K$9:$MP$121,ROWS(CQ$38:CQ39)+72,0)</f>
        <v>0</v>
      </c>
      <c r="CN59" s="50">
        <f>HLOOKUP(CN$55,'Jadual2&amp;3-Industryindex'!$K$9:$MP$121,ROWS(CQ$38:CQ39)+72,0)</f>
        <v>0</v>
      </c>
      <c r="CO59" s="50">
        <f>HLOOKUP(CO$55,'Jadual2&amp;3-Industryindex'!$K$9:$MP$121,ROWS(CR$38:CR39)+72,0)</f>
        <v>0</v>
      </c>
      <c r="CP59" s="50">
        <f>HLOOKUP(CP$55,'Jadual2&amp;3-Industryindex'!$K$9:$MP$121,ROWS(CS$38:CS39)+72,0)</f>
        <v>0</v>
      </c>
      <c r="CQ59" s="50">
        <f>HLOOKUP(CQ$55,'Jadual2&amp;3-Industryindex'!$K$9:$MP$121,ROWS(CT$38:CT39)+72,0)</f>
        <v>0</v>
      </c>
      <c r="CR59" s="50">
        <f>HLOOKUP(CR$55,'Jadual2&amp;3-Industryindex'!$K$9:$MP$121,ROWS(CU$38:CU39)+72,0)</f>
        <v>0</v>
      </c>
      <c r="CS59" s="50">
        <f>HLOOKUP(CS$55,'Jadual2&amp;3-Industryindex'!$K$9:$MP$121,ROWS(CV$38:CV39)+72,0)</f>
        <v>0</v>
      </c>
      <c r="CT59" s="50">
        <f>HLOOKUP(CT$55,'Jadual2&amp;3-Industryindex'!$K$9:$MP$121,ROWS(CW$38:CW39)+72,0)</f>
        <v>0</v>
      </c>
      <c r="CU59" s="50">
        <f>HLOOKUP(CU$55,'Jadual2&amp;3-Industryindex'!$K$9:$MP$121,ROWS(CX$38:CX39)+72,0)</f>
        <v>0</v>
      </c>
      <c r="CV59" s="50">
        <f>HLOOKUP(CV$55,'Jadual2&amp;3-Industryindex'!$K$9:$MP$121,ROWS(CY$38:CY39)+72,0)</f>
        <v>0</v>
      </c>
      <c r="CW59" s="50">
        <f>HLOOKUP(CW$55,'Jadual2&amp;3-Industryindex'!$K$9:$MP$121,ROWS(CZ$38:CZ39)+72,0)</f>
        <v>0</v>
      </c>
      <c r="CX59" s="50">
        <f>HLOOKUP(CX$55,'Jadual2&amp;3-Industryindex'!$K$9:$MP$121,ROWS(DA$38:DA39)+72,0)</f>
        <v>0</v>
      </c>
      <c r="CY59" s="50">
        <f>HLOOKUP(CY$55,'Jadual2&amp;3-Industryindex'!$K$9:$MP$121,ROWS(DB$38:DB39)+72,0)</f>
        <v>0</v>
      </c>
      <c r="CZ59" s="50">
        <f>HLOOKUP(CZ$55,'Jadual2&amp;3-Industryindex'!$K$9:$MP$121,ROWS(DC$38:DC39)+72,0)</f>
        <v>0</v>
      </c>
      <c r="DA59" s="50">
        <f>HLOOKUP(DA$55,'Jadual2&amp;3-Industryindex'!$K$9:$MP$121,ROWS(DD$38:DD39)+72,0)</f>
        <v>0</v>
      </c>
      <c r="DB59" s="50">
        <f>HLOOKUP(DB$55,'Jadual2&amp;3-Industryindex'!$K$9:$MP$121,ROWS(DE$38:DE39)+72,0)</f>
        <v>0</v>
      </c>
      <c r="DC59" s="50">
        <f>HLOOKUP(DC$55,'Jadual2&amp;3-Industryindex'!$K$9:$MP$121,ROWS(DF$38:DF39)+72,0)</f>
        <v>0</v>
      </c>
      <c r="DD59" s="50">
        <f>HLOOKUP(DD$55,'Jadual2&amp;3-Industryindex'!$K$9:$MP$121,ROWS(DG$38:DG39)+72,0)</f>
        <v>0</v>
      </c>
      <c r="DE59" s="50">
        <f>HLOOKUP(DE$55,'Jadual2&amp;3-Industryindex'!$K$9:$MP$121,ROWS(DH$38:DH39)+72,0)</f>
        <v>0</v>
      </c>
      <c r="DF59" s="50">
        <f>HLOOKUP(DF$55,'Jadual2&amp;3-Industryindex'!$K$9:$MP$121,ROWS(DI$38:DI39)+72,0)</f>
        <v>0</v>
      </c>
      <c r="DG59" s="50">
        <f>HLOOKUP(DG$55,'Jadual2&amp;3-Industryindex'!$K$9:$MP$121,ROWS(DJ$38:DJ39)+72,0)</f>
        <v>0</v>
      </c>
      <c r="DH59" s="50">
        <f>HLOOKUP(DH$55,'Jadual2&amp;3-Industryindex'!$K$9:$MP$121,ROWS(DK$38:DK39)+72,0)</f>
        <v>0</v>
      </c>
      <c r="DI59" s="50">
        <f>HLOOKUP(DI$55,'Jadual2&amp;3-Industryindex'!$K$9:$MP$121,ROWS(DL$38:DL39)+72,0)</f>
        <v>0</v>
      </c>
      <c r="DJ59" s="50">
        <f>HLOOKUP(DJ$55,'Jadual2&amp;3-Industryindex'!$K$9:$MP$121,ROWS(DM$38:DM39)+72,0)</f>
        <v>0</v>
      </c>
      <c r="DK59" s="50">
        <f>HLOOKUP(DK$55,'Jadual2&amp;3-Industryindex'!$K$9:$MP$121,ROWS(DN$38:DN39)+72,0)</f>
        <v>0</v>
      </c>
      <c r="DL59" s="50">
        <f>HLOOKUP(DL$55,'Jadual2&amp;3-Industryindex'!$K$9:$MP$121,ROWS(DO$38:DO39)+72,0)</f>
        <v>0</v>
      </c>
      <c r="DM59" s="50">
        <f>HLOOKUP(DM$55,'Jadual2&amp;3-Industryindex'!$K$9:$MP$121,ROWS(DP$38:DP39)+72,0)</f>
        <v>0</v>
      </c>
      <c r="DN59" s="50">
        <f>HLOOKUP(DN$55,'Jadual2&amp;3-Industryindex'!$K$9:$MP$121,ROWS(DQ$38:DQ39)+72,0)</f>
        <v>0</v>
      </c>
      <c r="DO59" s="50">
        <f>HLOOKUP(DO$55,'Jadual2&amp;3-Industryindex'!$K$9:$MP$121,ROWS(DR$38:DR39)+72,0)</f>
        <v>0</v>
      </c>
      <c r="DP59" s="50">
        <f>HLOOKUP(DP$55,'Jadual2&amp;3-Industryindex'!$K$9:$MP$121,ROWS(DS$38:DS39)+72,0)</f>
        <v>0</v>
      </c>
      <c r="DQ59" s="50">
        <f>HLOOKUP(DQ$55,'Jadual2&amp;3-Industryindex'!$K$9:$MP$121,ROWS(DT$38:DT39)+72,0)</f>
        <v>0</v>
      </c>
      <c r="DR59" s="50">
        <f>HLOOKUP(DR$55,'Jadual2&amp;3-Industryindex'!$K$9:$MP$121,ROWS(DU$38:DU39)+72,0)</f>
        <v>0</v>
      </c>
      <c r="DS59" s="50">
        <f>HLOOKUP(DS$55,'Jadual2&amp;3-Industryindex'!$K$9:$MP$121,ROWS(DV$38:DV39)+72,0)</f>
        <v>0</v>
      </c>
      <c r="DT59" s="50">
        <f>HLOOKUP(DT$55,'Jadual2&amp;3-Industryindex'!$K$9:$MP$121,ROWS(DW$38:DW39)+72,0)</f>
        <v>0</v>
      </c>
      <c r="DU59" s="50">
        <f>HLOOKUP(DU$55,'Jadual2&amp;3-Industryindex'!$K$9:$MP$121,ROWS(DX$38:DX39)+72,0)</f>
        <v>0</v>
      </c>
      <c r="DV59" s="50">
        <f>HLOOKUP(DV$55,'Jadual2&amp;3-Industryindex'!$K$9:$MP$121,ROWS(DY$38:DY39)+72,0)</f>
        <v>0</v>
      </c>
      <c r="DW59" s="50">
        <f>HLOOKUP(DW$55,'Jadual2&amp;3-Industryindex'!$K$9:$MP$121,ROWS(DZ$38:DZ39)+72,0)</f>
        <v>0</v>
      </c>
      <c r="DX59" s="50">
        <f>HLOOKUP(DX$55,'Jadual2&amp;3-Industryindex'!$K$9:$MP$121,ROWS(EA$38:EA39)+72,0)</f>
        <v>0</v>
      </c>
      <c r="DY59" s="50">
        <f>HLOOKUP(DY$55,'Jadual2&amp;3-Industryindex'!$K$9:$MP$121,ROWS(EB$38:EB39)+72,0)</f>
        <v>0</v>
      </c>
      <c r="DZ59" s="50">
        <f>HLOOKUP(DZ$55,'Jadual2&amp;3-Industryindex'!$K$9:$MP$121,ROWS(EC$38:EC39)+72,0)</f>
        <v>0</v>
      </c>
      <c r="EA59" s="50">
        <f>HLOOKUP(EA$55,'Jadual2&amp;3-Industryindex'!$K$9:$MP$121,ROWS(ED$38:ED39)+72,0)</f>
        <v>0</v>
      </c>
      <c r="EB59" s="50">
        <f>HLOOKUP(EB$55,'Jadual2&amp;3-Industryindex'!$K$9:$MP$121,ROWS(EE$38:EE39)+72,0)</f>
        <v>0</v>
      </c>
      <c r="EC59" s="50">
        <f>HLOOKUP(EC$55,'Jadual2&amp;3-Industryindex'!$K$9:$MP$121,ROWS(EF$38:EF39)+72,0)</f>
        <v>0</v>
      </c>
      <c r="ED59" s="50">
        <f>HLOOKUP(ED$55,'Jadual2&amp;3-Industryindex'!$K$9:$MP$121,ROWS(EG$38:EG39)+72,0)</f>
        <v>0</v>
      </c>
      <c r="EE59" s="50">
        <f>HLOOKUP(EE$55,'Jadual2&amp;3-Industryindex'!$K$9:$MP$121,ROWS(EH$38:EH39)+72,0)</f>
        <v>0</v>
      </c>
      <c r="EF59" s="398">
        <v>117.71726994747077</v>
      </c>
      <c r="EG59" s="398">
        <v>130.8603080287412</v>
      </c>
      <c r="EH59" s="398">
        <v>124.05181834749939</v>
      </c>
      <c r="EI59" s="398">
        <v>125.06242151018766</v>
      </c>
      <c r="EJ59" s="398">
        <v>109.77455115505462</v>
      </c>
      <c r="EK59" s="398">
        <v>108.30556862113774</v>
      </c>
      <c r="EL59" s="398">
        <v>101.91105610210062</v>
      </c>
      <c r="EM59" s="398">
        <v>111.81359695767682</v>
      </c>
      <c r="EN59" s="398">
        <v>117.5161269196535</v>
      </c>
      <c r="EO59" s="398">
        <v>126.10418382710856</v>
      </c>
      <c r="EP59" s="398">
        <v>120.76157854707044</v>
      </c>
      <c r="EQ59" s="398">
        <v>132.69228872951879</v>
      </c>
      <c r="ER59" s="398">
        <v>125.84116977287275</v>
      </c>
      <c r="ES59" s="398">
        <v>122.99483169120374</v>
      </c>
      <c r="ET59" s="398">
        <v>117.67268505049549</v>
      </c>
      <c r="EU59" s="398">
        <v>130.22384936788427</v>
      </c>
      <c r="EV59" s="398">
        <v>100.3271903450927</v>
      </c>
      <c r="EW59" s="398">
        <v>101.694593941603</v>
      </c>
      <c r="EX59" s="398">
        <v>116.36791337855648</v>
      </c>
      <c r="EY59" s="398">
        <v>114.78810453306164</v>
      </c>
      <c r="EZ59" s="398">
        <v>103.39299949450955</v>
      </c>
      <c r="FA59" s="398">
        <v>107.88495717619907</v>
      </c>
      <c r="FB59" s="398">
        <v>121.25675805835434</v>
      </c>
      <c r="FC59" s="398">
        <v>116.03071046790991</v>
      </c>
      <c r="FD59" s="398">
        <v>101.79733413383728</v>
      </c>
      <c r="FE59" s="398">
        <v>112.61260647238535</v>
      </c>
      <c r="FF59" s="398">
        <v>121.10247223696072</v>
      </c>
      <c r="FG59" s="398">
        <v>121.42308505632974</v>
      </c>
      <c r="FH59" s="398">
        <v>114.52807322189418</v>
      </c>
      <c r="FI59" s="398">
        <v>107.92028924891879</v>
      </c>
      <c r="FJ59" s="398">
        <v>113.40451083296706</v>
      </c>
      <c r="FK59" s="398">
        <v>108.80158663305154</v>
      </c>
      <c r="FL59" s="398">
        <v>99.932089352665884</v>
      </c>
      <c r="FM59" s="398">
        <v>112.11949294717287</v>
      </c>
      <c r="FN59" s="398">
        <v>113.09445865139779</v>
      </c>
      <c r="FO59" s="398">
        <v>119.49064606041088</v>
      </c>
      <c r="FP59" s="398">
        <v>116.63160697947089</v>
      </c>
      <c r="FQ59" s="398">
        <v>136.91039491036526</v>
      </c>
      <c r="FR59" s="398">
        <v>128.6768836184896</v>
      </c>
      <c r="FS59" s="398">
        <v>133.44890137097761</v>
      </c>
      <c r="FT59" s="398">
        <v>148.60381007518333</v>
      </c>
      <c r="FU59" s="398">
        <v>104.67048197660212</v>
      </c>
      <c r="FV59" s="398">
        <v>105.81638194383837</v>
      </c>
      <c r="FW59" s="398">
        <v>102.69614764510241</v>
      </c>
      <c r="FX59" s="398">
        <v>110.77537775514882</v>
      </c>
      <c r="FY59" s="398">
        <v>109.02510501215103</v>
      </c>
      <c r="FZ59" s="398">
        <v>110.89821170056581</v>
      </c>
      <c r="GA59" s="398">
        <v>108.38805607109575</v>
      </c>
      <c r="GB59" s="398">
        <v>105.66669709461185</v>
      </c>
      <c r="GC59" s="398">
        <v>124.06709218742513</v>
      </c>
      <c r="GD59" s="398">
        <v>114.58112088382224</v>
      </c>
      <c r="GE59" s="398">
        <v>106.68707509314189</v>
      </c>
      <c r="GF59" s="398">
        <v>117.845821968576</v>
      </c>
      <c r="GG59" s="398">
        <v>104.8552694763175</v>
      </c>
      <c r="GH59" s="398">
        <v>118.483290160821</v>
      </c>
      <c r="GI59" s="398">
        <v>107.38264184989326</v>
      </c>
      <c r="GJ59" s="398">
        <v>106.15675163233125</v>
      </c>
      <c r="GK59" s="398">
        <v>113.55806406080578</v>
      </c>
      <c r="GL59" s="398">
        <v>101.13806436619754</v>
      </c>
      <c r="GM59" s="398">
        <v>102.29117472347157</v>
      </c>
      <c r="GN59" s="398">
        <v>115.19393501288512</v>
      </c>
      <c r="GO59" s="398">
        <v>107.30951175519833</v>
      </c>
      <c r="GP59" s="398">
        <v>114.68946826624473</v>
      </c>
      <c r="GQ59" s="398">
        <v>117.70633386721127</v>
      </c>
      <c r="GR59" s="398">
        <v>107.58581157652577</v>
      </c>
      <c r="GS59" s="398">
        <v>112.03066266435631</v>
      </c>
      <c r="GT59" s="398">
        <v>102.15785910334685</v>
      </c>
      <c r="GU59" s="398">
        <v>90.249106428352931</v>
      </c>
      <c r="GV59" s="398">
        <v>105.8306114628423</v>
      </c>
      <c r="GW59" s="398">
        <v>112.67407705493162</v>
      </c>
      <c r="GX59" s="398">
        <v>119.03856654546499</v>
      </c>
      <c r="GY59" s="398">
        <v>111.95268853861977</v>
      </c>
      <c r="GZ59" s="398">
        <v>105.22027259568374</v>
      </c>
      <c r="HA59" s="398">
        <v>115.1076301518748</v>
      </c>
      <c r="HB59" s="398">
        <v>96.89356147489049</v>
      </c>
      <c r="HC59" s="398">
        <v>100.8052481617348</v>
      </c>
      <c r="HD59" s="398">
        <v>133.76287009356386</v>
      </c>
      <c r="HE59" s="398">
        <v>113.42670898649976</v>
      </c>
      <c r="HF59" s="398">
        <v>91.509229846117861</v>
      </c>
      <c r="HG59" s="398">
        <v>130.54133698233574</v>
      </c>
      <c r="HH59" s="398">
        <v>109.77734168845225</v>
      </c>
      <c r="HI59" s="398">
        <v>124.1034501665298</v>
      </c>
      <c r="HJ59" s="398">
        <v>137.37471272851997</v>
      </c>
      <c r="HK59" s="398">
        <v>104.4459180673644</v>
      </c>
      <c r="HL59" s="398">
        <v>83.173720238529157</v>
      </c>
      <c r="HM59" s="398">
        <v>105.46427122220264</v>
      </c>
      <c r="HN59" s="398">
        <v>82.347322688065276</v>
      </c>
      <c r="HO59" s="398">
        <v>121.76202699484749</v>
      </c>
      <c r="HP59" s="398">
        <v>95.068210054508796</v>
      </c>
      <c r="HQ59" s="398">
        <v>76.21173797130507</v>
      </c>
      <c r="HR59" s="398">
        <v>81.144023022957057</v>
      </c>
      <c r="HS59" s="398">
        <v>69.230769230769269</v>
      </c>
      <c r="HT59" s="398">
        <v>108.68822379737931</v>
      </c>
      <c r="HU59" s="398">
        <v>96.535888722937699</v>
      </c>
      <c r="HV59" s="398">
        <v>102.47301757620185</v>
      </c>
      <c r="HW59" s="398">
        <v>98.226445836859654</v>
      </c>
      <c r="HX59" s="398">
        <v>117.36729829825158</v>
      </c>
      <c r="HY59" s="398">
        <v>124.33951494168149</v>
      </c>
      <c r="HZ59" s="398">
        <v>125.66351231228845</v>
      </c>
      <c r="IA59" s="398">
        <v>104.61562479130298</v>
      </c>
      <c r="IB59" s="398">
        <v>101.38463339282441</v>
      </c>
      <c r="IC59" s="398">
        <v>92.715515572187982</v>
      </c>
      <c r="ID59" s="398">
        <v>97.013700923929761</v>
      </c>
      <c r="IE59" s="398">
        <v>102.67599252634921</v>
      </c>
      <c r="IF59" s="398">
        <v>106.52621724930756</v>
      </c>
      <c r="IG59" s="398">
        <v>109.9899908552115</v>
      </c>
      <c r="IH59" s="398">
        <v>97.848830604011312</v>
      </c>
      <c r="II59" s="398">
        <v>102.74197697018617</v>
      </c>
      <c r="IJ59" s="398">
        <v>91.327234088450567</v>
      </c>
      <c r="IK59" s="398">
        <v>103.89406175843382</v>
      </c>
      <c r="IL59" s="398">
        <v>110.23446242401775</v>
      </c>
      <c r="IM59" s="398">
        <v>108.68325603776695</v>
      </c>
      <c r="IN59" s="398">
        <v>102.13146571896947</v>
      </c>
    </row>
    <row r="60" spans="1:248" x14ac:dyDescent="0.25">
      <c r="A60" s="381" t="s">
        <v>671</v>
      </c>
      <c r="B60" s="331" t="b">
        <f t="shared" si="5"/>
        <v>1</v>
      </c>
      <c r="C60" s="412">
        <f>'Jadual1-IPP'!E97</f>
        <v>114.00881010827707</v>
      </c>
      <c r="D60" s="401"/>
      <c r="E60" s="382"/>
      <c r="F60" s="392">
        <f>HLOOKUP(F$55,'Jadual2&amp;3-Industryindex'!$K$9:$MP$121,ROWS(I$38:I40)+72,0)</f>
        <v>76.760000000000005</v>
      </c>
      <c r="G60" s="392">
        <f>HLOOKUP(G$55,'Jadual2&amp;3-Industryindex'!$K$9:$MP$121,ROWS(J$38:J40)+72,0)</f>
        <v>95.626000000000005</v>
      </c>
      <c r="H60" s="392">
        <f>HLOOKUP(H$55,'Jadual2&amp;3-Industryindex'!$K$9:$MP$121,ROWS(K$38:K40)+72,0)</f>
        <v>76.242000000000004</v>
      </c>
      <c r="I60" s="392">
        <f>HLOOKUP(I$55,'Jadual2&amp;3-Industryindex'!$K$9:$MP$121,ROWS(L$38:L40)+72,0)</f>
        <v>113.43</v>
      </c>
      <c r="J60" s="392">
        <f>HLOOKUP(J$55,'Jadual2&amp;3-Industryindex'!$K$9:$MP$121,ROWS(M$38:M40)+72,0)</f>
        <v>117.636</v>
      </c>
      <c r="K60" s="392">
        <f>HLOOKUP(K$55,'Jadual2&amp;3-Industryindex'!$K$9:$MP$121,ROWS(N$38:N40)+72,0)</f>
        <v>98.93</v>
      </c>
      <c r="L60" s="392">
        <f>HLOOKUP(L$55,'Jadual2&amp;3-Industryindex'!$K$9:$MP$121,ROWS(O$38:O40)+72,0)</f>
        <v>92.540999999999997</v>
      </c>
      <c r="M60" s="392">
        <f>HLOOKUP(M$55,'Jadual2&amp;3-Industryindex'!$K$9:$MP$121,ROWS(P$38:P40)+72,0)</f>
        <v>131.33699999999999</v>
      </c>
      <c r="N60" s="392">
        <f>HLOOKUP(N$55,'Jadual2&amp;3-Industryindex'!$K$9:$MP$121,ROWS(Q$38:Q40)+72,0)</f>
        <v>102.893</v>
      </c>
      <c r="O60" s="392">
        <f>HLOOKUP(O$55,'Jadual2&amp;3-Industryindex'!$K$9:$MP$121,ROWS(R$38:R40)+72,0)</f>
        <v>127.121</v>
      </c>
      <c r="P60" s="392">
        <f>HLOOKUP(P$55,'Jadual2&amp;3-Industryindex'!$K$9:$MP$121,ROWS(S$38:S40)+72,0)</f>
        <v>122.194</v>
      </c>
      <c r="Q60" s="392">
        <f>HLOOKUP(Q$55,'Jadual2&amp;3-Industryindex'!$K$9:$MP$121,ROWS(T$38:T40)+72,0)</f>
        <v>123.88</v>
      </c>
      <c r="R60" s="392">
        <f>HLOOKUP(R$55,'Jadual2&amp;3-Industryindex'!$K$9:$MP$121,ROWS(U$38:U40)+72,0)</f>
        <v>111.652</v>
      </c>
      <c r="S60" s="392">
        <f>HLOOKUP(S$55,'Jadual2&amp;3-Industryindex'!$K$9:$MP$121,ROWS(V$38:V40)+72,0)</f>
        <v>97.778000000000006</v>
      </c>
      <c r="T60" s="392">
        <f>HLOOKUP(T$55,'Jadual2&amp;3-Industryindex'!$K$9:$MP$121,ROWS(W$38:W40)+72,0)</f>
        <v>106.827</v>
      </c>
      <c r="U60" s="392">
        <f>HLOOKUP(U$55,'Jadual2&amp;3-Industryindex'!$K$9:$MP$121,ROWS(X$38:X40)+72,0)</f>
        <v>98.926000000000002</v>
      </c>
      <c r="V60" s="392">
        <f>HLOOKUP(V$55,'Jadual2&amp;3-Industryindex'!$K$9:$MP$121,ROWS(Y$38:Y40)+72,0)</f>
        <v>119.898</v>
      </c>
      <c r="W60" s="392">
        <f>HLOOKUP(W$55,'Jadual2&amp;3-Industryindex'!$K$9:$MP$121,ROWS(Z$38:Z40)+72,0)</f>
        <v>128.50200000000001</v>
      </c>
      <c r="X60" s="392">
        <f>HLOOKUP(X$55,'Jadual2&amp;3-Industryindex'!$K$9:$MP$121,ROWS(AA$38:AA40)+72,0)</f>
        <v>109.682</v>
      </c>
      <c r="Y60" s="392">
        <f>HLOOKUP(Y$55,'Jadual2&amp;3-Industryindex'!$K$9:$MP$121,ROWS(AB$38:AB40)+72,0)</f>
        <v>102.084</v>
      </c>
      <c r="Z60" s="392">
        <f>HLOOKUP(Z$55,'Jadual2&amp;3-Industryindex'!$K$9:$MP$121,ROWS(AC$38:AC40)+72,0)</f>
        <v>136.58799999999999</v>
      </c>
      <c r="AA60" s="392">
        <f>HLOOKUP(AA$55,'Jadual2&amp;3-Industryindex'!$K$9:$MP$121,ROWS(AD$38:AD40)+72,0)</f>
        <v>116.023</v>
      </c>
      <c r="AB60" s="392">
        <f>HLOOKUP(AB$55,'Jadual2&amp;3-Industryindex'!$K$9:$MP$121,ROWS(AE$38:AE40)+72,0)</f>
        <v>117.04900000000001</v>
      </c>
      <c r="AC60" s="392">
        <f>HLOOKUP(AC$55,'Jadual2&amp;3-Industryindex'!$K$9:$MP$121,ROWS(AF$38:AF40)+72,0)</f>
        <v>115.21599999999999</v>
      </c>
      <c r="AD60" s="392">
        <f>HLOOKUP(AD$55,'Jadual2&amp;3-Industryindex'!$K$9:$MP$121,ROWS(AG$38:AG40)+72,0)</f>
        <v>116.556</v>
      </c>
      <c r="AE60" s="392">
        <f>HLOOKUP(AE$55,'Jadual2&amp;3-Industryindex'!$K$9:$MP$121,ROWS(AH$38:AH40)+72,0)</f>
        <v>109.702</v>
      </c>
      <c r="AF60" s="392">
        <f>HLOOKUP(AF$55,'Jadual2&amp;3-Industryindex'!$K$9:$MP$121,ROWS(AI$38:AI40)+72,0)</f>
        <v>79.98</v>
      </c>
      <c r="AG60" s="392">
        <f>HLOOKUP(AG$55,'Jadual2&amp;3-Industryindex'!$K$9:$MP$121,ROWS(AJ$38:AJ40)+72,0)</f>
        <v>104.95699999999999</v>
      </c>
      <c r="AH60" s="392">
        <f>HLOOKUP(AH$55,'Jadual2&amp;3-Industryindex'!$K$9:$MP$121,ROWS(AK$38:AK40)+72,0)</f>
        <v>93.602000000000004</v>
      </c>
      <c r="AI60" s="392">
        <f>HLOOKUP(AI$55,'Jadual2&amp;3-Industryindex'!$K$9:$MP$121,ROWS(AL$38:AL40)+72,0)</f>
        <v>107.803</v>
      </c>
      <c r="AJ60" s="392">
        <f>HLOOKUP(AJ$55,'Jadual2&amp;3-Industryindex'!$K$9:$MP$121,ROWS(AM$38:AM40)+72,0)</f>
        <v>133.23099999999999</v>
      </c>
      <c r="AK60" s="392">
        <f>HLOOKUP(AK$55,'Jadual2&amp;3-Industryindex'!$K$9:$MP$121,ROWS(AN$38:AN40)+72,0)</f>
        <v>139.417</v>
      </c>
      <c r="AL60" s="392">
        <f>HLOOKUP(AL$55,'Jadual2&amp;3-Industryindex'!$K$9:$MP$121,ROWS(AO$38:AO40)+72,0)</f>
        <v>112.31</v>
      </c>
      <c r="AM60" s="392">
        <f>HLOOKUP(AM$55,'Jadual2&amp;3-Industryindex'!$K$9:$MP$121,ROWS(AP$38:AP40)+72,0)</f>
        <v>136.327</v>
      </c>
      <c r="AN60" s="392">
        <f>HLOOKUP(AN$55,'Jadual2&amp;3-Industryindex'!$K$9:$MP$121,ROWS(AQ$38:AQ40)+72,0)</f>
        <v>80.542000000000002</v>
      </c>
      <c r="AO60" s="392">
        <f>HLOOKUP(AO$55,'Jadual2&amp;3-Industryindex'!$K$9:$MP$121,ROWS(AR$38:AR40)+72,0)</f>
        <v>108.145</v>
      </c>
      <c r="AP60" s="392">
        <f>HLOOKUP(AP$55,'Jadual2&amp;3-Industryindex'!$K$9:$MP$121,ROWS(AS$38:AS40)+72,0)</f>
        <v>81.292000000000002</v>
      </c>
      <c r="AQ60" s="392">
        <f>HLOOKUP(AQ$55,'Jadual2&amp;3-Industryindex'!$K$9:$MP$121,ROWS(AT$38:AT40)+72,0)</f>
        <v>184.31700000000001</v>
      </c>
      <c r="AR60" s="392">
        <f>HLOOKUP(AR$55,'Jadual2&amp;3-Industryindex'!$K$9:$MP$121,ROWS(AU$38:AU40)+72,0)</f>
        <v>117.714</v>
      </c>
      <c r="AS60" s="392">
        <f>HLOOKUP(AS$55,'Jadual2&amp;3-Industryindex'!$K$9:$MP$121,ROWS(AV$38:AV40)+72,0)</f>
        <v>105.5</v>
      </c>
      <c r="AT60" s="392">
        <f>HLOOKUP(AT$55,'Jadual2&amp;3-Industryindex'!$K$9:$MP$121,ROWS(AW$38:AW40)+72,0)</f>
        <v>88.707999999999998</v>
      </c>
      <c r="AU60" s="392">
        <f>HLOOKUP(AU$55,'Jadual2&amp;3-Industryindex'!$K$9:$MP$121,ROWS(AX$38:AX40)+72,0)</f>
        <v>122.533</v>
      </c>
      <c r="AV60" s="392">
        <f>HLOOKUP(AV$55,'Jadual2&amp;3-Industryindex'!$K$9:$MP$121,ROWS(AY$38:AY40)+72,0)</f>
        <v>108.413</v>
      </c>
      <c r="AW60" s="392">
        <f>HLOOKUP(AW$55,'Jadual2&amp;3-Industryindex'!$K$9:$MP$121,ROWS(AZ$38:AZ40)+72,0)</f>
        <v>107.369</v>
      </c>
      <c r="AX60" s="392">
        <f>HLOOKUP(AX$55,'Jadual2&amp;3-Industryindex'!$K$9:$MP$121,ROWS(BA$38:BA40)+72,0)</f>
        <v>121.33799999999999</v>
      </c>
      <c r="AY60" s="392">
        <f>HLOOKUP(AY$55,'Jadual2&amp;3-Industryindex'!$K$9:$MP$121,ROWS(BB$38:BB40)+72,0)</f>
        <v>109.066</v>
      </c>
      <c r="AZ60" s="392">
        <f>HLOOKUP(AZ$55,'Jadual2&amp;3-Industryindex'!$K$9:$MP$121,ROWS(BC$38:BC40)+72,0)</f>
        <v>87.629000000000005</v>
      </c>
      <c r="BA60" s="392">
        <f>HLOOKUP(BA$55,'Jadual2&amp;3-Industryindex'!$K$9:$MP$121,ROWS(BD$38:BD40)+72,0)</f>
        <v>105.395</v>
      </c>
      <c r="BB60" s="392">
        <f>HLOOKUP(BB$55,'Jadual2&amp;3-Industryindex'!$K$9:$MP$121,ROWS(BE$38:BE40)+72,0)</f>
        <v>93.186999999999998</v>
      </c>
      <c r="BC60" s="392">
        <f>HLOOKUP(BC$55,'Jadual2&amp;3-Industryindex'!$K$9:$MP$121,ROWS(BF$38:BF40)+72,0)</f>
        <v>93.156999999999996</v>
      </c>
      <c r="BD60" s="392">
        <f>HLOOKUP(BD$55,'Jadual2&amp;3-Industryindex'!$K$9:$MP$121,ROWS(BG$38:BG40)+72,0)</f>
        <v>109.715</v>
      </c>
      <c r="BE60" s="392">
        <f>HLOOKUP(BE$55,'Jadual2&amp;3-Industryindex'!$K$9:$MP$121,ROWS(BH$38:BH40)+72,0)</f>
        <v>107.946</v>
      </c>
      <c r="BF60" s="392">
        <f>HLOOKUP(BF$55,'Jadual2&amp;3-Industryindex'!$K$9:$MP$121,ROWS(BI$38:BI40)+72,0)</f>
        <v>107.35599999999999</v>
      </c>
      <c r="BG60" s="392">
        <f>HLOOKUP(BG$55,'Jadual2&amp;3-Industryindex'!$K$9:$MP$121,ROWS(BJ$38:BJ40)+72,0)</f>
        <v>112.581</v>
      </c>
      <c r="BH60" s="392">
        <f>HLOOKUP(BH$55,'Jadual2&amp;3-Industryindex'!$K$9:$MP$121,ROWS(BK$38:BK40)+72,0)</f>
        <v>124.181</v>
      </c>
      <c r="BI60" s="392">
        <f>HLOOKUP(BI$55,'Jadual2&amp;3-Industryindex'!$K$9:$MP$121,ROWS(BL$38:BL40)+72,0)</f>
        <v>108.54300000000001</v>
      </c>
      <c r="BJ60" s="392">
        <f>HLOOKUP(BJ$55,'Jadual2&amp;3-Industryindex'!$K$9:$MP$121,ROWS(BM$38:BM40)+72,0)</f>
        <v>95.745000000000005</v>
      </c>
      <c r="BK60" s="392">
        <f>HLOOKUP(BK$55,'Jadual2&amp;3-Industryindex'!$K$9:$MP$121,ROWS(BN$38:BN40)+72,0)</f>
        <v>92.686999999999998</v>
      </c>
      <c r="BL60" s="392">
        <f>HLOOKUP(BL$55,'Jadual2&amp;3-Industryindex'!$K$9:$MP$121,ROWS(BO$38:BO40)+72,0)</f>
        <v>82.44</v>
      </c>
      <c r="BM60" s="392">
        <f>HLOOKUP(BM$55,'Jadual2&amp;3-Industryindex'!$K$9:$MP$121,ROWS(BP$38:BP40)+72,0)</f>
        <v>97.352000000000004</v>
      </c>
      <c r="BN60" s="392">
        <f>HLOOKUP(BN$55,'Jadual2&amp;3-Industryindex'!$K$9:$MP$121,ROWS(BQ$38:BQ40)+72,0)</f>
        <v>100.401</v>
      </c>
      <c r="BO60" s="392">
        <f>HLOOKUP(BO$55,'Jadual2&amp;3-Industryindex'!$K$9:$MP$121,ROWS(BR$38:BR40)+72,0)</f>
        <v>111.134</v>
      </c>
      <c r="BP60" s="392">
        <f>HLOOKUP(BP$55,'Jadual2&amp;3-Industryindex'!$K$9:$MP$121,ROWS(BS$38:BS40)+72,0)</f>
        <v>95.561999999999998</v>
      </c>
      <c r="BQ60" s="392">
        <f>HLOOKUP(BQ$55,'Jadual2&amp;3-Industryindex'!$K$9:$MP$121,ROWS(BT$38:BT40)+72,0)</f>
        <v>106.251</v>
      </c>
      <c r="BR60" s="392">
        <f>HLOOKUP(BR$55,'Jadual2&amp;3-Industryindex'!$K$9:$MP$121,ROWS(BU$38:BU40)+72,0)</f>
        <v>103.752</v>
      </c>
      <c r="BS60" s="392">
        <f>HLOOKUP(BS$55,'Jadual2&amp;3-Industryindex'!$K$9:$MP$121,ROWS(BV$38:BV40)+72,0)</f>
        <v>103.881</v>
      </c>
      <c r="BT60" s="392">
        <f>HLOOKUP(BT$55,'Jadual2&amp;3-Industryindex'!$K$9:$MP$121,ROWS(BW$38:BW40)+72,0)</f>
        <v>109.346</v>
      </c>
      <c r="BU60" s="392">
        <f>HLOOKUP(BU$55,'Jadual2&amp;3-Industryindex'!$K$9:$MP$121,ROWS(BX$38:BX40)+72,0)</f>
        <v>104.026</v>
      </c>
      <c r="BV60" s="392">
        <f>HLOOKUP(BV$55,'Jadual2&amp;3-Industryindex'!$K$9:$MP$121,ROWS(BY$38:BY40)+72,0)</f>
        <v>92.153999999999996</v>
      </c>
      <c r="BW60" s="392">
        <f>HLOOKUP(BW$55,'Jadual2&amp;3-Industryindex'!$K$9:$MP$121,ROWS(BZ$38:BZ40)+72,0)</f>
        <v>94.32</v>
      </c>
      <c r="BX60" s="392">
        <f>HLOOKUP(BX$55,'Jadual2&amp;3-Industryindex'!$K$9:$MP$121,ROWS(CA$38:CA40)+72,0)</f>
        <v>108.45399999999999</v>
      </c>
      <c r="BY60" s="392">
        <f>HLOOKUP(BY$55,'Jadual2&amp;3-Industryindex'!$K$9:$MP$121,ROWS(CB$38:CB40)+72,0)</f>
        <v>109.646</v>
      </c>
      <c r="BZ60" s="392">
        <f>HLOOKUP(BZ$55,'Jadual2&amp;3-Industryindex'!$K$9:$MP$121,ROWS(CC$38:CC40)+72,0)</f>
        <v>124.568</v>
      </c>
      <c r="CA60" s="392">
        <f>HLOOKUP(CA$55,'Jadual2&amp;3-Industryindex'!$K$9:$MP$121,ROWS(CD$38:CD40)+72,0)</f>
        <v>103.61199999999999</v>
      </c>
      <c r="CB60" s="392">
        <f>HLOOKUP(CB$55,'Jadual2&amp;3-Industryindex'!$K$9:$MP$121,ROWS(CE$38:CE40)+72,0)</f>
        <v>98.632000000000005</v>
      </c>
      <c r="CC60" s="392">
        <f>HLOOKUP(CC$55,'Jadual2&amp;3-Industryindex'!$K$9:$MP$121,ROWS(CF$38:CF40)+72,0)</f>
        <v>98.545000000000002</v>
      </c>
      <c r="CD60" s="392">
        <f>HLOOKUP(CD$55,'Jadual2&amp;3-Industryindex'!$K$9:$MP$121,ROWS(CG$38:CG40)+72,0)</f>
        <v>106.95</v>
      </c>
      <c r="CE60" s="392">
        <f>HLOOKUP(CE$55,'Jadual2&amp;3-Industryindex'!$K$9:$MP$121,ROWS(CH$38:CH40)+72,0)</f>
        <v>96.528000000000006</v>
      </c>
      <c r="CF60" s="392">
        <f>HLOOKUP(CF$55,'Jadual2&amp;3-Industryindex'!$K$9:$MP$121,ROWS(CI$38:CI40)+72,0)</f>
        <v>88.153999999999996</v>
      </c>
      <c r="CG60" s="392">
        <f>HLOOKUP(CG$55,'Jadual2&amp;3-Industryindex'!$K$9:$MP$121,ROWS(CJ$38:CJ40)+72,0)</f>
        <v>124.571</v>
      </c>
      <c r="CH60" s="392">
        <f>HLOOKUP(CH$55,'Jadual2&amp;3-Industryindex'!$K$9:$MP$121,ROWS(CK$38:CK40)+72,0)</f>
        <v>93.319000000000003</v>
      </c>
      <c r="CI60" s="392">
        <f>HLOOKUP(CI$55,'Jadual2&amp;3-Industryindex'!$K$9:$MP$121,ROWS(CL$38:CL40)+72,0)</f>
        <v>105.10899999999999</v>
      </c>
      <c r="CJ60" s="392">
        <f>HLOOKUP(CJ$55,'Jadual2&amp;3-Industryindex'!$K$9:$MP$121,ROWS(CN$38:CN40)+72,0)</f>
        <v>98.652000000000001</v>
      </c>
      <c r="CK60" s="392">
        <f>HLOOKUP(CK$55,'Jadual2&amp;3-Industryindex'!$K$9:$MP$121,ROWS(CO$38:CO40)+72,0)</f>
        <v>90.153999999999996</v>
      </c>
      <c r="CL60" s="392">
        <f>HLOOKUP(CL$55,'Jadual2&amp;3-Industryindex'!$K$9:$MP$121,ROWS(CP$38:CP40)+72,0)</f>
        <v>104.11799999999999</v>
      </c>
      <c r="CM60" s="392">
        <f>HLOOKUP(CM$55,'Jadual2&amp;3-Industryindex'!$K$9:$MP$121,ROWS(CQ$38:CQ40)+72,0)</f>
        <v>94.059170107125667</v>
      </c>
      <c r="CN60" s="392">
        <f>HLOOKUP(CN$55,'Jadual2&amp;3-Industryindex'!$K$9:$MP$121,ROWS(CQ$38:CQ40)+72,0)</f>
        <v>95.376999999999995</v>
      </c>
      <c r="CO60" s="392">
        <f>HLOOKUP(CO$55,'Jadual2&amp;3-Industryindex'!$K$9:$MP$121,ROWS(CR$38:CR40)+72,0)</f>
        <v>94.49</v>
      </c>
      <c r="CP60" s="392">
        <f>HLOOKUP(CP$55,'Jadual2&amp;3-Industryindex'!$K$9:$MP$121,ROWS(CS$38:CS40)+72,0)</f>
        <v>88.134</v>
      </c>
      <c r="CQ60" s="392">
        <f>HLOOKUP(CQ$55,'Jadual2&amp;3-Industryindex'!$K$9:$MP$121,ROWS(CT$38:CT40)+72,0)</f>
        <v>88.753</v>
      </c>
      <c r="CR60" s="392">
        <f>HLOOKUP(CR$55,'Jadual2&amp;3-Industryindex'!$K$9:$MP$121,ROWS(CU$38:CU40)+72,0)</f>
        <v>115.283</v>
      </c>
      <c r="CS60" s="392">
        <f>HLOOKUP(CS$55,'Jadual2&amp;3-Industryindex'!$K$9:$MP$121,ROWS(CV$38:CV40)+72,0)</f>
        <v>107.14</v>
      </c>
      <c r="CT60" s="392">
        <f>HLOOKUP(CT$55,'Jadual2&amp;3-Industryindex'!$K$9:$MP$121,ROWS(CW$38:CW40)+72,0)</f>
        <v>273.61500000000001</v>
      </c>
      <c r="CU60" s="392">
        <f>HLOOKUP(CU$55,'Jadual2&amp;3-Industryindex'!$K$9:$MP$121,ROWS(CX$38:CX40)+72,0)</f>
        <v>122.833</v>
      </c>
      <c r="CV60" s="392">
        <f>HLOOKUP(CV$55,'Jadual2&amp;3-Industryindex'!$K$9:$MP$121,ROWS(CY$38:CY40)+72,0)</f>
        <v>108.566</v>
      </c>
      <c r="CW60" s="392">
        <f>HLOOKUP(CW$55,'Jadual2&amp;3-Industryindex'!$K$9:$MP$121,ROWS(CZ$38:CZ40)+72,0)</f>
        <v>109.128</v>
      </c>
      <c r="CX60" s="392">
        <f>HLOOKUP(CX$55,'Jadual2&amp;3-Industryindex'!$K$9:$MP$121,ROWS(DA$38:DA40)+72,0)</f>
        <v>132.233</v>
      </c>
      <c r="CY60" s="392">
        <f>HLOOKUP(CY$55,'Jadual2&amp;3-Industryindex'!$K$9:$MP$121,ROWS(DB$38:DB40)+72,0)</f>
        <v>87.738</v>
      </c>
      <c r="CZ60" s="392">
        <f>HLOOKUP(CZ$55,'Jadual2&amp;3-Industryindex'!$K$9:$MP$121,ROWS(DC$38:DC40)+72,0)</f>
        <v>115.077</v>
      </c>
      <c r="DA60" s="392">
        <f>HLOOKUP(DA$55,'Jadual2&amp;3-Industryindex'!$K$9:$MP$121,ROWS(DD$38:DD40)+72,0)</f>
        <v>78.2</v>
      </c>
      <c r="DB60" s="392">
        <f>HLOOKUP(DB$55,'Jadual2&amp;3-Industryindex'!$K$9:$MP$121,ROWS(DE$38:DE40)+72,0)</f>
        <v>119.605</v>
      </c>
      <c r="DC60" s="392">
        <f>HLOOKUP(DC$55,'Jadual2&amp;3-Industryindex'!$K$9:$MP$121,ROWS(DF$38:DF40)+72,0)</f>
        <v>107.994</v>
      </c>
      <c r="DD60" s="392">
        <f>HLOOKUP(DD$55,'Jadual2&amp;3-Industryindex'!$K$9:$MP$121,ROWS(DG$38:DG40)+72,0)</f>
        <v>88.573999999999998</v>
      </c>
      <c r="DE60" s="392">
        <f>HLOOKUP(DE$55,'Jadual2&amp;3-Industryindex'!$K$9:$MP$121,ROWS(DH$38:DH40)+72,0)</f>
        <v>93.155000000000001</v>
      </c>
      <c r="DF60" s="392">
        <f>HLOOKUP(DF$55,'Jadual2&amp;3-Industryindex'!$K$9:$MP$121,ROWS(DI$38:DI40)+72,0)</f>
        <v>144.65700000000001</v>
      </c>
      <c r="DG60" s="392">
        <f>HLOOKUP(DG$55,'Jadual2&amp;3-Industryindex'!$K$9:$MP$121,ROWS(DJ$38:DJ40)+72,0)</f>
        <v>84.025000000000006</v>
      </c>
      <c r="DH60" s="392">
        <f>HLOOKUP(DH$55,'Jadual2&amp;3-Industryindex'!$K$9:$MP$121,ROWS(DK$38:DK40)+72,0)</f>
        <v>92.867999999999995</v>
      </c>
      <c r="DI60" s="392">
        <f>HLOOKUP(DI$55,'Jadual2&amp;3-Industryindex'!$K$9:$MP$121,ROWS(DL$38:DL40)+72,0)</f>
        <v>101.55</v>
      </c>
      <c r="DJ60" s="392">
        <f>HLOOKUP(DJ$55,'Jadual2&amp;3-Industryindex'!$K$9:$MP$121,ROWS(DM$38:DM40)+72,0)</f>
        <v>94.296999999999997</v>
      </c>
      <c r="DK60" s="392">
        <f>HLOOKUP(DK$55,'Jadual2&amp;3-Industryindex'!$K$9:$MP$121,ROWS(DN$38:DN40)+72,0)</f>
        <v>91.724999999999994</v>
      </c>
      <c r="DL60" s="392">
        <f>HLOOKUP(DL$55,'Jadual2&amp;3-Industryindex'!$K$9:$MP$121,ROWS(DO$38:DO40)+72,0)</f>
        <v>110.756</v>
      </c>
      <c r="DM60" s="392">
        <f>HLOOKUP(DM$55,'Jadual2&amp;3-Industryindex'!$K$9:$MP$121,ROWS(DP$38:DP40)+72,0)</f>
        <v>98.733000000000004</v>
      </c>
      <c r="DN60" s="392">
        <f>HLOOKUP(DN$55,'Jadual2&amp;3-Industryindex'!$K$9:$MP$121,ROWS(DQ$38:DQ40)+72,0)</f>
        <v>84.59</v>
      </c>
      <c r="DO60" s="392">
        <f>HLOOKUP(DO$55,'Jadual2&amp;3-Industryindex'!$K$9:$MP$121,ROWS(DR$38:DR40)+72,0)</f>
        <v>111.634</v>
      </c>
      <c r="DP60" s="392">
        <f>HLOOKUP(DP$55,'Jadual2&amp;3-Industryindex'!$K$9:$MP$121,ROWS(DS$38:DS40)+72,0)</f>
        <v>116.977</v>
      </c>
      <c r="DQ60" s="392">
        <f>HLOOKUP(DQ$55,'Jadual2&amp;3-Industryindex'!$K$9:$MP$121,ROWS(DT$38:DT40)+72,0)</f>
        <v>140.82499999999999</v>
      </c>
      <c r="DR60" s="392">
        <f>HLOOKUP(DR$55,'Jadual2&amp;3-Industryindex'!$K$9:$MP$121,ROWS(DU$38:DU40)+72,0)</f>
        <v>121.65900000000001</v>
      </c>
      <c r="DS60" s="392">
        <f>HLOOKUP(DS$55,'Jadual2&amp;3-Industryindex'!$K$9:$MP$121,ROWS(DV$38:DV40)+72,0)</f>
        <v>105.958</v>
      </c>
      <c r="DT60" s="392">
        <f>HLOOKUP(DT$55,'Jadual2&amp;3-Industryindex'!$K$9:$MP$121,ROWS(DW$38:DW40)+72,0)</f>
        <v>91.227999999999994</v>
      </c>
      <c r="DU60" s="392">
        <f>HLOOKUP(DU$55,'Jadual2&amp;3-Industryindex'!$K$9:$MP$121,ROWS(DX$38:DX40)+72,0)</f>
        <v>122.34099999999999</v>
      </c>
      <c r="DV60" s="392">
        <f>HLOOKUP(DV$55,'Jadual2&amp;3-Industryindex'!$K$9:$MP$121,ROWS(DY$38:DY40)+72,0)</f>
        <v>114.866</v>
      </c>
      <c r="DW60" s="392">
        <f>HLOOKUP(DW$55,'Jadual2&amp;3-Industryindex'!$K$9:$MP$121,ROWS(DZ$38:DZ40)+72,0)</f>
        <v>109.349</v>
      </c>
      <c r="DX60" s="392">
        <f>HLOOKUP(DX$55,'Jadual2&amp;3-Industryindex'!$K$9:$MP$121,ROWS(EA$38:EA40)+72,0)</f>
        <v>79.649000000000001</v>
      </c>
      <c r="DY60" s="392">
        <f>HLOOKUP(DY$55,'Jadual2&amp;3-Industryindex'!$K$9:$MP$121,ROWS(EB$38:EB40)+72,0)</f>
        <v>87.581000000000003</v>
      </c>
      <c r="DZ60" s="392">
        <f>HLOOKUP(DZ$55,'Jadual2&amp;3-Industryindex'!$K$9:$MP$121,ROWS(EC$38:EC40)+72,0)</f>
        <v>159.97800000000001</v>
      </c>
      <c r="EA60" s="392">
        <f>HLOOKUP(EA$55,'Jadual2&amp;3-Industryindex'!$K$9:$MP$121,ROWS(ED$38:ED40)+72,0)</f>
        <v>85.899000000000001</v>
      </c>
      <c r="EB60" s="392">
        <f>HLOOKUP(EB$55,'Jadual2&amp;3-Industryindex'!$K$9:$MP$121,ROWS(EE$38:EE40)+72,0)</f>
        <v>108.083</v>
      </c>
      <c r="EC60" s="392">
        <f>HLOOKUP(EC$55,'Jadual2&amp;3-Industryindex'!$K$9:$MP$121,ROWS(EF$38:EF40)+72,0)</f>
        <v>83.793000000000006</v>
      </c>
      <c r="ED60" s="392">
        <f>HLOOKUP(ED$55,'Jadual2&amp;3-Industryindex'!$K$9:$MP$121,ROWS(EG$38:EG40)+72,0)</f>
        <v>126.33773442778511</v>
      </c>
      <c r="EE60" s="392">
        <f>HLOOKUP(EE$55,'Jadual2&amp;3-Industryindex'!$K$9:$MP$121,ROWS(EH$38:EH40)+72,0)</f>
        <v>116.471</v>
      </c>
      <c r="EF60" s="398">
        <v>117.11813487760526</v>
      </c>
      <c r="EG60" s="398">
        <v>130.44949259837907</v>
      </c>
      <c r="EH60" s="398">
        <v>119.81070721164406</v>
      </c>
      <c r="EI60" s="398">
        <v>127.58084308373358</v>
      </c>
      <c r="EJ60" s="397">
        <v>110.80459917164642</v>
      </c>
      <c r="EK60" s="397">
        <v>108.96982774442627</v>
      </c>
      <c r="EL60" s="397">
        <v>103.36918115516751</v>
      </c>
      <c r="EM60" s="397">
        <v>105.30378562793251</v>
      </c>
      <c r="EN60" s="397">
        <v>119.63991234591229</v>
      </c>
      <c r="EO60" s="397">
        <v>106.92016088582949</v>
      </c>
      <c r="EP60" s="397">
        <v>108.46945758411272</v>
      </c>
      <c r="EQ60" s="397">
        <v>78.043512388948713</v>
      </c>
      <c r="ER60" s="397">
        <v>145.95448862723805</v>
      </c>
      <c r="ES60" s="397">
        <v>102.47445527842795</v>
      </c>
      <c r="ET60" s="397">
        <v>110.72130090939601</v>
      </c>
      <c r="EU60" s="397">
        <v>105.14347195569695</v>
      </c>
      <c r="EV60" s="397">
        <v>99.148756717095196</v>
      </c>
      <c r="EW60" s="397">
        <v>107.4216701189937</v>
      </c>
      <c r="EX60" s="397">
        <v>105.05288316635864</v>
      </c>
      <c r="EY60" s="397">
        <v>110.5774072674961</v>
      </c>
      <c r="EZ60" s="397">
        <v>117.23850193920511</v>
      </c>
      <c r="FA60" s="397">
        <v>107.88916309651972</v>
      </c>
      <c r="FB60" s="397">
        <v>117.28361717590067</v>
      </c>
      <c r="FC60" s="397">
        <v>132.29932635911118</v>
      </c>
      <c r="FD60" s="397">
        <v>134.82238239168231</v>
      </c>
      <c r="FE60" s="397">
        <v>122.28240105692508</v>
      </c>
      <c r="FF60" s="397">
        <v>119.45354406242576</v>
      </c>
      <c r="FG60" s="397">
        <v>119.38377474740396</v>
      </c>
      <c r="FH60" s="397">
        <v>116.28894413427872</v>
      </c>
      <c r="FI60" s="397">
        <v>113.035398134283</v>
      </c>
      <c r="FJ60" s="397">
        <v>109.98427414135936</v>
      </c>
      <c r="FK60" s="397">
        <v>107.77702187494722</v>
      </c>
      <c r="FL60" s="397">
        <v>115.93429172403677</v>
      </c>
      <c r="FM60" s="397">
        <v>112.81322548408427</v>
      </c>
      <c r="FN60" s="397">
        <v>124.38947199948164</v>
      </c>
      <c r="FO60" s="397">
        <v>116.98171882785118</v>
      </c>
      <c r="FP60" s="397">
        <v>127.80566739008469</v>
      </c>
      <c r="FQ60" s="397">
        <v>137.03001430508323</v>
      </c>
      <c r="FR60" s="397">
        <v>143.85119757041886</v>
      </c>
      <c r="FS60" s="397">
        <v>119.31183974752987</v>
      </c>
      <c r="FT60" s="397">
        <v>198.28720182174558</v>
      </c>
      <c r="FU60" s="397">
        <v>101.56187403555454</v>
      </c>
      <c r="FV60" s="397">
        <v>98.851066219318071</v>
      </c>
      <c r="FW60" s="397">
        <v>78.262568735929065</v>
      </c>
      <c r="FX60" s="397">
        <v>112.65427943177598</v>
      </c>
      <c r="FY60" s="397">
        <v>86.823439154796489</v>
      </c>
      <c r="FZ60" s="397">
        <v>114.40688554335988</v>
      </c>
      <c r="GA60" s="397">
        <v>130.31639004149378</v>
      </c>
      <c r="GB60" s="397">
        <v>112.25116846982996</v>
      </c>
      <c r="GC60" s="397">
        <v>108.3670928442332</v>
      </c>
      <c r="GD60" s="397">
        <v>131.09356349072013</v>
      </c>
      <c r="GE60" s="397">
        <v>111.91403153351536</v>
      </c>
      <c r="GF60" s="397">
        <v>117.68957410941869</v>
      </c>
      <c r="GG60" s="397">
        <v>108.54285898012988</v>
      </c>
      <c r="GH60" s="397">
        <v>115.59105362590563</v>
      </c>
      <c r="GI60" s="397">
        <v>111.68031935862987</v>
      </c>
      <c r="GJ60" s="397">
        <v>109.37136725386749</v>
      </c>
      <c r="GK60" s="397">
        <v>119.39352734841479</v>
      </c>
      <c r="GL60" s="397">
        <v>105.81911742215749</v>
      </c>
      <c r="GM60" s="397">
        <v>96.824996767183123</v>
      </c>
      <c r="GN60" s="397">
        <v>114.51979479538754</v>
      </c>
      <c r="GO60" s="397">
        <v>102.54182871892473</v>
      </c>
      <c r="GP60" s="397">
        <v>123.79482529077839</v>
      </c>
      <c r="GQ60" s="397">
        <v>105.4764512595838</v>
      </c>
      <c r="GR60" s="397">
        <v>113.59098681610573</v>
      </c>
      <c r="GS60" s="397">
        <v>110.12598128969765</v>
      </c>
      <c r="GT60" s="397">
        <v>128.88643412499471</v>
      </c>
      <c r="GU60" s="397">
        <v>113.69612027211787</v>
      </c>
      <c r="GV60" s="397">
        <v>97.727136051851744</v>
      </c>
      <c r="GW60" s="397">
        <v>117.48251748251755</v>
      </c>
      <c r="GX60" s="397">
        <v>85.99090151570401</v>
      </c>
      <c r="GY60" s="397">
        <v>125.11227138584889</v>
      </c>
      <c r="GZ60" s="397">
        <v>98.728431972911679</v>
      </c>
      <c r="HA60" s="397">
        <v>128.91499801251163</v>
      </c>
      <c r="HB60" s="397">
        <v>107.18687565565509</v>
      </c>
      <c r="HC60" s="397">
        <v>101.94907959738333</v>
      </c>
      <c r="HD60" s="397">
        <v>141.90903184414609</v>
      </c>
      <c r="HE60" s="397">
        <v>113.43385431594324</v>
      </c>
      <c r="HF60" s="397">
        <v>124.96973198122221</v>
      </c>
      <c r="HG60" s="397">
        <v>132.31598555021182</v>
      </c>
      <c r="HH60" s="397">
        <v>106.72302286103051</v>
      </c>
      <c r="HI60" s="397">
        <v>107.71995270452959</v>
      </c>
      <c r="HJ60" s="397">
        <v>117.2141283673744</v>
      </c>
      <c r="HK60" s="397">
        <v>110.17399737741786</v>
      </c>
      <c r="HL60" s="397">
        <v>126.81053988100517</v>
      </c>
      <c r="HM60" s="397">
        <v>107.87602260154438</v>
      </c>
      <c r="HN60" s="397">
        <v>125.67140607013727</v>
      </c>
      <c r="HO60" s="397">
        <v>124.14495853537093</v>
      </c>
      <c r="HP60" s="397">
        <v>115.56110826898595</v>
      </c>
      <c r="HQ60" s="397">
        <v>71.972986562474802</v>
      </c>
      <c r="HR60" s="397">
        <v>85.490614455972462</v>
      </c>
      <c r="HS60" s="397">
        <v>109.94194313614182</v>
      </c>
      <c r="HT60" s="397">
        <v>128.74078565371983</v>
      </c>
      <c r="HU60" s="397">
        <v>129.67349312425242</v>
      </c>
      <c r="HV60" s="397">
        <v>114.15706571275058</v>
      </c>
      <c r="HW60" s="397">
        <v>132.27667695834805</v>
      </c>
      <c r="HX60" s="397">
        <v>141.9400975286928</v>
      </c>
      <c r="HY60" s="397">
        <v>70.132995196398809</v>
      </c>
      <c r="HZ60" s="397">
        <v>145.92643828305955</v>
      </c>
      <c r="IA60" s="397">
        <v>111.02749845279322</v>
      </c>
      <c r="IB60" s="397">
        <v>105.37976473154929</v>
      </c>
      <c r="IC60" s="397">
        <v>93.290322580645167</v>
      </c>
      <c r="ID60" s="397">
        <v>103.83491032835595</v>
      </c>
      <c r="IE60" s="397">
        <v>110.34402335567144</v>
      </c>
      <c r="IF60" s="397">
        <v>106.97038484606088</v>
      </c>
      <c r="IG60" s="397">
        <v>110.05850344336096</v>
      </c>
      <c r="IH60" s="397">
        <v>96.150391597842074</v>
      </c>
      <c r="II60" s="397">
        <v>120.66286986879143</v>
      </c>
      <c r="IJ60" s="397">
        <v>119.77931084580464</v>
      </c>
      <c r="IK60" s="397">
        <v>119.89139097122049</v>
      </c>
      <c r="IL60" s="397">
        <v>115.64404578267767</v>
      </c>
      <c r="IM60" s="397">
        <v>112.28607235733287</v>
      </c>
      <c r="IN60" s="397">
        <v>114.34546422012313</v>
      </c>
    </row>
    <row r="61" spans="1:248" x14ac:dyDescent="0.25">
      <c r="A61" s="381" t="s">
        <v>667</v>
      </c>
      <c r="B61" s="331" t="b">
        <f t="shared" si="5"/>
        <v>0</v>
      </c>
      <c r="C61" s="385">
        <f>'Jadual1-IPP'!E98</f>
        <v>111.56199207646603</v>
      </c>
      <c r="D61" s="400"/>
      <c r="E61" s="380"/>
      <c r="F61" s="414">
        <f>HLOOKUP(F$55,'Jadual2&amp;3-Industryindex'!$K$9:$MP$121,ROWS(I$38:I41)+72,0)</f>
        <v>75.659000000000006</v>
      </c>
      <c r="G61" s="414">
        <f>HLOOKUP(G$55,'Jadual2&amp;3-Industryindex'!$K$9:$MP$121,ROWS(J$38:J41)+72,0)</f>
        <v>95.543999999999997</v>
      </c>
      <c r="H61" s="414">
        <f>HLOOKUP(H$55,'Jadual2&amp;3-Industryindex'!$K$9:$MP$121,ROWS(K$38:K41)+72,0)</f>
        <v>77.941000000000003</v>
      </c>
      <c r="I61" s="50">
        <f>HLOOKUP(I$55,'Jadual2&amp;3-Industryindex'!$K$9:$MP$121,ROWS(L$38:L41)+72,0)</f>
        <v>102.679</v>
      </c>
      <c r="J61" s="50">
        <f>HLOOKUP(J$55,'Jadual2&amp;3-Industryindex'!$K$9:$MP$121,ROWS(M$38:M41)+72,0)</f>
        <v>108.205</v>
      </c>
      <c r="K61" s="50">
        <f>HLOOKUP(K$55,'Jadual2&amp;3-Industryindex'!$K$9:$MP$121,ROWS(N$38:N41)+72,0)</f>
        <v>114.032</v>
      </c>
      <c r="L61" s="50">
        <f>HLOOKUP(L$55,'Jadual2&amp;3-Industryindex'!$K$9:$MP$121,ROWS(O$38:O41)+72,0)</f>
        <v>97.814999999999998</v>
      </c>
      <c r="M61" s="50">
        <f>HLOOKUP(M$55,'Jadual2&amp;3-Industryindex'!$K$9:$MP$121,ROWS(P$38:P41)+72,0)</f>
        <v>119.55800000000001</v>
      </c>
      <c r="N61" s="50">
        <f>HLOOKUP(N$55,'Jadual2&amp;3-Industryindex'!$K$9:$MP$121,ROWS(Q$38:Q41)+72,0)</f>
        <v>92.24</v>
      </c>
      <c r="O61" s="50">
        <f>HLOOKUP(O$55,'Jadual2&amp;3-Industryindex'!$K$9:$MP$121,ROWS(R$38:R41)+72,0)</f>
        <v>104.349</v>
      </c>
      <c r="P61" s="50">
        <f>HLOOKUP(P$55,'Jadual2&amp;3-Industryindex'!$K$9:$MP$121,ROWS(S$38:S41)+72,0)</f>
        <v>109.532</v>
      </c>
      <c r="Q61" s="50">
        <f>HLOOKUP(Q$55,'Jadual2&amp;3-Industryindex'!$K$9:$MP$121,ROWS(T$38:T41)+72,0)</f>
        <v>114.869</v>
      </c>
      <c r="R61" s="50">
        <f>HLOOKUP(R$55,'Jadual2&amp;3-Industryindex'!$K$9:$MP$121,ROWS(U$38:U41)+72,0)</f>
        <v>105.027</v>
      </c>
      <c r="S61" s="50">
        <f>HLOOKUP(S$55,'Jadual2&amp;3-Industryindex'!$K$9:$MP$121,ROWS(V$38:V41)+72,0)</f>
        <v>99.491</v>
      </c>
      <c r="T61" s="50">
        <f>HLOOKUP(T$55,'Jadual2&amp;3-Industryindex'!$K$9:$MP$121,ROWS(W$38:W41)+72,0)</f>
        <v>99.664000000000001</v>
      </c>
      <c r="U61" s="50">
        <f>HLOOKUP(U$55,'Jadual2&amp;3-Industryindex'!$K$9:$MP$121,ROWS(X$38:X41)+72,0)</f>
        <v>105.749</v>
      </c>
      <c r="V61" s="50">
        <f>HLOOKUP(V$55,'Jadual2&amp;3-Industryindex'!$K$9:$MP$121,ROWS(Y$38:Y41)+72,0)</f>
        <v>114.53100000000001</v>
      </c>
      <c r="W61" s="50">
        <f>HLOOKUP(W$55,'Jadual2&amp;3-Industryindex'!$K$9:$MP$121,ROWS(Z$38:Z41)+72,0)</f>
        <v>104.21299999999999</v>
      </c>
      <c r="X61" s="50">
        <f>HLOOKUP(X$55,'Jadual2&amp;3-Industryindex'!$K$9:$MP$121,ROWS(AA$38:AA41)+72,0)</f>
        <v>98.795000000000002</v>
      </c>
      <c r="Y61" s="50">
        <f>HLOOKUP(Y$55,'Jadual2&amp;3-Industryindex'!$K$9:$MP$121,ROWS(AB$38:AB41)+72,0)</f>
        <v>104.28400000000001</v>
      </c>
      <c r="Z61" s="50">
        <f>HLOOKUP(Z$55,'Jadual2&amp;3-Industryindex'!$K$9:$MP$121,ROWS(AC$38:AC41)+72,0)</f>
        <v>102.77500000000001</v>
      </c>
      <c r="AA61" s="50">
        <f>HLOOKUP(AA$55,'Jadual2&amp;3-Industryindex'!$K$9:$MP$121,ROWS(AD$38:AD41)+72,0)</f>
        <v>97.328999999999994</v>
      </c>
      <c r="AB61" s="50">
        <f>HLOOKUP(AB$55,'Jadual2&amp;3-Industryindex'!$K$9:$MP$121,ROWS(AE$38:AE41)+72,0)</f>
        <v>97.355000000000004</v>
      </c>
      <c r="AC61" s="50">
        <f>HLOOKUP(AC$55,'Jadual2&amp;3-Industryindex'!$K$9:$MP$121,ROWS(AF$38:AF41)+72,0)</f>
        <v>103.57</v>
      </c>
      <c r="AD61" s="50">
        <f>HLOOKUP(AD$55,'Jadual2&amp;3-Industryindex'!$K$9:$MP$121,ROWS(AG$38:AG41)+72,0)</f>
        <v>92.228999999999999</v>
      </c>
      <c r="AE61" s="50">
        <f>HLOOKUP(AE$55,'Jadual2&amp;3-Industryindex'!$K$9:$MP$121,ROWS(AH$38:AH41)+72,0)</f>
        <v>109.32</v>
      </c>
      <c r="AF61" s="50">
        <f>HLOOKUP(AF$55,'Jadual2&amp;3-Industryindex'!$K$9:$MP$121,ROWS(AI$38:AI41)+72,0)</f>
        <v>93.953000000000003</v>
      </c>
      <c r="AG61" s="50">
        <f>HLOOKUP(AG$55,'Jadual2&amp;3-Industryindex'!$K$9:$MP$121,ROWS(AJ$38:AJ41)+72,0)</f>
        <v>104.44</v>
      </c>
      <c r="AH61" s="50">
        <f>HLOOKUP(AH$55,'Jadual2&amp;3-Industryindex'!$K$9:$MP$121,ROWS(AK$38:AK41)+72,0)</f>
        <v>100.35</v>
      </c>
      <c r="AI61" s="50">
        <f>HLOOKUP(AI$55,'Jadual2&amp;3-Industryindex'!$K$9:$MP$121,ROWS(AL$38:AL41)+72,0)</f>
        <v>104.03700000000001</v>
      </c>
      <c r="AJ61" s="50">
        <f>HLOOKUP(AJ$55,'Jadual2&amp;3-Industryindex'!$K$9:$MP$121,ROWS(AM$38:AM41)+72,0)</f>
        <v>117.73399999999999</v>
      </c>
      <c r="AK61" s="50">
        <f>HLOOKUP(AK$55,'Jadual2&amp;3-Industryindex'!$K$9:$MP$121,ROWS(AN$38:AN41)+72,0)</f>
        <v>105.27200000000001</v>
      </c>
      <c r="AL61" s="50">
        <f>HLOOKUP(AL$55,'Jadual2&amp;3-Industryindex'!$K$9:$MP$121,ROWS(AO$38:AO41)+72,0)</f>
        <v>118.26</v>
      </c>
      <c r="AM61" s="50">
        <f>HLOOKUP(AM$55,'Jadual2&amp;3-Industryindex'!$K$9:$MP$121,ROWS(AP$38:AP41)+72,0)</f>
        <v>129.12</v>
      </c>
      <c r="AN61" s="50">
        <f>HLOOKUP(AN$55,'Jadual2&amp;3-Industryindex'!$K$9:$MP$121,ROWS(AQ$38:AQ41)+72,0)</f>
        <v>82.373999999999995</v>
      </c>
      <c r="AO61" s="50">
        <f>HLOOKUP(AO$55,'Jadual2&amp;3-Industryindex'!$K$9:$MP$121,ROWS(AR$38:AR41)+72,0)</f>
        <v>110.56699999999999</v>
      </c>
      <c r="AP61" s="50">
        <f>HLOOKUP(AP$55,'Jadual2&amp;3-Industryindex'!$K$9:$MP$121,ROWS(AS$38:AS41)+72,0)</f>
        <v>75.703000000000003</v>
      </c>
      <c r="AQ61" s="50">
        <f>HLOOKUP(AQ$55,'Jadual2&amp;3-Industryindex'!$K$9:$MP$121,ROWS(AT$38:AT41)+72,0)</f>
        <v>186.375</v>
      </c>
      <c r="AR61" s="50">
        <f>HLOOKUP(AR$55,'Jadual2&amp;3-Industryindex'!$K$9:$MP$121,ROWS(AU$38:AU41)+72,0)</f>
        <v>111.117</v>
      </c>
      <c r="AS61" s="50">
        <f>HLOOKUP(AS$55,'Jadual2&amp;3-Industryindex'!$K$9:$MP$121,ROWS(AV$38:AV41)+72,0)</f>
        <v>113.485</v>
      </c>
      <c r="AT61" s="50">
        <f>HLOOKUP(AT$55,'Jadual2&amp;3-Industryindex'!$K$9:$MP$121,ROWS(AW$38:AW41)+72,0)</f>
        <v>89.994</v>
      </c>
      <c r="AU61" s="50">
        <f>HLOOKUP(AU$55,'Jadual2&amp;3-Industryindex'!$K$9:$MP$121,ROWS(AX$38:AX41)+72,0)</f>
        <v>106.42700000000001</v>
      </c>
      <c r="AV61" s="50">
        <f>HLOOKUP(AV$55,'Jadual2&amp;3-Industryindex'!$K$9:$MP$121,ROWS(AY$38:AY41)+72,0)</f>
        <v>98.954999999999998</v>
      </c>
      <c r="AW61" s="50">
        <f>HLOOKUP(AW$55,'Jadual2&amp;3-Industryindex'!$K$9:$MP$121,ROWS(AZ$38:AZ41)+72,0)</f>
        <v>100.562</v>
      </c>
      <c r="AX61" s="50">
        <f>HLOOKUP(AX$55,'Jadual2&amp;3-Industryindex'!$K$9:$MP$121,ROWS(BA$38:BA41)+72,0)</f>
        <v>108.77</v>
      </c>
      <c r="AY61" s="50">
        <f>HLOOKUP(AY$55,'Jadual2&amp;3-Industryindex'!$K$9:$MP$121,ROWS(BB$38:BB41)+72,0)</f>
        <v>104.084</v>
      </c>
      <c r="AZ61" s="50">
        <f>HLOOKUP(AZ$55,'Jadual2&amp;3-Industryindex'!$K$9:$MP$121,ROWS(BC$38:BC41)+72,0)</f>
        <v>103.218</v>
      </c>
      <c r="BA61" s="50">
        <f>HLOOKUP(BA$55,'Jadual2&amp;3-Industryindex'!$K$9:$MP$121,ROWS(BD$38:BD41)+72,0)</f>
        <v>98.616</v>
      </c>
      <c r="BB61" s="50">
        <f>HLOOKUP(BB$55,'Jadual2&amp;3-Industryindex'!$K$9:$MP$121,ROWS(BE$38:BE41)+72,0)</f>
        <v>95.064999999999998</v>
      </c>
      <c r="BC61" s="50">
        <f>HLOOKUP(BC$55,'Jadual2&amp;3-Industryindex'!$K$9:$MP$121,ROWS(BF$38:BF41)+72,0)</f>
        <v>91.513000000000005</v>
      </c>
      <c r="BD61" s="50">
        <f>HLOOKUP(BD$55,'Jadual2&amp;3-Industryindex'!$K$9:$MP$121,ROWS(BG$38:BG41)+72,0)</f>
        <v>105.30200000000001</v>
      </c>
      <c r="BE61" s="50">
        <f>HLOOKUP(BE$55,'Jadual2&amp;3-Industryindex'!$K$9:$MP$121,ROWS(BH$38:BH41)+72,0)</f>
        <v>111.801</v>
      </c>
      <c r="BF61" s="50">
        <f>HLOOKUP(BF$55,'Jadual2&amp;3-Industryindex'!$K$9:$MP$121,ROWS(BI$38:BI41)+72,0)</f>
        <v>100.09399999999999</v>
      </c>
      <c r="BG61" s="50">
        <f>HLOOKUP(BG$55,'Jadual2&amp;3-Industryindex'!$K$9:$MP$121,ROWS(BJ$38:BJ41)+72,0)</f>
        <v>105.26</v>
      </c>
      <c r="BH61" s="50">
        <f>HLOOKUP(BH$55,'Jadual2&amp;3-Industryindex'!$K$9:$MP$121,ROWS(BK$38:BK41)+72,0)</f>
        <v>112.22499999999999</v>
      </c>
      <c r="BI61" s="50">
        <f>HLOOKUP(BI$55,'Jadual2&amp;3-Industryindex'!$K$9:$MP$121,ROWS(BL$38:BL41)+72,0)</f>
        <v>107.49</v>
      </c>
      <c r="BJ61" s="50">
        <f>HLOOKUP(BJ$55,'Jadual2&amp;3-Industryindex'!$K$9:$MP$121,ROWS(BM$38:BM41)+72,0)</f>
        <v>113.172</v>
      </c>
      <c r="BK61" s="50">
        <f>HLOOKUP(BK$55,'Jadual2&amp;3-Industryindex'!$K$9:$MP$121,ROWS(BN$38:BN41)+72,0)</f>
        <v>100.072</v>
      </c>
      <c r="BL61" s="50">
        <f>HLOOKUP(BL$55,'Jadual2&amp;3-Industryindex'!$K$9:$MP$121,ROWS(BO$38:BO41)+72,0)</f>
        <v>94.019000000000005</v>
      </c>
      <c r="BM61" s="50">
        <f>HLOOKUP(BM$55,'Jadual2&amp;3-Industryindex'!$K$9:$MP$121,ROWS(BP$38:BP41)+72,0)</f>
        <v>79.492000000000004</v>
      </c>
      <c r="BN61" s="50">
        <f>HLOOKUP(BN$55,'Jadual2&amp;3-Industryindex'!$K$9:$MP$121,ROWS(BQ$38:BQ41)+72,0)</f>
        <v>91.991</v>
      </c>
      <c r="BO61" s="50">
        <f>HLOOKUP(BO$55,'Jadual2&amp;3-Industryindex'!$K$9:$MP$121,ROWS(BR$38:BR41)+72,0)</f>
        <v>104.76900000000001</v>
      </c>
      <c r="BP61" s="50">
        <f>HLOOKUP(BP$55,'Jadual2&amp;3-Industryindex'!$K$9:$MP$121,ROWS(BS$38:BS41)+72,0)</f>
        <v>107.554</v>
      </c>
      <c r="BQ61" s="50">
        <f>HLOOKUP(BQ$55,'Jadual2&amp;3-Industryindex'!$K$9:$MP$121,ROWS(BT$38:BT41)+72,0)</f>
        <v>102.324</v>
      </c>
      <c r="BR61" s="50">
        <f>HLOOKUP(BR$55,'Jadual2&amp;3-Industryindex'!$K$9:$MP$121,ROWS(BU$38:BU41)+72,0)</f>
        <v>102.426</v>
      </c>
      <c r="BS61" s="50">
        <f>HLOOKUP(BS$55,'Jadual2&amp;3-Industryindex'!$K$9:$MP$121,ROWS(BV$38:BV41)+72,0)</f>
        <v>110.61199999999999</v>
      </c>
      <c r="BT61" s="50">
        <f>HLOOKUP(BT$55,'Jadual2&amp;3-Industryindex'!$K$9:$MP$121,ROWS(BW$38:BW41)+72,0)</f>
        <v>102.607</v>
      </c>
      <c r="BU61" s="50">
        <f>HLOOKUP(BU$55,'Jadual2&amp;3-Industryindex'!$K$9:$MP$121,ROWS(BX$38:BX41)+72,0)</f>
        <v>100.32299999999999</v>
      </c>
      <c r="BV61" s="50">
        <f>HLOOKUP(BV$55,'Jadual2&amp;3-Industryindex'!$K$9:$MP$121,ROWS(BY$38:BY41)+72,0)</f>
        <v>84.203999999999994</v>
      </c>
      <c r="BW61" s="50">
        <f>HLOOKUP(BW$55,'Jadual2&amp;3-Industryindex'!$K$9:$MP$121,ROWS(BZ$38:BZ41)+72,0)</f>
        <v>99.375</v>
      </c>
      <c r="BX61" s="50">
        <f>HLOOKUP(BX$55,'Jadual2&amp;3-Industryindex'!$K$9:$MP$121,ROWS(CA$38:CA41)+72,0)</f>
        <v>107.592</v>
      </c>
      <c r="BY61" s="50">
        <f>HLOOKUP(BY$55,'Jadual2&amp;3-Industryindex'!$K$9:$MP$121,ROWS(CB$38:CB41)+72,0)</f>
        <v>112.11199999999999</v>
      </c>
      <c r="BZ61" s="50">
        <f>HLOOKUP(BZ$55,'Jadual2&amp;3-Industryindex'!$K$9:$MP$121,ROWS(CC$38:CC41)+72,0)</f>
        <v>118.271</v>
      </c>
      <c r="CA61" s="50">
        <f>HLOOKUP(CA$55,'Jadual2&amp;3-Industryindex'!$K$9:$MP$121,ROWS(CD$38:CD41)+72,0)</f>
        <v>95.061999999999998</v>
      </c>
      <c r="CB61" s="50">
        <f>HLOOKUP(CB$55,'Jadual2&amp;3-Industryindex'!$K$9:$MP$121,ROWS(CE$38:CE41)+72,0)</f>
        <v>86.004999999999995</v>
      </c>
      <c r="CC61" s="50">
        <f>HLOOKUP(CC$55,'Jadual2&amp;3-Industryindex'!$K$9:$MP$121,ROWS(CF$38:CF41)+72,0)</f>
        <v>93.641000000000005</v>
      </c>
      <c r="CD61" s="50">
        <f>HLOOKUP(CD$55,'Jadual2&amp;3-Industryindex'!$K$9:$MP$121,ROWS(CG$38:CG41)+72,0)</f>
        <v>88.734999999999999</v>
      </c>
      <c r="CE61" s="50">
        <f>HLOOKUP(CE$55,'Jadual2&amp;3-Industryindex'!$K$9:$MP$121,ROWS(CH$38:CH41)+72,0)</f>
        <v>94.727000000000004</v>
      </c>
      <c r="CF61" s="50">
        <f>HLOOKUP(CF$55,'Jadual2&amp;3-Industryindex'!$K$9:$MP$121,ROWS(CI$38:CI41)+72,0)</f>
        <v>81.447000000000003</v>
      </c>
      <c r="CG61" s="50">
        <f>HLOOKUP(CG$55,'Jadual2&amp;3-Industryindex'!$K$9:$MP$121,ROWS(CJ$38:CJ41)+72,0)</f>
        <v>120.624</v>
      </c>
      <c r="CH61" s="50">
        <f>HLOOKUP(CH$55,'Jadual2&amp;3-Industryindex'!$K$9:$MP$121,ROWS(CK$38:CK41)+72,0)</f>
        <v>90.947000000000003</v>
      </c>
      <c r="CI61" s="50">
        <f>HLOOKUP(CI$55,'Jadual2&amp;3-Industryindex'!$K$9:$MP$121,ROWS(CL$38:CL41)+72,0)</f>
        <v>95.575999999999993</v>
      </c>
      <c r="CJ61" s="50">
        <f>HLOOKUP(CJ$55,'Jadual2&amp;3-Industryindex'!$K$9:$MP$121,ROWS(CN$38:CN41)+72,0)</f>
        <v>95.793999999999997</v>
      </c>
      <c r="CK61" s="50">
        <f>HLOOKUP(CK$55,'Jadual2&amp;3-Industryindex'!$K$9:$MP$121,ROWS(CO$38:CO41)+72,0)</f>
        <v>75.021000000000001</v>
      </c>
      <c r="CL61" s="50">
        <f>HLOOKUP(CL$55,'Jadual2&amp;3-Industryindex'!$K$9:$MP$121,ROWS(CP$38:CP41)+72,0)</f>
        <v>108.809</v>
      </c>
      <c r="CM61" s="50">
        <f>HLOOKUP(CM$55,'Jadual2&amp;3-Industryindex'!$K$9:$MP$121,ROWS(CQ$38:CQ41)+72,0)</f>
        <v>94.766816782479964</v>
      </c>
      <c r="CN61" s="50">
        <f>HLOOKUP(CN$55,'Jadual2&amp;3-Industryindex'!$K$9:$MP$121,ROWS(CQ$38:CQ41)+72,0)</f>
        <v>87.554000000000002</v>
      </c>
      <c r="CO61" s="50">
        <f>HLOOKUP(CO$55,'Jadual2&amp;3-Industryindex'!$K$9:$MP$121,ROWS(CR$38:CR41)+72,0)</f>
        <v>99.165999999999997</v>
      </c>
      <c r="CP61" s="50">
        <f>HLOOKUP(CP$55,'Jadual2&amp;3-Industryindex'!$K$9:$MP$121,ROWS(CS$38:CS41)+72,0)</f>
        <v>76.664000000000001</v>
      </c>
      <c r="CQ61" s="50">
        <f>HLOOKUP(CQ$55,'Jadual2&amp;3-Industryindex'!$K$9:$MP$121,ROWS(CT$38:CT41)+72,0)</f>
        <v>105.066</v>
      </c>
      <c r="CR61" s="50">
        <f>HLOOKUP(CR$55,'Jadual2&amp;3-Industryindex'!$K$9:$MP$121,ROWS(CU$38:CU41)+72,0)</f>
        <v>113.32299999999999</v>
      </c>
      <c r="CS61" s="50">
        <f>HLOOKUP(CS$55,'Jadual2&amp;3-Industryindex'!$K$9:$MP$121,ROWS(CV$38:CV41)+72,0)</f>
        <v>98.126999999999995</v>
      </c>
      <c r="CT61" s="50">
        <f>HLOOKUP(CT$55,'Jadual2&amp;3-Industryindex'!$K$9:$MP$121,ROWS(CW$38:CW41)+72,0)</f>
        <v>99.009</v>
      </c>
      <c r="CU61" s="50">
        <f>HLOOKUP(CU$55,'Jadual2&amp;3-Industryindex'!$K$9:$MP$121,ROWS(CX$38:CX41)+72,0)</f>
        <v>89.224999999999994</v>
      </c>
      <c r="CV61" s="50">
        <f>HLOOKUP(CV$55,'Jadual2&amp;3-Industryindex'!$K$9:$MP$121,ROWS(CY$38:CY41)+72,0)</f>
        <v>90.971999999999994</v>
      </c>
      <c r="CW61" s="50">
        <f>HLOOKUP(CW$55,'Jadual2&amp;3-Industryindex'!$K$9:$MP$121,ROWS(CZ$38:CZ41)+72,0)</f>
        <v>103.71</v>
      </c>
      <c r="CX61" s="50">
        <f>HLOOKUP(CX$55,'Jadual2&amp;3-Industryindex'!$K$9:$MP$121,ROWS(DA$38:DA41)+72,0)</f>
        <v>80.739000000000004</v>
      </c>
      <c r="CY61" s="50">
        <f>HLOOKUP(CY$55,'Jadual2&amp;3-Industryindex'!$K$9:$MP$121,ROWS(DB$38:DB41)+72,0)</f>
        <v>83.96</v>
      </c>
      <c r="CZ61" s="50">
        <f>HLOOKUP(CZ$55,'Jadual2&amp;3-Industryindex'!$K$9:$MP$121,ROWS(DC$38:DC41)+72,0)</f>
        <v>99.715000000000003</v>
      </c>
      <c r="DA61" s="50">
        <f>HLOOKUP(DA$55,'Jadual2&amp;3-Industryindex'!$K$9:$MP$121,ROWS(DD$38:DD41)+72,0)</f>
        <v>118.432</v>
      </c>
      <c r="DB61" s="50">
        <f>HLOOKUP(DB$55,'Jadual2&amp;3-Industryindex'!$K$9:$MP$121,ROWS(DE$38:DE41)+72,0)</f>
        <v>116.691</v>
      </c>
      <c r="DC61" s="50">
        <f>HLOOKUP(DC$55,'Jadual2&amp;3-Industryindex'!$K$9:$MP$121,ROWS(DF$38:DF41)+72,0)</f>
        <v>103.785</v>
      </c>
      <c r="DD61" s="50">
        <f>HLOOKUP(DD$55,'Jadual2&amp;3-Industryindex'!$K$9:$MP$121,ROWS(DG$38:DG41)+72,0)</f>
        <v>94.117000000000004</v>
      </c>
      <c r="DE61" s="50">
        <f>HLOOKUP(DE$55,'Jadual2&amp;3-Industryindex'!$K$9:$MP$121,ROWS(DH$38:DH41)+72,0)</f>
        <v>79.441999999999993</v>
      </c>
      <c r="DF61" s="50">
        <f>HLOOKUP(DF$55,'Jadual2&amp;3-Industryindex'!$K$9:$MP$121,ROWS(DI$38:DI41)+72,0)</f>
        <v>68.326999999999998</v>
      </c>
      <c r="DG61" s="50">
        <f>HLOOKUP(DG$55,'Jadual2&amp;3-Industryindex'!$K$9:$MP$121,ROWS(DJ$38:DJ41)+72,0)</f>
        <v>83.894000000000005</v>
      </c>
      <c r="DH61" s="50">
        <f>HLOOKUP(DH$55,'Jadual2&amp;3-Industryindex'!$K$9:$MP$121,ROWS(DK$38:DK41)+72,0)</f>
        <v>169.78100000000001</v>
      </c>
      <c r="DI61" s="50">
        <f>HLOOKUP(DI$55,'Jadual2&amp;3-Industryindex'!$K$9:$MP$121,ROWS(DL$38:DL41)+72,0)</f>
        <v>129.946</v>
      </c>
      <c r="DJ61" s="50">
        <f>HLOOKUP(DJ$55,'Jadual2&amp;3-Industryindex'!$K$9:$MP$121,ROWS(DM$38:DM41)+72,0)</f>
        <v>97.024000000000001</v>
      </c>
      <c r="DK61" s="50">
        <f>HLOOKUP(DK$55,'Jadual2&amp;3-Industryindex'!$K$9:$MP$121,ROWS(DN$38:DN41)+72,0)</f>
        <v>95.537999999999997</v>
      </c>
      <c r="DL61" s="50">
        <f>HLOOKUP(DL$55,'Jadual2&amp;3-Industryindex'!$K$9:$MP$121,ROWS(DO$38:DO41)+72,0)</f>
        <v>120.741</v>
      </c>
      <c r="DM61" s="50">
        <f>HLOOKUP(DM$55,'Jadual2&amp;3-Industryindex'!$K$9:$MP$121,ROWS(DP$38:DP41)+72,0)</f>
        <v>98.015000000000001</v>
      </c>
      <c r="DN61" s="50">
        <f>HLOOKUP(DN$55,'Jadual2&amp;3-Industryindex'!$K$9:$MP$121,ROWS(DQ$38:DQ41)+72,0)</f>
        <v>78.67</v>
      </c>
      <c r="DO61" s="50">
        <f>HLOOKUP(DO$55,'Jadual2&amp;3-Industryindex'!$K$9:$MP$121,ROWS(DR$38:DR41)+72,0)</f>
        <v>110.00700000000001</v>
      </c>
      <c r="DP61" s="50">
        <f>HLOOKUP(DP$55,'Jadual2&amp;3-Industryindex'!$K$9:$MP$121,ROWS(DS$38:DS41)+72,0)</f>
        <v>76.287000000000006</v>
      </c>
      <c r="DQ61" s="50">
        <f>HLOOKUP(DQ$55,'Jadual2&amp;3-Industryindex'!$K$9:$MP$121,ROWS(DT$38:DT41)+72,0)</f>
        <v>86.251999999999995</v>
      </c>
      <c r="DR61" s="50">
        <f>HLOOKUP(DR$55,'Jadual2&amp;3-Industryindex'!$K$9:$MP$121,ROWS(DU$38:DU41)+72,0)</f>
        <v>114.014</v>
      </c>
      <c r="DS61" s="50">
        <f>HLOOKUP(DS$55,'Jadual2&amp;3-Industryindex'!$K$9:$MP$121,ROWS(DV$38:DV41)+72,0)</f>
        <v>111.59399999999999</v>
      </c>
      <c r="DT61" s="50">
        <f>HLOOKUP(DT$55,'Jadual2&amp;3-Industryindex'!$K$9:$MP$121,ROWS(DW$38:DW41)+72,0)</f>
        <v>140.21799999999999</v>
      </c>
      <c r="DU61" s="50">
        <f>HLOOKUP(DU$55,'Jadual2&amp;3-Industryindex'!$K$9:$MP$121,ROWS(DX$38:DX41)+72,0)</f>
        <v>115.431</v>
      </c>
      <c r="DV61" s="50">
        <f>HLOOKUP(DV$55,'Jadual2&amp;3-Industryindex'!$K$9:$MP$121,ROWS(DY$38:DY41)+72,0)</f>
        <v>93.903999999999996</v>
      </c>
      <c r="DW61" s="50">
        <f>HLOOKUP(DW$55,'Jadual2&amp;3-Industryindex'!$K$9:$MP$121,ROWS(DZ$38:DZ41)+72,0)</f>
        <v>83.649000000000001</v>
      </c>
      <c r="DX61" s="50">
        <f>HLOOKUP(DX$55,'Jadual2&amp;3-Industryindex'!$K$9:$MP$121,ROWS(EA$38:EA41)+72,0)</f>
        <v>139.93700000000001</v>
      </c>
      <c r="DY61" s="50">
        <f>HLOOKUP(DY$55,'Jadual2&amp;3-Industryindex'!$K$9:$MP$121,ROWS(EB$38:EB41)+72,0)</f>
        <v>91.421999999999997</v>
      </c>
      <c r="DZ61" s="50">
        <f>HLOOKUP(DZ$55,'Jadual2&amp;3-Industryindex'!$K$9:$MP$121,ROWS(EC$38:EC41)+72,0)</f>
        <v>135.506</v>
      </c>
      <c r="EA61" s="50">
        <f>HLOOKUP(EA$55,'Jadual2&amp;3-Industryindex'!$K$9:$MP$121,ROWS(ED$38:ED41)+72,0)</f>
        <v>80.912000000000006</v>
      </c>
      <c r="EB61" s="50">
        <f>HLOOKUP(EB$55,'Jadual2&amp;3-Industryindex'!$K$9:$MP$121,ROWS(EE$38:EE41)+72,0)</f>
        <v>91.025000000000006</v>
      </c>
      <c r="EC61" s="50">
        <f>HLOOKUP(EC$55,'Jadual2&amp;3-Industryindex'!$K$9:$MP$121,ROWS(EF$38:EF41)+72,0)</f>
        <v>81.614000000000004</v>
      </c>
      <c r="ED61" s="50">
        <f>HLOOKUP(ED$55,'Jadual2&amp;3-Industryindex'!$K$9:$MP$121,ROWS(EG$38:EG41)+72,0)</f>
        <v>118.69640130968568</v>
      </c>
      <c r="EE61" s="50">
        <f>HLOOKUP(EE$55,'Jadual2&amp;3-Industryindex'!$K$9:$MP$121,ROWS(EH$38:EH41)+72,0)</f>
        <v>112.057</v>
      </c>
      <c r="EF61" s="398">
        <v>114.47036893856944</v>
      </c>
      <c r="EG61" s="398">
        <v>134.24535253813562</v>
      </c>
      <c r="EH61" s="398">
        <v>124.87086279807511</v>
      </c>
      <c r="EI61" s="398">
        <v>130.06904578460188</v>
      </c>
      <c r="EJ61" s="398">
        <v>150.91870558469054</v>
      </c>
      <c r="EK61" s="398">
        <v>112.04368244692215</v>
      </c>
      <c r="EL61" s="398">
        <v>121.84700196336891</v>
      </c>
      <c r="EM61" s="398">
        <v>102.93650719103758</v>
      </c>
      <c r="EN61" s="398">
        <v>128.06821545244404</v>
      </c>
      <c r="EO61" s="398">
        <v>103.32747690481689</v>
      </c>
      <c r="EP61" s="398">
        <v>106.8466089601023</v>
      </c>
      <c r="EQ61" s="398">
        <v>115.03775262699702</v>
      </c>
      <c r="ER61" s="398">
        <v>138.64033934349811</v>
      </c>
      <c r="ES61" s="398">
        <v>100.64806410912284</v>
      </c>
      <c r="ET61" s="398">
        <v>112.12662966002193</v>
      </c>
      <c r="EU61" s="398">
        <v>123.86590262577735</v>
      </c>
      <c r="EV61" s="398">
        <v>107.49535657773912</v>
      </c>
      <c r="EW61" s="398">
        <v>115.64775532309662</v>
      </c>
      <c r="EX61" s="398">
        <v>105.05288316635864</v>
      </c>
      <c r="EY61" s="398">
        <v>110.5774072674961</v>
      </c>
      <c r="EZ61" s="398">
        <v>117.23850193920511</v>
      </c>
      <c r="FA61" s="398">
        <v>107.88916309651972</v>
      </c>
      <c r="FB61" s="398">
        <v>117.28361717590067</v>
      </c>
      <c r="FC61" s="398">
        <v>143.45213824719218</v>
      </c>
      <c r="FD61" s="398">
        <v>119.37838822199332</v>
      </c>
      <c r="FE61" s="398">
        <v>127.49425837445617</v>
      </c>
      <c r="FF61" s="398">
        <v>114.81083917590297</v>
      </c>
      <c r="FG61" s="398">
        <v>127.85779580332566</v>
      </c>
      <c r="FH61" s="398">
        <v>109.80092201691282</v>
      </c>
      <c r="FI61" s="398">
        <v>107.69350659160651</v>
      </c>
      <c r="FJ61" s="398">
        <v>124.54197755653459</v>
      </c>
      <c r="FK61" s="398">
        <v>108.118543460982</v>
      </c>
      <c r="FL61" s="398">
        <v>110.37451953874098</v>
      </c>
      <c r="FM61" s="398">
        <v>112.58198130511383</v>
      </c>
      <c r="FN61" s="398">
        <v>128.85089664794015</v>
      </c>
      <c r="FO61" s="398">
        <v>107.39231890462099</v>
      </c>
      <c r="FP61" s="398">
        <v>152.43207587453142</v>
      </c>
      <c r="FQ61" s="398">
        <v>183.52824641661257</v>
      </c>
      <c r="FR61" s="398">
        <v>182.36254180186958</v>
      </c>
      <c r="FS61" s="398">
        <v>132.20439347409223</v>
      </c>
      <c r="FT61" s="398">
        <v>183.26305890138431</v>
      </c>
      <c r="FU61" s="398">
        <v>111.40051059057571</v>
      </c>
      <c r="FV61" s="398">
        <v>95.713440769411434</v>
      </c>
      <c r="FW61" s="398">
        <v>86.566909201034321</v>
      </c>
      <c r="FX61" s="398">
        <v>104.35604524715167</v>
      </c>
      <c r="FY61" s="398">
        <v>80.876488792908944</v>
      </c>
      <c r="FZ61" s="398">
        <v>109.01771425879606</v>
      </c>
      <c r="GA61" s="398">
        <v>106.19813278008299</v>
      </c>
      <c r="GB61" s="398">
        <v>113.47018024960718</v>
      </c>
      <c r="GC61" s="398">
        <v>80.539254965860124</v>
      </c>
      <c r="GD61" s="398">
        <v>98.589062054408814</v>
      </c>
      <c r="GE61" s="398">
        <v>112.23112833612259</v>
      </c>
      <c r="GF61" s="398">
        <v>118.2340319776132</v>
      </c>
      <c r="GG61" s="398">
        <v>108.78882386984758</v>
      </c>
      <c r="GH61" s="398">
        <v>116.06712289972074</v>
      </c>
      <c r="GI61" s="398">
        <v>135.76657256960115</v>
      </c>
      <c r="GJ61" s="398">
        <v>112.66661729857819</v>
      </c>
      <c r="GK61" s="398">
        <v>120.27980763693985</v>
      </c>
      <c r="GL61" s="398">
        <v>109.84459814214563</v>
      </c>
      <c r="GM61" s="398">
        <v>119.4755446234703</v>
      </c>
      <c r="GN61" s="398">
        <v>114.51979479538754</v>
      </c>
      <c r="GO61" s="398">
        <v>116.41747338726044</v>
      </c>
      <c r="GP61" s="398">
        <v>128.89968036497905</v>
      </c>
      <c r="GQ61" s="398">
        <v>91.018619934282583</v>
      </c>
      <c r="GR61" s="398">
        <v>112.37193905749963</v>
      </c>
      <c r="GS61" s="398">
        <v>107.25865648858715</v>
      </c>
      <c r="GT61" s="398">
        <v>135.19706561300646</v>
      </c>
      <c r="GU61" s="398">
        <v>109.81906379877697</v>
      </c>
      <c r="GV61" s="398">
        <v>101.7844620578131</v>
      </c>
      <c r="GW61" s="398">
        <v>121.67832167832178</v>
      </c>
      <c r="GX61" s="398">
        <v>102.51437790089702</v>
      </c>
      <c r="GY61" s="398">
        <v>151.57969541143206</v>
      </c>
      <c r="GZ61" s="398">
        <v>81.221858002233375</v>
      </c>
      <c r="HA61" s="398">
        <v>132.99883858974499</v>
      </c>
      <c r="HB61" s="398">
        <v>113.4789390826173</v>
      </c>
      <c r="HC61" s="398">
        <v>115.52977985813841</v>
      </c>
      <c r="HD61" s="398">
        <v>134.58001937105828</v>
      </c>
      <c r="HE61" s="398">
        <v>107.17251566271545</v>
      </c>
      <c r="HF61" s="398">
        <v>124.38528902736168</v>
      </c>
      <c r="HG61" s="398">
        <v>126.71482993111451</v>
      </c>
      <c r="HH61" s="398">
        <v>109.77422766631858</v>
      </c>
      <c r="HI61" s="398">
        <v>101.38016322603936</v>
      </c>
      <c r="HJ61" s="398">
        <v>110.0980511490767</v>
      </c>
      <c r="HK61" s="398">
        <v>103.35462909749376</v>
      </c>
      <c r="HL61" s="398">
        <v>118.21366983362857</v>
      </c>
      <c r="HM61" s="398">
        <v>110.18778410457197</v>
      </c>
      <c r="HN61" s="398">
        <v>134.71804869736738</v>
      </c>
      <c r="HO61" s="398">
        <v>128.1242896640828</v>
      </c>
      <c r="HP61" s="398">
        <v>110.60577894300542</v>
      </c>
      <c r="HQ61" s="398">
        <v>69.68268850935489</v>
      </c>
      <c r="HR61" s="398">
        <v>61.701277953745929</v>
      </c>
      <c r="HS61" s="398">
        <v>111.05246781428464</v>
      </c>
      <c r="HT61" s="398">
        <v>130.04119763002004</v>
      </c>
      <c r="HU61" s="398">
        <v>130.98332638813375</v>
      </c>
      <c r="HV61" s="398">
        <v>100.80964801641707</v>
      </c>
      <c r="HW61" s="398">
        <v>133.61280500843239</v>
      </c>
      <c r="HX61" s="398">
        <v>95.333026143426608</v>
      </c>
      <c r="HY61" s="398">
        <v>102.22545356001136</v>
      </c>
      <c r="HZ61" s="398">
        <v>97.962126445263763</v>
      </c>
      <c r="IA61" s="398">
        <v>96.910137696580648</v>
      </c>
      <c r="IB61" s="398">
        <v>117.13785111783116</v>
      </c>
      <c r="IC61" s="398">
        <v>111.94838709677421</v>
      </c>
      <c r="ID61" s="398">
        <v>118.83822371885107</v>
      </c>
      <c r="IE61" s="398">
        <v>95.836356812434786</v>
      </c>
      <c r="IF61" s="398">
        <v>102.86844061049514</v>
      </c>
      <c r="IG61" s="398">
        <v>104.05895697612786</v>
      </c>
      <c r="IH61" s="398">
        <v>107.42411764991388</v>
      </c>
      <c r="II61" s="398">
        <v>128.03538108614632</v>
      </c>
      <c r="IJ61" s="398">
        <v>112.51445851579112</v>
      </c>
      <c r="IK61" s="398">
        <v>127.21676476483863</v>
      </c>
      <c r="IL61" s="398">
        <v>122.70990643790819</v>
      </c>
      <c r="IM61" s="398">
        <v>115.9991548879043</v>
      </c>
      <c r="IN61" s="398">
        <v>115.60360208966728</v>
      </c>
    </row>
    <row r="62" spans="1:248" x14ac:dyDescent="0.25">
      <c r="A62" s="381" t="s">
        <v>21</v>
      </c>
      <c r="B62" s="331" t="b">
        <f t="shared" si="5"/>
        <v>0</v>
      </c>
      <c r="C62" s="385">
        <f>'Jadual1-IPP'!E99</f>
        <v>115.1401821952406</v>
      </c>
      <c r="D62" s="400"/>
      <c r="E62" s="380"/>
      <c r="F62" s="414">
        <f>HLOOKUP(F$55,'Jadual2&amp;3-Industryindex'!$K$9:$MP$121,ROWS(I$38:I42)+72,0)</f>
        <v>88.012</v>
      </c>
      <c r="G62" s="414">
        <f>HLOOKUP(G$55,'Jadual2&amp;3-Industryindex'!$K$9:$MP$121,ROWS(J$38:J42)+72,0)</f>
        <v>110.89</v>
      </c>
      <c r="H62" s="414">
        <f>HLOOKUP(H$55,'Jadual2&amp;3-Industryindex'!$K$9:$MP$121,ROWS(K$38:K42)+72,0)</f>
        <v>89.832999999999998</v>
      </c>
      <c r="I62" s="50">
        <f>HLOOKUP(I$55,'Jadual2&amp;3-Industryindex'!$K$9:$MP$121,ROWS(L$38:L42)+72,0)</f>
        <v>107.06699999999999</v>
      </c>
      <c r="J62" s="50">
        <f>HLOOKUP(J$55,'Jadual2&amp;3-Industryindex'!$K$9:$MP$121,ROWS(M$38:M42)+72,0)</f>
        <v>107.435</v>
      </c>
      <c r="K62" s="50">
        <f>HLOOKUP(K$55,'Jadual2&amp;3-Industryindex'!$K$9:$MP$121,ROWS(N$38:N42)+72,0)</f>
        <v>121.327</v>
      </c>
      <c r="L62" s="50">
        <f>HLOOKUP(L$55,'Jadual2&amp;3-Industryindex'!$K$9:$MP$121,ROWS(O$38:O42)+72,0)</f>
        <v>109.27500000000001</v>
      </c>
      <c r="M62" s="50">
        <f>HLOOKUP(M$55,'Jadual2&amp;3-Industryindex'!$K$9:$MP$121,ROWS(P$38:P42)+72,0)</f>
        <v>118.94799999999999</v>
      </c>
      <c r="N62" s="50">
        <f>HLOOKUP(N$55,'Jadual2&amp;3-Industryindex'!$K$9:$MP$121,ROWS(Q$38:Q42)+72,0)</f>
        <v>107.45099999999999</v>
      </c>
      <c r="O62" s="50">
        <f>HLOOKUP(O$55,'Jadual2&amp;3-Industryindex'!$K$9:$MP$121,ROWS(R$38:R42)+72,0)</f>
        <v>124.75700000000001</v>
      </c>
      <c r="P62" s="50">
        <f>HLOOKUP(P$55,'Jadual2&amp;3-Industryindex'!$K$9:$MP$121,ROWS(S$38:S42)+72,0)</f>
        <v>125.76300000000001</v>
      </c>
      <c r="Q62" s="50">
        <f>HLOOKUP(Q$55,'Jadual2&amp;3-Industryindex'!$K$9:$MP$121,ROWS(T$38:T42)+72,0)</f>
        <v>96.900999999999996</v>
      </c>
      <c r="R62" s="50">
        <f>HLOOKUP(R$55,'Jadual2&amp;3-Industryindex'!$K$9:$MP$121,ROWS(U$38:U42)+72,0)</f>
        <v>106.831</v>
      </c>
      <c r="S62" s="50">
        <f>HLOOKUP(S$55,'Jadual2&amp;3-Industryindex'!$K$9:$MP$121,ROWS(V$38:V42)+72,0)</f>
        <v>106.95</v>
      </c>
      <c r="T62" s="50">
        <f>HLOOKUP(T$55,'Jadual2&amp;3-Industryindex'!$K$9:$MP$121,ROWS(W$38:W42)+72,0)</f>
        <v>97.501999999999995</v>
      </c>
      <c r="U62" s="50">
        <f>HLOOKUP(U$55,'Jadual2&amp;3-Industryindex'!$K$9:$MP$121,ROWS(X$38:X42)+72,0)</f>
        <v>119.267</v>
      </c>
      <c r="V62" s="50">
        <f>HLOOKUP(V$55,'Jadual2&amp;3-Industryindex'!$K$9:$MP$121,ROWS(Y$38:Y42)+72,0)</f>
        <v>113.845</v>
      </c>
      <c r="W62" s="50">
        <f>HLOOKUP(W$55,'Jadual2&amp;3-Industryindex'!$K$9:$MP$121,ROWS(Z$38:Z42)+72,0)</f>
        <v>118.72499999999999</v>
      </c>
      <c r="X62" s="50">
        <f>HLOOKUP(X$55,'Jadual2&amp;3-Industryindex'!$K$9:$MP$121,ROWS(AA$38:AA42)+72,0)</f>
        <v>96.786000000000001</v>
      </c>
      <c r="Y62" s="50">
        <f>HLOOKUP(Y$55,'Jadual2&amp;3-Industryindex'!$K$9:$MP$121,ROWS(AB$38:AB42)+72,0)</f>
        <v>114.042</v>
      </c>
      <c r="Z62" s="50">
        <f>HLOOKUP(Z$55,'Jadual2&amp;3-Industryindex'!$K$9:$MP$121,ROWS(AC$38:AC42)+72,0)</f>
        <v>118.461</v>
      </c>
      <c r="AA62" s="50">
        <f>HLOOKUP(AA$55,'Jadual2&amp;3-Industryindex'!$K$9:$MP$121,ROWS(AD$38:AD42)+72,0)</f>
        <v>122.747</v>
      </c>
      <c r="AB62" s="50">
        <f>HLOOKUP(AB$55,'Jadual2&amp;3-Industryindex'!$K$9:$MP$121,ROWS(AE$38:AE42)+72,0)</f>
        <v>124.056</v>
      </c>
      <c r="AC62" s="50">
        <f>HLOOKUP(AC$55,'Jadual2&amp;3-Industryindex'!$K$9:$MP$121,ROWS(AF$38:AF42)+72,0)</f>
        <v>104.831</v>
      </c>
      <c r="AD62" s="50">
        <f>HLOOKUP(AD$55,'Jadual2&amp;3-Industryindex'!$K$9:$MP$121,ROWS(AG$38:AG42)+72,0)</f>
        <v>122.54600000000001</v>
      </c>
      <c r="AE62" s="50">
        <f>HLOOKUP(AE$55,'Jadual2&amp;3-Industryindex'!$K$9:$MP$121,ROWS(AH$38:AH42)+72,0)</f>
        <v>111.64400000000001</v>
      </c>
      <c r="AF62" s="50">
        <f>HLOOKUP(AF$55,'Jadual2&amp;3-Industryindex'!$K$9:$MP$121,ROWS(AI$38:AI42)+72,0)</f>
        <v>127.935</v>
      </c>
      <c r="AG62" s="50">
        <f>HLOOKUP(AG$55,'Jadual2&amp;3-Industryindex'!$K$9:$MP$121,ROWS(AJ$38:AJ42)+72,0)</f>
        <v>107.5</v>
      </c>
      <c r="AH62" s="50">
        <f>HLOOKUP(AH$55,'Jadual2&amp;3-Industryindex'!$K$9:$MP$121,ROWS(AK$38:AK42)+72,0)</f>
        <v>108.706</v>
      </c>
      <c r="AI62" s="50">
        <f>HLOOKUP(AI$55,'Jadual2&amp;3-Industryindex'!$K$9:$MP$121,ROWS(AL$38:AL42)+72,0)</f>
        <v>117.613</v>
      </c>
      <c r="AJ62" s="50">
        <f>HLOOKUP(AJ$55,'Jadual2&amp;3-Industryindex'!$K$9:$MP$121,ROWS(AM$38:AM42)+72,0)</f>
        <v>138.66900000000001</v>
      </c>
      <c r="AK62" s="50">
        <f>HLOOKUP(AK$55,'Jadual2&amp;3-Industryindex'!$K$9:$MP$121,ROWS(AN$38:AN42)+72,0)</f>
        <v>90.768000000000001</v>
      </c>
      <c r="AL62" s="50">
        <f>HLOOKUP(AL$55,'Jadual2&amp;3-Industryindex'!$K$9:$MP$121,ROWS(AO$38:AO42)+72,0)</f>
        <v>103.256</v>
      </c>
      <c r="AM62" s="50">
        <f>HLOOKUP(AM$55,'Jadual2&amp;3-Industryindex'!$K$9:$MP$121,ROWS(AP$38:AP42)+72,0)</f>
        <v>134.33500000000001</v>
      </c>
      <c r="AN62" s="50">
        <f>HLOOKUP(AN$55,'Jadual2&amp;3-Industryindex'!$K$9:$MP$121,ROWS(AQ$38:AQ42)+72,0)</f>
        <v>93.42</v>
      </c>
      <c r="AO62" s="50">
        <f>HLOOKUP(AO$55,'Jadual2&amp;3-Industryindex'!$K$9:$MP$121,ROWS(AR$38:AR42)+72,0)</f>
        <v>115.509</v>
      </c>
      <c r="AP62" s="50">
        <f>HLOOKUP(AP$55,'Jadual2&amp;3-Industryindex'!$K$9:$MP$121,ROWS(AS$38:AS42)+72,0)</f>
        <v>82.441999999999993</v>
      </c>
      <c r="AQ62" s="50">
        <f>HLOOKUP(AQ$55,'Jadual2&amp;3-Industryindex'!$K$9:$MP$121,ROWS(AT$38:AT42)+72,0)</f>
        <v>184.55699999999999</v>
      </c>
      <c r="AR62" s="50">
        <f>HLOOKUP(AR$55,'Jadual2&amp;3-Industryindex'!$K$9:$MP$121,ROWS(AU$38:AU42)+72,0)</f>
        <v>118.56699999999999</v>
      </c>
      <c r="AS62" s="50">
        <f>HLOOKUP(AS$55,'Jadual2&amp;3-Industryindex'!$K$9:$MP$121,ROWS(AV$38:AV42)+72,0)</f>
        <v>107.794</v>
      </c>
      <c r="AT62" s="50">
        <f>HLOOKUP(AT$55,'Jadual2&amp;3-Industryindex'!$K$9:$MP$121,ROWS(AW$38:AW42)+72,0)</f>
        <v>86.004000000000005</v>
      </c>
      <c r="AU62" s="50">
        <f>HLOOKUP(AU$55,'Jadual2&amp;3-Industryindex'!$K$9:$MP$121,ROWS(AX$38:AX42)+72,0)</f>
        <v>113.944</v>
      </c>
      <c r="AV62" s="50">
        <f>HLOOKUP(AV$55,'Jadual2&amp;3-Industryindex'!$K$9:$MP$121,ROWS(AY$38:AY42)+72,0)</f>
        <v>108.15900000000001</v>
      </c>
      <c r="AW62" s="50">
        <f>HLOOKUP(AW$55,'Jadual2&amp;3-Industryindex'!$K$9:$MP$121,ROWS(AZ$38:AZ42)+72,0)</f>
        <v>93.507999999999996</v>
      </c>
      <c r="AX62" s="50">
        <f>HLOOKUP(AX$55,'Jadual2&amp;3-Industryindex'!$K$9:$MP$121,ROWS(BA$38:BA42)+72,0)</f>
        <v>109.52</v>
      </c>
      <c r="AY62" s="50">
        <f>HLOOKUP(AY$55,'Jadual2&amp;3-Industryindex'!$K$9:$MP$121,ROWS(BB$38:BB42)+72,0)</f>
        <v>113.139</v>
      </c>
      <c r="AZ62" s="50">
        <f>HLOOKUP(AZ$55,'Jadual2&amp;3-Industryindex'!$K$9:$MP$121,ROWS(BC$38:BC42)+72,0)</f>
        <v>103.90600000000001</v>
      </c>
      <c r="BA62" s="50">
        <f>HLOOKUP(BA$55,'Jadual2&amp;3-Industryindex'!$K$9:$MP$121,ROWS(BD$38:BD42)+72,0)</f>
        <v>112.961</v>
      </c>
      <c r="BB62" s="50">
        <f>HLOOKUP(BB$55,'Jadual2&amp;3-Industryindex'!$K$9:$MP$121,ROWS(BE$38:BE42)+72,0)</f>
        <v>104.05200000000001</v>
      </c>
      <c r="BC62" s="50">
        <f>HLOOKUP(BC$55,'Jadual2&amp;3-Industryindex'!$K$9:$MP$121,ROWS(BF$38:BF42)+72,0)</f>
        <v>103.18899999999999</v>
      </c>
      <c r="BD62" s="50">
        <f>HLOOKUP(BD$55,'Jadual2&amp;3-Industryindex'!$K$9:$MP$121,ROWS(BG$38:BG42)+72,0)</f>
        <v>115.276</v>
      </c>
      <c r="BE62" s="50">
        <f>HLOOKUP(BE$55,'Jadual2&amp;3-Industryindex'!$K$9:$MP$121,ROWS(BH$38:BH42)+72,0)</f>
        <v>113.203</v>
      </c>
      <c r="BF62" s="50">
        <f>HLOOKUP(BF$55,'Jadual2&amp;3-Industryindex'!$K$9:$MP$121,ROWS(BI$38:BI42)+72,0)</f>
        <v>113.90600000000001</v>
      </c>
      <c r="BG62" s="50">
        <f>HLOOKUP(BG$55,'Jadual2&amp;3-Industryindex'!$K$9:$MP$121,ROWS(BJ$38:BJ42)+72,0)</f>
        <v>115.316</v>
      </c>
      <c r="BH62" s="50">
        <f>HLOOKUP(BH$55,'Jadual2&amp;3-Industryindex'!$K$9:$MP$121,ROWS(BK$38:BK42)+72,0)</f>
        <v>98.394999999999996</v>
      </c>
      <c r="BI62" s="50">
        <f>HLOOKUP(BI$55,'Jadual2&amp;3-Industryindex'!$K$9:$MP$121,ROWS(BL$38:BL42)+72,0)</f>
        <v>96.478999999999999</v>
      </c>
      <c r="BJ62" s="50">
        <f>HLOOKUP(BJ$55,'Jadual2&amp;3-Industryindex'!$K$9:$MP$121,ROWS(BM$38:BM42)+72,0)</f>
        <v>99.522999999999996</v>
      </c>
      <c r="BK62" s="50">
        <f>HLOOKUP(BK$55,'Jadual2&amp;3-Industryindex'!$K$9:$MP$121,ROWS(BN$38:BN42)+72,0)</f>
        <v>121.42100000000001</v>
      </c>
      <c r="BL62" s="50">
        <f>HLOOKUP(BL$55,'Jadual2&amp;3-Industryindex'!$K$9:$MP$121,ROWS(BO$38:BO42)+72,0)</f>
        <v>104.14100000000001</v>
      </c>
      <c r="BM62" s="50">
        <f>HLOOKUP(BM$55,'Jadual2&amp;3-Industryindex'!$K$9:$MP$121,ROWS(BP$38:BP42)+72,0)</f>
        <v>95.391000000000005</v>
      </c>
      <c r="BN62" s="50">
        <f>HLOOKUP(BN$55,'Jadual2&amp;3-Industryindex'!$K$9:$MP$121,ROWS(BQ$38:BQ42)+72,0)</f>
        <v>96.763999999999996</v>
      </c>
      <c r="BO62" s="50">
        <f>HLOOKUP(BO$55,'Jadual2&amp;3-Industryindex'!$K$9:$MP$121,ROWS(BR$38:BR42)+72,0)</f>
        <v>120.229</v>
      </c>
      <c r="BP62" s="50">
        <f>HLOOKUP(BP$55,'Jadual2&amp;3-Industryindex'!$K$9:$MP$121,ROWS(BS$38:BS42)+72,0)</f>
        <v>110.654</v>
      </c>
      <c r="BQ62" s="50">
        <f>HLOOKUP(BQ$55,'Jadual2&amp;3-Industryindex'!$K$9:$MP$121,ROWS(BT$38:BT42)+72,0)</f>
        <v>106.047</v>
      </c>
      <c r="BR62" s="50">
        <f>HLOOKUP(BR$55,'Jadual2&amp;3-Industryindex'!$K$9:$MP$121,ROWS(BU$38:BU42)+72,0)</f>
        <v>80.772000000000006</v>
      </c>
      <c r="BS62" s="50">
        <f>HLOOKUP(BS$55,'Jadual2&amp;3-Industryindex'!$K$9:$MP$121,ROWS(BV$38:BV42)+72,0)</f>
        <v>90.962999999999994</v>
      </c>
      <c r="BT62" s="50">
        <f>HLOOKUP(BT$55,'Jadual2&amp;3-Industryindex'!$K$9:$MP$121,ROWS(BW$38:BW42)+72,0)</f>
        <v>108.91500000000001</v>
      </c>
      <c r="BU62" s="50">
        <f>HLOOKUP(BU$55,'Jadual2&amp;3-Industryindex'!$K$9:$MP$121,ROWS(BX$38:BX42)+72,0)</f>
        <v>98.260999999999996</v>
      </c>
      <c r="BV62" s="50">
        <f>HLOOKUP(BV$55,'Jadual2&amp;3-Industryindex'!$K$9:$MP$121,ROWS(BY$38:BY42)+72,0)</f>
        <v>98.066000000000003</v>
      </c>
      <c r="BW62" s="50">
        <f>HLOOKUP(BW$55,'Jadual2&amp;3-Industryindex'!$K$9:$MP$121,ROWS(BZ$38:BZ42)+72,0)</f>
        <v>99.585999999999999</v>
      </c>
      <c r="BX62" s="50">
        <f>HLOOKUP(BX$55,'Jadual2&amp;3-Industryindex'!$K$9:$MP$121,ROWS(CA$38:CA42)+72,0)</f>
        <v>112.553</v>
      </c>
      <c r="BY62" s="50">
        <f>HLOOKUP(BY$55,'Jadual2&amp;3-Industryindex'!$K$9:$MP$121,ROWS(CB$38:CB42)+72,0)</f>
        <v>121.575</v>
      </c>
      <c r="BZ62" s="50">
        <f>HLOOKUP(BZ$55,'Jadual2&amp;3-Industryindex'!$K$9:$MP$121,ROWS(CC$38:CC42)+72,0)</f>
        <v>129.392</v>
      </c>
      <c r="CA62" s="50">
        <f>HLOOKUP(CA$55,'Jadual2&amp;3-Industryindex'!$K$9:$MP$121,ROWS(CD$38:CD42)+72,0)</f>
        <v>104.967</v>
      </c>
      <c r="CB62" s="50">
        <f>HLOOKUP(CB$55,'Jadual2&amp;3-Industryindex'!$K$9:$MP$121,ROWS(CE$38:CE42)+72,0)</f>
        <v>110.369</v>
      </c>
      <c r="CC62" s="50">
        <f>HLOOKUP(CC$55,'Jadual2&amp;3-Industryindex'!$K$9:$MP$121,ROWS(CF$38:CF42)+72,0)</f>
        <v>106.355</v>
      </c>
      <c r="CD62" s="50">
        <f>HLOOKUP(CD$55,'Jadual2&amp;3-Industryindex'!$K$9:$MP$121,ROWS(CG$38:CG42)+72,0)</f>
        <v>98.850999999999999</v>
      </c>
      <c r="CE62" s="50">
        <f>HLOOKUP(CE$55,'Jadual2&amp;3-Industryindex'!$K$9:$MP$121,ROWS(CH$38:CH42)+72,0)</f>
        <v>94.290999999999997</v>
      </c>
      <c r="CF62" s="50">
        <f>HLOOKUP(CF$55,'Jadual2&amp;3-Industryindex'!$K$9:$MP$121,ROWS(CI$38:CI42)+72,0)</f>
        <v>113.98399999999999</v>
      </c>
      <c r="CG62" s="50">
        <f>HLOOKUP(CG$55,'Jadual2&amp;3-Industryindex'!$K$9:$MP$121,ROWS(CJ$38:CJ42)+72,0)</f>
        <v>117.111</v>
      </c>
      <c r="CH62" s="50">
        <f>HLOOKUP(CH$55,'Jadual2&amp;3-Industryindex'!$K$9:$MP$121,ROWS(CK$38:CK42)+72,0)</f>
        <v>100.652</v>
      </c>
      <c r="CI62" s="50">
        <f>HLOOKUP(CI$55,'Jadual2&amp;3-Industryindex'!$K$9:$MP$121,ROWS(CL$38:CL42)+72,0)</f>
        <v>96.966999999999999</v>
      </c>
      <c r="CJ62" s="50">
        <f>HLOOKUP(CJ$55,'Jadual2&amp;3-Industryindex'!$K$9:$MP$121,ROWS(CN$38:CN42)+72,0)</f>
        <v>120.736</v>
      </c>
      <c r="CK62" s="50">
        <f>HLOOKUP(CK$55,'Jadual2&amp;3-Industryindex'!$K$9:$MP$121,ROWS(CO$38:CO42)+72,0)</f>
        <v>102.01600000000001</v>
      </c>
      <c r="CL62" s="50">
        <f>HLOOKUP(CL$55,'Jadual2&amp;3-Industryindex'!$K$9:$MP$121,ROWS(CP$38:CP42)+72,0)</f>
        <v>126.011</v>
      </c>
      <c r="CM62" s="50">
        <f>HLOOKUP(CM$55,'Jadual2&amp;3-Industryindex'!$K$9:$MP$121,ROWS(CQ$38:CQ42)+72,0)</f>
        <v>89.259872333482647</v>
      </c>
      <c r="CN62" s="50">
        <f>HLOOKUP(CN$55,'Jadual2&amp;3-Industryindex'!$K$9:$MP$121,ROWS(CQ$38:CQ42)+72,0)</f>
        <v>91.784000000000006</v>
      </c>
      <c r="CO62" s="50">
        <f>HLOOKUP(CO$55,'Jadual2&amp;3-Industryindex'!$K$9:$MP$121,ROWS(CR$38:CR42)+72,0)</f>
        <v>121.99</v>
      </c>
      <c r="CP62" s="50">
        <f>HLOOKUP(CP$55,'Jadual2&amp;3-Industryindex'!$K$9:$MP$121,ROWS(CS$38:CS42)+72,0)</f>
        <v>76.021000000000001</v>
      </c>
      <c r="CQ62" s="50">
        <f>HLOOKUP(CQ$55,'Jadual2&amp;3-Industryindex'!$K$9:$MP$121,ROWS(CT$38:CT42)+72,0)</f>
        <v>100.369</v>
      </c>
      <c r="CR62" s="50">
        <f>HLOOKUP(CR$55,'Jadual2&amp;3-Industryindex'!$K$9:$MP$121,ROWS(CU$38:CU42)+72,0)</f>
        <v>118.289</v>
      </c>
      <c r="CS62" s="50">
        <f>HLOOKUP(CS$55,'Jadual2&amp;3-Industryindex'!$K$9:$MP$121,ROWS(CV$38:CV42)+72,0)</f>
        <v>113.626</v>
      </c>
      <c r="CT62" s="50">
        <f>HLOOKUP(CT$55,'Jadual2&amp;3-Industryindex'!$K$9:$MP$121,ROWS(CW$38:CW42)+72,0)</f>
        <v>104.858</v>
      </c>
      <c r="CU62" s="50">
        <f>HLOOKUP(CU$55,'Jadual2&amp;3-Industryindex'!$K$9:$MP$121,ROWS(CX$38:CX42)+72,0)</f>
        <v>106.063</v>
      </c>
      <c r="CV62" s="50">
        <f>HLOOKUP(CV$55,'Jadual2&amp;3-Industryindex'!$K$9:$MP$121,ROWS(CY$38:CY42)+72,0)</f>
        <v>119.003</v>
      </c>
      <c r="CW62" s="50">
        <f>HLOOKUP(CW$55,'Jadual2&amp;3-Industryindex'!$K$9:$MP$121,ROWS(CZ$38:CZ42)+72,0)</f>
        <v>111.813</v>
      </c>
      <c r="CX62" s="50">
        <f>HLOOKUP(CX$55,'Jadual2&amp;3-Industryindex'!$K$9:$MP$121,ROWS(DA$38:DA42)+72,0)</f>
        <v>129.91399999999999</v>
      </c>
      <c r="CY62" s="50">
        <f>HLOOKUP(CY$55,'Jadual2&amp;3-Industryindex'!$K$9:$MP$121,ROWS(DB$38:DB42)+72,0)</f>
        <v>126.134</v>
      </c>
      <c r="CZ62" s="50">
        <f>HLOOKUP(CZ$55,'Jadual2&amp;3-Industryindex'!$K$9:$MP$121,ROWS(DC$38:DC42)+72,0)</f>
        <v>121.182</v>
      </c>
      <c r="DA62" s="50">
        <f>HLOOKUP(DA$55,'Jadual2&amp;3-Industryindex'!$K$9:$MP$121,ROWS(DD$38:DD42)+72,0)</f>
        <v>174.34100000000001</v>
      </c>
      <c r="DB62" s="50">
        <f>HLOOKUP(DB$55,'Jadual2&amp;3-Industryindex'!$K$9:$MP$121,ROWS(DE$38:DE42)+72,0)</f>
        <v>110.017</v>
      </c>
      <c r="DC62" s="50">
        <f>HLOOKUP(DC$55,'Jadual2&amp;3-Industryindex'!$K$9:$MP$121,ROWS(DF$38:DF42)+72,0)</f>
        <v>114.387</v>
      </c>
      <c r="DD62" s="50">
        <f>HLOOKUP(DD$55,'Jadual2&amp;3-Industryindex'!$K$9:$MP$121,ROWS(DG$38:DG42)+72,0)</f>
        <v>91.281999999999996</v>
      </c>
      <c r="DE62" s="50">
        <f>HLOOKUP(DE$55,'Jadual2&amp;3-Industryindex'!$K$9:$MP$121,ROWS(DH$38:DH42)+72,0)</f>
        <v>111.069</v>
      </c>
      <c r="DF62" s="50">
        <f>HLOOKUP(DF$55,'Jadual2&amp;3-Industryindex'!$K$9:$MP$121,ROWS(DI$38:DI42)+72,0)</f>
        <v>67.974000000000004</v>
      </c>
      <c r="DG62" s="50">
        <f>HLOOKUP(DG$55,'Jadual2&amp;3-Industryindex'!$K$9:$MP$121,ROWS(DJ$38:DJ42)+72,0)</f>
        <v>127.511</v>
      </c>
      <c r="DH62" s="50">
        <f>HLOOKUP(DH$55,'Jadual2&amp;3-Industryindex'!$K$9:$MP$121,ROWS(DK$38:DK42)+72,0)</f>
        <v>105.014</v>
      </c>
      <c r="DI62" s="50">
        <f>HLOOKUP(DI$55,'Jadual2&amp;3-Industryindex'!$K$9:$MP$121,ROWS(DL$38:DL42)+72,0)</f>
        <v>155.273</v>
      </c>
      <c r="DJ62" s="50">
        <f>HLOOKUP(DJ$55,'Jadual2&amp;3-Industryindex'!$K$9:$MP$121,ROWS(DM$38:DM42)+72,0)</f>
        <v>93.941999999999993</v>
      </c>
      <c r="DK62" s="50">
        <f>HLOOKUP(DK$55,'Jadual2&amp;3-Industryindex'!$K$9:$MP$121,ROWS(DN$38:DN42)+72,0)</f>
        <v>91.290999999999997</v>
      </c>
      <c r="DL62" s="50">
        <f>HLOOKUP(DL$55,'Jadual2&amp;3-Industryindex'!$K$9:$MP$121,ROWS(DO$38:DO42)+72,0)</f>
        <v>125.742</v>
      </c>
      <c r="DM62" s="50">
        <f>HLOOKUP(DM$55,'Jadual2&amp;3-Industryindex'!$K$9:$MP$121,ROWS(DP$38:DP42)+72,0)</f>
        <v>110.974</v>
      </c>
      <c r="DN62" s="50">
        <f>HLOOKUP(DN$55,'Jadual2&amp;3-Industryindex'!$K$9:$MP$121,ROWS(DQ$38:DQ42)+72,0)</f>
        <v>116.342</v>
      </c>
      <c r="DO62" s="50">
        <f>HLOOKUP(DO$55,'Jadual2&amp;3-Industryindex'!$K$9:$MP$121,ROWS(DR$38:DR42)+72,0)</f>
        <v>121.937</v>
      </c>
      <c r="DP62" s="50">
        <f>HLOOKUP(DP$55,'Jadual2&amp;3-Industryindex'!$K$9:$MP$121,ROWS(DS$38:DS42)+72,0)</f>
        <v>98.563999999999993</v>
      </c>
      <c r="DQ62" s="50">
        <f>HLOOKUP(DQ$55,'Jadual2&amp;3-Industryindex'!$K$9:$MP$121,ROWS(DT$38:DT42)+72,0)</f>
        <v>96.456000000000003</v>
      </c>
      <c r="DR62" s="50">
        <f>HLOOKUP(DR$55,'Jadual2&amp;3-Industryindex'!$K$9:$MP$121,ROWS(DU$38:DU42)+72,0)</f>
        <v>135.21899999999999</v>
      </c>
      <c r="DS62" s="50">
        <f>HLOOKUP(DS$55,'Jadual2&amp;3-Industryindex'!$K$9:$MP$121,ROWS(DV$38:DV42)+72,0)</f>
        <v>124.23099999999999</v>
      </c>
      <c r="DT62" s="50">
        <f>HLOOKUP(DT$55,'Jadual2&amp;3-Industryindex'!$K$9:$MP$121,ROWS(DW$38:DW42)+72,0)</f>
        <v>133.13300000000001</v>
      </c>
      <c r="DU62" s="50">
        <f>HLOOKUP(DU$55,'Jadual2&amp;3-Industryindex'!$K$9:$MP$121,ROWS(DX$38:DX42)+72,0)</f>
        <v>129.97999999999999</v>
      </c>
      <c r="DV62" s="50">
        <f>HLOOKUP(DV$55,'Jadual2&amp;3-Industryindex'!$K$9:$MP$121,ROWS(DY$38:DY42)+72,0)</f>
        <v>129.55600000000001</v>
      </c>
      <c r="DW62" s="50">
        <f>HLOOKUP(DW$55,'Jadual2&amp;3-Industryindex'!$K$9:$MP$121,ROWS(DZ$38:DZ42)+72,0)</f>
        <v>110.229</v>
      </c>
      <c r="DX62" s="50">
        <f>HLOOKUP(DX$55,'Jadual2&amp;3-Industryindex'!$K$9:$MP$121,ROWS(EA$38:EA42)+72,0)</f>
        <v>97.010999999999996</v>
      </c>
      <c r="DY62" s="50">
        <f>HLOOKUP(DY$55,'Jadual2&amp;3-Industryindex'!$K$9:$MP$121,ROWS(EB$38:EB42)+72,0)</f>
        <v>87.79</v>
      </c>
      <c r="DZ62" s="50">
        <f>HLOOKUP(DZ$55,'Jadual2&amp;3-Industryindex'!$K$9:$MP$121,ROWS(EC$38:EC42)+72,0)</f>
        <v>133.69200000000001</v>
      </c>
      <c r="EA62" s="50">
        <f>HLOOKUP(EA$55,'Jadual2&amp;3-Industryindex'!$K$9:$MP$121,ROWS(ED$38:ED42)+72,0)</f>
        <v>126.339</v>
      </c>
      <c r="EB62" s="50">
        <f>HLOOKUP(EB$55,'Jadual2&amp;3-Industryindex'!$K$9:$MP$121,ROWS(EE$38:EE42)+72,0)</f>
        <v>115.623</v>
      </c>
      <c r="EC62" s="50">
        <f>HLOOKUP(EC$55,'Jadual2&amp;3-Industryindex'!$K$9:$MP$121,ROWS(EF$38:EF42)+72,0)</f>
        <v>77.263999999999996</v>
      </c>
      <c r="ED62" s="50">
        <f>HLOOKUP(ED$55,'Jadual2&amp;3-Industryindex'!$K$9:$MP$121,ROWS(EG$38:EG42)+72,0)</f>
        <v>115.91804311624747</v>
      </c>
      <c r="EE62" s="50">
        <f>HLOOKUP(EE$55,'Jadual2&amp;3-Industryindex'!$K$9:$MP$121,ROWS(EH$38:EH42)+72,0)</f>
        <v>139.77799999999999</v>
      </c>
      <c r="EF62" s="398">
        <v>114.47036893856944</v>
      </c>
      <c r="EG62" s="398">
        <v>134.24535253813562</v>
      </c>
      <c r="EH62" s="398">
        <v>124.87086279807511</v>
      </c>
      <c r="EI62" s="398">
        <v>130.06904578460188</v>
      </c>
      <c r="EJ62" s="398">
        <v>150.91870558469054</v>
      </c>
      <c r="EK62" s="398">
        <v>112.04368244692215</v>
      </c>
      <c r="EL62" s="398">
        <v>121.84700196336891</v>
      </c>
      <c r="EM62" s="398">
        <v>102.93650719103758</v>
      </c>
      <c r="EN62" s="398">
        <v>128.06821545244404</v>
      </c>
      <c r="EO62" s="398">
        <v>103.32747690481689</v>
      </c>
      <c r="EP62" s="398">
        <v>106.8466089601023</v>
      </c>
      <c r="EQ62" s="398">
        <v>115.03775262699702</v>
      </c>
      <c r="ER62" s="398">
        <v>138.64033934349811</v>
      </c>
      <c r="ES62" s="398">
        <v>100.64806410912284</v>
      </c>
      <c r="ET62" s="398">
        <v>112.12662966002193</v>
      </c>
      <c r="EU62" s="398">
        <v>123.86590262577735</v>
      </c>
      <c r="EV62" s="398">
        <v>107.49535657773912</v>
      </c>
      <c r="EW62" s="398">
        <v>115.64775532309662</v>
      </c>
      <c r="EX62" s="398">
        <v>105.05288316635864</v>
      </c>
      <c r="EY62" s="398">
        <v>110.5774072674961</v>
      </c>
      <c r="EZ62" s="398">
        <v>117.23850193920511</v>
      </c>
      <c r="FA62" s="398">
        <v>107.88916309651972</v>
      </c>
      <c r="FB62" s="398">
        <v>117.28361717590067</v>
      </c>
      <c r="FC62" s="398">
        <v>143.45213824719218</v>
      </c>
      <c r="FD62" s="398">
        <v>119.37838822199332</v>
      </c>
      <c r="FE62" s="398">
        <v>127.49425837445617</v>
      </c>
      <c r="FF62" s="398">
        <v>114.81083917590297</v>
      </c>
      <c r="FG62" s="398">
        <v>127.85779580332566</v>
      </c>
      <c r="FH62" s="398">
        <v>109.80092201691282</v>
      </c>
      <c r="FI62" s="398">
        <v>107.69350659160651</v>
      </c>
      <c r="FJ62" s="398">
        <v>124.54197755653459</v>
      </c>
      <c r="FK62" s="398">
        <v>108.118543460982</v>
      </c>
      <c r="FL62" s="398">
        <v>110.37451953874098</v>
      </c>
      <c r="FM62" s="398">
        <v>112.58198130511383</v>
      </c>
      <c r="FN62" s="398">
        <v>128.85089664794015</v>
      </c>
      <c r="FO62" s="398">
        <v>107.39231890462099</v>
      </c>
      <c r="FP62" s="398">
        <v>152.43207587453142</v>
      </c>
      <c r="FQ62" s="398">
        <v>183.52824641661257</v>
      </c>
      <c r="FR62" s="398">
        <v>182.36254180186958</v>
      </c>
      <c r="FS62" s="398">
        <v>132.20439347409223</v>
      </c>
      <c r="FT62" s="398">
        <v>183.26305890138431</v>
      </c>
      <c r="FU62" s="398">
        <v>111.40051059057571</v>
      </c>
      <c r="FV62" s="398">
        <v>95.713440769411434</v>
      </c>
      <c r="FW62" s="398">
        <v>86.566909201034321</v>
      </c>
      <c r="FX62" s="398">
        <v>104.35604524715167</v>
      </c>
      <c r="FY62" s="398">
        <v>80.876488792908944</v>
      </c>
      <c r="FZ62" s="398">
        <v>109.01771425879606</v>
      </c>
      <c r="GA62" s="398">
        <v>106.19813278008299</v>
      </c>
      <c r="GB62" s="398">
        <v>113.47018024960718</v>
      </c>
      <c r="GC62" s="398">
        <v>80.539254965860124</v>
      </c>
      <c r="GD62" s="398">
        <v>98.589062054408814</v>
      </c>
      <c r="GE62" s="398">
        <v>112.23112833612259</v>
      </c>
      <c r="GF62" s="398">
        <v>118.2340319776132</v>
      </c>
      <c r="GG62" s="398">
        <v>108.78882386984758</v>
      </c>
      <c r="GH62" s="398">
        <v>116.06712289972074</v>
      </c>
      <c r="GI62" s="398">
        <v>135.76657256960115</v>
      </c>
      <c r="GJ62" s="398">
        <v>112.66661729857819</v>
      </c>
      <c r="GK62" s="398">
        <v>120.27980763693985</v>
      </c>
      <c r="GL62" s="398">
        <v>109.84459814214563</v>
      </c>
      <c r="GM62" s="398">
        <v>119.4755446234703</v>
      </c>
      <c r="GN62" s="398">
        <v>114.51979479538754</v>
      </c>
      <c r="GO62" s="398">
        <v>116.41747338726044</v>
      </c>
      <c r="GP62" s="398">
        <v>128.89968036497905</v>
      </c>
      <c r="GQ62" s="398">
        <v>91.018619934282583</v>
      </c>
      <c r="GR62" s="398">
        <v>112.37193905749963</v>
      </c>
      <c r="GS62" s="398">
        <v>107.25865648858715</v>
      </c>
      <c r="GT62" s="398">
        <v>135.19706561300646</v>
      </c>
      <c r="GU62" s="398">
        <v>109.81906379877697</v>
      </c>
      <c r="GV62" s="398">
        <v>101.7844620578131</v>
      </c>
      <c r="GW62" s="398">
        <v>121.67832167832178</v>
      </c>
      <c r="GX62" s="398">
        <v>102.51437790089702</v>
      </c>
      <c r="GY62" s="398">
        <v>151.57969541143206</v>
      </c>
      <c r="GZ62" s="398">
        <v>81.221858002233375</v>
      </c>
      <c r="HA62" s="398">
        <v>132.99883858974499</v>
      </c>
      <c r="HB62" s="398">
        <v>113.4789390826173</v>
      </c>
      <c r="HC62" s="398">
        <v>115.52977985813841</v>
      </c>
      <c r="HD62" s="398">
        <v>134.58001937105828</v>
      </c>
      <c r="HE62" s="398">
        <v>107.17251566271545</v>
      </c>
      <c r="HF62" s="398">
        <v>124.38528902736168</v>
      </c>
      <c r="HG62" s="398">
        <v>126.71482993111451</v>
      </c>
      <c r="HH62" s="398">
        <v>109.77422766631858</v>
      </c>
      <c r="HI62" s="398">
        <v>101.38016322603936</v>
      </c>
      <c r="HJ62" s="398">
        <v>110.0980511490767</v>
      </c>
      <c r="HK62" s="398">
        <v>103.35462909749376</v>
      </c>
      <c r="HL62" s="398">
        <v>118.21366983362857</v>
      </c>
      <c r="HM62" s="398">
        <v>110.18778410457197</v>
      </c>
      <c r="HN62" s="398">
        <v>134.71804869736738</v>
      </c>
      <c r="HO62" s="398">
        <v>128.1242896640828</v>
      </c>
      <c r="HP62" s="398">
        <v>110.60577894300542</v>
      </c>
      <c r="HQ62" s="398">
        <v>69.68268850935489</v>
      </c>
      <c r="HR62" s="398">
        <v>61.701277953745929</v>
      </c>
      <c r="HS62" s="398">
        <v>111.05246781428464</v>
      </c>
      <c r="HT62" s="398">
        <v>130.04119763002004</v>
      </c>
      <c r="HU62" s="398">
        <v>130.98332638813375</v>
      </c>
      <c r="HV62" s="398">
        <v>100.80964801641707</v>
      </c>
      <c r="HW62" s="398">
        <v>133.61280500843239</v>
      </c>
      <c r="HX62" s="398">
        <v>95.333026143426608</v>
      </c>
      <c r="HY62" s="398">
        <v>102.22545356001136</v>
      </c>
      <c r="HZ62" s="398">
        <v>97.962126445263763</v>
      </c>
      <c r="IA62" s="398">
        <v>96.910137696580648</v>
      </c>
      <c r="IB62" s="398">
        <v>117.13785111783116</v>
      </c>
      <c r="IC62" s="398">
        <v>111.94838709677421</v>
      </c>
      <c r="ID62" s="398">
        <v>118.83822371885107</v>
      </c>
      <c r="IE62" s="398">
        <v>95.836356812434786</v>
      </c>
      <c r="IF62" s="398">
        <v>102.86844061049514</v>
      </c>
      <c r="IG62" s="398">
        <v>104.05895697612786</v>
      </c>
      <c r="IH62" s="398">
        <v>107.42411764991388</v>
      </c>
      <c r="II62" s="398">
        <v>128.03538108614632</v>
      </c>
      <c r="IJ62" s="398">
        <v>112.51445851579112</v>
      </c>
      <c r="IK62" s="398">
        <v>127.21676476483863</v>
      </c>
      <c r="IL62" s="398">
        <v>122.70990643790819</v>
      </c>
      <c r="IM62" s="398">
        <v>115.9991548879043</v>
      </c>
      <c r="IN62" s="398">
        <v>115.60360208966728</v>
      </c>
    </row>
    <row r="63" spans="1:248" x14ac:dyDescent="0.25">
      <c r="A63" s="381" t="s">
        <v>674</v>
      </c>
      <c r="B63" s="331" t="b">
        <f t="shared" si="5"/>
        <v>0</v>
      </c>
      <c r="C63" s="385">
        <f>'Jadual1-IPP'!E100</f>
        <v>116.87509783733344</v>
      </c>
      <c r="F63" s="50">
        <f>HLOOKUP(F$55,'Jadual2&amp;3-Industryindex'!$K$9:$MP$121,ROWS(I$38:I43)+72,0)</f>
        <v>93.063999999999993</v>
      </c>
      <c r="G63" s="50">
        <f>HLOOKUP(G$55,'Jadual2&amp;3-Industryindex'!$K$9:$MP$121,ROWS(J$38:J43)+72,0)</f>
        <v>128.37100000000001</v>
      </c>
      <c r="H63" s="50">
        <f>HLOOKUP(H$55,'Jadual2&amp;3-Industryindex'!$K$9:$MP$121,ROWS(K$38:K43)+72,0)</f>
        <v>89.643000000000001</v>
      </c>
      <c r="I63" s="50">
        <f>HLOOKUP(I$55,'Jadual2&amp;3-Industryindex'!$K$9:$MP$121,ROWS(L$38:L43)+72,0)</f>
        <v>110.20399999999999</v>
      </c>
      <c r="J63" s="50">
        <f>HLOOKUP(J$55,'Jadual2&amp;3-Industryindex'!$K$9:$MP$121,ROWS(M$38:M43)+72,0)</f>
        <v>108.18899999999999</v>
      </c>
      <c r="K63" s="50">
        <f>HLOOKUP(K$55,'Jadual2&amp;3-Industryindex'!$K$9:$MP$121,ROWS(N$38:N43)+72,0)</f>
        <v>115.34399999999999</v>
      </c>
      <c r="L63" s="50">
        <f>HLOOKUP(L$55,'Jadual2&amp;3-Industryindex'!$K$9:$MP$121,ROWS(O$38:O43)+72,0)</f>
        <v>109.387</v>
      </c>
      <c r="M63" s="50">
        <f>HLOOKUP(M$55,'Jadual2&amp;3-Industryindex'!$K$9:$MP$121,ROWS(P$38:P43)+72,0)</f>
        <v>123.34699999999999</v>
      </c>
      <c r="N63" s="50">
        <f>HLOOKUP(N$55,'Jadual2&amp;3-Industryindex'!$K$9:$MP$121,ROWS(Q$38:Q43)+72,0)</f>
        <v>114.044</v>
      </c>
      <c r="O63" s="50">
        <f>HLOOKUP(O$55,'Jadual2&amp;3-Industryindex'!$K$9:$MP$121,ROWS(R$38:R43)+72,0)</f>
        <v>129.65799999999999</v>
      </c>
      <c r="P63" s="50">
        <f>HLOOKUP(P$55,'Jadual2&amp;3-Industryindex'!$K$9:$MP$121,ROWS(S$38:S43)+72,0)</f>
        <v>132.298</v>
      </c>
      <c r="Q63" s="50">
        <f>HLOOKUP(Q$55,'Jadual2&amp;3-Industryindex'!$K$9:$MP$121,ROWS(T$38:T43)+72,0)</f>
        <v>89.466999999999999</v>
      </c>
      <c r="R63" s="50">
        <f>HLOOKUP(R$55,'Jadual2&amp;3-Industryindex'!$K$9:$MP$121,ROWS(U$38:U43)+72,0)</f>
        <v>109.538</v>
      </c>
      <c r="S63" s="50">
        <f>HLOOKUP(S$55,'Jadual2&amp;3-Industryindex'!$K$9:$MP$121,ROWS(V$38:V43)+72,0)</f>
        <v>113.663</v>
      </c>
      <c r="T63" s="50">
        <f>HLOOKUP(T$55,'Jadual2&amp;3-Industryindex'!$K$9:$MP$121,ROWS(W$38:W43)+72,0)</f>
        <v>103.27200000000001</v>
      </c>
      <c r="U63" s="50">
        <f>HLOOKUP(U$55,'Jadual2&amp;3-Industryindex'!$K$9:$MP$121,ROWS(X$38:X43)+72,0)</f>
        <v>109.639</v>
      </c>
      <c r="V63" s="50">
        <f>HLOOKUP(V$55,'Jadual2&amp;3-Industryindex'!$K$9:$MP$121,ROWS(Y$38:Y43)+72,0)</f>
        <v>108.17</v>
      </c>
      <c r="W63" s="50">
        <f>HLOOKUP(W$55,'Jadual2&amp;3-Industryindex'!$K$9:$MP$121,ROWS(Z$38:Z43)+72,0)</f>
        <v>94.682000000000002</v>
      </c>
      <c r="X63" s="50">
        <f>HLOOKUP(X$55,'Jadual2&amp;3-Industryindex'!$K$9:$MP$121,ROWS(AA$38:AA43)+72,0)</f>
        <v>92.058999999999997</v>
      </c>
      <c r="Y63" s="50">
        <f>HLOOKUP(Y$55,'Jadual2&amp;3-Industryindex'!$K$9:$MP$121,ROWS(AB$38:AB43)+72,0)</f>
        <v>104.78100000000001</v>
      </c>
      <c r="Z63" s="50">
        <f>HLOOKUP(Z$55,'Jadual2&amp;3-Industryindex'!$K$9:$MP$121,ROWS(AC$38:AC43)+72,0)</f>
        <v>126.312</v>
      </c>
      <c r="AA63" s="50">
        <f>HLOOKUP(AA$55,'Jadual2&amp;3-Industryindex'!$K$9:$MP$121,ROWS(AD$38:AD43)+72,0)</f>
        <v>127.67100000000001</v>
      </c>
      <c r="AB63" s="50">
        <f>HLOOKUP(AB$55,'Jadual2&amp;3-Industryindex'!$K$9:$MP$121,ROWS(AE$38:AE43)+72,0)</f>
        <v>119.77200000000001</v>
      </c>
      <c r="AC63" s="50">
        <f>HLOOKUP(AC$55,'Jadual2&amp;3-Industryindex'!$K$9:$MP$121,ROWS(AF$38:AF43)+72,0)</f>
        <v>108.105</v>
      </c>
      <c r="AD63" s="50">
        <f>HLOOKUP(AD$55,'Jadual2&amp;3-Industryindex'!$K$9:$MP$121,ROWS(AG$38:AG43)+72,0)</f>
        <v>116.746</v>
      </c>
      <c r="AE63" s="50">
        <f>HLOOKUP(AE$55,'Jadual2&amp;3-Industryindex'!$K$9:$MP$121,ROWS(AH$38:AH43)+72,0)</f>
        <v>105.249</v>
      </c>
      <c r="AF63" s="50">
        <f>HLOOKUP(AF$55,'Jadual2&amp;3-Industryindex'!$K$9:$MP$121,ROWS(AI$38:AI43)+72,0)</f>
        <v>126.33799999999999</v>
      </c>
      <c r="AG63" s="50">
        <f>HLOOKUP(AG$55,'Jadual2&amp;3-Industryindex'!$K$9:$MP$121,ROWS(AJ$38:AJ43)+72,0)</f>
        <v>100.74299999999999</v>
      </c>
      <c r="AH63" s="50">
        <f>HLOOKUP(AH$55,'Jadual2&amp;3-Industryindex'!$K$9:$MP$121,ROWS(AK$38:AK43)+72,0)</f>
        <v>116.98</v>
      </c>
      <c r="AI63" s="50">
        <f>HLOOKUP(AI$55,'Jadual2&amp;3-Industryindex'!$K$9:$MP$121,ROWS(AL$38:AL43)+72,0)</f>
        <v>115.71299999999999</v>
      </c>
      <c r="AJ63" s="50">
        <f>HLOOKUP(AJ$55,'Jadual2&amp;3-Industryindex'!$K$9:$MP$121,ROWS(AM$38:AM43)+72,0)</f>
        <v>127.944</v>
      </c>
      <c r="AK63" s="50">
        <f>HLOOKUP(AK$55,'Jadual2&amp;3-Industryindex'!$K$9:$MP$121,ROWS(AN$38:AN43)+72,0)</f>
        <v>99.405000000000001</v>
      </c>
      <c r="AL63" s="50">
        <f>HLOOKUP(AL$55,'Jadual2&amp;3-Industryindex'!$K$9:$MP$121,ROWS(AO$38:AO43)+72,0)</f>
        <v>120.43600000000001</v>
      </c>
      <c r="AM63" s="50">
        <f>HLOOKUP(AM$55,'Jadual2&amp;3-Industryindex'!$K$9:$MP$121,ROWS(AP$38:AP43)+72,0)</f>
        <v>125.55500000000001</v>
      </c>
      <c r="AN63" s="50">
        <f>HLOOKUP(AN$55,'Jadual2&amp;3-Industryindex'!$K$9:$MP$121,ROWS(AQ$38:AQ43)+72,0)</f>
        <v>91.215000000000003</v>
      </c>
      <c r="AO63" s="50">
        <f>HLOOKUP(AO$55,'Jadual2&amp;3-Industryindex'!$K$9:$MP$121,ROWS(AR$38:AR43)+72,0)</f>
        <v>124.887</v>
      </c>
      <c r="AP63" s="50">
        <f>HLOOKUP(AP$55,'Jadual2&amp;3-Industryindex'!$K$9:$MP$121,ROWS(AS$38:AS43)+72,0)</f>
        <v>91.483000000000004</v>
      </c>
      <c r="AQ63" s="50">
        <f>HLOOKUP(AQ$55,'Jadual2&amp;3-Industryindex'!$K$9:$MP$121,ROWS(AT$38:AT43)+72,0)</f>
        <v>186.542</v>
      </c>
      <c r="AR63" s="50">
        <f>HLOOKUP(AR$55,'Jadual2&amp;3-Industryindex'!$K$9:$MP$121,ROWS(AU$38:AU43)+72,0)</f>
        <v>111.337</v>
      </c>
      <c r="AS63" s="50">
        <f>HLOOKUP(AS$55,'Jadual2&amp;3-Industryindex'!$K$9:$MP$121,ROWS(AV$38:AV43)+72,0)</f>
        <v>114.298</v>
      </c>
      <c r="AT63" s="50">
        <f>HLOOKUP(AT$55,'Jadual2&amp;3-Industryindex'!$K$9:$MP$121,ROWS(AW$38:AW43)+72,0)</f>
        <v>95.575000000000003</v>
      </c>
      <c r="AU63" s="50">
        <f>HLOOKUP(AU$55,'Jadual2&amp;3-Industryindex'!$K$9:$MP$121,ROWS(AX$38:AX43)+72,0)</f>
        <v>125.17700000000001</v>
      </c>
      <c r="AV63" s="50">
        <f>HLOOKUP(AV$55,'Jadual2&amp;3-Industryindex'!$K$9:$MP$121,ROWS(AY$38:AY43)+72,0)</f>
        <v>111.648</v>
      </c>
      <c r="AW63" s="50">
        <f>HLOOKUP(AW$55,'Jadual2&amp;3-Industryindex'!$K$9:$MP$121,ROWS(AZ$38:AZ43)+72,0)</f>
        <v>104.845</v>
      </c>
      <c r="AX63" s="50">
        <f>HLOOKUP(AX$55,'Jadual2&amp;3-Industryindex'!$K$9:$MP$121,ROWS(BA$38:BA43)+72,0)</f>
        <v>116.697</v>
      </c>
      <c r="AY63" s="50">
        <f>HLOOKUP(AY$55,'Jadual2&amp;3-Industryindex'!$K$9:$MP$121,ROWS(BB$38:BB43)+72,0)</f>
        <v>97.284000000000006</v>
      </c>
      <c r="AZ63" s="50">
        <f>HLOOKUP(AZ$55,'Jadual2&amp;3-Industryindex'!$K$9:$MP$121,ROWS(BC$38:BC43)+72,0)</f>
        <v>121.35</v>
      </c>
      <c r="BA63" s="50">
        <f>HLOOKUP(BA$55,'Jadual2&amp;3-Industryindex'!$K$9:$MP$121,ROWS(BD$38:BD43)+72,0)</f>
        <v>100.476</v>
      </c>
      <c r="BB63" s="50">
        <f>HLOOKUP(BB$55,'Jadual2&amp;3-Industryindex'!$K$9:$MP$121,ROWS(BE$38:BE43)+72,0)</f>
        <v>107.21599999999999</v>
      </c>
      <c r="BC63" s="50">
        <f>HLOOKUP(BC$55,'Jadual2&amp;3-Industryindex'!$K$9:$MP$121,ROWS(BF$38:BF43)+72,0)</f>
        <v>122.65600000000001</v>
      </c>
      <c r="BD63" s="50">
        <f>HLOOKUP(BD$55,'Jadual2&amp;3-Industryindex'!$K$9:$MP$121,ROWS(BG$38:BG43)+72,0)</f>
        <v>111.14</v>
      </c>
      <c r="BE63" s="50">
        <f>HLOOKUP(BE$55,'Jadual2&amp;3-Industryindex'!$K$9:$MP$121,ROWS(BH$38:BH43)+72,0)</f>
        <v>106.476</v>
      </c>
      <c r="BF63" s="50">
        <f>HLOOKUP(BF$55,'Jadual2&amp;3-Industryindex'!$K$9:$MP$121,ROWS(BI$38:BI43)+72,0)</f>
        <v>111.485</v>
      </c>
      <c r="BG63" s="50">
        <f>HLOOKUP(BG$55,'Jadual2&amp;3-Industryindex'!$K$9:$MP$121,ROWS(BJ$38:BJ43)+72,0)</f>
        <v>100.858</v>
      </c>
      <c r="BH63" s="50">
        <f>HLOOKUP(BH$55,'Jadual2&amp;3-Industryindex'!$K$9:$MP$121,ROWS(BK$38:BK43)+72,0)</f>
        <v>88.436000000000007</v>
      </c>
      <c r="BI63" s="50">
        <f>HLOOKUP(BI$55,'Jadual2&amp;3-Industryindex'!$K$9:$MP$121,ROWS(BL$38:BL43)+72,0)</f>
        <v>99.929000000000002</v>
      </c>
      <c r="BJ63" s="50">
        <f>HLOOKUP(BJ$55,'Jadual2&amp;3-Industryindex'!$K$9:$MP$121,ROWS(BM$38:BM43)+72,0)</f>
        <v>85.043999999999997</v>
      </c>
      <c r="BK63" s="50">
        <f>HLOOKUP(BK$55,'Jadual2&amp;3-Industryindex'!$K$9:$MP$121,ROWS(BN$38:BN43)+72,0)</f>
        <v>103.033</v>
      </c>
      <c r="BL63" s="50">
        <f>HLOOKUP(BL$55,'Jadual2&amp;3-Industryindex'!$K$9:$MP$121,ROWS(BO$38:BO43)+72,0)</f>
        <v>114.063</v>
      </c>
      <c r="BM63" s="50">
        <f>HLOOKUP(BM$55,'Jadual2&amp;3-Industryindex'!$K$9:$MP$121,ROWS(BP$38:BP43)+72,0)</f>
        <v>101.242</v>
      </c>
      <c r="BN63" s="50">
        <f>HLOOKUP(BN$55,'Jadual2&amp;3-Industryindex'!$K$9:$MP$121,ROWS(BQ$38:BQ43)+72,0)</f>
        <v>95.31</v>
      </c>
      <c r="BO63" s="50">
        <f>HLOOKUP(BO$55,'Jadual2&amp;3-Industryindex'!$K$9:$MP$121,ROWS(BR$38:BR43)+72,0)</f>
        <v>121.074</v>
      </c>
      <c r="BP63" s="50">
        <f>HLOOKUP(BP$55,'Jadual2&amp;3-Industryindex'!$K$9:$MP$121,ROWS(BS$38:BS43)+72,0)</f>
        <v>105.08199999999999</v>
      </c>
      <c r="BQ63" s="50">
        <f>HLOOKUP(BQ$55,'Jadual2&amp;3-Industryindex'!$K$9:$MP$121,ROWS(BT$38:BT43)+72,0)</f>
        <v>111.3</v>
      </c>
      <c r="BR63" s="50">
        <f>HLOOKUP(BR$55,'Jadual2&amp;3-Industryindex'!$K$9:$MP$121,ROWS(BU$38:BU43)+72,0)</f>
        <v>81.734999999999999</v>
      </c>
      <c r="BS63" s="50">
        <f>HLOOKUP(BS$55,'Jadual2&amp;3-Industryindex'!$K$9:$MP$121,ROWS(BV$38:BV43)+72,0)</f>
        <v>85.061999999999998</v>
      </c>
      <c r="BT63" s="50">
        <f>HLOOKUP(BT$55,'Jadual2&amp;3-Industryindex'!$K$9:$MP$121,ROWS(BW$38:BW43)+72,0)</f>
        <v>101.297</v>
      </c>
      <c r="BU63" s="50">
        <f>HLOOKUP(BU$55,'Jadual2&amp;3-Industryindex'!$K$9:$MP$121,ROWS(BX$38:BX43)+72,0)</f>
        <v>101.816</v>
      </c>
      <c r="BV63" s="50">
        <f>HLOOKUP(BV$55,'Jadual2&amp;3-Industryindex'!$K$9:$MP$121,ROWS(BY$38:BY43)+72,0)</f>
        <v>91.596000000000004</v>
      </c>
      <c r="BW63" s="50">
        <f>HLOOKUP(BW$55,'Jadual2&amp;3-Industryindex'!$K$9:$MP$121,ROWS(BZ$38:BZ43)+72,0)</f>
        <v>93.837000000000003</v>
      </c>
      <c r="BX63" s="50">
        <f>HLOOKUP(BX$55,'Jadual2&amp;3-Industryindex'!$K$9:$MP$121,ROWS(CA$38:CA43)+72,0)</f>
        <v>109.68300000000001</v>
      </c>
      <c r="BY63" s="50">
        <f>HLOOKUP(BY$55,'Jadual2&amp;3-Industryindex'!$K$9:$MP$121,ROWS(CB$38:CB43)+72,0)</f>
        <v>123.301</v>
      </c>
      <c r="BZ63" s="50">
        <f>HLOOKUP(BZ$55,'Jadual2&amp;3-Industryindex'!$K$9:$MP$121,ROWS(CC$38:CC43)+72,0)</f>
        <v>101.423</v>
      </c>
      <c r="CA63" s="50">
        <f>HLOOKUP(CA$55,'Jadual2&amp;3-Industryindex'!$K$9:$MP$121,ROWS(CD$38:CD43)+72,0)</f>
        <v>116.274</v>
      </c>
      <c r="CB63" s="50">
        <f>HLOOKUP(CB$55,'Jadual2&amp;3-Industryindex'!$K$9:$MP$121,ROWS(CE$38:CE43)+72,0)</f>
        <v>96.706999999999994</v>
      </c>
      <c r="CC63" s="50">
        <f>HLOOKUP(CC$55,'Jadual2&amp;3-Industryindex'!$K$9:$MP$121,ROWS(CF$38:CF43)+72,0)</f>
        <v>99.954999999999998</v>
      </c>
      <c r="CD63" s="50">
        <f>HLOOKUP(CD$55,'Jadual2&amp;3-Industryindex'!$K$9:$MP$121,ROWS(CG$38:CG43)+72,0)</f>
        <v>109.72</v>
      </c>
      <c r="CE63" s="50">
        <f>HLOOKUP(CE$55,'Jadual2&amp;3-Industryindex'!$K$9:$MP$121,ROWS(CH$38:CH43)+72,0)</f>
        <v>94.37</v>
      </c>
      <c r="CF63" s="50">
        <f>HLOOKUP(CF$55,'Jadual2&amp;3-Industryindex'!$K$9:$MP$121,ROWS(CI$38:CI43)+72,0)</f>
        <v>119.242</v>
      </c>
      <c r="CG63" s="50">
        <f>HLOOKUP(CG$55,'Jadual2&amp;3-Industryindex'!$K$9:$MP$121,ROWS(CJ$38:CJ43)+72,0)</f>
        <v>129.02099999999999</v>
      </c>
      <c r="CH63" s="50">
        <f>HLOOKUP(CH$55,'Jadual2&amp;3-Industryindex'!$K$9:$MP$121,ROWS(CK$38:CK43)+72,0)</f>
        <v>100.654</v>
      </c>
      <c r="CI63" s="50">
        <f>HLOOKUP(CI$55,'Jadual2&amp;3-Industryindex'!$K$9:$MP$121,ROWS(CL$38:CL43)+72,0)</f>
        <v>92.123999999999995</v>
      </c>
      <c r="CJ63" s="50">
        <f>HLOOKUP(CJ$55,'Jadual2&amp;3-Industryindex'!$K$9:$MP$121,ROWS(CN$38:CN43)+72,0)</f>
        <v>124.089</v>
      </c>
      <c r="CK63" s="50">
        <f>HLOOKUP(CK$55,'Jadual2&amp;3-Industryindex'!$K$9:$MP$121,ROWS(CO$38:CO43)+72,0)</f>
        <v>109.005</v>
      </c>
      <c r="CL63" s="50">
        <f>HLOOKUP(CL$55,'Jadual2&amp;3-Industryindex'!$K$9:$MP$121,ROWS(CP$38:CP43)+72,0)</f>
        <v>79.846999999999994</v>
      </c>
      <c r="CM63" s="50">
        <f>HLOOKUP(CM$55,'Jadual2&amp;3-Industryindex'!$K$9:$MP$121,ROWS(CQ$38:CQ43)+72,0)</f>
        <v>109.00972960383535</v>
      </c>
      <c r="CN63" s="50">
        <f>HLOOKUP(CN$55,'Jadual2&amp;3-Industryindex'!$K$9:$MP$121,ROWS(CQ$38:CQ43)+72,0)</f>
        <v>98.061000000000007</v>
      </c>
      <c r="CO63" s="50">
        <f>HLOOKUP(CO$55,'Jadual2&amp;3-Industryindex'!$K$9:$MP$121,ROWS(CR$38:CR43)+72,0)</f>
        <v>109.64</v>
      </c>
      <c r="CP63" s="50">
        <f>HLOOKUP(CP$55,'Jadual2&amp;3-Industryindex'!$K$9:$MP$121,ROWS(CS$38:CS43)+72,0)</f>
        <v>107.545</v>
      </c>
      <c r="CQ63" s="50">
        <f>HLOOKUP(CQ$55,'Jadual2&amp;3-Industryindex'!$K$9:$MP$121,ROWS(CT$38:CT43)+72,0)</f>
        <v>96.120999999999995</v>
      </c>
      <c r="CR63" s="50">
        <f>HLOOKUP(CR$55,'Jadual2&amp;3-Industryindex'!$K$9:$MP$121,ROWS(CU$38:CU43)+72,0)</f>
        <v>134.19999999999999</v>
      </c>
      <c r="CS63" s="50">
        <f>HLOOKUP(CS$55,'Jadual2&amp;3-Industryindex'!$K$9:$MP$121,ROWS(CV$38:CV43)+72,0)</f>
        <v>115.197</v>
      </c>
      <c r="CT63" s="50">
        <f>HLOOKUP(CT$55,'Jadual2&amp;3-Industryindex'!$K$9:$MP$121,ROWS(CW$38:CW43)+72,0)</f>
        <v>102.788</v>
      </c>
      <c r="CU63" s="50">
        <f>HLOOKUP(CU$55,'Jadual2&amp;3-Industryindex'!$K$9:$MP$121,ROWS(CX$38:CX43)+72,0)</f>
        <v>104.152</v>
      </c>
      <c r="CV63" s="50">
        <f>HLOOKUP(CV$55,'Jadual2&amp;3-Industryindex'!$K$9:$MP$121,ROWS(CY$38:CY43)+72,0)</f>
        <v>119.15900000000001</v>
      </c>
      <c r="CW63" s="50">
        <f>HLOOKUP(CW$55,'Jadual2&amp;3-Industryindex'!$K$9:$MP$121,ROWS(CZ$38:CZ43)+72,0)</f>
        <v>113.023</v>
      </c>
      <c r="CX63" s="50">
        <f>HLOOKUP(CX$55,'Jadual2&amp;3-Industryindex'!$K$9:$MP$121,ROWS(DA$38:DA43)+72,0)</f>
        <v>129.649</v>
      </c>
      <c r="CY63" s="50">
        <f>HLOOKUP(CY$55,'Jadual2&amp;3-Industryindex'!$K$9:$MP$121,ROWS(DB$38:DB43)+72,0)</f>
        <v>116.901</v>
      </c>
      <c r="CZ63" s="50">
        <f>HLOOKUP(CZ$55,'Jadual2&amp;3-Industryindex'!$K$9:$MP$121,ROWS(DC$38:DC43)+72,0)</f>
        <v>122.414</v>
      </c>
      <c r="DA63" s="50">
        <f>HLOOKUP(DA$55,'Jadual2&amp;3-Industryindex'!$K$9:$MP$121,ROWS(DD$38:DD43)+72,0)</f>
        <v>90.406000000000006</v>
      </c>
      <c r="DB63" s="50">
        <f>HLOOKUP(DB$55,'Jadual2&amp;3-Industryindex'!$K$9:$MP$121,ROWS(DE$38:DE43)+72,0)</f>
        <v>109.40600000000001</v>
      </c>
      <c r="DC63" s="50">
        <f>HLOOKUP(DC$55,'Jadual2&amp;3-Industryindex'!$K$9:$MP$121,ROWS(DF$38:DF43)+72,0)</f>
        <v>117.881</v>
      </c>
      <c r="DD63" s="50">
        <f>HLOOKUP(DD$55,'Jadual2&amp;3-Industryindex'!$K$9:$MP$121,ROWS(DG$38:DG43)+72,0)</f>
        <v>87.944000000000003</v>
      </c>
      <c r="DE63" s="50">
        <f>HLOOKUP(DE$55,'Jadual2&amp;3-Industryindex'!$K$9:$MP$121,ROWS(DH$38:DH43)+72,0)</f>
        <v>102.224</v>
      </c>
      <c r="DF63" s="50">
        <f>HLOOKUP(DF$55,'Jadual2&amp;3-Industryindex'!$K$9:$MP$121,ROWS(DI$38:DI43)+72,0)</f>
        <v>71.846999999999994</v>
      </c>
      <c r="DG63" s="50">
        <f>HLOOKUP(DG$55,'Jadual2&amp;3-Industryindex'!$K$9:$MP$121,ROWS(DJ$38:DJ43)+72,0)</f>
        <v>105.959</v>
      </c>
      <c r="DH63" s="50">
        <f>HLOOKUP(DH$55,'Jadual2&amp;3-Industryindex'!$K$9:$MP$121,ROWS(DK$38:DK43)+72,0)</f>
        <v>77.521000000000001</v>
      </c>
      <c r="DI63" s="50">
        <f>HLOOKUP(DI$55,'Jadual2&amp;3-Industryindex'!$K$9:$MP$121,ROWS(DL$38:DL43)+72,0)</f>
        <v>90.867000000000004</v>
      </c>
      <c r="DJ63" s="50">
        <f>HLOOKUP(DJ$55,'Jadual2&amp;3-Industryindex'!$K$9:$MP$121,ROWS(DM$38:DM43)+72,0)</f>
        <v>100.75700000000001</v>
      </c>
      <c r="DK63" s="50">
        <f>HLOOKUP(DK$55,'Jadual2&amp;3-Industryindex'!$K$9:$MP$121,ROWS(DN$38:DN43)+72,0)</f>
        <v>95.879000000000005</v>
      </c>
      <c r="DL63" s="50">
        <f>HLOOKUP(DL$55,'Jadual2&amp;3-Industryindex'!$K$9:$MP$121,ROWS(DO$38:DO43)+72,0)</f>
        <v>137.03200000000001</v>
      </c>
      <c r="DM63" s="50">
        <f>HLOOKUP(DM$55,'Jadual2&amp;3-Industryindex'!$K$9:$MP$121,ROWS(DP$38:DP43)+72,0)</f>
        <v>110.58199999999999</v>
      </c>
      <c r="DN63" s="50">
        <f>HLOOKUP(DN$55,'Jadual2&amp;3-Industryindex'!$K$9:$MP$121,ROWS(DQ$38:DQ43)+72,0)</f>
        <v>119.708</v>
      </c>
      <c r="DO63" s="50">
        <f>HLOOKUP(DO$55,'Jadual2&amp;3-Industryindex'!$K$9:$MP$121,ROWS(DR$38:DR43)+72,0)</f>
        <v>122.69199999999999</v>
      </c>
      <c r="DP63" s="50">
        <f>HLOOKUP(DP$55,'Jadual2&amp;3-Industryindex'!$K$9:$MP$121,ROWS(DS$38:DS43)+72,0)</f>
        <v>89.808000000000007</v>
      </c>
      <c r="DQ63" s="50">
        <f>HLOOKUP(DQ$55,'Jadual2&amp;3-Industryindex'!$K$9:$MP$121,ROWS(DT$38:DT43)+72,0)</f>
        <v>91.816999999999993</v>
      </c>
      <c r="DR63" s="50">
        <f>HLOOKUP(DR$55,'Jadual2&amp;3-Industryindex'!$K$9:$MP$121,ROWS(DU$38:DU43)+72,0)</f>
        <v>135.328</v>
      </c>
      <c r="DS63" s="50">
        <f>HLOOKUP(DS$55,'Jadual2&amp;3-Industryindex'!$K$9:$MP$121,ROWS(DV$38:DV43)+72,0)</f>
        <v>113.508</v>
      </c>
      <c r="DT63" s="50">
        <f>HLOOKUP(DT$55,'Jadual2&amp;3-Industryindex'!$K$9:$MP$121,ROWS(DW$38:DW43)+72,0)</f>
        <v>116.027</v>
      </c>
      <c r="DU63" s="50">
        <f>HLOOKUP(DU$55,'Jadual2&amp;3-Industryindex'!$K$9:$MP$121,ROWS(DX$38:DX43)+72,0)</f>
        <v>115.08</v>
      </c>
      <c r="DV63" s="50">
        <f>HLOOKUP(DV$55,'Jadual2&amp;3-Industryindex'!$K$9:$MP$121,ROWS(DY$38:DY43)+72,0)</f>
        <v>148.93700000000001</v>
      </c>
      <c r="DW63" s="50">
        <f>HLOOKUP(DW$55,'Jadual2&amp;3-Industryindex'!$K$9:$MP$121,ROWS(DZ$38:DZ43)+72,0)</f>
        <v>115.072</v>
      </c>
      <c r="DX63" s="50">
        <f>HLOOKUP(DX$55,'Jadual2&amp;3-Industryindex'!$K$9:$MP$121,ROWS(EA$38:EA43)+72,0)</f>
        <v>83.644999999999996</v>
      </c>
      <c r="DY63" s="50">
        <f>HLOOKUP(DY$55,'Jadual2&amp;3-Industryindex'!$K$9:$MP$121,ROWS(EB$38:EB43)+72,0)</f>
        <v>74.796000000000006</v>
      </c>
      <c r="DZ63" s="50">
        <f>HLOOKUP(DZ$55,'Jadual2&amp;3-Industryindex'!$K$9:$MP$121,ROWS(EC$38:EC43)+72,0)</f>
        <v>128.786</v>
      </c>
      <c r="EA63" s="50">
        <f>HLOOKUP(EA$55,'Jadual2&amp;3-Industryindex'!$K$9:$MP$121,ROWS(ED$38:ED43)+72,0)</f>
        <v>76.256</v>
      </c>
      <c r="EB63" s="50">
        <f>HLOOKUP(EB$55,'Jadual2&amp;3-Industryindex'!$K$9:$MP$121,ROWS(EE$38:EE43)+72,0)</f>
        <v>110.703</v>
      </c>
      <c r="EC63" s="50">
        <f>HLOOKUP(EC$55,'Jadual2&amp;3-Industryindex'!$K$9:$MP$121,ROWS(EF$38:EF43)+72,0)</f>
        <v>91.414000000000001</v>
      </c>
      <c r="ED63" s="50">
        <f>HLOOKUP(ED$55,'Jadual2&amp;3-Industryindex'!$K$9:$MP$121,ROWS(EG$38:EG43)+72,0)</f>
        <v>109.31654430626105</v>
      </c>
      <c r="EE63" s="50">
        <f>HLOOKUP(EE$55,'Jadual2&amp;3-Industryindex'!$K$9:$MP$121,ROWS(EH$38:EH43)+72,0)</f>
        <v>96.72</v>
      </c>
      <c r="EF63" s="373"/>
      <c r="EG63" s="373"/>
      <c r="EH63" s="373"/>
      <c r="EI63" s="373"/>
      <c r="EJ63" s="373"/>
      <c r="EK63" s="373"/>
      <c r="EL63" s="373"/>
      <c r="EM63" s="373"/>
      <c r="EN63" s="373"/>
      <c r="EO63" s="373"/>
      <c r="EP63" s="373"/>
      <c r="EQ63" s="373"/>
      <c r="ER63" s="373"/>
      <c r="ES63" s="373"/>
      <c r="ET63" s="373"/>
      <c r="EU63" s="373"/>
      <c r="EV63" s="373"/>
      <c r="EW63" s="373"/>
      <c r="EX63" s="373"/>
      <c r="EY63" s="373"/>
      <c r="EZ63" s="373"/>
      <c r="FA63" s="373"/>
      <c r="FB63" s="373"/>
      <c r="FC63" s="373"/>
      <c r="FD63" s="373"/>
      <c r="FE63" s="373"/>
      <c r="FF63" s="373"/>
      <c r="FG63" s="373"/>
      <c r="FH63" s="373"/>
      <c r="FI63" s="373"/>
      <c r="FJ63" s="373"/>
      <c r="FK63" s="373"/>
      <c r="FL63" s="373"/>
      <c r="FM63" s="373"/>
      <c r="FN63" s="373"/>
      <c r="FO63" s="373"/>
      <c r="FP63" s="373"/>
      <c r="FQ63" s="373"/>
      <c r="FR63" s="373"/>
      <c r="FS63" s="373"/>
      <c r="FT63" s="373"/>
      <c r="FU63" s="373"/>
      <c r="FV63" s="373"/>
      <c r="FW63" s="373"/>
      <c r="FX63" s="373"/>
      <c r="FY63" s="373"/>
      <c r="FZ63" s="373"/>
      <c r="GA63" s="373"/>
      <c r="GB63" s="373"/>
      <c r="GC63" s="373"/>
      <c r="GD63" s="373"/>
      <c r="GE63" s="373"/>
      <c r="GF63" s="373"/>
      <c r="GG63" s="373"/>
      <c r="GH63" s="373"/>
      <c r="GI63" s="373"/>
      <c r="GJ63" s="373"/>
      <c r="GK63" s="373"/>
      <c r="GL63" s="373"/>
      <c r="GM63" s="373"/>
      <c r="GN63" s="373"/>
      <c r="GO63" s="373"/>
      <c r="GP63" s="373"/>
      <c r="GQ63" s="373"/>
      <c r="GR63" s="373"/>
      <c r="GS63" s="373"/>
      <c r="GT63" s="373"/>
      <c r="GU63" s="373"/>
      <c r="GV63" s="373"/>
      <c r="GW63" s="373"/>
      <c r="GX63" s="373"/>
      <c r="GY63" s="373"/>
      <c r="GZ63" s="373"/>
      <c r="HA63" s="373"/>
      <c r="HB63" s="373"/>
      <c r="HC63" s="373"/>
      <c r="HD63" s="373"/>
      <c r="HE63" s="373"/>
      <c r="HF63" s="373"/>
      <c r="HG63" s="373"/>
      <c r="HH63" s="373"/>
      <c r="HI63" s="373"/>
      <c r="HJ63" s="373"/>
      <c r="HK63" s="373"/>
      <c r="HL63" s="373"/>
      <c r="HM63" s="373"/>
      <c r="HN63" s="373"/>
      <c r="HO63" s="373"/>
      <c r="HP63" s="373"/>
      <c r="HQ63" s="373"/>
      <c r="HR63" s="373"/>
      <c r="HS63" s="373"/>
      <c r="HT63" s="373"/>
      <c r="HU63" s="373"/>
      <c r="HV63" s="373"/>
      <c r="HW63" s="373"/>
      <c r="HX63" s="373"/>
      <c r="HY63" s="373"/>
      <c r="HZ63" s="373"/>
      <c r="IA63" s="373"/>
      <c r="IB63" s="373"/>
      <c r="IC63" s="373"/>
      <c r="ID63" s="373"/>
      <c r="IE63" s="373"/>
      <c r="IF63" s="373"/>
      <c r="IG63" s="373"/>
      <c r="IH63" s="373"/>
      <c r="II63" s="373"/>
      <c r="IJ63" s="373"/>
      <c r="IK63" s="373"/>
      <c r="IL63" s="373"/>
      <c r="IM63" s="373"/>
      <c r="IN63" s="373"/>
    </row>
    <row r="64" spans="1:248" x14ac:dyDescent="0.25">
      <c r="A64" s="381" t="s">
        <v>675</v>
      </c>
      <c r="B64" s="331" t="b">
        <f t="shared" si="5"/>
        <v>0</v>
      </c>
      <c r="C64" s="385">
        <f>'Jadual1-IPP'!E101</f>
        <v>118.99881385404801</v>
      </c>
      <c r="F64" s="50">
        <f>HLOOKUP(F$55,'Jadual2&amp;3-Industryindex'!$K$9:$MP$121,ROWS(I$38:I44)+72,0)</f>
        <v>99.462999999999994</v>
      </c>
      <c r="G64" s="50">
        <f>HLOOKUP(G$55,'Jadual2&amp;3-Industryindex'!$K$9:$MP$121,ROWS(J$38:J44)+72,0)</f>
        <v>112.596</v>
      </c>
      <c r="H64" s="50">
        <f>HLOOKUP(H$55,'Jadual2&amp;3-Industryindex'!$K$9:$MP$121,ROWS(K$38:K44)+72,0)</f>
        <v>102.392</v>
      </c>
      <c r="I64" s="50">
        <f>HLOOKUP(I$55,'Jadual2&amp;3-Industryindex'!$K$9:$MP$121,ROWS(L$38:L44)+72,0)</f>
        <v>109.901</v>
      </c>
      <c r="J64" s="50">
        <f>HLOOKUP(J$55,'Jadual2&amp;3-Industryindex'!$K$9:$MP$121,ROWS(M$38:M44)+72,0)</f>
        <v>124.949</v>
      </c>
      <c r="K64" s="50">
        <f>HLOOKUP(K$55,'Jadual2&amp;3-Industryindex'!$K$9:$MP$121,ROWS(N$38:N44)+72,0)</f>
        <v>113.377</v>
      </c>
      <c r="L64" s="50">
        <f>HLOOKUP(L$55,'Jadual2&amp;3-Industryindex'!$K$9:$MP$121,ROWS(O$38:O44)+72,0)</f>
        <v>114.426</v>
      </c>
      <c r="M64" s="50">
        <f>HLOOKUP(M$55,'Jadual2&amp;3-Industryindex'!$K$9:$MP$121,ROWS(P$38:P44)+72,0)</f>
        <v>105.31399999999999</v>
      </c>
      <c r="N64" s="50">
        <f>HLOOKUP(N$55,'Jadual2&amp;3-Industryindex'!$K$9:$MP$121,ROWS(Q$38:Q44)+72,0)</f>
        <v>106.626</v>
      </c>
      <c r="O64" s="50">
        <f>HLOOKUP(O$55,'Jadual2&amp;3-Industryindex'!$K$9:$MP$121,ROWS(R$38:R44)+72,0)</f>
        <v>144.346</v>
      </c>
      <c r="P64" s="50">
        <f>HLOOKUP(P$55,'Jadual2&amp;3-Industryindex'!$K$9:$MP$121,ROWS(S$38:S44)+72,0)</f>
        <v>138.71899999999999</v>
      </c>
      <c r="Q64" s="50">
        <f>HLOOKUP(Q$55,'Jadual2&amp;3-Industryindex'!$K$9:$MP$121,ROWS(T$38:T44)+72,0)</f>
        <v>95.596999999999994</v>
      </c>
      <c r="R64" s="50">
        <f>HLOOKUP(R$55,'Jadual2&amp;3-Industryindex'!$K$9:$MP$121,ROWS(U$38:U44)+72,0)</f>
        <v>95.906000000000006</v>
      </c>
      <c r="S64" s="50">
        <f>HLOOKUP(S$55,'Jadual2&amp;3-Industryindex'!$K$9:$MP$121,ROWS(V$38:V44)+72,0)</f>
        <v>109.65</v>
      </c>
      <c r="T64" s="50">
        <f>HLOOKUP(T$55,'Jadual2&amp;3-Industryindex'!$K$9:$MP$121,ROWS(W$38:W44)+72,0)</f>
        <v>96.957999999999998</v>
      </c>
      <c r="U64" s="50">
        <f>HLOOKUP(U$55,'Jadual2&amp;3-Industryindex'!$K$9:$MP$121,ROWS(X$38:X44)+72,0)</f>
        <v>126.444</v>
      </c>
      <c r="V64" s="50">
        <f>HLOOKUP(V$55,'Jadual2&amp;3-Industryindex'!$K$9:$MP$121,ROWS(Y$38:Y44)+72,0)</f>
        <v>126.753</v>
      </c>
      <c r="W64" s="50">
        <f>HLOOKUP(W$55,'Jadual2&amp;3-Industryindex'!$K$9:$MP$121,ROWS(Z$38:Z44)+72,0)</f>
        <v>87.41</v>
      </c>
      <c r="X64" s="50">
        <f>HLOOKUP(X$55,'Jadual2&amp;3-Industryindex'!$K$9:$MP$121,ROWS(AA$38:AA44)+72,0)</f>
        <v>96.856999999999999</v>
      </c>
      <c r="Y64" s="50">
        <f>HLOOKUP(Y$55,'Jadual2&amp;3-Industryindex'!$K$9:$MP$121,ROWS(AB$38:AB44)+72,0)</f>
        <v>127.517</v>
      </c>
      <c r="Z64" s="50">
        <f>HLOOKUP(Z$55,'Jadual2&amp;3-Industryindex'!$K$9:$MP$121,ROWS(AC$38:AC44)+72,0)</f>
        <v>122.586</v>
      </c>
      <c r="AA64" s="50">
        <f>HLOOKUP(AA$55,'Jadual2&amp;3-Industryindex'!$K$9:$MP$121,ROWS(AD$38:AD44)+72,0)</f>
        <v>129.69900000000001</v>
      </c>
      <c r="AB64" s="50">
        <f>HLOOKUP(AB$55,'Jadual2&amp;3-Industryindex'!$K$9:$MP$121,ROWS(AE$38:AE44)+72,0)</f>
        <v>119.95099999999999</v>
      </c>
      <c r="AC64" s="50">
        <f>HLOOKUP(AC$55,'Jadual2&amp;3-Industryindex'!$K$9:$MP$121,ROWS(AF$38:AF44)+72,0)</f>
        <v>125.026</v>
      </c>
      <c r="AD64" s="50">
        <f>HLOOKUP(AD$55,'Jadual2&amp;3-Industryindex'!$K$9:$MP$121,ROWS(AG$38:AG44)+72,0)</f>
        <v>122.102</v>
      </c>
      <c r="AE64" s="50">
        <f>HLOOKUP(AE$55,'Jadual2&amp;3-Industryindex'!$K$9:$MP$121,ROWS(AH$38:AH44)+72,0)</f>
        <v>107.72799999999999</v>
      </c>
      <c r="AF64" s="50">
        <f>HLOOKUP(AF$55,'Jadual2&amp;3-Industryindex'!$K$9:$MP$121,ROWS(AI$38:AI44)+72,0)</f>
        <v>115.255</v>
      </c>
      <c r="AG64" s="50">
        <f>HLOOKUP(AG$55,'Jadual2&amp;3-Industryindex'!$K$9:$MP$121,ROWS(AJ$38:AJ44)+72,0)</f>
        <v>115.101</v>
      </c>
      <c r="AH64" s="50">
        <f>HLOOKUP(AH$55,'Jadual2&amp;3-Industryindex'!$K$9:$MP$121,ROWS(AK$38:AK44)+72,0)</f>
        <v>117.361</v>
      </c>
      <c r="AI64" s="50">
        <f>HLOOKUP(AI$55,'Jadual2&amp;3-Industryindex'!$K$9:$MP$121,ROWS(AL$38:AL44)+72,0)</f>
        <v>139.28299999999999</v>
      </c>
      <c r="AJ64" s="50">
        <f>HLOOKUP(AJ$55,'Jadual2&amp;3-Industryindex'!$K$9:$MP$121,ROWS(AM$38:AM44)+72,0)</f>
        <v>122.477</v>
      </c>
      <c r="AK64" s="50">
        <f>HLOOKUP(AK$55,'Jadual2&amp;3-Industryindex'!$K$9:$MP$121,ROWS(AN$38:AN44)+72,0)</f>
        <v>124.645</v>
      </c>
      <c r="AL64" s="50">
        <f>HLOOKUP(AL$55,'Jadual2&amp;3-Industryindex'!$K$9:$MP$121,ROWS(AO$38:AO44)+72,0)</f>
        <v>135.226</v>
      </c>
      <c r="AM64" s="50">
        <f>HLOOKUP(AM$55,'Jadual2&amp;3-Industryindex'!$K$9:$MP$121,ROWS(AP$38:AP44)+72,0)</f>
        <v>116.29600000000001</v>
      </c>
      <c r="AN64" s="50">
        <f>HLOOKUP(AN$55,'Jadual2&amp;3-Industryindex'!$K$9:$MP$121,ROWS(AQ$38:AQ44)+72,0)</f>
        <v>90</v>
      </c>
      <c r="AO64" s="50">
        <f>HLOOKUP(AO$55,'Jadual2&amp;3-Industryindex'!$K$9:$MP$121,ROWS(AR$38:AR44)+72,0)</f>
        <v>119.84099999999999</v>
      </c>
      <c r="AP64" s="50">
        <f>HLOOKUP(AP$55,'Jadual2&amp;3-Industryindex'!$K$9:$MP$121,ROWS(AS$38:AS44)+72,0)</f>
        <v>96.798000000000002</v>
      </c>
      <c r="AQ64" s="50">
        <f>HLOOKUP(AQ$55,'Jadual2&amp;3-Industryindex'!$K$9:$MP$121,ROWS(AT$38:AT44)+72,0)</f>
        <v>176.29499999999999</v>
      </c>
      <c r="AR64" s="50">
        <f>HLOOKUP(AR$55,'Jadual2&amp;3-Industryindex'!$K$9:$MP$121,ROWS(AU$38:AU44)+72,0)</f>
        <v>119.435</v>
      </c>
      <c r="AS64" s="50">
        <f>HLOOKUP(AS$55,'Jadual2&amp;3-Industryindex'!$K$9:$MP$121,ROWS(AV$38:AV44)+72,0)</f>
        <v>108.283</v>
      </c>
      <c r="AT64" s="50">
        <f>HLOOKUP(AT$55,'Jadual2&amp;3-Industryindex'!$K$9:$MP$121,ROWS(AW$38:AW44)+72,0)</f>
        <v>106.499</v>
      </c>
      <c r="AU64" s="50">
        <f>HLOOKUP(AU$55,'Jadual2&amp;3-Industryindex'!$K$9:$MP$121,ROWS(AX$38:AX44)+72,0)</f>
        <v>102.604</v>
      </c>
      <c r="AV64" s="50">
        <f>HLOOKUP(AV$55,'Jadual2&amp;3-Industryindex'!$K$9:$MP$121,ROWS(AY$38:AY44)+72,0)</f>
        <v>109.596</v>
      </c>
      <c r="AW64" s="50">
        <f>HLOOKUP(AW$55,'Jadual2&amp;3-Industryindex'!$K$9:$MP$121,ROWS(AZ$38:AZ44)+72,0)</f>
        <v>102.137</v>
      </c>
      <c r="AX64" s="50">
        <f>HLOOKUP(AX$55,'Jadual2&amp;3-Industryindex'!$K$9:$MP$121,ROWS(BA$38:BA44)+72,0)</f>
        <v>117.31</v>
      </c>
      <c r="AY64" s="50">
        <f>HLOOKUP(AY$55,'Jadual2&amp;3-Industryindex'!$K$9:$MP$121,ROWS(BB$38:BB44)+72,0)</f>
        <v>107.742</v>
      </c>
      <c r="AZ64" s="50">
        <f>HLOOKUP(AZ$55,'Jadual2&amp;3-Industryindex'!$K$9:$MP$121,ROWS(BC$38:BC44)+72,0)</f>
        <v>115.65300000000001</v>
      </c>
      <c r="BA64" s="50">
        <f>HLOOKUP(BA$55,'Jadual2&amp;3-Industryindex'!$K$9:$MP$121,ROWS(BD$38:BD44)+72,0)</f>
        <v>109.825</v>
      </c>
      <c r="BB64" s="50">
        <f>HLOOKUP(BB$55,'Jadual2&amp;3-Industryindex'!$K$9:$MP$121,ROWS(BE$38:BE44)+72,0)</f>
        <v>110.07899999999999</v>
      </c>
      <c r="BC64" s="50">
        <f>HLOOKUP(BC$55,'Jadual2&amp;3-Industryindex'!$K$9:$MP$121,ROWS(BF$38:BF44)+72,0)</f>
        <v>108.01300000000001</v>
      </c>
      <c r="BD64" s="50">
        <f>HLOOKUP(BD$55,'Jadual2&amp;3-Industryindex'!$K$9:$MP$121,ROWS(BG$38:BG44)+72,0)</f>
        <v>113.94</v>
      </c>
      <c r="BE64" s="50">
        <f>HLOOKUP(BE$55,'Jadual2&amp;3-Industryindex'!$K$9:$MP$121,ROWS(BH$38:BH44)+72,0)</f>
        <v>102.456</v>
      </c>
      <c r="BF64" s="50">
        <f>HLOOKUP(BF$55,'Jadual2&amp;3-Industryindex'!$K$9:$MP$121,ROWS(BI$38:BI44)+72,0)</f>
        <v>119.73399999999999</v>
      </c>
      <c r="BG64" s="50">
        <f>HLOOKUP(BG$55,'Jadual2&amp;3-Industryindex'!$K$9:$MP$121,ROWS(BJ$38:BJ44)+72,0)</f>
        <v>102.089</v>
      </c>
      <c r="BH64" s="50">
        <f>HLOOKUP(BH$55,'Jadual2&amp;3-Industryindex'!$K$9:$MP$121,ROWS(BK$38:BK44)+72,0)</f>
        <v>106.05</v>
      </c>
      <c r="BI64" s="50">
        <f>HLOOKUP(BI$55,'Jadual2&amp;3-Industryindex'!$K$9:$MP$121,ROWS(BL$38:BL44)+72,0)</f>
        <v>118.015</v>
      </c>
      <c r="BJ64" s="50">
        <f>HLOOKUP(BJ$55,'Jadual2&amp;3-Industryindex'!$K$9:$MP$121,ROWS(BM$38:BM44)+72,0)</f>
        <v>80.186999999999998</v>
      </c>
      <c r="BK64" s="50">
        <f>HLOOKUP(BK$55,'Jadual2&amp;3-Industryindex'!$K$9:$MP$121,ROWS(BN$38:BN44)+72,0)</f>
        <v>106.17100000000001</v>
      </c>
      <c r="BL64" s="50">
        <f>HLOOKUP(BL$55,'Jadual2&amp;3-Industryindex'!$K$9:$MP$121,ROWS(BO$38:BO44)+72,0)</f>
        <v>131.84200000000001</v>
      </c>
      <c r="BM64" s="50">
        <f>HLOOKUP(BM$55,'Jadual2&amp;3-Industryindex'!$K$9:$MP$121,ROWS(BP$38:BP44)+72,0)</f>
        <v>105.152</v>
      </c>
      <c r="BN64" s="50">
        <f>HLOOKUP(BN$55,'Jadual2&amp;3-Industryindex'!$K$9:$MP$121,ROWS(BQ$38:BQ44)+72,0)</f>
        <v>92.475999999999999</v>
      </c>
      <c r="BO64" s="50">
        <f>HLOOKUP(BO$55,'Jadual2&amp;3-Industryindex'!$K$9:$MP$121,ROWS(BR$38:BR44)+72,0)</f>
        <v>108.929</v>
      </c>
      <c r="BP64" s="50">
        <f>HLOOKUP(BP$55,'Jadual2&amp;3-Industryindex'!$K$9:$MP$121,ROWS(BS$38:BS44)+72,0)</f>
        <v>112.914</v>
      </c>
      <c r="BQ64" s="50">
        <f>HLOOKUP(BQ$55,'Jadual2&amp;3-Industryindex'!$K$9:$MP$121,ROWS(BT$38:BT44)+72,0)</f>
        <v>112.624</v>
      </c>
      <c r="BR64" s="50">
        <f>HLOOKUP(BR$55,'Jadual2&amp;3-Industryindex'!$K$9:$MP$121,ROWS(BU$38:BU44)+72,0)</f>
        <v>110.848</v>
      </c>
      <c r="BS64" s="50">
        <f>HLOOKUP(BS$55,'Jadual2&amp;3-Industryindex'!$K$9:$MP$121,ROWS(BV$38:BV44)+72,0)</f>
        <v>110.89400000000001</v>
      </c>
      <c r="BT64" s="50">
        <f>HLOOKUP(BT$55,'Jadual2&amp;3-Industryindex'!$K$9:$MP$121,ROWS(BW$38:BW44)+72,0)</f>
        <v>108.568</v>
      </c>
      <c r="BU64" s="50">
        <f>HLOOKUP(BU$55,'Jadual2&amp;3-Industryindex'!$K$9:$MP$121,ROWS(BX$38:BX44)+72,0)</f>
        <v>110.66</v>
      </c>
      <c r="BV64" s="50">
        <f>HLOOKUP(BV$55,'Jadual2&amp;3-Industryindex'!$K$9:$MP$121,ROWS(BY$38:BY44)+72,0)</f>
        <v>157.03100000000001</v>
      </c>
      <c r="BW64" s="50">
        <f>HLOOKUP(BW$55,'Jadual2&amp;3-Industryindex'!$K$9:$MP$121,ROWS(BZ$38:BZ44)+72,0)</f>
        <v>98.988</v>
      </c>
      <c r="BX64" s="50">
        <f>HLOOKUP(BX$55,'Jadual2&amp;3-Industryindex'!$K$9:$MP$121,ROWS(CA$38:CA44)+72,0)</f>
        <v>127.663</v>
      </c>
      <c r="BY64" s="50">
        <f>HLOOKUP(BY$55,'Jadual2&amp;3-Industryindex'!$K$9:$MP$121,ROWS(CB$38:CB44)+72,0)</f>
        <v>120.238</v>
      </c>
      <c r="BZ64" s="50">
        <f>HLOOKUP(BZ$55,'Jadual2&amp;3-Industryindex'!$K$9:$MP$121,ROWS(CC$38:CC44)+72,0)</f>
        <v>101.855</v>
      </c>
      <c r="CA64" s="50">
        <f>HLOOKUP(CA$55,'Jadual2&amp;3-Industryindex'!$K$9:$MP$121,ROWS(CD$38:CD44)+72,0)</f>
        <v>109.139</v>
      </c>
      <c r="CB64" s="50">
        <f>HLOOKUP(CB$55,'Jadual2&amp;3-Industryindex'!$K$9:$MP$121,ROWS(CE$38:CE44)+72,0)</f>
        <v>103.251</v>
      </c>
      <c r="CC64" s="50">
        <f>HLOOKUP(CC$55,'Jadual2&amp;3-Industryindex'!$K$9:$MP$121,ROWS(CF$38:CF44)+72,0)</f>
        <v>99.225999999999999</v>
      </c>
      <c r="CD64" s="50">
        <f>HLOOKUP(CD$55,'Jadual2&amp;3-Industryindex'!$K$9:$MP$121,ROWS(CG$38:CG44)+72,0)</f>
        <v>105.38</v>
      </c>
      <c r="CE64" s="50">
        <f>HLOOKUP(CE$55,'Jadual2&amp;3-Industryindex'!$K$9:$MP$121,ROWS(CH$38:CH44)+72,0)</f>
        <v>100.48099999999999</v>
      </c>
      <c r="CF64" s="50">
        <f>HLOOKUP(CF$55,'Jadual2&amp;3-Industryindex'!$K$9:$MP$121,ROWS(CI$38:CI44)+72,0)</f>
        <v>94.766000000000005</v>
      </c>
      <c r="CG64" s="50">
        <f>HLOOKUP(CG$55,'Jadual2&amp;3-Industryindex'!$K$9:$MP$121,ROWS(CJ$38:CJ44)+72,0)</f>
        <v>121.672</v>
      </c>
      <c r="CH64" s="50">
        <f>HLOOKUP(CH$55,'Jadual2&amp;3-Industryindex'!$K$9:$MP$121,ROWS(CK$38:CK44)+72,0)</f>
        <v>119.996</v>
      </c>
      <c r="CI64" s="50">
        <f>HLOOKUP(CI$55,'Jadual2&amp;3-Industryindex'!$K$9:$MP$121,ROWS(CL$38:CL44)+72,0)</f>
        <v>100.889</v>
      </c>
      <c r="CJ64" s="50">
        <f>HLOOKUP(CJ$55,'Jadual2&amp;3-Industryindex'!$K$9:$MP$121,ROWS(CN$38:CN44)+72,0)</f>
        <v>122.613</v>
      </c>
      <c r="CK64" s="50">
        <f>HLOOKUP(CK$55,'Jadual2&amp;3-Industryindex'!$K$9:$MP$121,ROWS(CO$38:CO44)+72,0)</f>
        <v>122.94</v>
      </c>
      <c r="CL64" s="50">
        <f>HLOOKUP(CL$55,'Jadual2&amp;3-Industryindex'!$K$9:$MP$121,ROWS(CP$38:CP44)+72,0)</f>
        <v>75.147000000000006</v>
      </c>
      <c r="CM64" s="50">
        <f>HLOOKUP(CM$55,'Jadual2&amp;3-Industryindex'!$K$9:$MP$121,ROWS(CQ$38:CQ44)+72,0)</f>
        <v>104.98627886705798</v>
      </c>
      <c r="CN64" s="50">
        <f>HLOOKUP(CN$55,'Jadual2&amp;3-Industryindex'!$K$9:$MP$121,ROWS(CQ$38:CQ44)+72,0)</f>
        <v>103.923</v>
      </c>
      <c r="CO64" s="50">
        <f>HLOOKUP(CO$55,'Jadual2&amp;3-Industryindex'!$K$9:$MP$121,ROWS(CR$38:CR44)+72,0)</f>
        <v>115.60899999999999</v>
      </c>
      <c r="CP64" s="50">
        <f>HLOOKUP(CP$55,'Jadual2&amp;3-Industryindex'!$K$9:$MP$121,ROWS(CS$38:CS44)+72,0)</f>
        <v>105.67100000000001</v>
      </c>
      <c r="CQ64" s="50">
        <f>HLOOKUP(CQ$55,'Jadual2&amp;3-Industryindex'!$K$9:$MP$121,ROWS(CT$38:CT44)+72,0)</f>
        <v>104.56699999999999</v>
      </c>
      <c r="CR64" s="50">
        <f>HLOOKUP(CR$55,'Jadual2&amp;3-Industryindex'!$K$9:$MP$121,ROWS(CU$38:CU44)+72,0)</f>
        <v>131.851</v>
      </c>
      <c r="CS64" s="50">
        <f>HLOOKUP(CS$55,'Jadual2&amp;3-Industryindex'!$K$9:$MP$121,ROWS(CV$38:CV44)+72,0)</f>
        <v>111.07899999999999</v>
      </c>
      <c r="CT64" s="50">
        <f>HLOOKUP(CT$55,'Jadual2&amp;3-Industryindex'!$K$9:$MP$121,ROWS(CW$38:CW44)+72,0)</f>
        <v>100.184</v>
      </c>
      <c r="CU64" s="50">
        <f>HLOOKUP(CU$55,'Jadual2&amp;3-Industryindex'!$K$9:$MP$121,ROWS(CX$38:CX44)+72,0)</f>
        <v>107.342</v>
      </c>
      <c r="CV64" s="50">
        <f>HLOOKUP(CV$55,'Jadual2&amp;3-Industryindex'!$K$9:$MP$121,ROWS(CY$38:CY44)+72,0)</f>
        <v>120.617</v>
      </c>
      <c r="CW64" s="50">
        <f>HLOOKUP(CW$55,'Jadual2&amp;3-Industryindex'!$K$9:$MP$121,ROWS(CZ$38:CZ44)+72,0)</f>
        <v>121.57299999999999</v>
      </c>
      <c r="CX64" s="50">
        <f>HLOOKUP(CX$55,'Jadual2&amp;3-Industryindex'!$K$9:$MP$121,ROWS(DA$38:DA44)+72,0)</f>
        <v>134.44800000000001</v>
      </c>
      <c r="CY64" s="50">
        <f>HLOOKUP(CY$55,'Jadual2&amp;3-Industryindex'!$K$9:$MP$121,ROWS(DB$38:DB44)+72,0)</f>
        <v>125.014</v>
      </c>
      <c r="CZ64" s="50">
        <f>HLOOKUP(CZ$55,'Jadual2&amp;3-Industryindex'!$K$9:$MP$121,ROWS(DC$38:DC44)+72,0)</f>
        <v>129.06399999999999</v>
      </c>
      <c r="DA64" s="50">
        <f>HLOOKUP(DA$55,'Jadual2&amp;3-Industryindex'!$K$9:$MP$121,ROWS(DD$38:DD44)+72,0)</f>
        <v>72.424999999999997</v>
      </c>
      <c r="DB64" s="50">
        <f>HLOOKUP(DB$55,'Jadual2&amp;3-Industryindex'!$K$9:$MP$121,ROWS(DE$38:DE44)+72,0)</f>
        <v>110.327</v>
      </c>
      <c r="DC64" s="50">
        <f>HLOOKUP(DC$55,'Jadual2&amp;3-Industryindex'!$K$9:$MP$121,ROWS(DF$38:DF44)+72,0)</f>
        <v>83.537000000000006</v>
      </c>
      <c r="DD64" s="50">
        <f>HLOOKUP(DD$55,'Jadual2&amp;3-Industryindex'!$K$9:$MP$121,ROWS(DG$38:DG44)+72,0)</f>
        <v>97.632000000000005</v>
      </c>
      <c r="DE64" s="50">
        <f>HLOOKUP(DE$55,'Jadual2&amp;3-Industryindex'!$K$9:$MP$121,ROWS(DH$38:DH44)+72,0)</f>
        <v>87.86</v>
      </c>
      <c r="DF64" s="50">
        <f>HLOOKUP(DF$55,'Jadual2&amp;3-Industryindex'!$K$9:$MP$121,ROWS(DI$38:DI44)+72,0)</f>
        <v>103.94199999999999</v>
      </c>
      <c r="DG64" s="50">
        <f>HLOOKUP(DG$55,'Jadual2&amp;3-Industryindex'!$K$9:$MP$121,ROWS(DJ$38:DJ44)+72,0)</f>
        <v>119.55</v>
      </c>
      <c r="DH64" s="50">
        <f>HLOOKUP(DH$55,'Jadual2&amp;3-Industryindex'!$K$9:$MP$121,ROWS(DK$38:DK44)+72,0)</f>
        <v>97.736999999999995</v>
      </c>
      <c r="DI64" s="50">
        <f>HLOOKUP(DI$55,'Jadual2&amp;3-Industryindex'!$K$9:$MP$121,ROWS(DL$38:DL44)+72,0)</f>
        <v>102.49</v>
      </c>
      <c r="DJ64" s="50">
        <f>HLOOKUP(DJ$55,'Jadual2&amp;3-Industryindex'!$K$9:$MP$121,ROWS(DM$38:DM44)+72,0)</f>
        <v>102.876</v>
      </c>
      <c r="DK64" s="50">
        <f>HLOOKUP(DK$55,'Jadual2&amp;3-Industryindex'!$K$9:$MP$121,ROWS(DN$38:DN44)+72,0)</f>
        <v>99.078000000000003</v>
      </c>
      <c r="DL64" s="50">
        <f>HLOOKUP(DL$55,'Jadual2&amp;3-Industryindex'!$K$9:$MP$121,ROWS(DO$38:DO44)+72,0)</f>
        <v>129.58000000000001</v>
      </c>
      <c r="DM64" s="50">
        <f>HLOOKUP(DM$55,'Jadual2&amp;3-Industryindex'!$K$9:$MP$121,ROWS(DP$38:DP44)+72,0)</f>
        <v>108.325</v>
      </c>
      <c r="DN64" s="50">
        <f>HLOOKUP(DN$55,'Jadual2&amp;3-Industryindex'!$K$9:$MP$121,ROWS(DQ$38:DQ44)+72,0)</f>
        <v>122.746</v>
      </c>
      <c r="DO64" s="50">
        <f>HLOOKUP(DO$55,'Jadual2&amp;3-Industryindex'!$K$9:$MP$121,ROWS(DR$38:DR44)+72,0)</f>
        <v>123.995</v>
      </c>
      <c r="DP64" s="50">
        <f>HLOOKUP(DP$55,'Jadual2&amp;3-Industryindex'!$K$9:$MP$121,ROWS(DS$38:DS44)+72,0)</f>
        <v>122.636</v>
      </c>
      <c r="DQ64" s="50">
        <f>HLOOKUP(DQ$55,'Jadual2&amp;3-Industryindex'!$K$9:$MP$121,ROWS(DT$38:DT44)+72,0)</f>
        <v>99.599000000000004</v>
      </c>
      <c r="DR64" s="50">
        <f>HLOOKUP(DR$55,'Jadual2&amp;3-Industryindex'!$K$9:$MP$121,ROWS(DU$38:DU44)+72,0)</f>
        <v>102.026</v>
      </c>
      <c r="DS64" s="50">
        <f>HLOOKUP(DS$55,'Jadual2&amp;3-Industryindex'!$K$9:$MP$121,ROWS(DV$38:DV44)+72,0)</f>
        <v>112.33</v>
      </c>
      <c r="DT64" s="50">
        <f>HLOOKUP(DT$55,'Jadual2&amp;3-Industryindex'!$K$9:$MP$121,ROWS(DW$38:DW44)+72,0)</f>
        <v>128.19200000000001</v>
      </c>
      <c r="DU64" s="50">
        <f>HLOOKUP(DU$55,'Jadual2&amp;3-Industryindex'!$K$9:$MP$121,ROWS(DX$38:DX44)+72,0)</f>
        <v>108.794</v>
      </c>
      <c r="DV64" s="50">
        <f>HLOOKUP(DV$55,'Jadual2&amp;3-Industryindex'!$K$9:$MP$121,ROWS(DY$38:DY44)+72,0)</f>
        <v>144.07</v>
      </c>
      <c r="DW64" s="50">
        <f>HLOOKUP(DW$55,'Jadual2&amp;3-Industryindex'!$K$9:$MP$121,ROWS(DZ$38:DZ44)+72,0)</f>
        <v>109.251</v>
      </c>
      <c r="DX64" s="50">
        <f>HLOOKUP(DX$55,'Jadual2&amp;3-Industryindex'!$K$9:$MP$121,ROWS(EA$38:EA44)+72,0)</f>
        <v>93.070999999999998</v>
      </c>
      <c r="DY64" s="50">
        <f>HLOOKUP(DY$55,'Jadual2&amp;3-Industryindex'!$K$9:$MP$121,ROWS(EB$38:EB44)+72,0)</f>
        <v>70.069999999999993</v>
      </c>
      <c r="DZ64" s="50">
        <f>HLOOKUP(DZ$55,'Jadual2&amp;3-Industryindex'!$K$9:$MP$121,ROWS(EC$38:EC44)+72,0)</f>
        <v>122.869</v>
      </c>
      <c r="EA64" s="50">
        <f>HLOOKUP(EA$55,'Jadual2&amp;3-Industryindex'!$K$9:$MP$121,ROWS(ED$38:ED44)+72,0)</f>
        <v>98.555000000000007</v>
      </c>
      <c r="EB64" s="50">
        <f>HLOOKUP(EB$55,'Jadual2&amp;3-Industryindex'!$K$9:$MP$121,ROWS(EE$38:EE44)+72,0)</f>
        <v>91.488</v>
      </c>
      <c r="EC64" s="50">
        <f>HLOOKUP(EC$55,'Jadual2&amp;3-Industryindex'!$K$9:$MP$121,ROWS(EF$38:EF44)+72,0)</f>
        <v>95.317999999999998</v>
      </c>
      <c r="ED64" s="50">
        <f>HLOOKUP(ED$55,'Jadual2&amp;3-Industryindex'!$K$9:$MP$121,ROWS(EG$38:EG44)+72,0)</f>
        <v>112.32178779657383</v>
      </c>
      <c r="EE64" s="50">
        <f>HLOOKUP(EE$55,'Jadual2&amp;3-Industryindex'!$K$9:$MP$121,ROWS(EH$38:EH44)+72,0)</f>
        <v>85.355000000000004</v>
      </c>
      <c r="EF64" s="373"/>
      <c r="EG64" s="373"/>
      <c r="EH64" s="373"/>
      <c r="EI64" s="373"/>
      <c r="EJ64" s="373"/>
      <c r="EK64" s="373"/>
      <c r="EL64" s="373"/>
      <c r="EM64" s="373"/>
      <c r="EN64" s="373"/>
      <c r="EO64" s="373"/>
      <c r="EP64" s="373"/>
      <c r="EQ64" s="373"/>
      <c r="ER64" s="373"/>
      <c r="ES64" s="373"/>
      <c r="ET64" s="373"/>
      <c r="EU64" s="373"/>
      <c r="EV64" s="373"/>
      <c r="EW64" s="373"/>
      <c r="EX64" s="373"/>
      <c r="EY64" s="373"/>
      <c r="EZ64" s="373"/>
      <c r="FA64" s="373"/>
      <c r="FB64" s="373"/>
      <c r="FC64" s="373"/>
      <c r="FD64" s="373"/>
      <c r="FE64" s="373"/>
      <c r="FF64" s="373"/>
      <c r="FG64" s="373"/>
      <c r="FH64" s="373"/>
      <c r="FI64" s="373"/>
      <c r="FJ64" s="373"/>
      <c r="FK64" s="373"/>
      <c r="FL64" s="373"/>
      <c r="FM64" s="373"/>
      <c r="FN64" s="373"/>
      <c r="FO64" s="373"/>
      <c r="FP64" s="373"/>
      <c r="FQ64" s="373"/>
      <c r="FR64" s="373"/>
      <c r="FS64" s="373"/>
      <c r="FT64" s="373"/>
      <c r="FU64" s="373"/>
      <c r="FV64" s="373"/>
      <c r="FW64" s="373"/>
      <c r="FX64" s="373"/>
      <c r="FY64" s="373"/>
      <c r="FZ64" s="373"/>
      <c r="GA64" s="373"/>
      <c r="GB64" s="373"/>
      <c r="GC64" s="373"/>
      <c r="GD64" s="373"/>
      <c r="GE64" s="373"/>
      <c r="GF64" s="373"/>
      <c r="GG64" s="373"/>
      <c r="GH64" s="373"/>
      <c r="GI64" s="373"/>
      <c r="GJ64" s="373"/>
      <c r="GK64" s="373"/>
      <c r="GL64" s="373"/>
      <c r="GM64" s="373"/>
      <c r="GN64" s="373"/>
      <c r="GO64" s="373"/>
      <c r="GP64" s="373"/>
      <c r="GQ64" s="373"/>
      <c r="GR64" s="373"/>
      <c r="GS64" s="373"/>
      <c r="GT64" s="373"/>
      <c r="GU64" s="373"/>
      <c r="GV64" s="373"/>
      <c r="GW64" s="373"/>
      <c r="GX64" s="373"/>
      <c r="GY64" s="373"/>
      <c r="GZ64" s="373"/>
      <c r="HA64" s="373"/>
      <c r="HB64" s="373"/>
      <c r="HC64" s="373"/>
      <c r="HD64" s="373"/>
      <c r="HE64" s="373"/>
      <c r="HF64" s="373"/>
      <c r="HG64" s="373"/>
      <c r="HH64" s="373"/>
      <c r="HI64" s="373"/>
      <c r="HJ64" s="373"/>
      <c r="HK64" s="373"/>
      <c r="HL64" s="373"/>
      <c r="HM64" s="373"/>
      <c r="HN64" s="373"/>
      <c r="HO64" s="373"/>
      <c r="HP64" s="373"/>
      <c r="HQ64" s="373"/>
      <c r="HR64" s="373"/>
      <c r="HS64" s="373"/>
      <c r="HT64" s="373"/>
      <c r="HU64" s="373"/>
      <c r="HV64" s="373"/>
      <c r="HW64" s="373"/>
      <c r="HX64" s="373"/>
      <c r="HY64" s="373"/>
      <c r="HZ64" s="373"/>
      <c r="IA64" s="373"/>
      <c r="IB64" s="373"/>
      <c r="IC64" s="373"/>
      <c r="ID64" s="373"/>
      <c r="IE64" s="373"/>
      <c r="IF64" s="373"/>
      <c r="IG64" s="373"/>
      <c r="IH64" s="373"/>
      <c r="II64" s="373"/>
      <c r="IJ64" s="373"/>
      <c r="IK64" s="373"/>
      <c r="IL64" s="373"/>
      <c r="IM64" s="373"/>
      <c r="IN64" s="373"/>
    </row>
    <row r="65" spans="1:248" x14ac:dyDescent="0.25">
      <c r="A65" s="381" t="s">
        <v>676</v>
      </c>
      <c r="B65" s="331" t="b">
        <f t="shared" si="5"/>
        <v>0</v>
      </c>
      <c r="C65" s="385">
        <f>'Jadual1-IPP'!E102</f>
        <v>117.7898938910425</v>
      </c>
      <c r="F65" s="50">
        <f>HLOOKUP(F$55,'Jadual2&amp;3-Industryindex'!$K$9:$MP$121,ROWS(I$38:I45)+72,0)</f>
        <v>91.027000000000001</v>
      </c>
      <c r="G65" s="50">
        <f>HLOOKUP(G$55,'Jadual2&amp;3-Industryindex'!$K$9:$MP$121,ROWS(J$38:J45)+72,0)</f>
        <v>102.999</v>
      </c>
      <c r="H65" s="50">
        <f>HLOOKUP(H$55,'Jadual2&amp;3-Industryindex'!$K$9:$MP$121,ROWS(K$38:K45)+72,0)</f>
        <v>90.396000000000001</v>
      </c>
      <c r="I65" s="50">
        <f>HLOOKUP(I$55,'Jadual2&amp;3-Industryindex'!$K$9:$MP$121,ROWS(L$38:L45)+72,0)</f>
        <v>106.542</v>
      </c>
      <c r="J65" s="50">
        <f>HLOOKUP(J$55,'Jadual2&amp;3-Industryindex'!$K$9:$MP$121,ROWS(M$38:M45)+72,0)</f>
        <v>112.752</v>
      </c>
      <c r="K65" s="50">
        <f>HLOOKUP(K$55,'Jadual2&amp;3-Industryindex'!$K$9:$MP$121,ROWS(N$38:N45)+72,0)</f>
        <v>105.819</v>
      </c>
      <c r="L65" s="50">
        <f>HLOOKUP(L$55,'Jadual2&amp;3-Industryindex'!$K$9:$MP$121,ROWS(O$38:O45)+72,0)</f>
        <v>110.29</v>
      </c>
      <c r="M65" s="50">
        <f>HLOOKUP(M$55,'Jadual2&amp;3-Industryindex'!$K$9:$MP$121,ROWS(P$38:P45)+72,0)</f>
        <v>114.392</v>
      </c>
      <c r="N65" s="50">
        <f>HLOOKUP(N$55,'Jadual2&amp;3-Industryindex'!$K$9:$MP$121,ROWS(Q$38:Q45)+72,0)</f>
        <v>110.152</v>
      </c>
      <c r="O65" s="50">
        <f>HLOOKUP(O$55,'Jadual2&amp;3-Industryindex'!$K$9:$MP$121,ROWS(R$38:R45)+72,0)</f>
        <v>131.47399999999999</v>
      </c>
      <c r="P65" s="50">
        <f>HLOOKUP(P$55,'Jadual2&amp;3-Industryindex'!$K$9:$MP$121,ROWS(S$38:S45)+72,0)</f>
        <v>135.47200000000001</v>
      </c>
      <c r="Q65" s="50">
        <f>HLOOKUP(Q$55,'Jadual2&amp;3-Industryindex'!$K$9:$MP$121,ROWS(T$38:T45)+72,0)</f>
        <v>102.245</v>
      </c>
      <c r="R65" s="50">
        <f>HLOOKUP(R$55,'Jadual2&amp;3-Industryindex'!$K$9:$MP$121,ROWS(U$38:U45)+72,0)</f>
        <v>97.18</v>
      </c>
      <c r="S65" s="50">
        <f>HLOOKUP(S$55,'Jadual2&amp;3-Industryindex'!$K$9:$MP$121,ROWS(V$38:V45)+72,0)</f>
        <v>102.76900000000001</v>
      </c>
      <c r="T65" s="50">
        <f>HLOOKUP(T$55,'Jadual2&amp;3-Industryindex'!$K$9:$MP$121,ROWS(W$38:W45)+72,0)</f>
        <v>102.24</v>
      </c>
      <c r="U65" s="50">
        <f>HLOOKUP(U$55,'Jadual2&amp;3-Industryindex'!$K$9:$MP$121,ROWS(X$38:X45)+72,0)</f>
        <v>122.926</v>
      </c>
      <c r="V65" s="50">
        <f>HLOOKUP(V$55,'Jadual2&amp;3-Industryindex'!$K$9:$MP$121,ROWS(Y$38:Y45)+72,0)</f>
        <v>111.21299999999999</v>
      </c>
      <c r="W65" s="50">
        <f>HLOOKUP(W$55,'Jadual2&amp;3-Industryindex'!$K$9:$MP$121,ROWS(Z$38:Z45)+72,0)</f>
        <v>86.055999999999997</v>
      </c>
      <c r="X65" s="50">
        <f>HLOOKUP(X$55,'Jadual2&amp;3-Industryindex'!$K$9:$MP$121,ROWS(AA$38:AA45)+72,0)</f>
        <v>85.543000000000006</v>
      </c>
      <c r="Y65" s="50">
        <f>HLOOKUP(Y$55,'Jadual2&amp;3-Industryindex'!$K$9:$MP$121,ROWS(AB$38:AB45)+72,0)</f>
        <v>129.59</v>
      </c>
      <c r="Z65" s="50">
        <f>HLOOKUP(Z$55,'Jadual2&amp;3-Industryindex'!$K$9:$MP$121,ROWS(AC$38:AC45)+72,0)</f>
        <v>150.851</v>
      </c>
      <c r="AA65" s="50">
        <f>HLOOKUP(AA$55,'Jadual2&amp;3-Industryindex'!$K$9:$MP$121,ROWS(AD$38:AD45)+72,0)</f>
        <v>121.76</v>
      </c>
      <c r="AB65" s="50">
        <f>HLOOKUP(AB$55,'Jadual2&amp;3-Industryindex'!$K$9:$MP$121,ROWS(AE$38:AE45)+72,0)</f>
        <v>117.334</v>
      </c>
      <c r="AC65" s="50">
        <f>HLOOKUP(AC$55,'Jadual2&amp;3-Industryindex'!$K$9:$MP$121,ROWS(AF$38:AF45)+72,0)</f>
        <v>133.809</v>
      </c>
      <c r="AD65" s="50">
        <f>HLOOKUP(AD$55,'Jadual2&amp;3-Industryindex'!$K$9:$MP$121,ROWS(AG$38:AG45)+72,0)</f>
        <v>118.932</v>
      </c>
      <c r="AE65" s="50">
        <f>HLOOKUP(AE$55,'Jadual2&amp;3-Industryindex'!$K$9:$MP$121,ROWS(AH$38:AH45)+72,0)</f>
        <v>110.18300000000001</v>
      </c>
      <c r="AF65" s="50">
        <f>HLOOKUP(AF$55,'Jadual2&amp;3-Industryindex'!$K$9:$MP$121,ROWS(AI$38:AI45)+72,0)</f>
        <v>95.47</v>
      </c>
      <c r="AG65" s="50">
        <f>HLOOKUP(AG$55,'Jadual2&amp;3-Industryindex'!$K$9:$MP$121,ROWS(AJ$38:AJ45)+72,0)</f>
        <v>114.47499999999999</v>
      </c>
      <c r="AH65" s="50">
        <f>HLOOKUP(AH$55,'Jadual2&amp;3-Industryindex'!$K$9:$MP$121,ROWS(AK$38:AK45)+72,0)</f>
        <v>113.837</v>
      </c>
      <c r="AI65" s="50">
        <f>HLOOKUP(AI$55,'Jadual2&amp;3-Industryindex'!$K$9:$MP$121,ROWS(AL$38:AL45)+72,0)</f>
        <v>113.76300000000001</v>
      </c>
      <c r="AJ65" s="50">
        <f>HLOOKUP(AJ$55,'Jadual2&amp;3-Industryindex'!$K$9:$MP$121,ROWS(AM$38:AM45)+72,0)</f>
        <v>94.674999999999997</v>
      </c>
      <c r="AK65" s="50">
        <f>HLOOKUP(AK$55,'Jadual2&amp;3-Industryindex'!$K$9:$MP$121,ROWS(AN$38:AN45)+72,0)</f>
        <v>125.727</v>
      </c>
      <c r="AL65" s="50">
        <f>HLOOKUP(AL$55,'Jadual2&amp;3-Industryindex'!$K$9:$MP$121,ROWS(AO$38:AO45)+72,0)</f>
        <v>128.94800000000001</v>
      </c>
      <c r="AM65" s="50">
        <f>HLOOKUP(AM$55,'Jadual2&amp;3-Industryindex'!$K$9:$MP$121,ROWS(AP$38:AP45)+72,0)</f>
        <v>132.459</v>
      </c>
      <c r="AN65" s="50">
        <f>HLOOKUP(AN$55,'Jadual2&amp;3-Industryindex'!$K$9:$MP$121,ROWS(AQ$38:AQ45)+72,0)</f>
        <v>71.66</v>
      </c>
      <c r="AO65" s="50">
        <f>HLOOKUP(AO$55,'Jadual2&amp;3-Industryindex'!$K$9:$MP$121,ROWS(AR$38:AR45)+72,0)</f>
        <v>122.276</v>
      </c>
      <c r="AP65" s="50">
        <f>HLOOKUP(AP$55,'Jadual2&amp;3-Industryindex'!$K$9:$MP$121,ROWS(AS$38:AS45)+72,0)</f>
        <v>105.682</v>
      </c>
      <c r="AQ65" s="50">
        <f>HLOOKUP(AQ$55,'Jadual2&amp;3-Industryindex'!$K$9:$MP$121,ROWS(AT$38:AT45)+72,0)</f>
        <v>234.03899999999999</v>
      </c>
      <c r="AR65" s="50">
        <f>HLOOKUP(AR$55,'Jadual2&amp;3-Industryindex'!$K$9:$MP$121,ROWS(AU$38:AU45)+72,0)</f>
        <v>104.581</v>
      </c>
      <c r="AS65" s="50">
        <f>HLOOKUP(AS$55,'Jadual2&amp;3-Industryindex'!$K$9:$MP$121,ROWS(AV$38:AV45)+72,0)</f>
        <v>105.824</v>
      </c>
      <c r="AT65" s="50">
        <f>HLOOKUP(AT$55,'Jadual2&amp;3-Industryindex'!$K$9:$MP$121,ROWS(AW$38:AW45)+72,0)</f>
        <v>91.838999999999999</v>
      </c>
      <c r="AU65" s="50">
        <f>HLOOKUP(AU$55,'Jadual2&amp;3-Industryindex'!$K$9:$MP$121,ROWS(AX$38:AX45)+72,0)</f>
        <v>98.521000000000001</v>
      </c>
      <c r="AV65" s="50">
        <f>HLOOKUP(AV$55,'Jadual2&amp;3-Industryindex'!$K$9:$MP$121,ROWS(AY$38:AY45)+72,0)</f>
        <v>105.374</v>
      </c>
      <c r="AW65" s="50">
        <f>HLOOKUP(AW$55,'Jadual2&amp;3-Industryindex'!$K$9:$MP$121,ROWS(AZ$38:AZ45)+72,0)</f>
        <v>116.27200000000001</v>
      </c>
      <c r="AX65" s="50">
        <f>HLOOKUP(AX$55,'Jadual2&amp;3-Industryindex'!$K$9:$MP$121,ROWS(BA$38:BA45)+72,0)</f>
        <v>117.236</v>
      </c>
      <c r="AY65" s="50">
        <f>HLOOKUP(AY$55,'Jadual2&amp;3-Industryindex'!$K$9:$MP$121,ROWS(BB$38:BB45)+72,0)</f>
        <v>109.407</v>
      </c>
      <c r="AZ65" s="50">
        <f>HLOOKUP(AZ$55,'Jadual2&amp;3-Industryindex'!$K$9:$MP$121,ROWS(BC$38:BC45)+72,0)</f>
        <v>117.383</v>
      </c>
      <c r="BA65" s="50">
        <f>HLOOKUP(BA$55,'Jadual2&amp;3-Industryindex'!$K$9:$MP$121,ROWS(BD$38:BD45)+72,0)</f>
        <v>108.212</v>
      </c>
      <c r="BB65" s="50">
        <f>HLOOKUP(BB$55,'Jadual2&amp;3-Industryindex'!$K$9:$MP$121,ROWS(BE$38:BE45)+72,0)</f>
        <v>125.794</v>
      </c>
      <c r="BC65" s="50">
        <f>HLOOKUP(BC$55,'Jadual2&amp;3-Industryindex'!$K$9:$MP$121,ROWS(BF$38:BF45)+72,0)</f>
        <v>118.663</v>
      </c>
      <c r="BD65" s="50">
        <f>HLOOKUP(BD$55,'Jadual2&amp;3-Industryindex'!$K$9:$MP$121,ROWS(BG$38:BG45)+72,0)</f>
        <v>114.979</v>
      </c>
      <c r="BE65" s="50">
        <f>HLOOKUP(BE$55,'Jadual2&amp;3-Industryindex'!$K$9:$MP$121,ROWS(BH$38:BH45)+72,0)</f>
        <v>96.191000000000003</v>
      </c>
      <c r="BF65" s="50">
        <f>HLOOKUP(BF$55,'Jadual2&amp;3-Industryindex'!$K$9:$MP$121,ROWS(BI$38:BI45)+72,0)</f>
        <v>118.608</v>
      </c>
      <c r="BG65" s="50">
        <f>HLOOKUP(BG$55,'Jadual2&amp;3-Industryindex'!$K$9:$MP$121,ROWS(BJ$38:BJ45)+72,0)</f>
        <v>104.214</v>
      </c>
      <c r="BH65" s="50">
        <f>HLOOKUP(BH$55,'Jadual2&amp;3-Industryindex'!$K$9:$MP$121,ROWS(BK$38:BK45)+72,0)</f>
        <v>107.84399999999999</v>
      </c>
      <c r="BI65" s="50">
        <f>HLOOKUP(BI$55,'Jadual2&amp;3-Industryindex'!$K$9:$MP$121,ROWS(BL$38:BL45)+72,0)</f>
        <v>112.04900000000001</v>
      </c>
      <c r="BJ65" s="50">
        <f>HLOOKUP(BJ$55,'Jadual2&amp;3-Industryindex'!$K$9:$MP$121,ROWS(BM$38:BM45)+72,0)</f>
        <v>108.84399999999999</v>
      </c>
      <c r="BK65" s="50">
        <f>HLOOKUP(BK$55,'Jadual2&amp;3-Industryindex'!$K$9:$MP$121,ROWS(BN$38:BN45)+72,0)</f>
        <v>107.14</v>
      </c>
      <c r="BL65" s="50">
        <f>HLOOKUP(BL$55,'Jadual2&amp;3-Industryindex'!$K$9:$MP$121,ROWS(BO$38:BO45)+72,0)</f>
        <v>95.147999999999996</v>
      </c>
      <c r="BM65" s="50">
        <f>HLOOKUP(BM$55,'Jadual2&amp;3-Industryindex'!$K$9:$MP$121,ROWS(BP$38:BP45)+72,0)</f>
        <v>104.44199999999999</v>
      </c>
      <c r="BN65" s="50">
        <f>HLOOKUP(BN$55,'Jadual2&amp;3-Industryindex'!$K$9:$MP$121,ROWS(BQ$38:BQ45)+72,0)</f>
        <v>93.742000000000004</v>
      </c>
      <c r="BO65" s="50">
        <f>HLOOKUP(BO$55,'Jadual2&amp;3-Industryindex'!$K$9:$MP$121,ROWS(BR$38:BR45)+72,0)</f>
        <v>101.462</v>
      </c>
      <c r="BP65" s="50">
        <f>HLOOKUP(BP$55,'Jadual2&amp;3-Industryindex'!$K$9:$MP$121,ROWS(BS$38:BS45)+72,0)</f>
        <v>115.446</v>
      </c>
      <c r="BQ65" s="50">
        <f>HLOOKUP(BQ$55,'Jadual2&amp;3-Industryindex'!$K$9:$MP$121,ROWS(BT$38:BT45)+72,0)</f>
        <v>104.861</v>
      </c>
      <c r="BR65" s="50">
        <f>HLOOKUP(BR$55,'Jadual2&amp;3-Industryindex'!$K$9:$MP$121,ROWS(BU$38:BU45)+72,0)</f>
        <v>115.30200000000001</v>
      </c>
      <c r="BS65" s="50">
        <f>HLOOKUP(BS$55,'Jadual2&amp;3-Industryindex'!$K$9:$MP$121,ROWS(BV$38:BV45)+72,0)</f>
        <v>107.164</v>
      </c>
      <c r="BT65" s="50">
        <f>HLOOKUP(BT$55,'Jadual2&amp;3-Industryindex'!$K$9:$MP$121,ROWS(BW$38:BW45)+72,0)</f>
        <v>105.97</v>
      </c>
      <c r="BU65" s="50">
        <f>HLOOKUP(BU$55,'Jadual2&amp;3-Industryindex'!$K$9:$MP$121,ROWS(BX$38:BX45)+72,0)</f>
        <v>89.588999999999999</v>
      </c>
      <c r="BV65" s="50">
        <f>HLOOKUP(BV$55,'Jadual2&amp;3-Industryindex'!$K$9:$MP$121,ROWS(BY$38:BY45)+72,0)</f>
        <v>104.488</v>
      </c>
      <c r="BW65" s="50">
        <f>HLOOKUP(BW$55,'Jadual2&amp;3-Industryindex'!$K$9:$MP$121,ROWS(BZ$38:BZ45)+72,0)</f>
        <v>109.23399999999999</v>
      </c>
      <c r="BX65" s="50">
        <f>HLOOKUP(BX$55,'Jadual2&amp;3-Industryindex'!$K$9:$MP$121,ROWS(CA$38:CA45)+72,0)</f>
        <v>124.911</v>
      </c>
      <c r="BY65" s="50">
        <f>HLOOKUP(BY$55,'Jadual2&amp;3-Industryindex'!$K$9:$MP$121,ROWS(CB$38:CB45)+72,0)</f>
        <v>127.11</v>
      </c>
      <c r="BZ65" s="50">
        <f>HLOOKUP(BZ$55,'Jadual2&amp;3-Industryindex'!$K$9:$MP$121,ROWS(CC$38:CC45)+72,0)</f>
        <v>102.959</v>
      </c>
      <c r="CA65" s="50">
        <f>HLOOKUP(CA$55,'Jadual2&amp;3-Industryindex'!$K$9:$MP$121,ROWS(CD$38:CD45)+72,0)</f>
        <v>116.129</v>
      </c>
      <c r="CB65" s="50">
        <f>HLOOKUP(CB$55,'Jadual2&amp;3-Industryindex'!$K$9:$MP$121,ROWS(CE$38:CE45)+72,0)</f>
        <v>116.922</v>
      </c>
      <c r="CC65" s="50">
        <f>HLOOKUP(CC$55,'Jadual2&amp;3-Industryindex'!$K$9:$MP$121,ROWS(CF$38:CF45)+72,0)</f>
        <v>100.059</v>
      </c>
      <c r="CD65" s="50">
        <f>HLOOKUP(CD$55,'Jadual2&amp;3-Industryindex'!$K$9:$MP$121,ROWS(CG$38:CG45)+72,0)</f>
        <v>106.584</v>
      </c>
      <c r="CE65" s="50">
        <f>HLOOKUP(CE$55,'Jadual2&amp;3-Industryindex'!$K$9:$MP$121,ROWS(CH$38:CH45)+72,0)</f>
        <v>101.471</v>
      </c>
      <c r="CF65" s="50">
        <f>HLOOKUP(CF$55,'Jadual2&amp;3-Industryindex'!$K$9:$MP$121,ROWS(CI$38:CI45)+72,0)</f>
        <v>107.023</v>
      </c>
      <c r="CG65" s="50">
        <f>HLOOKUP(CG$55,'Jadual2&amp;3-Industryindex'!$K$9:$MP$121,ROWS(CJ$38:CJ45)+72,0)</f>
        <v>102.526</v>
      </c>
      <c r="CH65" s="50">
        <f>HLOOKUP(CH$55,'Jadual2&amp;3-Industryindex'!$K$9:$MP$121,ROWS(CK$38:CK45)+72,0)</f>
        <v>116.227</v>
      </c>
      <c r="CI65" s="50">
        <f>HLOOKUP(CI$55,'Jadual2&amp;3-Industryindex'!$K$9:$MP$121,ROWS(CL$38:CL45)+72,0)</f>
        <v>103.871</v>
      </c>
      <c r="CJ65" s="50">
        <f>HLOOKUP(CJ$55,'Jadual2&amp;3-Industryindex'!$K$9:$MP$121,ROWS(CN$38:CN45)+72,0)</f>
        <v>115.12</v>
      </c>
      <c r="CK65" s="50">
        <f>HLOOKUP(CK$55,'Jadual2&amp;3-Industryindex'!$K$9:$MP$121,ROWS(CO$38:CO45)+72,0)</f>
        <v>131.345</v>
      </c>
      <c r="CL65" s="50">
        <f>HLOOKUP(CL$55,'Jadual2&amp;3-Industryindex'!$K$9:$MP$121,ROWS(CP$38:CP45)+72,0)</f>
        <v>128.65899999999999</v>
      </c>
      <c r="CM65" s="50">
        <f>HLOOKUP(CM$55,'Jadual2&amp;3-Industryindex'!$K$9:$MP$121,ROWS(CQ$38:CQ45)+72,0)</f>
        <v>104.69839963256668</v>
      </c>
      <c r="CN65" s="50">
        <f>HLOOKUP(CN$55,'Jadual2&amp;3-Industryindex'!$K$9:$MP$121,ROWS(CQ$38:CQ45)+72,0)</f>
        <v>113.04900000000001</v>
      </c>
      <c r="CO65" s="50">
        <f>HLOOKUP(CO$55,'Jadual2&amp;3-Industryindex'!$K$9:$MP$121,ROWS(CR$38:CR45)+72,0)</f>
        <v>116.937</v>
      </c>
      <c r="CP65" s="50">
        <f>HLOOKUP(CP$55,'Jadual2&amp;3-Industryindex'!$K$9:$MP$121,ROWS(CS$38:CS45)+72,0)</f>
        <v>135.24199999999999</v>
      </c>
      <c r="CQ65" s="50">
        <f>HLOOKUP(CQ$55,'Jadual2&amp;3-Industryindex'!$K$9:$MP$121,ROWS(CT$38:CT45)+72,0)</f>
        <v>111.84099999999999</v>
      </c>
      <c r="CR65" s="50">
        <f>HLOOKUP(CR$55,'Jadual2&amp;3-Industryindex'!$K$9:$MP$121,ROWS(CU$38:CU45)+72,0)</f>
        <v>114.34699999999999</v>
      </c>
      <c r="CS65" s="50">
        <f>HLOOKUP(CS$55,'Jadual2&amp;3-Industryindex'!$K$9:$MP$121,ROWS(CV$38:CV45)+72,0)</f>
        <v>108.819</v>
      </c>
      <c r="CT65" s="50">
        <f>HLOOKUP(CT$55,'Jadual2&amp;3-Industryindex'!$K$9:$MP$121,ROWS(CW$38:CW45)+72,0)</f>
        <v>96.710999999999999</v>
      </c>
      <c r="CU65" s="50">
        <f>HLOOKUP(CU$55,'Jadual2&amp;3-Industryindex'!$K$9:$MP$121,ROWS(CX$38:CX45)+72,0)</f>
        <v>122.18899999999999</v>
      </c>
      <c r="CV65" s="50">
        <f>HLOOKUP(CV$55,'Jadual2&amp;3-Industryindex'!$K$9:$MP$121,ROWS(CY$38:CY45)+72,0)</f>
        <v>109.361</v>
      </c>
      <c r="CW65" s="50">
        <f>HLOOKUP(CW$55,'Jadual2&amp;3-Industryindex'!$K$9:$MP$121,ROWS(CZ$38:CZ45)+72,0)</f>
        <v>138.55000000000001</v>
      </c>
      <c r="CX65" s="50">
        <f>HLOOKUP(CX$55,'Jadual2&amp;3-Industryindex'!$K$9:$MP$121,ROWS(DA$38:DA45)+72,0)</f>
        <v>142.88900000000001</v>
      </c>
      <c r="CY65" s="50">
        <f>HLOOKUP(CY$55,'Jadual2&amp;3-Industryindex'!$K$9:$MP$121,ROWS(DB$38:DB45)+72,0)</f>
        <v>128.56100000000001</v>
      </c>
      <c r="CZ65" s="50">
        <f>HLOOKUP(CZ$55,'Jadual2&amp;3-Industryindex'!$K$9:$MP$121,ROWS(DC$38:DC45)+72,0)</f>
        <v>137.46899999999999</v>
      </c>
      <c r="DA65" s="50">
        <f>HLOOKUP(DA$55,'Jadual2&amp;3-Industryindex'!$K$9:$MP$121,ROWS(DD$38:DD45)+72,0)</f>
        <v>141.44800000000001</v>
      </c>
      <c r="DB65" s="50">
        <f>HLOOKUP(DB$55,'Jadual2&amp;3-Industryindex'!$K$9:$MP$121,ROWS(DE$38:DE45)+72,0)</f>
        <v>110.88800000000001</v>
      </c>
      <c r="DC65" s="50">
        <f>HLOOKUP(DC$55,'Jadual2&amp;3-Industryindex'!$K$9:$MP$121,ROWS(DF$38:DF45)+72,0)</f>
        <v>106.131</v>
      </c>
      <c r="DD65" s="50">
        <f>HLOOKUP(DD$55,'Jadual2&amp;3-Industryindex'!$K$9:$MP$121,ROWS(DG$38:DG45)+72,0)</f>
        <v>102.373</v>
      </c>
      <c r="DE65" s="50">
        <f>HLOOKUP(DE$55,'Jadual2&amp;3-Industryindex'!$K$9:$MP$121,ROWS(DH$38:DH45)+72,0)</f>
        <v>102.496</v>
      </c>
      <c r="DF65" s="50">
        <f>HLOOKUP(DF$55,'Jadual2&amp;3-Industryindex'!$K$9:$MP$121,ROWS(DI$38:DI45)+72,0)</f>
        <v>105.175</v>
      </c>
      <c r="DG65" s="50">
        <f>HLOOKUP(DG$55,'Jadual2&amp;3-Industryindex'!$K$9:$MP$121,ROWS(DJ$38:DJ45)+72,0)</f>
        <v>118.61</v>
      </c>
      <c r="DH65" s="50">
        <f>HLOOKUP(DH$55,'Jadual2&amp;3-Industryindex'!$K$9:$MP$121,ROWS(DK$38:DK45)+72,0)</f>
        <v>97.932000000000002</v>
      </c>
      <c r="DI65" s="50">
        <f>HLOOKUP(DI$55,'Jadual2&amp;3-Industryindex'!$K$9:$MP$121,ROWS(DL$38:DL45)+72,0)</f>
        <v>102.756</v>
      </c>
      <c r="DJ65" s="50">
        <f>HLOOKUP(DJ$55,'Jadual2&amp;3-Industryindex'!$K$9:$MP$121,ROWS(DM$38:DM45)+72,0)</f>
        <v>116.869</v>
      </c>
      <c r="DK65" s="50">
        <f>HLOOKUP(DK$55,'Jadual2&amp;3-Industryindex'!$K$9:$MP$121,ROWS(DN$38:DN45)+72,0)</f>
        <v>112.313</v>
      </c>
      <c r="DL65" s="50">
        <f>HLOOKUP(DL$55,'Jadual2&amp;3-Industryindex'!$K$9:$MP$121,ROWS(DO$38:DO45)+72,0)</f>
        <v>124.43300000000001</v>
      </c>
      <c r="DM65" s="50">
        <f>HLOOKUP(DM$55,'Jadual2&amp;3-Industryindex'!$K$9:$MP$121,ROWS(DP$38:DP45)+72,0)</f>
        <v>108.81100000000001</v>
      </c>
      <c r="DN65" s="50">
        <f>HLOOKUP(DN$55,'Jadual2&amp;3-Industryindex'!$K$9:$MP$121,ROWS(DQ$38:DQ45)+72,0)</f>
        <v>107.58799999999999</v>
      </c>
      <c r="DO65" s="50">
        <f>HLOOKUP(DO$55,'Jadual2&amp;3-Industryindex'!$K$9:$MP$121,ROWS(DR$38:DR45)+72,0)</f>
        <v>123.685</v>
      </c>
      <c r="DP65" s="50">
        <f>HLOOKUP(DP$55,'Jadual2&amp;3-Industryindex'!$K$9:$MP$121,ROWS(DS$38:DS45)+72,0)</f>
        <v>123.553</v>
      </c>
      <c r="DQ65" s="50">
        <f>HLOOKUP(DQ$55,'Jadual2&amp;3-Industryindex'!$K$9:$MP$121,ROWS(DT$38:DT45)+72,0)</f>
        <v>88.74</v>
      </c>
      <c r="DR65" s="50">
        <f>HLOOKUP(DR$55,'Jadual2&amp;3-Industryindex'!$K$9:$MP$121,ROWS(DU$38:DU45)+72,0)</f>
        <v>98.605999999999995</v>
      </c>
      <c r="DS65" s="50">
        <f>HLOOKUP(DS$55,'Jadual2&amp;3-Industryindex'!$K$9:$MP$121,ROWS(DV$38:DV45)+72,0)</f>
        <v>105.783</v>
      </c>
      <c r="DT65" s="50">
        <f>HLOOKUP(DT$55,'Jadual2&amp;3-Industryindex'!$K$9:$MP$121,ROWS(DW$38:DW45)+72,0)</f>
        <v>121.931</v>
      </c>
      <c r="DU65" s="50">
        <f>HLOOKUP(DU$55,'Jadual2&amp;3-Industryindex'!$K$9:$MP$121,ROWS(DX$38:DX45)+72,0)</f>
        <v>112.735</v>
      </c>
      <c r="DV65" s="50">
        <f>HLOOKUP(DV$55,'Jadual2&amp;3-Industryindex'!$K$9:$MP$121,ROWS(DY$38:DY45)+72,0)</f>
        <v>122.72199999999999</v>
      </c>
      <c r="DW65" s="50">
        <f>HLOOKUP(DW$55,'Jadual2&amp;3-Industryindex'!$K$9:$MP$121,ROWS(DZ$38:DZ45)+72,0)</f>
        <v>108.697</v>
      </c>
      <c r="DX65" s="50">
        <f>HLOOKUP(DX$55,'Jadual2&amp;3-Industryindex'!$K$9:$MP$121,ROWS(EA$38:EA45)+72,0)</f>
        <v>91.192999999999998</v>
      </c>
      <c r="DY65" s="50">
        <f>HLOOKUP(DY$55,'Jadual2&amp;3-Industryindex'!$K$9:$MP$121,ROWS(EB$38:EB45)+72,0)</f>
        <v>69.054000000000002</v>
      </c>
      <c r="DZ65" s="50">
        <f>HLOOKUP(DZ$55,'Jadual2&amp;3-Industryindex'!$K$9:$MP$121,ROWS(EC$38:EC45)+72,0)</f>
        <v>122.21</v>
      </c>
      <c r="EA65" s="50">
        <f>HLOOKUP(EA$55,'Jadual2&amp;3-Industryindex'!$K$9:$MP$121,ROWS(ED$38:ED45)+72,0)</f>
        <v>101.172</v>
      </c>
      <c r="EB65" s="50">
        <f>HLOOKUP(EB$55,'Jadual2&amp;3-Industryindex'!$K$9:$MP$121,ROWS(EE$38:EE45)+72,0)</f>
        <v>101.05800000000001</v>
      </c>
      <c r="EC65" s="50">
        <f>HLOOKUP(EC$55,'Jadual2&amp;3-Industryindex'!$K$9:$MP$121,ROWS(EF$38:EF45)+72,0)</f>
        <v>90.727000000000004</v>
      </c>
      <c r="ED65" s="50">
        <f>HLOOKUP(ED$55,'Jadual2&amp;3-Industryindex'!$K$9:$MP$121,ROWS(EG$38:EG45)+72,0)</f>
        <v>110.8891159599503</v>
      </c>
      <c r="EE65" s="50">
        <f>HLOOKUP(EE$55,'Jadual2&amp;3-Industryindex'!$K$9:$MP$121,ROWS(EH$38:EH45)+72,0)</f>
        <v>124.938</v>
      </c>
      <c r="EF65" s="373"/>
      <c r="EG65" s="373"/>
      <c r="EH65" s="373"/>
      <c r="EI65" s="373"/>
      <c r="EJ65" s="373"/>
      <c r="EK65" s="373"/>
      <c r="EL65" s="373"/>
      <c r="EM65" s="373"/>
      <c r="EN65" s="373"/>
      <c r="EO65" s="373"/>
      <c r="EP65" s="373"/>
      <c r="EQ65" s="373"/>
      <c r="ER65" s="373"/>
      <c r="ES65" s="373"/>
      <c r="ET65" s="373"/>
      <c r="EU65" s="373"/>
      <c r="EV65" s="373"/>
      <c r="EW65" s="373"/>
      <c r="EX65" s="373"/>
      <c r="EY65" s="373"/>
      <c r="EZ65" s="373"/>
      <c r="FA65" s="373"/>
      <c r="FB65" s="373"/>
      <c r="FC65" s="373"/>
      <c r="FD65" s="373"/>
      <c r="FE65" s="373"/>
      <c r="FF65" s="373"/>
      <c r="FG65" s="373"/>
      <c r="FH65" s="373"/>
      <c r="FI65" s="373"/>
      <c r="FJ65" s="373"/>
      <c r="FK65" s="373"/>
      <c r="FL65" s="373"/>
      <c r="FM65" s="373"/>
      <c r="FN65" s="373"/>
      <c r="FO65" s="373"/>
      <c r="FP65" s="373"/>
      <c r="FQ65" s="373"/>
      <c r="FR65" s="373"/>
      <c r="FS65" s="373"/>
      <c r="FT65" s="373"/>
      <c r="FU65" s="373"/>
      <c r="FV65" s="373"/>
      <c r="FW65" s="373"/>
      <c r="FX65" s="373"/>
      <c r="FY65" s="373"/>
      <c r="FZ65" s="373"/>
      <c r="GA65" s="373"/>
      <c r="GB65" s="373"/>
      <c r="GC65" s="373"/>
      <c r="GD65" s="373"/>
      <c r="GE65" s="373"/>
      <c r="GF65" s="373"/>
      <c r="GG65" s="373"/>
      <c r="GH65" s="373"/>
      <c r="GI65" s="373"/>
      <c r="GJ65" s="373"/>
      <c r="GK65" s="373"/>
      <c r="GL65" s="373"/>
      <c r="GM65" s="373"/>
      <c r="GN65" s="373"/>
      <c r="GO65" s="373"/>
      <c r="GP65" s="373"/>
      <c r="GQ65" s="373"/>
      <c r="GR65" s="373"/>
      <c r="GS65" s="373"/>
      <c r="GT65" s="373"/>
      <c r="GU65" s="373"/>
      <c r="GV65" s="373"/>
      <c r="GW65" s="373"/>
      <c r="GX65" s="373"/>
      <c r="GY65" s="373"/>
      <c r="GZ65" s="373"/>
      <c r="HA65" s="373"/>
      <c r="HB65" s="373"/>
      <c r="HC65" s="373"/>
      <c r="HD65" s="373"/>
      <c r="HE65" s="373"/>
      <c r="HF65" s="373"/>
      <c r="HG65" s="373"/>
      <c r="HH65" s="373"/>
      <c r="HI65" s="373"/>
      <c r="HJ65" s="373"/>
      <c r="HK65" s="373"/>
      <c r="HL65" s="373"/>
      <c r="HM65" s="373"/>
      <c r="HN65" s="373"/>
      <c r="HO65" s="373"/>
      <c r="HP65" s="373"/>
      <c r="HQ65" s="373"/>
      <c r="HR65" s="373"/>
      <c r="HS65" s="373"/>
      <c r="HT65" s="373"/>
      <c r="HU65" s="373"/>
      <c r="HV65" s="373"/>
      <c r="HW65" s="373"/>
      <c r="HX65" s="373"/>
      <c r="HY65" s="373"/>
      <c r="HZ65" s="373"/>
      <c r="IA65" s="373"/>
      <c r="IB65" s="373"/>
      <c r="IC65" s="373"/>
      <c r="ID65" s="373"/>
      <c r="IE65" s="373"/>
      <c r="IF65" s="373"/>
      <c r="IG65" s="373"/>
      <c r="IH65" s="373"/>
      <c r="II65" s="373"/>
      <c r="IJ65" s="373"/>
      <c r="IK65" s="373"/>
      <c r="IL65" s="373"/>
      <c r="IM65" s="373"/>
      <c r="IN65" s="373"/>
    </row>
    <row r="66" spans="1:248" x14ac:dyDescent="0.25">
      <c r="A66" s="381" t="s">
        <v>677</v>
      </c>
      <c r="B66" s="331" t="b">
        <f t="shared" si="5"/>
        <v>0</v>
      </c>
      <c r="C66" s="385">
        <f>'Jadual1-IPP'!E103</f>
        <v>119.1230865730433</v>
      </c>
      <c r="F66" s="50">
        <f>HLOOKUP(F$55,'Jadual2&amp;3-Industryindex'!$K$9:$MP$121,ROWS(I$38:I46)+72,0)</f>
        <v>109.84</v>
      </c>
      <c r="G66" s="50">
        <f>HLOOKUP(G$55,'Jadual2&amp;3-Industryindex'!$K$9:$MP$121,ROWS(J$38:J46)+72,0)</f>
        <v>183.322</v>
      </c>
      <c r="H66" s="50">
        <f>HLOOKUP(H$55,'Jadual2&amp;3-Industryindex'!$K$9:$MP$121,ROWS(K$38:K46)+72,0)</f>
        <v>110.411</v>
      </c>
      <c r="I66" s="50">
        <f>HLOOKUP(I$55,'Jadual2&amp;3-Industryindex'!$K$9:$MP$121,ROWS(L$38:L46)+72,0)</f>
        <v>101.583</v>
      </c>
      <c r="J66" s="50">
        <f>HLOOKUP(J$55,'Jadual2&amp;3-Industryindex'!$K$9:$MP$121,ROWS(M$38:M46)+72,0)</f>
        <v>102.294</v>
      </c>
      <c r="K66" s="50">
        <f>HLOOKUP(K$55,'Jadual2&amp;3-Industryindex'!$K$9:$MP$121,ROWS(N$38:N46)+72,0)</f>
        <v>101.955</v>
      </c>
      <c r="L66" s="50">
        <f>HLOOKUP(L$55,'Jadual2&amp;3-Industryindex'!$K$9:$MP$121,ROWS(O$38:O46)+72,0)</f>
        <v>105.886</v>
      </c>
      <c r="M66" s="50">
        <f>HLOOKUP(M$55,'Jadual2&amp;3-Industryindex'!$K$9:$MP$121,ROWS(P$38:P46)+72,0)</f>
        <v>103.675</v>
      </c>
      <c r="N66" s="50">
        <f>HLOOKUP(N$55,'Jadual2&amp;3-Industryindex'!$K$9:$MP$121,ROWS(Q$38:Q46)+72,0)</f>
        <v>96.933999999999997</v>
      </c>
      <c r="O66" s="50">
        <f>HLOOKUP(O$55,'Jadual2&amp;3-Industryindex'!$K$9:$MP$121,ROWS(R$38:R46)+72,0)</f>
        <v>122.337</v>
      </c>
      <c r="P66" s="50">
        <f>HLOOKUP(P$55,'Jadual2&amp;3-Industryindex'!$K$9:$MP$121,ROWS(S$38:S46)+72,0)</f>
        <v>128.37299999999999</v>
      </c>
      <c r="Q66" s="50">
        <f>HLOOKUP(Q$55,'Jadual2&amp;3-Industryindex'!$K$9:$MP$121,ROWS(T$38:T46)+72,0)</f>
        <v>103.20099999999999</v>
      </c>
      <c r="R66" s="50">
        <f>HLOOKUP(R$55,'Jadual2&amp;3-Industryindex'!$K$9:$MP$121,ROWS(U$38:U46)+72,0)</f>
        <v>90.611000000000004</v>
      </c>
      <c r="S66" s="50">
        <f>HLOOKUP(S$55,'Jadual2&amp;3-Industryindex'!$K$9:$MP$121,ROWS(V$38:V46)+72,0)</f>
        <v>114.30800000000001</v>
      </c>
      <c r="T66" s="50">
        <f>HLOOKUP(T$55,'Jadual2&amp;3-Industryindex'!$K$9:$MP$121,ROWS(W$38:W46)+72,0)</f>
        <v>107.83</v>
      </c>
      <c r="U66" s="50">
        <f>HLOOKUP(U$55,'Jadual2&amp;3-Industryindex'!$K$9:$MP$121,ROWS(X$38:X46)+72,0)</f>
        <v>135.047</v>
      </c>
      <c r="V66" s="50">
        <f>HLOOKUP(V$55,'Jadual2&amp;3-Industryindex'!$K$9:$MP$121,ROWS(Y$38:Y46)+72,0)</f>
        <v>130.82300000000001</v>
      </c>
      <c r="W66" s="50">
        <f>HLOOKUP(W$55,'Jadual2&amp;3-Industryindex'!$K$9:$MP$121,ROWS(Z$38:Z46)+72,0)</f>
        <v>86.781999999999996</v>
      </c>
      <c r="X66" s="50">
        <f>HLOOKUP(X$55,'Jadual2&amp;3-Industryindex'!$K$9:$MP$121,ROWS(AA$38:AA46)+72,0)</f>
        <v>88.162999999999997</v>
      </c>
      <c r="Y66" s="50">
        <f>HLOOKUP(Y$55,'Jadual2&amp;3-Industryindex'!$K$9:$MP$121,ROWS(AB$38:AB46)+72,0)</f>
        <v>116.30800000000001</v>
      </c>
      <c r="Z66" s="50">
        <f>HLOOKUP(Z$55,'Jadual2&amp;3-Industryindex'!$K$9:$MP$121,ROWS(AC$38:AC46)+72,0)</f>
        <v>137.773</v>
      </c>
      <c r="AA66" s="50">
        <f>HLOOKUP(AA$55,'Jadual2&amp;3-Industryindex'!$K$9:$MP$121,ROWS(AD$38:AD46)+72,0)</f>
        <v>121.014</v>
      </c>
      <c r="AB66" s="50">
        <f>HLOOKUP(AB$55,'Jadual2&amp;3-Industryindex'!$K$9:$MP$121,ROWS(AE$38:AE46)+72,0)</f>
        <v>109.273</v>
      </c>
      <c r="AC66" s="50">
        <f>HLOOKUP(AC$55,'Jadual2&amp;3-Industryindex'!$K$9:$MP$121,ROWS(AF$38:AF46)+72,0)</f>
        <v>127.961</v>
      </c>
      <c r="AD66" s="50">
        <f>HLOOKUP(AD$55,'Jadual2&amp;3-Industryindex'!$K$9:$MP$121,ROWS(AG$38:AG46)+72,0)</f>
        <v>114.10899999999999</v>
      </c>
      <c r="AE66" s="50">
        <f>HLOOKUP(AE$55,'Jadual2&amp;3-Industryindex'!$K$9:$MP$121,ROWS(AH$38:AH46)+72,0)</f>
        <v>104.583</v>
      </c>
      <c r="AF66" s="50">
        <f>HLOOKUP(AF$55,'Jadual2&amp;3-Industryindex'!$K$9:$MP$121,ROWS(AI$38:AI46)+72,0)</f>
        <v>117.664</v>
      </c>
      <c r="AG66" s="50">
        <f>HLOOKUP(AG$55,'Jadual2&amp;3-Industryindex'!$K$9:$MP$121,ROWS(AJ$38:AJ46)+72,0)</f>
        <v>111.59399999999999</v>
      </c>
      <c r="AH66" s="50">
        <f>HLOOKUP(AH$55,'Jadual2&amp;3-Industryindex'!$K$9:$MP$121,ROWS(AK$38:AK46)+72,0)</f>
        <v>103.685</v>
      </c>
      <c r="AI66" s="50">
        <f>HLOOKUP(AI$55,'Jadual2&amp;3-Industryindex'!$K$9:$MP$121,ROWS(AL$38:AL46)+72,0)</f>
        <v>107.244</v>
      </c>
      <c r="AJ66" s="50">
        <f>HLOOKUP(AJ$55,'Jadual2&amp;3-Industryindex'!$K$9:$MP$121,ROWS(AM$38:AM46)+72,0)</f>
        <v>100.90900000000001</v>
      </c>
      <c r="AK66" s="50">
        <f>HLOOKUP(AK$55,'Jadual2&amp;3-Industryindex'!$K$9:$MP$121,ROWS(AN$38:AN46)+72,0)</f>
        <v>101.44499999999999</v>
      </c>
      <c r="AL66" s="50">
        <f>HLOOKUP(AL$55,'Jadual2&amp;3-Industryindex'!$K$9:$MP$121,ROWS(AO$38:AO46)+72,0)</f>
        <v>116.77500000000001</v>
      </c>
      <c r="AM66" s="50">
        <f>HLOOKUP(AM$55,'Jadual2&amp;3-Industryindex'!$K$9:$MP$121,ROWS(AP$38:AP46)+72,0)</f>
        <v>112.96</v>
      </c>
      <c r="AN66" s="50">
        <f>HLOOKUP(AN$55,'Jadual2&amp;3-Industryindex'!$K$9:$MP$121,ROWS(AQ$38:AQ46)+72,0)</f>
        <v>82.424999999999997</v>
      </c>
      <c r="AO66" s="50">
        <f>HLOOKUP(AO$55,'Jadual2&amp;3-Industryindex'!$K$9:$MP$121,ROWS(AR$38:AR46)+72,0)</f>
        <v>126.093</v>
      </c>
      <c r="AP66" s="50">
        <f>HLOOKUP(AP$55,'Jadual2&amp;3-Industryindex'!$K$9:$MP$121,ROWS(AS$38:AS46)+72,0)</f>
        <v>96.126000000000005</v>
      </c>
      <c r="AQ66" s="50">
        <f>HLOOKUP(AQ$55,'Jadual2&amp;3-Industryindex'!$K$9:$MP$121,ROWS(AT$38:AT46)+72,0)</f>
        <v>170.36</v>
      </c>
      <c r="AR66" s="50">
        <f>HLOOKUP(AR$55,'Jadual2&amp;3-Industryindex'!$K$9:$MP$121,ROWS(AU$38:AU46)+72,0)</f>
        <v>106.428</v>
      </c>
      <c r="AS66" s="50">
        <f>HLOOKUP(AS$55,'Jadual2&amp;3-Industryindex'!$K$9:$MP$121,ROWS(AV$38:AV46)+72,0)</f>
        <v>104.684</v>
      </c>
      <c r="AT66" s="50">
        <f>HLOOKUP(AT$55,'Jadual2&amp;3-Industryindex'!$K$9:$MP$121,ROWS(AW$38:AW46)+72,0)</f>
        <v>92.643000000000001</v>
      </c>
      <c r="AU66" s="50">
        <f>HLOOKUP(AU$55,'Jadual2&amp;3-Industryindex'!$K$9:$MP$121,ROWS(AX$38:AX46)+72,0)</f>
        <v>98.406000000000006</v>
      </c>
      <c r="AV66" s="50">
        <f>HLOOKUP(AV$55,'Jadual2&amp;3-Industryindex'!$K$9:$MP$121,ROWS(AY$38:AY46)+72,0)</f>
        <v>103.80800000000001</v>
      </c>
      <c r="AW66" s="50">
        <f>HLOOKUP(AW$55,'Jadual2&amp;3-Industryindex'!$K$9:$MP$121,ROWS(AZ$38:AZ46)+72,0)</f>
        <v>113.274</v>
      </c>
      <c r="AX66" s="50">
        <f>HLOOKUP(AX$55,'Jadual2&amp;3-Industryindex'!$K$9:$MP$121,ROWS(BA$38:BA46)+72,0)</f>
        <v>121.419</v>
      </c>
      <c r="AY66" s="50">
        <f>HLOOKUP(AY$55,'Jadual2&amp;3-Industryindex'!$K$9:$MP$121,ROWS(BB$38:BB46)+72,0)</f>
        <v>105.78</v>
      </c>
      <c r="AZ66" s="50">
        <f>HLOOKUP(AZ$55,'Jadual2&amp;3-Industryindex'!$K$9:$MP$121,ROWS(BC$38:BC46)+72,0)</f>
        <v>107.321</v>
      </c>
      <c r="BA66" s="50">
        <f>HLOOKUP(BA$55,'Jadual2&amp;3-Industryindex'!$K$9:$MP$121,ROWS(BD$38:BD46)+72,0)</f>
        <v>114.959</v>
      </c>
      <c r="BB66" s="50">
        <f>HLOOKUP(BB$55,'Jadual2&amp;3-Industryindex'!$K$9:$MP$121,ROWS(BE$38:BE46)+72,0)</f>
        <v>107.146</v>
      </c>
      <c r="BC66" s="50">
        <f>HLOOKUP(BC$55,'Jadual2&amp;3-Industryindex'!$K$9:$MP$121,ROWS(BF$38:BF46)+72,0)</f>
        <v>119.18</v>
      </c>
      <c r="BD66" s="50">
        <f>HLOOKUP(BD$55,'Jadual2&amp;3-Industryindex'!$K$9:$MP$121,ROWS(BG$38:BG46)+72,0)</f>
        <v>107.863</v>
      </c>
      <c r="BE66" s="50">
        <f>HLOOKUP(BE$55,'Jadual2&amp;3-Industryindex'!$K$9:$MP$121,ROWS(BH$38:BH46)+72,0)</f>
        <v>99.177999999999997</v>
      </c>
      <c r="BF66" s="50">
        <f>HLOOKUP(BF$55,'Jadual2&amp;3-Industryindex'!$K$9:$MP$121,ROWS(BI$38:BI46)+72,0)</f>
        <v>108.54600000000001</v>
      </c>
      <c r="BG66" s="50">
        <f>HLOOKUP(BG$55,'Jadual2&amp;3-Industryindex'!$K$9:$MP$121,ROWS(BJ$38:BJ46)+72,0)</f>
        <v>106.37</v>
      </c>
      <c r="BH66" s="50">
        <f>HLOOKUP(BH$55,'Jadual2&amp;3-Industryindex'!$K$9:$MP$121,ROWS(BK$38:BK46)+72,0)</f>
        <v>107.973</v>
      </c>
      <c r="BI66" s="50">
        <f>HLOOKUP(BI$55,'Jadual2&amp;3-Industryindex'!$K$9:$MP$121,ROWS(BL$38:BL46)+72,0)</f>
        <v>104.849</v>
      </c>
      <c r="BJ66" s="50">
        <f>HLOOKUP(BJ$55,'Jadual2&amp;3-Industryindex'!$K$9:$MP$121,ROWS(BM$38:BM46)+72,0)</f>
        <v>99.709000000000003</v>
      </c>
      <c r="BK66" s="50">
        <f>HLOOKUP(BK$55,'Jadual2&amp;3-Industryindex'!$K$9:$MP$121,ROWS(BN$38:BN46)+72,0)</f>
        <v>106.13</v>
      </c>
      <c r="BL66" s="50">
        <f>HLOOKUP(BL$55,'Jadual2&amp;3-Industryindex'!$K$9:$MP$121,ROWS(BO$38:BO46)+72,0)</f>
        <v>115.53100000000001</v>
      </c>
      <c r="BM66" s="50">
        <f>HLOOKUP(BM$55,'Jadual2&amp;3-Industryindex'!$K$9:$MP$121,ROWS(BP$38:BP46)+72,0)</f>
        <v>99.483999999999995</v>
      </c>
      <c r="BN66" s="50">
        <f>HLOOKUP(BN$55,'Jadual2&amp;3-Industryindex'!$K$9:$MP$121,ROWS(BQ$38:BQ46)+72,0)</f>
        <v>96.179000000000002</v>
      </c>
      <c r="BO66" s="50">
        <f>HLOOKUP(BO$55,'Jadual2&amp;3-Industryindex'!$K$9:$MP$121,ROWS(BR$38:BR46)+72,0)</f>
        <v>115.523</v>
      </c>
      <c r="BP66" s="50">
        <f>HLOOKUP(BP$55,'Jadual2&amp;3-Industryindex'!$K$9:$MP$121,ROWS(BS$38:BS46)+72,0)</f>
        <v>112.443</v>
      </c>
      <c r="BQ66" s="50">
        <f>HLOOKUP(BQ$55,'Jadual2&amp;3-Industryindex'!$K$9:$MP$121,ROWS(BT$38:BT46)+72,0)</f>
        <v>111.134</v>
      </c>
      <c r="BR66" s="50">
        <f>HLOOKUP(BR$55,'Jadual2&amp;3-Industryindex'!$K$9:$MP$121,ROWS(BU$38:BU46)+72,0)</f>
        <v>113.27200000000001</v>
      </c>
      <c r="BS66" s="50">
        <f>HLOOKUP(BS$55,'Jadual2&amp;3-Industryindex'!$K$9:$MP$121,ROWS(BV$38:BV46)+72,0)</f>
        <v>106.423</v>
      </c>
      <c r="BT66" s="50">
        <f>HLOOKUP(BT$55,'Jadual2&amp;3-Industryindex'!$K$9:$MP$121,ROWS(BW$38:BW46)+72,0)</f>
        <v>111.24</v>
      </c>
      <c r="BU66" s="50">
        <f>HLOOKUP(BU$55,'Jadual2&amp;3-Industryindex'!$K$9:$MP$121,ROWS(BX$38:BX46)+72,0)</f>
        <v>102.851</v>
      </c>
      <c r="BV66" s="50">
        <f>HLOOKUP(BV$55,'Jadual2&amp;3-Industryindex'!$K$9:$MP$121,ROWS(BY$38:BY46)+72,0)</f>
        <v>107.395</v>
      </c>
      <c r="BW66" s="50">
        <f>HLOOKUP(BW$55,'Jadual2&amp;3-Industryindex'!$K$9:$MP$121,ROWS(BZ$38:BZ46)+72,0)</f>
        <v>112.52500000000001</v>
      </c>
      <c r="BX66" s="50">
        <f>HLOOKUP(BX$55,'Jadual2&amp;3-Industryindex'!$K$9:$MP$121,ROWS(CA$38:CA46)+72,0)</f>
        <v>132.03800000000001</v>
      </c>
      <c r="BY66" s="50">
        <f>HLOOKUP(BY$55,'Jadual2&amp;3-Industryindex'!$K$9:$MP$121,ROWS(CB$38:CB46)+72,0)</f>
        <v>134.75700000000001</v>
      </c>
      <c r="BZ66" s="50">
        <f>HLOOKUP(BZ$55,'Jadual2&amp;3-Industryindex'!$K$9:$MP$121,ROWS(CC$38:CC46)+72,0)</f>
        <v>113.60299999999999</v>
      </c>
      <c r="CA66" s="50">
        <f>HLOOKUP(CA$55,'Jadual2&amp;3-Industryindex'!$K$9:$MP$121,ROWS(CD$38:CD46)+72,0)</f>
        <v>102.961</v>
      </c>
      <c r="CB66" s="50">
        <f>HLOOKUP(CB$55,'Jadual2&amp;3-Industryindex'!$K$9:$MP$121,ROWS(CE$38:CE46)+72,0)</f>
        <v>110.43600000000001</v>
      </c>
      <c r="CC66" s="50">
        <f>HLOOKUP(CC$55,'Jadual2&amp;3-Industryindex'!$K$9:$MP$121,ROWS(CF$38:CF46)+72,0)</f>
        <v>100.084</v>
      </c>
      <c r="CD66" s="50">
        <f>HLOOKUP(CD$55,'Jadual2&amp;3-Industryindex'!$K$9:$MP$121,ROWS(CG$38:CG46)+72,0)</f>
        <v>108.879</v>
      </c>
      <c r="CE66" s="50">
        <f>HLOOKUP(CE$55,'Jadual2&amp;3-Industryindex'!$K$9:$MP$121,ROWS(CH$38:CH46)+72,0)</f>
        <v>98.105999999999995</v>
      </c>
      <c r="CF66" s="50">
        <f>HLOOKUP(CF$55,'Jadual2&amp;3-Industryindex'!$K$9:$MP$121,ROWS(CI$38:CI46)+72,0)</f>
        <v>103.459</v>
      </c>
      <c r="CG66" s="50">
        <f>HLOOKUP(CG$55,'Jadual2&amp;3-Industryindex'!$K$9:$MP$121,ROWS(CJ$38:CJ46)+72,0)</f>
        <v>102.997</v>
      </c>
      <c r="CH66" s="50">
        <f>HLOOKUP(CH$55,'Jadual2&amp;3-Industryindex'!$K$9:$MP$121,ROWS(CK$38:CK46)+72,0)</f>
        <v>104.404</v>
      </c>
      <c r="CI66" s="50">
        <f>HLOOKUP(CI$55,'Jadual2&amp;3-Industryindex'!$K$9:$MP$121,ROWS(CL$38:CL46)+72,0)</f>
        <v>126.973</v>
      </c>
      <c r="CJ66" s="50">
        <f>HLOOKUP(CJ$55,'Jadual2&amp;3-Industryindex'!$K$9:$MP$121,ROWS(CN$38:CN46)+72,0)</f>
        <v>119.47799999999999</v>
      </c>
      <c r="CK66" s="50">
        <f>HLOOKUP(CK$55,'Jadual2&amp;3-Industryindex'!$K$9:$MP$121,ROWS(CO$38:CO46)+72,0)</f>
        <v>118.792</v>
      </c>
      <c r="CL66" s="50">
        <f>HLOOKUP(CL$55,'Jadual2&amp;3-Industryindex'!$K$9:$MP$121,ROWS(CP$38:CP46)+72,0)</f>
        <v>120.88200000000001</v>
      </c>
      <c r="CM66" s="50">
        <f>HLOOKUP(CM$55,'Jadual2&amp;3-Industryindex'!$K$9:$MP$121,ROWS(CQ$38:CQ46)+72,0)</f>
        <v>114.20382217707545</v>
      </c>
      <c r="CN66" s="50">
        <f>HLOOKUP(CN$55,'Jadual2&amp;3-Industryindex'!$K$9:$MP$121,ROWS(CQ$38:CQ46)+72,0)</f>
        <v>121.842</v>
      </c>
      <c r="CO66" s="50">
        <f>HLOOKUP(CO$55,'Jadual2&amp;3-Industryindex'!$K$9:$MP$121,ROWS(CR$38:CR46)+72,0)</f>
        <v>109.46</v>
      </c>
      <c r="CP66" s="50">
        <f>HLOOKUP(CP$55,'Jadual2&amp;3-Industryindex'!$K$9:$MP$121,ROWS(CS$38:CS46)+72,0)</f>
        <v>144.58699999999999</v>
      </c>
      <c r="CQ66" s="50">
        <f>HLOOKUP(CQ$55,'Jadual2&amp;3-Industryindex'!$K$9:$MP$121,ROWS(CT$38:CT46)+72,0)</f>
        <v>117.619</v>
      </c>
      <c r="CR66" s="50">
        <f>HLOOKUP(CR$55,'Jadual2&amp;3-Industryindex'!$K$9:$MP$121,ROWS(CU$38:CU46)+72,0)</f>
        <v>105.782</v>
      </c>
      <c r="CS66" s="50">
        <f>HLOOKUP(CS$55,'Jadual2&amp;3-Industryindex'!$K$9:$MP$121,ROWS(CV$38:CV46)+72,0)</f>
        <v>110.694</v>
      </c>
      <c r="CT66" s="50">
        <f>HLOOKUP(CT$55,'Jadual2&amp;3-Industryindex'!$K$9:$MP$121,ROWS(CW$38:CW46)+72,0)</f>
        <v>94.08</v>
      </c>
      <c r="CU66" s="50">
        <f>HLOOKUP(CU$55,'Jadual2&amp;3-Industryindex'!$K$9:$MP$121,ROWS(CX$38:CX46)+72,0)</f>
        <v>122.708</v>
      </c>
      <c r="CV66" s="50">
        <f>HLOOKUP(CV$55,'Jadual2&amp;3-Industryindex'!$K$9:$MP$121,ROWS(CY$38:CY46)+72,0)</f>
        <v>111.946</v>
      </c>
      <c r="CW66" s="50">
        <f>HLOOKUP(CW$55,'Jadual2&amp;3-Industryindex'!$K$9:$MP$121,ROWS(CZ$38:CZ46)+72,0)</f>
        <v>124.85</v>
      </c>
      <c r="CX66" s="50">
        <f>HLOOKUP(CX$55,'Jadual2&amp;3-Industryindex'!$K$9:$MP$121,ROWS(DA$38:DA46)+72,0)</f>
        <v>147.66499999999999</v>
      </c>
      <c r="CY66" s="50">
        <f>HLOOKUP(CY$55,'Jadual2&amp;3-Industryindex'!$K$9:$MP$121,ROWS(DB$38:DB46)+72,0)</f>
        <v>129.21</v>
      </c>
      <c r="CZ66" s="50">
        <f>HLOOKUP(CZ$55,'Jadual2&amp;3-Industryindex'!$K$9:$MP$121,ROWS(DC$38:DC46)+72,0)</f>
        <v>138.62700000000001</v>
      </c>
      <c r="DA66" s="50">
        <f>HLOOKUP(DA$55,'Jadual2&amp;3-Industryindex'!$K$9:$MP$121,ROWS(DD$38:DD46)+72,0)</f>
        <v>90.491</v>
      </c>
      <c r="DB66" s="50">
        <f>HLOOKUP(DB$55,'Jadual2&amp;3-Industryindex'!$K$9:$MP$121,ROWS(DE$38:DE46)+72,0)</f>
        <v>109.607</v>
      </c>
      <c r="DC66" s="50">
        <f>HLOOKUP(DC$55,'Jadual2&amp;3-Industryindex'!$K$9:$MP$121,ROWS(DF$38:DF46)+72,0)</f>
        <v>100.84</v>
      </c>
      <c r="DD66" s="50">
        <f>HLOOKUP(DD$55,'Jadual2&amp;3-Industryindex'!$K$9:$MP$121,ROWS(DG$38:DG46)+72,0)</f>
        <v>90.921000000000006</v>
      </c>
      <c r="DE66" s="50">
        <f>HLOOKUP(DE$55,'Jadual2&amp;3-Industryindex'!$K$9:$MP$121,ROWS(DH$38:DH46)+72,0)</f>
        <v>111.545</v>
      </c>
      <c r="DF66" s="50">
        <f>HLOOKUP(DF$55,'Jadual2&amp;3-Industryindex'!$K$9:$MP$121,ROWS(DI$38:DI46)+72,0)</f>
        <v>101.395</v>
      </c>
      <c r="DG66" s="50">
        <f>HLOOKUP(DG$55,'Jadual2&amp;3-Industryindex'!$K$9:$MP$121,ROWS(DJ$38:DJ46)+72,0)</f>
        <v>115.989</v>
      </c>
      <c r="DH66" s="50">
        <f>HLOOKUP(DH$55,'Jadual2&amp;3-Industryindex'!$K$9:$MP$121,ROWS(DK$38:DK46)+72,0)</f>
        <v>94.954999999999998</v>
      </c>
      <c r="DI66" s="50">
        <f>HLOOKUP(DI$55,'Jadual2&amp;3-Industryindex'!$K$9:$MP$121,ROWS(DL$38:DL46)+72,0)</f>
        <v>131.63499999999999</v>
      </c>
      <c r="DJ66" s="50">
        <f>HLOOKUP(DJ$55,'Jadual2&amp;3-Industryindex'!$K$9:$MP$121,ROWS(DM$38:DM46)+72,0)</f>
        <v>109.461</v>
      </c>
      <c r="DK66" s="50">
        <f>HLOOKUP(DK$55,'Jadual2&amp;3-Industryindex'!$K$9:$MP$121,ROWS(DN$38:DN46)+72,0)</f>
        <v>105.068</v>
      </c>
      <c r="DL66" s="50">
        <f>HLOOKUP(DL$55,'Jadual2&amp;3-Industryindex'!$K$9:$MP$121,ROWS(DO$38:DO46)+72,0)</f>
        <v>113.779</v>
      </c>
      <c r="DM66" s="50">
        <f>HLOOKUP(DM$55,'Jadual2&amp;3-Industryindex'!$K$9:$MP$121,ROWS(DP$38:DP46)+72,0)</f>
        <v>106.78400000000001</v>
      </c>
      <c r="DN66" s="50">
        <f>HLOOKUP(DN$55,'Jadual2&amp;3-Industryindex'!$K$9:$MP$121,ROWS(DQ$38:DQ46)+72,0)</f>
        <v>100.28</v>
      </c>
      <c r="DO66" s="50">
        <f>HLOOKUP(DO$55,'Jadual2&amp;3-Industryindex'!$K$9:$MP$121,ROWS(DR$38:DR46)+72,0)</f>
        <v>119.517</v>
      </c>
      <c r="DP66" s="50">
        <f>HLOOKUP(DP$55,'Jadual2&amp;3-Industryindex'!$K$9:$MP$121,ROWS(DS$38:DS46)+72,0)</f>
        <v>107.95399999999999</v>
      </c>
      <c r="DQ66" s="50">
        <f>HLOOKUP(DQ$55,'Jadual2&amp;3-Industryindex'!$K$9:$MP$121,ROWS(DT$38:DT46)+72,0)</f>
        <v>103.02500000000001</v>
      </c>
      <c r="DR66" s="50">
        <f>HLOOKUP(DR$55,'Jadual2&amp;3-Industryindex'!$K$9:$MP$121,ROWS(DU$38:DU46)+72,0)</f>
        <v>93.120999999999995</v>
      </c>
      <c r="DS66" s="50">
        <f>HLOOKUP(DS$55,'Jadual2&amp;3-Industryindex'!$K$9:$MP$121,ROWS(DV$38:DV46)+72,0)</f>
        <v>105.139</v>
      </c>
      <c r="DT66" s="50">
        <f>HLOOKUP(DT$55,'Jadual2&amp;3-Industryindex'!$K$9:$MP$121,ROWS(DW$38:DW46)+72,0)</f>
        <v>105.76</v>
      </c>
      <c r="DU66" s="50">
        <f>HLOOKUP(DU$55,'Jadual2&amp;3-Industryindex'!$K$9:$MP$121,ROWS(DX$38:DX46)+72,0)</f>
        <v>128.643</v>
      </c>
      <c r="DV66" s="50">
        <f>HLOOKUP(DV$55,'Jadual2&amp;3-Industryindex'!$K$9:$MP$121,ROWS(DY$38:DY46)+72,0)</f>
        <v>104.76900000000001</v>
      </c>
      <c r="DW66" s="50">
        <f>HLOOKUP(DW$55,'Jadual2&amp;3-Industryindex'!$K$9:$MP$121,ROWS(DZ$38:DZ46)+72,0)</f>
        <v>117.857</v>
      </c>
      <c r="DX66" s="50">
        <f>HLOOKUP(DX$55,'Jadual2&amp;3-Industryindex'!$K$9:$MP$121,ROWS(EA$38:EA46)+72,0)</f>
        <v>202.001</v>
      </c>
      <c r="DY66" s="50">
        <f>HLOOKUP(DY$55,'Jadual2&amp;3-Industryindex'!$K$9:$MP$121,ROWS(EB$38:EB46)+72,0)</f>
        <v>65.093999999999994</v>
      </c>
      <c r="DZ66" s="50">
        <f>HLOOKUP(DZ$55,'Jadual2&amp;3-Industryindex'!$K$9:$MP$121,ROWS(EC$38:EC46)+72,0)</f>
        <v>115.36799999999999</v>
      </c>
      <c r="EA66" s="50">
        <f>HLOOKUP(EA$55,'Jadual2&amp;3-Industryindex'!$K$9:$MP$121,ROWS(ED$38:ED46)+72,0)</f>
        <v>73.17</v>
      </c>
      <c r="EB66" s="50">
        <f>HLOOKUP(EB$55,'Jadual2&amp;3-Industryindex'!$K$9:$MP$121,ROWS(EE$38:EE46)+72,0)</f>
        <v>84.094999999999999</v>
      </c>
      <c r="EC66" s="50">
        <f>HLOOKUP(EC$55,'Jadual2&amp;3-Industryindex'!$K$9:$MP$121,ROWS(EF$38:EF46)+72,0)</f>
        <v>94.486000000000004</v>
      </c>
      <c r="ED66" s="50">
        <f>HLOOKUP(ED$55,'Jadual2&amp;3-Industryindex'!$K$9:$MP$121,ROWS(EG$38:EG46)+72,0)</f>
        <v>116.08048468789764</v>
      </c>
      <c r="EE66" s="50">
        <f>HLOOKUP(EE$55,'Jadual2&amp;3-Industryindex'!$K$9:$MP$121,ROWS(EH$38:EH46)+72,0)</f>
        <v>134.792</v>
      </c>
      <c r="EF66" s="373"/>
      <c r="EG66" s="373"/>
      <c r="EH66" s="373"/>
      <c r="EI66" s="373"/>
      <c r="EJ66" s="373"/>
      <c r="EK66" s="373"/>
      <c r="EL66" s="373"/>
      <c r="EM66" s="373"/>
      <c r="EN66" s="373"/>
      <c r="EO66" s="373"/>
      <c r="EP66" s="373"/>
      <c r="EQ66" s="373"/>
      <c r="ER66" s="373"/>
      <c r="ES66" s="373"/>
      <c r="ET66" s="373"/>
      <c r="EU66" s="373"/>
      <c r="EV66" s="373"/>
      <c r="EW66" s="373"/>
      <c r="EX66" s="373"/>
      <c r="EY66" s="373"/>
      <c r="EZ66" s="373"/>
      <c r="FA66" s="373"/>
      <c r="FB66" s="373"/>
      <c r="FC66" s="373"/>
      <c r="FD66" s="373"/>
      <c r="FE66" s="373"/>
      <c r="FF66" s="373"/>
      <c r="FG66" s="373"/>
      <c r="FH66" s="373"/>
      <c r="FI66" s="373"/>
      <c r="FJ66" s="373"/>
      <c r="FK66" s="373"/>
      <c r="FL66" s="373"/>
      <c r="FM66" s="373"/>
      <c r="FN66" s="373"/>
      <c r="FO66" s="373"/>
      <c r="FP66" s="373"/>
      <c r="FQ66" s="373"/>
      <c r="FR66" s="373"/>
      <c r="FS66" s="373"/>
      <c r="FT66" s="373"/>
      <c r="FU66" s="373"/>
      <c r="FV66" s="373"/>
      <c r="FW66" s="373"/>
      <c r="FX66" s="373"/>
      <c r="FY66" s="373"/>
      <c r="FZ66" s="373"/>
      <c r="GA66" s="373"/>
      <c r="GB66" s="373"/>
      <c r="GC66" s="373"/>
      <c r="GD66" s="373"/>
      <c r="GE66" s="373"/>
      <c r="GF66" s="373"/>
      <c r="GG66" s="373"/>
      <c r="GH66" s="373"/>
      <c r="GI66" s="373"/>
      <c r="GJ66" s="373"/>
      <c r="GK66" s="373"/>
      <c r="GL66" s="373"/>
      <c r="GM66" s="373"/>
      <c r="GN66" s="373"/>
      <c r="GO66" s="373"/>
      <c r="GP66" s="373"/>
      <c r="GQ66" s="373"/>
      <c r="GR66" s="373"/>
      <c r="GS66" s="373"/>
      <c r="GT66" s="373"/>
      <c r="GU66" s="373"/>
      <c r="GV66" s="373"/>
      <c r="GW66" s="373"/>
      <c r="GX66" s="373"/>
      <c r="GY66" s="373"/>
      <c r="GZ66" s="373"/>
      <c r="HA66" s="373"/>
      <c r="HB66" s="373"/>
      <c r="HC66" s="373"/>
      <c r="HD66" s="373"/>
      <c r="HE66" s="373"/>
      <c r="HF66" s="373"/>
      <c r="HG66" s="373"/>
      <c r="HH66" s="373"/>
      <c r="HI66" s="373"/>
      <c r="HJ66" s="373"/>
      <c r="HK66" s="373"/>
      <c r="HL66" s="373"/>
      <c r="HM66" s="373"/>
      <c r="HN66" s="373"/>
      <c r="HO66" s="373"/>
      <c r="HP66" s="373"/>
      <c r="HQ66" s="373"/>
      <c r="HR66" s="373"/>
      <c r="HS66" s="373"/>
      <c r="HT66" s="373"/>
      <c r="HU66" s="373"/>
      <c r="HV66" s="373"/>
      <c r="HW66" s="373"/>
      <c r="HX66" s="373"/>
      <c r="HY66" s="373"/>
      <c r="HZ66" s="373"/>
      <c r="IA66" s="373"/>
      <c r="IB66" s="373"/>
      <c r="IC66" s="373"/>
      <c r="ID66" s="373"/>
      <c r="IE66" s="373"/>
      <c r="IF66" s="373"/>
      <c r="IG66" s="373"/>
      <c r="IH66" s="373"/>
      <c r="II66" s="373"/>
      <c r="IJ66" s="373"/>
      <c r="IK66" s="373"/>
      <c r="IL66" s="373"/>
      <c r="IM66" s="373"/>
      <c r="IN66" s="373"/>
    </row>
    <row r="67" spans="1:248" x14ac:dyDescent="0.25">
      <c r="A67" s="381" t="s">
        <v>678</v>
      </c>
      <c r="B67" s="331" t="e">
        <f t="shared" si="5"/>
        <v>#REF!</v>
      </c>
      <c r="C67" s="385">
        <f>'Jadual1-IPP'!E104</f>
        <v>121.6736958431148</v>
      </c>
      <c r="F67" s="50">
        <f>HLOOKUP(F$55,'Jadual2&amp;3-Industryindex'!$K$9:$MP$121,ROWS(I$38:I47)+72,0)</f>
        <v>108.84711906763648</v>
      </c>
      <c r="G67" s="50">
        <f>HLOOKUP(G$55,'Jadual2&amp;3-Industryindex'!$K$9:$MP$121,ROWS(J$38:J47)+72,0)</f>
        <v>158.90608705609614</v>
      </c>
      <c r="H67" s="50">
        <f>HLOOKUP(H$55,'Jadual2&amp;3-Industryindex'!$K$9:$MP$121,ROWS(K$38:K47)+72,0)</f>
        <v>108.11442007095901</v>
      </c>
      <c r="I67" s="50">
        <f>HLOOKUP(I$55,'Jadual2&amp;3-Industryindex'!$K$9:$MP$121,ROWS(L$38:L47)+72,0)</f>
        <v>111.52237775567038</v>
      </c>
      <c r="J67" s="50">
        <f>HLOOKUP(J$55,'Jadual2&amp;3-Industryindex'!$K$9:$MP$121,ROWS(M$38:M47)+72,0)</f>
        <v>107.70383482626141</v>
      </c>
      <c r="K67" s="50">
        <f>HLOOKUP(K$55,'Jadual2&amp;3-Industryindex'!$K$9:$MP$121,ROWS(N$38:N47)+72,0)</f>
        <v>110.00929728412947</v>
      </c>
      <c r="L67" s="50">
        <f>HLOOKUP(L$55,'Jadual2&amp;3-Industryindex'!$K$9:$MP$121,ROWS(O$38:O47)+72,0)</f>
        <v>114.5950285923674</v>
      </c>
      <c r="M67" s="50">
        <f>HLOOKUP(M$55,'Jadual2&amp;3-Industryindex'!$K$9:$MP$121,ROWS(P$38:P47)+72,0)</f>
        <v>143.68580445851271</v>
      </c>
      <c r="N67" s="50">
        <f>HLOOKUP(N$55,'Jadual2&amp;3-Industryindex'!$K$9:$MP$121,ROWS(Q$38:Q47)+72,0)</f>
        <v>106.06056936720459</v>
      </c>
      <c r="O67" s="50">
        <f>HLOOKUP(O$55,'Jadual2&amp;3-Industryindex'!$K$9:$MP$121,ROWS(R$38:R47)+72,0)</f>
        <v>123.81720496003928</v>
      </c>
      <c r="P67" s="50">
        <f>HLOOKUP(P$55,'Jadual2&amp;3-Industryindex'!$K$9:$MP$121,ROWS(S$38:S47)+72,0)</f>
        <v>132.57534997166161</v>
      </c>
      <c r="Q67" s="50">
        <f>HLOOKUP(Q$55,'Jadual2&amp;3-Industryindex'!$K$9:$MP$121,ROWS(T$38:T47)+72,0)</f>
        <v>107.32715463788261</v>
      </c>
      <c r="R67" s="50">
        <f>HLOOKUP(R$55,'Jadual2&amp;3-Industryindex'!$K$9:$MP$121,ROWS(U$38:U47)+72,0)</f>
        <v>106.44546075500756</v>
      </c>
      <c r="S67" s="50">
        <f>HLOOKUP(S$55,'Jadual2&amp;3-Industryindex'!$K$9:$MP$121,ROWS(V$38:V47)+72,0)</f>
        <v>117.69136592993267</v>
      </c>
      <c r="T67" s="50">
        <f>HLOOKUP(T$55,'Jadual2&amp;3-Industryindex'!$K$9:$MP$121,ROWS(W$38:W47)+72,0)</f>
        <v>112.25125777278629</v>
      </c>
      <c r="U67" s="50">
        <f>HLOOKUP(U$55,'Jadual2&amp;3-Industryindex'!$K$9:$MP$121,ROWS(X$38:X47)+72,0)</f>
        <v>141.33557936200862</v>
      </c>
      <c r="V67" s="50">
        <f>HLOOKUP(V$55,'Jadual2&amp;3-Industryindex'!$K$9:$MP$121,ROWS(Y$38:Y47)+72,0)</f>
        <v>132.07847600165073</v>
      </c>
      <c r="W67" s="50">
        <f>HLOOKUP(W$55,'Jadual2&amp;3-Industryindex'!$K$9:$MP$121,ROWS(Z$38:Z47)+72,0)</f>
        <v>81.853619675298503</v>
      </c>
      <c r="X67" s="50">
        <f>HLOOKUP(X$55,'Jadual2&amp;3-Industryindex'!$K$9:$MP$121,ROWS(AA$38:AA47)+72,0)</f>
        <v>89.493047930820083</v>
      </c>
      <c r="Y67" s="50">
        <f>HLOOKUP(Y$55,'Jadual2&amp;3-Industryindex'!$K$9:$MP$121,ROWS(AB$38:AB47)+72,0)</f>
        <v>116.4746053149689</v>
      </c>
      <c r="Z67" s="50">
        <f>HLOOKUP(Z$55,'Jadual2&amp;3-Industryindex'!$K$9:$MP$121,ROWS(AC$38:AC47)+72,0)</f>
        <v>128.51690632356315</v>
      </c>
      <c r="AA67" s="50">
        <f>HLOOKUP(AA$55,'Jadual2&amp;3-Industryindex'!$K$9:$MP$121,ROWS(AD$38:AD47)+72,0)</f>
        <v>126.03619323374323</v>
      </c>
      <c r="AB67" s="50">
        <f>HLOOKUP(AB$55,'Jadual2&amp;3-Industryindex'!$K$9:$MP$121,ROWS(AE$38:AE47)+72,0)</f>
        <v>120.08871986963707</v>
      </c>
      <c r="AC67" s="50">
        <f>HLOOKUP(AC$55,'Jadual2&amp;3-Industryindex'!$K$9:$MP$121,ROWS(AF$38:AF47)+72,0)</f>
        <v>120.55692472964419</v>
      </c>
      <c r="AD67" s="50">
        <f>HLOOKUP(AD$55,'Jadual2&amp;3-Industryindex'!$K$9:$MP$121,ROWS(AG$38:AG47)+72,0)</f>
        <v>136.11437224782614</v>
      </c>
      <c r="AE67" s="50">
        <f>HLOOKUP(AE$55,'Jadual2&amp;3-Industryindex'!$K$9:$MP$121,ROWS(AH$38:AH47)+72,0)</f>
        <v>107.45609505415749</v>
      </c>
      <c r="AF67" s="50">
        <f>HLOOKUP(AF$55,'Jadual2&amp;3-Industryindex'!$K$9:$MP$121,ROWS(AI$38:AI47)+72,0)</f>
        <v>119.66145283542816</v>
      </c>
      <c r="AG67" s="50">
        <f>HLOOKUP(AG$55,'Jadual2&amp;3-Industryindex'!$K$9:$MP$121,ROWS(AJ$38:AJ47)+72,0)</f>
        <v>104.33935611860736</v>
      </c>
      <c r="AH67" s="50">
        <f>HLOOKUP(AH$55,'Jadual2&amp;3-Industryindex'!$K$9:$MP$121,ROWS(AK$38:AK47)+72,0)</f>
        <v>108.78743145905734</v>
      </c>
      <c r="AI67" s="50">
        <f>HLOOKUP(AI$55,'Jadual2&amp;3-Industryindex'!$K$9:$MP$121,ROWS(AL$38:AL47)+72,0)</f>
        <v>108.83638351432806</v>
      </c>
      <c r="AJ67" s="50">
        <f>HLOOKUP(AJ$55,'Jadual2&amp;3-Industryindex'!$K$9:$MP$121,ROWS(AM$38:AM47)+72,0)</f>
        <v>100.4938942561032</v>
      </c>
      <c r="AK67" s="50">
        <f>HLOOKUP(AK$55,'Jadual2&amp;3-Industryindex'!$K$9:$MP$121,ROWS(AN$38:AN47)+72,0)</f>
        <v>123.44382616250566</v>
      </c>
      <c r="AL67" s="50">
        <f>HLOOKUP(AL$55,'Jadual2&amp;3-Industryindex'!$K$9:$MP$121,ROWS(AO$38:AO47)+72,0)</f>
        <v>109.11407791858672</v>
      </c>
      <c r="AM67" s="50">
        <f>HLOOKUP(AM$55,'Jadual2&amp;3-Industryindex'!$K$9:$MP$121,ROWS(AP$38:AP47)+72,0)</f>
        <v>110.59492030896838</v>
      </c>
      <c r="AN67" s="50">
        <f>HLOOKUP(AN$55,'Jadual2&amp;3-Industryindex'!$K$9:$MP$121,ROWS(AQ$38:AQ47)+72,0)</f>
        <v>82.587836606144435</v>
      </c>
      <c r="AO67" s="50">
        <f>HLOOKUP(AO$55,'Jadual2&amp;3-Industryindex'!$K$9:$MP$121,ROWS(AR$38:AR47)+72,0)</f>
        <v>129.27942563507267</v>
      </c>
      <c r="AP67" s="50">
        <f>HLOOKUP(AP$55,'Jadual2&amp;3-Industryindex'!$K$9:$MP$121,ROWS(AS$38:AS47)+72,0)</f>
        <v>86.673872160810319</v>
      </c>
      <c r="AQ67" s="50">
        <f>HLOOKUP(AQ$55,'Jadual2&amp;3-Industryindex'!$K$9:$MP$121,ROWS(AT$38:AT47)+72,0)</f>
        <v>180.69754930818766</v>
      </c>
      <c r="AR67" s="50">
        <f>HLOOKUP(AR$55,'Jadual2&amp;3-Industryindex'!$K$9:$MP$121,ROWS(AU$38:AU47)+72,0)</f>
        <v>101.16394826165077</v>
      </c>
      <c r="AS67" s="50">
        <f>HLOOKUP(AS$55,'Jadual2&amp;3-Industryindex'!$K$9:$MP$121,ROWS(AV$38:AV47)+72,0)</f>
        <v>102.95027019420603</v>
      </c>
      <c r="AT67" s="50">
        <f>HLOOKUP(AT$55,'Jadual2&amp;3-Industryindex'!$K$9:$MP$121,ROWS(AW$38:AW47)+72,0)</f>
        <v>91.528234981849877</v>
      </c>
      <c r="AU67" s="50">
        <f>HLOOKUP(AU$55,'Jadual2&amp;3-Industryindex'!$K$9:$MP$121,ROWS(AX$38:AX47)+72,0)</f>
        <v>93.330795305399846</v>
      </c>
      <c r="AV67" s="50">
        <f>HLOOKUP(AV$55,'Jadual2&amp;3-Industryindex'!$K$9:$MP$121,ROWS(AY$38:AY47)+72,0)</f>
        <v>105.04127682233272</v>
      </c>
      <c r="AW67" s="50">
        <f>HLOOKUP(AW$55,'Jadual2&amp;3-Industryindex'!$K$9:$MP$121,ROWS(AZ$38:AZ47)+72,0)</f>
        <v>106.71439558905539</v>
      </c>
      <c r="AX67" s="50">
        <f>HLOOKUP(AX$55,'Jadual2&amp;3-Industryindex'!$K$9:$MP$121,ROWS(BA$38:BA47)+72,0)</f>
        <v>119.71522595960045</v>
      </c>
      <c r="AY67" s="50">
        <f>HLOOKUP(AY$55,'Jadual2&amp;3-Industryindex'!$K$9:$MP$121,ROWS(BB$38:BB47)+72,0)</f>
        <v>99.694535073441799</v>
      </c>
      <c r="AZ67" s="50">
        <f>HLOOKUP(AZ$55,'Jadual2&amp;3-Industryindex'!$K$9:$MP$121,ROWS(BC$38:BC47)+72,0)</f>
        <v>111.97345923502593</v>
      </c>
      <c r="BA67" s="50">
        <f>HLOOKUP(BA$55,'Jadual2&amp;3-Industryindex'!$K$9:$MP$121,ROWS(BD$38:BD47)+72,0)</f>
        <v>120.42775688162592</v>
      </c>
      <c r="BB67" s="50">
        <f>HLOOKUP(BB$55,'Jadual2&amp;3-Industryindex'!$K$9:$MP$121,ROWS(BE$38:BE47)+72,0)</f>
        <v>118.81566741378253</v>
      </c>
      <c r="BC67" s="50">
        <f>HLOOKUP(BC$55,'Jadual2&amp;3-Industryindex'!$K$9:$MP$121,ROWS(BF$38:BF47)+72,0)</f>
        <v>127.44523218991193</v>
      </c>
      <c r="BD67" s="50">
        <f>HLOOKUP(BD$55,'Jadual2&amp;3-Industryindex'!$K$9:$MP$121,ROWS(BG$38:BG47)+72,0)</f>
        <v>111.74894581486231</v>
      </c>
      <c r="BE67" s="50">
        <f>HLOOKUP(BE$55,'Jadual2&amp;3-Industryindex'!$K$9:$MP$121,ROWS(BH$38:BH47)+72,0)</f>
        <v>103.08811337034699</v>
      </c>
      <c r="BF67" s="50">
        <f>HLOOKUP(BF$55,'Jadual2&amp;3-Industryindex'!$K$9:$MP$121,ROWS(BI$38:BI47)+72,0)</f>
        <v>98.908323364698546</v>
      </c>
      <c r="BG67" s="50">
        <f>HLOOKUP(BG$55,'Jadual2&amp;3-Industryindex'!$K$9:$MP$121,ROWS(BJ$38:BJ47)+72,0)</f>
        <v>98.722273140381091</v>
      </c>
      <c r="BH67" s="50">
        <f>HLOOKUP(BH$55,'Jadual2&amp;3-Industryindex'!$K$9:$MP$121,ROWS(BK$38:BK47)+72,0)</f>
        <v>109.74736625556538</v>
      </c>
      <c r="BI67" s="50">
        <f>HLOOKUP(BI$55,'Jadual2&amp;3-Industryindex'!$K$9:$MP$121,ROWS(BL$38:BL47)+72,0)</f>
        <v>115.05552009198294</v>
      </c>
      <c r="BJ67" s="50">
        <f>HLOOKUP(BJ$55,'Jadual2&amp;3-Industryindex'!$K$9:$MP$121,ROWS(BM$38:BM47)+72,0)</f>
        <v>101.81726665712486</v>
      </c>
      <c r="BK67" s="50">
        <f>HLOOKUP(BK$55,'Jadual2&amp;3-Industryindex'!$K$9:$MP$121,ROWS(BN$38:BN47)+72,0)</f>
        <v>111.23823280283803</v>
      </c>
      <c r="BL67" s="50">
        <f>HLOOKUP(BL$55,'Jadual2&amp;3-Industryindex'!$K$9:$MP$121,ROWS(BO$38:BO47)+72,0)</f>
        <v>110.23263845502558</v>
      </c>
      <c r="BM67" s="50">
        <f>HLOOKUP(BM$55,'Jadual2&amp;3-Industryindex'!$K$9:$MP$121,ROWS(BP$38:BP47)+72,0)</f>
        <v>111.96570648219742</v>
      </c>
      <c r="BN67" s="50">
        <f>HLOOKUP(BN$55,'Jadual2&amp;3-Industryindex'!$K$9:$MP$121,ROWS(BQ$38:BQ47)+72,0)</f>
        <v>101.57901234292122</v>
      </c>
      <c r="BO67" s="50">
        <f>HLOOKUP(BO$55,'Jadual2&amp;3-Industryindex'!$K$9:$MP$121,ROWS(BR$38:BR47)+72,0)</f>
        <v>111.55048521772048</v>
      </c>
      <c r="BP67" s="50">
        <f>HLOOKUP(BP$55,'Jadual2&amp;3-Industryindex'!$K$9:$MP$121,ROWS(BS$38:BS47)+72,0)</f>
        <v>113.95550609326222</v>
      </c>
      <c r="BQ67" s="50">
        <f>HLOOKUP(BQ$55,'Jadual2&amp;3-Industryindex'!$K$9:$MP$121,ROWS(BT$38:BT47)+72,0)</f>
        <v>120.64780066569631</v>
      </c>
      <c r="BR67" s="50">
        <f>HLOOKUP(BR$55,'Jadual2&amp;3-Industryindex'!$K$9:$MP$121,ROWS(BU$38:BU47)+72,0)</f>
        <v>112.24846236286336</v>
      </c>
      <c r="BS67" s="50">
        <f>HLOOKUP(BS$55,'Jadual2&amp;3-Industryindex'!$K$9:$MP$121,ROWS(BV$38:BV47)+72,0)</f>
        <v>119.42383667223243</v>
      </c>
      <c r="BT67" s="50">
        <f>HLOOKUP(BT$55,'Jadual2&amp;3-Industryindex'!$K$9:$MP$121,ROWS(BW$38:BW47)+72,0)</f>
        <v>113.10655099093606</v>
      </c>
      <c r="BU67" s="50">
        <f>HLOOKUP(BU$55,'Jadual2&amp;3-Industryindex'!$K$9:$MP$121,ROWS(BX$38:BX47)+72,0)</f>
        <v>109.97533503025437</v>
      </c>
      <c r="BV67" s="50">
        <f>HLOOKUP(BV$55,'Jadual2&amp;3-Industryindex'!$K$9:$MP$121,ROWS(BY$38:BY47)+72,0)</f>
        <v>93.367987536945932</v>
      </c>
      <c r="BW67" s="50">
        <f>HLOOKUP(BW$55,'Jadual2&amp;3-Industryindex'!$K$9:$MP$121,ROWS(BZ$38:BZ47)+72,0)</f>
        <v>109.14451005497402</v>
      </c>
      <c r="BX67" s="50">
        <f>HLOOKUP(BX$55,'Jadual2&amp;3-Industryindex'!$K$9:$MP$121,ROWS(CA$38:CA47)+72,0)</f>
        <v>124.58109944569941</v>
      </c>
      <c r="BY67" s="50">
        <f>HLOOKUP(BY$55,'Jadual2&amp;3-Industryindex'!$K$9:$MP$121,ROWS(CB$38:CB47)+72,0)</f>
        <v>128.53243740786058</v>
      </c>
      <c r="BZ67" s="50">
        <f>HLOOKUP(BZ$55,'Jadual2&amp;3-Industryindex'!$K$9:$MP$121,ROWS(CC$38:CC47)+72,0)</f>
        <v>105.67833895285079</v>
      </c>
      <c r="CA67" s="50">
        <f>HLOOKUP(CA$55,'Jadual2&amp;3-Industryindex'!$K$9:$MP$121,ROWS(CD$38:CD47)+72,0)</f>
        <v>105.59260312892968</v>
      </c>
      <c r="CB67" s="50">
        <f>HLOOKUP(CB$55,'Jadual2&amp;3-Industryindex'!$K$9:$MP$121,ROWS(CE$38:CE47)+72,0)</f>
        <v>114.41001090605958</v>
      </c>
      <c r="CC67" s="50">
        <f>HLOOKUP(CC$55,'Jadual2&amp;3-Industryindex'!$K$9:$MP$121,ROWS(CF$38:CF47)+72,0)</f>
        <v>108.91397017687156</v>
      </c>
      <c r="CD67" s="50">
        <f>HLOOKUP(CD$55,'Jadual2&amp;3-Industryindex'!$K$9:$MP$121,ROWS(CG$38:CG47)+72,0)</f>
        <v>118.57755759776509</v>
      </c>
      <c r="CE67" s="50">
        <f>HLOOKUP(CE$55,'Jadual2&amp;3-Industryindex'!$K$9:$MP$121,ROWS(CH$38:CH47)+72,0)</f>
        <v>103.34998725483888</v>
      </c>
      <c r="CF67" s="50">
        <f>HLOOKUP(CF$55,'Jadual2&amp;3-Industryindex'!$K$9:$MP$121,ROWS(CI$38:CI47)+72,0)</f>
        <v>114.95989629078781</v>
      </c>
      <c r="CG67" s="50">
        <f>HLOOKUP(CG$55,'Jadual2&amp;3-Industryindex'!$K$9:$MP$121,ROWS(CJ$38:CJ47)+72,0)</f>
        <v>102.62872069190892</v>
      </c>
      <c r="CH67" s="50">
        <f>HLOOKUP(CH$55,'Jadual2&amp;3-Industryindex'!$K$9:$MP$121,ROWS(CK$38:CK47)+72,0)</f>
        <v>101.98057074191695</v>
      </c>
      <c r="CI67" s="50">
        <f>HLOOKUP(CI$55,'Jadual2&amp;3-Industryindex'!$K$9:$MP$121,ROWS(CL$38:CL47)+72,0)</f>
        <v>103.05794889132935</v>
      </c>
      <c r="CJ67" s="50">
        <f>HLOOKUP(CJ$55,'Jadual2&amp;3-Industryindex'!$K$9:$MP$121,ROWS(CN$38:CN47)+72,0)</f>
        <v>107.26227580741748</v>
      </c>
      <c r="CK67" s="50">
        <f>HLOOKUP(CK$55,'Jadual2&amp;3-Industryindex'!$K$9:$MP$121,ROWS(CO$38:CO47)+72,0)</f>
        <v>123.52554912357681</v>
      </c>
      <c r="CL67" s="50">
        <f>HLOOKUP(CL$55,'Jadual2&amp;3-Industryindex'!$K$9:$MP$121,ROWS(CP$38:CP47)+72,0)</f>
        <v>109.45552196596957</v>
      </c>
      <c r="CM67" s="50">
        <f>HLOOKUP(CM$55,'Jadual2&amp;3-Industryindex'!$K$9:$MP$121,ROWS(CQ$38:CQ47)+72,0)</f>
        <v>118.23904193626947</v>
      </c>
      <c r="CN67" s="50">
        <f>HLOOKUP(CN$55,'Jadual2&amp;3-Industryindex'!$K$9:$MP$121,ROWS(CQ$38:CQ47)+72,0)</f>
        <v>109.08510741139065</v>
      </c>
      <c r="CO67" s="50">
        <f>HLOOKUP(CO$55,'Jadual2&amp;3-Industryindex'!$K$9:$MP$121,ROWS(CR$38:CR47)+72,0)</f>
        <v>97.676958974723192</v>
      </c>
      <c r="CP67" s="50">
        <f>HLOOKUP(CP$55,'Jadual2&amp;3-Industryindex'!$K$9:$MP$121,ROWS(CS$38:CS47)+72,0)</f>
        <v>115.14845347392203</v>
      </c>
      <c r="CQ67" s="50">
        <f>HLOOKUP(CQ$55,'Jadual2&amp;3-Industryindex'!$K$9:$MP$121,ROWS(CT$38:CT47)+72,0)</f>
        <v>128.07449025015924</v>
      </c>
      <c r="CR67" s="50">
        <f>HLOOKUP(CR$55,'Jadual2&amp;3-Industryindex'!$K$9:$MP$121,ROWS(CU$38:CU47)+72,0)</f>
        <v>108.02968139872711</v>
      </c>
      <c r="CS67" s="50">
        <f>HLOOKUP(CS$55,'Jadual2&amp;3-Industryindex'!$K$9:$MP$121,ROWS(CV$38:CV47)+72,0)</f>
        <v>114.61495987765247</v>
      </c>
      <c r="CT67" s="50">
        <f>HLOOKUP(CT$55,'Jadual2&amp;3-Industryindex'!$K$9:$MP$121,ROWS(CW$38:CW47)+72,0)</f>
        <v>104.40152351610598</v>
      </c>
      <c r="CU67" s="50">
        <f>HLOOKUP(CU$55,'Jadual2&amp;3-Industryindex'!$K$9:$MP$121,ROWS(CX$38:CX47)+72,0)</f>
        <v>108.65765343635519</v>
      </c>
      <c r="CV67" s="50">
        <f>HLOOKUP(CV$55,'Jadual2&amp;3-Industryindex'!$K$9:$MP$121,ROWS(CY$38:CY47)+72,0)</f>
        <v>112.80505352775579</v>
      </c>
      <c r="CW67" s="50">
        <f>HLOOKUP(CW$55,'Jadual2&amp;3-Industryindex'!$K$9:$MP$121,ROWS(CZ$38:CZ47)+72,0)</f>
        <v>120.36092316891761</v>
      </c>
      <c r="CX67" s="50">
        <f>HLOOKUP(CX$55,'Jadual2&amp;3-Industryindex'!$K$9:$MP$121,ROWS(DA$38:DA47)+72,0)</f>
        <v>136.93352602259219</v>
      </c>
      <c r="CY67" s="50">
        <f>HLOOKUP(CY$55,'Jadual2&amp;3-Industryindex'!$K$9:$MP$121,ROWS(DB$38:DB47)+72,0)</f>
        <v>122.28337449009454</v>
      </c>
      <c r="CZ67" s="50">
        <f>HLOOKUP(CZ$55,'Jadual2&amp;3-Industryindex'!$K$9:$MP$121,ROWS(DC$38:DC47)+72,0)</f>
        <v>143.25182050483397</v>
      </c>
      <c r="DA67" s="50">
        <f>HLOOKUP(DA$55,'Jadual2&amp;3-Industryindex'!$K$9:$MP$121,ROWS(DD$38:DD47)+72,0)</f>
        <v>100.72559526491442</v>
      </c>
      <c r="DB67" s="50">
        <f>HLOOKUP(DB$55,'Jadual2&amp;3-Industryindex'!$K$9:$MP$121,ROWS(DE$38:DE47)+72,0)</f>
        <v>104.33338637069313</v>
      </c>
      <c r="DC67" s="50">
        <f>HLOOKUP(DC$55,'Jadual2&amp;3-Industryindex'!$K$9:$MP$121,ROWS(DF$38:DF47)+72,0)</f>
        <v>61.83750408617869</v>
      </c>
      <c r="DD67" s="50">
        <f>HLOOKUP(DD$55,'Jadual2&amp;3-Industryindex'!$K$9:$MP$121,ROWS(DG$38:DG47)+72,0)</f>
        <v>95.523671791051697</v>
      </c>
      <c r="DE67" s="50">
        <f>HLOOKUP(DE$55,'Jadual2&amp;3-Industryindex'!$K$9:$MP$121,ROWS(DH$38:DH47)+72,0)</f>
        <v>101.42064481317533</v>
      </c>
      <c r="DF67" s="50">
        <f>HLOOKUP(DF$55,'Jadual2&amp;3-Industryindex'!$K$9:$MP$121,ROWS(DI$38:DI47)+72,0)</f>
        <v>125.96707218833551</v>
      </c>
      <c r="DG67" s="50">
        <f>HLOOKUP(DG$55,'Jadual2&amp;3-Industryindex'!$K$9:$MP$121,ROWS(DJ$38:DJ47)+72,0)</f>
        <v>91.953757145898024</v>
      </c>
      <c r="DH67" s="50">
        <f>HLOOKUP(DH$55,'Jadual2&amp;3-Industryindex'!$K$9:$MP$121,ROWS(DK$38:DK47)+72,0)</f>
        <v>79.953214504377641</v>
      </c>
      <c r="DI67" s="50">
        <f>HLOOKUP(DI$55,'Jadual2&amp;3-Industryindex'!$K$9:$MP$121,ROWS(DL$38:DL47)+72,0)</f>
        <v>149.00842358746027</v>
      </c>
      <c r="DJ67" s="50">
        <f>HLOOKUP(DJ$55,'Jadual2&amp;3-Industryindex'!$K$9:$MP$121,ROWS(DM$38:DM47)+72,0)</f>
        <v>122.87800520437384</v>
      </c>
      <c r="DK67" s="50">
        <f>HLOOKUP(DK$55,'Jadual2&amp;3-Industryindex'!$K$9:$MP$121,ROWS(DN$38:DN47)+72,0)</f>
        <v>122.36317326554763</v>
      </c>
      <c r="DL67" s="50">
        <f>HLOOKUP(DL$55,'Jadual2&amp;3-Industryindex'!$K$9:$MP$121,ROWS(DO$38:DO47)+72,0)</f>
        <v>125.73552502936076</v>
      </c>
      <c r="DM67" s="50">
        <f>HLOOKUP(DM$55,'Jadual2&amp;3-Industryindex'!$K$9:$MP$121,ROWS(DP$38:DP47)+72,0)</f>
        <v>106.45250487148108</v>
      </c>
      <c r="DN67" s="50">
        <f>HLOOKUP(DN$55,'Jadual2&amp;3-Industryindex'!$K$9:$MP$121,ROWS(DQ$38:DQ47)+72,0)</f>
        <v>112.4580858940851</v>
      </c>
      <c r="DO67" s="50">
        <f>HLOOKUP(DO$55,'Jadual2&amp;3-Industryindex'!$K$9:$MP$121,ROWS(DR$38:DR47)+72,0)</f>
        <v>129.11980706644363</v>
      </c>
      <c r="DP67" s="50">
        <f>HLOOKUP(DP$55,'Jadual2&amp;3-Industryindex'!$K$9:$MP$121,ROWS(DS$38:DS47)+72,0)</f>
        <v>100.17680371937895</v>
      </c>
      <c r="DQ67" s="50">
        <f>HLOOKUP(DQ$55,'Jadual2&amp;3-Industryindex'!$K$9:$MP$121,ROWS(DT$38:DT47)+72,0)</f>
        <v>107.1327773190594</v>
      </c>
      <c r="DR67" s="50">
        <f>HLOOKUP(DR$55,'Jadual2&amp;3-Industryindex'!$K$9:$MP$121,ROWS(DU$38:DU47)+72,0)</f>
        <v>102.72043151379471</v>
      </c>
      <c r="DS67" s="50">
        <f>HLOOKUP(DS$55,'Jadual2&amp;3-Industryindex'!$K$9:$MP$121,ROWS(DV$38:DV47)+72,0)</f>
        <v>99.69216621331212</v>
      </c>
      <c r="DT67" s="50">
        <f>HLOOKUP(DT$55,'Jadual2&amp;3-Industryindex'!$K$9:$MP$121,ROWS(DW$38:DW47)+72,0)</f>
        <v>115.36461580961635</v>
      </c>
      <c r="DU67" s="50">
        <f>HLOOKUP(DU$55,'Jadual2&amp;3-Industryindex'!$K$9:$MP$121,ROWS(DX$38:DX47)+72,0)</f>
        <v>124.38337999959164</v>
      </c>
      <c r="DV67" s="50">
        <f>HLOOKUP(DV$55,'Jadual2&amp;3-Industryindex'!$K$9:$MP$121,ROWS(DY$38:DY47)+72,0)</f>
        <v>117.78438861832448</v>
      </c>
      <c r="DW67" s="50">
        <f>HLOOKUP(DW$55,'Jadual2&amp;3-Industryindex'!$K$9:$MP$121,ROWS(DZ$38:DZ47)+72,0)</f>
        <v>130.81298864123278</v>
      </c>
      <c r="DX67" s="50">
        <f>HLOOKUP(DX$55,'Jadual2&amp;3-Industryindex'!$K$9:$MP$121,ROWS(EA$38:EA47)+72,0)</f>
        <v>164.3936482363994</v>
      </c>
      <c r="DY67" s="50">
        <f>HLOOKUP(DY$55,'Jadual2&amp;3-Industryindex'!$K$9:$MP$121,ROWS(EB$38:EB47)+72,0)</f>
        <v>71.862595314358572</v>
      </c>
      <c r="DZ67" s="50">
        <f>HLOOKUP(DZ$55,'Jadual2&amp;3-Industryindex'!$K$9:$MP$121,ROWS(EC$38:EC47)+72,0)</f>
        <v>129.42016439082457</v>
      </c>
      <c r="EA67" s="50">
        <f>HLOOKUP(EA$55,'Jadual2&amp;3-Industryindex'!$K$9:$MP$121,ROWS(ED$38:ED47)+72,0)</f>
        <v>171.6854638641457</v>
      </c>
      <c r="EB67" s="50">
        <f>HLOOKUP(EB$55,'Jadual2&amp;3-Industryindex'!$K$9:$MP$121,ROWS(EE$38:EE47)+72,0)</f>
        <v>89.920432318546219</v>
      </c>
      <c r="EC67" s="50">
        <f>HLOOKUP(EC$55,'Jadual2&amp;3-Industryindex'!$K$9:$MP$121,ROWS(EF$38:EF47)+72,0)</f>
        <v>102.37521010951613</v>
      </c>
      <c r="ED67" s="50">
        <f>HLOOKUP(ED$55,'Jadual2&amp;3-Industryindex'!$K$9:$MP$121,ROWS(EG$38:EG47)+72,0)</f>
        <v>120.62311802417567</v>
      </c>
      <c r="EE67" s="50">
        <f>HLOOKUP(EE$55,'Jadual2&amp;3-Industryindex'!$K$9:$MP$121,ROWS(EH$38:EH47)+72,0)</f>
        <v>108.51463413968729</v>
      </c>
      <c r="EF67" s="373"/>
      <c r="EG67" s="373"/>
      <c r="EH67" s="373"/>
      <c r="EI67" s="373"/>
      <c r="EJ67" s="373"/>
      <c r="EK67" s="373"/>
      <c r="EL67" s="373"/>
      <c r="EM67" s="373"/>
      <c r="EN67" s="373"/>
      <c r="EO67" s="373"/>
      <c r="EP67" s="373"/>
      <c r="EQ67" s="373"/>
      <c r="ER67" s="373"/>
      <c r="ES67" s="373"/>
      <c r="ET67" s="373"/>
      <c r="EU67" s="373"/>
      <c r="EV67" s="373"/>
      <c r="EW67" s="373"/>
      <c r="EX67" s="373"/>
      <c r="EY67" s="373"/>
      <c r="EZ67" s="373"/>
      <c r="FA67" s="373"/>
      <c r="FB67" s="373"/>
      <c r="FC67" s="373"/>
      <c r="FD67" s="373"/>
      <c r="FE67" s="373"/>
      <c r="FF67" s="373"/>
      <c r="FG67" s="373"/>
      <c r="FH67" s="373"/>
      <c r="FI67" s="373"/>
      <c r="FJ67" s="373"/>
      <c r="FK67" s="373"/>
      <c r="FL67" s="373"/>
      <c r="FM67" s="373"/>
      <c r="FN67" s="373"/>
      <c r="FO67" s="373"/>
      <c r="FP67" s="373"/>
      <c r="FQ67" s="373"/>
      <c r="FR67" s="373"/>
      <c r="FS67" s="373"/>
      <c r="FT67" s="373"/>
      <c r="FU67" s="373"/>
      <c r="FV67" s="373"/>
      <c r="FW67" s="373"/>
      <c r="FX67" s="373"/>
      <c r="FY67" s="373"/>
      <c r="FZ67" s="373"/>
      <c r="GA67" s="373"/>
      <c r="GB67" s="373"/>
      <c r="GC67" s="373"/>
      <c r="GD67" s="373"/>
      <c r="GE67" s="373"/>
      <c r="GF67" s="373"/>
      <c r="GG67" s="373"/>
      <c r="GH67" s="373"/>
      <c r="GI67" s="373"/>
      <c r="GJ67" s="373"/>
      <c r="GK67" s="373"/>
      <c r="GL67" s="373"/>
      <c r="GM67" s="373"/>
      <c r="GN67" s="373"/>
      <c r="GO67" s="373"/>
      <c r="GP67" s="373"/>
      <c r="GQ67" s="373"/>
      <c r="GR67" s="373"/>
      <c r="GS67" s="373"/>
      <c r="GT67" s="373"/>
      <c r="GU67" s="373"/>
      <c r="GV67" s="373"/>
      <c r="GW67" s="373"/>
      <c r="GX67" s="373"/>
      <c r="GY67" s="373"/>
      <c r="GZ67" s="373"/>
      <c r="HA67" s="373"/>
      <c r="HB67" s="373"/>
      <c r="HC67" s="373"/>
      <c r="HD67" s="373"/>
      <c r="HE67" s="373"/>
      <c r="HF67" s="373"/>
      <c r="HG67" s="373"/>
      <c r="HH67" s="373"/>
      <c r="HI67" s="373"/>
      <c r="HJ67" s="373"/>
      <c r="HK67" s="373"/>
      <c r="HL67" s="373"/>
      <c r="HM67" s="373"/>
      <c r="HN67" s="373"/>
      <c r="HO67" s="373"/>
      <c r="HP67" s="373"/>
      <c r="HQ67" s="373"/>
      <c r="HR67" s="373"/>
      <c r="HS67" s="373"/>
      <c r="HT67" s="373"/>
      <c r="HU67" s="373"/>
      <c r="HV67" s="373"/>
      <c r="HW67" s="373"/>
      <c r="HX67" s="373"/>
      <c r="HY67" s="373"/>
      <c r="HZ67" s="373"/>
      <c r="IA67" s="373"/>
      <c r="IB67" s="373"/>
      <c r="IC67" s="373"/>
      <c r="ID67" s="373"/>
      <c r="IE67" s="373"/>
      <c r="IF67" s="373"/>
      <c r="IG67" s="373"/>
      <c r="IH67" s="373"/>
      <c r="II67" s="373"/>
      <c r="IJ67" s="373"/>
      <c r="IK67" s="373"/>
      <c r="IL67" s="373"/>
      <c r="IM67" s="373"/>
      <c r="IN67" s="373"/>
    </row>
    <row r="68" spans="1:248" x14ac:dyDescent="0.25">
      <c r="A68" s="381" t="s">
        <v>679</v>
      </c>
      <c r="B68" s="331" t="b">
        <f t="shared" si="5"/>
        <v>0</v>
      </c>
      <c r="C68" s="385">
        <f>'Jadual1-IPP'!E105</f>
        <v>118.07452392485973</v>
      </c>
      <c r="F68" s="50">
        <f>HLOOKUP(F$55,'Jadual2&amp;3-Industryindex'!$K$9:$MP$121,ROWS(I$38:I48)+72,0)</f>
        <v>107.003</v>
      </c>
      <c r="G68" s="50">
        <f>HLOOKUP(G$55,'Jadual2&amp;3-Industryindex'!$K$9:$MP$121,ROWS(J$38:J48)+72,0)</f>
        <v>153.52099999999999</v>
      </c>
      <c r="H68" s="50">
        <f>HLOOKUP(H$55,'Jadual2&amp;3-Industryindex'!$K$9:$MP$121,ROWS(K$38:K48)+72,0)</f>
        <v>100.637</v>
      </c>
      <c r="I68" s="50">
        <f>HLOOKUP(I$55,'Jadual2&amp;3-Industryindex'!$K$9:$MP$121,ROWS(L$38:L48)+72,0)</f>
        <v>105.943</v>
      </c>
      <c r="J68" s="50">
        <f>HLOOKUP(J$55,'Jadual2&amp;3-Industryindex'!$K$9:$MP$121,ROWS(M$38:M48)+72,0)</f>
        <v>106.268</v>
      </c>
      <c r="K68" s="50">
        <f>HLOOKUP(K$55,'Jadual2&amp;3-Industryindex'!$K$9:$MP$121,ROWS(N$38:N48)+72,0)</f>
        <v>95.427000000000007</v>
      </c>
      <c r="L68" s="50">
        <f>HLOOKUP(L$55,'Jadual2&amp;3-Industryindex'!$K$9:$MP$121,ROWS(O$38:O48)+72,0)</f>
        <v>107.497</v>
      </c>
      <c r="M68" s="50">
        <f>HLOOKUP(M$55,'Jadual2&amp;3-Industryindex'!$K$9:$MP$121,ROWS(P$38:P48)+72,0)</f>
        <v>111.221</v>
      </c>
      <c r="N68" s="50">
        <f>HLOOKUP(N$55,'Jadual2&amp;3-Industryindex'!$K$9:$MP$121,ROWS(Q$38:Q48)+72,0)</f>
        <v>104.27800000000001</v>
      </c>
      <c r="O68" s="50">
        <f>HLOOKUP(O$55,'Jadual2&amp;3-Industryindex'!$K$9:$MP$121,ROWS(R$38:R48)+72,0)</f>
        <v>125.503</v>
      </c>
      <c r="P68" s="50">
        <f>HLOOKUP(P$55,'Jadual2&amp;3-Industryindex'!$K$9:$MP$121,ROWS(S$38:S48)+72,0)</f>
        <v>125.027</v>
      </c>
      <c r="Q68" s="50">
        <f>HLOOKUP(Q$55,'Jadual2&amp;3-Industryindex'!$K$9:$MP$121,ROWS(T$38:T48)+72,0)</f>
        <v>96.414000000000001</v>
      </c>
      <c r="R68" s="50">
        <f>HLOOKUP(R$55,'Jadual2&amp;3-Industryindex'!$K$9:$MP$121,ROWS(U$38:U48)+72,0)</f>
        <v>97.643000000000001</v>
      </c>
      <c r="S68" s="50">
        <f>HLOOKUP(S$55,'Jadual2&amp;3-Industryindex'!$K$9:$MP$121,ROWS(V$38:V48)+72,0)</f>
        <v>101.152</v>
      </c>
      <c r="T68" s="50">
        <f>HLOOKUP(T$55,'Jadual2&amp;3-Industryindex'!$K$9:$MP$121,ROWS(W$38:W48)+72,0)</f>
        <v>111.928</v>
      </c>
      <c r="U68" s="50">
        <f>HLOOKUP(U$55,'Jadual2&amp;3-Industryindex'!$K$9:$MP$121,ROWS(X$38:X48)+72,0)</f>
        <v>123.367</v>
      </c>
      <c r="V68" s="50">
        <f>HLOOKUP(V$55,'Jadual2&amp;3-Industryindex'!$K$9:$MP$121,ROWS(Y$38:Y48)+72,0)</f>
        <v>121.864</v>
      </c>
      <c r="W68" s="50">
        <f>HLOOKUP(W$55,'Jadual2&amp;3-Industryindex'!$K$9:$MP$121,ROWS(Z$38:Z48)+72,0)</f>
        <v>92.188999999999993</v>
      </c>
      <c r="X68" s="50">
        <f>HLOOKUP(X$55,'Jadual2&amp;3-Industryindex'!$K$9:$MP$121,ROWS(AA$38:AA48)+72,0)</f>
        <v>90.840999999999994</v>
      </c>
      <c r="Y68" s="50">
        <f>HLOOKUP(Y$55,'Jadual2&amp;3-Industryindex'!$K$9:$MP$121,ROWS(AB$38:AB48)+72,0)</f>
        <v>121.143</v>
      </c>
      <c r="Z68" s="50">
        <f>HLOOKUP(Z$55,'Jadual2&amp;3-Industryindex'!$K$9:$MP$121,ROWS(AC$38:AC48)+72,0)</f>
        <v>118.108</v>
      </c>
      <c r="AA68" s="50">
        <f>HLOOKUP(AA$55,'Jadual2&amp;3-Industryindex'!$K$9:$MP$121,ROWS(AD$38:AD48)+72,0)</f>
        <v>124.364</v>
      </c>
      <c r="AB68" s="50">
        <f>HLOOKUP(AB$55,'Jadual2&amp;3-Industryindex'!$K$9:$MP$121,ROWS(AE$38:AE48)+72,0)</f>
        <v>121.435</v>
      </c>
      <c r="AC68" s="50">
        <f>HLOOKUP(AC$55,'Jadual2&amp;3-Industryindex'!$K$9:$MP$121,ROWS(AF$38:AF48)+72,0)</f>
        <v>119.05</v>
      </c>
      <c r="AD68" s="50">
        <f>HLOOKUP(AD$55,'Jadual2&amp;3-Industryindex'!$K$9:$MP$121,ROWS(AG$38:AG48)+72,0)</f>
        <v>120.568</v>
      </c>
      <c r="AE68" s="50">
        <f>HLOOKUP(AE$55,'Jadual2&amp;3-Industryindex'!$K$9:$MP$121,ROWS(AH$38:AH48)+72,0)</f>
        <v>99.84</v>
      </c>
      <c r="AF68" s="50">
        <f>HLOOKUP(AF$55,'Jadual2&amp;3-Industryindex'!$K$9:$MP$121,ROWS(AI$38:AI48)+72,0)</f>
        <v>120.10899999999999</v>
      </c>
      <c r="AG68" s="50">
        <f>HLOOKUP(AG$55,'Jadual2&amp;3-Industryindex'!$K$9:$MP$121,ROWS(AJ$38:AJ48)+72,0)</f>
        <v>110.221</v>
      </c>
      <c r="AH68" s="50">
        <f>HLOOKUP(AH$55,'Jadual2&amp;3-Industryindex'!$K$9:$MP$121,ROWS(AK$38:AK48)+72,0)</f>
        <v>109.81</v>
      </c>
      <c r="AI68" s="50">
        <f>HLOOKUP(AI$55,'Jadual2&amp;3-Industryindex'!$K$9:$MP$121,ROWS(AL$38:AL48)+72,0)</f>
        <v>124.565</v>
      </c>
      <c r="AJ68" s="50">
        <f>HLOOKUP(AJ$55,'Jadual2&amp;3-Industryindex'!$K$9:$MP$121,ROWS(AM$38:AM48)+72,0)</f>
        <v>122.752</v>
      </c>
      <c r="AK68" s="50">
        <f>HLOOKUP(AK$55,'Jadual2&amp;3-Industryindex'!$K$9:$MP$121,ROWS(AN$38:AN48)+72,0)</f>
        <v>94.802999999999997</v>
      </c>
      <c r="AL68" s="50">
        <f>HLOOKUP(AL$55,'Jadual2&amp;3-Industryindex'!$K$9:$MP$121,ROWS(AO$38:AO48)+72,0)</f>
        <v>93.046000000000006</v>
      </c>
      <c r="AM68" s="50">
        <f>HLOOKUP(AM$55,'Jadual2&amp;3-Industryindex'!$K$9:$MP$121,ROWS(AP$38:AP48)+72,0)</f>
        <v>110.76300000000001</v>
      </c>
      <c r="AN68" s="50">
        <f>HLOOKUP(AN$55,'Jadual2&amp;3-Industryindex'!$K$9:$MP$121,ROWS(AQ$38:AQ48)+72,0)</f>
        <v>80.03</v>
      </c>
      <c r="AO68" s="50">
        <f>HLOOKUP(AO$55,'Jadual2&amp;3-Industryindex'!$K$9:$MP$121,ROWS(AR$38:AR48)+72,0)</f>
        <v>129.50700000000001</v>
      </c>
      <c r="AP68" s="50">
        <f>HLOOKUP(AP$55,'Jadual2&amp;3-Industryindex'!$K$9:$MP$121,ROWS(AS$38:AS48)+72,0)</f>
        <v>90.421999999999997</v>
      </c>
      <c r="AQ68" s="50">
        <f>HLOOKUP(AQ$55,'Jadual2&amp;3-Industryindex'!$K$9:$MP$121,ROWS(AT$38:AT48)+72,0)</f>
        <v>199.387</v>
      </c>
      <c r="AR68" s="50">
        <f>HLOOKUP(AR$55,'Jadual2&amp;3-Industryindex'!$K$9:$MP$121,ROWS(AU$38:AU48)+72,0)</f>
        <v>101.905</v>
      </c>
      <c r="AS68" s="50">
        <f>HLOOKUP(AS$55,'Jadual2&amp;3-Industryindex'!$K$9:$MP$121,ROWS(AV$38:AV48)+72,0)</f>
        <v>104.749</v>
      </c>
      <c r="AT68" s="50">
        <f>HLOOKUP(AT$55,'Jadual2&amp;3-Industryindex'!$K$9:$MP$121,ROWS(AW$38:AW48)+72,0)</f>
        <v>92.040999999999997</v>
      </c>
      <c r="AU68" s="50">
        <f>HLOOKUP(AU$55,'Jadual2&amp;3-Industryindex'!$K$9:$MP$121,ROWS(AX$38:AX48)+72,0)</f>
        <v>173.203</v>
      </c>
      <c r="AV68" s="50">
        <f>HLOOKUP(AV$55,'Jadual2&amp;3-Industryindex'!$K$9:$MP$121,ROWS(AY$38:AY48)+72,0)</f>
        <v>107.8</v>
      </c>
      <c r="AW68" s="50">
        <f>HLOOKUP(AW$55,'Jadual2&amp;3-Industryindex'!$K$9:$MP$121,ROWS(AZ$38:AZ48)+72,0)</f>
        <v>104.503</v>
      </c>
      <c r="AX68" s="50">
        <f>HLOOKUP(AX$55,'Jadual2&amp;3-Industryindex'!$K$9:$MP$121,ROWS(BA$38:BA48)+72,0)</f>
        <v>120.54900000000001</v>
      </c>
      <c r="AY68" s="50">
        <f>HLOOKUP(AY$55,'Jadual2&amp;3-Industryindex'!$K$9:$MP$121,ROWS(BB$38:BB48)+72,0)</f>
        <v>103.03100000000001</v>
      </c>
      <c r="AZ68" s="50">
        <f>HLOOKUP(AZ$55,'Jadual2&amp;3-Industryindex'!$K$9:$MP$121,ROWS(BC$38:BC48)+72,0)</f>
        <v>97.941999999999993</v>
      </c>
      <c r="BA68" s="50">
        <f>HLOOKUP(BA$55,'Jadual2&amp;3-Industryindex'!$K$9:$MP$121,ROWS(BD$38:BD48)+72,0)</f>
        <v>119.464</v>
      </c>
      <c r="BB68" s="50">
        <f>HLOOKUP(BB$55,'Jadual2&amp;3-Industryindex'!$K$9:$MP$121,ROWS(BE$38:BE48)+72,0)</f>
        <v>115.97799999999999</v>
      </c>
      <c r="BC68" s="50">
        <f>HLOOKUP(BC$55,'Jadual2&amp;3-Industryindex'!$K$9:$MP$121,ROWS(BF$38:BF48)+72,0)</f>
        <v>129.40700000000001</v>
      </c>
      <c r="BD68" s="50">
        <f>HLOOKUP(BD$55,'Jadual2&amp;3-Industryindex'!$K$9:$MP$121,ROWS(BG$38:BG48)+72,0)</f>
        <v>117.03100000000001</v>
      </c>
      <c r="BE68" s="50">
        <f>HLOOKUP(BE$55,'Jadual2&amp;3-Industryindex'!$K$9:$MP$121,ROWS(BH$38:BH48)+72,0)</f>
        <v>123.233</v>
      </c>
      <c r="BF68" s="50">
        <f>HLOOKUP(BF$55,'Jadual2&amp;3-Industryindex'!$K$9:$MP$121,ROWS(BI$38:BI48)+72,0)</f>
        <v>95.147000000000006</v>
      </c>
      <c r="BG68" s="50">
        <f>HLOOKUP(BG$55,'Jadual2&amp;3-Industryindex'!$K$9:$MP$121,ROWS(BJ$38:BJ48)+72,0)</f>
        <v>105.82599999999999</v>
      </c>
      <c r="BH68" s="50">
        <f>HLOOKUP(BH$55,'Jadual2&amp;3-Industryindex'!$K$9:$MP$121,ROWS(BK$38:BK48)+72,0)</f>
        <v>139.07599999999999</v>
      </c>
      <c r="BI68" s="50">
        <f>HLOOKUP(BI$55,'Jadual2&amp;3-Industryindex'!$K$9:$MP$121,ROWS(BL$38:BL48)+72,0)</f>
        <v>113.544</v>
      </c>
      <c r="BJ68" s="50">
        <f>HLOOKUP(BJ$55,'Jadual2&amp;3-Industryindex'!$K$9:$MP$121,ROWS(BM$38:BM48)+72,0)</f>
        <v>182.01900000000001</v>
      </c>
      <c r="BK68" s="50">
        <f>HLOOKUP(BK$55,'Jadual2&amp;3-Industryindex'!$K$9:$MP$121,ROWS(BN$38:BN48)+72,0)</f>
        <v>108.84699999999999</v>
      </c>
      <c r="BL68" s="50">
        <f>HLOOKUP(BL$55,'Jadual2&amp;3-Industryindex'!$K$9:$MP$121,ROWS(BO$38:BO48)+72,0)</f>
        <v>128.69300000000001</v>
      </c>
      <c r="BM68" s="50">
        <f>HLOOKUP(BM$55,'Jadual2&amp;3-Industryindex'!$K$9:$MP$121,ROWS(BP$38:BP48)+72,0)</f>
        <v>118.018</v>
      </c>
      <c r="BN68" s="50">
        <f>HLOOKUP(BN$55,'Jadual2&amp;3-Industryindex'!$K$9:$MP$121,ROWS(BQ$38:BQ48)+72,0)</f>
        <v>96.307000000000002</v>
      </c>
      <c r="BO68" s="50">
        <f>HLOOKUP(BO$55,'Jadual2&amp;3-Industryindex'!$K$9:$MP$121,ROWS(BR$38:BR48)+72,0)</f>
        <v>108.905</v>
      </c>
      <c r="BP68" s="50">
        <f>HLOOKUP(BP$55,'Jadual2&amp;3-Industryindex'!$K$9:$MP$121,ROWS(BS$38:BS48)+72,0)</f>
        <v>117.676</v>
      </c>
      <c r="BQ68" s="50">
        <f>HLOOKUP(BQ$55,'Jadual2&amp;3-Industryindex'!$K$9:$MP$121,ROWS(BT$38:BT48)+72,0)</f>
        <v>122.036</v>
      </c>
      <c r="BR68" s="50">
        <f>HLOOKUP(BR$55,'Jadual2&amp;3-Industryindex'!$K$9:$MP$121,ROWS(BU$38:BU48)+72,0)</f>
        <v>112.955</v>
      </c>
      <c r="BS68" s="50">
        <f>HLOOKUP(BS$55,'Jadual2&amp;3-Industryindex'!$K$9:$MP$121,ROWS(BV$38:BV48)+72,0)</f>
        <v>113.667</v>
      </c>
      <c r="BT68" s="50">
        <f>HLOOKUP(BT$55,'Jadual2&amp;3-Industryindex'!$K$9:$MP$121,ROWS(BW$38:BW48)+72,0)</f>
        <v>111.964</v>
      </c>
      <c r="BU68" s="50">
        <f>HLOOKUP(BU$55,'Jadual2&amp;3-Industryindex'!$K$9:$MP$121,ROWS(BX$38:BX48)+72,0)</f>
        <v>115.53400000000001</v>
      </c>
      <c r="BV68" s="50">
        <f>HLOOKUP(BV$55,'Jadual2&amp;3-Industryindex'!$K$9:$MP$121,ROWS(BY$38:BY48)+72,0)</f>
        <v>102.07299999999999</v>
      </c>
      <c r="BW68" s="50">
        <f>HLOOKUP(BW$55,'Jadual2&amp;3-Industryindex'!$K$9:$MP$121,ROWS(BZ$38:BZ48)+72,0)</f>
        <v>111.092</v>
      </c>
      <c r="BX68" s="50">
        <f>HLOOKUP(BX$55,'Jadual2&amp;3-Industryindex'!$K$9:$MP$121,ROWS(CA$38:CA48)+72,0)</f>
        <v>137.96199999999999</v>
      </c>
      <c r="BY68" s="50">
        <f>HLOOKUP(BY$55,'Jadual2&amp;3-Industryindex'!$K$9:$MP$121,ROWS(CB$38:CB48)+72,0)</f>
        <v>126.294</v>
      </c>
      <c r="BZ68" s="50">
        <f>HLOOKUP(BZ$55,'Jadual2&amp;3-Industryindex'!$K$9:$MP$121,ROWS(CC$38:CC48)+72,0)</f>
        <v>100.476</v>
      </c>
      <c r="CA68" s="50">
        <f>HLOOKUP(CA$55,'Jadual2&amp;3-Industryindex'!$K$9:$MP$121,ROWS(CD$38:CD48)+72,0)</f>
        <v>94.317999999999998</v>
      </c>
      <c r="CB68" s="50">
        <f>HLOOKUP(CB$55,'Jadual2&amp;3-Industryindex'!$K$9:$MP$121,ROWS(CE$38:CE48)+72,0)</f>
        <v>107.11</v>
      </c>
      <c r="CC68" s="50">
        <f>HLOOKUP(CC$55,'Jadual2&amp;3-Industryindex'!$K$9:$MP$121,ROWS(CF$38:CF48)+72,0)</f>
        <v>124.312</v>
      </c>
      <c r="CD68" s="50">
        <f>HLOOKUP(CD$55,'Jadual2&amp;3-Industryindex'!$K$9:$MP$121,ROWS(CG$38:CG48)+72,0)</f>
        <v>107.3</v>
      </c>
      <c r="CE68" s="50">
        <f>HLOOKUP(CE$55,'Jadual2&amp;3-Industryindex'!$K$9:$MP$121,ROWS(CH$38:CH48)+72,0)</f>
        <v>100.836</v>
      </c>
      <c r="CF68" s="50">
        <f>HLOOKUP(CF$55,'Jadual2&amp;3-Industryindex'!$K$9:$MP$121,ROWS(CI$38:CI48)+72,0)</f>
        <v>115.548</v>
      </c>
      <c r="CG68" s="50">
        <f>HLOOKUP(CG$55,'Jadual2&amp;3-Industryindex'!$K$9:$MP$121,ROWS(CJ$38:CJ48)+72,0)</f>
        <v>99.111999999999995</v>
      </c>
      <c r="CH68" s="50">
        <f>HLOOKUP(CH$55,'Jadual2&amp;3-Industryindex'!$K$9:$MP$121,ROWS(CK$38:CK48)+72,0)</f>
        <v>112.81699999999999</v>
      </c>
      <c r="CI68" s="50">
        <f>HLOOKUP(CI$55,'Jadual2&amp;3-Industryindex'!$K$9:$MP$121,ROWS(CL$38:CL48)+72,0)</f>
        <v>99.284000000000006</v>
      </c>
      <c r="CJ68" s="50">
        <f>HLOOKUP(CJ$55,'Jadual2&amp;3-Industryindex'!$K$9:$MP$121,ROWS(CN$38:CN48)+72,0)</f>
        <v>112.114</v>
      </c>
      <c r="CK68" s="50">
        <f>HLOOKUP(CK$55,'Jadual2&amp;3-Industryindex'!$K$9:$MP$121,ROWS(CO$38:CO48)+72,0)</f>
        <v>111.435</v>
      </c>
      <c r="CL68" s="50">
        <f>HLOOKUP(CL$55,'Jadual2&amp;3-Industryindex'!$K$9:$MP$121,ROWS(CP$38:CP48)+72,0)</f>
        <v>116.873</v>
      </c>
      <c r="CM68" s="50">
        <f>HLOOKUP(CM$55,'Jadual2&amp;3-Industryindex'!$K$9:$MP$121,ROWS(CQ$38:CQ48)+72,0)</f>
        <v>110.73575725415006</v>
      </c>
      <c r="CN68" s="50">
        <f>HLOOKUP(CN$55,'Jadual2&amp;3-Industryindex'!$K$9:$MP$121,ROWS(CQ$38:CQ48)+72,0)</f>
        <v>111.146</v>
      </c>
      <c r="CO68" s="50">
        <f>HLOOKUP(CO$55,'Jadual2&amp;3-Industryindex'!$K$9:$MP$121,ROWS(CR$38:CR48)+72,0)</f>
        <v>101.17400000000001</v>
      </c>
      <c r="CP68" s="50">
        <f>HLOOKUP(CP$55,'Jadual2&amp;3-Industryindex'!$K$9:$MP$121,ROWS(CS$38:CS48)+72,0)</f>
        <v>120.828</v>
      </c>
      <c r="CQ68" s="50">
        <f>HLOOKUP(CQ$55,'Jadual2&amp;3-Industryindex'!$K$9:$MP$121,ROWS(CT$38:CT48)+72,0)</f>
        <v>125.709</v>
      </c>
      <c r="CR68" s="50">
        <f>HLOOKUP(CR$55,'Jadual2&amp;3-Industryindex'!$K$9:$MP$121,ROWS(CU$38:CU48)+72,0)</f>
        <v>99.94</v>
      </c>
      <c r="CS68" s="50">
        <f>HLOOKUP(CS$55,'Jadual2&amp;3-Industryindex'!$K$9:$MP$121,ROWS(CV$38:CV48)+72,0)</f>
        <v>118.133</v>
      </c>
      <c r="CT68" s="50">
        <f>HLOOKUP(CT$55,'Jadual2&amp;3-Industryindex'!$K$9:$MP$121,ROWS(CW$38:CW48)+72,0)</f>
        <v>96.912999999999997</v>
      </c>
      <c r="CU68" s="50">
        <f>HLOOKUP(CU$55,'Jadual2&amp;3-Industryindex'!$K$9:$MP$121,ROWS(CX$38:CX48)+72,0)</f>
        <v>112.95</v>
      </c>
      <c r="CV68" s="50">
        <f>HLOOKUP(CV$55,'Jadual2&amp;3-Industryindex'!$K$9:$MP$121,ROWS(CY$38:CY48)+72,0)</f>
        <v>109.239</v>
      </c>
      <c r="CW68" s="50">
        <f>HLOOKUP(CW$55,'Jadual2&amp;3-Industryindex'!$K$9:$MP$121,ROWS(CZ$38:CZ48)+72,0)</f>
        <v>118.581</v>
      </c>
      <c r="CX68" s="50">
        <f>HLOOKUP(CX$55,'Jadual2&amp;3-Industryindex'!$K$9:$MP$121,ROWS(DA$38:DA48)+72,0)</f>
        <v>159.11099999999999</v>
      </c>
      <c r="CY68" s="50">
        <f>HLOOKUP(CY$55,'Jadual2&amp;3-Industryindex'!$K$9:$MP$121,ROWS(DB$38:DB48)+72,0)</f>
        <v>141.286</v>
      </c>
      <c r="CZ68" s="50">
        <f>HLOOKUP(CZ$55,'Jadual2&amp;3-Industryindex'!$K$9:$MP$121,ROWS(DC$38:DC48)+72,0)</f>
        <v>144.17099999999999</v>
      </c>
      <c r="DA68" s="50">
        <f>HLOOKUP(DA$55,'Jadual2&amp;3-Industryindex'!$K$9:$MP$121,ROWS(DD$38:DD48)+72,0)</f>
        <v>92.903999999999996</v>
      </c>
      <c r="DB68" s="50">
        <f>HLOOKUP(DB$55,'Jadual2&amp;3-Industryindex'!$K$9:$MP$121,ROWS(DE$38:DE48)+72,0)</f>
        <v>112.64700000000001</v>
      </c>
      <c r="DC68" s="50">
        <f>HLOOKUP(DC$55,'Jadual2&amp;3-Industryindex'!$K$9:$MP$121,ROWS(DF$38:DF48)+72,0)</f>
        <v>80.873999999999995</v>
      </c>
      <c r="DD68" s="50">
        <f>HLOOKUP(DD$55,'Jadual2&amp;3-Industryindex'!$K$9:$MP$121,ROWS(DG$38:DG48)+72,0)</f>
        <v>97.372</v>
      </c>
      <c r="DE68" s="50">
        <f>HLOOKUP(DE$55,'Jadual2&amp;3-Industryindex'!$K$9:$MP$121,ROWS(DH$38:DH48)+72,0)</f>
        <v>115.596</v>
      </c>
      <c r="DF68" s="50">
        <f>HLOOKUP(DF$55,'Jadual2&amp;3-Industryindex'!$K$9:$MP$121,ROWS(DI$38:DI48)+72,0)</f>
        <v>133.21100000000001</v>
      </c>
      <c r="DG68" s="50">
        <f>HLOOKUP(DG$55,'Jadual2&amp;3-Industryindex'!$K$9:$MP$121,ROWS(DJ$38:DJ48)+72,0)</f>
        <v>130.399</v>
      </c>
      <c r="DH68" s="50">
        <f>HLOOKUP(DH$55,'Jadual2&amp;3-Industryindex'!$K$9:$MP$121,ROWS(DK$38:DK48)+72,0)</f>
        <v>84.899000000000001</v>
      </c>
      <c r="DI68" s="50">
        <f>HLOOKUP(DI$55,'Jadual2&amp;3-Industryindex'!$K$9:$MP$121,ROWS(DL$38:DL48)+72,0)</f>
        <v>91.551000000000002</v>
      </c>
      <c r="DJ68" s="50">
        <f>HLOOKUP(DJ$55,'Jadual2&amp;3-Industryindex'!$K$9:$MP$121,ROWS(DM$38:DM48)+72,0)</f>
        <v>121.52200000000001</v>
      </c>
      <c r="DK68" s="50">
        <f>HLOOKUP(DK$55,'Jadual2&amp;3-Industryindex'!$K$9:$MP$121,ROWS(DN$38:DN48)+72,0)</f>
        <v>119.545</v>
      </c>
      <c r="DL68" s="50">
        <f>HLOOKUP(DL$55,'Jadual2&amp;3-Industryindex'!$K$9:$MP$121,ROWS(DO$38:DO48)+72,0)</f>
        <v>118.291</v>
      </c>
      <c r="DM68" s="50">
        <f>HLOOKUP(DM$55,'Jadual2&amp;3-Industryindex'!$K$9:$MP$121,ROWS(DP$38:DP48)+72,0)</f>
        <v>116.053</v>
      </c>
      <c r="DN68" s="50">
        <f>HLOOKUP(DN$55,'Jadual2&amp;3-Industryindex'!$K$9:$MP$121,ROWS(DQ$38:DQ48)+72,0)</f>
        <v>99.373000000000005</v>
      </c>
      <c r="DO68" s="50">
        <f>HLOOKUP(DO$55,'Jadual2&amp;3-Industryindex'!$K$9:$MP$121,ROWS(DR$38:DR48)+72,0)</f>
        <v>129.316</v>
      </c>
      <c r="DP68" s="50">
        <f>HLOOKUP(DP$55,'Jadual2&amp;3-Industryindex'!$K$9:$MP$121,ROWS(DS$38:DS48)+72,0)</f>
        <v>102.021</v>
      </c>
      <c r="DQ68" s="50">
        <f>HLOOKUP(DQ$55,'Jadual2&amp;3-Industryindex'!$K$9:$MP$121,ROWS(DT$38:DT48)+72,0)</f>
        <v>129.267</v>
      </c>
      <c r="DR68" s="50">
        <f>HLOOKUP(DR$55,'Jadual2&amp;3-Industryindex'!$K$9:$MP$121,ROWS(DU$38:DU48)+72,0)</f>
        <v>127.95399999999999</v>
      </c>
      <c r="DS68" s="50">
        <f>HLOOKUP(DS$55,'Jadual2&amp;3-Industryindex'!$K$9:$MP$121,ROWS(DV$38:DV48)+72,0)</f>
        <v>109.075</v>
      </c>
      <c r="DT68" s="50">
        <f>HLOOKUP(DT$55,'Jadual2&amp;3-Industryindex'!$K$9:$MP$121,ROWS(DW$38:DW48)+72,0)</f>
        <v>103.057</v>
      </c>
      <c r="DU68" s="50">
        <f>HLOOKUP(DU$55,'Jadual2&amp;3-Industryindex'!$K$9:$MP$121,ROWS(DX$38:DX48)+72,0)</f>
        <v>112.111</v>
      </c>
      <c r="DV68" s="50">
        <f>HLOOKUP(DV$55,'Jadual2&amp;3-Industryindex'!$K$9:$MP$121,ROWS(DY$38:DY48)+72,0)</f>
        <v>103.813</v>
      </c>
      <c r="DW68" s="50">
        <f>HLOOKUP(DW$55,'Jadual2&amp;3-Industryindex'!$K$9:$MP$121,ROWS(DZ$38:DZ48)+72,0)</f>
        <v>108.967</v>
      </c>
      <c r="DX68" s="50">
        <f>HLOOKUP(DX$55,'Jadual2&amp;3-Industryindex'!$K$9:$MP$121,ROWS(EA$38:EA48)+72,0)</f>
        <v>115.64100000000001</v>
      </c>
      <c r="DY68" s="50">
        <f>HLOOKUP(DY$55,'Jadual2&amp;3-Industryindex'!$K$9:$MP$121,ROWS(EB$38:EB48)+72,0)</f>
        <v>68.108000000000004</v>
      </c>
      <c r="DZ68" s="50">
        <f>HLOOKUP(DZ$55,'Jadual2&amp;3-Industryindex'!$K$9:$MP$121,ROWS(EC$38:EC48)+72,0)</f>
        <v>123.246</v>
      </c>
      <c r="EA68" s="50">
        <f>HLOOKUP(EA$55,'Jadual2&amp;3-Industryindex'!$K$9:$MP$121,ROWS(ED$38:ED48)+72,0)</f>
        <v>151.755</v>
      </c>
      <c r="EB68" s="50">
        <f>HLOOKUP(EB$55,'Jadual2&amp;3-Industryindex'!$K$9:$MP$121,ROWS(EE$38:EE48)+72,0)</f>
        <v>113.434</v>
      </c>
      <c r="EC68" s="50">
        <f>HLOOKUP(EC$55,'Jadual2&amp;3-Industryindex'!$K$9:$MP$121,ROWS(EF$38:EF48)+72,0)</f>
        <v>86.596999999999994</v>
      </c>
      <c r="ED68" s="50">
        <f>HLOOKUP(ED$55,'Jadual2&amp;3-Industryindex'!$K$9:$MP$121,ROWS(EG$38:EG48)+72,0)</f>
        <v>115.43718052932068</v>
      </c>
      <c r="EE68" s="50">
        <f>HLOOKUP(EE$55,'Jadual2&amp;3-Industryindex'!$K$9:$MP$121,ROWS(EH$38:EH48)+72,0)</f>
        <v>113.221</v>
      </c>
      <c r="EF68" s="373"/>
      <c r="EG68" s="373"/>
      <c r="EH68" s="373"/>
      <c r="EI68" s="373"/>
      <c r="EJ68" s="373"/>
      <c r="EK68" s="373"/>
      <c r="EL68" s="373"/>
      <c r="EM68" s="373"/>
      <c r="EN68" s="373"/>
      <c r="EO68" s="373"/>
      <c r="EP68" s="373"/>
      <c r="EQ68" s="373"/>
      <c r="ER68" s="373"/>
      <c r="ES68" s="373"/>
      <c r="ET68" s="373"/>
      <c r="EU68" s="373"/>
      <c r="EV68" s="373"/>
      <c r="EW68" s="373"/>
      <c r="EX68" s="373"/>
      <c r="EY68" s="373"/>
      <c r="EZ68" s="373"/>
      <c r="FA68" s="373"/>
      <c r="FB68" s="373"/>
      <c r="FC68" s="373"/>
      <c r="FD68" s="373"/>
      <c r="FE68" s="373"/>
      <c r="FF68" s="373"/>
      <c r="FG68" s="373"/>
      <c r="FH68" s="373"/>
      <c r="FI68" s="373"/>
      <c r="FJ68" s="373"/>
      <c r="FK68" s="373"/>
      <c r="FL68" s="373"/>
      <c r="FM68" s="373"/>
      <c r="FN68" s="373"/>
      <c r="FO68" s="373"/>
      <c r="FP68" s="373"/>
      <c r="FQ68" s="373"/>
      <c r="FR68" s="373"/>
      <c r="FS68" s="373"/>
      <c r="FT68" s="373"/>
      <c r="FU68" s="373"/>
      <c r="FV68" s="373"/>
      <c r="FW68" s="373"/>
      <c r="FX68" s="373"/>
      <c r="FY68" s="373"/>
      <c r="FZ68" s="373"/>
      <c r="GA68" s="373"/>
      <c r="GB68" s="373"/>
      <c r="GC68" s="373"/>
      <c r="GD68" s="373"/>
      <c r="GE68" s="373"/>
      <c r="GF68" s="373"/>
      <c r="GG68" s="373"/>
      <c r="GH68" s="373"/>
      <c r="GI68" s="373"/>
      <c r="GJ68" s="373"/>
      <c r="GK68" s="373"/>
      <c r="GL68" s="373"/>
      <c r="GM68" s="373"/>
      <c r="GN68" s="373"/>
      <c r="GO68" s="373"/>
      <c r="GP68" s="373"/>
      <c r="GQ68" s="373"/>
      <c r="GR68" s="373"/>
      <c r="GS68" s="373"/>
      <c r="GT68" s="373"/>
      <c r="GU68" s="373"/>
      <c r="GV68" s="373"/>
      <c r="GW68" s="373"/>
      <c r="GX68" s="373"/>
      <c r="GY68" s="373"/>
      <c r="GZ68" s="373"/>
      <c r="HA68" s="373"/>
      <c r="HB68" s="373"/>
      <c r="HC68" s="373"/>
      <c r="HD68" s="373"/>
      <c r="HE68" s="373"/>
      <c r="HF68" s="373"/>
      <c r="HG68" s="373"/>
      <c r="HH68" s="373"/>
      <c r="HI68" s="373"/>
      <c r="HJ68" s="373"/>
      <c r="HK68" s="373"/>
      <c r="HL68" s="373"/>
      <c r="HM68" s="373"/>
      <c r="HN68" s="373"/>
      <c r="HO68" s="373"/>
      <c r="HP68" s="373"/>
      <c r="HQ68" s="373"/>
      <c r="HR68" s="373"/>
      <c r="HS68" s="373"/>
      <c r="HT68" s="373"/>
      <c r="HU68" s="373"/>
      <c r="HV68" s="373"/>
      <c r="HW68" s="373"/>
      <c r="HX68" s="373"/>
      <c r="HY68" s="373"/>
      <c r="HZ68" s="373"/>
      <c r="IA68" s="373"/>
      <c r="IB68" s="373"/>
      <c r="IC68" s="373"/>
      <c r="ID68" s="373"/>
      <c r="IE68" s="373"/>
      <c r="IF68" s="373"/>
      <c r="IG68" s="373"/>
      <c r="IH68" s="373"/>
      <c r="II68" s="373"/>
      <c r="IJ68" s="373"/>
      <c r="IK68" s="373"/>
      <c r="IL68" s="373"/>
      <c r="IM68" s="373"/>
      <c r="IN68" s="373"/>
    </row>
    <row r="69" spans="1:248" x14ac:dyDescent="0.25">
      <c r="A69" s="381" t="s">
        <v>680</v>
      </c>
      <c r="B69" s="331" t="b">
        <f t="shared" si="5"/>
        <v>0</v>
      </c>
      <c r="C69" s="385">
        <f>'Jadual1-IPP'!E106</f>
        <v>118.67555222509158</v>
      </c>
      <c r="F69" s="50">
        <f>HLOOKUP(F$55,'Jadual2&amp;3-Industryindex'!$K$9:$MP$121,ROWS(I$38:I49)+72,0)</f>
        <v>120.76491415170536</v>
      </c>
      <c r="G69" s="50">
        <f>HLOOKUP(G$55,'Jadual2&amp;3-Industryindex'!$K$9:$MP$121,ROWS(J$38:J49)+72,0)</f>
        <v>156.35655977841259</v>
      </c>
      <c r="H69" s="50">
        <f>HLOOKUP(H$55,'Jadual2&amp;3-Industryindex'!$K$9:$MP$121,ROWS(K$38:K49)+72,0)</f>
        <v>117.78666961889847</v>
      </c>
      <c r="I69" s="50">
        <f>HLOOKUP(I$55,'Jadual2&amp;3-Industryindex'!$K$9:$MP$121,ROWS(L$38:L49)+72,0)</f>
        <v>107.8328181658828</v>
      </c>
      <c r="J69" s="50">
        <f>HLOOKUP(J$55,'Jadual2&amp;3-Industryindex'!$K$9:$MP$121,ROWS(M$38:M49)+72,0)</f>
        <v>109.61322882377426</v>
      </c>
      <c r="K69" s="50">
        <f>HLOOKUP(K$55,'Jadual2&amp;3-Industryindex'!$K$9:$MP$121,ROWS(N$38:N49)+72,0)</f>
        <v>100.60815457841368</v>
      </c>
      <c r="L69" s="50">
        <f>HLOOKUP(L$55,'Jadual2&amp;3-Industryindex'!$K$9:$MP$121,ROWS(O$38:O49)+72,0)</f>
        <v>109.20490679594971</v>
      </c>
      <c r="M69" s="50">
        <f>HLOOKUP(M$55,'Jadual2&amp;3-Industryindex'!$K$9:$MP$121,ROWS(P$38:P49)+72,0)</f>
        <v>117.86978169159538</v>
      </c>
      <c r="N69" s="50">
        <f>HLOOKUP(N$55,'Jadual2&amp;3-Industryindex'!$K$9:$MP$121,ROWS(Q$38:Q49)+72,0)</f>
        <v>109.19505624586274</v>
      </c>
      <c r="O69" s="50">
        <f>HLOOKUP(O$55,'Jadual2&amp;3-Industryindex'!$K$9:$MP$121,ROWS(R$38:R49)+72,0)</f>
        <v>128.5767275513316</v>
      </c>
      <c r="P69" s="50">
        <f>HLOOKUP(P$55,'Jadual2&amp;3-Industryindex'!$K$9:$MP$121,ROWS(S$38:S49)+72,0)</f>
        <v>125.94244487574275</v>
      </c>
      <c r="Q69" s="50">
        <f>HLOOKUP(Q$55,'Jadual2&amp;3-Industryindex'!$K$9:$MP$121,ROWS(T$38:T49)+72,0)</f>
        <v>105.75403717450175</v>
      </c>
      <c r="R69" s="50">
        <f>HLOOKUP(R$55,'Jadual2&amp;3-Industryindex'!$K$9:$MP$121,ROWS(U$38:U49)+72,0)</f>
        <v>109.58764369582121</v>
      </c>
      <c r="S69" s="50">
        <f>HLOOKUP(S$55,'Jadual2&amp;3-Industryindex'!$K$9:$MP$121,ROWS(V$38:V49)+72,0)</f>
        <v>100.61977963308956</v>
      </c>
      <c r="T69" s="50">
        <f>HLOOKUP(T$55,'Jadual2&amp;3-Industryindex'!$K$9:$MP$121,ROWS(W$38:W49)+72,0)</f>
        <v>111.38216100864906</v>
      </c>
      <c r="U69" s="50">
        <f>HLOOKUP(U$55,'Jadual2&amp;3-Industryindex'!$K$9:$MP$121,ROWS(X$38:X49)+72,0)</f>
        <v>122.9289707378141</v>
      </c>
      <c r="V69" s="50">
        <f>HLOOKUP(V$55,'Jadual2&amp;3-Industryindex'!$K$9:$MP$121,ROWS(Y$38:Y49)+72,0)</f>
        <v>126.1011408085201</v>
      </c>
      <c r="W69" s="50">
        <f>HLOOKUP(W$55,'Jadual2&amp;3-Industryindex'!$K$9:$MP$121,ROWS(Z$38:Z49)+72,0)</f>
        <v>110.44664599078655</v>
      </c>
      <c r="X69" s="50">
        <f>HLOOKUP(X$55,'Jadual2&amp;3-Industryindex'!$K$9:$MP$121,ROWS(AA$38:AA49)+72,0)</f>
        <v>105.60238692450226</v>
      </c>
      <c r="Y69" s="50">
        <f>HLOOKUP(Y$55,'Jadual2&amp;3-Industryindex'!$K$9:$MP$121,ROWS(AB$38:AB49)+72,0)</f>
        <v>112.72567703700066</v>
      </c>
      <c r="Z69" s="50">
        <f>HLOOKUP(Z$55,'Jadual2&amp;3-Industryindex'!$K$9:$MP$121,ROWS(AC$38:AC49)+72,0)</f>
        <v>128.38560126403394</v>
      </c>
      <c r="AA69" s="50">
        <f>HLOOKUP(AA$55,'Jadual2&amp;3-Industryindex'!$K$9:$MP$121,ROWS(AD$38:AD49)+72,0)</f>
        <v>98.574483106282898</v>
      </c>
      <c r="AB69" s="50">
        <f>HLOOKUP(AB$55,'Jadual2&amp;3-Industryindex'!$K$9:$MP$121,ROWS(AE$38:AE49)+72,0)</f>
        <v>126.40491343712797</v>
      </c>
      <c r="AC69" s="50">
        <f>HLOOKUP(AC$55,'Jadual2&amp;3-Industryindex'!$K$9:$MP$121,ROWS(AF$38:AF49)+72,0)</f>
        <v>126.99146833553714</v>
      </c>
      <c r="AD69" s="50">
        <f>HLOOKUP(AD$55,'Jadual2&amp;3-Industryindex'!$K$9:$MP$121,ROWS(AG$38:AG49)+72,0)</f>
        <v>131.36761842380227</v>
      </c>
      <c r="AE69" s="50">
        <f>HLOOKUP(AE$55,'Jadual2&amp;3-Industryindex'!$K$9:$MP$121,ROWS(AH$38:AH49)+72,0)</f>
        <v>95.616466518842827</v>
      </c>
      <c r="AF69" s="50">
        <f>HLOOKUP(AF$55,'Jadual2&amp;3-Industryindex'!$K$9:$MP$121,ROWS(AI$38:AI49)+72,0)</f>
        <v>116.80804554660979</v>
      </c>
      <c r="AG69" s="50">
        <f>HLOOKUP(AG$55,'Jadual2&amp;3-Industryindex'!$K$9:$MP$121,ROWS(AJ$38:AJ49)+72,0)</f>
        <v>110.66796058748793</v>
      </c>
      <c r="AH69" s="50">
        <f>HLOOKUP(AH$55,'Jadual2&amp;3-Industryindex'!$K$9:$MP$121,ROWS(AK$38:AK49)+72,0)</f>
        <v>118.44393942834733</v>
      </c>
      <c r="AI69" s="50">
        <f>HLOOKUP(AI$55,'Jadual2&amp;3-Industryindex'!$K$9:$MP$121,ROWS(AL$38:AL49)+72,0)</f>
        <v>137.15075272541182</v>
      </c>
      <c r="AJ69" s="50">
        <f>HLOOKUP(AJ$55,'Jadual2&amp;3-Industryindex'!$K$9:$MP$121,ROWS(AM$38:AM49)+72,0)</f>
        <v>128.57291636656217</v>
      </c>
      <c r="AK69" s="50">
        <f>HLOOKUP(AK$55,'Jadual2&amp;3-Industryindex'!$K$9:$MP$121,ROWS(AN$38:AN49)+72,0)</f>
        <v>91.601347042194618</v>
      </c>
      <c r="AL69" s="50">
        <f>HLOOKUP(AL$55,'Jadual2&amp;3-Industryindex'!$K$9:$MP$121,ROWS(AO$38:AO49)+72,0)</f>
        <v>85.837246777158001</v>
      </c>
      <c r="AM69" s="50">
        <f>HLOOKUP(AM$55,'Jadual2&amp;3-Industryindex'!$K$9:$MP$121,ROWS(AP$38:AP49)+72,0)</f>
        <v>119.44073272449241</v>
      </c>
      <c r="AN69" s="50">
        <f>HLOOKUP(AN$55,'Jadual2&amp;3-Industryindex'!$K$9:$MP$121,ROWS(AQ$38:AQ49)+72,0)</f>
        <v>83.788537843107463</v>
      </c>
      <c r="AO69" s="50">
        <f>HLOOKUP(AO$55,'Jadual2&amp;3-Industryindex'!$K$9:$MP$121,ROWS(AR$38:AR49)+72,0)</f>
        <v>103.45003801129928</v>
      </c>
      <c r="AP69" s="50">
        <f>HLOOKUP(AP$55,'Jadual2&amp;3-Industryindex'!$K$9:$MP$121,ROWS(AS$38:AS49)+72,0)</f>
        <v>103.87703431530718</v>
      </c>
      <c r="AQ69" s="50">
        <f>HLOOKUP(AQ$55,'Jadual2&amp;3-Industryindex'!$K$9:$MP$121,ROWS(AT$38:AT49)+72,0)</f>
        <v>308.25836647735349</v>
      </c>
      <c r="AR69" s="50">
        <f>HLOOKUP(AR$55,'Jadual2&amp;3-Industryindex'!$K$9:$MP$121,ROWS(AU$38:AU49)+72,0)</f>
        <v>102.1334983196504</v>
      </c>
      <c r="AS69" s="50">
        <f>HLOOKUP(AS$55,'Jadual2&amp;3-Industryindex'!$K$9:$MP$121,ROWS(AV$38:AV49)+72,0)</f>
        <v>110.64750653139963</v>
      </c>
      <c r="AT69" s="50">
        <f>HLOOKUP(AT$55,'Jadual2&amp;3-Industryindex'!$K$9:$MP$121,ROWS(AW$38:AW49)+72,0)</f>
        <v>94.38798749018666</v>
      </c>
      <c r="AU69" s="50">
        <f>HLOOKUP(AU$55,'Jadual2&amp;3-Industryindex'!$K$9:$MP$121,ROWS(AX$38:AX49)+72,0)</f>
        <v>99.055577634478766</v>
      </c>
      <c r="AV69" s="50">
        <f>HLOOKUP(AV$55,'Jadual2&amp;3-Industryindex'!$K$9:$MP$121,ROWS(AY$38:AY49)+72,0)</f>
        <v>114.12834907099605</v>
      </c>
      <c r="AW69" s="50">
        <f>HLOOKUP(AW$55,'Jadual2&amp;3-Industryindex'!$K$9:$MP$121,ROWS(AZ$38:AZ49)+72,0)</f>
        <v>105.37692036840596</v>
      </c>
      <c r="AX69" s="50">
        <f>HLOOKUP(AX$55,'Jadual2&amp;3-Industryindex'!$K$9:$MP$121,ROWS(BA$38:BA49)+72,0)</f>
        <v>122.95717640619002</v>
      </c>
      <c r="AY69" s="50">
        <f>HLOOKUP(AY$55,'Jadual2&amp;3-Industryindex'!$K$9:$MP$121,ROWS(BB$38:BB49)+72,0)</f>
        <v>109.45417676173415</v>
      </c>
      <c r="AZ69" s="50">
        <f>HLOOKUP(AZ$55,'Jadual2&amp;3-Industryindex'!$K$9:$MP$121,ROWS(BC$38:BC49)+72,0)</f>
        <v>131.72330159231885</v>
      </c>
      <c r="BA69" s="50">
        <f>HLOOKUP(BA$55,'Jadual2&amp;3-Industryindex'!$K$9:$MP$121,ROWS(BD$38:BD49)+72,0)</f>
        <v>120.87370821032958</v>
      </c>
      <c r="BB69" s="50">
        <f>HLOOKUP(BB$55,'Jadual2&amp;3-Industryindex'!$K$9:$MP$121,ROWS(BE$38:BE49)+72,0)</f>
        <v>135.71621296552951</v>
      </c>
      <c r="BC69" s="50">
        <f>HLOOKUP(BC$55,'Jadual2&amp;3-Industryindex'!$K$9:$MP$121,ROWS(BF$38:BF49)+72,0)</f>
        <v>129.37280415442569</v>
      </c>
      <c r="BD69" s="50">
        <f>HLOOKUP(BD$55,'Jadual2&amp;3-Industryindex'!$K$9:$MP$121,ROWS(BG$38:BG49)+72,0)</f>
        <v>112.87024023246209</v>
      </c>
      <c r="BE69" s="50">
        <f>HLOOKUP(BE$55,'Jadual2&amp;3-Industryindex'!$K$9:$MP$121,ROWS(BH$38:BH49)+72,0)</f>
        <v>120.76945145959975</v>
      </c>
      <c r="BF69" s="50">
        <f>HLOOKUP(BF$55,'Jadual2&amp;3-Industryindex'!$K$9:$MP$121,ROWS(BI$38:BI49)+72,0)</f>
        <v>102.48508187511236</v>
      </c>
      <c r="BG69" s="50">
        <f>HLOOKUP(BG$55,'Jadual2&amp;3-Industryindex'!$K$9:$MP$121,ROWS(BJ$38:BJ49)+72,0)</f>
        <v>109.29478910650796</v>
      </c>
      <c r="BH69" s="50">
        <f>HLOOKUP(BH$55,'Jadual2&amp;3-Industryindex'!$K$9:$MP$121,ROWS(BK$38:BK49)+72,0)</f>
        <v>104.26527654185905</v>
      </c>
      <c r="BI69" s="50">
        <f>HLOOKUP(BI$55,'Jadual2&amp;3-Industryindex'!$K$9:$MP$121,ROWS(BL$38:BL49)+72,0)</f>
        <v>118.86677636007582</v>
      </c>
      <c r="BJ69" s="50">
        <f>HLOOKUP(BJ$55,'Jadual2&amp;3-Industryindex'!$K$9:$MP$121,ROWS(BM$38:BM49)+72,0)</f>
        <v>100.00331222790966</v>
      </c>
      <c r="BK69" s="50">
        <f>HLOOKUP(BK$55,'Jadual2&amp;3-Industryindex'!$K$9:$MP$121,ROWS(BN$38:BN49)+72,0)</f>
        <v>106.14344689646053</v>
      </c>
      <c r="BL69" s="50">
        <f>HLOOKUP(BL$55,'Jadual2&amp;3-Industryindex'!$K$9:$MP$121,ROWS(BO$38:BO49)+72,0)</f>
        <v>120.28857992059362</v>
      </c>
      <c r="BM69" s="50">
        <f>HLOOKUP(BM$55,'Jadual2&amp;3-Industryindex'!$K$9:$MP$121,ROWS(BP$38:BP49)+72,0)</f>
        <v>127.33783561583215</v>
      </c>
      <c r="BN69" s="50">
        <f>HLOOKUP(BN$55,'Jadual2&amp;3-Industryindex'!$K$9:$MP$121,ROWS(BQ$38:BQ49)+72,0)</f>
        <v>94.794263772245159</v>
      </c>
      <c r="BO69" s="50">
        <f>HLOOKUP(BO$55,'Jadual2&amp;3-Industryindex'!$K$9:$MP$121,ROWS(BR$38:BR49)+72,0)</f>
        <v>108.81002310955292</v>
      </c>
      <c r="BP69" s="50">
        <f>HLOOKUP(BP$55,'Jadual2&amp;3-Industryindex'!$K$9:$MP$121,ROWS(BS$38:BS49)+72,0)</f>
        <v>112.12871400043905</v>
      </c>
      <c r="BQ69" s="50">
        <f>HLOOKUP(BQ$55,'Jadual2&amp;3-Industryindex'!$K$9:$MP$121,ROWS(BT$38:BT49)+72,0)</f>
        <v>117.09668770890654</v>
      </c>
      <c r="BR69" s="50">
        <f>HLOOKUP(BR$55,'Jadual2&amp;3-Industryindex'!$K$9:$MP$121,ROWS(BU$38:BU49)+72,0)</f>
        <v>123.73834567773307</v>
      </c>
      <c r="BS69" s="50">
        <f>HLOOKUP(BS$55,'Jadual2&amp;3-Industryindex'!$K$9:$MP$121,ROWS(BV$38:BV49)+72,0)</f>
        <v>113.70034489355585</v>
      </c>
      <c r="BT69" s="50">
        <f>HLOOKUP(BT$55,'Jadual2&amp;3-Industryindex'!$K$9:$MP$121,ROWS(BW$38:BW49)+72,0)</f>
        <v>110.02923462885295</v>
      </c>
      <c r="BU69" s="50">
        <f>HLOOKUP(BU$55,'Jadual2&amp;3-Industryindex'!$K$9:$MP$121,ROWS(BX$38:BX49)+72,0)</f>
        <v>113.26072301490228</v>
      </c>
      <c r="BV69" s="50">
        <f>HLOOKUP(BV$55,'Jadual2&amp;3-Industryindex'!$K$9:$MP$121,ROWS(BY$38:BY49)+72,0)</f>
        <v>92.706668268146402</v>
      </c>
      <c r="BW69" s="50">
        <f>HLOOKUP(BW$55,'Jadual2&amp;3-Industryindex'!$K$9:$MP$121,ROWS(BZ$38:BZ49)+72,0)</f>
        <v>116.7901809347961</v>
      </c>
      <c r="BX69" s="50">
        <f>HLOOKUP(BX$55,'Jadual2&amp;3-Industryindex'!$K$9:$MP$121,ROWS(CA$38:CA49)+72,0)</f>
        <v>133.09729674713418</v>
      </c>
      <c r="BY69" s="50">
        <f>HLOOKUP(BY$55,'Jadual2&amp;3-Industryindex'!$K$9:$MP$121,ROWS(CB$38:CB49)+72,0)</f>
        <v>137.87850886514642</v>
      </c>
      <c r="BZ69" s="50">
        <f>HLOOKUP(BZ$55,'Jadual2&amp;3-Industryindex'!$K$9:$MP$121,ROWS(CC$38:CC49)+72,0)</f>
        <v>97.655602201148056</v>
      </c>
      <c r="CA69" s="50">
        <f>HLOOKUP(CA$55,'Jadual2&amp;3-Industryindex'!$K$9:$MP$121,ROWS(CD$38:CD49)+72,0)</f>
        <v>97.74714154254346</v>
      </c>
      <c r="CB69" s="50">
        <f>HLOOKUP(CB$55,'Jadual2&amp;3-Industryindex'!$K$9:$MP$121,ROWS(CE$38:CE49)+72,0)</f>
        <v>117.01106998692761</v>
      </c>
      <c r="CC69" s="50">
        <f>HLOOKUP(CC$55,'Jadual2&amp;3-Industryindex'!$K$9:$MP$121,ROWS(CF$38:CF49)+72,0)</f>
        <v>119.04617823161004</v>
      </c>
      <c r="CD69" s="50">
        <f>HLOOKUP(CD$55,'Jadual2&amp;3-Industryindex'!$K$9:$MP$121,ROWS(CG$38:CG49)+72,0)</f>
        <v>117.8061257831956</v>
      </c>
      <c r="CE69" s="50">
        <f>HLOOKUP(CE$55,'Jadual2&amp;3-Industryindex'!$K$9:$MP$121,ROWS(CH$38:CH49)+72,0)</f>
        <v>104.495282669216</v>
      </c>
      <c r="CF69" s="50">
        <f>HLOOKUP(CF$55,'Jadual2&amp;3-Industryindex'!$K$9:$MP$121,ROWS(CI$38:CI49)+72,0)</f>
        <v>115.48573448867947</v>
      </c>
      <c r="CG69" s="50">
        <f>HLOOKUP(CG$55,'Jadual2&amp;3-Industryindex'!$K$9:$MP$121,ROWS(CJ$38:CJ49)+72,0)</f>
        <v>108.18690569300938</v>
      </c>
      <c r="CH69" s="50">
        <f>HLOOKUP(CH$55,'Jadual2&amp;3-Industryindex'!$K$9:$MP$121,ROWS(CK$38:CK49)+72,0)</f>
        <v>113.12520234940442</v>
      </c>
      <c r="CI69" s="50">
        <f>HLOOKUP(CI$55,'Jadual2&amp;3-Industryindex'!$K$9:$MP$121,ROWS(CL$38:CL49)+72,0)</f>
        <v>112.71713386289633</v>
      </c>
      <c r="CJ69" s="50">
        <f>HLOOKUP(CJ$55,'Jadual2&amp;3-Industryindex'!$K$9:$MP$121,ROWS(CN$38:CN49)+72,0)</f>
        <v>102.94064445453813</v>
      </c>
      <c r="CK69" s="50">
        <f>HLOOKUP(CK$55,'Jadual2&amp;3-Industryindex'!$K$9:$MP$121,ROWS(CO$38:CO49)+72,0)</f>
        <v>105.56293107460419</v>
      </c>
      <c r="CL69" s="50">
        <f>HLOOKUP(CL$55,'Jadual2&amp;3-Industryindex'!$K$9:$MP$121,ROWS(CP$38:CP49)+72,0)</f>
        <v>100.43068150930499</v>
      </c>
      <c r="CM69" s="50">
        <f>HLOOKUP(CM$55,'Jadual2&amp;3-Industryindex'!$K$9:$MP$121,ROWS(CQ$38:CQ49)+72,0)</f>
        <v>114.62262916359296</v>
      </c>
      <c r="CN69" s="50">
        <f>HLOOKUP(CN$55,'Jadual2&amp;3-Industryindex'!$K$9:$MP$121,ROWS(CQ$38:CQ49)+72,0)</f>
        <v>106.67083396280204</v>
      </c>
      <c r="CO69" s="50">
        <f>HLOOKUP(CO$55,'Jadual2&amp;3-Industryindex'!$K$9:$MP$121,ROWS(CR$38:CR49)+72,0)</f>
        <v>103.87388195779839</v>
      </c>
      <c r="CP69" s="50">
        <f>HLOOKUP(CP$55,'Jadual2&amp;3-Industryindex'!$K$9:$MP$121,ROWS(CS$38:CS49)+72,0)</f>
        <v>102.71772108578048</v>
      </c>
      <c r="CQ69" s="50">
        <f>HLOOKUP(CQ$55,'Jadual2&amp;3-Industryindex'!$K$9:$MP$121,ROWS(CT$38:CT49)+72,0)</f>
        <v>126.61788129375284</v>
      </c>
      <c r="CR69" s="50">
        <f>HLOOKUP(CR$55,'Jadual2&amp;3-Industryindex'!$K$9:$MP$121,ROWS(CU$38:CU49)+72,0)</f>
        <v>97.526028971731719</v>
      </c>
      <c r="CS69" s="50">
        <f>HLOOKUP(CS$55,'Jadual2&amp;3-Industryindex'!$K$9:$MP$121,ROWS(CV$38:CV49)+72,0)</f>
        <v>117.44815982713831</v>
      </c>
      <c r="CT69" s="50">
        <f>HLOOKUP(CT$55,'Jadual2&amp;3-Industryindex'!$K$9:$MP$121,ROWS(CW$38:CW49)+72,0)</f>
        <v>92.594449902432004</v>
      </c>
      <c r="CU69" s="50">
        <f>HLOOKUP(CU$55,'Jadual2&amp;3-Industryindex'!$K$9:$MP$121,ROWS(CX$38:CX49)+72,0)</f>
        <v>112.67859695967174</v>
      </c>
      <c r="CV69" s="50">
        <f>HLOOKUP(CV$55,'Jadual2&amp;3-Industryindex'!$K$9:$MP$121,ROWS(CY$38:CY49)+72,0)</f>
        <v>113.11293064217975</v>
      </c>
      <c r="CW69" s="50">
        <f>HLOOKUP(CW$55,'Jadual2&amp;3-Industryindex'!$K$9:$MP$121,ROWS(CZ$38:CZ49)+72,0)</f>
        <v>123.99981070141952</v>
      </c>
      <c r="CX69" s="50">
        <f>HLOOKUP(CX$55,'Jadual2&amp;3-Industryindex'!$K$9:$MP$121,ROWS(DA$38:DA49)+72,0)</f>
        <v>159.57130970061669</v>
      </c>
      <c r="CY69" s="50">
        <f>HLOOKUP(CY$55,'Jadual2&amp;3-Industryindex'!$K$9:$MP$121,ROWS(DB$38:DB49)+72,0)</f>
        <v>137.65846292483769</v>
      </c>
      <c r="CZ69" s="50">
        <f>HLOOKUP(CZ$55,'Jadual2&amp;3-Industryindex'!$K$9:$MP$121,ROWS(DC$38:DC49)+72,0)</f>
        <v>138.42652604319039</v>
      </c>
      <c r="DA69" s="50">
        <f>HLOOKUP(DA$55,'Jadual2&amp;3-Industryindex'!$K$9:$MP$121,ROWS(DD$38:DD49)+72,0)</f>
        <v>117.85253395031793</v>
      </c>
      <c r="DB69" s="50">
        <f>HLOOKUP(DB$55,'Jadual2&amp;3-Industryindex'!$K$9:$MP$121,ROWS(DE$38:DE49)+72,0)</f>
        <v>119.73702546877558</v>
      </c>
      <c r="DC69" s="50">
        <f>HLOOKUP(DC$55,'Jadual2&amp;3-Industryindex'!$K$9:$MP$121,ROWS(DF$38:DF49)+72,0)</f>
        <v>106.43519979050745</v>
      </c>
      <c r="DD69" s="50">
        <f>HLOOKUP(DD$55,'Jadual2&amp;3-Industryindex'!$K$9:$MP$121,ROWS(DG$38:DG49)+72,0)</f>
        <v>100.37024676766586</v>
      </c>
      <c r="DE69" s="50">
        <f>HLOOKUP(DE$55,'Jadual2&amp;3-Industryindex'!$K$9:$MP$121,ROWS(DH$38:DH49)+72,0)</f>
        <v>121.78108679304304</v>
      </c>
      <c r="DF69" s="50">
        <f>HLOOKUP(DF$55,'Jadual2&amp;3-Industryindex'!$K$9:$MP$121,ROWS(DI$38:DI49)+72,0)</f>
        <v>126.50023250006488</v>
      </c>
      <c r="DG69" s="50">
        <f>HLOOKUP(DG$55,'Jadual2&amp;3-Industryindex'!$K$9:$MP$121,ROWS(DJ$38:DJ49)+72,0)</f>
        <v>129.00654014261488</v>
      </c>
      <c r="DH69" s="50">
        <f>HLOOKUP(DH$55,'Jadual2&amp;3-Industryindex'!$K$9:$MP$121,ROWS(DK$38:DK49)+72,0)</f>
        <v>74.37170992874853</v>
      </c>
      <c r="DI69" s="50">
        <f>HLOOKUP(DI$55,'Jadual2&amp;3-Industryindex'!$K$9:$MP$121,ROWS(DL$38:DL49)+72,0)</f>
        <v>97.411493738225985</v>
      </c>
      <c r="DJ69" s="50">
        <f>HLOOKUP(DJ$55,'Jadual2&amp;3-Industryindex'!$K$9:$MP$121,ROWS(DM$38:DM49)+72,0)</f>
        <v>126.41393955011519</v>
      </c>
      <c r="DK69" s="50">
        <f>HLOOKUP(DK$55,'Jadual2&amp;3-Industryindex'!$K$9:$MP$121,ROWS(DN$38:DN49)+72,0)</f>
        <v>122.24606947659366</v>
      </c>
      <c r="DL69" s="50">
        <f>HLOOKUP(DL$55,'Jadual2&amp;3-Industryindex'!$K$9:$MP$121,ROWS(DO$38:DO49)+72,0)</f>
        <v>112.21084628188105</v>
      </c>
      <c r="DM69" s="50">
        <f>HLOOKUP(DM$55,'Jadual2&amp;3-Industryindex'!$K$9:$MP$121,ROWS(DP$38:DP49)+72,0)</f>
        <v>114.94701146086507</v>
      </c>
      <c r="DN69" s="50">
        <f>HLOOKUP(DN$55,'Jadual2&amp;3-Industryindex'!$K$9:$MP$121,ROWS(DQ$38:DQ49)+72,0)</f>
        <v>103.37300982098111</v>
      </c>
      <c r="DO69" s="50">
        <f>HLOOKUP(DO$55,'Jadual2&amp;3-Industryindex'!$K$9:$MP$121,ROWS(DR$38:DR49)+72,0)</f>
        <v>120.39736490205757</v>
      </c>
      <c r="DP69" s="50">
        <f>HLOOKUP(DP$55,'Jadual2&amp;3-Industryindex'!$K$9:$MP$121,ROWS(DS$38:DS49)+72,0)</f>
        <v>108.16124710445962</v>
      </c>
      <c r="DQ69" s="50">
        <f>HLOOKUP(DQ$55,'Jadual2&amp;3-Industryindex'!$K$9:$MP$121,ROWS(DT$38:DT49)+72,0)</f>
        <v>127.13234830943316</v>
      </c>
      <c r="DR69" s="50">
        <f>HLOOKUP(DR$55,'Jadual2&amp;3-Industryindex'!$K$9:$MP$121,ROWS(DU$38:DU49)+72,0)</f>
        <v>114.54595049937946</v>
      </c>
      <c r="DS69" s="50">
        <f>HLOOKUP(DS$55,'Jadual2&amp;3-Industryindex'!$K$9:$MP$121,ROWS(DV$38:DV49)+72,0)</f>
        <v>114.40375054196778</v>
      </c>
      <c r="DT69" s="50">
        <f>HLOOKUP(DT$55,'Jadual2&amp;3-Industryindex'!$K$9:$MP$121,ROWS(DW$38:DW49)+72,0)</f>
        <v>97.624869953936596</v>
      </c>
      <c r="DU69" s="50">
        <f>HLOOKUP(DU$55,'Jadual2&amp;3-Industryindex'!$K$9:$MP$121,ROWS(DX$38:DX49)+72,0)</f>
        <v>112.52973036336664</v>
      </c>
      <c r="DV69" s="50">
        <f>HLOOKUP(DV$55,'Jadual2&amp;3-Industryindex'!$K$9:$MP$121,ROWS(DY$38:DY49)+72,0)</f>
        <v>92.725022173957214</v>
      </c>
      <c r="DW69" s="50">
        <f>HLOOKUP(DW$55,'Jadual2&amp;3-Industryindex'!$K$9:$MP$121,ROWS(DZ$38:DZ49)+72,0)</f>
        <v>98.626411783985844</v>
      </c>
      <c r="DX69" s="50">
        <f>HLOOKUP(DX$55,'Jadual2&amp;3-Industryindex'!$K$9:$MP$121,ROWS(EA$38:EA49)+72,0)</f>
        <v>107.31001061003947</v>
      </c>
      <c r="DY69" s="50">
        <f>HLOOKUP(DY$55,'Jadual2&amp;3-Industryindex'!$K$9:$MP$121,ROWS(EB$38:EB49)+72,0)</f>
        <v>76.912782322627777</v>
      </c>
      <c r="DZ69" s="50">
        <f>HLOOKUP(DZ$55,'Jadual2&amp;3-Industryindex'!$K$9:$MP$121,ROWS(EC$38:EC49)+72,0)</f>
        <v>128.48776830267281</v>
      </c>
      <c r="EA69" s="50">
        <f>HLOOKUP(EA$55,'Jadual2&amp;3-Industryindex'!$K$9:$MP$121,ROWS(ED$38:ED49)+72,0)</f>
        <v>83.691567839670981</v>
      </c>
      <c r="EB69" s="50">
        <f>HLOOKUP(EB$55,'Jadual2&amp;3-Industryindex'!$K$9:$MP$121,ROWS(EE$38:EE49)+72,0)</f>
        <v>98.705214436563892</v>
      </c>
      <c r="EC69" s="50">
        <f>HLOOKUP(EC$55,'Jadual2&amp;3-Industryindex'!$K$9:$MP$121,ROWS(EF$38:EF49)+72,0)</f>
        <v>96.017421706686306</v>
      </c>
      <c r="ED69" s="50">
        <f>HLOOKUP(ED$55,'Jadual2&amp;3-Industryindex'!$K$9:$MP$121,ROWS(EG$38:EG49)+72,0)</f>
        <v>113.46140043603083</v>
      </c>
      <c r="EE69" s="50">
        <f>HLOOKUP(EE$55,'Jadual2&amp;3-Industryindex'!$K$9:$MP$121,ROWS(EH$38:EH49)+72,0)</f>
        <v>126.03497183026522</v>
      </c>
      <c r="EF69" s="373"/>
      <c r="EG69" s="373"/>
      <c r="EH69" s="373"/>
      <c r="EI69" s="373"/>
      <c r="EJ69" s="373"/>
      <c r="EK69" s="373"/>
      <c r="EL69" s="373"/>
      <c r="EM69" s="373"/>
      <c r="EN69" s="373"/>
      <c r="EO69" s="373"/>
      <c r="EP69" s="373"/>
      <c r="EQ69" s="373"/>
      <c r="ER69" s="373"/>
      <c r="ES69" s="373"/>
      <c r="ET69" s="373"/>
      <c r="EU69" s="373"/>
      <c r="EV69" s="373"/>
      <c r="EW69" s="373"/>
      <c r="EX69" s="373"/>
      <c r="EY69" s="373"/>
      <c r="EZ69" s="373"/>
      <c r="FA69" s="373"/>
      <c r="FB69" s="373"/>
      <c r="FC69" s="373"/>
      <c r="FD69" s="373"/>
      <c r="FE69" s="373"/>
      <c r="FF69" s="373"/>
      <c r="FG69" s="373"/>
      <c r="FH69" s="373"/>
      <c r="FI69" s="373"/>
      <c r="FJ69" s="373"/>
      <c r="FK69" s="373"/>
      <c r="FL69" s="373"/>
      <c r="FM69" s="373"/>
      <c r="FN69" s="373"/>
      <c r="FO69" s="373"/>
      <c r="FP69" s="373"/>
      <c r="FQ69" s="373"/>
      <c r="FR69" s="373"/>
      <c r="FS69" s="373"/>
      <c r="FT69" s="373"/>
      <c r="FU69" s="373"/>
      <c r="FV69" s="373"/>
      <c r="FW69" s="373"/>
      <c r="FX69" s="373"/>
      <c r="FY69" s="373"/>
      <c r="FZ69" s="373"/>
      <c r="GA69" s="373"/>
      <c r="GB69" s="373"/>
      <c r="GC69" s="373"/>
      <c r="GD69" s="373"/>
      <c r="GE69" s="373"/>
      <c r="GF69" s="373"/>
      <c r="GG69" s="373"/>
      <c r="GH69" s="373"/>
      <c r="GI69" s="373"/>
      <c r="GJ69" s="373"/>
      <c r="GK69" s="373"/>
      <c r="GL69" s="373"/>
      <c r="GM69" s="373"/>
      <c r="GN69" s="373"/>
      <c r="GO69" s="373"/>
      <c r="GP69" s="373"/>
      <c r="GQ69" s="373"/>
      <c r="GR69" s="373"/>
      <c r="GS69" s="373"/>
      <c r="GT69" s="373"/>
      <c r="GU69" s="373"/>
      <c r="GV69" s="373"/>
      <c r="GW69" s="373"/>
      <c r="GX69" s="373"/>
      <c r="GY69" s="373"/>
      <c r="GZ69" s="373"/>
      <c r="HA69" s="373"/>
      <c r="HB69" s="373"/>
      <c r="HC69" s="373"/>
      <c r="HD69" s="373"/>
      <c r="HE69" s="373"/>
      <c r="HF69" s="373"/>
      <c r="HG69" s="373"/>
      <c r="HH69" s="373"/>
      <c r="HI69" s="373"/>
      <c r="HJ69" s="373"/>
      <c r="HK69" s="373"/>
      <c r="HL69" s="373"/>
      <c r="HM69" s="373"/>
      <c r="HN69" s="373"/>
      <c r="HO69" s="373"/>
      <c r="HP69" s="373"/>
      <c r="HQ69" s="373"/>
      <c r="HR69" s="373"/>
      <c r="HS69" s="373"/>
      <c r="HT69" s="373"/>
      <c r="HU69" s="373"/>
      <c r="HV69" s="373"/>
      <c r="HW69" s="373"/>
      <c r="HX69" s="373"/>
      <c r="HY69" s="373"/>
      <c r="HZ69" s="373"/>
      <c r="IA69" s="373"/>
      <c r="IB69" s="373"/>
      <c r="IC69" s="373"/>
      <c r="ID69" s="373"/>
      <c r="IE69" s="373"/>
      <c r="IF69" s="373"/>
      <c r="IG69" s="373"/>
      <c r="IH69" s="373"/>
      <c r="II69" s="373"/>
      <c r="IJ69" s="373"/>
      <c r="IK69" s="373"/>
      <c r="IL69" s="373"/>
      <c r="IM69" s="373"/>
      <c r="IN69" s="373"/>
    </row>
    <row r="70" spans="1:248" x14ac:dyDescent="0.25">
      <c r="H70" s="373"/>
    </row>
    <row r="71" spans="1:248" x14ac:dyDescent="0.25">
      <c r="C71" s="633" t="s">
        <v>593</v>
      </c>
      <c r="D71" s="633"/>
      <c r="E71" s="410"/>
      <c r="F71" s="374">
        <v>10401</v>
      </c>
      <c r="G71" s="374">
        <v>10402</v>
      </c>
      <c r="H71" s="374">
        <v>10403</v>
      </c>
      <c r="I71" s="331">
        <v>10404</v>
      </c>
      <c r="J71" s="331">
        <v>10406</v>
      </c>
      <c r="K71" s="331">
        <v>10501</v>
      </c>
      <c r="L71" s="331">
        <v>10502</v>
      </c>
      <c r="M71" s="331">
        <v>10611</v>
      </c>
      <c r="N71" s="331">
        <v>10613</v>
      </c>
      <c r="O71" s="331">
        <v>10711</v>
      </c>
      <c r="P71" s="331">
        <v>10712</v>
      </c>
      <c r="Q71" s="331">
        <v>10713</v>
      </c>
      <c r="R71" s="331">
        <v>10721</v>
      </c>
      <c r="S71" s="331">
        <v>10731</v>
      </c>
      <c r="T71" s="331">
        <v>10732</v>
      </c>
      <c r="U71" s="331">
        <v>10733</v>
      </c>
      <c r="V71" s="331">
        <v>10741</v>
      </c>
      <c r="W71" s="331">
        <v>10750</v>
      </c>
      <c r="X71" s="331">
        <v>10791</v>
      </c>
      <c r="Y71" s="331">
        <v>10793</v>
      </c>
      <c r="Z71" s="331">
        <v>10794</v>
      </c>
      <c r="AA71" s="331">
        <v>10799</v>
      </c>
      <c r="AB71" s="331">
        <v>11030</v>
      </c>
      <c r="AC71" s="331">
        <v>11041</v>
      </c>
      <c r="AD71" s="331">
        <v>11042</v>
      </c>
      <c r="AE71" s="331">
        <v>12000</v>
      </c>
      <c r="AF71" s="331">
        <v>13110</v>
      </c>
      <c r="AG71" s="331">
        <v>13120</v>
      </c>
      <c r="AH71" s="331">
        <v>13132</v>
      </c>
      <c r="AI71" s="331">
        <v>14102</v>
      </c>
      <c r="AJ71" s="331">
        <v>15120</v>
      </c>
      <c r="AK71" s="331">
        <v>15201</v>
      </c>
      <c r="AL71" s="331">
        <v>15203</v>
      </c>
      <c r="AM71" s="331">
        <v>16100</v>
      </c>
      <c r="AN71" s="331">
        <v>16211</v>
      </c>
      <c r="AO71" s="331">
        <v>16212</v>
      </c>
      <c r="AP71" s="331">
        <v>16221</v>
      </c>
      <c r="AQ71" s="331">
        <v>16230</v>
      </c>
      <c r="AR71" s="331">
        <v>17010</v>
      </c>
      <c r="AS71" s="331">
        <v>17020</v>
      </c>
      <c r="AT71" s="331">
        <v>17091</v>
      </c>
      <c r="AU71" s="331">
        <v>17092</v>
      </c>
      <c r="AV71" s="331">
        <v>17093</v>
      </c>
      <c r="AW71" s="331">
        <v>18110</v>
      </c>
      <c r="AX71" s="331">
        <v>18120</v>
      </c>
      <c r="AY71" s="331">
        <v>19201</v>
      </c>
      <c r="AZ71" s="331">
        <v>20111</v>
      </c>
      <c r="BA71" s="331">
        <v>20112</v>
      </c>
      <c r="BB71" s="331">
        <v>20113</v>
      </c>
      <c r="BC71" s="331">
        <v>20121</v>
      </c>
      <c r="BD71" s="331">
        <v>20131</v>
      </c>
      <c r="BE71" s="331">
        <v>20210</v>
      </c>
      <c r="BF71" s="331">
        <v>20221</v>
      </c>
      <c r="BG71" s="331">
        <v>20222</v>
      </c>
      <c r="BH71" s="331">
        <v>20231</v>
      </c>
      <c r="BI71" s="331">
        <v>20232</v>
      </c>
      <c r="BJ71" s="331">
        <v>20291</v>
      </c>
      <c r="BK71" s="331">
        <v>20299</v>
      </c>
      <c r="BL71" s="331">
        <v>21001</v>
      </c>
      <c r="BM71" s="331">
        <v>22111</v>
      </c>
      <c r="BN71" s="331">
        <v>22112</v>
      </c>
      <c r="BO71" s="331">
        <v>22192</v>
      </c>
      <c r="BP71" s="331">
        <v>22193</v>
      </c>
      <c r="BQ71" s="331">
        <v>22199</v>
      </c>
      <c r="BR71" s="331">
        <v>22201</v>
      </c>
      <c r="BS71" s="331">
        <v>22202</v>
      </c>
      <c r="BT71" s="331">
        <v>22203</v>
      </c>
      <c r="BU71" s="331">
        <v>22204</v>
      </c>
      <c r="BV71" s="331">
        <v>22205</v>
      </c>
      <c r="BW71" s="331">
        <v>22209</v>
      </c>
      <c r="BX71" s="331">
        <v>23101</v>
      </c>
      <c r="BY71" s="331">
        <v>23109</v>
      </c>
      <c r="BZ71" s="331">
        <v>23921</v>
      </c>
      <c r="CA71" s="331">
        <v>23930</v>
      </c>
      <c r="CB71" s="331">
        <v>23941</v>
      </c>
      <c r="CC71" s="331">
        <v>23942</v>
      </c>
      <c r="CD71" s="331">
        <v>23951</v>
      </c>
      <c r="CE71" s="331">
        <v>23952</v>
      </c>
      <c r="CF71" s="331">
        <v>23953</v>
      </c>
      <c r="CG71" s="331">
        <v>23959</v>
      </c>
      <c r="CH71" s="331">
        <v>23990</v>
      </c>
      <c r="CI71" s="331">
        <v>24101</v>
      </c>
      <c r="CJ71" s="331">
        <v>24102</v>
      </c>
      <c r="CK71" s="331">
        <v>24103</v>
      </c>
      <c r="CL71" s="331">
        <v>24109</v>
      </c>
      <c r="CM71" s="331" t="s">
        <v>431</v>
      </c>
      <c r="CN71" s="331">
        <v>25113</v>
      </c>
      <c r="CO71" s="331">
        <v>25119</v>
      </c>
      <c r="CP71" s="331">
        <v>25120</v>
      </c>
      <c r="CQ71" s="331">
        <v>25910</v>
      </c>
      <c r="CR71" s="331">
        <v>25920</v>
      </c>
      <c r="CS71" s="331">
        <v>25991</v>
      </c>
      <c r="CT71" s="331">
        <v>25992</v>
      </c>
      <c r="CU71" s="331">
        <v>25993</v>
      </c>
      <c r="CV71" s="331">
        <v>25999</v>
      </c>
      <c r="CW71" s="331">
        <v>26101</v>
      </c>
      <c r="CX71" s="331">
        <v>26102</v>
      </c>
      <c r="CY71" s="331">
        <v>26103</v>
      </c>
      <c r="CZ71" s="331">
        <v>26104</v>
      </c>
      <c r="DA71" s="331">
        <v>26105</v>
      </c>
      <c r="DB71" s="331">
        <v>26109</v>
      </c>
      <c r="DC71" s="331">
        <v>26201</v>
      </c>
      <c r="DD71" s="331">
        <v>26202</v>
      </c>
      <c r="DE71" s="331">
        <v>26300</v>
      </c>
      <c r="DF71" s="331">
        <v>26400</v>
      </c>
      <c r="DG71" s="331">
        <v>26511</v>
      </c>
      <c r="DH71" s="331">
        <v>26520</v>
      </c>
      <c r="DI71" s="331">
        <v>26600</v>
      </c>
      <c r="DJ71" s="331">
        <v>26701</v>
      </c>
      <c r="DK71" s="331">
        <v>26702</v>
      </c>
      <c r="DL71" s="331">
        <v>27101</v>
      </c>
      <c r="DM71" s="331">
        <v>27102</v>
      </c>
      <c r="DN71" s="331">
        <v>27310</v>
      </c>
      <c r="DO71" s="331">
        <v>27320</v>
      </c>
      <c r="DP71" s="331">
        <v>27500</v>
      </c>
      <c r="DQ71" s="331">
        <v>28120</v>
      </c>
      <c r="DR71" s="331">
        <v>28130</v>
      </c>
      <c r="DS71" s="331">
        <v>28140</v>
      </c>
      <c r="DT71" s="331">
        <v>28160</v>
      </c>
      <c r="DU71" s="331">
        <v>28180</v>
      </c>
      <c r="DV71" s="331">
        <v>28192</v>
      </c>
      <c r="DW71" s="331">
        <v>28220</v>
      </c>
      <c r="DX71" s="331">
        <v>28290</v>
      </c>
      <c r="DY71" s="331">
        <v>29101</v>
      </c>
      <c r="DZ71" s="331">
        <v>29300</v>
      </c>
      <c r="EA71" s="331">
        <v>30110</v>
      </c>
      <c r="EB71" s="331">
        <v>30300</v>
      </c>
      <c r="EC71" s="331">
        <v>30910</v>
      </c>
      <c r="ED71" s="331">
        <v>31001</v>
      </c>
      <c r="EE71" s="331">
        <v>33150</v>
      </c>
      <c r="EF71" s="394">
        <v>10101</v>
      </c>
      <c r="EG71" s="394">
        <v>10102</v>
      </c>
      <c r="EH71" s="394">
        <v>10103</v>
      </c>
      <c r="EI71" s="394">
        <v>10104</v>
      </c>
      <c r="EJ71" s="394">
        <v>10201</v>
      </c>
      <c r="EK71" s="394">
        <v>10202</v>
      </c>
      <c r="EL71" s="394">
        <v>10203</v>
      </c>
      <c r="EM71" s="394">
        <v>10204</v>
      </c>
      <c r="EN71" s="394">
        <v>10205</v>
      </c>
      <c r="EO71" s="394">
        <v>10301</v>
      </c>
      <c r="EP71" s="394">
        <v>10302</v>
      </c>
      <c r="EQ71" s="394">
        <v>10303</v>
      </c>
      <c r="ER71" s="394">
        <v>10304</v>
      </c>
      <c r="ES71" s="394">
        <v>10305</v>
      </c>
      <c r="ET71" s="394">
        <v>10306</v>
      </c>
      <c r="EU71" s="394">
        <v>10405</v>
      </c>
      <c r="EV71" s="394">
        <v>10509</v>
      </c>
      <c r="EW71" s="394">
        <v>10619</v>
      </c>
      <c r="EX71" s="394">
        <v>10621</v>
      </c>
      <c r="EY71" s="394">
        <v>10622</v>
      </c>
      <c r="EZ71" s="394">
        <v>10623</v>
      </c>
      <c r="FA71" s="394">
        <v>10714</v>
      </c>
      <c r="FB71" s="394">
        <v>10722</v>
      </c>
      <c r="FC71" s="394">
        <v>10792</v>
      </c>
      <c r="FD71" s="394">
        <v>10795</v>
      </c>
      <c r="FE71" s="394">
        <v>10800</v>
      </c>
      <c r="FF71" s="394">
        <v>11010</v>
      </c>
      <c r="FG71" s="394">
        <v>11020</v>
      </c>
      <c r="FH71" s="394">
        <v>13131</v>
      </c>
      <c r="FI71" s="394">
        <v>13910</v>
      </c>
      <c r="FJ71" s="394">
        <v>13921</v>
      </c>
      <c r="FK71" s="394">
        <v>13922</v>
      </c>
      <c r="FL71" s="394">
        <v>13930</v>
      </c>
      <c r="FM71" s="394">
        <v>13940</v>
      </c>
      <c r="FN71" s="394">
        <v>13990</v>
      </c>
      <c r="FO71" s="394">
        <v>14101</v>
      </c>
      <c r="FP71" s="394">
        <v>14103</v>
      </c>
      <c r="FQ71" s="394">
        <v>14109</v>
      </c>
      <c r="FR71" s="394">
        <v>14200</v>
      </c>
      <c r="FS71" s="394">
        <v>14300</v>
      </c>
      <c r="FT71" s="394">
        <v>15110</v>
      </c>
      <c r="FU71" s="394">
        <v>15202</v>
      </c>
      <c r="FV71" s="394">
        <v>15209</v>
      </c>
      <c r="FW71" s="394">
        <v>16222</v>
      </c>
      <c r="FX71" s="394">
        <v>16291</v>
      </c>
      <c r="FY71" s="394">
        <v>16292</v>
      </c>
      <c r="FZ71" s="394">
        <v>17094</v>
      </c>
      <c r="GA71" s="394">
        <v>17099</v>
      </c>
      <c r="GB71" s="394">
        <v>18200</v>
      </c>
      <c r="GC71" s="394">
        <v>19202</v>
      </c>
      <c r="GD71" s="394">
        <v>20119</v>
      </c>
      <c r="GE71" s="394">
        <v>20129</v>
      </c>
      <c r="GF71" s="394">
        <v>20132</v>
      </c>
      <c r="GG71" s="394">
        <v>20292</v>
      </c>
      <c r="GH71" s="394">
        <v>20300</v>
      </c>
      <c r="GI71" s="394">
        <v>21003</v>
      </c>
      <c r="GJ71" s="394">
        <v>21007</v>
      </c>
      <c r="GK71" s="394">
        <v>21009</v>
      </c>
      <c r="GL71" s="394">
        <v>22191</v>
      </c>
      <c r="GM71" s="394">
        <v>23911</v>
      </c>
      <c r="GN71" s="394">
        <v>23912</v>
      </c>
      <c r="GO71" s="394">
        <v>23929</v>
      </c>
      <c r="GP71" s="394">
        <v>23960</v>
      </c>
      <c r="GQ71" s="394">
        <v>24104</v>
      </c>
      <c r="GR71" s="394">
        <v>24311</v>
      </c>
      <c r="GS71" s="394">
        <v>24312</v>
      </c>
      <c r="GT71" s="394">
        <v>24320</v>
      </c>
      <c r="GU71" s="394">
        <v>25111</v>
      </c>
      <c r="GV71" s="394">
        <v>25112</v>
      </c>
      <c r="GW71" s="394">
        <v>25130</v>
      </c>
      <c r="GX71" s="394">
        <v>25200</v>
      </c>
      <c r="GY71" s="394">
        <v>25930</v>
      </c>
      <c r="GZ71" s="394">
        <v>25994</v>
      </c>
      <c r="HA71" s="394">
        <v>26512</v>
      </c>
      <c r="HB71" s="394">
        <v>26800</v>
      </c>
      <c r="HC71" s="394">
        <v>27200</v>
      </c>
      <c r="HD71" s="394">
        <v>27330</v>
      </c>
      <c r="HE71" s="394">
        <v>27400</v>
      </c>
      <c r="HF71" s="394">
        <v>27900</v>
      </c>
      <c r="HG71" s="394">
        <v>28110</v>
      </c>
      <c r="HH71" s="394">
        <v>28150</v>
      </c>
      <c r="HI71" s="394">
        <v>28170</v>
      </c>
      <c r="HJ71" s="394">
        <v>28191</v>
      </c>
      <c r="HK71" s="394">
        <v>28199</v>
      </c>
      <c r="HL71" s="394">
        <v>28210</v>
      </c>
      <c r="HM71" s="394">
        <v>28230</v>
      </c>
      <c r="HN71" s="394">
        <v>28240</v>
      </c>
      <c r="HO71" s="394">
        <v>28250</v>
      </c>
      <c r="HP71" s="394">
        <v>28260</v>
      </c>
      <c r="HQ71" s="394">
        <v>29102</v>
      </c>
      <c r="HR71" s="394">
        <v>29200</v>
      </c>
      <c r="HS71" s="394">
        <v>30120</v>
      </c>
      <c r="HT71" s="394">
        <v>30200</v>
      </c>
      <c r="HU71" s="394">
        <v>30400</v>
      </c>
      <c r="HV71" s="394">
        <v>30920</v>
      </c>
      <c r="HW71" s="394">
        <v>30990</v>
      </c>
      <c r="HX71" s="394">
        <v>31002</v>
      </c>
      <c r="HY71" s="394">
        <v>31003</v>
      </c>
      <c r="HZ71" s="394">
        <v>31009</v>
      </c>
      <c r="IA71" s="394">
        <v>32110</v>
      </c>
      <c r="IB71" s="394">
        <v>32120</v>
      </c>
      <c r="IC71" s="394">
        <v>32200</v>
      </c>
      <c r="ID71" s="394">
        <v>32300</v>
      </c>
      <c r="IE71" s="394">
        <v>32400</v>
      </c>
      <c r="IF71" s="394">
        <v>32500</v>
      </c>
      <c r="IG71" s="394">
        <v>32901</v>
      </c>
      <c r="IH71" s="394">
        <v>32909</v>
      </c>
      <c r="II71" s="394">
        <v>33110</v>
      </c>
      <c r="IJ71" s="394">
        <v>33120</v>
      </c>
      <c r="IK71" s="394">
        <v>33131</v>
      </c>
      <c r="IL71" s="394">
        <v>33140</v>
      </c>
      <c r="IM71" s="394">
        <v>33190</v>
      </c>
      <c r="IN71" s="394">
        <v>33200</v>
      </c>
    </row>
    <row r="72" spans="1:248" ht="30" x14ac:dyDescent="0.25">
      <c r="A72" s="375" t="s">
        <v>666</v>
      </c>
      <c r="B72" s="375" t="s">
        <v>673</v>
      </c>
      <c r="C72" s="385" t="s">
        <v>669</v>
      </c>
      <c r="D72" s="384" t="s">
        <v>668</v>
      </c>
      <c r="E72" s="384" t="s">
        <v>688</v>
      </c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</row>
    <row r="73" spans="1:248" x14ac:dyDescent="0.25">
      <c r="A73" s="375"/>
      <c r="B73" s="375"/>
      <c r="C73" s="331"/>
      <c r="D73" s="384"/>
      <c r="E73" s="384"/>
      <c r="F73" s="331"/>
      <c r="G73" s="331"/>
      <c r="H73"/>
      <c r="I73"/>
    </row>
    <row r="74" spans="1:248" x14ac:dyDescent="0.25">
      <c r="A74" s="381" t="s">
        <v>672</v>
      </c>
      <c r="B74" s="331" t="b">
        <f t="shared" ref="B74:B85" si="6">D74=D55</f>
        <v>0</v>
      </c>
      <c r="C74" s="393">
        <f>C58</f>
        <v>115.7203198617061</v>
      </c>
      <c r="D74" s="400">
        <f>E74/$E$56</f>
        <v>109.32411288528596</v>
      </c>
      <c r="E74" s="380">
        <f t="shared" ref="E74:E85" si="7">SUM(F74:IN74)</f>
        <v>7461.4915372595024</v>
      </c>
      <c r="F74" s="50">
        <f t="shared" ref="F74:AK74" si="8">+F58*F$56</f>
        <v>171.87320139526963</v>
      </c>
      <c r="G74" s="50">
        <f t="shared" si="8"/>
        <v>166.10264341616238</v>
      </c>
      <c r="H74" s="50">
        <f t="shared" si="8"/>
        <v>14.038085826760049</v>
      </c>
      <c r="I74" s="50">
        <f t="shared" si="8"/>
        <v>4.6471490121800727</v>
      </c>
      <c r="J74" s="50">
        <f t="shared" si="8"/>
        <v>19.651964223577821</v>
      </c>
      <c r="K74" s="50">
        <f t="shared" si="8"/>
        <v>2.5843797508418698</v>
      </c>
      <c r="L74" s="50">
        <f t="shared" si="8"/>
        <v>45.93956687340242</v>
      </c>
      <c r="M74" s="50">
        <f t="shared" si="8"/>
        <v>10.648646446716675</v>
      </c>
      <c r="N74" s="50">
        <f t="shared" si="8"/>
        <v>14.250950624645309</v>
      </c>
      <c r="O74" s="50">
        <f t="shared" si="8"/>
        <v>17.953873655407275</v>
      </c>
      <c r="P74" s="50">
        <f t="shared" si="8"/>
        <v>42.685030629346329</v>
      </c>
      <c r="Q74" s="50">
        <f t="shared" si="8"/>
        <v>9.254304483958439</v>
      </c>
      <c r="R74" s="50">
        <f t="shared" si="8"/>
        <v>13.418682946618112</v>
      </c>
      <c r="S74" s="50">
        <f t="shared" si="8"/>
        <v>17.517187846645189</v>
      </c>
      <c r="T74" s="50">
        <f t="shared" si="8"/>
        <v>11.269980324384052</v>
      </c>
      <c r="U74" s="50">
        <f t="shared" si="8"/>
        <v>6.0158695592618576</v>
      </c>
      <c r="V74" s="50">
        <f t="shared" si="8"/>
        <v>10.43152700707501</v>
      </c>
      <c r="W74" s="50">
        <f t="shared" si="8"/>
        <v>23.067830609536401</v>
      </c>
      <c r="X74" s="50">
        <f t="shared" si="8"/>
        <v>16.384077982829652</v>
      </c>
      <c r="Y74" s="50">
        <f t="shared" si="8"/>
        <v>14.203090989541661</v>
      </c>
      <c r="Z74" s="50">
        <f t="shared" si="8"/>
        <v>8.4076553916510193</v>
      </c>
      <c r="AA74" s="50">
        <f t="shared" si="8"/>
        <v>14.337238971481737</v>
      </c>
      <c r="AB74" s="50">
        <f t="shared" si="8"/>
        <v>22.630465725897512</v>
      </c>
      <c r="AC74" s="50">
        <f t="shared" si="8"/>
        <v>46.459303381796154</v>
      </c>
      <c r="AD74" s="50">
        <f t="shared" si="8"/>
        <v>7.2530233743282242</v>
      </c>
      <c r="AE74" s="50">
        <f t="shared" si="8"/>
        <v>50.064402506872781</v>
      </c>
      <c r="AF74" s="50">
        <f t="shared" si="8"/>
        <v>6.4653333179192574</v>
      </c>
      <c r="AG74" s="50">
        <f t="shared" si="8"/>
        <v>21.96146920226116</v>
      </c>
      <c r="AH74" s="50">
        <f t="shared" si="8"/>
        <v>11.450788572523443</v>
      </c>
      <c r="AI74" s="50">
        <f t="shared" si="8"/>
        <v>57.802937246224573</v>
      </c>
      <c r="AJ74" s="50">
        <f t="shared" si="8"/>
        <v>7.0187838472568966</v>
      </c>
      <c r="AK74" s="50">
        <f t="shared" si="8"/>
        <v>2.0562824400960751</v>
      </c>
      <c r="AL74" s="50">
        <f t="shared" ref="AL74:BS74" si="9">+AL58*AL$56</f>
        <v>4.2867023402598079</v>
      </c>
      <c r="AM74" s="50">
        <f t="shared" si="9"/>
        <v>41.246202974526014</v>
      </c>
      <c r="AN74" s="50">
        <f t="shared" si="9"/>
        <v>51.284349513004194</v>
      </c>
      <c r="AO74" s="50">
        <f t="shared" si="9"/>
        <v>34.390215076320615</v>
      </c>
      <c r="AP74" s="50">
        <f t="shared" si="9"/>
        <v>15.001971121677995</v>
      </c>
      <c r="AQ74" s="50">
        <f t="shared" si="9"/>
        <v>9.9048857935359198</v>
      </c>
      <c r="AR74" s="50">
        <f t="shared" si="9"/>
        <v>25.567264629077059</v>
      </c>
      <c r="AS74" s="50">
        <f t="shared" si="9"/>
        <v>49.849297452693818</v>
      </c>
      <c r="AT74" s="50">
        <f t="shared" si="9"/>
        <v>3.2985269520245475</v>
      </c>
      <c r="AU74" s="50">
        <f t="shared" si="9"/>
        <v>28.076644023824123</v>
      </c>
      <c r="AV74" s="50">
        <f t="shared" si="9"/>
        <v>11.467850928320793</v>
      </c>
      <c r="AW74" s="50">
        <f t="shared" si="9"/>
        <v>90.591133644065366</v>
      </c>
      <c r="AX74" s="50">
        <f t="shared" si="9"/>
        <v>22.547217726882696</v>
      </c>
      <c r="AY74" s="50">
        <f t="shared" si="9"/>
        <v>1008.7745406818384</v>
      </c>
      <c r="AZ74" s="50">
        <f t="shared" si="9"/>
        <v>102.34279265912143</v>
      </c>
      <c r="BA74" s="50">
        <f t="shared" si="9"/>
        <v>233.14659534603214</v>
      </c>
      <c r="BB74" s="50">
        <f t="shared" si="9"/>
        <v>30.288809660321355</v>
      </c>
      <c r="BC74" s="50">
        <f t="shared" si="9"/>
        <v>34.304373713682992</v>
      </c>
      <c r="BD74" s="50">
        <f t="shared" si="9"/>
        <v>108.38579042912006</v>
      </c>
      <c r="BE74" s="50">
        <f t="shared" si="9"/>
        <v>13.328304741891477</v>
      </c>
      <c r="BF74" s="50">
        <f t="shared" si="9"/>
        <v>31.46713766157524</v>
      </c>
      <c r="BG74" s="50">
        <f t="shared" si="9"/>
        <v>10.695587885101936</v>
      </c>
      <c r="BH74" s="50">
        <f t="shared" si="9"/>
        <v>20.509400264247965</v>
      </c>
      <c r="BI74" s="50">
        <f t="shared" si="9"/>
        <v>15.395321965245396</v>
      </c>
      <c r="BJ74" s="50">
        <f t="shared" si="9"/>
        <v>0.6449531517306033</v>
      </c>
      <c r="BK74" s="50">
        <f t="shared" si="9"/>
        <v>44.878422687206502</v>
      </c>
      <c r="BL74" s="50">
        <f t="shared" si="9"/>
        <v>32.08183613845101</v>
      </c>
      <c r="BM74" s="50">
        <f t="shared" si="9"/>
        <v>18.219563005454088</v>
      </c>
      <c r="BN74" s="50">
        <f t="shared" si="9"/>
        <v>3.7765432439099396</v>
      </c>
      <c r="BO74" s="50">
        <f t="shared" si="9"/>
        <v>133.70480202345047</v>
      </c>
      <c r="BP74" s="50">
        <f t="shared" si="9"/>
        <v>23.243330477298073</v>
      </c>
      <c r="BQ74" s="50">
        <f t="shared" si="9"/>
        <v>37.905986880807099</v>
      </c>
      <c r="BR74" s="50">
        <f t="shared" si="9"/>
        <v>38.983953325729743</v>
      </c>
      <c r="BS74" s="50">
        <f t="shared" si="9"/>
        <v>17.629576688628916</v>
      </c>
      <c r="BT74" s="50">
        <f t="shared" ref="BT74:EE77" si="10">+BT58*BT$56</f>
        <v>60.495629333366942</v>
      </c>
      <c r="BU74" s="50">
        <f t="shared" si="10"/>
        <v>8.2246551547633757</v>
      </c>
      <c r="BV74" s="50">
        <f t="shared" si="10"/>
        <v>14.887360216904685</v>
      </c>
      <c r="BW74" s="50">
        <f t="shared" si="10"/>
        <v>98.179660392423273</v>
      </c>
      <c r="BX74" s="50">
        <f t="shared" si="10"/>
        <v>19.149989199196156</v>
      </c>
      <c r="BY74" s="50">
        <f t="shared" si="10"/>
        <v>27.631257382801575</v>
      </c>
      <c r="BZ74" s="50">
        <f t="shared" si="10"/>
        <v>21.628188715959343</v>
      </c>
      <c r="CA74" s="50">
        <f t="shared" si="10"/>
        <v>7.6211499287550648</v>
      </c>
      <c r="CB74" s="50">
        <f t="shared" si="10"/>
        <v>83.652544376694536</v>
      </c>
      <c r="CC74" s="50">
        <f t="shared" si="10"/>
        <v>11.307803533304542</v>
      </c>
      <c r="CD74" s="50">
        <f t="shared" si="10"/>
        <v>39.413232078658901</v>
      </c>
      <c r="CE74" s="50">
        <f t="shared" si="10"/>
        <v>38.875183604968321</v>
      </c>
      <c r="CF74" s="50">
        <f t="shared" si="10"/>
        <v>21.329248448875688</v>
      </c>
      <c r="CG74" s="50">
        <f t="shared" si="10"/>
        <v>19.682464390565293</v>
      </c>
      <c r="CH74" s="50">
        <f t="shared" si="10"/>
        <v>23.592728646201707</v>
      </c>
      <c r="CI74" s="50">
        <f t="shared" si="10"/>
        <v>29.989911744186429</v>
      </c>
      <c r="CJ74" s="50">
        <f t="shared" si="10"/>
        <v>67.363879729861566</v>
      </c>
      <c r="CK74" s="50">
        <f t="shared" si="10"/>
        <v>10.77822339239853</v>
      </c>
      <c r="CL74" s="50">
        <f t="shared" si="10"/>
        <v>36.351233633620403</v>
      </c>
      <c r="CM74" s="50">
        <f>+CM58*CM$56</f>
        <v>71.647635083321248</v>
      </c>
      <c r="CN74" s="50">
        <f t="shared" si="10"/>
        <v>31.607819532639134</v>
      </c>
      <c r="CO74" s="50">
        <f t="shared" si="10"/>
        <v>54.732958083350439</v>
      </c>
      <c r="CP74" s="50">
        <f t="shared" si="10"/>
        <v>40.160868955828427</v>
      </c>
      <c r="CQ74" s="50">
        <f t="shared" si="10"/>
        <v>36.841556458901877</v>
      </c>
      <c r="CR74" s="50">
        <f t="shared" si="10"/>
        <v>24.728571356829445</v>
      </c>
      <c r="CS74" s="50">
        <f t="shared" si="10"/>
        <v>43.99990596118181</v>
      </c>
      <c r="CT74" s="50">
        <f t="shared" si="10"/>
        <v>28.541599157364793</v>
      </c>
      <c r="CU74" s="50">
        <f t="shared" si="10"/>
        <v>34.721778592210725</v>
      </c>
      <c r="CV74" s="50">
        <f t="shared" si="10"/>
        <v>47.998709443623163</v>
      </c>
      <c r="CW74" s="50">
        <f t="shared" si="10"/>
        <v>373.71322861986624</v>
      </c>
      <c r="CX74" s="50">
        <f t="shared" si="10"/>
        <v>224.64677132866026</v>
      </c>
      <c r="CY74" s="50">
        <f t="shared" si="10"/>
        <v>37.217270195881312</v>
      </c>
      <c r="CZ74" s="50">
        <f t="shared" si="10"/>
        <v>300.43121108363368</v>
      </c>
      <c r="DA74" s="50">
        <f t="shared" si="10"/>
        <v>0.77880275906069862</v>
      </c>
      <c r="DB74" s="50">
        <f t="shared" si="10"/>
        <v>29.558904958003914</v>
      </c>
      <c r="DC74" s="50">
        <f t="shared" si="10"/>
        <v>56.472923061610757</v>
      </c>
      <c r="DD74" s="50">
        <f t="shared" si="10"/>
        <v>120.6637198418961</v>
      </c>
      <c r="DE74" s="50">
        <f t="shared" si="10"/>
        <v>97.967436445646115</v>
      </c>
      <c r="DF74" s="50">
        <f t="shared" si="10"/>
        <v>238.03921148017128</v>
      </c>
      <c r="DG74" s="50">
        <f t="shared" si="10"/>
        <v>46.356418849549513</v>
      </c>
      <c r="DH74" s="50">
        <f t="shared" si="10"/>
        <v>13.635128755008532</v>
      </c>
      <c r="DI74" s="50">
        <f t="shared" si="10"/>
        <v>36.952278642077033</v>
      </c>
      <c r="DJ74" s="50">
        <f t="shared" si="10"/>
        <v>3.3588430810704311</v>
      </c>
      <c r="DK74" s="50">
        <f t="shared" si="10"/>
        <v>4.8916744155742125</v>
      </c>
      <c r="DL74" s="50">
        <f t="shared" si="10"/>
        <v>23.345984294243031</v>
      </c>
      <c r="DM74" s="50">
        <f t="shared" si="10"/>
        <v>47.283773066486255</v>
      </c>
      <c r="DN74" s="50">
        <f t="shared" si="10"/>
        <v>3.108578272934361</v>
      </c>
      <c r="DO74" s="50">
        <f t="shared" si="10"/>
        <v>51.681647247617725</v>
      </c>
      <c r="DP74" s="50">
        <f t="shared" si="10"/>
        <v>57.751732057174657</v>
      </c>
      <c r="DQ74" s="50">
        <f t="shared" si="10"/>
        <v>0.18806456413606593</v>
      </c>
      <c r="DR74" s="50">
        <f t="shared" si="10"/>
        <v>14.22624988151785</v>
      </c>
      <c r="DS74" s="50">
        <f t="shared" si="10"/>
        <v>4.9988553243614042</v>
      </c>
      <c r="DT74" s="50">
        <f t="shared" si="10"/>
        <v>9.0274200996309197</v>
      </c>
      <c r="DU74" s="50">
        <f t="shared" si="10"/>
        <v>4.8551666596699494</v>
      </c>
      <c r="DV74" s="50">
        <f t="shared" si="10"/>
        <v>58.95773893367199</v>
      </c>
      <c r="DW74" s="50">
        <f t="shared" si="10"/>
        <v>33.700800670472475</v>
      </c>
      <c r="DX74" s="50">
        <f t="shared" si="10"/>
        <v>28.960162094804055</v>
      </c>
      <c r="DY74" s="50">
        <f t="shared" si="10"/>
        <v>129.89017775200699</v>
      </c>
      <c r="DZ74" s="50">
        <f t="shared" si="10"/>
        <v>168.20818099600777</v>
      </c>
      <c r="EA74" s="50">
        <f t="shared" si="10"/>
        <v>46.159740300674983</v>
      </c>
      <c r="EB74" s="50">
        <f t="shared" si="10"/>
        <v>31.446240726626517</v>
      </c>
      <c r="EC74" s="50">
        <f t="shared" si="10"/>
        <v>22.56992905033594</v>
      </c>
      <c r="ED74" s="50">
        <f t="shared" si="10"/>
        <v>90.277085189358019</v>
      </c>
      <c r="EE74" s="50">
        <f t="shared" si="10"/>
        <v>26.32024531710131</v>
      </c>
      <c r="EF74" s="50">
        <f t="shared" ref="EF74:GQ77" si="11">+EF58*EF$56</f>
        <v>6.2850842712303905</v>
      </c>
      <c r="EG74" s="50">
        <f t="shared" si="11"/>
        <v>41.774505504581555</v>
      </c>
      <c r="EH74" s="50">
        <f t="shared" si="11"/>
        <v>7.3642823118031622E-2</v>
      </c>
      <c r="EI74" s="50">
        <f t="shared" si="11"/>
        <v>1.3167997036665848</v>
      </c>
      <c r="EJ74" s="50">
        <f t="shared" si="11"/>
        <v>7.3172711084102851</v>
      </c>
      <c r="EK74" s="50">
        <f t="shared" si="11"/>
        <v>11.91395593563518</v>
      </c>
      <c r="EL74" s="50">
        <f t="shared" si="11"/>
        <v>1.2441312358762078</v>
      </c>
      <c r="EM74" s="50">
        <f t="shared" si="11"/>
        <v>1.0349464713889525</v>
      </c>
      <c r="EN74" s="50">
        <f t="shared" si="11"/>
        <v>0.24016037318072506</v>
      </c>
      <c r="EO74" s="50">
        <f t="shared" si="11"/>
        <v>3.477095334899059</v>
      </c>
      <c r="EP74" s="50">
        <f t="shared" si="11"/>
        <v>1.9091852419150401</v>
      </c>
      <c r="EQ74" s="50">
        <f t="shared" si="11"/>
        <v>0.29772571369399825</v>
      </c>
      <c r="ER74" s="50">
        <f t="shared" si="11"/>
        <v>0.89764143722756351</v>
      </c>
      <c r="ES74" s="50">
        <f t="shared" si="11"/>
        <v>2.1325970034860191</v>
      </c>
      <c r="ET74" s="50">
        <f t="shared" si="11"/>
        <v>4.1418531922940636</v>
      </c>
      <c r="EU74" s="50">
        <f t="shared" si="11"/>
        <v>1.553195842782608</v>
      </c>
      <c r="EV74" s="50">
        <f t="shared" si="11"/>
        <v>1.5084799666128741</v>
      </c>
      <c r="EW74" s="50">
        <f t="shared" si="11"/>
        <v>0.46297098545053528</v>
      </c>
      <c r="EX74" s="50">
        <f t="shared" si="11"/>
        <v>2.0740089727570889E-2</v>
      </c>
      <c r="EY74" s="50">
        <f t="shared" si="11"/>
        <v>0.33340119573692334</v>
      </c>
      <c r="EZ74" s="50">
        <f t="shared" si="11"/>
        <v>0.59015887326430261</v>
      </c>
      <c r="FA74" s="50">
        <f t="shared" si="11"/>
        <v>1.6491517752798401</v>
      </c>
      <c r="FB74" s="50">
        <f t="shared" si="11"/>
        <v>6.4942010116966529</v>
      </c>
      <c r="FC74" s="50">
        <f t="shared" si="11"/>
        <v>2.0890717700710342</v>
      </c>
      <c r="FD74" s="50">
        <f t="shared" si="11"/>
        <v>0.62976889870022523</v>
      </c>
      <c r="FE74" s="50">
        <f t="shared" si="11"/>
        <v>57.563637240652589</v>
      </c>
      <c r="FF74" s="50">
        <f t="shared" si="11"/>
        <v>2.5628752658452489</v>
      </c>
      <c r="FG74" s="50">
        <f t="shared" si="11"/>
        <v>1.5319970448113303</v>
      </c>
      <c r="FH74" s="50">
        <f t="shared" si="11"/>
        <v>0.94059132431564041</v>
      </c>
      <c r="FI74" s="50">
        <f t="shared" si="11"/>
        <v>6.7151312398244105</v>
      </c>
      <c r="FJ74" s="50">
        <f t="shared" si="11"/>
        <v>1.6512603275226323</v>
      </c>
      <c r="FK74" s="50">
        <f t="shared" si="11"/>
        <v>4.4232535779341955</v>
      </c>
      <c r="FL74" s="50">
        <f t="shared" si="11"/>
        <v>2.0564401850029403</v>
      </c>
      <c r="FM74" s="50">
        <f t="shared" si="11"/>
        <v>1.2909734281607816</v>
      </c>
      <c r="FN74" s="50">
        <f t="shared" si="11"/>
        <v>3.2963074282405849</v>
      </c>
      <c r="FO74" s="50">
        <f t="shared" si="11"/>
        <v>3.498312509519371</v>
      </c>
      <c r="FP74" s="50">
        <f t="shared" si="11"/>
        <v>10.337727224758552</v>
      </c>
      <c r="FQ74" s="50">
        <f t="shared" si="11"/>
        <v>1.6253306714901554</v>
      </c>
      <c r="FR74" s="50">
        <f t="shared" si="11"/>
        <v>0.56493360059680775</v>
      </c>
      <c r="FS74" s="50">
        <f t="shared" si="11"/>
        <v>2.0048975973762828</v>
      </c>
      <c r="FT74" s="50">
        <f t="shared" si="11"/>
        <v>1.7741146387843478</v>
      </c>
      <c r="FU74" s="50">
        <f t="shared" si="11"/>
        <v>1.3641001963108332</v>
      </c>
      <c r="FV74" s="50">
        <f t="shared" si="11"/>
        <v>1.6700695195185524</v>
      </c>
      <c r="FW74" s="50">
        <f t="shared" si="11"/>
        <v>1.1666793531169679</v>
      </c>
      <c r="FX74" s="50">
        <f t="shared" si="11"/>
        <v>1.8774223928955867</v>
      </c>
      <c r="FY74" s="50">
        <f t="shared" si="11"/>
        <v>5.3533214408010794</v>
      </c>
      <c r="FZ74" s="50">
        <f t="shared" si="11"/>
        <v>1.433706022804581</v>
      </c>
      <c r="GA74" s="50">
        <f t="shared" si="11"/>
        <v>9.8363065499209181</v>
      </c>
      <c r="GB74" s="50">
        <f t="shared" si="11"/>
        <v>0.43595502299720867</v>
      </c>
      <c r="GC74" s="50">
        <f t="shared" si="11"/>
        <v>9.6674213849388604</v>
      </c>
      <c r="GD74" s="50">
        <f t="shared" si="11"/>
        <v>6.9278955451372317</v>
      </c>
      <c r="GE74" s="50">
        <f t="shared" si="11"/>
        <v>1.0766817621133662</v>
      </c>
      <c r="GF74" s="50">
        <f t="shared" si="11"/>
        <v>8.0794607201209843</v>
      </c>
      <c r="GG74" s="50">
        <f t="shared" si="11"/>
        <v>2.0807949694474259E-2</v>
      </c>
      <c r="GH74" s="50">
        <f t="shared" si="11"/>
        <v>3.0091793670325861</v>
      </c>
      <c r="GI74" s="50">
        <f t="shared" si="11"/>
        <v>2.3799494828435681</v>
      </c>
      <c r="GJ74" s="50">
        <f t="shared" si="11"/>
        <v>1.4473725856546096</v>
      </c>
      <c r="GK74" s="50">
        <f t="shared" si="11"/>
        <v>5.9358524346596218</v>
      </c>
      <c r="GL74" s="50">
        <f t="shared" si="11"/>
        <v>27.110578725884629</v>
      </c>
      <c r="GM74" s="50">
        <f t="shared" si="11"/>
        <v>1.3407211577742588</v>
      </c>
      <c r="GN74" s="50">
        <f t="shared" si="11"/>
        <v>9.1832886017556277</v>
      </c>
      <c r="GO74" s="50">
        <f t="shared" si="11"/>
        <v>2.2713902688136072</v>
      </c>
      <c r="GP74" s="50">
        <f t="shared" si="11"/>
        <v>3.896243109836437</v>
      </c>
      <c r="GQ74" s="50">
        <f t="shared" si="11"/>
        <v>1.2813942525849764</v>
      </c>
      <c r="GR74" s="50">
        <f t="shared" ref="GR74:IN78" si="12">+GR58*GR$56</f>
        <v>8.3447859414683414</v>
      </c>
      <c r="GS74" s="50">
        <f t="shared" si="12"/>
        <v>3.5720911500334021</v>
      </c>
      <c r="GT74" s="50">
        <f t="shared" si="12"/>
        <v>6.2686335610683175</v>
      </c>
      <c r="GU74" s="50">
        <f t="shared" si="12"/>
        <v>10.958349216145749</v>
      </c>
      <c r="GV74" s="50">
        <f t="shared" si="12"/>
        <v>1.7908513236582719</v>
      </c>
      <c r="GW74" s="50">
        <f t="shared" si="12"/>
        <v>6.6034996314171135</v>
      </c>
      <c r="GX74" s="50">
        <f t="shared" si="12"/>
        <v>1.0089418911645232</v>
      </c>
      <c r="GY74" s="50">
        <f t="shared" si="12"/>
        <v>30.353222042703415</v>
      </c>
      <c r="GZ74" s="50">
        <f t="shared" si="12"/>
        <v>7.6990713328063904</v>
      </c>
      <c r="HA74" s="50">
        <f t="shared" si="12"/>
        <v>3.6910746516658168</v>
      </c>
      <c r="HB74" s="50">
        <f t="shared" si="12"/>
        <v>0.9098860207823678</v>
      </c>
      <c r="HC74" s="50">
        <f t="shared" si="12"/>
        <v>18.614269282267134</v>
      </c>
      <c r="HD74" s="50">
        <f t="shared" si="12"/>
        <v>1.9742104719784508</v>
      </c>
      <c r="HE74" s="50">
        <f t="shared" si="12"/>
        <v>8.1335199457319707</v>
      </c>
      <c r="HF74" s="50">
        <f t="shared" si="12"/>
        <v>38.773611973785613</v>
      </c>
      <c r="HG74" s="50">
        <f t="shared" si="12"/>
        <v>1.9146532048256024</v>
      </c>
      <c r="HH74" s="50">
        <f t="shared" si="12"/>
        <v>8.2040120452220699E-2</v>
      </c>
      <c r="HI74" s="50">
        <f t="shared" si="12"/>
        <v>1.6396226326181069</v>
      </c>
      <c r="HJ74" s="50">
        <f t="shared" si="12"/>
        <v>4.2490765656892604</v>
      </c>
      <c r="HK74" s="50">
        <f t="shared" si="12"/>
        <v>19.205113901810357</v>
      </c>
      <c r="HL74" s="50">
        <f t="shared" si="12"/>
        <v>7.6492550379550313</v>
      </c>
      <c r="HM74" s="50">
        <f t="shared" si="12"/>
        <v>1.0310480465229077</v>
      </c>
      <c r="HN74" s="50">
        <f t="shared" si="12"/>
        <v>15.259141309839533</v>
      </c>
      <c r="HO74" s="50">
        <f t="shared" si="12"/>
        <v>2.4931844695140497</v>
      </c>
      <c r="HP74" s="50">
        <f t="shared" si="12"/>
        <v>1.0426606297080623</v>
      </c>
      <c r="HQ74" s="50">
        <f t="shared" si="12"/>
        <v>6.6645148257369753</v>
      </c>
      <c r="HR74" s="50">
        <f t="shared" si="12"/>
        <v>7.6598857580777873</v>
      </c>
      <c r="HS74" s="50">
        <f t="shared" si="12"/>
        <v>0.99867088710698726</v>
      </c>
      <c r="HT74" s="50">
        <f t="shared" si="12"/>
        <v>4.9571307633448223</v>
      </c>
      <c r="HU74" s="50">
        <f t="shared" si="12"/>
        <v>12.637087803246848</v>
      </c>
      <c r="HV74" s="50">
        <f t="shared" si="12"/>
        <v>7.8965930079915356</v>
      </c>
      <c r="HW74" s="50">
        <f t="shared" si="12"/>
        <v>1.4095312039180725</v>
      </c>
      <c r="HX74" s="50">
        <f t="shared" si="12"/>
        <v>18.240591076526634</v>
      </c>
      <c r="HY74" s="50">
        <f t="shared" si="12"/>
        <v>7.0496450692950265</v>
      </c>
      <c r="HZ74" s="50">
        <f t="shared" si="12"/>
        <v>14.719938288286183</v>
      </c>
      <c r="IA74" s="50">
        <f t="shared" si="12"/>
        <v>23.10697873780158</v>
      </c>
      <c r="IB74" s="50">
        <f t="shared" si="12"/>
        <v>0.2557039304721862</v>
      </c>
      <c r="IC74" s="50">
        <f t="shared" si="12"/>
        <v>1.5311675192163946E-2</v>
      </c>
      <c r="ID74" s="50">
        <f t="shared" si="12"/>
        <v>2.1673806191355327</v>
      </c>
      <c r="IE74" s="50">
        <f t="shared" si="12"/>
        <v>7.7259916694092308</v>
      </c>
      <c r="IF74" s="50">
        <f t="shared" si="12"/>
        <v>14.436569916888212</v>
      </c>
      <c r="IG74" s="50">
        <f t="shared" si="12"/>
        <v>13.751781569375879</v>
      </c>
      <c r="IH74" s="50">
        <f t="shared" si="12"/>
        <v>23.337303166298831</v>
      </c>
      <c r="II74" s="50">
        <f t="shared" si="12"/>
        <v>1.8234633354557337</v>
      </c>
      <c r="IJ74" s="50">
        <f t="shared" si="12"/>
        <v>35.467019760408689</v>
      </c>
      <c r="IK74" s="50">
        <f t="shared" si="12"/>
        <v>3.2549623777054975</v>
      </c>
      <c r="IL74" s="50">
        <f t="shared" si="12"/>
        <v>3.4690562534141018</v>
      </c>
      <c r="IM74" s="50">
        <f t="shared" si="12"/>
        <v>3.5428128528548575</v>
      </c>
      <c r="IN74" s="50">
        <f t="shared" si="12"/>
        <v>7.8075265091511703</v>
      </c>
    </row>
    <row r="75" spans="1:248" x14ac:dyDescent="0.25">
      <c r="A75" s="381" t="s">
        <v>670</v>
      </c>
      <c r="B75" s="331" t="b">
        <f t="shared" si="6"/>
        <v>0</v>
      </c>
      <c r="C75" s="393">
        <f t="shared" ref="C75:C85" si="13">C59</f>
        <v>104.42860077226537</v>
      </c>
      <c r="D75" s="400">
        <f>E75/$E$56</f>
        <v>10.016307026066704</v>
      </c>
      <c r="E75" s="380">
        <f t="shared" si="7"/>
        <v>683.624025268889</v>
      </c>
      <c r="F75" s="50">
        <f>+F59*F$56</f>
        <v>0</v>
      </c>
      <c r="G75" s="50">
        <f t="shared" ref="G75:BQ76" si="14">+G59*G$56</f>
        <v>0</v>
      </c>
      <c r="H75" s="50">
        <f t="shared" si="14"/>
        <v>0</v>
      </c>
      <c r="I75" s="50">
        <f t="shared" si="14"/>
        <v>0</v>
      </c>
      <c r="J75" s="50">
        <f t="shared" si="14"/>
        <v>0</v>
      </c>
      <c r="K75" s="50">
        <f t="shared" si="14"/>
        <v>0</v>
      </c>
      <c r="L75" s="50">
        <f t="shared" si="14"/>
        <v>0</v>
      </c>
      <c r="M75" s="50">
        <f t="shared" si="14"/>
        <v>0</v>
      </c>
      <c r="N75" s="50">
        <f t="shared" si="14"/>
        <v>0</v>
      </c>
      <c r="O75" s="50">
        <f t="shared" si="14"/>
        <v>0</v>
      </c>
      <c r="P75" s="50">
        <f t="shared" si="14"/>
        <v>0</v>
      </c>
      <c r="Q75" s="50">
        <f t="shared" si="14"/>
        <v>0</v>
      </c>
      <c r="R75" s="50">
        <f t="shared" si="14"/>
        <v>0</v>
      </c>
      <c r="S75" s="50">
        <f t="shared" si="14"/>
        <v>0</v>
      </c>
      <c r="T75" s="50">
        <f t="shared" si="14"/>
        <v>0</v>
      </c>
      <c r="U75" s="50">
        <f t="shared" si="14"/>
        <v>0</v>
      </c>
      <c r="V75" s="50">
        <f t="shared" si="14"/>
        <v>0</v>
      </c>
      <c r="W75" s="50">
        <f t="shared" si="14"/>
        <v>0</v>
      </c>
      <c r="X75" s="50">
        <f t="shared" si="14"/>
        <v>0</v>
      </c>
      <c r="Y75" s="50">
        <f t="shared" si="14"/>
        <v>0</v>
      </c>
      <c r="Z75" s="50">
        <f t="shared" si="14"/>
        <v>0</v>
      </c>
      <c r="AA75" s="50">
        <f t="shared" si="14"/>
        <v>0</v>
      </c>
      <c r="AB75" s="50">
        <f t="shared" si="14"/>
        <v>0</v>
      </c>
      <c r="AC75" s="50">
        <f t="shared" si="14"/>
        <v>0</v>
      </c>
      <c r="AD75" s="50">
        <f t="shared" si="14"/>
        <v>0</v>
      </c>
      <c r="AE75" s="50">
        <f t="shared" si="14"/>
        <v>0</v>
      </c>
      <c r="AF75" s="50">
        <f t="shared" si="14"/>
        <v>0</v>
      </c>
      <c r="AG75" s="50">
        <f t="shared" si="14"/>
        <v>0</v>
      </c>
      <c r="AH75" s="50">
        <f t="shared" si="14"/>
        <v>0</v>
      </c>
      <c r="AI75" s="50">
        <f t="shared" si="14"/>
        <v>0</v>
      </c>
      <c r="AJ75" s="50">
        <f t="shared" si="14"/>
        <v>0</v>
      </c>
      <c r="AK75" s="50">
        <f t="shared" si="14"/>
        <v>0</v>
      </c>
      <c r="AL75" s="50">
        <f t="shared" si="14"/>
        <v>0</v>
      </c>
      <c r="AM75" s="50">
        <f t="shared" si="14"/>
        <v>0</v>
      </c>
      <c r="AN75" s="50">
        <f t="shared" si="14"/>
        <v>0</v>
      </c>
      <c r="AO75" s="50">
        <f t="shared" si="14"/>
        <v>0</v>
      </c>
      <c r="AP75" s="50">
        <f t="shared" si="14"/>
        <v>0</v>
      </c>
      <c r="AQ75" s="50">
        <f t="shared" si="14"/>
        <v>0</v>
      </c>
      <c r="AR75" s="50">
        <f t="shared" si="14"/>
        <v>0</v>
      </c>
      <c r="AS75" s="50">
        <f t="shared" si="14"/>
        <v>0</v>
      </c>
      <c r="AT75" s="50">
        <f t="shared" si="14"/>
        <v>0</v>
      </c>
      <c r="AU75" s="50">
        <f t="shared" si="14"/>
        <v>0</v>
      </c>
      <c r="AV75" s="50">
        <f t="shared" si="14"/>
        <v>0</v>
      </c>
      <c r="AW75" s="50">
        <f t="shared" si="14"/>
        <v>0</v>
      </c>
      <c r="AX75" s="50">
        <f t="shared" si="14"/>
        <v>0</v>
      </c>
      <c r="AY75" s="50">
        <f t="shared" si="14"/>
        <v>0</v>
      </c>
      <c r="AZ75" s="50">
        <f t="shared" si="14"/>
        <v>0</v>
      </c>
      <c r="BA75" s="50">
        <f t="shared" si="14"/>
        <v>0</v>
      </c>
      <c r="BB75" s="50">
        <f t="shared" si="14"/>
        <v>0</v>
      </c>
      <c r="BC75" s="50">
        <f t="shared" si="14"/>
        <v>0</v>
      </c>
      <c r="BD75" s="50">
        <f t="shared" si="14"/>
        <v>0</v>
      </c>
      <c r="BE75" s="50">
        <f t="shared" si="14"/>
        <v>0</v>
      </c>
      <c r="BF75" s="50">
        <f t="shared" si="14"/>
        <v>0</v>
      </c>
      <c r="BG75" s="50">
        <f t="shared" si="14"/>
        <v>0</v>
      </c>
      <c r="BH75" s="50">
        <f t="shared" si="14"/>
        <v>0</v>
      </c>
      <c r="BI75" s="50">
        <f t="shared" si="14"/>
        <v>0</v>
      </c>
      <c r="BJ75" s="50">
        <f t="shared" si="14"/>
        <v>0</v>
      </c>
      <c r="BK75" s="50">
        <f t="shared" si="14"/>
        <v>0</v>
      </c>
      <c r="BL75" s="50">
        <f t="shared" si="14"/>
        <v>0</v>
      </c>
      <c r="BM75" s="50">
        <f t="shared" si="14"/>
        <v>0</v>
      </c>
      <c r="BN75" s="50">
        <f t="shared" si="14"/>
        <v>0</v>
      </c>
      <c r="BO75" s="50">
        <f t="shared" si="14"/>
        <v>0</v>
      </c>
      <c r="BP75" s="50">
        <f t="shared" si="14"/>
        <v>0</v>
      </c>
      <c r="BQ75" s="50">
        <f t="shared" si="14"/>
        <v>0</v>
      </c>
      <c r="BR75" s="50">
        <f t="shared" ref="BR75:BS85" si="15">+BR59*BR$56</f>
        <v>0</v>
      </c>
      <c r="BS75" s="50">
        <f t="shared" si="15"/>
        <v>0</v>
      </c>
      <c r="BT75" s="50">
        <f t="shared" si="10"/>
        <v>0</v>
      </c>
      <c r="BU75" s="50">
        <f t="shared" si="10"/>
        <v>0</v>
      </c>
      <c r="BV75" s="50">
        <f t="shared" si="10"/>
        <v>0</v>
      </c>
      <c r="BW75" s="50">
        <f t="shared" si="10"/>
        <v>0</v>
      </c>
      <c r="BX75" s="50">
        <f t="shared" si="10"/>
        <v>0</v>
      </c>
      <c r="BY75" s="50">
        <f t="shared" si="10"/>
        <v>0</v>
      </c>
      <c r="BZ75" s="50">
        <f t="shared" si="10"/>
        <v>0</v>
      </c>
      <c r="CA75" s="50">
        <f t="shared" si="10"/>
        <v>0</v>
      </c>
      <c r="CB75" s="50">
        <f t="shared" si="10"/>
        <v>0</v>
      </c>
      <c r="CC75" s="50">
        <f t="shared" si="10"/>
        <v>0</v>
      </c>
      <c r="CD75" s="50">
        <f t="shared" si="10"/>
        <v>0</v>
      </c>
      <c r="CE75" s="50">
        <f t="shared" si="10"/>
        <v>0</v>
      </c>
      <c r="CF75" s="50">
        <f t="shared" si="10"/>
        <v>0</v>
      </c>
      <c r="CG75" s="50">
        <f t="shared" si="10"/>
        <v>0</v>
      </c>
      <c r="CH75" s="50">
        <f t="shared" si="10"/>
        <v>0</v>
      </c>
      <c r="CI75" s="50">
        <f t="shared" si="10"/>
        <v>0</v>
      </c>
      <c r="CJ75" s="50">
        <f t="shared" si="10"/>
        <v>0</v>
      </c>
      <c r="CK75" s="50">
        <f t="shared" si="10"/>
        <v>0</v>
      </c>
      <c r="CL75" s="50">
        <f t="shared" si="10"/>
        <v>0</v>
      </c>
      <c r="CM75" s="50">
        <f t="shared" si="10"/>
        <v>0</v>
      </c>
      <c r="CN75" s="50">
        <f t="shared" si="10"/>
        <v>0</v>
      </c>
      <c r="CO75" s="50">
        <f t="shared" si="10"/>
        <v>0</v>
      </c>
      <c r="CP75" s="50">
        <f t="shared" si="10"/>
        <v>0</v>
      </c>
      <c r="CQ75" s="50">
        <f t="shared" si="10"/>
        <v>0</v>
      </c>
      <c r="CR75" s="50">
        <f t="shared" si="10"/>
        <v>0</v>
      </c>
      <c r="CS75" s="50">
        <f t="shared" si="10"/>
        <v>0</v>
      </c>
      <c r="CT75" s="50">
        <f t="shared" si="10"/>
        <v>0</v>
      </c>
      <c r="CU75" s="50">
        <f t="shared" si="10"/>
        <v>0</v>
      </c>
      <c r="CV75" s="50">
        <f t="shared" si="10"/>
        <v>0</v>
      </c>
      <c r="CW75" s="50">
        <f t="shared" si="10"/>
        <v>0</v>
      </c>
      <c r="CX75" s="50">
        <f t="shared" si="10"/>
        <v>0</v>
      </c>
      <c r="CY75" s="50">
        <f t="shared" si="10"/>
        <v>0</v>
      </c>
      <c r="CZ75" s="50">
        <f t="shared" si="10"/>
        <v>0</v>
      </c>
      <c r="DA75" s="50">
        <f t="shared" si="10"/>
        <v>0</v>
      </c>
      <c r="DB75" s="50">
        <f t="shared" si="10"/>
        <v>0</v>
      </c>
      <c r="DC75" s="50">
        <f t="shared" si="10"/>
        <v>0</v>
      </c>
      <c r="DD75" s="50">
        <f t="shared" si="10"/>
        <v>0</v>
      </c>
      <c r="DE75" s="50">
        <f t="shared" si="10"/>
        <v>0</v>
      </c>
      <c r="DF75" s="50">
        <f t="shared" si="10"/>
        <v>0</v>
      </c>
      <c r="DG75" s="50">
        <f t="shared" si="10"/>
        <v>0</v>
      </c>
      <c r="DH75" s="50">
        <f t="shared" si="10"/>
        <v>0</v>
      </c>
      <c r="DI75" s="50">
        <f t="shared" si="10"/>
        <v>0</v>
      </c>
      <c r="DJ75" s="50">
        <f t="shared" si="10"/>
        <v>0</v>
      </c>
      <c r="DK75" s="50">
        <f t="shared" si="10"/>
        <v>0</v>
      </c>
      <c r="DL75" s="50">
        <f t="shared" si="10"/>
        <v>0</v>
      </c>
      <c r="DM75" s="50">
        <f t="shared" si="10"/>
        <v>0</v>
      </c>
      <c r="DN75" s="50">
        <f t="shared" si="10"/>
        <v>0</v>
      </c>
      <c r="DO75" s="50">
        <f t="shared" si="10"/>
        <v>0</v>
      </c>
      <c r="DP75" s="50">
        <f t="shared" si="10"/>
        <v>0</v>
      </c>
      <c r="DQ75" s="50">
        <f t="shared" si="10"/>
        <v>0</v>
      </c>
      <c r="DR75" s="50">
        <f t="shared" si="10"/>
        <v>0</v>
      </c>
      <c r="DS75" s="50">
        <f t="shared" si="10"/>
        <v>0</v>
      </c>
      <c r="DT75" s="50">
        <f t="shared" si="10"/>
        <v>0</v>
      </c>
      <c r="DU75" s="50">
        <f t="shared" si="10"/>
        <v>0</v>
      </c>
      <c r="DV75" s="50">
        <f t="shared" si="10"/>
        <v>0</v>
      </c>
      <c r="DW75" s="50">
        <f t="shared" si="10"/>
        <v>0</v>
      </c>
      <c r="DX75" s="50">
        <f t="shared" si="10"/>
        <v>0</v>
      </c>
      <c r="DY75" s="50">
        <f t="shared" si="10"/>
        <v>0</v>
      </c>
      <c r="DZ75" s="50">
        <f t="shared" si="10"/>
        <v>0</v>
      </c>
      <c r="EA75" s="50">
        <f t="shared" si="10"/>
        <v>0</v>
      </c>
      <c r="EB75" s="50">
        <f t="shared" si="10"/>
        <v>0</v>
      </c>
      <c r="EC75" s="50">
        <f t="shared" si="10"/>
        <v>0</v>
      </c>
      <c r="ED75" s="50">
        <f t="shared" si="10"/>
        <v>0</v>
      </c>
      <c r="EE75" s="50">
        <f t="shared" si="10"/>
        <v>0</v>
      </c>
      <c r="EF75" s="50">
        <f t="shared" si="11"/>
        <v>5.9937018032945888</v>
      </c>
      <c r="EG75" s="50">
        <f t="shared" si="11"/>
        <v>36.665973135759728</v>
      </c>
      <c r="EH75" s="50">
        <f t="shared" si="11"/>
        <v>6.0833896943606081E-2</v>
      </c>
      <c r="EI75" s="50">
        <f t="shared" si="11"/>
        <v>1.2488105684434463</v>
      </c>
      <c r="EJ75" s="50">
        <f t="shared" si="11"/>
        <v>7.7465353298619579</v>
      </c>
      <c r="EK75" s="50">
        <f t="shared" si="11"/>
        <v>11.392398365595643</v>
      </c>
      <c r="EL75" s="50">
        <f t="shared" si="11"/>
        <v>1.2468516241594101</v>
      </c>
      <c r="EM75" s="50">
        <f t="shared" si="11"/>
        <v>1.1208117936093887</v>
      </c>
      <c r="EN75" s="50">
        <f t="shared" si="11"/>
        <v>0.19459918956426187</v>
      </c>
      <c r="EO75" s="50">
        <f t="shared" si="11"/>
        <v>3.7441916589344855</v>
      </c>
      <c r="EP75" s="50">
        <f t="shared" si="11"/>
        <v>1.9170481392301428</v>
      </c>
      <c r="EQ75" s="50">
        <f t="shared" si="11"/>
        <v>0.30974469499451091</v>
      </c>
      <c r="ER75" s="50">
        <f t="shared" si="11"/>
        <v>0.84532948644902106</v>
      </c>
      <c r="ES75" s="50">
        <f t="shared" si="11"/>
        <v>1.6032045790257738</v>
      </c>
      <c r="ET75" s="50">
        <f t="shared" si="11"/>
        <v>3.888822607879832</v>
      </c>
      <c r="EU75" s="50">
        <f t="shared" si="11"/>
        <v>1.7299577767470093</v>
      </c>
      <c r="EV75" s="50">
        <f t="shared" si="11"/>
        <v>1.4605170397981786</v>
      </c>
      <c r="EW75" s="50">
        <f t="shared" si="11"/>
        <v>0.43828816215557292</v>
      </c>
      <c r="EX75" s="50">
        <f t="shared" si="11"/>
        <v>2.297396218111921E-2</v>
      </c>
      <c r="EY75" s="50">
        <f t="shared" si="11"/>
        <v>0.31870026854704975</v>
      </c>
      <c r="EZ75" s="50">
        <f t="shared" si="11"/>
        <v>0.46398111416939752</v>
      </c>
      <c r="FA75" s="50">
        <f t="shared" si="11"/>
        <v>1.6490874852180357</v>
      </c>
      <c r="FB75" s="50">
        <f t="shared" si="11"/>
        <v>6.3740753916998161</v>
      </c>
      <c r="FC75" s="50">
        <f t="shared" si="11"/>
        <v>1.9619838711779063</v>
      </c>
      <c r="FD75" s="50">
        <f t="shared" si="11"/>
        <v>0.53113254837760371</v>
      </c>
      <c r="FE75" s="50">
        <f t="shared" si="11"/>
        <v>53.152835362451164</v>
      </c>
      <c r="FF75" s="50">
        <f t="shared" si="11"/>
        <v>2.3558360175705175</v>
      </c>
      <c r="FG75" s="50">
        <f t="shared" si="11"/>
        <v>1.496138112333216</v>
      </c>
      <c r="FH75" s="50">
        <f t="shared" si="11"/>
        <v>1.0036528935883757</v>
      </c>
      <c r="FI75" s="50">
        <f t="shared" si="11"/>
        <v>6.6951769269335033</v>
      </c>
      <c r="FJ75" s="50">
        <f t="shared" si="11"/>
        <v>1.4473716073106195</v>
      </c>
      <c r="FK75" s="50">
        <f t="shared" si="11"/>
        <v>4.4653025198447311</v>
      </c>
      <c r="FL75" s="50">
        <f t="shared" si="11"/>
        <v>1.9427259703713875</v>
      </c>
      <c r="FM75" s="50">
        <f t="shared" si="11"/>
        <v>1.2830347288854069</v>
      </c>
      <c r="FN75" s="50">
        <f t="shared" si="11"/>
        <v>2.9579545838898622</v>
      </c>
      <c r="FO75" s="50">
        <f t="shared" si="11"/>
        <v>3.4973656009060923</v>
      </c>
      <c r="FP75" s="50">
        <f t="shared" si="11"/>
        <v>10.060934663115184</v>
      </c>
      <c r="FQ75" s="50">
        <f t="shared" si="11"/>
        <v>1.8447673667124551</v>
      </c>
      <c r="FR75" s="50">
        <f t="shared" si="11"/>
        <v>0.53274207272706098</v>
      </c>
      <c r="FS75" s="50">
        <f t="shared" si="11"/>
        <v>1.8599015979575886</v>
      </c>
      <c r="FT75" s="50">
        <f t="shared" si="11"/>
        <v>1.0791864915862162</v>
      </c>
      <c r="FU75" s="50">
        <f t="shared" si="11"/>
        <v>1.2665565907685257</v>
      </c>
      <c r="FV75" s="50">
        <f t="shared" si="11"/>
        <v>1.7674845665244225</v>
      </c>
      <c r="FW75" s="50">
        <f t="shared" si="11"/>
        <v>1.2547225701263625</v>
      </c>
      <c r="FX75" s="50">
        <f t="shared" si="11"/>
        <v>1.9044251453360679</v>
      </c>
      <c r="FY75" s="50">
        <f t="shared" si="11"/>
        <v>5.3817990918227219</v>
      </c>
      <c r="FZ75" s="50">
        <f t="shared" si="11"/>
        <v>1.3641715739095706</v>
      </c>
      <c r="GA75" s="50">
        <f t="shared" si="11"/>
        <v>8.749055549284817</v>
      </c>
      <c r="GB75" s="50">
        <f t="shared" si="11"/>
        <v>0.40749172450553794</v>
      </c>
      <c r="GC75" s="50">
        <f t="shared" si="11"/>
        <v>11.859511047305022</v>
      </c>
      <c r="GD75" s="50">
        <f t="shared" si="11"/>
        <v>7.1651846015915286</v>
      </c>
      <c r="GE75" s="50">
        <f t="shared" si="11"/>
        <v>1.0888311063065534</v>
      </c>
      <c r="GF75" s="50">
        <f t="shared" si="11"/>
        <v>7.3252558636972775</v>
      </c>
      <c r="GG75" s="50">
        <f t="shared" si="11"/>
        <v>2.0183531503292152E-2</v>
      </c>
      <c r="GH75" s="50">
        <f t="shared" si="11"/>
        <v>2.8550938709082829</v>
      </c>
      <c r="GI75" s="50">
        <f t="shared" si="11"/>
        <v>2.5350752859771064</v>
      </c>
      <c r="GJ75" s="50">
        <f t="shared" si="11"/>
        <v>1.1954715353999015</v>
      </c>
      <c r="GK75" s="50">
        <f t="shared" si="11"/>
        <v>5.518253178722512</v>
      </c>
      <c r="GL75" s="50">
        <f t="shared" si="11"/>
        <v>23.011079648783614</v>
      </c>
      <c r="GM75" s="50">
        <f t="shared" si="11"/>
        <v>1.3335408637921169</v>
      </c>
      <c r="GN75" s="50">
        <f t="shared" si="11"/>
        <v>9.4122140828507188</v>
      </c>
      <c r="GO75" s="50">
        <f t="shared" si="11"/>
        <v>2.3267316839596108</v>
      </c>
      <c r="GP75" s="50">
        <f t="shared" si="11"/>
        <v>3.4509978420928942</v>
      </c>
      <c r="GQ75" s="50">
        <f t="shared" si="11"/>
        <v>1.5072635004239818</v>
      </c>
      <c r="GR75" s="50">
        <f t="shared" si="12"/>
        <v>8.1995488387988242</v>
      </c>
      <c r="GS75" s="50">
        <f t="shared" si="12"/>
        <v>3.9202866626228685</v>
      </c>
      <c r="GT75" s="50">
        <f t="shared" si="12"/>
        <v>5.8659641454753526</v>
      </c>
      <c r="GU75" s="50">
        <f t="shared" si="12"/>
        <v>10.400060447102712</v>
      </c>
      <c r="GV75" s="50">
        <f t="shared" si="12"/>
        <v>2.114696923040416</v>
      </c>
      <c r="GW75" s="50">
        <f t="shared" si="12"/>
        <v>8.6956765152304865</v>
      </c>
      <c r="GX75" s="50">
        <f t="shared" si="12"/>
        <v>1.3263553375317905</v>
      </c>
      <c r="GY75" s="50">
        <f t="shared" si="12"/>
        <v>26.742309781468251</v>
      </c>
      <c r="GZ75" s="50">
        <f t="shared" si="12"/>
        <v>7.3470552876884119</v>
      </c>
      <c r="HA75" s="50">
        <f t="shared" si="12"/>
        <v>3.2358581180285002</v>
      </c>
      <c r="HB75" s="50">
        <f t="shared" si="12"/>
        <v>0.64749130358310858</v>
      </c>
      <c r="HC75" s="50">
        <f t="shared" si="12"/>
        <v>17.824909102927993</v>
      </c>
      <c r="HD75" s="50">
        <f t="shared" si="12"/>
        <v>2.0619962587639593</v>
      </c>
      <c r="HE75" s="50">
        <f t="shared" si="12"/>
        <v>7.2488268559314477</v>
      </c>
      <c r="HF75" s="50">
        <f t="shared" si="12"/>
        <v>30.680378298623257</v>
      </c>
      <c r="HG75" s="50">
        <f t="shared" si="12"/>
        <v>2.8694193686563536</v>
      </c>
      <c r="HH75" s="50">
        <f t="shared" si="12"/>
        <v>7.9825928582371586E-2</v>
      </c>
      <c r="HI75" s="50">
        <f t="shared" si="12"/>
        <v>1.6464192750782889</v>
      </c>
      <c r="HJ75" s="50">
        <f t="shared" si="12"/>
        <v>5.2330758130392914</v>
      </c>
      <c r="HK75" s="50">
        <f t="shared" si="12"/>
        <v>21.016474002818264</v>
      </c>
      <c r="HL75" s="50">
        <f t="shared" si="12"/>
        <v>5.9774912182091704</v>
      </c>
      <c r="HM75" s="50">
        <f t="shared" si="12"/>
        <v>0.92762236561946754</v>
      </c>
      <c r="HN75" s="50">
        <f t="shared" si="12"/>
        <v>14.405415666354649</v>
      </c>
      <c r="HO75" s="50">
        <f t="shared" si="12"/>
        <v>2.5578968252102099</v>
      </c>
      <c r="HP75" s="50">
        <f t="shared" si="12"/>
        <v>0.81793465214662453</v>
      </c>
      <c r="HQ75" s="50">
        <f t="shared" si="12"/>
        <v>5.8543302652302938</v>
      </c>
      <c r="HR75" s="50">
        <f t="shared" si="12"/>
        <v>7.5848725448238961</v>
      </c>
      <c r="HS75" s="50">
        <f t="shared" si="12"/>
        <v>0.70590918505706179</v>
      </c>
      <c r="HT75" s="50">
        <f t="shared" si="12"/>
        <v>3.9621072016820484</v>
      </c>
      <c r="HU75" s="50">
        <f t="shared" si="12"/>
        <v>8.784287654385265</v>
      </c>
      <c r="HV75" s="50">
        <f t="shared" si="12"/>
        <v>6.2441178724344786</v>
      </c>
      <c r="HW75" s="50">
        <f t="shared" si="12"/>
        <v>1.0094664835169778</v>
      </c>
      <c r="HX75" s="50">
        <f t="shared" si="12"/>
        <v>17.772367130133304</v>
      </c>
      <c r="HY75" s="50">
        <f t="shared" si="12"/>
        <v>6.9936631989213467</v>
      </c>
      <c r="HZ75" s="50">
        <f t="shared" si="12"/>
        <v>14.488825135864817</v>
      </c>
      <c r="IA75" s="50">
        <f t="shared" si="12"/>
        <v>22.326576155897623</v>
      </c>
      <c r="IB75" s="50">
        <f t="shared" si="12"/>
        <v>0.23451361381328947</v>
      </c>
      <c r="IC75" s="50">
        <f t="shared" si="12"/>
        <v>1.5309940905678134E-2</v>
      </c>
      <c r="ID75" s="50">
        <f t="shared" si="12"/>
        <v>1.8327021351610553</v>
      </c>
      <c r="IE75" s="50">
        <f t="shared" si="12"/>
        <v>7.2529743823659789</v>
      </c>
      <c r="IF75" s="50">
        <f t="shared" si="12"/>
        <v>14.11135642685637</v>
      </c>
      <c r="IG75" s="50">
        <f t="shared" si="12"/>
        <v>12.397652002114862</v>
      </c>
      <c r="IH75" s="50">
        <f t="shared" si="12"/>
        <v>18.907433172341563</v>
      </c>
      <c r="II75" s="50">
        <f t="shared" si="12"/>
        <v>1.9884997350368754</v>
      </c>
      <c r="IJ75" s="50">
        <f t="shared" si="12"/>
        <v>29.819936649430105</v>
      </c>
      <c r="IK75" s="50">
        <f t="shared" si="12"/>
        <v>3.4870692440262721</v>
      </c>
      <c r="IL75" s="50">
        <f t="shared" si="12"/>
        <v>2.8535181511053334</v>
      </c>
      <c r="IM75" s="50">
        <f t="shared" si="12"/>
        <v>3.9986412785871224</v>
      </c>
      <c r="IN75" s="50">
        <f t="shared" si="12"/>
        <v>7.850031251072024</v>
      </c>
    </row>
    <row r="76" spans="1:248" x14ac:dyDescent="0.25">
      <c r="A76" s="381" t="s">
        <v>671</v>
      </c>
      <c r="B76" s="331" t="b">
        <f t="shared" si="6"/>
        <v>0</v>
      </c>
      <c r="C76" s="420">
        <f t="shared" si="13"/>
        <v>114.00881010827707</v>
      </c>
      <c r="D76" s="421">
        <f>E76/$E$56</f>
        <v>109.07955748699584</v>
      </c>
      <c r="E76" s="397">
        <f>SUM(F76:IN76)</f>
        <v>7444.8003610260621</v>
      </c>
      <c r="F76" s="50">
        <f>+F60*F$56</f>
        <v>148.91344815284043</v>
      </c>
      <c r="G76" s="50">
        <f>+G60*G$56</f>
        <v>130.64965148520622</v>
      </c>
      <c r="H76" s="50">
        <f t="shared" si="14"/>
        <v>12.698484185843743</v>
      </c>
      <c r="I76" s="50">
        <f t="shared" si="14"/>
        <v>4.8083602803286203</v>
      </c>
      <c r="J76" s="50">
        <f t="shared" si="14"/>
        <v>21.533360004888323</v>
      </c>
      <c r="K76" s="50">
        <f t="shared" si="14"/>
        <v>2.4839713661920952</v>
      </c>
      <c r="L76" s="50">
        <f t="shared" si="14"/>
        <v>40.251599708681603</v>
      </c>
      <c r="M76" s="50">
        <f t="shared" si="14"/>
        <v>11.672088184645663</v>
      </c>
      <c r="N76" s="50">
        <f t="shared" si="14"/>
        <v>13.612862180378309</v>
      </c>
      <c r="O76" s="50">
        <f t="shared" si="14"/>
        <v>16.672372183539053</v>
      </c>
      <c r="P76" s="50">
        <f t="shared" si="14"/>
        <v>44.481107220896682</v>
      </c>
      <c r="Q76" s="50">
        <f t="shared" si="14"/>
        <v>10.850629307394552</v>
      </c>
      <c r="R76" s="50">
        <f t="shared" si="14"/>
        <v>13.132858718779524</v>
      </c>
      <c r="S76" s="50">
        <f t="shared" si="14"/>
        <v>16.228722423222006</v>
      </c>
      <c r="T76" s="50">
        <f t="shared" si="14"/>
        <v>11.373465477426434</v>
      </c>
      <c r="U76" s="50">
        <f t="shared" si="14"/>
        <v>4.9664183595054539</v>
      </c>
      <c r="V76" s="50">
        <f t="shared" si="14"/>
        <v>10.258860404657957</v>
      </c>
      <c r="W76" s="50">
        <f t="shared" si="14"/>
        <v>21.590303934467478</v>
      </c>
      <c r="X76" s="50">
        <f t="shared" si="14"/>
        <v>16.380195075224432</v>
      </c>
      <c r="Y76" s="50">
        <f t="shared" si="14"/>
        <v>12.909647593991478</v>
      </c>
      <c r="Z76" s="50">
        <f t="shared" si="14"/>
        <v>9.0807970286552546</v>
      </c>
      <c r="AA76" s="50">
        <f t="shared" si="14"/>
        <v>16.917869078954748</v>
      </c>
      <c r="AB76" s="50">
        <f t="shared" si="14"/>
        <v>20.71455235777578</v>
      </c>
      <c r="AC76" s="50">
        <f t="shared" si="14"/>
        <v>43.557038223796518</v>
      </c>
      <c r="AD76" s="50">
        <f t="shared" si="14"/>
        <v>7.081567729549838</v>
      </c>
      <c r="AE76" s="50">
        <f t="shared" si="14"/>
        <v>56.65121235117082</v>
      </c>
      <c r="AF76" s="50">
        <f t="shared" si="14"/>
        <v>5.550339277273463</v>
      </c>
      <c r="AG76" s="50">
        <f t="shared" si="14"/>
        <v>23.057477623456748</v>
      </c>
      <c r="AH76" s="50">
        <f t="shared" si="14"/>
        <v>9.9250559024857559</v>
      </c>
      <c r="AI76" s="50">
        <f t="shared" si="14"/>
        <v>49.147632614717068</v>
      </c>
      <c r="AJ76" s="50">
        <f t="shared" si="14"/>
        <v>7.0074756137604997</v>
      </c>
      <c r="AK76" s="50">
        <f t="shared" si="14"/>
        <v>2.5470958219389659</v>
      </c>
      <c r="AL76" s="50">
        <f t="shared" si="14"/>
        <v>4.6210506395855315</v>
      </c>
      <c r="AM76" s="50">
        <f t="shared" si="14"/>
        <v>47.43282027996058</v>
      </c>
      <c r="AN76" s="50">
        <f t="shared" si="14"/>
        <v>45.538218163016197</v>
      </c>
      <c r="AO76" s="50">
        <f t="shared" si="14"/>
        <v>27.512222941306042</v>
      </c>
      <c r="AP76" s="50">
        <f t="shared" si="14"/>
        <v>11.19059852286631</v>
      </c>
      <c r="AQ76" s="50">
        <f t="shared" si="14"/>
        <v>10.202462458615747</v>
      </c>
      <c r="AR76" s="50">
        <f t="shared" si="14"/>
        <v>28.23685310829082</v>
      </c>
      <c r="AS76" s="50">
        <f t="shared" si="14"/>
        <v>47.925901555208029</v>
      </c>
      <c r="AT76" s="50">
        <f t="shared" si="14"/>
        <v>3.5599835613761943</v>
      </c>
      <c r="AU76" s="50">
        <f t="shared" si="14"/>
        <v>26.355299857290259</v>
      </c>
      <c r="AV76" s="50">
        <f t="shared" si="14"/>
        <v>12.065956799775252</v>
      </c>
      <c r="AW76" s="50">
        <f t="shared" si="14"/>
        <v>78.447289525200858</v>
      </c>
      <c r="AX76" s="50">
        <f t="shared" si="14"/>
        <v>23.371812916309938</v>
      </c>
      <c r="AY76" s="50">
        <f t="shared" si="14"/>
        <v>1010.1360098238636</v>
      </c>
      <c r="AZ76" s="50">
        <f t="shared" si="14"/>
        <v>91.683414722657133</v>
      </c>
      <c r="BA76" s="50">
        <f t="shared" si="14"/>
        <v>211.21633014573965</v>
      </c>
      <c r="BB76" s="50">
        <f t="shared" si="14"/>
        <v>27.281300075549645</v>
      </c>
      <c r="BC76" s="50">
        <f t="shared" si="14"/>
        <v>35.047790022543801</v>
      </c>
      <c r="BD76" s="50">
        <f t="shared" si="14"/>
        <v>121.70494736286597</v>
      </c>
      <c r="BE76" s="50">
        <f t="shared" si="14"/>
        <v>15.063891190026252</v>
      </c>
      <c r="BF76" s="50">
        <f t="shared" si="14"/>
        <v>34.969421874829933</v>
      </c>
      <c r="BG76" s="50">
        <f t="shared" si="14"/>
        <v>11.054680141131993</v>
      </c>
      <c r="BH76" s="50">
        <f t="shared" si="14"/>
        <v>28.84346358113903</v>
      </c>
      <c r="BI76" s="50">
        <f t="shared" si="14"/>
        <v>16.789623447172495</v>
      </c>
      <c r="BJ76" s="50">
        <f t="shared" si="14"/>
        <v>0.62720701558541669</v>
      </c>
      <c r="BK76" s="50">
        <f t="shared" si="14"/>
        <v>39.465709955588849</v>
      </c>
      <c r="BL76" s="50">
        <f t="shared" si="14"/>
        <v>24.661537332779162</v>
      </c>
      <c r="BM76" s="50">
        <f t="shared" si="14"/>
        <v>17.029368425313628</v>
      </c>
      <c r="BN76" s="50">
        <f t="shared" si="14"/>
        <v>3.8576530494638499</v>
      </c>
      <c r="BO76" s="50">
        <f t="shared" si="14"/>
        <v>129.01030985148333</v>
      </c>
      <c r="BP76" s="50">
        <f t="shared" si="14"/>
        <v>23.369271487491016</v>
      </c>
      <c r="BQ76" s="50">
        <f t="shared" si="14"/>
        <v>39.817194215308156</v>
      </c>
      <c r="BR76" s="50">
        <f t="shared" si="15"/>
        <v>37.55908852844432</v>
      </c>
      <c r="BS76" s="50">
        <f t="shared" si="15"/>
        <v>18.011723949285091</v>
      </c>
      <c r="BT76" s="50">
        <f t="shared" si="10"/>
        <v>68.314435305701082</v>
      </c>
      <c r="BU76" s="50">
        <f t="shared" si="10"/>
        <v>7.7847047643821021</v>
      </c>
      <c r="BV76" s="50">
        <f t="shared" si="10"/>
        <v>15.518514506126667</v>
      </c>
      <c r="BW76" s="50">
        <f t="shared" si="10"/>
        <v>81.214365243971514</v>
      </c>
      <c r="BX76" s="50">
        <f t="shared" si="10"/>
        <v>16.046580971881262</v>
      </c>
      <c r="BY76" s="50">
        <f t="shared" si="10"/>
        <v>25.107167930410142</v>
      </c>
      <c r="BZ76" s="50">
        <f t="shared" si="10"/>
        <v>28.209834165432422</v>
      </c>
      <c r="CA76" s="50">
        <f t="shared" si="10"/>
        <v>7.5937394112492997</v>
      </c>
      <c r="CB76" s="50">
        <f t="shared" si="10"/>
        <v>73.313883446585123</v>
      </c>
      <c r="CC76" s="50">
        <f t="shared" si="10"/>
        <v>8.9807904576076218</v>
      </c>
      <c r="CD76" s="50">
        <f t="shared" si="10"/>
        <v>38.056437355548056</v>
      </c>
      <c r="CE76" s="50">
        <f t="shared" si="10"/>
        <v>37.055206657717392</v>
      </c>
      <c r="CF76" s="50">
        <f t="shared" si="10"/>
        <v>16.091766665201952</v>
      </c>
      <c r="CG76" s="50">
        <f t="shared" si="10"/>
        <v>23.263793684622549</v>
      </c>
      <c r="CH76" s="50">
        <f t="shared" si="10"/>
        <v>19.253437613443669</v>
      </c>
      <c r="CI76" s="50">
        <f t="shared" si="10"/>
        <v>24.598004147669439</v>
      </c>
      <c r="CJ76" s="50">
        <f t="shared" si="10"/>
        <v>77.695202645851978</v>
      </c>
      <c r="CK76" s="50">
        <f t="shared" si="10"/>
        <v>9.9834580115101783</v>
      </c>
      <c r="CL76" s="50">
        <f t="shared" si="10"/>
        <v>33.931163876723886</v>
      </c>
      <c r="CM76" s="50">
        <f t="shared" si="10"/>
        <v>66.75940892582841</v>
      </c>
      <c r="CN76" s="50">
        <f t="shared" si="10"/>
        <v>30.232753382786164</v>
      </c>
      <c r="CO76" s="50">
        <f t="shared" si="10"/>
        <v>50.737432275713793</v>
      </c>
      <c r="CP76" s="50">
        <f t="shared" si="10"/>
        <v>27.334028546574174</v>
      </c>
      <c r="CQ76" s="50">
        <f t="shared" si="10"/>
        <v>28.697800229920556</v>
      </c>
      <c r="CR76" s="50">
        <f t="shared" si="10"/>
        <v>28.66722870891526</v>
      </c>
      <c r="CS76" s="50">
        <f t="shared" si="10"/>
        <v>44.450467918994278</v>
      </c>
      <c r="CT76" s="50">
        <f t="shared" si="10"/>
        <v>95.161270376437813</v>
      </c>
      <c r="CU76" s="50">
        <f t="shared" si="10"/>
        <v>37.651225588977539</v>
      </c>
      <c r="CV76" s="50">
        <f t="shared" si="10"/>
        <v>49.34638771845335</v>
      </c>
      <c r="CW76" s="50">
        <f t="shared" si="10"/>
        <v>354.88106590580117</v>
      </c>
      <c r="CX76" s="50">
        <f t="shared" si="10"/>
        <v>232.2664413237635</v>
      </c>
      <c r="CY76" s="50">
        <f t="shared" si="10"/>
        <v>25.860620683357894</v>
      </c>
      <c r="CZ76" s="50">
        <f t="shared" si="10"/>
        <v>251.56788216367224</v>
      </c>
      <c r="DA76" s="50">
        <f t="shared" si="10"/>
        <v>0.56373341502255425</v>
      </c>
      <c r="DB76" s="50">
        <f t="shared" si="10"/>
        <v>22.351713193329111</v>
      </c>
      <c r="DC76" s="50">
        <f t="shared" si="10"/>
        <v>70.866926795751667</v>
      </c>
      <c r="DD76" s="50">
        <f t="shared" si="10"/>
        <v>102.68507831590578</v>
      </c>
      <c r="DE76" s="50">
        <f t="shared" si="10"/>
        <v>84.656653328270011</v>
      </c>
      <c r="DF76" s="50">
        <f t="shared" si="10"/>
        <v>351.65839331577263</v>
      </c>
      <c r="DG76" s="50">
        <f t="shared" si="10"/>
        <v>32.93311316896839</v>
      </c>
      <c r="DH76" s="50">
        <f t="shared" si="10"/>
        <v>12.091123943396948</v>
      </c>
      <c r="DI76" s="50">
        <f t="shared" si="10"/>
        <v>40.781879888961711</v>
      </c>
      <c r="DJ76" s="50">
        <f t="shared" si="10"/>
        <v>3.6530740469158549</v>
      </c>
      <c r="DK76" s="50">
        <f t="shared" si="10"/>
        <v>4.5793920776540578</v>
      </c>
      <c r="DL76" s="50">
        <f t="shared" si="10"/>
        <v>23.112885472751969</v>
      </c>
      <c r="DM76" s="50">
        <f t="shared" si="10"/>
        <v>43.187773630844404</v>
      </c>
      <c r="DN76" s="50">
        <f t="shared" si="10"/>
        <v>2.439101329284632</v>
      </c>
      <c r="DO76" s="50">
        <f t="shared" si="10"/>
        <v>51.271508249936076</v>
      </c>
      <c r="DP76" s="50">
        <f t="shared" si="10"/>
        <v>55.258922905198354</v>
      </c>
      <c r="DQ76" s="50">
        <f t="shared" si="10"/>
        <v>0.19984148200701354</v>
      </c>
      <c r="DR76" s="50">
        <f t="shared" si="10"/>
        <v>16.841017167807532</v>
      </c>
      <c r="DS76" s="50">
        <f t="shared" si="10"/>
        <v>5.413178730875293</v>
      </c>
      <c r="DT76" s="50">
        <f t="shared" si="10"/>
        <v>7.6956107577290256</v>
      </c>
      <c r="DU76" s="50">
        <f t="shared" si="10"/>
        <v>7.0379149305751474</v>
      </c>
      <c r="DV76" s="50">
        <f t="shared" si="10"/>
        <v>76.209034483651038</v>
      </c>
      <c r="DW76" s="50">
        <f t="shared" si="10"/>
        <v>35.741708476945774</v>
      </c>
      <c r="DX76" s="50">
        <f t="shared" si="10"/>
        <v>20.801788764138703</v>
      </c>
      <c r="DY76" s="50">
        <f t="shared" si="10"/>
        <v>138.55152677878019</v>
      </c>
      <c r="DZ76" s="50">
        <f t="shared" si="10"/>
        <v>227.02016619180432</v>
      </c>
      <c r="EA76" s="50">
        <f t="shared" si="10"/>
        <v>37.713058381248267</v>
      </c>
      <c r="EB76" s="50">
        <f t="shared" si="10"/>
        <v>30.050786338490685</v>
      </c>
      <c r="EC76" s="50">
        <f t="shared" si="10"/>
        <v>22.150670128659264</v>
      </c>
      <c r="ED76" s="50">
        <f t="shared" si="10"/>
        <v>90.946068492783851</v>
      </c>
      <c r="EE76" s="50">
        <f t="shared" si="10"/>
        <v>28.533156726001106</v>
      </c>
      <c r="EF76" s="50">
        <f t="shared" si="11"/>
        <v>5.9631961948118875</v>
      </c>
      <c r="EG76" s="50">
        <f t="shared" si="11"/>
        <v>36.55086605890564</v>
      </c>
      <c r="EH76" s="50">
        <f t="shared" si="11"/>
        <v>5.875409415472415E-2</v>
      </c>
      <c r="EI76" s="50">
        <f t="shared" si="11"/>
        <v>1.27395826220199</v>
      </c>
      <c r="EJ76" s="50">
        <f t="shared" si="11"/>
        <v>7.81922342804158</v>
      </c>
      <c r="EK76" s="50">
        <f t="shared" si="11"/>
        <v>11.462270161172064</v>
      </c>
      <c r="EL76" s="50">
        <f t="shared" si="11"/>
        <v>1.2646913528422581</v>
      </c>
      <c r="EM76" s="50">
        <f t="shared" si="11"/>
        <v>1.0555578932692431</v>
      </c>
      <c r="EN76" s="50">
        <f t="shared" si="11"/>
        <v>0.19811604238771235</v>
      </c>
      <c r="EO76" s="50">
        <f t="shared" si="11"/>
        <v>3.1745939144217146</v>
      </c>
      <c r="EP76" s="50">
        <f t="shared" si="11"/>
        <v>1.7219149859313481</v>
      </c>
      <c r="EQ76" s="50">
        <f t="shared" si="11"/>
        <v>0.18217760935973357</v>
      </c>
      <c r="ER76" s="50">
        <f t="shared" si="11"/>
        <v>0.98043933586184173</v>
      </c>
      <c r="ES76" s="50">
        <f t="shared" si="11"/>
        <v>1.3357269868705952</v>
      </c>
      <c r="ET76" s="50">
        <f t="shared" si="11"/>
        <v>3.6590946995520435</v>
      </c>
      <c r="EU76" s="50">
        <f t="shared" si="11"/>
        <v>1.39677768601423</v>
      </c>
      <c r="EV76" s="50">
        <f t="shared" si="11"/>
        <v>1.4433619456702411</v>
      </c>
      <c r="EW76" s="50">
        <f t="shared" si="11"/>
        <v>0.46297098545053528</v>
      </c>
      <c r="EX76" s="50">
        <f t="shared" si="11"/>
        <v>2.0740089727570889E-2</v>
      </c>
      <c r="EY76" s="50">
        <f t="shared" si="11"/>
        <v>0.30700959419743062</v>
      </c>
      <c r="EZ76" s="50">
        <f t="shared" si="11"/>
        <v>0.52611347982212331</v>
      </c>
      <c r="FA76" s="50">
        <f t="shared" si="11"/>
        <v>1.6491517752798401</v>
      </c>
      <c r="FB76" s="50">
        <f t="shared" si="11"/>
        <v>6.1652202323493013</v>
      </c>
      <c r="FC76" s="50">
        <f t="shared" si="11"/>
        <v>2.2370727838994489</v>
      </c>
      <c r="FD76" s="50">
        <f t="shared" si="11"/>
        <v>0.70344234598410182</v>
      </c>
      <c r="FE76" s="50">
        <f t="shared" si="11"/>
        <v>57.716951367232554</v>
      </c>
      <c r="FF76" s="50">
        <f t="shared" si="11"/>
        <v>2.3237590144160709</v>
      </c>
      <c r="FG76" s="50">
        <f t="shared" si="11"/>
        <v>1.4710103545049378</v>
      </c>
      <c r="FH76" s="50">
        <f t="shared" si="11"/>
        <v>1.0190840724839314</v>
      </c>
      <c r="FI76" s="50">
        <f t="shared" si="11"/>
        <v>7.0125089061784172</v>
      </c>
      <c r="FJ76" s="50">
        <f t="shared" si="11"/>
        <v>1.4037194329715728</v>
      </c>
      <c r="FK76" s="50">
        <f t="shared" si="11"/>
        <v>4.4232535779341955</v>
      </c>
      <c r="FL76" s="50">
        <f t="shared" si="11"/>
        <v>2.2538161750431813</v>
      </c>
      <c r="FM76" s="50">
        <f t="shared" si="11"/>
        <v>1.2909734281607816</v>
      </c>
      <c r="FN76" s="50">
        <f t="shared" si="11"/>
        <v>3.2533725637490276</v>
      </c>
      <c r="FO76" s="50">
        <f t="shared" si="11"/>
        <v>3.4239319382083897</v>
      </c>
      <c r="FP76" s="50">
        <f t="shared" si="11"/>
        <v>11.024837113097508</v>
      </c>
      <c r="FQ76" s="50">
        <f t="shared" si="11"/>
        <v>1.8463791505068565</v>
      </c>
      <c r="FR76" s="50">
        <f t="shared" si="11"/>
        <v>0.59556606441565341</v>
      </c>
      <c r="FS76" s="50">
        <f t="shared" si="11"/>
        <v>1.6628708001484607</v>
      </c>
      <c r="FT76" s="50">
        <f t="shared" si="11"/>
        <v>1.4399958490444755</v>
      </c>
      <c r="FU76" s="50">
        <f t="shared" si="11"/>
        <v>1.2289411350880091</v>
      </c>
      <c r="FV76" s="50">
        <f t="shared" si="11"/>
        <v>1.6511406902936745</v>
      </c>
      <c r="FW76" s="50">
        <f t="shared" si="11"/>
        <v>0.95619761442647533</v>
      </c>
      <c r="FX76" s="50">
        <f t="shared" si="11"/>
        <v>1.9367267963987431</v>
      </c>
      <c r="FY76" s="50">
        <f t="shared" si="11"/>
        <v>4.2858597195584585</v>
      </c>
      <c r="FZ76" s="50">
        <f t="shared" si="11"/>
        <v>1.4073321717682941</v>
      </c>
      <c r="GA76" s="50">
        <f t="shared" si="11"/>
        <v>10.519104934472043</v>
      </c>
      <c r="GB76" s="50">
        <f t="shared" si="11"/>
        <v>0.43288399727850602</v>
      </c>
      <c r="GC76" s="50">
        <f t="shared" si="11"/>
        <v>10.358755993160711</v>
      </c>
      <c r="GD76" s="50">
        <f t="shared" si="11"/>
        <v>8.197769189602079</v>
      </c>
      <c r="GE76" s="50">
        <f t="shared" si="11"/>
        <v>1.1421765819287815</v>
      </c>
      <c r="GF76" s="50">
        <f t="shared" si="11"/>
        <v>7.3155435503766792</v>
      </c>
      <c r="GG76" s="50">
        <f t="shared" si="11"/>
        <v>2.0893353520756112E-2</v>
      </c>
      <c r="GH76" s="50">
        <f t="shared" si="11"/>
        <v>2.7853995976242985</v>
      </c>
      <c r="GI76" s="50">
        <f t="shared" si="11"/>
        <v>2.6365342913788128</v>
      </c>
      <c r="GJ76" s="50">
        <f t="shared" si="11"/>
        <v>1.2316725439434599</v>
      </c>
      <c r="GK76" s="50">
        <f t="shared" si="11"/>
        <v>5.8018223299095588</v>
      </c>
      <c r="GL76" s="50">
        <f t="shared" si="11"/>
        <v>24.076119655094804</v>
      </c>
      <c r="GM76" s="50">
        <f t="shared" si="11"/>
        <v>1.2622798611379191</v>
      </c>
      <c r="GN76" s="50">
        <f t="shared" si="11"/>
        <v>9.3571317380359762</v>
      </c>
      <c r="GO76" s="50">
        <f t="shared" si="11"/>
        <v>2.2233566988522244</v>
      </c>
      <c r="GP76" s="50">
        <f t="shared" si="11"/>
        <v>3.7249773793439118</v>
      </c>
      <c r="GQ76" s="50">
        <f t="shared" si="11"/>
        <v>1.3506563318603715</v>
      </c>
      <c r="GR76" s="50">
        <f t="shared" si="12"/>
        <v>8.6572274763527837</v>
      </c>
      <c r="GS76" s="50">
        <f t="shared" si="12"/>
        <v>3.8536361866545938</v>
      </c>
      <c r="GT76" s="50">
        <f t="shared" si="12"/>
        <v>7.4007345891082874</v>
      </c>
      <c r="GU76" s="50">
        <f t="shared" si="12"/>
        <v>13.102030260762835</v>
      </c>
      <c r="GV76" s="50">
        <f t="shared" si="12"/>
        <v>1.9527740702789342</v>
      </c>
      <c r="GW76" s="50">
        <f t="shared" si="12"/>
        <v>9.0667702361105711</v>
      </c>
      <c r="GX76" s="50">
        <f t="shared" si="12"/>
        <v>0.95813058334303058</v>
      </c>
      <c r="GY76" s="50">
        <f t="shared" si="12"/>
        <v>29.88575944479722</v>
      </c>
      <c r="GZ76" s="50">
        <f t="shared" si="12"/>
        <v>6.8937594465186907</v>
      </c>
      <c r="HA76" s="50">
        <f t="shared" si="12"/>
        <v>3.6240051359238192</v>
      </c>
      <c r="HB76" s="50">
        <f t="shared" si="12"/>
        <v>0.71627638399137628</v>
      </c>
      <c r="HC76" s="50">
        <f t="shared" si="12"/>
        <v>18.027167335919938</v>
      </c>
      <c r="HD76" s="50">
        <f t="shared" si="12"/>
        <v>2.1875718765810506</v>
      </c>
      <c r="HE76" s="50">
        <f t="shared" si="12"/>
        <v>7.2492834966682471</v>
      </c>
      <c r="HF76" s="50">
        <f t="shared" si="12"/>
        <v>41.898709665778171</v>
      </c>
      <c r="HG76" s="50">
        <f t="shared" si="12"/>
        <v>2.908427786150277</v>
      </c>
      <c r="HH76" s="50">
        <f t="shared" si="12"/>
        <v>7.7604943515366565E-2</v>
      </c>
      <c r="HI76" s="50">
        <f t="shared" si="12"/>
        <v>1.4290674933313849</v>
      </c>
      <c r="HJ76" s="50">
        <f t="shared" si="12"/>
        <v>4.4650897382982873</v>
      </c>
      <c r="HK76" s="50">
        <f t="shared" si="12"/>
        <v>22.169070792940552</v>
      </c>
      <c r="HL76" s="50">
        <f t="shared" si="12"/>
        <v>9.1135623889519657</v>
      </c>
      <c r="HM76" s="50">
        <f t="shared" si="12"/>
        <v>0.9488351848412252</v>
      </c>
      <c r="HN76" s="50">
        <f t="shared" si="12"/>
        <v>21.984307233317605</v>
      </c>
      <c r="HO76" s="50">
        <f t="shared" si="12"/>
        <v>2.6079558885539575</v>
      </c>
      <c r="HP76" s="50">
        <f t="shared" si="12"/>
        <v>0.99424860149860961</v>
      </c>
      <c r="HQ76" s="50">
        <f t="shared" si="12"/>
        <v>5.5287235894076554</v>
      </c>
      <c r="HR76" s="50">
        <f t="shared" si="12"/>
        <v>7.9911666968222264</v>
      </c>
      <c r="HS76" s="50">
        <f t="shared" si="12"/>
        <v>1.1210192858630084</v>
      </c>
      <c r="HT76" s="50">
        <f t="shared" si="12"/>
        <v>4.6931008362021593</v>
      </c>
      <c r="HU76" s="50">
        <f t="shared" si="12"/>
        <v>11.79964549786888</v>
      </c>
      <c r="HV76" s="50">
        <f t="shared" si="12"/>
        <v>6.9560767423638827</v>
      </c>
      <c r="HW76" s="50">
        <f t="shared" si="12"/>
        <v>1.3593983860744343</v>
      </c>
      <c r="HX76" s="50">
        <f t="shared" si="12"/>
        <v>21.493308275329319</v>
      </c>
      <c r="HY76" s="50">
        <f t="shared" si="12"/>
        <v>3.9447358932132968</v>
      </c>
      <c r="HZ76" s="50">
        <f t="shared" si="12"/>
        <v>16.825111825050147</v>
      </c>
      <c r="IA76" s="50">
        <f t="shared" si="12"/>
        <v>23.694968170865135</v>
      </c>
      <c r="IB76" s="50">
        <f t="shared" si="12"/>
        <v>0.24375478435905587</v>
      </c>
      <c r="IC76" s="50">
        <f t="shared" si="12"/>
        <v>1.5404857719518179E-2</v>
      </c>
      <c r="ID76" s="50">
        <f t="shared" si="12"/>
        <v>1.9615627488765861</v>
      </c>
      <c r="IE76" s="50">
        <f t="shared" si="12"/>
        <v>7.7946397687901152</v>
      </c>
      <c r="IF76" s="50">
        <f t="shared" si="12"/>
        <v>14.170194593017641</v>
      </c>
      <c r="IG76" s="50">
        <f t="shared" si="12"/>
        <v>12.405374479578828</v>
      </c>
      <c r="IH76" s="50">
        <f t="shared" si="12"/>
        <v>18.5792420043101</v>
      </c>
      <c r="II76" s="50">
        <f t="shared" si="12"/>
        <v>2.3353461928468278</v>
      </c>
      <c r="IJ76" s="50">
        <f t="shared" si="12"/>
        <v>39.110036529464864</v>
      </c>
      <c r="IK76" s="50">
        <f t="shared" si="12"/>
        <v>4.0239988215239295</v>
      </c>
      <c r="IL76" s="50">
        <f t="shared" si="12"/>
        <v>2.9935500790924032</v>
      </c>
      <c r="IM76" s="50">
        <f t="shared" si="12"/>
        <v>4.1311950001058948</v>
      </c>
      <c r="IN76" s="50">
        <f t="shared" si="12"/>
        <v>8.78882390678924</v>
      </c>
    </row>
    <row r="77" spans="1:248" x14ac:dyDescent="0.25">
      <c r="A77" s="381" t="s">
        <v>667</v>
      </c>
      <c r="B77" s="331" t="b">
        <f t="shared" si="6"/>
        <v>0</v>
      </c>
      <c r="C77" s="422">
        <f>C61</f>
        <v>111.56199207646603</v>
      </c>
      <c r="D77" s="423">
        <f>E77/$E$56</f>
        <v>100.32429295809318</v>
      </c>
      <c r="E77" s="380">
        <f t="shared" si="7"/>
        <v>6847.2438799830961</v>
      </c>
      <c r="F77" s="50">
        <f t="shared" ref="F77:BQ78" si="16">+F61*F$56</f>
        <v>146.77752180557263</v>
      </c>
      <c r="G77" s="50">
        <f t="shared" si="16"/>
        <v>130.53761844584676</v>
      </c>
      <c r="H77" s="50">
        <f t="shared" si="16"/>
        <v>12.981461083508394</v>
      </c>
      <c r="I77" s="50">
        <f t="shared" si="16"/>
        <v>4.3526194589073643</v>
      </c>
      <c r="J77" s="50">
        <f t="shared" si="16"/>
        <v>19.807008223068966</v>
      </c>
      <c r="K77" s="50">
        <f t="shared" si="16"/>
        <v>2.8631580191005459</v>
      </c>
      <c r="L77" s="50">
        <f t="shared" si="16"/>
        <v>42.545576830860817</v>
      </c>
      <c r="M77" s="50">
        <f t="shared" si="16"/>
        <v>10.625273298307912</v>
      </c>
      <c r="N77" s="50">
        <f t="shared" si="16"/>
        <v>12.203458034250096</v>
      </c>
      <c r="O77" s="50">
        <f t="shared" si="16"/>
        <v>13.685743228735745</v>
      </c>
      <c r="P77" s="50">
        <f t="shared" si="16"/>
        <v>39.871881075333121</v>
      </c>
      <c r="Q77" s="50">
        <f t="shared" si="16"/>
        <v>10.061357264377662</v>
      </c>
      <c r="R77" s="50">
        <f t="shared" si="16"/>
        <v>12.353605422717523</v>
      </c>
      <c r="S77" s="50">
        <f t="shared" si="16"/>
        <v>16.513037928867234</v>
      </c>
      <c r="T77" s="50">
        <f t="shared" si="16"/>
        <v>10.610848037876456</v>
      </c>
      <c r="U77" s="50">
        <f t="shared" si="16"/>
        <v>5.3089559377650186</v>
      </c>
      <c r="V77" s="50">
        <f t="shared" si="16"/>
        <v>9.7996425378728631</v>
      </c>
      <c r="W77" s="50">
        <f t="shared" si="16"/>
        <v>17.509379962355908</v>
      </c>
      <c r="X77" s="50">
        <f t="shared" si="16"/>
        <v>14.754302186838292</v>
      </c>
      <c r="Y77" s="50">
        <f t="shared" si="16"/>
        <v>13.18786185584232</v>
      </c>
      <c r="Z77" s="50">
        <f t="shared" si="16"/>
        <v>6.8328031351220009</v>
      </c>
      <c r="AA77" s="50">
        <f t="shared" si="16"/>
        <v>14.192007443227521</v>
      </c>
      <c r="AB77" s="50">
        <f t="shared" si="16"/>
        <v>17.229239419313799</v>
      </c>
      <c r="AC77" s="50">
        <f t="shared" si="16"/>
        <v>39.154305381532126</v>
      </c>
      <c r="AD77" s="50">
        <f t="shared" si="16"/>
        <v>5.603537442333745</v>
      </c>
      <c r="AE77" s="50">
        <f t="shared" si="16"/>
        <v>56.453943722356875</v>
      </c>
      <c r="AF77" s="50">
        <f t="shared" si="16"/>
        <v>6.5200178309286532</v>
      </c>
      <c r="AG77" s="50">
        <f t="shared" si="16"/>
        <v>22.943900482996114</v>
      </c>
      <c r="AH77" s="50">
        <f t="shared" si="16"/>
        <v>10.640577763449986</v>
      </c>
      <c r="AI77" s="50">
        <f t="shared" si="16"/>
        <v>47.430704658843631</v>
      </c>
      <c r="AJ77" s="50">
        <f t="shared" si="16"/>
        <v>6.192388662627156</v>
      </c>
      <c r="AK77" s="50">
        <f t="shared" si="16"/>
        <v>1.9232795955095778</v>
      </c>
      <c r="AL77" s="50">
        <f t="shared" si="16"/>
        <v>4.865866339928635</v>
      </c>
      <c r="AM77" s="50">
        <f t="shared" si="16"/>
        <v>44.925258786216311</v>
      </c>
      <c r="AN77" s="50">
        <f t="shared" si="16"/>
        <v>46.574025762463009</v>
      </c>
      <c r="AO77" s="50">
        <f t="shared" si="16"/>
        <v>28.128382763432292</v>
      </c>
      <c r="AP77" s="50">
        <f t="shared" si="16"/>
        <v>10.421220784044534</v>
      </c>
      <c r="AQ77" s="50">
        <f t="shared" si="16"/>
        <v>10.316378525716617</v>
      </c>
      <c r="AR77" s="50">
        <f t="shared" si="16"/>
        <v>26.654386112390632</v>
      </c>
      <c r="AS77" s="50">
        <f t="shared" si="16"/>
        <v>51.553279033106946</v>
      </c>
      <c r="AT77" s="50">
        <f t="shared" si="16"/>
        <v>3.611592648041769</v>
      </c>
      <c r="AU77" s="50">
        <f t="shared" si="16"/>
        <v>22.891102787916974</v>
      </c>
      <c r="AV77" s="50">
        <f t="shared" si="16"/>
        <v>11.013317177107544</v>
      </c>
      <c r="AW77" s="50">
        <f t="shared" si="16"/>
        <v>73.473873550403269</v>
      </c>
      <c r="AX77" s="50">
        <f t="shared" si="16"/>
        <v>20.95099713945369</v>
      </c>
      <c r="AY77" s="50">
        <f t="shared" si="16"/>
        <v>963.99424611250993</v>
      </c>
      <c r="AZ77" s="50">
        <f t="shared" si="16"/>
        <v>107.99368588986778</v>
      </c>
      <c r="BA77" s="50">
        <f t="shared" si="16"/>
        <v>197.63090861665412</v>
      </c>
      <c r="BB77" s="50">
        <f t="shared" si="16"/>
        <v>27.831100815372608</v>
      </c>
      <c r="BC77" s="50">
        <f t="shared" si="16"/>
        <v>34.429279692702117</v>
      </c>
      <c r="BD77" s="50">
        <f t="shared" si="16"/>
        <v>116.80968297137595</v>
      </c>
      <c r="BE77" s="50">
        <f t="shared" si="16"/>
        <v>15.601857400330953</v>
      </c>
      <c r="BF77" s="50">
        <f t="shared" si="16"/>
        <v>32.603946804456456</v>
      </c>
      <c r="BG77" s="50">
        <f t="shared" si="16"/>
        <v>10.335808277200892</v>
      </c>
      <c r="BH77" s="50">
        <f t="shared" si="16"/>
        <v>26.066448976842896</v>
      </c>
      <c r="BI77" s="50">
        <f t="shared" si="16"/>
        <v>16.626743542527581</v>
      </c>
      <c r="BJ77" s="50">
        <f t="shared" si="16"/>
        <v>0.74136792905982329</v>
      </c>
      <c r="BK77" s="50">
        <f t="shared" si="16"/>
        <v>42.610209918064967</v>
      </c>
      <c r="BL77" s="50">
        <f t="shared" si="16"/>
        <v>28.125340593044204</v>
      </c>
      <c r="BM77" s="50">
        <f t="shared" si="16"/>
        <v>13.905195115303547</v>
      </c>
      <c r="BN77" s="50">
        <f t="shared" si="16"/>
        <v>3.5345201907673136</v>
      </c>
      <c r="BO77" s="50">
        <f t="shared" si="16"/>
        <v>121.62147635134214</v>
      </c>
      <c r="BP77" s="50">
        <f t="shared" si="16"/>
        <v>26.301862932605104</v>
      </c>
      <c r="BQ77" s="50">
        <f t="shared" si="16"/>
        <v>38.345564567742336</v>
      </c>
      <c r="BR77" s="50">
        <f t="shared" si="15"/>
        <v>37.079065479358839</v>
      </c>
      <c r="BS77" s="50">
        <f t="shared" si="15"/>
        <v>19.178798909120268</v>
      </c>
      <c r="BT77" s="50">
        <f t="shared" si="10"/>
        <v>64.10421289678699</v>
      </c>
      <c r="BU77" s="50">
        <f t="shared" si="10"/>
        <v>7.5075936407927406</v>
      </c>
      <c r="BV77" s="50">
        <f t="shared" si="10"/>
        <v>14.179753407056555</v>
      </c>
      <c r="BW77" s="50">
        <f t="shared" si="10"/>
        <v>85.566979920691992</v>
      </c>
      <c r="BX77" s="50">
        <f t="shared" si="10"/>
        <v>15.919041620656213</v>
      </c>
      <c r="BY77" s="50">
        <f t="shared" si="10"/>
        <v>25.671842210515127</v>
      </c>
      <c r="BZ77" s="392">
        <f t="shared" si="10"/>
        <v>26.783807210357864</v>
      </c>
      <c r="CA77" s="50">
        <f t="shared" si="10"/>
        <v>6.967108596612178</v>
      </c>
      <c r="CB77" s="50">
        <f t="shared" si="10"/>
        <v>63.928142446909241</v>
      </c>
      <c r="CC77" s="50">
        <f t="shared" si="10"/>
        <v>8.5338697979687996</v>
      </c>
      <c r="CD77" s="50">
        <f t="shared" si="10"/>
        <v>31.574922568906558</v>
      </c>
      <c r="CE77" s="50">
        <f t="shared" si="10"/>
        <v>36.363838068390471</v>
      </c>
      <c r="CF77" s="50">
        <f t="shared" si="10"/>
        <v>14.867460575591618</v>
      </c>
      <c r="CG77" s="50">
        <f t="shared" si="10"/>
        <v>22.526686382977662</v>
      </c>
      <c r="CH77" s="50">
        <f t="shared" si="10"/>
        <v>18.764050093012798</v>
      </c>
      <c r="CI77" s="50">
        <f t="shared" si="10"/>
        <v>22.367055574857094</v>
      </c>
      <c r="CJ77" s="50">
        <f t="shared" si="10"/>
        <v>75.444332018172403</v>
      </c>
      <c r="CK77" s="50">
        <f t="shared" si="10"/>
        <v>8.3076624828793513</v>
      </c>
      <c r="CL77" s="50">
        <f t="shared" si="10"/>
        <v>35.459920573411416</v>
      </c>
      <c r="CM77" s="50">
        <f t="shared" si="10"/>
        <v>67.261668022109774</v>
      </c>
      <c r="CN77" s="50">
        <f t="shared" si="10"/>
        <v>27.753006381794982</v>
      </c>
      <c r="CO77" s="50">
        <f t="shared" si="10"/>
        <v>53.248261287474172</v>
      </c>
      <c r="CP77" s="50">
        <f t="shared" si="10"/>
        <v>23.776703252939416</v>
      </c>
      <c r="CQ77" s="50">
        <f t="shared" si="10"/>
        <v>33.972520128410686</v>
      </c>
      <c r="CR77" s="50">
        <f t="shared" si="10"/>
        <v>28.179838822553226</v>
      </c>
      <c r="CS77" s="50">
        <f t="shared" si="10"/>
        <v>40.711135574828738</v>
      </c>
      <c r="CT77" s="50">
        <f t="shared" si="10"/>
        <v>34.434596855803704</v>
      </c>
      <c r="CU77" s="50">
        <f t="shared" si="10"/>
        <v>27.349577093912227</v>
      </c>
      <c r="CV77" s="50">
        <f t="shared" si="10"/>
        <v>41.349405739579041</v>
      </c>
      <c r="CW77" s="50">
        <f t="shared" si="10"/>
        <v>337.26188828797956</v>
      </c>
      <c r="CX77" s="50">
        <f t="shared" si="10"/>
        <v>141.817550883965</v>
      </c>
      <c r="CY77" s="50">
        <f t="shared" si="10"/>
        <v>24.747061849765537</v>
      </c>
      <c r="CZ77" s="50">
        <f t="shared" si="10"/>
        <v>217.98527394657992</v>
      </c>
      <c r="DA77" s="50">
        <f t="shared" si="10"/>
        <v>0.85376056020397884</v>
      </c>
      <c r="DB77" s="50">
        <f t="shared" si="10"/>
        <v>21.807146559447908</v>
      </c>
      <c r="DC77" s="50">
        <f t="shared" si="10"/>
        <v>68.104931732291476</v>
      </c>
      <c r="DD77" s="50">
        <f t="shared" si="10"/>
        <v>109.11115582290633</v>
      </c>
      <c r="DE77" s="50">
        <f t="shared" si="10"/>
        <v>72.194663235515279</v>
      </c>
      <c r="DF77" s="50">
        <f t="shared" si="10"/>
        <v>166.10162688350232</v>
      </c>
      <c r="DG77" s="50">
        <f t="shared" si="10"/>
        <v>32.881768476018259</v>
      </c>
      <c r="DH77" s="50">
        <f t="shared" si="10"/>
        <v>22.104956650664143</v>
      </c>
      <c r="DI77" s="50">
        <f t="shared" si="10"/>
        <v>52.185545682432483</v>
      </c>
      <c r="DJ77" s="50">
        <f t="shared" si="10"/>
        <v>3.7587182659889913</v>
      </c>
      <c r="DK77" s="50">
        <f t="shared" si="10"/>
        <v>4.769756994438958</v>
      </c>
      <c r="DL77" s="50">
        <f t="shared" si="10"/>
        <v>25.196584427620586</v>
      </c>
      <c r="DM77" s="50">
        <f t="shared" si="10"/>
        <v>42.873706181592922</v>
      </c>
      <c r="DN77" s="50">
        <f t="shared" si="10"/>
        <v>2.2684017209459983</v>
      </c>
      <c r="DO77" s="50">
        <f t="shared" si="10"/>
        <v>50.524256123140965</v>
      </c>
      <c r="DP77" s="50">
        <f t="shared" si="10"/>
        <v>36.037318888917198</v>
      </c>
      <c r="DQ77" s="50">
        <f t="shared" si="10"/>
        <v>0.12239820703759229</v>
      </c>
      <c r="DR77" s="50">
        <f t="shared" si="10"/>
        <v>15.782734786332355</v>
      </c>
      <c r="DS77" s="50">
        <f t="shared" si="10"/>
        <v>5.7011105088176199</v>
      </c>
      <c r="DT77" s="50">
        <f t="shared" si="10"/>
        <v>11.828201311299694</v>
      </c>
      <c r="DU77" s="50">
        <f t="shared" si="10"/>
        <v>6.6404031220213984</v>
      </c>
      <c r="DV77" s="50">
        <f t="shared" si="10"/>
        <v>62.30157900643156</v>
      </c>
      <c r="DW77" s="50">
        <f t="shared" si="10"/>
        <v>27.341431310647899</v>
      </c>
      <c r="DX77" s="50">
        <f t="shared" si="10"/>
        <v>36.54709932688769</v>
      </c>
      <c r="DY77" s="50">
        <f t="shared" si="10"/>
        <v>144.62791794075932</v>
      </c>
      <c r="DZ77" s="50">
        <f t="shared" si="10"/>
        <v>192.29265674021823</v>
      </c>
      <c r="EA77" s="50">
        <f t="shared" si="10"/>
        <v>35.523568140997682</v>
      </c>
      <c r="EB77" s="50">
        <f t="shared" si="10"/>
        <v>25.308076445519784</v>
      </c>
      <c r="EC77" s="50">
        <f t="shared" si="10"/>
        <v>21.574651723657073</v>
      </c>
      <c r="ED77" s="50">
        <f t="shared" si="10"/>
        <v>85.445342931395203</v>
      </c>
      <c r="EE77" s="50">
        <f t="shared" si="10"/>
        <v>27.45181155176401</v>
      </c>
      <c r="EF77" s="50">
        <f t="shared" si="11"/>
        <v>5.8283823353791755</v>
      </c>
      <c r="EG77" s="50">
        <f t="shared" si="11"/>
        <v>37.614434536427886</v>
      </c>
      <c r="EH77" s="50">
        <f t="shared" si="11"/>
        <v>6.1235548981942042E-2</v>
      </c>
      <c r="EI77" s="50">
        <f t="shared" si="11"/>
        <v>1.2988042054657765</v>
      </c>
      <c r="EJ77" s="50">
        <f t="shared" si="11"/>
        <v>10.649982827964482</v>
      </c>
      <c r="EK77" s="50">
        <f t="shared" si="11"/>
        <v>11.785601433373685</v>
      </c>
      <c r="EL77" s="50">
        <f t="shared" si="11"/>
        <v>1.4907620243359427</v>
      </c>
      <c r="EM77" s="50">
        <f t="shared" si="11"/>
        <v>1.0318284572880954</v>
      </c>
      <c r="EN77" s="50">
        <f t="shared" si="11"/>
        <v>0.21207277323755055</v>
      </c>
      <c r="EO77" s="50">
        <f t="shared" si="11"/>
        <v>3.0679226130687201</v>
      </c>
      <c r="EP77" s="50">
        <f t="shared" si="11"/>
        <v>1.6961528273678219</v>
      </c>
      <c r="EQ77" s="50">
        <f t="shared" si="11"/>
        <v>0.26853356695758313</v>
      </c>
      <c r="ER77" s="50">
        <f t="shared" si="11"/>
        <v>0.93130703624165667</v>
      </c>
      <c r="ES77" s="50">
        <f t="shared" si="11"/>
        <v>1.3119204687798713</v>
      </c>
      <c r="ET77" s="50">
        <f t="shared" si="11"/>
        <v>3.7055377140425554</v>
      </c>
      <c r="EU77" s="50">
        <f t="shared" si="11"/>
        <v>1.6454956796423623</v>
      </c>
      <c r="EV77" s="50">
        <f t="shared" si="11"/>
        <v>1.5648679031172377</v>
      </c>
      <c r="EW77" s="50">
        <f t="shared" si="11"/>
        <v>0.4984241558315663</v>
      </c>
      <c r="EX77" s="50">
        <f t="shared" si="11"/>
        <v>2.0740089727570889E-2</v>
      </c>
      <c r="EY77" s="50">
        <f t="shared" si="11"/>
        <v>0.30700959419743062</v>
      </c>
      <c r="EZ77" s="50">
        <f t="shared" si="11"/>
        <v>0.52611347982212331</v>
      </c>
      <c r="FA77" s="50">
        <f t="shared" si="11"/>
        <v>1.6491517752798401</v>
      </c>
      <c r="FB77" s="50">
        <f t="shared" si="11"/>
        <v>6.1652202323493013</v>
      </c>
      <c r="FC77" s="50">
        <f t="shared" si="11"/>
        <v>2.4256576590110068</v>
      </c>
      <c r="FD77" s="50">
        <f t="shared" si="11"/>
        <v>0.62286255428060611</v>
      </c>
      <c r="FE77" s="50">
        <f t="shared" si="11"/>
        <v>60.176933447473701</v>
      </c>
      <c r="FF77" s="50">
        <f t="shared" si="11"/>
        <v>2.2334433405195071</v>
      </c>
      <c r="FG77" s="50">
        <f t="shared" si="11"/>
        <v>1.5754246498639874</v>
      </c>
      <c r="FH77" s="50">
        <f t="shared" si="11"/>
        <v>0.96222707673981001</v>
      </c>
      <c r="FI77" s="50">
        <f t="shared" si="11"/>
        <v>6.6811077465668367</v>
      </c>
      <c r="FJ77" s="50">
        <f t="shared" si="11"/>
        <v>1.5895180968519538</v>
      </c>
      <c r="FK77" s="50">
        <f t="shared" si="11"/>
        <v>4.437269891904374</v>
      </c>
      <c r="FL77" s="50">
        <f t="shared" si="11"/>
        <v>2.1457316359958201</v>
      </c>
      <c r="FM77" s="50">
        <f t="shared" si="11"/>
        <v>1.2883271950689903</v>
      </c>
      <c r="FN77" s="50">
        <f t="shared" si="11"/>
        <v>3.3700599032257079</v>
      </c>
      <c r="FO77" s="50">
        <f t="shared" si="11"/>
        <v>3.1432602828900214</v>
      </c>
      <c r="FP77" s="50">
        <f t="shared" si="11"/>
        <v>13.149172815621222</v>
      </c>
      <c r="FQ77" s="50">
        <f t="shared" si="11"/>
        <v>2.4729087961581553</v>
      </c>
      <c r="FR77" s="50">
        <f t="shared" si="11"/>
        <v>0.75500894780252115</v>
      </c>
      <c r="FS77" s="50">
        <f t="shared" si="11"/>
        <v>1.8425566651607768</v>
      </c>
      <c r="FT77" s="50">
        <f t="shared" si="11"/>
        <v>1.3308879326383518</v>
      </c>
      <c r="FU77" s="50">
        <f t="shared" si="11"/>
        <v>1.3479927505732969</v>
      </c>
      <c r="FV77" s="50">
        <f t="shared" si="11"/>
        <v>1.5987319379212148</v>
      </c>
      <c r="FW77" s="50">
        <f t="shared" si="11"/>
        <v>1.0576585129169371</v>
      </c>
      <c r="FX77" s="50">
        <f t="shared" si="11"/>
        <v>1.7940654382220491</v>
      </c>
      <c r="FY77" s="50">
        <f t="shared" si="11"/>
        <v>3.9923007997743025</v>
      </c>
      <c r="FZ77" s="50">
        <f t="shared" si="11"/>
        <v>1.3410393600033756</v>
      </c>
      <c r="GA77" s="50">
        <f t="shared" si="11"/>
        <v>8.5722855137637843</v>
      </c>
      <c r="GB77" s="50">
        <f t="shared" si="11"/>
        <v>0.43758497900682874</v>
      </c>
      <c r="GC77" s="50">
        <f t="shared" si="11"/>
        <v>7.6987069429047539</v>
      </c>
      <c r="GD77" s="50">
        <f t="shared" si="11"/>
        <v>6.1651415509702865</v>
      </c>
      <c r="GE77" s="50">
        <f t="shared" si="11"/>
        <v>1.1454128208273331</v>
      </c>
      <c r="GF77" s="50">
        <f t="shared" si="11"/>
        <v>7.3493868646741642</v>
      </c>
      <c r="GG77" s="50">
        <f t="shared" si="11"/>
        <v>2.0940699163231831E-2</v>
      </c>
      <c r="GH77" s="50">
        <f t="shared" si="11"/>
        <v>2.7968714470635936</v>
      </c>
      <c r="GI77" s="50">
        <f t="shared" si="11"/>
        <v>3.2051593893930197</v>
      </c>
      <c r="GJ77" s="50">
        <f t="shared" si="11"/>
        <v>1.2687816073793943</v>
      </c>
      <c r="GK77" s="50">
        <f t="shared" si="11"/>
        <v>5.8448903326959902</v>
      </c>
      <c r="GL77" s="50">
        <f t="shared" si="11"/>
        <v>24.992002889095559</v>
      </c>
      <c r="GM77" s="50">
        <f t="shared" si="11"/>
        <v>1.5575685919135076</v>
      </c>
      <c r="GN77" s="50">
        <f t="shared" si="11"/>
        <v>9.3571317380359762</v>
      </c>
      <c r="GO77" s="50">
        <f t="shared" si="11"/>
        <v>2.524214484495984</v>
      </c>
      <c r="GP77" s="50">
        <f t="shared" si="11"/>
        <v>3.8785821009593873</v>
      </c>
      <c r="GQ77" s="50">
        <f>+GQ61*GQ$56</f>
        <v>1.1655196383966444</v>
      </c>
      <c r="GR77" s="50">
        <f t="shared" si="12"/>
        <v>8.5643189274740212</v>
      </c>
      <c r="GS77" s="50">
        <f t="shared" si="12"/>
        <v>3.7532999491650552</v>
      </c>
      <c r="GT77" s="50">
        <f t="shared" si="12"/>
        <v>7.7630947478752788</v>
      </c>
      <c r="GU77" s="50">
        <f t="shared" si="12"/>
        <v>12.655248865629723</v>
      </c>
      <c r="GV77" s="50">
        <f t="shared" si="12"/>
        <v>2.0338471615327895</v>
      </c>
      <c r="GW77" s="50">
        <f t="shared" si="12"/>
        <v>9.3905834588288073</v>
      </c>
      <c r="GX77" s="50">
        <f t="shared" si="12"/>
        <v>1.1422389923577743</v>
      </c>
      <c r="GY77" s="50">
        <f t="shared" si="12"/>
        <v>36.208073465558357</v>
      </c>
      <c r="GZ77" s="50">
        <f t="shared" si="12"/>
        <v>5.671354640984509</v>
      </c>
      <c r="HA77" s="50">
        <f t="shared" si="12"/>
        <v>3.73880837413782</v>
      </c>
      <c r="HB77" s="50">
        <f t="shared" si="12"/>
        <v>0.75832310297390781</v>
      </c>
      <c r="HC77" s="50">
        <f t="shared" si="12"/>
        <v>20.428577501724778</v>
      </c>
      <c r="HD77" s="50">
        <f t="shared" si="12"/>
        <v>2.0745928691078208</v>
      </c>
      <c r="HE77" s="50">
        <f t="shared" si="12"/>
        <v>6.8491364749557402</v>
      </c>
      <c r="HF77" s="50">
        <f t="shared" si="12"/>
        <v>41.702762973312737</v>
      </c>
      <c r="HG77" s="50">
        <f t="shared" si="12"/>
        <v>2.7853092032413933</v>
      </c>
      <c r="HH77" s="50">
        <f t="shared" si="12"/>
        <v>7.9823664183319626E-2</v>
      </c>
      <c r="HI77" s="50">
        <f t="shared" si="12"/>
        <v>1.3449606326170489</v>
      </c>
      <c r="HJ77" s="50">
        <f t="shared" si="12"/>
        <v>4.1940138551524182</v>
      </c>
      <c r="HK77" s="50">
        <f t="shared" si="12"/>
        <v>20.796886232523054</v>
      </c>
      <c r="HL77" s="50">
        <f t="shared" si="12"/>
        <v>8.4957264298905315</v>
      </c>
      <c r="HM77" s="50">
        <f t="shared" si="12"/>
        <v>0.96916853232786693</v>
      </c>
      <c r="HN77" s="50">
        <f t="shared" si="12"/>
        <v>23.566880208080509</v>
      </c>
      <c r="HO77" s="50">
        <f t="shared" si="12"/>
        <v>2.6915510677063459</v>
      </c>
      <c r="HP77" s="50">
        <f t="shared" si="12"/>
        <v>0.95161462778443195</v>
      </c>
      <c r="HQ77" s="50">
        <f t="shared" si="12"/>
        <v>5.3527905695646192</v>
      </c>
      <c r="HR77" s="50">
        <f t="shared" si="12"/>
        <v>5.7674775257262159</v>
      </c>
      <c r="HS77" s="50">
        <f t="shared" si="12"/>
        <v>1.1323427129929375</v>
      </c>
      <c r="HT77" s="50">
        <f t="shared" si="12"/>
        <v>4.7405058951536967</v>
      </c>
      <c r="HU77" s="50">
        <f t="shared" si="12"/>
        <v>11.918833836231192</v>
      </c>
      <c r="HV77" s="50">
        <f t="shared" si="12"/>
        <v>6.1427616730916412</v>
      </c>
      <c r="HW77" s="50">
        <f t="shared" si="12"/>
        <v>1.3731296829034692</v>
      </c>
      <c r="HX77" s="50">
        <f t="shared" si="12"/>
        <v>14.43582296613889</v>
      </c>
      <c r="HY77" s="50">
        <f t="shared" si="12"/>
        <v>5.7498245259442733</v>
      </c>
      <c r="HZ77" s="50">
        <f t="shared" si="12"/>
        <v>11.294894547238501</v>
      </c>
      <c r="IA77" s="50">
        <f t="shared" si="12"/>
        <v>20.682107227075566</v>
      </c>
      <c r="IB77" s="50">
        <f t="shared" si="12"/>
        <v>0.27095250888296746</v>
      </c>
      <c r="IC77" s="50">
        <f t="shared" si="12"/>
        <v>1.8485829263421818E-2</v>
      </c>
      <c r="ID77" s="50">
        <f t="shared" si="12"/>
        <v>2.2449928646579793</v>
      </c>
      <c r="IE77" s="50">
        <f t="shared" si="12"/>
        <v>6.76982636112814</v>
      </c>
      <c r="IF77" s="50">
        <f t="shared" si="12"/>
        <v>13.626816646763444</v>
      </c>
      <c r="IG77" s="50">
        <f t="shared" si="12"/>
        <v>11.729128498531459</v>
      </c>
      <c r="IH77" s="50">
        <f t="shared" si="12"/>
        <v>20.757676029704527</v>
      </c>
      <c r="II77" s="50">
        <f t="shared" si="12"/>
        <v>2.4780360362252623</v>
      </c>
      <c r="IJ77" s="50">
        <f t="shared" si="12"/>
        <v>36.737935387776346</v>
      </c>
      <c r="IK77" s="50">
        <f t="shared" si="12"/>
        <v>4.2698654786204147</v>
      </c>
      <c r="IL77" s="50">
        <f t="shared" si="12"/>
        <v>3.1764562337514231</v>
      </c>
      <c r="IM77" s="50">
        <f t="shared" si="12"/>
        <v>4.2678056025006583</v>
      </c>
      <c r="IN77" s="50">
        <f t="shared" si="12"/>
        <v>8.8855269309214417</v>
      </c>
    </row>
    <row r="78" spans="1:248" ht="18.75" x14ac:dyDescent="0.3">
      <c r="A78" s="381" t="s">
        <v>21</v>
      </c>
      <c r="B78" s="331" t="b">
        <f t="shared" si="6"/>
        <v>0</v>
      </c>
      <c r="C78" s="424">
        <f t="shared" si="13"/>
        <v>115.1401821952406</v>
      </c>
      <c r="D78" s="425">
        <f>E78/$E$56</f>
        <v>109.86576242767178</v>
      </c>
      <c r="E78" s="380">
        <f>SUM(F78:IN78)</f>
        <v>7498.4597171971991</v>
      </c>
      <c r="F78" s="50">
        <f>+F62*F$56</f>
        <v>170.74218862464554</v>
      </c>
      <c r="G78" s="50">
        <f t="shared" si="16"/>
        <v>151.50419188499484</v>
      </c>
      <c r="H78" s="50">
        <f t="shared" si="16"/>
        <v>14.96213281218883</v>
      </c>
      <c r="I78" s="50">
        <f t="shared" si="16"/>
        <v>4.5386291998055572</v>
      </c>
      <c r="J78" s="50">
        <f t="shared" si="16"/>
        <v>19.666059132622472</v>
      </c>
      <c r="K78" s="50">
        <f t="shared" si="16"/>
        <v>3.0463236020012969</v>
      </c>
      <c r="L78" s="50">
        <f t="shared" si="16"/>
        <v>47.530214263582437</v>
      </c>
      <c r="M78" s="50">
        <f t="shared" si="16"/>
        <v>10.571061813405455</v>
      </c>
      <c r="N78" s="50">
        <f t="shared" si="16"/>
        <v>14.215890820015254</v>
      </c>
      <c r="O78" s="50">
        <f t="shared" si="16"/>
        <v>16.362325158721074</v>
      </c>
      <c r="P78" s="50">
        <f t="shared" si="16"/>
        <v>45.780295983613186</v>
      </c>
      <c r="Q78" s="50">
        <f t="shared" si="16"/>
        <v>8.4875430296725831</v>
      </c>
      <c r="R78" s="50">
        <f t="shared" si="16"/>
        <v>12.565797565524443</v>
      </c>
      <c r="S78" s="50">
        <f t="shared" si="16"/>
        <v>17.751046893611992</v>
      </c>
      <c r="T78" s="50">
        <f t="shared" si="16"/>
        <v>10.380668098701939</v>
      </c>
      <c r="U78" s="50">
        <f t="shared" si="16"/>
        <v>5.9876050632102471</v>
      </c>
      <c r="V78" s="50">
        <f t="shared" si="16"/>
        <v>9.7409461606389183</v>
      </c>
      <c r="W78" s="50">
        <f t="shared" si="16"/>
        <v>19.947618205317045</v>
      </c>
      <c r="X78" s="50">
        <f t="shared" si="16"/>
        <v>14.45427290303488</v>
      </c>
      <c r="Y78" s="50">
        <f t="shared" si="16"/>
        <v>14.421868568178914</v>
      </c>
      <c r="Z78" s="50">
        <f t="shared" si="16"/>
        <v>7.8756574282625866</v>
      </c>
      <c r="AA78" s="50">
        <f t="shared" si="16"/>
        <v>17.898327709458112</v>
      </c>
      <c r="AB78" s="50">
        <f t="shared" si="16"/>
        <v>21.954604544218508</v>
      </c>
      <c r="AC78" s="50">
        <f t="shared" si="16"/>
        <v>39.631022375701406</v>
      </c>
      <c r="AD78" s="50">
        <f t="shared" si="16"/>
        <v>7.4455008664111197</v>
      </c>
      <c r="AE78" s="50">
        <f t="shared" si="16"/>
        <v>57.654080615978884</v>
      </c>
      <c r="AF78" s="50">
        <f t="shared" si="16"/>
        <v>8.8782527561637981</v>
      </c>
      <c r="AG78" s="50">
        <f t="shared" si="16"/>
        <v>23.616136556128708</v>
      </c>
      <c r="AH78" s="50">
        <f t="shared" si="16"/>
        <v>11.526603351804626</v>
      </c>
      <c r="AI78" s="50">
        <f t="shared" si="16"/>
        <v>53.620033901790478</v>
      </c>
      <c r="AJ78" s="50">
        <f t="shared" si="16"/>
        <v>7.2934950265670517</v>
      </c>
      <c r="AK78" s="50">
        <f t="shared" si="16"/>
        <v>1.658297005141095</v>
      </c>
      <c r="AL78" s="50">
        <f t="shared" si="16"/>
        <v>4.248519320105455</v>
      </c>
      <c r="AM78" s="50">
        <f t="shared" si="16"/>
        <v>46.739735432515239</v>
      </c>
      <c r="AN78" s="50">
        <f t="shared" si="16"/>
        <v>52.819402805852512</v>
      </c>
      <c r="AO78" s="50">
        <f t="shared" si="16"/>
        <v>29.385633729967356</v>
      </c>
      <c r="AP78" s="50">
        <f t="shared" si="16"/>
        <v>11.348906699578608</v>
      </c>
      <c r="AQ78" s="50">
        <f t="shared" si="16"/>
        <v>10.215747131163951</v>
      </c>
      <c r="AR78" s="50">
        <f t="shared" si="16"/>
        <v>28.441467985887126</v>
      </c>
      <c r="AS78" s="50">
        <f t="shared" si="16"/>
        <v>48.96800599281606</v>
      </c>
      <c r="AT78" s="50">
        <f t="shared" si="16"/>
        <v>3.4514680323375373</v>
      </c>
      <c r="AU78" s="50">
        <f t="shared" si="16"/>
        <v>24.507914496005824</v>
      </c>
      <c r="AV78" s="50">
        <f t="shared" si="16"/>
        <v>12.037687560595977</v>
      </c>
      <c r="AW78" s="50">
        <f t="shared" si="16"/>
        <v>68.319991328246346</v>
      </c>
      <c r="AX78" s="50">
        <f t="shared" si="16"/>
        <v>21.095460206977734</v>
      </c>
      <c r="AY78" s="50">
        <f t="shared" si="16"/>
        <v>1047.8588929222865</v>
      </c>
      <c r="AZ78" s="50">
        <f t="shared" si="16"/>
        <v>108.71351824364551</v>
      </c>
      <c r="BA78" s="50">
        <f t="shared" si="16"/>
        <v>226.37893514486359</v>
      </c>
      <c r="BB78" s="50">
        <f t="shared" si="16"/>
        <v>30.462122779583975</v>
      </c>
      <c r="BC78" s="50">
        <f t="shared" si="16"/>
        <v>38.822057436760225</v>
      </c>
      <c r="BD78" s="50">
        <f t="shared" si="16"/>
        <v>127.87366825139439</v>
      </c>
      <c r="BE78" s="50">
        <f t="shared" si="16"/>
        <v>15.797506849577955</v>
      </c>
      <c r="BF78" s="50">
        <f t="shared" si="16"/>
        <v>37.1029748507245</v>
      </c>
      <c r="BG78" s="50">
        <f t="shared" si="16"/>
        <v>11.323238336440223</v>
      </c>
      <c r="BH78" s="50">
        <f t="shared" si="16"/>
        <v>22.854161257085824</v>
      </c>
      <c r="BI78" s="50">
        <f t="shared" si="16"/>
        <v>14.923542564327088</v>
      </c>
      <c r="BJ78" s="50">
        <f t="shared" si="16"/>
        <v>0.651955964406574</v>
      </c>
      <c r="BK78" s="50">
        <f t="shared" si="16"/>
        <v>51.700518611213589</v>
      </c>
      <c r="BL78" s="50">
        <f t="shared" si="16"/>
        <v>31.153289172403625</v>
      </c>
      <c r="BM78" s="50">
        <f t="shared" si="16"/>
        <v>16.686339093794604</v>
      </c>
      <c r="BN78" s="50">
        <f t="shared" si="16"/>
        <v>3.7179105753759423</v>
      </c>
      <c r="BO78" s="50">
        <f t="shared" si="16"/>
        <v>139.56827382379819</v>
      </c>
      <c r="BP78" s="50">
        <f t="shared" si="16"/>
        <v>27.059954450271352</v>
      </c>
      <c r="BQ78" s="50">
        <f t="shared" si="16"/>
        <v>39.740745921928109</v>
      </c>
      <c r="BR78" s="50">
        <f t="shared" si="15"/>
        <v>29.240137044293171</v>
      </c>
      <c r="BS78" s="50">
        <f t="shared" si="15"/>
        <v>15.771897128433686</v>
      </c>
      <c r="BT78" s="50">
        <f t="shared" ref="BT78:EE81" si="17">+BT62*BT$56</f>
        <v>68.045165998943105</v>
      </c>
      <c r="BU78" s="50">
        <f t="shared" si="17"/>
        <v>7.3532854752941548</v>
      </c>
      <c r="BV78" s="50">
        <f t="shared" si="17"/>
        <v>16.514081250491763</v>
      </c>
      <c r="BW78" s="50">
        <f t="shared" si="17"/>
        <v>85.7486617598192</v>
      </c>
      <c r="BX78" s="50">
        <f t="shared" si="17"/>
        <v>16.653058698878343</v>
      </c>
      <c r="BY78" s="50">
        <f t="shared" si="17"/>
        <v>27.838716789847446</v>
      </c>
      <c r="BZ78" s="392">
        <f t="shared" si="17"/>
        <v>29.302283590758719</v>
      </c>
      <c r="CA78" s="50">
        <f t="shared" si="17"/>
        <v>7.6930475695923768</v>
      </c>
      <c r="CB78" s="50">
        <f t="shared" si="17"/>
        <v>82.03808096881491</v>
      </c>
      <c r="CC78" s="50">
        <f t="shared" si="17"/>
        <v>9.6925462389655337</v>
      </c>
      <c r="CD78" s="50">
        <f t="shared" si="17"/>
        <v>35.174538466884343</v>
      </c>
      <c r="CE78" s="50">
        <f t="shared" si="17"/>
        <v>36.196466216671119</v>
      </c>
      <c r="CF78" s="50">
        <f t="shared" si="17"/>
        <v>20.806814569575735</v>
      </c>
      <c r="CG78" s="50">
        <f t="shared" si="17"/>
        <v>21.870629136796136</v>
      </c>
      <c r="CH78" s="50">
        <f t="shared" si="17"/>
        <v>20.76637129275209</v>
      </c>
      <c r="CI78" s="50">
        <f t="shared" si="17"/>
        <v>22.692582635046119</v>
      </c>
      <c r="CJ78" s="50">
        <f t="shared" si="17"/>
        <v>95.087864276949119</v>
      </c>
      <c r="CK78" s="50">
        <f t="shared" si="17"/>
        <v>11.297030109614907</v>
      </c>
      <c r="CL78" s="50">
        <f t="shared" si="17"/>
        <v>41.065904946981824</v>
      </c>
      <c r="CM78" s="50">
        <f t="shared" si="17"/>
        <v>63.353060748797454</v>
      </c>
      <c r="CN78" s="50">
        <f t="shared" si="17"/>
        <v>29.093838519618416</v>
      </c>
      <c r="CO78" s="50">
        <f t="shared" si="17"/>
        <v>65.503856104501281</v>
      </c>
      <c r="CP78" s="50">
        <f t="shared" si="17"/>
        <v>23.577282140140188</v>
      </c>
      <c r="CQ78" s="50">
        <f t="shared" si="17"/>
        <v>32.45377070382856</v>
      </c>
      <c r="CR78" s="50">
        <f t="shared" si="17"/>
        <v>29.414725646876619</v>
      </c>
      <c r="CS78" s="50">
        <f t="shared" si="17"/>
        <v>47.141393202946091</v>
      </c>
      <c r="CT78" s="50">
        <f t="shared" si="17"/>
        <v>36.468835733174409</v>
      </c>
      <c r="CU78" s="50">
        <f t="shared" si="17"/>
        <v>32.510823147230184</v>
      </c>
      <c r="CV78" s="50">
        <f t="shared" si="17"/>
        <v>54.090306151641435</v>
      </c>
      <c r="CW78" s="50">
        <f t="shared" si="17"/>
        <v>363.61260741629411</v>
      </c>
      <c r="CX78" s="50">
        <f t="shared" si="17"/>
        <v>228.19313225999113</v>
      </c>
      <c r="CY78" s="50">
        <f t="shared" si="17"/>
        <v>37.177773932328805</v>
      </c>
      <c r="CZ78" s="50">
        <f t="shared" si="17"/>
        <v>264.91391934407511</v>
      </c>
      <c r="DA78" s="50">
        <f t="shared" si="17"/>
        <v>1.256801116476306</v>
      </c>
      <c r="DB78" s="50">
        <f t="shared" si="17"/>
        <v>20.559913301203867</v>
      </c>
      <c r="DC78" s="50">
        <f t="shared" si="17"/>
        <v>75.062088221434948</v>
      </c>
      <c r="DD78" s="50">
        <f t="shared" si="17"/>
        <v>105.82450063034877</v>
      </c>
      <c r="DE78" s="50">
        <f t="shared" si="17"/>
        <v>100.93639448787098</v>
      </c>
      <c r="DF78" s="50">
        <f t="shared" si="17"/>
        <v>165.24349065199976</v>
      </c>
      <c r="DG78" s="50">
        <f t="shared" si="17"/>
        <v>49.977199563086316</v>
      </c>
      <c r="DH78" s="50">
        <f t="shared" si="17"/>
        <v>13.672495259851479</v>
      </c>
      <c r="DI78" s="50">
        <f t="shared" si="17"/>
        <v>62.356719212198442</v>
      </c>
      <c r="DJ78" s="50">
        <f t="shared" si="17"/>
        <v>3.639321315793389</v>
      </c>
      <c r="DK78" s="50">
        <f t="shared" si="17"/>
        <v>4.5577245261500856</v>
      </c>
      <c r="DL78" s="50">
        <f t="shared" si="17"/>
        <v>26.240207709873761</v>
      </c>
      <c r="DM78" s="50">
        <f t="shared" si="17"/>
        <v>48.542229962720945</v>
      </c>
      <c r="DN78" s="50">
        <f t="shared" si="17"/>
        <v>3.3546509853603577</v>
      </c>
      <c r="DO78" s="50">
        <f t="shared" si="17"/>
        <v>56.003492676715474</v>
      </c>
      <c r="DP78" s="50">
        <f t="shared" si="17"/>
        <v>46.560780984535164</v>
      </c>
      <c r="DQ78" s="50">
        <f t="shared" si="17"/>
        <v>0.13687846609954554</v>
      </c>
      <c r="DR78" s="50">
        <f t="shared" si="17"/>
        <v>18.718101418010722</v>
      </c>
      <c r="DS78" s="50">
        <f t="shared" si="17"/>
        <v>6.3467091386716294</v>
      </c>
      <c r="DT78" s="50">
        <f t="shared" si="17"/>
        <v>11.230540481088465</v>
      </c>
      <c r="DU78" s="50">
        <f t="shared" si="17"/>
        <v>7.4773639472961451</v>
      </c>
      <c r="DV78" s="50">
        <f t="shared" si="17"/>
        <v>85.955266759214169</v>
      </c>
      <c r="DW78" s="50">
        <f t="shared" si="17"/>
        <v>36.029344426608894</v>
      </c>
      <c r="DX78" s="50">
        <f t="shared" si="17"/>
        <v>25.336191663396395</v>
      </c>
      <c r="DY78" s="50">
        <f t="shared" si="17"/>
        <v>138.88216092427712</v>
      </c>
      <c r="DZ78" s="50">
        <f t="shared" si="17"/>
        <v>189.71846165419436</v>
      </c>
      <c r="EA78" s="50">
        <f t="shared" si="17"/>
        <v>55.467817818932993</v>
      </c>
      <c r="EB78" s="50">
        <f t="shared" si="17"/>
        <v>32.147165315686173</v>
      </c>
      <c r="EC78" s="50">
        <f t="shared" si="17"/>
        <v>20.424729712753205</v>
      </c>
      <c r="ED78" s="50">
        <f t="shared" si="17"/>
        <v>83.445301093520143</v>
      </c>
      <c r="EE78" s="50">
        <f t="shared" si="17"/>
        <v>34.242923825218142</v>
      </c>
      <c r="EF78" s="50">
        <f t="shared" ref="EF78:GQ78" si="18">+EF62*EF$56</f>
        <v>5.8283823353791755</v>
      </c>
      <c r="EG78" s="50">
        <f t="shared" si="18"/>
        <v>37.614434536427886</v>
      </c>
      <c r="EH78" s="50">
        <f t="shared" si="18"/>
        <v>6.1235548981942042E-2</v>
      </c>
      <c r="EI78" s="50">
        <f t="shared" si="18"/>
        <v>1.2988042054657765</v>
      </c>
      <c r="EJ78" s="50">
        <f t="shared" si="18"/>
        <v>10.649982827964482</v>
      </c>
      <c r="EK78" s="50">
        <f t="shared" si="18"/>
        <v>11.785601433373685</v>
      </c>
      <c r="EL78" s="50">
        <f t="shared" si="18"/>
        <v>1.4907620243359427</v>
      </c>
      <c r="EM78" s="50">
        <f t="shared" si="18"/>
        <v>1.0318284572880954</v>
      </c>
      <c r="EN78" s="50">
        <f t="shared" si="18"/>
        <v>0.21207277323755055</v>
      </c>
      <c r="EO78" s="50">
        <f t="shared" si="18"/>
        <v>3.0679226130687201</v>
      </c>
      <c r="EP78" s="50">
        <f t="shared" si="18"/>
        <v>1.6961528273678219</v>
      </c>
      <c r="EQ78" s="50">
        <f t="shared" si="18"/>
        <v>0.26853356695758313</v>
      </c>
      <c r="ER78" s="50">
        <f t="shared" si="18"/>
        <v>0.93130703624165667</v>
      </c>
      <c r="ES78" s="50">
        <f t="shared" si="18"/>
        <v>1.3119204687798713</v>
      </c>
      <c r="ET78" s="50">
        <f t="shared" si="18"/>
        <v>3.7055377140425554</v>
      </c>
      <c r="EU78" s="50">
        <f t="shared" si="18"/>
        <v>1.6454956796423623</v>
      </c>
      <c r="EV78" s="50">
        <f t="shared" si="18"/>
        <v>1.5648679031172377</v>
      </c>
      <c r="EW78" s="50">
        <f t="shared" si="18"/>
        <v>0.4984241558315663</v>
      </c>
      <c r="EX78" s="50">
        <f t="shared" si="18"/>
        <v>2.0740089727570889E-2</v>
      </c>
      <c r="EY78" s="50">
        <f t="shared" si="18"/>
        <v>0.30700959419743062</v>
      </c>
      <c r="EZ78" s="50">
        <f t="shared" si="18"/>
        <v>0.52611347982212331</v>
      </c>
      <c r="FA78" s="50">
        <f t="shared" si="18"/>
        <v>1.6491517752798401</v>
      </c>
      <c r="FB78" s="50">
        <f t="shared" si="18"/>
        <v>6.1652202323493013</v>
      </c>
      <c r="FC78" s="50">
        <f t="shared" si="18"/>
        <v>2.4256576590110068</v>
      </c>
      <c r="FD78" s="50">
        <f t="shared" si="18"/>
        <v>0.62286255428060611</v>
      </c>
      <c r="FE78" s="50">
        <f t="shared" si="18"/>
        <v>60.176933447473701</v>
      </c>
      <c r="FF78" s="50">
        <f t="shared" si="18"/>
        <v>2.2334433405195071</v>
      </c>
      <c r="FG78" s="50">
        <f t="shared" si="18"/>
        <v>1.5754246498639874</v>
      </c>
      <c r="FH78" s="50">
        <f t="shared" si="18"/>
        <v>0.96222707673981001</v>
      </c>
      <c r="FI78" s="50">
        <f t="shared" si="18"/>
        <v>6.6811077465668367</v>
      </c>
      <c r="FJ78" s="50">
        <f t="shared" si="18"/>
        <v>1.5895180968519538</v>
      </c>
      <c r="FK78" s="50">
        <f t="shared" si="18"/>
        <v>4.437269891904374</v>
      </c>
      <c r="FL78" s="50">
        <f t="shared" si="18"/>
        <v>2.1457316359958201</v>
      </c>
      <c r="FM78" s="50">
        <f t="shared" si="18"/>
        <v>1.2883271950689903</v>
      </c>
      <c r="FN78" s="50">
        <f t="shared" si="18"/>
        <v>3.3700599032257079</v>
      </c>
      <c r="FO78" s="50">
        <f t="shared" si="18"/>
        <v>3.1432602828900214</v>
      </c>
      <c r="FP78" s="50">
        <f t="shared" si="18"/>
        <v>13.149172815621222</v>
      </c>
      <c r="FQ78" s="50">
        <f t="shared" si="18"/>
        <v>2.4729087961581553</v>
      </c>
      <c r="FR78" s="50">
        <f t="shared" si="18"/>
        <v>0.75500894780252115</v>
      </c>
      <c r="FS78" s="50">
        <f t="shared" si="18"/>
        <v>1.8425566651607768</v>
      </c>
      <c r="FT78" s="50">
        <f t="shared" si="18"/>
        <v>1.3308879326383518</v>
      </c>
      <c r="FU78" s="50">
        <f t="shared" si="18"/>
        <v>1.3479927505732969</v>
      </c>
      <c r="FV78" s="50">
        <f t="shared" si="18"/>
        <v>1.5987319379212148</v>
      </c>
      <c r="FW78" s="50">
        <f t="shared" si="18"/>
        <v>1.0576585129169371</v>
      </c>
      <c r="FX78" s="50">
        <f t="shared" si="18"/>
        <v>1.7940654382220491</v>
      </c>
      <c r="FY78" s="50">
        <f t="shared" si="18"/>
        <v>3.9923007997743025</v>
      </c>
      <c r="FZ78" s="50">
        <f t="shared" si="18"/>
        <v>1.3410393600033756</v>
      </c>
      <c r="GA78" s="50">
        <f t="shared" si="18"/>
        <v>8.5722855137637843</v>
      </c>
      <c r="GB78" s="50">
        <f t="shared" si="18"/>
        <v>0.43758497900682874</v>
      </c>
      <c r="GC78" s="50">
        <f t="shared" si="18"/>
        <v>7.6987069429047539</v>
      </c>
      <c r="GD78" s="50">
        <f t="shared" si="18"/>
        <v>6.1651415509702865</v>
      </c>
      <c r="GE78" s="50">
        <f t="shared" si="18"/>
        <v>1.1454128208273331</v>
      </c>
      <c r="GF78" s="50">
        <f t="shared" si="18"/>
        <v>7.3493868646741642</v>
      </c>
      <c r="GG78" s="50">
        <f t="shared" si="18"/>
        <v>2.0940699163231831E-2</v>
      </c>
      <c r="GH78" s="50">
        <f t="shared" si="18"/>
        <v>2.7968714470635936</v>
      </c>
      <c r="GI78" s="50">
        <f t="shared" si="18"/>
        <v>3.2051593893930197</v>
      </c>
      <c r="GJ78" s="50">
        <f t="shared" si="18"/>
        <v>1.2687816073793943</v>
      </c>
      <c r="GK78" s="50">
        <f t="shared" si="18"/>
        <v>5.8448903326959902</v>
      </c>
      <c r="GL78" s="50">
        <f t="shared" si="18"/>
        <v>24.992002889095559</v>
      </c>
      <c r="GM78" s="50">
        <f t="shared" si="18"/>
        <v>1.5575685919135076</v>
      </c>
      <c r="GN78" s="50">
        <f t="shared" si="18"/>
        <v>9.3571317380359762</v>
      </c>
      <c r="GO78" s="50">
        <f t="shared" si="18"/>
        <v>2.524214484495984</v>
      </c>
      <c r="GP78" s="50">
        <f t="shared" si="18"/>
        <v>3.8785821009593873</v>
      </c>
      <c r="GQ78" s="50">
        <f t="shared" si="18"/>
        <v>1.1655196383966444</v>
      </c>
      <c r="GR78" s="50">
        <f t="shared" si="12"/>
        <v>8.5643189274740212</v>
      </c>
      <c r="GS78" s="50">
        <f t="shared" si="12"/>
        <v>3.7532999491650552</v>
      </c>
      <c r="GT78" s="50">
        <f t="shared" si="12"/>
        <v>7.7630947478752788</v>
      </c>
      <c r="GU78" s="50">
        <f t="shared" si="12"/>
        <v>12.655248865629723</v>
      </c>
      <c r="GV78" s="50">
        <f t="shared" si="12"/>
        <v>2.0338471615327895</v>
      </c>
      <c r="GW78" s="50">
        <f t="shared" si="12"/>
        <v>9.3905834588288073</v>
      </c>
      <c r="GX78" s="50">
        <f t="shared" si="12"/>
        <v>1.1422389923577743</v>
      </c>
      <c r="GY78" s="50">
        <f t="shared" si="12"/>
        <v>36.208073465558357</v>
      </c>
      <c r="GZ78" s="50">
        <f t="shared" si="12"/>
        <v>5.671354640984509</v>
      </c>
      <c r="HA78" s="50">
        <f t="shared" si="12"/>
        <v>3.73880837413782</v>
      </c>
      <c r="HB78" s="50">
        <f t="shared" si="12"/>
        <v>0.75832310297390781</v>
      </c>
      <c r="HC78" s="50">
        <f t="shared" si="12"/>
        <v>20.428577501724778</v>
      </c>
      <c r="HD78" s="50">
        <f t="shared" si="12"/>
        <v>2.0745928691078208</v>
      </c>
      <c r="HE78" s="50">
        <f t="shared" si="12"/>
        <v>6.8491364749557402</v>
      </c>
      <c r="HF78" s="50">
        <f t="shared" si="12"/>
        <v>41.702762973312737</v>
      </c>
      <c r="HG78" s="50">
        <f t="shared" si="12"/>
        <v>2.7853092032413933</v>
      </c>
      <c r="HH78" s="50">
        <f t="shared" si="12"/>
        <v>7.9823664183319626E-2</v>
      </c>
      <c r="HI78" s="50">
        <f t="shared" si="12"/>
        <v>1.3449606326170489</v>
      </c>
      <c r="HJ78" s="50">
        <f t="shared" si="12"/>
        <v>4.1940138551524182</v>
      </c>
      <c r="HK78" s="50">
        <f t="shared" si="12"/>
        <v>20.796886232523054</v>
      </c>
      <c r="HL78" s="50">
        <f t="shared" si="12"/>
        <v>8.4957264298905315</v>
      </c>
      <c r="HM78" s="50">
        <f t="shared" si="12"/>
        <v>0.96916853232786693</v>
      </c>
      <c r="HN78" s="50">
        <f t="shared" si="12"/>
        <v>23.566880208080509</v>
      </c>
      <c r="HO78" s="50">
        <f t="shared" si="12"/>
        <v>2.6915510677063459</v>
      </c>
      <c r="HP78" s="50">
        <f t="shared" si="12"/>
        <v>0.95161462778443195</v>
      </c>
      <c r="HQ78" s="50">
        <f t="shared" si="12"/>
        <v>5.3527905695646192</v>
      </c>
      <c r="HR78" s="50">
        <f t="shared" si="12"/>
        <v>5.7674775257262159</v>
      </c>
      <c r="HS78" s="50">
        <f t="shared" si="12"/>
        <v>1.1323427129929375</v>
      </c>
      <c r="HT78" s="50">
        <f t="shared" si="12"/>
        <v>4.7405058951536967</v>
      </c>
      <c r="HU78" s="50">
        <f t="shared" si="12"/>
        <v>11.918833836231192</v>
      </c>
      <c r="HV78" s="50">
        <f t="shared" si="12"/>
        <v>6.1427616730916412</v>
      </c>
      <c r="HW78" s="50">
        <f t="shared" si="12"/>
        <v>1.3731296829034692</v>
      </c>
      <c r="HX78" s="50">
        <f t="shared" si="12"/>
        <v>14.43582296613889</v>
      </c>
      <c r="HY78" s="50">
        <f t="shared" si="12"/>
        <v>5.7498245259442733</v>
      </c>
      <c r="HZ78" s="50">
        <f t="shared" si="12"/>
        <v>11.294894547238501</v>
      </c>
      <c r="IA78" s="50">
        <f t="shared" si="12"/>
        <v>20.682107227075566</v>
      </c>
      <c r="IB78" s="50">
        <f t="shared" si="12"/>
        <v>0.27095250888296746</v>
      </c>
      <c r="IC78" s="50">
        <f t="shared" si="12"/>
        <v>1.8485829263421818E-2</v>
      </c>
      <c r="ID78" s="50">
        <f t="shared" si="12"/>
        <v>2.2449928646579793</v>
      </c>
      <c r="IE78" s="50">
        <f t="shared" si="12"/>
        <v>6.76982636112814</v>
      </c>
      <c r="IF78" s="50">
        <f t="shared" si="12"/>
        <v>13.626816646763444</v>
      </c>
      <c r="IG78" s="50">
        <f t="shared" si="12"/>
        <v>11.729128498531459</v>
      </c>
      <c r="IH78" s="50">
        <f t="shared" si="12"/>
        <v>20.757676029704527</v>
      </c>
      <c r="II78" s="50">
        <f t="shared" si="12"/>
        <v>2.4780360362252623</v>
      </c>
      <c r="IJ78" s="50">
        <f t="shared" si="12"/>
        <v>36.737935387776346</v>
      </c>
      <c r="IK78" s="50">
        <f t="shared" si="12"/>
        <v>4.2698654786204147</v>
      </c>
      <c r="IL78" s="50">
        <f t="shared" si="12"/>
        <v>3.1764562337514231</v>
      </c>
      <c r="IM78" s="50">
        <f t="shared" si="12"/>
        <v>4.2678056025006583</v>
      </c>
      <c r="IN78" s="50">
        <f t="shared" si="12"/>
        <v>8.8855269309214417</v>
      </c>
    </row>
    <row r="79" spans="1:248" ht="18.75" x14ac:dyDescent="0.3">
      <c r="A79" s="381" t="s">
        <v>674</v>
      </c>
      <c r="B79" s="331" t="b">
        <f t="shared" si="6"/>
        <v>0</v>
      </c>
      <c r="C79" s="418">
        <f t="shared" si="13"/>
        <v>116.87509783733344</v>
      </c>
      <c r="D79" s="425">
        <f t="shared" ref="D79:D85" si="19">E79/$E$56</f>
        <v>95.914856859382695</v>
      </c>
      <c r="E79" s="380">
        <f t="shared" si="7"/>
        <v>6546.2949926215497</v>
      </c>
      <c r="F79" s="50">
        <f t="shared" ref="F79:BQ81" si="20">+F63*F$56</f>
        <v>180.54300597832125</v>
      </c>
      <c r="G79" s="50">
        <f t="shared" si="20"/>
        <v>175.38772311722133</v>
      </c>
      <c r="H79" s="50">
        <f t="shared" si="20"/>
        <v>14.930487367482366</v>
      </c>
      <c r="I79" s="50">
        <f t="shared" si="20"/>
        <v>4.6716083605160472</v>
      </c>
      <c r="J79" s="50">
        <f t="shared" si="20"/>
        <v>19.804079410799947</v>
      </c>
      <c r="K79" s="50">
        <f t="shared" si="20"/>
        <v>2.8961002048120994</v>
      </c>
      <c r="L79" s="50">
        <f t="shared" si="20"/>
        <v>47.578929742855102</v>
      </c>
      <c r="M79" s="50">
        <f t="shared" si="20"/>
        <v>10.962006603710215</v>
      </c>
      <c r="N79" s="50">
        <f t="shared" si="20"/>
        <v>15.088152298981115</v>
      </c>
      <c r="O79" s="50">
        <f t="shared" si="20"/>
        <v>17.005108774894047</v>
      </c>
      <c r="P79" s="50">
        <f t="shared" si="20"/>
        <v>48.159169215429472</v>
      </c>
      <c r="Q79" s="50">
        <f t="shared" si="20"/>
        <v>7.8364001634216054</v>
      </c>
      <c r="R79" s="50">
        <f t="shared" si="20"/>
        <v>12.884203402873851</v>
      </c>
      <c r="S79" s="50">
        <f t="shared" si="20"/>
        <v>18.86523836436297</v>
      </c>
      <c r="T79" s="50">
        <f t="shared" si="20"/>
        <v>10.994978112132539</v>
      </c>
      <c r="U79" s="50">
        <f t="shared" si="20"/>
        <v>5.5042470383702815</v>
      </c>
      <c r="V79" s="50">
        <f t="shared" si="20"/>
        <v>9.2553748183610338</v>
      </c>
      <c r="W79" s="50">
        <f t="shared" si="20"/>
        <v>15.908026000554463</v>
      </c>
      <c r="X79" s="50">
        <f t="shared" si="20"/>
        <v>13.748330431885686</v>
      </c>
      <c r="Y79" s="50">
        <f t="shared" si="20"/>
        <v>13.250712986814987</v>
      </c>
      <c r="Z79" s="50">
        <f t="shared" si="20"/>
        <v>8.3976164398300188</v>
      </c>
      <c r="AA79" s="50">
        <f t="shared" si="20"/>
        <v>18.616319722634579</v>
      </c>
      <c r="AB79" s="50">
        <f t="shared" si="20"/>
        <v>21.196450759899879</v>
      </c>
      <c r="AC79" s="50">
        <f t="shared" si="20"/>
        <v>40.868747545336781</v>
      </c>
      <c r="AD79" s="50">
        <f t="shared" si="20"/>
        <v>7.0931115185320817</v>
      </c>
      <c r="AE79" s="50">
        <f t="shared" si="20"/>
        <v>54.351638518426078</v>
      </c>
      <c r="AF79" s="50">
        <f t="shared" si="20"/>
        <v>8.7674264017526227</v>
      </c>
      <c r="AG79" s="50">
        <f t="shared" si="20"/>
        <v>22.131725070456504</v>
      </c>
      <c r="AH79" s="50">
        <f t="shared" si="20"/>
        <v>12.403934098339606</v>
      </c>
      <c r="AI79" s="50">
        <f t="shared" si="20"/>
        <v>52.753819585231916</v>
      </c>
      <c r="AJ79" s="50">
        <f t="shared" si="20"/>
        <v>6.7293982626188606</v>
      </c>
      <c r="AK79" s="50">
        <f t="shared" si="20"/>
        <v>1.8160917261154872</v>
      </c>
      <c r="AL79" s="50">
        <f t="shared" si="20"/>
        <v>4.9553989389112552</v>
      </c>
      <c r="AM79" s="50">
        <f t="shared" si="20"/>
        <v>43.684873504518194</v>
      </c>
      <c r="AN79" s="50">
        <f t="shared" si="20"/>
        <v>51.572702065251946</v>
      </c>
      <c r="AO79" s="50">
        <f t="shared" si="20"/>
        <v>31.771408631660158</v>
      </c>
      <c r="AP79" s="50">
        <f t="shared" si="20"/>
        <v>12.593484287105479</v>
      </c>
      <c r="AQ79" s="50">
        <f t="shared" si="20"/>
        <v>10.325622443698077</v>
      </c>
      <c r="AR79" s="50">
        <f t="shared" si="20"/>
        <v>26.707158999930126</v>
      </c>
      <c r="AS79" s="50">
        <f t="shared" si="20"/>
        <v>51.922603753148508</v>
      </c>
      <c r="AT79" s="50">
        <f t="shared" si="20"/>
        <v>3.8355664526145308</v>
      </c>
      <c r="AU79" s="50">
        <f t="shared" si="20"/>
        <v>26.923990845209236</v>
      </c>
      <c r="AV79" s="50">
        <f t="shared" si="20"/>
        <v>12.426000062550685</v>
      </c>
      <c r="AW79" s="50">
        <f t="shared" si="20"/>
        <v>76.603172892265775</v>
      </c>
      <c r="AX79" s="50">
        <f t="shared" si="20"/>
        <v>22.477875454471153</v>
      </c>
      <c r="AY79" s="50">
        <f t="shared" si="20"/>
        <v>901.01472117529511</v>
      </c>
      <c r="AZ79" s="50">
        <f t="shared" si="20"/>
        <v>126.96461646937021</v>
      </c>
      <c r="BA79" s="50">
        <f t="shared" si="20"/>
        <v>201.35843244673217</v>
      </c>
      <c r="BB79" s="50">
        <f t="shared" si="20"/>
        <v>31.388411139967278</v>
      </c>
      <c r="BC79" s="50">
        <f t="shared" si="20"/>
        <v>46.145987236655678</v>
      </c>
      <c r="BD79" s="50">
        <f t="shared" si="20"/>
        <v>123.28567515753473</v>
      </c>
      <c r="BE79" s="50">
        <f t="shared" si="20"/>
        <v>14.858752323840024</v>
      </c>
      <c r="BF79" s="50">
        <f t="shared" si="20"/>
        <v>36.314374582840415</v>
      </c>
      <c r="BG79" s="50">
        <f t="shared" si="20"/>
        <v>9.9035621434726142</v>
      </c>
      <c r="BH79" s="50">
        <f t="shared" si="20"/>
        <v>20.540988921506603</v>
      </c>
      <c r="BI79" s="50">
        <f t="shared" si="20"/>
        <v>15.457194673562553</v>
      </c>
      <c r="BJ79" s="50">
        <f t="shared" si="20"/>
        <v>0.55710682994878247</v>
      </c>
      <c r="BK79" s="50">
        <f t="shared" si="20"/>
        <v>43.870990471740221</v>
      </c>
      <c r="BL79" s="50">
        <f t="shared" si="20"/>
        <v>34.121408694672361</v>
      </c>
      <c r="BM79" s="50">
        <f t="shared" si="20"/>
        <v>17.70982946539981</v>
      </c>
      <c r="BN79" s="50">
        <f t="shared" si="20"/>
        <v>3.6620443237059348</v>
      </c>
      <c r="BO79" s="50">
        <f t="shared" si="20"/>
        <v>140.54919516042338</v>
      </c>
      <c r="BP79" s="50">
        <f t="shared" si="20"/>
        <v>25.69734608367898</v>
      </c>
      <c r="BQ79" s="50">
        <f t="shared" si="20"/>
        <v>41.709289476464193</v>
      </c>
      <c r="BR79" s="50">
        <f t="shared" si="15"/>
        <v>29.588751068629005</v>
      </c>
      <c r="BS79" s="50">
        <f t="shared" si="15"/>
        <v>14.748734249517126</v>
      </c>
      <c r="BT79" s="50">
        <f t="shared" si="17"/>
        <v>63.28578414538805</v>
      </c>
      <c r="BU79" s="50">
        <f t="shared" si="17"/>
        <v>7.619321134046567</v>
      </c>
      <c r="BV79" s="50">
        <f t="shared" si="17"/>
        <v>15.424548632757974</v>
      </c>
      <c r="BW79" s="50">
        <f t="shared" si="17"/>
        <v>80.798477432130568</v>
      </c>
      <c r="BX79" s="50">
        <f t="shared" si="17"/>
        <v>16.228420719741575</v>
      </c>
      <c r="BY79" s="50">
        <f t="shared" si="17"/>
        <v>28.233942989142339</v>
      </c>
      <c r="BZ79" s="50">
        <f t="shared" si="17"/>
        <v>22.968386829367518</v>
      </c>
      <c r="CA79" s="50">
        <f t="shared" si="17"/>
        <v>8.5217393381423108</v>
      </c>
      <c r="CB79" s="50">
        <f t="shared" si="17"/>
        <v>71.883016936378723</v>
      </c>
      <c r="CC79" s="50">
        <f t="shared" si="17"/>
        <v>9.1092892606440685</v>
      </c>
      <c r="CD79" s="50">
        <f t="shared" si="17"/>
        <v>39.042097303887168</v>
      </c>
      <c r="CE79" s="50">
        <f t="shared" si="17"/>
        <v>36.226792767785412</v>
      </c>
      <c r="CF79" s="50">
        <f t="shared" si="17"/>
        <v>21.766617971867543</v>
      </c>
      <c r="CG79" s="50">
        <f t="shared" si="17"/>
        <v>24.09483688004179</v>
      </c>
      <c r="CH79" s="50">
        <f t="shared" si="17"/>
        <v>20.766783929784491</v>
      </c>
      <c r="CI79" s="50">
        <f t="shared" si="17"/>
        <v>21.559205530448388</v>
      </c>
      <c r="CJ79" s="50">
        <f t="shared" si="17"/>
        <v>97.728581286959482</v>
      </c>
      <c r="CK79" s="50">
        <f t="shared" si="17"/>
        <v>12.070976779118695</v>
      </c>
      <c r="CL79" s="50">
        <f t="shared" si="17"/>
        <v>26.021452986657181</v>
      </c>
      <c r="CM79" s="50">
        <f t="shared" si="17"/>
        <v>77.370713639382942</v>
      </c>
      <c r="CN79" s="50">
        <f t="shared" si="17"/>
        <v>31.083531978038671</v>
      </c>
      <c r="CO79" s="50">
        <f t="shared" si="17"/>
        <v>58.872389403209453</v>
      </c>
      <c r="CP79" s="50">
        <f t="shared" si="17"/>
        <v>33.354189076194423</v>
      </c>
      <c r="CQ79" s="50">
        <f t="shared" si="17"/>
        <v>31.080202989196916</v>
      </c>
      <c r="CR79" s="50">
        <f t="shared" si="17"/>
        <v>33.371287117236953</v>
      </c>
      <c r="CS79" s="50">
        <f t="shared" si="17"/>
        <v>47.793172978013665</v>
      </c>
      <c r="CT79" s="50">
        <f t="shared" si="17"/>
        <v>35.748905065341042</v>
      </c>
      <c r="CU79" s="50">
        <f t="shared" si="17"/>
        <v>31.925056357356645</v>
      </c>
      <c r="CV79" s="50">
        <f t="shared" si="17"/>
        <v>54.161212664583601</v>
      </c>
      <c r="CW79" s="50">
        <f t="shared" si="17"/>
        <v>367.54749204485893</v>
      </c>
      <c r="CX79" s="50">
        <f t="shared" si="17"/>
        <v>227.72766140966789</v>
      </c>
      <c r="CY79" s="50">
        <f t="shared" si="17"/>
        <v>34.456363474266809</v>
      </c>
      <c r="CZ79" s="50">
        <f t="shared" si="17"/>
        <v>267.60717369399424</v>
      </c>
      <c r="DA79" s="50">
        <f t="shared" si="17"/>
        <v>0.65172484806303121</v>
      </c>
      <c r="DB79" s="50">
        <f t="shared" si="17"/>
        <v>20.445729974744907</v>
      </c>
      <c r="DC79" s="50">
        <f t="shared" si="17"/>
        <v>77.35489191631018</v>
      </c>
      <c r="DD79" s="50">
        <f t="shared" si="17"/>
        <v>101.95471049533744</v>
      </c>
      <c r="DE79" s="50">
        <f t="shared" si="17"/>
        <v>92.898306369267061</v>
      </c>
      <c r="DF79" s="50">
        <f t="shared" si="17"/>
        <v>174.65867939027018</v>
      </c>
      <c r="DG79" s="50">
        <f t="shared" si="17"/>
        <v>41.53001771223709</v>
      </c>
      <c r="DH79" s="50">
        <f t="shared" si="17"/>
        <v>10.092992410906609</v>
      </c>
      <c r="DI79" s="50">
        <f t="shared" si="17"/>
        <v>36.491650220288371</v>
      </c>
      <c r="DJ79" s="50">
        <f t="shared" si="17"/>
        <v>3.9033350132570583</v>
      </c>
      <c r="DK79" s="50">
        <f t="shared" si="17"/>
        <v>4.7867814991920792</v>
      </c>
      <c r="DL79" s="50">
        <f t="shared" si="17"/>
        <v>28.59623787516837</v>
      </c>
      <c r="DM79" s="50">
        <f t="shared" si="17"/>
        <v>48.370761383185311</v>
      </c>
      <c r="DN79" s="50">
        <f t="shared" si="17"/>
        <v>3.4517075532096548</v>
      </c>
      <c r="DO79" s="50">
        <f t="shared" si="17"/>
        <v>56.350250731866247</v>
      </c>
      <c r="DP79" s="50">
        <f t="shared" si="17"/>
        <v>42.424522327210084</v>
      </c>
      <c r="DQ79" s="50">
        <f t="shared" si="17"/>
        <v>0.13029536909950623</v>
      </c>
      <c r="DR79" s="50">
        <f t="shared" si="17"/>
        <v>18.733190074594216</v>
      </c>
      <c r="DS79" s="50">
        <f t="shared" si="17"/>
        <v>5.7988928762735492</v>
      </c>
      <c r="DT79" s="50">
        <f t="shared" si="17"/>
        <v>9.7875501971656256</v>
      </c>
      <c r="DU79" s="50">
        <f t="shared" si="17"/>
        <v>6.6202111329038349</v>
      </c>
      <c r="DV79" s="50">
        <f t="shared" si="17"/>
        <v>98.813791451704915</v>
      </c>
      <c r="DW79" s="50">
        <f t="shared" si="17"/>
        <v>37.612322726857165</v>
      </c>
      <c r="DX79" s="50">
        <f t="shared" si="17"/>
        <v>21.845417031932374</v>
      </c>
      <c r="DY79" s="50">
        <f t="shared" si="17"/>
        <v>118.32589256740211</v>
      </c>
      <c r="DZ79" s="50">
        <f t="shared" si="17"/>
        <v>182.75649853840972</v>
      </c>
      <c r="EA79" s="50">
        <f t="shared" si="17"/>
        <v>33.479399992089171</v>
      </c>
      <c r="EB79" s="50">
        <f t="shared" si="17"/>
        <v>30.779236327914052</v>
      </c>
      <c r="EC79" s="50">
        <f t="shared" si="17"/>
        <v>24.165280621785328</v>
      </c>
      <c r="ED79" s="50">
        <f t="shared" si="17"/>
        <v>78.693115488424979</v>
      </c>
      <c r="EE79" s="50">
        <f t="shared" si="17"/>
        <v>23.694541289581327</v>
      </c>
    </row>
    <row r="80" spans="1:248" ht="18.75" x14ac:dyDescent="0.3">
      <c r="A80" s="381" t="s">
        <v>675</v>
      </c>
      <c r="B80" s="331" t="b">
        <f t="shared" si="6"/>
        <v>0</v>
      </c>
      <c r="C80" s="385">
        <f t="shared" si="13"/>
        <v>118.99881385404801</v>
      </c>
      <c r="D80" s="425">
        <f t="shared" si="19"/>
        <v>100.09146419706482</v>
      </c>
      <c r="E80" s="380">
        <f t="shared" si="7"/>
        <v>6831.3530597038898</v>
      </c>
      <c r="F80" s="50">
        <f t="shared" si="20"/>
        <v>192.95698662879059</v>
      </c>
      <c r="G80" s="50">
        <f t="shared" si="20"/>
        <v>153.83502560630245</v>
      </c>
      <c r="H80" s="50">
        <f t="shared" si="20"/>
        <v>17.053896707286171</v>
      </c>
      <c r="I80" s="50">
        <f t="shared" si="20"/>
        <v>4.6587640233482821</v>
      </c>
      <c r="J80" s="50">
        <f t="shared" si="20"/>
        <v>22.872010262596408</v>
      </c>
      <c r="K80" s="50">
        <f t="shared" si="20"/>
        <v>2.8467120346180246</v>
      </c>
      <c r="L80" s="50">
        <f t="shared" si="20"/>
        <v>49.770691350488981</v>
      </c>
      <c r="M80" s="50">
        <f t="shared" si="20"/>
        <v>9.3593906901922015</v>
      </c>
      <c r="N80" s="50">
        <f t="shared" si="20"/>
        <v>14.106742371638669</v>
      </c>
      <c r="O80" s="50">
        <f t="shared" si="20"/>
        <v>18.931492319956014</v>
      </c>
      <c r="P80" s="50">
        <f t="shared" si="20"/>
        <v>50.496544123079417</v>
      </c>
      <c r="Q80" s="50">
        <f t="shared" si="20"/>
        <v>8.3733258790684282</v>
      </c>
      <c r="R80" s="50">
        <f t="shared" si="20"/>
        <v>11.280764771641072</v>
      </c>
      <c r="S80" s="50">
        <f t="shared" si="20"/>
        <v>18.199179914769097</v>
      </c>
      <c r="T80" s="50">
        <f t="shared" si="20"/>
        <v>10.322750482184393</v>
      </c>
      <c r="U80" s="50">
        <f t="shared" si="20"/>
        <v>6.3479146336585694</v>
      </c>
      <c r="V80" s="50">
        <f t="shared" si="20"/>
        <v>10.845396360836794</v>
      </c>
      <c r="W80" s="50">
        <f t="shared" si="20"/>
        <v>14.686218634043065</v>
      </c>
      <c r="X80" s="50">
        <f t="shared" si="20"/>
        <v>14.464876227649135</v>
      </c>
      <c r="Y80" s="50">
        <f t="shared" si="20"/>
        <v>16.125930922015314</v>
      </c>
      <c r="Z80" s="50">
        <f t="shared" si="20"/>
        <v>8.1499003174124596</v>
      </c>
      <c r="AA80" s="50">
        <f t="shared" si="20"/>
        <v>18.912032111489552</v>
      </c>
      <c r="AB80" s="50">
        <f t="shared" si="20"/>
        <v>21.228128987582657</v>
      </c>
      <c r="AC80" s="50">
        <f t="shared" si="20"/>
        <v>47.265677171298982</v>
      </c>
      <c r="AD80" s="50">
        <f t="shared" si="20"/>
        <v>7.4185248542631381</v>
      </c>
      <c r="AE80" s="50">
        <f t="shared" si="20"/>
        <v>55.631818965624419</v>
      </c>
      <c r="AF80" s="50">
        <f t="shared" si="20"/>
        <v>7.9983039935252931</v>
      </c>
      <c r="AG80" s="50">
        <f t="shared" si="20"/>
        <v>25.28596217439042</v>
      </c>
      <c r="AH80" s="50">
        <f t="shared" si="20"/>
        <v>12.444333302404125</v>
      </c>
      <c r="AI80" s="50">
        <f t="shared" si="20"/>
        <v>63.499436133276781</v>
      </c>
      <c r="AJ80" s="50">
        <f t="shared" si="20"/>
        <v>6.4418535532011676</v>
      </c>
      <c r="AK80" s="50">
        <f t="shared" si="20"/>
        <v>2.277216973006035</v>
      </c>
      <c r="AL80" s="50">
        <f t="shared" si="20"/>
        <v>5.5639408226212543</v>
      </c>
      <c r="AM80" s="50">
        <f t="shared" si="20"/>
        <v>40.463351113706722</v>
      </c>
      <c r="AN80" s="50">
        <f t="shared" si="20"/>
        <v>50.885744514308776</v>
      </c>
      <c r="AO80" s="50">
        <f t="shared" si="20"/>
        <v>30.487699935355842</v>
      </c>
      <c r="AP80" s="50">
        <f t="shared" si="20"/>
        <v>13.325143382084498</v>
      </c>
      <c r="AQ80" s="50">
        <f t="shared" si="20"/>
        <v>9.7584222786919437</v>
      </c>
      <c r="AR80" s="50">
        <f t="shared" si="20"/>
        <v>28.649681014906587</v>
      </c>
      <c r="AS80" s="50">
        <f t="shared" si="20"/>
        <v>49.190145953579062</v>
      </c>
      <c r="AT80" s="50">
        <f t="shared" si="20"/>
        <v>4.2739627688934858</v>
      </c>
      <c r="AU80" s="50">
        <f t="shared" si="20"/>
        <v>22.068823798955464</v>
      </c>
      <c r="AV80" s="50">
        <f t="shared" si="20"/>
        <v>12.197620224771647</v>
      </c>
      <c r="AW80" s="50">
        <f t="shared" si="20"/>
        <v>74.624619864536697</v>
      </c>
      <c r="AX80" s="50">
        <f t="shared" si="20"/>
        <v>22.595949934994138</v>
      </c>
      <c r="AY80" s="50">
        <f t="shared" si="20"/>
        <v>997.87352585079407</v>
      </c>
      <c r="AZ80" s="50">
        <f t="shared" si="20"/>
        <v>121.0040279236265</v>
      </c>
      <c r="BA80" s="50">
        <f t="shared" si="20"/>
        <v>220.0942498055492</v>
      </c>
      <c r="BB80" s="50">
        <f t="shared" si="20"/>
        <v>32.226579147482262</v>
      </c>
      <c r="BC80" s="50">
        <f t="shared" si="20"/>
        <v>40.636956360821237</v>
      </c>
      <c r="BD80" s="50">
        <f t="shared" si="20"/>
        <v>126.39166661372599</v>
      </c>
      <c r="BE80" s="50">
        <f t="shared" si="20"/>
        <v>14.297760322432788</v>
      </c>
      <c r="BF80" s="50">
        <f t="shared" si="20"/>
        <v>39.001348399352509</v>
      </c>
      <c r="BG80" s="50">
        <f t="shared" si="20"/>
        <v>10.024437879642425</v>
      </c>
      <c r="BH80" s="50">
        <f t="shared" si="20"/>
        <v>24.632184575577536</v>
      </c>
      <c r="BI80" s="50">
        <f t="shared" si="20"/>
        <v>18.254769180122732</v>
      </c>
      <c r="BJ80" s="50">
        <f t="shared" si="20"/>
        <v>0.52528956038172026</v>
      </c>
      <c r="BK80" s="50">
        <f t="shared" si="20"/>
        <v>45.207136833588571</v>
      </c>
      <c r="BL80" s="50">
        <f t="shared" si="20"/>
        <v>39.439912724748552</v>
      </c>
      <c r="BM80" s="50">
        <f t="shared" si="20"/>
        <v>18.393789019830908</v>
      </c>
      <c r="BN80" s="50">
        <f t="shared" si="20"/>
        <v>3.5531550821427973</v>
      </c>
      <c r="BO80" s="50">
        <f t="shared" si="20"/>
        <v>126.45062754703535</v>
      </c>
      <c r="BP80" s="50">
        <f t="shared" si="20"/>
        <v>27.612627621215132</v>
      </c>
      <c r="BQ80" s="50">
        <f t="shared" si="20"/>
        <v>42.205453890362115</v>
      </c>
      <c r="BR80" s="50">
        <f t="shared" si="15"/>
        <v>40.127899656883685</v>
      </c>
      <c r="BS80" s="50">
        <f t="shared" si="15"/>
        <v>19.22769433902274</v>
      </c>
      <c r="BT80" s="50">
        <f t="shared" si="17"/>
        <v>67.828376093038202</v>
      </c>
      <c r="BU80" s="50">
        <f t="shared" si="17"/>
        <v>8.2811549922761944</v>
      </c>
      <c r="BV80" s="50">
        <f t="shared" si="17"/>
        <v>26.443647062651397</v>
      </c>
      <c r="BW80" s="50">
        <f t="shared" si="17"/>
        <v>85.233753040397076</v>
      </c>
      <c r="BX80" s="50">
        <f t="shared" si="17"/>
        <v>18.888696282417225</v>
      </c>
      <c r="BY80" s="50">
        <f t="shared" si="17"/>
        <v>27.532565324924345</v>
      </c>
      <c r="BZ80" s="50">
        <f t="shared" si="17"/>
        <v>23.066218121187784</v>
      </c>
      <c r="CA80" s="50">
        <f t="shared" si="17"/>
        <v>7.9988140910737888</v>
      </c>
      <c r="CB80" s="50">
        <f t="shared" si="17"/>
        <v>76.74721976380242</v>
      </c>
      <c r="CC80" s="50">
        <f t="shared" si="17"/>
        <v>9.0428526454571401</v>
      </c>
      <c r="CD80" s="50">
        <f t="shared" si="17"/>
        <v>37.497778106850433</v>
      </c>
      <c r="CE80" s="50">
        <f t="shared" si="17"/>
        <v>38.572685854613177</v>
      </c>
      <c r="CF80" s="50">
        <f t="shared" si="17"/>
        <v>17.298731308783815</v>
      </c>
      <c r="CG80" s="50">
        <f t="shared" si="17"/>
        <v>22.722401724280889</v>
      </c>
      <c r="CH80" s="50">
        <f t="shared" si="17"/>
        <v>24.757396670161345</v>
      </c>
      <c r="CI80" s="50">
        <f t="shared" si="17"/>
        <v>23.6104238500435</v>
      </c>
      <c r="CJ80" s="50">
        <f t="shared" si="17"/>
        <v>96.566130256009501</v>
      </c>
      <c r="CK80" s="50">
        <f t="shared" si="17"/>
        <v>13.614108391586189</v>
      </c>
      <c r="CL80" s="50">
        <f t="shared" si="17"/>
        <v>24.489763267102425</v>
      </c>
      <c r="CM80" s="50">
        <f t="shared" si="17"/>
        <v>74.515030427171624</v>
      </c>
      <c r="CN80" s="50">
        <f t="shared" si="17"/>
        <v>32.94167807541951</v>
      </c>
      <c r="CO80" s="50">
        <f t="shared" si="17"/>
        <v>62.077508815356083</v>
      </c>
      <c r="CP80" s="50">
        <f t="shared" si="17"/>
        <v>32.772983531271016</v>
      </c>
      <c r="CQ80" s="50">
        <f t="shared" si="17"/>
        <v>33.811171190180644</v>
      </c>
      <c r="CR80" s="50">
        <f t="shared" si="17"/>
        <v>32.787165258530621</v>
      </c>
      <c r="CS80" s="50">
        <f t="shared" si="17"/>
        <v>46.084688500783692</v>
      </c>
      <c r="CT80" s="50">
        <f t="shared" si="17"/>
        <v>34.843253152762259</v>
      </c>
      <c r="CU80" s="50">
        <f t="shared" si="17"/>
        <v>32.902866958977043</v>
      </c>
      <c r="CV80" s="50">
        <f t="shared" si="17"/>
        <v>54.823915843235341</v>
      </c>
      <c r="CW80" s="50">
        <f t="shared" si="17"/>
        <v>395.3518421062052</v>
      </c>
      <c r="CX80" s="50">
        <f t="shared" si="17"/>
        <v>236.15707503495614</v>
      </c>
      <c r="CY80" s="50">
        <f t="shared" si="17"/>
        <v>36.847655908606349</v>
      </c>
      <c r="CZ80" s="50">
        <f t="shared" si="17"/>
        <v>282.14462615094408</v>
      </c>
      <c r="DA80" s="50">
        <f t="shared" si="17"/>
        <v>0.52210220694384257</v>
      </c>
      <c r="DB80" s="50">
        <f t="shared" si="17"/>
        <v>20.617845921829527</v>
      </c>
      <c r="DC80" s="50">
        <f t="shared" si="17"/>
        <v>54.817957143329323</v>
      </c>
      <c r="DD80" s="50">
        <f t="shared" si="17"/>
        <v>113.18614453607734</v>
      </c>
      <c r="DE80" s="50">
        <f t="shared" si="17"/>
        <v>79.844705720807283</v>
      </c>
      <c r="DF80" s="50">
        <f t="shared" si="17"/>
        <v>252.68100899388233</v>
      </c>
      <c r="DG80" s="50">
        <f t="shared" si="17"/>
        <v>46.856931619758051</v>
      </c>
      <c r="DH80" s="50">
        <f t="shared" si="17"/>
        <v>12.725052556917211</v>
      </c>
      <c r="DI80" s="50">
        <f t="shared" si="17"/>
        <v>41.15937833401955</v>
      </c>
      <c r="DJ80" s="50">
        <f t="shared" si="17"/>
        <v>3.985425259027493</v>
      </c>
      <c r="DK80" s="50">
        <f t="shared" si="17"/>
        <v>4.9464923223745849</v>
      </c>
      <c r="DL80" s="50">
        <f t="shared" si="17"/>
        <v>27.041132756322011</v>
      </c>
      <c r="DM80" s="50">
        <f t="shared" si="17"/>
        <v>47.383504791318202</v>
      </c>
      <c r="DN80" s="50">
        <f t="shared" si="17"/>
        <v>3.5393064400564063</v>
      </c>
      <c r="DO80" s="50">
        <f t="shared" si="17"/>
        <v>56.948695428371501</v>
      </c>
      <c r="DP80" s="50">
        <f t="shared" si="17"/>
        <v>57.932185552731781</v>
      </c>
      <c r="DQ80" s="50">
        <f t="shared" si="17"/>
        <v>0.14133862429551958</v>
      </c>
      <c r="DR80" s="50">
        <f t="shared" si="17"/>
        <v>14.123259418232365</v>
      </c>
      <c r="DS80" s="50">
        <f t="shared" si="17"/>
        <v>5.7387112519981658</v>
      </c>
      <c r="DT80" s="50">
        <f t="shared" si="17"/>
        <v>10.81373848220721</v>
      </c>
      <c r="DU80" s="50">
        <f t="shared" si="17"/>
        <v>6.2585961938924202</v>
      </c>
      <c r="DV80" s="50">
        <f t="shared" si="17"/>
        <v>95.584730016363466</v>
      </c>
      <c r="DW80" s="50">
        <f t="shared" si="17"/>
        <v>35.709676291642381</v>
      </c>
      <c r="DX80" s="50">
        <f t="shared" si="17"/>
        <v>24.307188816773007</v>
      </c>
      <c r="DY80" s="50">
        <f t="shared" si="17"/>
        <v>110.84944772712262</v>
      </c>
      <c r="DZ80" s="50">
        <f t="shared" si="17"/>
        <v>174.35985447887086</v>
      </c>
      <c r="EA80" s="50">
        <f t="shared" si="17"/>
        <v>43.269542937216073</v>
      </c>
      <c r="EB80" s="50">
        <f t="shared" si="17"/>
        <v>25.43680634823086</v>
      </c>
      <c r="EC80" s="50">
        <f t="shared" si="17"/>
        <v>25.197302582835601</v>
      </c>
      <c r="ED80" s="50">
        <f t="shared" si="17"/>
        <v>80.856484030257633</v>
      </c>
      <c r="EE80" s="50">
        <f t="shared" si="17"/>
        <v>20.910334695742499</v>
      </c>
    </row>
    <row r="81" spans="1:156" ht="18.75" x14ac:dyDescent="0.3">
      <c r="A81" s="381" t="s">
        <v>676</v>
      </c>
      <c r="B81" s="331" t="b">
        <f t="shared" si="6"/>
        <v>0</v>
      </c>
      <c r="C81" s="385">
        <f t="shared" si="13"/>
        <v>117.7898938910425</v>
      </c>
      <c r="D81" s="425">
        <f t="shared" si="19"/>
        <v>101.59783680121974</v>
      </c>
      <c r="E81" s="380">
        <f t="shared" si="7"/>
        <v>6934.1646548883427</v>
      </c>
      <c r="F81" s="50">
        <f>+F65*F$56</f>
        <v>176.59125123773586</v>
      </c>
      <c r="G81" s="50">
        <f t="shared" si="20"/>
        <v>140.72306123151395</v>
      </c>
      <c r="H81" s="50">
        <f t="shared" si="20"/>
        <v>15.05590326150325</v>
      </c>
      <c r="I81" s="50">
        <f t="shared" si="20"/>
        <v>4.5163741601584402</v>
      </c>
      <c r="J81" s="50">
        <f t="shared" si="20"/>
        <v>20.639340059770547</v>
      </c>
      <c r="K81" s="50">
        <f t="shared" si="20"/>
        <v>2.6569429495510088</v>
      </c>
      <c r="L81" s="50">
        <f t="shared" si="20"/>
        <v>47.971698294491027</v>
      </c>
      <c r="M81" s="50">
        <f t="shared" si="20"/>
        <v>10.166164231084817</v>
      </c>
      <c r="N81" s="50">
        <f t="shared" si="20"/>
        <v>14.573236224942722</v>
      </c>
      <c r="O81" s="50">
        <f t="shared" si="20"/>
        <v>17.243283646750839</v>
      </c>
      <c r="P81" s="50">
        <f t="shared" si="20"/>
        <v>49.314569925113474</v>
      </c>
      <c r="Q81" s="50">
        <f t="shared" si="20"/>
        <v>8.9556231315350026</v>
      </c>
      <c r="R81" s="50">
        <f t="shared" si="20"/>
        <v>11.430616650763032</v>
      </c>
      <c r="S81" s="50">
        <f t="shared" si="20"/>
        <v>17.057104611590564</v>
      </c>
      <c r="T81" s="50">
        <f t="shared" si="20"/>
        <v>10.885104986680133</v>
      </c>
      <c r="U81" s="50">
        <f t="shared" si="20"/>
        <v>6.1712991858618302</v>
      </c>
      <c r="V81" s="50">
        <f t="shared" si="20"/>
        <v>9.5157437337005231</v>
      </c>
      <c r="W81" s="50">
        <f t="shared" si="20"/>
        <v>14.458725898309233</v>
      </c>
      <c r="X81" s="50">
        <f t="shared" si="20"/>
        <v>12.775214048977256</v>
      </c>
      <c r="Y81" s="50">
        <f t="shared" si="20"/>
        <v>16.388084633295676</v>
      </c>
      <c r="Z81" s="50">
        <f t="shared" si="20"/>
        <v>10.029045835429715</v>
      </c>
      <c r="AA81" s="50">
        <f t="shared" si="20"/>
        <v>17.754408514290532</v>
      </c>
      <c r="AB81" s="50">
        <f t="shared" si="20"/>
        <v>20.764989759393615</v>
      </c>
      <c r="AC81" s="50">
        <f t="shared" si="20"/>
        <v>50.586062072003784</v>
      </c>
      <c r="AD81" s="50">
        <f t="shared" si="20"/>
        <v>7.2259258486120093</v>
      </c>
      <c r="AE81" s="50">
        <f t="shared" si="20"/>
        <v>56.89960557226901</v>
      </c>
      <c r="AF81" s="50">
        <f t="shared" si="20"/>
        <v>6.6252924581307511</v>
      </c>
      <c r="AG81" s="50">
        <f t="shared" si="20"/>
        <v>25.148439369886823</v>
      </c>
      <c r="AH81" s="50">
        <f t="shared" si="20"/>
        <v>12.070667173471412</v>
      </c>
      <c r="AI81" s="50">
        <f t="shared" si="20"/>
        <v>51.864810155079709</v>
      </c>
      <c r="AJ81" s="50">
        <f t="shared" si="20"/>
        <v>4.9795674710298305</v>
      </c>
      <c r="AK81" s="50">
        <f t="shared" si="20"/>
        <v>2.2969847034789184</v>
      </c>
      <c r="AL81" s="50">
        <f t="shared" si="20"/>
        <v>5.3056293996373887</v>
      </c>
      <c r="AM81" s="50">
        <f t="shared" si="20"/>
        <v>46.087010947672134</v>
      </c>
      <c r="AN81" s="50">
        <f t="shared" si="20"/>
        <v>40.516360576615185</v>
      </c>
      <c r="AO81" s="50">
        <f t="shared" si="20"/>
        <v>31.107166973703247</v>
      </c>
      <c r="AP81" s="50">
        <f t="shared" si="20"/>
        <v>14.548108462008038</v>
      </c>
      <c r="AQ81" s="50">
        <f t="shared" si="20"/>
        <v>12.954714493790428</v>
      </c>
      <c r="AR81" s="50">
        <f t="shared" si="20"/>
        <v>25.086551598944578</v>
      </c>
      <c r="AS81" s="50">
        <f t="shared" si="20"/>
        <v>48.073086314486581</v>
      </c>
      <c r="AT81" s="50">
        <f t="shared" si="20"/>
        <v>3.685635233498989</v>
      </c>
      <c r="AU81" s="50">
        <f t="shared" si="20"/>
        <v>21.190622095599501</v>
      </c>
      <c r="AV81" s="50">
        <f t="shared" si="20"/>
        <v>11.727727595579104</v>
      </c>
      <c r="AW81" s="50">
        <f t="shared" si="20"/>
        <v>84.952111388521402</v>
      </c>
      <c r="AX81" s="50">
        <f t="shared" si="20"/>
        <v>22.5816962456651</v>
      </c>
      <c r="AY81" s="50">
        <f t="shared" si="20"/>
        <v>1013.2942477655679</v>
      </c>
      <c r="AZ81" s="50">
        <f t="shared" si="20"/>
        <v>122.81407148763151</v>
      </c>
      <c r="BA81" s="50">
        <f t="shared" si="20"/>
        <v>216.86172510774497</v>
      </c>
      <c r="BB81" s="50">
        <f t="shared" si="20"/>
        <v>36.827281291421464</v>
      </c>
      <c r="BC81" s="50">
        <f t="shared" si="20"/>
        <v>44.643729482970848</v>
      </c>
      <c r="BD81" s="50">
        <f t="shared" si="20"/>
        <v>127.54421130050554</v>
      </c>
      <c r="BE81" s="50">
        <f t="shared" si="20"/>
        <v>13.423478011781958</v>
      </c>
      <c r="BF81" s="50">
        <f t="shared" si="20"/>
        <v>38.634572727465901</v>
      </c>
      <c r="BG81" s="50">
        <f t="shared" si="20"/>
        <v>10.233098269050101</v>
      </c>
      <c r="BH81" s="50">
        <f t="shared" si="20"/>
        <v>25.048876127945157</v>
      </c>
      <c r="BI81" s="50">
        <f t="shared" si="20"/>
        <v>17.33193773557236</v>
      </c>
      <c r="BJ81" s="50">
        <f t="shared" si="20"/>
        <v>0.7130160363922825</v>
      </c>
      <c r="BK81" s="50">
        <f t="shared" si="20"/>
        <v>45.619732698671761</v>
      </c>
      <c r="BL81" s="50">
        <f t="shared" si="20"/>
        <v>28.463075620321103</v>
      </c>
      <c r="BM81" s="50">
        <f t="shared" si="20"/>
        <v>18.269591760586383</v>
      </c>
      <c r="BN81" s="50">
        <f t="shared" si="20"/>
        <v>3.6017979120012775</v>
      </c>
      <c r="BO81" s="50">
        <f t="shared" si="20"/>
        <v>117.78253332149659</v>
      </c>
      <c r="BP81" s="50">
        <f t="shared" si="20"/>
        <v>28.231817209192858</v>
      </c>
      <c r="BQ81" s="50">
        <f t="shared" si="20"/>
        <v>39.296296530022573</v>
      </c>
      <c r="BR81" s="50">
        <f t="shared" si="15"/>
        <v>41.740284770478517</v>
      </c>
      <c r="BS81" s="50">
        <f t="shared" si="15"/>
        <v>18.58095691513547</v>
      </c>
      <c r="BT81" s="50">
        <f t="shared" si="17"/>
        <v>66.205263195225641</v>
      </c>
      <c r="BU81" s="50">
        <f t="shared" si="17"/>
        <v>6.704323103226387</v>
      </c>
      <c r="BV81" s="50">
        <f t="shared" si="17"/>
        <v>17.595530782344373</v>
      </c>
      <c r="BW81" s="50">
        <f t="shared" si="17"/>
        <v>94.056085380194915</v>
      </c>
      <c r="BX81" s="50">
        <f t="shared" si="17"/>
        <v>18.481517286394791</v>
      </c>
      <c r="BY81" s="50">
        <f t="shared" si="17"/>
        <v>29.106142637528347</v>
      </c>
      <c r="BZ81" s="50">
        <f t="shared" si="17"/>
        <v>23.316231422506238</v>
      </c>
      <c r="CA81" s="50">
        <f t="shared" si="17"/>
        <v>8.5111122658472969</v>
      </c>
      <c r="CB81" s="50">
        <f t="shared" si="17"/>
        <v>86.908973561740865</v>
      </c>
      <c r="CC81" s="50">
        <f t="shared" si="17"/>
        <v>9.1187671865417919</v>
      </c>
      <c r="CD81" s="50">
        <f t="shared" si="17"/>
        <v>37.9262021421574</v>
      </c>
      <c r="CE81" s="50">
        <f t="shared" si="17"/>
        <v>38.952727444526367</v>
      </c>
      <c r="CF81" s="50">
        <f t="shared" si="17"/>
        <v>19.536142929531373</v>
      </c>
      <c r="CG81" s="50">
        <f t="shared" si="17"/>
        <v>19.146861719899587</v>
      </c>
      <c r="CH81" s="50">
        <f t="shared" si="17"/>
        <v>23.979782182596441</v>
      </c>
      <c r="CI81" s="50">
        <f t="shared" si="17"/>
        <v>24.308282723863535</v>
      </c>
      <c r="CJ81" s="50">
        <f t="shared" si="17"/>
        <v>90.664879866505302</v>
      </c>
      <c r="CK81" s="50">
        <f t="shared" si="17"/>
        <v>14.544859823433285</v>
      </c>
      <c r="CL81" s="50">
        <f t="shared" si="17"/>
        <v>41.928865452807571</v>
      </c>
      <c r="CM81" s="50">
        <f t="shared" si="17"/>
        <v>74.31070534632336</v>
      </c>
      <c r="CN81" s="50">
        <f t="shared" si="17"/>
        <v>35.834452091915175</v>
      </c>
      <c r="CO81" s="50">
        <f t="shared" si="17"/>
        <v>62.790592846069899</v>
      </c>
      <c r="CP81" s="50">
        <f t="shared" si="17"/>
        <v>41.944183728138789</v>
      </c>
      <c r="CQ81" s="50">
        <f t="shared" si="17"/>
        <v>36.163179560291425</v>
      </c>
      <c r="CR81" s="50">
        <f t="shared" si="17"/>
        <v>28.434475171346453</v>
      </c>
      <c r="CS81" s="50">
        <f t="shared" si="17"/>
        <v>45.14705496058464</v>
      </c>
      <c r="CT81" s="50">
        <f t="shared" si="17"/>
        <v>33.635369476730723</v>
      </c>
      <c r="CU81" s="50">
        <f t="shared" si="17"/>
        <v>37.453824326456051</v>
      </c>
      <c r="CV81" s="50">
        <f t="shared" si="17"/>
        <v>49.707738217100911</v>
      </c>
      <c r="CW81" s="50">
        <f t="shared" si="17"/>
        <v>450.56054982450655</v>
      </c>
      <c r="CX81" s="50">
        <f t="shared" si="17"/>
        <v>250.9836389880835</v>
      </c>
      <c r="CY81" s="50">
        <f t="shared" si="17"/>
        <v>37.893127899805954</v>
      </c>
      <c r="CZ81" s="50">
        <f t="shared" si="17"/>
        <v>300.51865440668297</v>
      </c>
      <c r="DA81" s="50">
        <f t="shared" si="17"/>
        <v>1.0196798476740443</v>
      </c>
      <c r="DB81" s="50">
        <f t="shared" si="17"/>
        <v>20.722685277219835</v>
      </c>
      <c r="DC81" s="50">
        <f t="shared" si="17"/>
        <v>69.644404390613545</v>
      </c>
      <c r="DD81" s="50">
        <f t="shared" si="17"/>
        <v>118.68245221435436</v>
      </c>
      <c r="DE81" s="50">
        <f t="shared" si="17"/>
        <v>93.145492346458724</v>
      </c>
      <c r="DF81" s="50">
        <f t="shared" si="17"/>
        <v>255.67840835207687</v>
      </c>
      <c r="DG81" s="50">
        <f t="shared" si="17"/>
        <v>46.488504052024282</v>
      </c>
      <c r="DH81" s="50">
        <f t="shared" si="17"/>
        <v>12.750440948709459</v>
      </c>
      <c r="DI81" s="50">
        <f t="shared" si="17"/>
        <v>41.266202362089118</v>
      </c>
      <c r="DJ81" s="50">
        <f t="shared" si="17"/>
        <v>4.527515305778647</v>
      </c>
      <c r="DK81" s="50">
        <f t="shared" si="17"/>
        <v>5.6072527927779801</v>
      </c>
      <c r="DL81" s="50">
        <f t="shared" si="17"/>
        <v>25.967041767768301</v>
      </c>
      <c r="DM81" s="50">
        <f t="shared" si="17"/>
        <v>47.596090836354719</v>
      </c>
      <c r="DN81" s="50">
        <f t="shared" si="17"/>
        <v>3.1022347064082627</v>
      </c>
      <c r="DO81" s="50">
        <f t="shared" si="17"/>
        <v>56.80631794877317</v>
      </c>
      <c r="DP81" s="50">
        <f t="shared" si="17"/>
        <v>58.365368420338804</v>
      </c>
      <c r="DQ81" s="50">
        <f t="shared" si="17"/>
        <v>0.12592886996841743</v>
      </c>
      <c r="DR81" s="50">
        <f t="shared" si="17"/>
        <v>13.649835514420054</v>
      </c>
      <c r="DS81" s="50">
        <f t="shared" si="17"/>
        <v>5.4042383367766575</v>
      </c>
      <c r="DT81" s="50">
        <f t="shared" si="17"/>
        <v>10.285586829708619</v>
      </c>
      <c r="DU81" s="50">
        <f t="shared" si="17"/>
        <v>6.4853102369474609</v>
      </c>
      <c r="DV81" s="50">
        <f t="shared" si="17"/>
        <v>81.42117885103184</v>
      </c>
      <c r="DW81" s="50">
        <f t="shared" si="17"/>
        <v>35.528596386968104</v>
      </c>
      <c r="DX81" s="50">
        <f t="shared" si="17"/>
        <v>23.816714871098199</v>
      </c>
      <c r="DY81" s="50">
        <f t="shared" si="17"/>
        <v>109.24215446480272</v>
      </c>
      <c r="DZ81" s="50">
        <f t="shared" si="17"/>
        <v>173.4246865837828</v>
      </c>
      <c r="EA81" s="50">
        <f t="shared" si="17"/>
        <v>44.418509441875337</v>
      </c>
      <c r="EB81" s="50">
        <f t="shared" si="17"/>
        <v>28.097595050055901</v>
      </c>
      <c r="EC81" s="50">
        <f t="shared" si="17"/>
        <v>23.983672249028785</v>
      </c>
      <c r="ED81" s="50">
        <f t="shared" si="17"/>
        <v>79.825154225497499</v>
      </c>
      <c r="EE81" s="50">
        <f>+EE65*EE$56</f>
        <v>30.607409011969725</v>
      </c>
    </row>
    <row r="82" spans="1:156" ht="18.75" x14ac:dyDescent="0.3">
      <c r="A82" s="381" t="s">
        <v>677</v>
      </c>
      <c r="B82" s="331" t="b">
        <f t="shared" si="6"/>
        <v>0</v>
      </c>
      <c r="C82" s="385">
        <f t="shared" si="13"/>
        <v>119.1230865730433</v>
      </c>
      <c r="D82" s="425">
        <f t="shared" si="19"/>
        <v>102.39668825005232</v>
      </c>
      <c r="E82" s="380">
        <f t="shared" si="7"/>
        <v>6988.6871492189966</v>
      </c>
      <c r="F82" s="50">
        <f t="shared" ref="F82:BQ85" si="21">+F66*F$56</f>
        <v>213.08823795085974</v>
      </c>
      <c r="G82" s="50">
        <f t="shared" si="21"/>
        <v>250.46488831040691</v>
      </c>
      <c r="H82" s="50">
        <f t="shared" si="21"/>
        <v>18.389501028871138</v>
      </c>
      <c r="I82" s="50">
        <f t="shared" si="21"/>
        <v>4.306159414234525</v>
      </c>
      <c r="J82" s="50">
        <f t="shared" si="21"/>
        <v>18.724995140433592</v>
      </c>
      <c r="K82" s="50">
        <f t="shared" si="21"/>
        <v>2.5599241952907619</v>
      </c>
      <c r="L82" s="50">
        <f t="shared" si="21"/>
        <v>46.056136055947739</v>
      </c>
      <c r="M82" s="50">
        <f t="shared" si="21"/>
        <v>9.2137306512493744</v>
      </c>
      <c r="N82" s="50">
        <f t="shared" si="21"/>
        <v>12.824479630225486</v>
      </c>
      <c r="O82" s="50">
        <f t="shared" si="21"/>
        <v>16.044933534330418</v>
      </c>
      <c r="P82" s="50">
        <f t="shared" si="21"/>
        <v>46.73038919479</v>
      </c>
      <c r="Q82" s="50">
        <f t="shared" si="21"/>
        <v>9.0393590180208676</v>
      </c>
      <c r="R82" s="50">
        <f t="shared" si="21"/>
        <v>10.657950250486614</v>
      </c>
      <c r="S82" s="50">
        <f t="shared" si="21"/>
        <v>18.972292363861616</v>
      </c>
      <c r="T82" s="50">
        <f t="shared" si="21"/>
        <v>11.480251082880661</v>
      </c>
      <c r="U82" s="50">
        <f t="shared" si="21"/>
        <v>6.779814206539565</v>
      </c>
      <c r="V82" s="50">
        <f t="shared" si="21"/>
        <v>11.193638715562962</v>
      </c>
      <c r="W82" s="50">
        <f t="shared" si="21"/>
        <v>14.58070501658306</v>
      </c>
      <c r="X82" s="50">
        <f t="shared" si="21"/>
        <v>13.166491661503358</v>
      </c>
      <c r="Y82" s="50">
        <f t="shared" si="21"/>
        <v>14.70842925788528</v>
      </c>
      <c r="Z82" s="50">
        <f t="shared" si="21"/>
        <v>9.1595795313564921</v>
      </c>
      <c r="AA82" s="50">
        <f t="shared" si="21"/>
        <v>17.645630682887273</v>
      </c>
      <c r="AB82" s="50">
        <f t="shared" si="21"/>
        <v>19.3384076736344</v>
      </c>
      <c r="AC82" s="50">
        <f t="shared" si="21"/>
        <v>48.375244481280603</v>
      </c>
      <c r="AD82" s="50">
        <f t="shared" si="21"/>
        <v>6.9328958788153541</v>
      </c>
      <c r="AE82" s="50">
        <f t="shared" si="21"/>
        <v>54.007709443059362</v>
      </c>
      <c r="AF82" s="50">
        <f t="shared" si="21"/>
        <v>8.1654803791085868</v>
      </c>
      <c r="AG82" s="50">
        <f t="shared" si="21"/>
        <v>24.515526910182576</v>
      </c>
      <c r="AH82" s="50">
        <f t="shared" si="21"/>
        <v>10.994203342334947</v>
      </c>
      <c r="AI82" s="50">
        <f t="shared" si="21"/>
        <v>48.892783244740102</v>
      </c>
      <c r="AJ82" s="50">
        <f t="shared" si="21"/>
        <v>5.3074536459904849</v>
      </c>
      <c r="AK82" s="50">
        <f t="shared" si="21"/>
        <v>1.853361753994121</v>
      </c>
      <c r="AL82" s="50">
        <f t="shared" si="21"/>
        <v>4.804765278582499</v>
      </c>
      <c r="AM82" s="50">
        <f t="shared" si="21"/>
        <v>39.302642754731984</v>
      </c>
      <c r="AN82" s="50">
        <f t="shared" si="21"/>
        <v>46.602861017687786</v>
      </c>
      <c r="AO82" s="50">
        <f t="shared" si="21"/>
        <v>32.078216536484376</v>
      </c>
      <c r="AP82" s="50">
        <f t="shared" si="21"/>
        <v>13.232636343170878</v>
      </c>
      <c r="AQ82" s="50">
        <f t="shared" si="21"/>
        <v>9.4299033971352539</v>
      </c>
      <c r="AR82" s="50">
        <f t="shared" si="21"/>
        <v>25.529603977514782</v>
      </c>
      <c r="AS82" s="50">
        <f t="shared" si="21"/>
        <v>47.555214013321297</v>
      </c>
      <c r="AT82" s="50">
        <f t="shared" si="21"/>
        <v>3.7179009455356313</v>
      </c>
      <c r="AU82" s="50">
        <f t="shared" si="21"/>
        <v>21.165887048848109</v>
      </c>
      <c r="AV82" s="50">
        <f t="shared" si="21"/>
        <v>11.553437719379312</v>
      </c>
      <c r="AW82" s="50">
        <f t="shared" si="21"/>
        <v>82.761674912475684</v>
      </c>
      <c r="AX82" s="50">
        <f t="shared" si="21"/>
        <v>23.387414927602535</v>
      </c>
      <c r="AY82" s="50">
        <f t="shared" si="21"/>
        <v>979.70208056743877</v>
      </c>
      <c r="AZ82" s="50">
        <f t="shared" si="21"/>
        <v>112.28652331363232</v>
      </c>
      <c r="BA82" s="50">
        <f t="shared" si="21"/>
        <v>230.38301719459258</v>
      </c>
      <c r="BB82" s="50">
        <f t="shared" si="21"/>
        <v>31.367918034649065</v>
      </c>
      <c r="BC82" s="50">
        <f t="shared" si="21"/>
        <v>44.838236685238584</v>
      </c>
      <c r="BD82" s="50">
        <f t="shared" si="21"/>
        <v>119.65055587112802</v>
      </c>
      <c r="BE82" s="50">
        <f t="shared" si="21"/>
        <v>13.840314605862408</v>
      </c>
      <c r="BF82" s="50">
        <f t="shared" si="21"/>
        <v>35.357044476557348</v>
      </c>
      <c r="BG82" s="50">
        <f t="shared" si="21"/>
        <v>10.444802645315018</v>
      </c>
      <c r="BH82" s="50">
        <f t="shared" si="21"/>
        <v>25.07883889843313</v>
      </c>
      <c r="BI82" s="50">
        <f t="shared" si="21"/>
        <v>16.218228985863565</v>
      </c>
      <c r="BJ82" s="50">
        <f t="shared" si="21"/>
        <v>0.65317441450735092</v>
      </c>
      <c r="BK82" s="50">
        <f t="shared" si="21"/>
        <v>45.189679217006102</v>
      </c>
      <c r="BL82" s="50">
        <f t="shared" si="21"/>
        <v>34.560553973717973</v>
      </c>
      <c r="BM82" s="50">
        <f t="shared" si="21"/>
        <v>17.402310054481681</v>
      </c>
      <c r="BN82" s="50">
        <f t="shared" si="21"/>
        <v>3.6954334383560288</v>
      </c>
      <c r="BO82" s="50">
        <f t="shared" si="21"/>
        <v>134.10529653367021</v>
      </c>
      <c r="BP82" s="50">
        <f t="shared" si="21"/>
        <v>27.497446619660035</v>
      </c>
      <c r="BQ82" s="50">
        <f t="shared" si="21"/>
        <v>41.647081551458868</v>
      </c>
      <c r="BR82" s="50">
        <f t="shared" si="15"/>
        <v>41.005407855211907</v>
      </c>
      <c r="BS82" s="50">
        <f t="shared" si="15"/>
        <v>18.452476370604515</v>
      </c>
      <c r="BT82" s="50">
        <f t="shared" ref="BT82:EE85" si="22">+BT66*BT$56</f>
        <v>69.497720843983203</v>
      </c>
      <c r="BU82" s="50">
        <f t="shared" si="22"/>
        <v>7.696774553683345</v>
      </c>
      <c r="BV82" s="50">
        <f t="shared" si="22"/>
        <v>18.085062671023216</v>
      </c>
      <c r="BW82" s="50">
        <f t="shared" si="22"/>
        <v>96.889805439757154</v>
      </c>
      <c r="BX82" s="50">
        <f t="shared" si="22"/>
        <v>19.536010275003765</v>
      </c>
      <c r="BY82" s="50">
        <f t="shared" si="22"/>
        <v>30.857182467196978</v>
      </c>
      <c r="BZ82" s="50">
        <f t="shared" si="22"/>
        <v>25.726685751522218</v>
      </c>
      <c r="CA82" s="50">
        <f t="shared" si="22"/>
        <v>7.5460275211523689</v>
      </c>
      <c r="CB82" s="50">
        <f t="shared" si="22"/>
        <v>82.087882556442878</v>
      </c>
      <c r="CC82" s="50">
        <f t="shared" si="22"/>
        <v>9.1210455341133621</v>
      </c>
      <c r="CD82" s="50">
        <f t="shared" si="22"/>
        <v>38.742840980221757</v>
      </c>
      <c r="CE82" s="50">
        <f t="shared" si="22"/>
        <v>37.660969919215376</v>
      </c>
      <c r="CF82" s="50">
        <f t="shared" si="22"/>
        <v>18.885564891157848</v>
      </c>
      <c r="CG82" s="50">
        <f t="shared" si="22"/>
        <v>19.234821572718118</v>
      </c>
      <c r="CH82" s="50">
        <f t="shared" si="22"/>
        <v>21.54047836554156</v>
      </c>
      <c r="CI82" s="50">
        <f t="shared" si="22"/>
        <v>29.714699793947538</v>
      </c>
      <c r="CJ82" s="50">
        <f t="shared" si="22"/>
        <v>94.097103167914511</v>
      </c>
      <c r="CK82" s="50">
        <f t="shared" si="22"/>
        <v>13.154767887207635</v>
      </c>
      <c r="CL82" s="50">
        <f t="shared" si="22"/>
        <v>39.394407804088992</v>
      </c>
      <c r="CM82" s="50">
        <f t="shared" si="22"/>
        <v>81.057271257322995</v>
      </c>
      <c r="CN82" s="50">
        <f t="shared" si="22"/>
        <v>38.621671237986433</v>
      </c>
      <c r="CO82" s="50">
        <f t="shared" si="22"/>
        <v>58.775736447239204</v>
      </c>
      <c r="CP82" s="50">
        <f t="shared" si="22"/>
        <v>44.842457910267541</v>
      </c>
      <c r="CQ82" s="50">
        <f t="shared" si="22"/>
        <v>38.031464460277697</v>
      </c>
      <c r="CR82" s="50">
        <f t="shared" si="22"/>
        <v>26.304631101606255</v>
      </c>
      <c r="CS82" s="50">
        <f t="shared" si="22"/>
        <v>45.924958893271913</v>
      </c>
      <c r="CT82" s="50">
        <f t="shared" si="22"/>
        <v>32.720327164136719</v>
      </c>
      <c r="CU82" s="50">
        <f t="shared" si="22"/>
        <v>37.612910126531602</v>
      </c>
      <c r="CV82" s="50">
        <f t="shared" si="22"/>
        <v>50.882695498866852</v>
      </c>
      <c r="CW82" s="50">
        <f t="shared" si="22"/>
        <v>406.00855031100423</v>
      </c>
      <c r="CX82" s="50">
        <f t="shared" si="22"/>
        <v>259.37265325655119</v>
      </c>
      <c r="CY82" s="50">
        <f t="shared" si="22"/>
        <v>38.084419504623696</v>
      </c>
      <c r="CZ82" s="50">
        <f t="shared" si="22"/>
        <v>303.05013860896088</v>
      </c>
      <c r="DA82" s="50">
        <f t="shared" si="22"/>
        <v>0.65233760177501221</v>
      </c>
      <c r="DB82" s="50">
        <f t="shared" si="22"/>
        <v>20.483292738440898</v>
      </c>
      <c r="DC82" s="50">
        <f t="shared" si="22"/>
        <v>66.172388263084969</v>
      </c>
      <c r="DD82" s="50">
        <f t="shared" si="22"/>
        <v>105.40598827602311</v>
      </c>
      <c r="DE82" s="50">
        <f t="shared" si="22"/>
        <v>101.3689699479564</v>
      </c>
      <c r="DF82" s="50">
        <f t="shared" si="22"/>
        <v>246.48930083060455</v>
      </c>
      <c r="DG82" s="50">
        <f t="shared" si="22"/>
        <v>45.461218248800648</v>
      </c>
      <c r="DH82" s="50">
        <f t="shared" si="22"/>
        <v>12.362844834014487</v>
      </c>
      <c r="DI82" s="50">
        <f t="shared" si="22"/>
        <v>52.863838101265138</v>
      </c>
      <c r="DJ82" s="50">
        <f t="shared" si="22"/>
        <v>4.2405287363273105</v>
      </c>
      <c r="DK82" s="50">
        <f t="shared" si="22"/>
        <v>5.2455444733165066</v>
      </c>
      <c r="DL82" s="50">
        <f t="shared" si="22"/>
        <v>23.743733939508886</v>
      </c>
      <c r="DM82" s="50">
        <f t="shared" si="22"/>
        <v>46.709440809011063</v>
      </c>
      <c r="DN82" s="50">
        <f t="shared" si="22"/>
        <v>2.8915129601686118</v>
      </c>
      <c r="DO82" s="50">
        <f t="shared" si="22"/>
        <v>54.892029771463982</v>
      </c>
      <c r="DP82" s="50">
        <f t="shared" si="22"/>
        <v>50.996535757523127</v>
      </c>
      <c r="DQ82" s="50">
        <f t="shared" si="22"/>
        <v>0.14620038120910758</v>
      </c>
      <c r="DR82" s="50">
        <f t="shared" si="22"/>
        <v>12.890557703773705</v>
      </c>
      <c r="DS82" s="50">
        <f t="shared" si="22"/>
        <v>5.3713376864936802</v>
      </c>
      <c r="DT82" s="50">
        <f t="shared" si="22"/>
        <v>8.9214692170980605</v>
      </c>
      <c r="DU82" s="50">
        <f t="shared" si="22"/>
        <v>7.4004503021389292</v>
      </c>
      <c r="DV82" s="50">
        <f t="shared" si="22"/>
        <v>69.510075512489649</v>
      </c>
      <c r="DW82" s="50">
        <f t="shared" si="22"/>
        <v>38.522625135734195</v>
      </c>
      <c r="DX82" s="50">
        <f t="shared" si="22"/>
        <v>52.756244675322755</v>
      </c>
      <c r="DY82" s="50">
        <f t="shared" si="22"/>
        <v>102.97750749749279</v>
      </c>
      <c r="DZ82" s="50">
        <f t="shared" si="22"/>
        <v>163.7154017003343</v>
      </c>
      <c r="EA82" s="50">
        <f t="shared" si="22"/>
        <v>32.124523938066055</v>
      </c>
      <c r="EB82" s="50">
        <f t="shared" si="22"/>
        <v>23.381298420060272</v>
      </c>
      <c r="EC82" s="50">
        <f t="shared" si="22"/>
        <v>24.977363476382266</v>
      </c>
      <c r="ED82" s="50">
        <f t="shared" si="22"/>
        <v>83.562237038020683</v>
      </c>
      <c r="EE82" s="50">
        <f t="shared" si="22"/>
        <v>33.021449643354494</v>
      </c>
    </row>
    <row r="83" spans="1:156" ht="18.75" x14ac:dyDescent="0.3">
      <c r="A83" s="381" t="s">
        <v>678</v>
      </c>
      <c r="B83" s="331" t="b">
        <f t="shared" si="6"/>
        <v>0</v>
      </c>
      <c r="C83" s="385">
        <f t="shared" si="13"/>
        <v>121.6736958431148</v>
      </c>
      <c r="D83" s="425">
        <f t="shared" si="19"/>
        <v>102.43047642700643</v>
      </c>
      <c r="E83" s="380">
        <f t="shared" si="7"/>
        <v>6990.993229641228</v>
      </c>
      <c r="F83" s="50">
        <f t="shared" si="21"/>
        <v>211.16206125409761</v>
      </c>
      <c r="G83" s="50">
        <f t="shared" si="21"/>
        <v>217.10648665380543</v>
      </c>
      <c r="H83" s="50">
        <f t="shared" si="21"/>
        <v>18.006994222774065</v>
      </c>
      <c r="I83" s="50">
        <f t="shared" si="21"/>
        <v>4.7274951209395173</v>
      </c>
      <c r="J83" s="50">
        <f t="shared" si="21"/>
        <v>19.715269553715832</v>
      </c>
      <c r="K83" s="50">
        <f t="shared" si="21"/>
        <v>2.7621544978135191</v>
      </c>
      <c r="L83" s="50">
        <f t="shared" si="21"/>
        <v>49.844211965560078</v>
      </c>
      <c r="M83" s="50">
        <f t="shared" si="21"/>
        <v>12.769542326393273</v>
      </c>
      <c r="N83" s="50">
        <f t="shared" si="21"/>
        <v>14.031935248930536</v>
      </c>
      <c r="O83" s="50">
        <f t="shared" si="21"/>
        <v>16.239067689990737</v>
      </c>
      <c r="P83" s="50">
        <f t="shared" si="21"/>
        <v>48.260130259565784</v>
      </c>
      <c r="Q83" s="50">
        <f t="shared" si="21"/>
        <v>9.4007682401765926</v>
      </c>
      <c r="R83" s="50">
        <f t="shared" si="21"/>
        <v>12.520449229309861</v>
      </c>
      <c r="S83" s="50">
        <f t="shared" si="21"/>
        <v>19.533847177143372</v>
      </c>
      <c r="T83" s="50">
        <f t="shared" si="21"/>
        <v>11.950965627383344</v>
      </c>
      <c r="U83" s="50">
        <f t="shared" si="21"/>
        <v>7.0955220689689229</v>
      </c>
      <c r="V83" s="50">
        <f t="shared" si="21"/>
        <v>11.301061300112602</v>
      </c>
      <c r="W83" s="50">
        <f t="shared" si="21"/>
        <v>13.752661646713683</v>
      </c>
      <c r="X83" s="50">
        <f t="shared" si="21"/>
        <v>13.365124477883727</v>
      </c>
      <c r="Y83" s="50">
        <f t="shared" si="21"/>
        <v>14.729498337305506</v>
      </c>
      <c r="Z83" s="50">
        <f t="shared" si="21"/>
        <v>8.5442055017642691</v>
      </c>
      <c r="AA83" s="50">
        <f t="shared" si="21"/>
        <v>18.377940721566503</v>
      </c>
      <c r="AB83" s="50">
        <f t="shared" si="21"/>
        <v>21.252501732760347</v>
      </c>
      <c r="AC83" s="50">
        <f t="shared" si="21"/>
        <v>45.576157639498611</v>
      </c>
      <c r="AD83" s="50">
        <f t="shared" si="21"/>
        <v>8.2698715298924093</v>
      </c>
      <c r="AE83" s="50">
        <f t="shared" si="21"/>
        <v>55.491404526268184</v>
      </c>
      <c r="AF83" s="50">
        <f t="shared" si="21"/>
        <v>8.3040967947997366</v>
      </c>
      <c r="AG83" s="50">
        <f t="shared" si="21"/>
        <v>22.921790532796042</v>
      </c>
      <c r="AH83" s="50">
        <f t="shared" si="21"/>
        <v>11.535237908580818</v>
      </c>
      <c r="AI83" s="50">
        <f t="shared" si="21"/>
        <v>49.618754506615261</v>
      </c>
      <c r="AJ83" s="50">
        <f t="shared" si="21"/>
        <v>5.2856205637687141</v>
      </c>
      <c r="AK83" s="50">
        <f t="shared" si="21"/>
        <v>2.2552719816283391</v>
      </c>
      <c r="AL83" s="50">
        <f t="shared" si="21"/>
        <v>4.4895528408286944</v>
      </c>
      <c r="AM83" s="50">
        <f t="shared" si="21"/>
        <v>38.47975073823865</v>
      </c>
      <c r="AN83" s="50">
        <f t="shared" si="21"/>
        <v>46.69492837255271</v>
      </c>
      <c r="AO83" s="50">
        <f t="shared" si="21"/>
        <v>32.888847194009109</v>
      </c>
      <c r="AP83" s="50">
        <f t="shared" si="21"/>
        <v>11.931463191628541</v>
      </c>
      <c r="AQ83" s="50">
        <f t="shared" si="21"/>
        <v>10.002115720094469</v>
      </c>
      <c r="AR83" s="50">
        <f t="shared" si="21"/>
        <v>24.266880293923961</v>
      </c>
      <c r="AS83" s="50">
        <f t="shared" si="21"/>
        <v>46.767625729000812</v>
      </c>
      <c r="AT83" s="50">
        <f t="shared" si="21"/>
        <v>3.6731637725702657</v>
      </c>
      <c r="AU83" s="50">
        <f t="shared" si="21"/>
        <v>20.074274654119225</v>
      </c>
      <c r="AV83" s="50">
        <f t="shared" si="21"/>
        <v>11.690696764516249</v>
      </c>
      <c r="AW83" s="50">
        <f t="shared" si="21"/>
        <v>77.969014215289747</v>
      </c>
      <c r="AX83" s="50">
        <f t="shared" si="21"/>
        <v>23.05923836194393</v>
      </c>
      <c r="AY83" s="50">
        <f t="shared" si="21"/>
        <v>923.34036143556841</v>
      </c>
      <c r="AZ83" s="50">
        <f t="shared" si="21"/>
        <v>117.15424232817246</v>
      </c>
      <c r="BA83" s="50">
        <f t="shared" si="21"/>
        <v>241.34265246188502</v>
      </c>
      <c r="BB83" s="50">
        <f t="shared" si="21"/>
        <v>34.784314082351692</v>
      </c>
      <c r="BC83" s="50">
        <f t="shared" si="21"/>
        <v>47.947805716869091</v>
      </c>
      <c r="BD83" s="50">
        <f t="shared" si="21"/>
        <v>123.96116819262251</v>
      </c>
      <c r="BE83" s="50">
        <f t="shared" si="21"/>
        <v>14.385971900728119</v>
      </c>
      <c r="BF83" s="50">
        <f t="shared" si="21"/>
        <v>32.217732466487597</v>
      </c>
      <c r="BG83" s="50">
        <f t="shared" si="21"/>
        <v>9.6938484502036673</v>
      </c>
      <c r="BH83" s="50">
        <f t="shared" si="21"/>
        <v>25.490970130038626</v>
      </c>
      <c r="BI83" s="50">
        <f t="shared" si="21"/>
        <v>17.79699158732468</v>
      </c>
      <c r="BJ83" s="50">
        <f t="shared" si="21"/>
        <v>0.66698526246884793</v>
      </c>
      <c r="BK83" s="50">
        <f t="shared" si="21"/>
        <v>47.364741892272647</v>
      </c>
      <c r="BL83" s="50">
        <f t="shared" si="21"/>
        <v>32.975574096911224</v>
      </c>
      <c r="BM83" s="50">
        <f t="shared" si="21"/>
        <v>19.585681513331682</v>
      </c>
      <c r="BN83" s="50">
        <f t="shared" si="21"/>
        <v>3.9029151774005846</v>
      </c>
      <c r="BO83" s="50">
        <f t="shared" si="21"/>
        <v>129.49378823781586</v>
      </c>
      <c r="BP83" s="50">
        <f t="shared" si="21"/>
        <v>27.867323406666682</v>
      </c>
      <c r="BQ83" s="50">
        <f t="shared" si="21"/>
        <v>45.212345396803926</v>
      </c>
      <c r="BR83" s="50">
        <f t="shared" si="15"/>
        <v>40.634878701794044</v>
      </c>
      <c r="BS83" s="50">
        <f t="shared" si="15"/>
        <v>20.706666080464764</v>
      </c>
      <c r="BT83" s="50">
        <f t="shared" si="22"/>
        <v>70.663857482864316</v>
      </c>
      <c r="BU83" s="50">
        <f t="shared" si="22"/>
        <v>8.2299186220227547</v>
      </c>
      <c r="BV83" s="50">
        <f t="shared" si="22"/>
        <v>15.722947121122788</v>
      </c>
      <c r="BW83" s="50">
        <f t="shared" si="22"/>
        <v>93.979029940404814</v>
      </c>
      <c r="BX83" s="50">
        <f t="shared" si="22"/>
        <v>18.432706030403743</v>
      </c>
      <c r="BY83" s="50">
        <f t="shared" si="22"/>
        <v>29.431857892710049</v>
      </c>
      <c r="BZ83" s="50">
        <f t="shared" si="22"/>
        <v>23.932056521243645</v>
      </c>
      <c r="CA83" s="50">
        <f t="shared" si="22"/>
        <v>7.7388981191035739</v>
      </c>
      <c r="CB83" s="50">
        <f t="shared" si="22"/>
        <v>85.041793785884749</v>
      </c>
      <c r="CC83" s="50">
        <f t="shared" si="22"/>
        <v>9.9257551784931675</v>
      </c>
      <c r="CD83" s="50">
        <f t="shared" si="22"/>
        <v>42.193916713354263</v>
      </c>
      <c r="CE83" s="50">
        <f t="shared" si="22"/>
        <v>39.674033811956249</v>
      </c>
      <c r="CF83" s="50">
        <f t="shared" si="22"/>
        <v>20.984956178587165</v>
      </c>
      <c r="CG83" s="50">
        <f t="shared" si="22"/>
        <v>19.166044940582658</v>
      </c>
      <c r="CH83" s="50">
        <f t="shared" si="22"/>
        <v>21.04048003689363</v>
      </c>
      <c r="CI83" s="50">
        <f t="shared" si="22"/>
        <v>24.118009440478215</v>
      </c>
      <c r="CJ83" s="50">
        <f t="shared" si="22"/>
        <v>84.476384210280258</v>
      </c>
      <c r="CK83" s="50">
        <f t="shared" si="22"/>
        <v>13.678950828848048</v>
      </c>
      <c r="CL83" s="50">
        <f t="shared" si="22"/>
        <v>35.670616541228846</v>
      </c>
      <c r="CM83" s="50">
        <f t="shared" si="22"/>
        <v>83.921307647425152</v>
      </c>
      <c r="CN83" s="50">
        <f t="shared" si="22"/>
        <v>34.57797110522781</v>
      </c>
      <c r="CO83" s="50">
        <f t="shared" si="22"/>
        <v>52.448704528285461</v>
      </c>
      <c r="CP83" s="50">
        <f t="shared" si="22"/>
        <v>35.712337058910897</v>
      </c>
      <c r="CQ83" s="50">
        <f t="shared" si="22"/>
        <v>41.412190413259026</v>
      </c>
      <c r="CR83" s="50">
        <f t="shared" si="22"/>
        <v>26.863558235026485</v>
      </c>
      <c r="CS83" s="50">
        <f t="shared" si="22"/>
        <v>47.551694951263833</v>
      </c>
      <c r="CT83" s="50">
        <f t="shared" si="22"/>
        <v>36.310076593126077</v>
      </c>
      <c r="CU83" s="50">
        <f t="shared" si="22"/>
        <v>33.306145917637359</v>
      </c>
      <c r="CV83" s="50">
        <f t="shared" si="22"/>
        <v>51.273160178891374</v>
      </c>
      <c r="CW83" s="50">
        <f t="shared" si="22"/>
        <v>391.41020368367163</v>
      </c>
      <c r="CX83" s="50">
        <f t="shared" si="22"/>
        <v>240.52288602075467</v>
      </c>
      <c r="CY83" s="50">
        <f t="shared" si="22"/>
        <v>36.042808857841962</v>
      </c>
      <c r="CZ83" s="50">
        <f t="shared" si="22"/>
        <v>313.16038044519411</v>
      </c>
      <c r="DA83" s="50">
        <f t="shared" si="22"/>
        <v>0.72611743988324584</v>
      </c>
      <c r="DB83" s="50">
        <f t="shared" si="22"/>
        <v>19.497762874850761</v>
      </c>
      <c r="DC83" s="50">
        <f t="shared" si="22"/>
        <v>40.57849394695279</v>
      </c>
      <c r="DD83" s="50">
        <f t="shared" si="22"/>
        <v>110.74193012494663</v>
      </c>
      <c r="DE83" s="50">
        <f t="shared" si="22"/>
        <v>92.168239689534531</v>
      </c>
      <c r="DF83" s="50">
        <f t="shared" si="22"/>
        <v>306.22353717028562</v>
      </c>
      <c r="DG83" s="50">
        <f t="shared" si="22"/>
        <v>36.040743711963046</v>
      </c>
      <c r="DH83" s="50">
        <f t="shared" si="22"/>
        <v>10.409659153265201</v>
      </c>
      <c r="DI83" s="50">
        <f t="shared" si="22"/>
        <v>59.840902345517812</v>
      </c>
      <c r="DJ83" s="50">
        <f t="shared" si="22"/>
        <v>4.7603046941990668</v>
      </c>
      <c r="DK83" s="50">
        <f t="shared" si="22"/>
        <v>6.1090100435961805</v>
      </c>
      <c r="DL83" s="50">
        <f t="shared" si="22"/>
        <v>26.238856494094712</v>
      </c>
      <c r="DM83" s="50">
        <f t="shared" si="22"/>
        <v>46.564438261026062</v>
      </c>
      <c r="DN83" s="50">
        <f t="shared" si="22"/>
        <v>3.2426606784852616</v>
      </c>
      <c r="DO83" s="50">
        <f t="shared" si="22"/>
        <v>59.302428052719776</v>
      </c>
      <c r="DP83" s="50">
        <f t="shared" si="22"/>
        <v>47.322655510214396</v>
      </c>
      <c r="DQ83" s="50">
        <f t="shared" si="22"/>
        <v>0.15202963245849957</v>
      </c>
      <c r="DR83" s="50">
        <f t="shared" si="22"/>
        <v>14.21938821302505</v>
      </c>
      <c r="DS83" s="50">
        <f t="shared" si="22"/>
        <v>5.0930700256779637</v>
      </c>
      <c r="DT83" s="50">
        <f t="shared" si="22"/>
        <v>9.7316742500740965</v>
      </c>
      <c r="DU83" s="50">
        <f t="shared" si="22"/>
        <v>7.1554069953206874</v>
      </c>
      <c r="DV83" s="50">
        <f t="shared" si="22"/>
        <v>78.145269564968274</v>
      </c>
      <c r="DW83" s="50">
        <f t="shared" si="22"/>
        <v>42.757407063740509</v>
      </c>
      <c r="DX83" s="50">
        <f t="shared" si="22"/>
        <v>42.934398985294266</v>
      </c>
      <c r="DY83" s="50">
        <f t="shared" si="22"/>
        <v>113.68530045432223</v>
      </c>
      <c r="DZ83" s="50">
        <f t="shared" si="22"/>
        <v>183.65642293675148</v>
      </c>
      <c r="EA83" s="50">
        <f t="shared" si="22"/>
        <v>75.37670894795302</v>
      </c>
      <c r="EB83" s="50">
        <f t="shared" si="22"/>
        <v>25.000968691370012</v>
      </c>
      <c r="EC83" s="50">
        <f t="shared" si="22"/>
        <v>27.062875281802476</v>
      </c>
      <c r="ED83" s="50">
        <f t="shared" si="22"/>
        <v>86.832318177356711</v>
      </c>
      <c r="EE83" s="50">
        <f t="shared" si="22"/>
        <v>26.583999991176924</v>
      </c>
    </row>
    <row r="84" spans="1:156" ht="18.75" x14ac:dyDescent="0.3">
      <c r="A84" s="381" t="s">
        <v>679</v>
      </c>
      <c r="B84" s="331" t="b">
        <f t="shared" si="6"/>
        <v>0</v>
      </c>
      <c r="C84" s="385">
        <f t="shared" si="13"/>
        <v>118.07452392485973</v>
      </c>
      <c r="D84" s="425">
        <f t="shared" si="19"/>
        <v>103.20128711600935</v>
      </c>
      <c r="E84" s="380">
        <f t="shared" si="7"/>
        <v>7043.6019111208525</v>
      </c>
      <c r="F84" s="50">
        <f t="shared" si="21"/>
        <v>207.58449313051568</v>
      </c>
      <c r="G84" s="50">
        <f t="shared" si="21"/>
        <v>209.74907604271161</v>
      </c>
      <c r="H84" s="50">
        <f t="shared" si="21"/>
        <v>16.761592731181718</v>
      </c>
      <c r="I84" s="50">
        <f t="shared" si="21"/>
        <v>4.4909822196848719</v>
      </c>
      <c r="J84" s="50">
        <f t="shared" si="21"/>
        <v>19.452438887750962</v>
      </c>
      <c r="K84" s="50">
        <f t="shared" si="21"/>
        <v>2.3960167346771768</v>
      </c>
      <c r="L84" s="50">
        <f t="shared" si="21"/>
        <v>46.756856030128766</v>
      </c>
      <c r="M84" s="50">
        <f t="shared" si="21"/>
        <v>9.8843533808787729</v>
      </c>
      <c r="N84" s="50">
        <f t="shared" si="21"/>
        <v>13.796099272501428</v>
      </c>
      <c r="O84" s="50">
        <f t="shared" si="21"/>
        <v>16.460165717314226</v>
      </c>
      <c r="P84" s="50">
        <f t="shared" si="21"/>
        <v>45.512376978469071</v>
      </c>
      <c r="Q84" s="50">
        <f t="shared" si="21"/>
        <v>8.4448867778748653</v>
      </c>
      <c r="R84" s="50">
        <f t="shared" si="21"/>
        <v>11.485076164133101</v>
      </c>
      <c r="S84" s="50">
        <f t="shared" si="21"/>
        <v>16.788722724475363</v>
      </c>
      <c r="T84" s="50">
        <f t="shared" si="21"/>
        <v>11.91654959848527</v>
      </c>
      <c r="U84" s="50">
        <f t="shared" si="21"/>
        <v>6.193438871046129</v>
      </c>
      <c r="V84" s="50">
        <f t="shared" si="21"/>
        <v>10.427077719004798</v>
      </c>
      <c r="W84" s="50">
        <f t="shared" si="21"/>
        <v>15.48916382168855</v>
      </c>
      <c r="X84" s="50">
        <f t="shared" si="21"/>
        <v>13.566431144841108</v>
      </c>
      <c r="Y84" s="50">
        <f t="shared" si="21"/>
        <v>15.319868328816559</v>
      </c>
      <c r="Z84" s="50">
        <f t="shared" si="21"/>
        <v>7.8521888852638222</v>
      </c>
      <c r="AA84" s="50">
        <f t="shared" si="21"/>
        <v>18.134110220690108</v>
      </c>
      <c r="AB84" s="50">
        <f t="shared" si="21"/>
        <v>21.490757422673425</v>
      </c>
      <c r="AC84" s="50">
        <f t="shared" si="21"/>
        <v>45.006469592269958</v>
      </c>
      <c r="AD84" s="50">
        <f t="shared" si="21"/>
        <v>7.3253239474275444</v>
      </c>
      <c r="AE84" s="50">
        <f t="shared" si="21"/>
        <v>51.558376703623409</v>
      </c>
      <c r="AF84" s="50">
        <f t="shared" si="21"/>
        <v>8.3351550419359626</v>
      </c>
      <c r="AG84" s="50">
        <f t="shared" si="21"/>
        <v>24.213899417237787</v>
      </c>
      <c r="AH84" s="50">
        <f t="shared" si="21"/>
        <v>11.643665612401026</v>
      </c>
      <c r="AI84" s="50">
        <f t="shared" si="21"/>
        <v>56.789466495851059</v>
      </c>
      <c r="AJ84" s="50">
        <f t="shared" si="21"/>
        <v>6.4563175727895823</v>
      </c>
      <c r="AK84" s="50">
        <f t="shared" si="21"/>
        <v>1.7320149279304515</v>
      </c>
      <c r="AL84" s="50">
        <f t="shared" si="21"/>
        <v>3.8284238074158612</v>
      </c>
      <c r="AM84" s="50">
        <f t="shared" si="21"/>
        <v>38.538231404411995</v>
      </c>
      <c r="AN84" s="50">
        <f t="shared" si="21"/>
        <v>45.248734816445904</v>
      </c>
      <c r="AO84" s="50">
        <f t="shared" si="21"/>
        <v>32.946742396409654</v>
      </c>
      <c r="AP84" s="50">
        <f t="shared" si="21"/>
        <v>12.447427786677871</v>
      </c>
      <c r="AQ84" s="50">
        <f t="shared" si="21"/>
        <v>11.036629189038546</v>
      </c>
      <c r="AR84" s="50">
        <f t="shared" si="21"/>
        <v>24.4446413850551</v>
      </c>
      <c r="AS84" s="50">
        <f t="shared" si="21"/>
        <v>47.584741819966688</v>
      </c>
      <c r="AT84" s="50">
        <f t="shared" si="21"/>
        <v>3.6937417929907821</v>
      </c>
      <c r="AU84" s="50">
        <f t="shared" si="21"/>
        <v>37.25377654331686</v>
      </c>
      <c r="AV84" s="50">
        <f t="shared" si="21"/>
        <v>11.997732218606368</v>
      </c>
      <c r="AW84" s="50">
        <f t="shared" si="21"/>
        <v>76.353296549768231</v>
      </c>
      <c r="AX84" s="50">
        <f t="shared" si="21"/>
        <v>23.219837769274644</v>
      </c>
      <c r="AY84" s="50">
        <f t="shared" si="21"/>
        <v>954.24168144208534</v>
      </c>
      <c r="AZ84" s="50">
        <f t="shared" si="21"/>
        <v>102.47357615363046</v>
      </c>
      <c r="BA84" s="50">
        <f t="shared" si="21"/>
        <v>239.41124023464721</v>
      </c>
      <c r="BB84" s="50">
        <f t="shared" si="21"/>
        <v>33.953562408512958</v>
      </c>
      <c r="BC84" s="50">
        <f t="shared" si="21"/>
        <v>48.685867550987325</v>
      </c>
      <c r="BD84" s="50">
        <f t="shared" si="21"/>
        <v>129.82045932482856</v>
      </c>
      <c r="BE84" s="50">
        <f t="shared" si="21"/>
        <v>17.197195848113921</v>
      </c>
      <c r="BF84" s="50">
        <f t="shared" si="21"/>
        <v>30.992544274418236</v>
      </c>
      <c r="BG84" s="50">
        <f t="shared" si="21"/>
        <v>10.391385585626653</v>
      </c>
      <c r="BH84" s="50">
        <f t="shared" si="21"/>
        <v>32.303118359575876</v>
      </c>
      <c r="BI84" s="50">
        <f t="shared" si="21"/>
        <v>17.563186982907727</v>
      </c>
      <c r="BJ84" s="50">
        <f t="shared" si="21"/>
        <v>1.1923713381361112</v>
      </c>
      <c r="BK84" s="50">
        <f t="shared" si="21"/>
        <v>46.346565662239357</v>
      </c>
      <c r="BL84" s="50">
        <f t="shared" si="21"/>
        <v>38.497904220855766</v>
      </c>
      <c r="BM84" s="50">
        <f t="shared" si="21"/>
        <v>20.644383297915436</v>
      </c>
      <c r="BN84" s="50">
        <f t="shared" si="21"/>
        <v>3.700351512780899</v>
      </c>
      <c r="BO84" s="50">
        <f t="shared" si="21"/>
        <v>126.42276705936789</v>
      </c>
      <c r="BP84" s="50">
        <f t="shared" si="21"/>
        <v>28.777154010610836</v>
      </c>
      <c r="BQ84" s="50">
        <f t="shared" si="21"/>
        <v>45.732568288857003</v>
      </c>
      <c r="BR84" s="50">
        <f t="shared" si="15"/>
        <v>40.89065121376386</v>
      </c>
      <c r="BS84" s="50">
        <f t="shared" si="15"/>
        <v>19.708499399730353</v>
      </c>
      <c r="BT84" s="50">
        <f t="shared" si="22"/>
        <v>69.950043298954839</v>
      </c>
      <c r="BU84" s="50">
        <f t="shared" si="22"/>
        <v>8.6458969896768298</v>
      </c>
      <c r="BV84" s="50">
        <f t="shared" si="22"/>
        <v>17.1888505239476</v>
      </c>
      <c r="BW84" s="50">
        <f t="shared" si="22"/>
        <v>95.65591882615864</v>
      </c>
      <c r="BX84" s="50">
        <f t="shared" si="22"/>
        <v>20.412510410336942</v>
      </c>
      <c r="BY84" s="50">
        <f t="shared" si="22"/>
        <v>28.919291780851271</v>
      </c>
      <c r="BZ84" s="50">
        <f t="shared" si="22"/>
        <v>22.753927955863372</v>
      </c>
      <c r="CA84" s="50">
        <f t="shared" si="22"/>
        <v>6.9125807222156848</v>
      </c>
      <c r="CB84" s="50">
        <f t="shared" si="22"/>
        <v>79.61564254971745</v>
      </c>
      <c r="CC84" s="50">
        <f t="shared" si="22"/>
        <v>11.329037732671557</v>
      </c>
      <c r="CD84" s="50">
        <f t="shared" si="22"/>
        <v>38.180979226276818</v>
      </c>
      <c r="CE84" s="50">
        <f t="shared" si="22"/>
        <v>38.708963394430533</v>
      </c>
      <c r="CF84" s="50">
        <f t="shared" si="22"/>
        <v>21.092309533665578</v>
      </c>
      <c r="CG84" s="50">
        <f t="shared" si="22"/>
        <v>18.50929285042514</v>
      </c>
      <c r="CH84" s="50">
        <f t="shared" si="22"/>
        <v>23.276236042348014</v>
      </c>
      <c r="CI84" s="50">
        <f t="shared" si="22"/>
        <v>23.234815703671551</v>
      </c>
      <c r="CJ84" s="50">
        <f t="shared" si="22"/>
        <v>88.29744910835106</v>
      </c>
      <c r="CK84" s="50">
        <f t="shared" si="22"/>
        <v>12.340069697546827</v>
      </c>
      <c r="CL84" s="50">
        <f t="shared" si="22"/>
        <v>38.08790906245175</v>
      </c>
      <c r="CM84" s="50">
        <f t="shared" si="22"/>
        <v>78.595778517091404</v>
      </c>
      <c r="CN84" s="50">
        <f t="shared" si="22"/>
        <v>35.231236120691058</v>
      </c>
      <c r="CO84" s="50">
        <f t="shared" si="22"/>
        <v>54.326478707408917</v>
      </c>
      <c r="CP84" s="50">
        <f t="shared" si="22"/>
        <v>37.473801271081129</v>
      </c>
      <c r="CQ84" s="50">
        <f t="shared" si="22"/>
        <v>40.647321995910936</v>
      </c>
      <c r="CR84" s="50">
        <f t="shared" si="22"/>
        <v>24.851910838276162</v>
      </c>
      <c r="CS84" s="50">
        <f t="shared" si="22"/>
        <v>49.011266816077566</v>
      </c>
      <c r="CT84" s="50">
        <f t="shared" si="22"/>
        <v>33.705623580548277</v>
      </c>
      <c r="CU84" s="50">
        <f t="shared" si="22"/>
        <v>34.621851866151715</v>
      </c>
      <c r="CV84" s="50">
        <f t="shared" si="22"/>
        <v>49.652285687748702</v>
      </c>
      <c r="CW84" s="50">
        <f t="shared" si="22"/>
        <v>385.6219455701177</v>
      </c>
      <c r="CX84" s="50">
        <f t="shared" si="22"/>
        <v>279.47748100296695</v>
      </c>
      <c r="CY84" s="50">
        <f t="shared" si="22"/>
        <v>41.643799196116888</v>
      </c>
      <c r="CZ84" s="50">
        <f t="shared" si="22"/>
        <v>315.16978318359696</v>
      </c>
      <c r="DA84" s="50">
        <f t="shared" si="22"/>
        <v>0.66973259832807386</v>
      </c>
      <c r="DB84" s="50">
        <f t="shared" si="22"/>
        <v>21.05140617941511</v>
      </c>
      <c r="DC84" s="50">
        <f t="shared" si="22"/>
        <v>53.07046537473952</v>
      </c>
      <c r="DD84" s="50">
        <f t="shared" si="22"/>
        <v>112.88472289584277</v>
      </c>
      <c r="DE84" s="50">
        <f t="shared" si="22"/>
        <v>105.05040521855724</v>
      </c>
      <c r="DF84" s="50">
        <f t="shared" si="22"/>
        <v>323.83338678382233</v>
      </c>
      <c r="DG84" s="50">
        <f t="shared" si="22"/>
        <v>51.109134473315187</v>
      </c>
      <c r="DH84" s="50">
        <f t="shared" si="22"/>
        <v>11.053584998820451</v>
      </c>
      <c r="DI84" s="50">
        <f t="shared" si="22"/>
        <v>36.766340578181527</v>
      </c>
      <c r="DJ84" s="50">
        <f t="shared" si="22"/>
        <v>4.7077729337021177</v>
      </c>
      <c r="DK84" s="50">
        <f t="shared" si="22"/>
        <v>5.9683120841990123</v>
      </c>
      <c r="DL84" s="50">
        <f t="shared" si="22"/>
        <v>24.685311273947264</v>
      </c>
      <c r="DM84" s="50">
        <f t="shared" si="22"/>
        <v>50.763885359306265</v>
      </c>
      <c r="DN84" s="50">
        <f t="shared" si="22"/>
        <v>2.8653601654451086</v>
      </c>
      <c r="DO84" s="50">
        <f t="shared" si="22"/>
        <v>59.392535973348032</v>
      </c>
      <c r="DP84" s="50">
        <f t="shared" si="22"/>
        <v>48.193837880192184</v>
      </c>
      <c r="DQ84" s="50">
        <f t="shared" si="22"/>
        <v>0.18343979303817237</v>
      </c>
      <c r="DR84" s="50">
        <f t="shared" si="22"/>
        <v>17.712421692514692</v>
      </c>
      <c r="DS84" s="50">
        <f t="shared" si="22"/>
        <v>5.5724199217635535</v>
      </c>
      <c r="DT84" s="50">
        <f t="shared" si="22"/>
        <v>8.6934554945771065</v>
      </c>
      <c r="DU84" s="50">
        <f t="shared" si="22"/>
        <v>6.4494133674051257</v>
      </c>
      <c r="DV84" s="50">
        <f t="shared" si="22"/>
        <v>68.875807435196364</v>
      </c>
      <c r="DW84" s="50">
        <f t="shared" si="22"/>
        <v>35.616848326069288</v>
      </c>
      <c r="DX84" s="50">
        <f t="shared" si="22"/>
        <v>30.201755884866902</v>
      </c>
      <c r="DY84" s="50">
        <f t="shared" si="22"/>
        <v>107.7455999115009</v>
      </c>
      <c r="DZ84" s="50">
        <f t="shared" si="22"/>
        <v>174.89484430656159</v>
      </c>
      <c r="EA84" s="50">
        <f t="shared" si="22"/>
        <v>66.626447044160358</v>
      </c>
      <c r="EB84" s="50">
        <f t="shared" si="22"/>
        <v>31.53854812986642</v>
      </c>
      <c r="EC84" s="50">
        <f t="shared" si="22"/>
        <v>22.891907213389018</v>
      </c>
      <c r="ED84" s="50">
        <f t="shared" si="22"/>
        <v>83.099145117521871</v>
      </c>
      <c r="EE84" s="50">
        <f t="shared" si="22"/>
        <v>27.7369691826684</v>
      </c>
    </row>
    <row r="85" spans="1:156" ht="18.75" x14ac:dyDescent="0.3">
      <c r="A85" s="381" t="s">
        <v>680</v>
      </c>
      <c r="B85" s="331" t="b">
        <f t="shared" si="6"/>
        <v>0</v>
      </c>
      <c r="C85" s="385">
        <f t="shared" si="13"/>
        <v>118.67555222509158</v>
      </c>
      <c r="D85" s="425">
        <f t="shared" si="19"/>
        <v>105.11652767705476</v>
      </c>
      <c r="E85" s="380">
        <f t="shared" si="7"/>
        <v>7174.319196273228</v>
      </c>
      <c r="F85" s="50">
        <f t="shared" si="21"/>
        <v>234.28243593293641</v>
      </c>
      <c r="G85" s="50">
        <f t="shared" si="21"/>
        <v>213.62317824101621</v>
      </c>
      <c r="H85" s="50">
        <f t="shared" si="21"/>
        <v>19.61795547675538</v>
      </c>
      <c r="I85" s="50">
        <f t="shared" si="21"/>
        <v>4.5710926543659465</v>
      </c>
      <c r="J85" s="50">
        <f t="shared" si="21"/>
        <v>20.064785589109903</v>
      </c>
      <c r="K85" s="50">
        <f t="shared" si="21"/>
        <v>2.5261070977277642</v>
      </c>
      <c r="L85" s="50">
        <f t="shared" si="21"/>
        <v>47.499726549037192</v>
      </c>
      <c r="M85" s="50">
        <f t="shared" si="21"/>
        <v>10.47523916496672</v>
      </c>
      <c r="N85" s="50">
        <f t="shared" si="21"/>
        <v>14.446631466218181</v>
      </c>
      <c r="O85" s="50">
        <f t="shared" si="21"/>
        <v>16.863296039814824</v>
      </c>
      <c r="P85" s="50">
        <f t="shared" si="21"/>
        <v>45.845617576802326</v>
      </c>
      <c r="Q85" s="50">
        <f t="shared" si="21"/>
        <v>9.2629791341696937</v>
      </c>
      <c r="R85" s="50">
        <f t="shared" si="21"/>
        <v>12.890042650209306</v>
      </c>
      <c r="S85" s="50">
        <f t="shared" si="21"/>
        <v>16.700387346347618</v>
      </c>
      <c r="T85" s="50">
        <f t="shared" si="21"/>
        <v>11.858436191534189</v>
      </c>
      <c r="U85" s="50">
        <f t="shared" si="21"/>
        <v>6.1714483269048444</v>
      </c>
      <c r="V85" s="50">
        <f t="shared" si="21"/>
        <v>10.789621181527002</v>
      </c>
      <c r="W85" s="50">
        <f t="shared" si="21"/>
        <v>18.556727953523023</v>
      </c>
      <c r="X85" s="50">
        <f t="shared" si="21"/>
        <v>15.770935050716403</v>
      </c>
      <c r="Y85" s="50">
        <f t="shared" si="21"/>
        <v>14.255405012947925</v>
      </c>
      <c r="Z85" s="50">
        <f t="shared" si="21"/>
        <v>8.5354759311254114</v>
      </c>
      <c r="AA85" s="50">
        <f t="shared" si="21"/>
        <v>14.373617297585225</v>
      </c>
      <c r="AB85" s="50">
        <f t="shared" si="21"/>
        <v>22.370299598232386</v>
      </c>
      <c r="AC85" s="50">
        <f t="shared" si="21"/>
        <v>48.008716153893872</v>
      </c>
      <c r="AD85" s="50">
        <f t="shared" si="21"/>
        <v>7.981474032549289</v>
      </c>
      <c r="AE85" s="50">
        <f t="shared" si="21"/>
        <v>49.377301681168802</v>
      </c>
      <c r="AF85" s="50">
        <f t="shared" si="21"/>
        <v>8.1060800587508872</v>
      </c>
      <c r="AG85" s="50">
        <f t="shared" si="21"/>
        <v>24.312089949975672</v>
      </c>
      <c r="AH85" s="50">
        <f t="shared" si="21"/>
        <v>12.559162412523067</v>
      </c>
      <c r="AI85" s="50">
        <f t="shared" si="21"/>
        <v>62.527339756597179</v>
      </c>
      <c r="AJ85" s="50">
        <f t="shared" si="21"/>
        <v>6.7624770213295156</v>
      </c>
      <c r="AK85" s="50">
        <f t="shared" si="21"/>
        <v>1.673521940187747</v>
      </c>
      <c r="AL85" s="50">
        <f t="shared" si="21"/>
        <v>3.5318160815586062</v>
      </c>
      <c r="AM85" s="50">
        <f t="shared" si="21"/>
        <v>41.557511053772586</v>
      </c>
      <c r="AN85" s="50">
        <f t="shared" si="21"/>
        <v>47.373801443465098</v>
      </c>
      <c r="AO85" s="50">
        <f t="shared" si="21"/>
        <v>26.317818753094922</v>
      </c>
      <c r="AP85" s="50">
        <f t="shared" si="21"/>
        <v>14.299638178032396</v>
      </c>
      <c r="AQ85" s="50">
        <f t="shared" si="21"/>
        <v>17.062964412069498</v>
      </c>
      <c r="AR85" s="50">
        <f t="shared" si="21"/>
        <v>24.499452821990889</v>
      </c>
      <c r="AS85" s="50">
        <f t="shared" si="21"/>
        <v>50.264279671593329</v>
      </c>
      <c r="AT85" s="50">
        <f t="shared" si="21"/>
        <v>3.7879298806922308</v>
      </c>
      <c r="AU85" s="50">
        <f t="shared" si="21"/>
        <v>21.305602989348031</v>
      </c>
      <c r="AV85" s="50">
        <f t="shared" si="21"/>
        <v>12.702053531590385</v>
      </c>
      <c r="AW85" s="50">
        <f t="shared" si="21"/>
        <v>76.991811243602697</v>
      </c>
      <c r="AX85" s="50">
        <f t="shared" si="21"/>
        <v>23.683694503644293</v>
      </c>
      <c r="AY85" s="50">
        <f t="shared" si="21"/>
        <v>1013.731184536464</v>
      </c>
      <c r="AZ85" s="50">
        <f t="shared" si="21"/>
        <v>137.81786952408692</v>
      </c>
      <c r="BA85" s="50">
        <f t="shared" si="21"/>
        <v>242.23635902360431</v>
      </c>
      <c r="BB85" s="50">
        <f t="shared" si="21"/>
        <v>39.732094938455063</v>
      </c>
      <c r="BC85" s="50">
        <f t="shared" si="21"/>
        <v>48.673002293246824</v>
      </c>
      <c r="BD85" s="50">
        <f t="shared" si="21"/>
        <v>125.20500065010104</v>
      </c>
      <c r="BE85" s="50">
        <f t="shared" si="21"/>
        <v>16.853407035615657</v>
      </c>
      <c r="BF85" s="50">
        <f t="shared" si="21"/>
        <v>33.382801743426462</v>
      </c>
      <c r="BG85" s="50">
        <f t="shared" si="21"/>
        <v>10.731996825973502</v>
      </c>
      <c r="BH85" s="50">
        <f t="shared" si="21"/>
        <v>24.217647681307941</v>
      </c>
      <c r="BI85" s="50">
        <f t="shared" si="21"/>
        <v>18.386523455818782</v>
      </c>
      <c r="BJ85" s="50">
        <f t="shared" si="21"/>
        <v>0.65510239710819185</v>
      </c>
      <c r="BK85" s="50">
        <f t="shared" si="21"/>
        <v>45.195404845362987</v>
      </c>
      <c r="BL85" s="50">
        <f t="shared" si="21"/>
        <v>35.983761577131361</v>
      </c>
      <c r="BM85" s="50">
        <f t="shared" si="21"/>
        <v>22.274662227627875</v>
      </c>
      <c r="BN85" s="50">
        <f t="shared" si="21"/>
        <v>3.6422284709582784</v>
      </c>
      <c r="BO85" s="50">
        <f t="shared" si="21"/>
        <v>126.31251278915977</v>
      </c>
      <c r="BP85" s="50">
        <f t="shared" si="21"/>
        <v>27.420589345341192</v>
      </c>
      <c r="BQ85" s="50">
        <f>+BQ69*BQ$56</f>
        <v>43.881578116674845</v>
      </c>
      <c r="BR85" s="50">
        <f t="shared" si="15"/>
        <v>44.794312202880157</v>
      </c>
      <c r="BS85" s="50">
        <f t="shared" si="15"/>
        <v>19.714281005778101</v>
      </c>
      <c r="BT85" s="50">
        <f t="shared" si="22"/>
        <v>68.741289400513779</v>
      </c>
      <c r="BU85" s="50">
        <f t="shared" si="22"/>
        <v>8.4757780753991447</v>
      </c>
      <c r="BV85" s="50">
        <f t="shared" si="22"/>
        <v>15.611582528527279</v>
      </c>
      <c r="BW85" s="50">
        <f t="shared" si="22"/>
        <v>100.56234532811757</v>
      </c>
      <c r="BX85" s="50">
        <f t="shared" si="22"/>
        <v>19.692741156540077</v>
      </c>
      <c r="BY85" s="50">
        <f t="shared" si="22"/>
        <v>31.571957719130424</v>
      </c>
      <c r="BZ85" s="50">
        <f t="shared" si="22"/>
        <v>22.115216937093187</v>
      </c>
      <c r="CA85" s="50">
        <f t="shared" si="22"/>
        <v>7.1639030331291353</v>
      </c>
      <c r="CB85" s="50">
        <f t="shared" si="22"/>
        <v>86.975179931278134</v>
      </c>
      <c r="CC85" s="50">
        <f t="shared" si="22"/>
        <v>10.849142843138663</v>
      </c>
      <c r="CD85" s="50">
        <f t="shared" si="22"/>
        <v>41.919415109565193</v>
      </c>
      <c r="CE85" s="50">
        <f t="shared" si="22"/>
        <v>40.113690266703891</v>
      </c>
      <c r="CF85" s="50">
        <f t="shared" si="22"/>
        <v>21.080943491518205</v>
      </c>
      <c r="CG85" s="50">
        <f t="shared" si="22"/>
        <v>20.204043103289585</v>
      </c>
      <c r="CH85" s="50">
        <f t="shared" si="22"/>
        <v>23.339823893767068</v>
      </c>
      <c r="CI85" s="50">
        <f t="shared" si="22"/>
        <v>26.378488295701942</v>
      </c>
      <c r="CJ85" s="50">
        <f t="shared" si="22"/>
        <v>81.072803707881633</v>
      </c>
      <c r="CK85" s="50">
        <f t="shared" si="22"/>
        <v>11.689809547610244</v>
      </c>
      <c r="CL85" s="50">
        <f t="shared" si="22"/>
        <v>32.729498382059695</v>
      </c>
      <c r="CM85" s="50">
        <f t="shared" si="22"/>
        <v>81.35452358096218</v>
      </c>
      <c r="CN85" s="50">
        <f t="shared" si="22"/>
        <v>33.812690861879958</v>
      </c>
      <c r="CO85" s="50">
        <f t="shared" si="22"/>
        <v>55.776209662919733</v>
      </c>
      <c r="CP85" s="50">
        <f t="shared" si="22"/>
        <v>31.857048589622252</v>
      </c>
      <c r="CQ85" s="50">
        <f t="shared" si="22"/>
        <v>40.941203823013467</v>
      </c>
      <c r="CR85" s="50">
        <f t="shared" si="22"/>
        <v>24.251632743812433</v>
      </c>
      <c r="CS85" s="50">
        <f t="shared" si="22"/>
        <v>48.72713888875419</v>
      </c>
      <c r="CT85" s="50">
        <f t="shared" si="22"/>
        <v>32.203663843440076</v>
      </c>
      <c r="CU85" s="50">
        <f t="shared" si="22"/>
        <v>34.538660402156417</v>
      </c>
      <c r="CV85" s="50">
        <f t="shared" si="22"/>
        <v>51.413099234009955</v>
      </c>
      <c r="CW85" s="50">
        <f t="shared" si="22"/>
        <v>403.24375956525665</v>
      </c>
      <c r="CX85" s="50">
        <f t="shared" si="22"/>
        <v>280.28601212658248</v>
      </c>
      <c r="CY85" s="50">
        <f t="shared" si="22"/>
        <v>40.57458904412357</v>
      </c>
      <c r="CZ85" s="50">
        <f t="shared" si="22"/>
        <v>302.61188588475392</v>
      </c>
      <c r="DA85" s="50">
        <f t="shared" si="22"/>
        <v>0.84958326640504145</v>
      </c>
      <c r="DB85" s="50">
        <f t="shared" si="22"/>
        <v>22.376386036540403</v>
      </c>
      <c r="DC85" s="50">
        <f t="shared" si="22"/>
        <v>69.844023853594592</v>
      </c>
      <c r="DD85" s="50">
        <f t="shared" si="22"/>
        <v>116.36063235175737</v>
      </c>
      <c r="DE85" s="50">
        <f t="shared" si="22"/>
        <v>110.67123875882783</v>
      </c>
      <c r="DF85" s="50">
        <f t="shared" si="22"/>
        <v>307.51963966517002</v>
      </c>
      <c r="DG85" s="50">
        <f t="shared" si="22"/>
        <v>50.563367879247828</v>
      </c>
      <c r="DH85" s="50">
        <f t="shared" si="22"/>
        <v>9.682964666309859</v>
      </c>
      <c r="DI85" s="50">
        <f t="shared" si="22"/>
        <v>39.119880230789541</v>
      </c>
      <c r="DJ85" s="50">
        <f t="shared" si="22"/>
        <v>4.897287100744621</v>
      </c>
      <c r="DK85" s="50">
        <f t="shared" si="22"/>
        <v>6.1031636095444055</v>
      </c>
      <c r="DL85" s="50">
        <f t="shared" si="22"/>
        <v>23.416487042812062</v>
      </c>
      <c r="DM85" s="50">
        <f t="shared" si="22"/>
        <v>50.28010402311201</v>
      </c>
      <c r="DN85" s="50">
        <f t="shared" si="22"/>
        <v>2.9806980218289199</v>
      </c>
      <c r="DO85" s="50">
        <f t="shared" si="22"/>
        <v>55.296365693663304</v>
      </c>
      <c r="DP85" s="50">
        <f t="shared" si="22"/>
        <v>51.094437496904888</v>
      </c>
      <c r="DQ85" s="50">
        <f t="shared" si="22"/>
        <v>0.18041055847462431</v>
      </c>
      <c r="DR85" s="50">
        <f t="shared" si="22"/>
        <v>15.856371652429177</v>
      </c>
      <c r="DS85" s="50">
        <f t="shared" si="22"/>
        <v>5.8446549497550233</v>
      </c>
      <c r="DT85" s="50">
        <f t="shared" si="22"/>
        <v>8.2352238286426491</v>
      </c>
      <c r="DU85" s="50">
        <f t="shared" si="22"/>
        <v>6.4735016834743355</v>
      </c>
      <c r="DV85" s="50">
        <f t="shared" si="22"/>
        <v>61.519373986666317</v>
      </c>
      <c r="DW85" s="50">
        <f t="shared" si="22"/>
        <v>32.23693365380965</v>
      </c>
      <c r="DX85" s="50">
        <f t="shared" si="22"/>
        <v>28.025966088557595</v>
      </c>
      <c r="DY85" s="50">
        <f t="shared" si="22"/>
        <v>121.67460316283272</v>
      </c>
      <c r="DZ85" s="50">
        <f t="shared" si="22"/>
        <v>182.33328653744155</v>
      </c>
      <c r="EA85" s="50">
        <f t="shared" si="22"/>
        <v>36.743908356974025</v>
      </c>
      <c r="EB85" s="50">
        <f t="shared" si="22"/>
        <v>27.443439852040449</v>
      </c>
      <c r="EC85" s="50">
        <f t="shared" si="22"/>
        <v>25.382194632358026</v>
      </c>
      <c r="ED85" s="50">
        <f t="shared" si="22"/>
        <v>81.676850879740286</v>
      </c>
      <c r="EE85" s="50">
        <f>+EE69*EE$56</f>
        <v>30.876146029398665</v>
      </c>
    </row>
    <row r="86" spans="1:156" x14ac:dyDescent="0.25">
      <c r="EX86" s="331">
        <v>104.0652554407054</v>
      </c>
      <c r="EY86" s="331">
        <v>99.694040974186791</v>
      </c>
      <c r="EZ86" s="331">
        <v>103.55516210487454</v>
      </c>
    </row>
    <row r="93" spans="1:156" x14ac:dyDescent="0.25">
      <c r="A93" s="381" t="s">
        <v>686</v>
      </c>
      <c r="F93" s="419">
        <v>43101</v>
      </c>
      <c r="G93" s="419">
        <v>43132</v>
      </c>
      <c r="H93" s="419">
        <v>43160</v>
      </c>
      <c r="I93" s="419">
        <v>43191</v>
      </c>
      <c r="J93" s="419">
        <v>43221</v>
      </c>
    </row>
    <row r="94" spans="1:156" x14ac:dyDescent="0.25">
      <c r="A94" s="387">
        <v>10401</v>
      </c>
      <c r="B94" s="331" t="s">
        <v>687</v>
      </c>
      <c r="C94" s="373" t="e">
        <f>VLOOKUP(A94,#REF!,61,0)</f>
        <v>#REF!</v>
      </c>
      <c r="D94" s="387">
        <v>10401</v>
      </c>
      <c r="E94" s="373" t="str">
        <f t="shared" ref="E94:E157" si="23">VLOOKUP(D94,$A$94:$B$223,2,0)</f>
        <v>Sediada</v>
      </c>
      <c r="F94" s="373" t="e">
        <f>VLOOKUP($D94,#REF!,38,0)</f>
        <v>#REF!</v>
      </c>
      <c r="G94" s="373" t="e">
        <f>VLOOKUP($D94,#REF!,39,0)</f>
        <v>#REF!</v>
      </c>
      <c r="H94" s="373" t="e">
        <f>VLOOKUP($D94,#REF!,40,0)</f>
        <v>#REF!</v>
      </c>
      <c r="I94" s="373" t="e">
        <f>VLOOKUP($D94,#REF!,41,0)</f>
        <v>#REF!</v>
      </c>
      <c r="J94" s="373" t="e">
        <f>VLOOKUP($D94,#REF!,42,0)</f>
        <v>#REF!</v>
      </c>
    </row>
    <row r="95" spans="1:156" x14ac:dyDescent="0.25">
      <c r="A95" s="387">
        <v>10402</v>
      </c>
      <c r="B95" s="331" t="s">
        <v>687</v>
      </c>
      <c r="C95" s="373" t="e">
        <f>VLOOKUP(A95,#REF!,61,0)</f>
        <v>#REF!</v>
      </c>
      <c r="D95" s="387">
        <v>10402</v>
      </c>
      <c r="E95" s="373" t="str">
        <f t="shared" si="23"/>
        <v>Sediada</v>
      </c>
      <c r="F95" s="373" t="e">
        <f>VLOOKUP($D95,#REF!,38,0)</f>
        <v>#REF!</v>
      </c>
      <c r="G95" s="373" t="e">
        <f>VLOOKUP($D95,#REF!,39,0)</f>
        <v>#REF!</v>
      </c>
      <c r="H95" s="373" t="e">
        <f>VLOOKUP($D95,#REF!,40,0)</f>
        <v>#REF!</v>
      </c>
      <c r="I95" s="373" t="e">
        <f>VLOOKUP($D95,#REF!,41,0)</f>
        <v>#REF!</v>
      </c>
      <c r="J95" s="373" t="e">
        <f>VLOOKUP($D95,#REF!,42,0)</f>
        <v>#REF!</v>
      </c>
    </row>
    <row r="96" spans="1:156" x14ac:dyDescent="0.25">
      <c r="A96" s="387">
        <v>10403</v>
      </c>
      <c r="B96" s="331" t="s">
        <v>687</v>
      </c>
      <c r="C96" s="373" t="e">
        <f>VLOOKUP(A96,#REF!,61,0)</f>
        <v>#REF!</v>
      </c>
      <c r="D96" s="387">
        <v>10403</v>
      </c>
      <c r="E96" s="373" t="str">
        <f t="shared" si="23"/>
        <v>Sediada</v>
      </c>
      <c r="F96" s="373" t="e">
        <f>VLOOKUP($D96,#REF!,38,0)</f>
        <v>#REF!</v>
      </c>
      <c r="G96" s="373" t="e">
        <f>VLOOKUP($D96,#REF!,39,0)</f>
        <v>#REF!</v>
      </c>
      <c r="H96" s="373" t="e">
        <f>VLOOKUP($D96,#REF!,40,0)</f>
        <v>#REF!</v>
      </c>
      <c r="I96" s="373" t="e">
        <f>VLOOKUP($D96,#REF!,41,0)</f>
        <v>#REF!</v>
      </c>
      <c r="J96" s="373" t="e">
        <f>VLOOKUP($D96,#REF!,42,0)</f>
        <v>#REF!</v>
      </c>
    </row>
    <row r="97" spans="1:10" x14ac:dyDescent="0.25">
      <c r="A97" s="410">
        <v>10404</v>
      </c>
      <c r="B97" s="331" t="s">
        <v>687</v>
      </c>
      <c r="C97" s="373" t="e">
        <f>VLOOKUP(A97,#REF!,61,0)</f>
        <v>#REF!</v>
      </c>
      <c r="D97" s="387">
        <v>10404</v>
      </c>
      <c r="E97" s="373" t="str">
        <f t="shared" si="23"/>
        <v>Sediada</v>
      </c>
      <c r="F97" s="373" t="e">
        <f>VLOOKUP($D97,#REF!,38,0)</f>
        <v>#REF!</v>
      </c>
      <c r="G97" s="373" t="e">
        <f>VLOOKUP($D97,#REF!,39,0)</f>
        <v>#REF!</v>
      </c>
      <c r="H97" s="373" t="e">
        <f>VLOOKUP($D97,#REF!,40,0)</f>
        <v>#REF!</v>
      </c>
      <c r="I97" s="373" t="e">
        <f>VLOOKUP($D97,#REF!,41,0)</f>
        <v>#REF!</v>
      </c>
      <c r="J97" s="373" t="e">
        <f>VLOOKUP($D97,#REF!,42,0)</f>
        <v>#REF!</v>
      </c>
    </row>
    <row r="98" spans="1:10" x14ac:dyDescent="0.25">
      <c r="A98" s="410">
        <v>10406</v>
      </c>
      <c r="B98" s="331" t="s">
        <v>687</v>
      </c>
      <c r="C98" s="373" t="e">
        <f>VLOOKUP(A98,#REF!,61,0)</f>
        <v>#REF!</v>
      </c>
      <c r="D98" s="387">
        <v>10406</v>
      </c>
      <c r="E98" s="373" t="str">
        <f t="shared" si="23"/>
        <v>Sediada</v>
      </c>
      <c r="F98" s="373" t="e">
        <f>VLOOKUP($D98,#REF!,38,0)</f>
        <v>#REF!</v>
      </c>
      <c r="G98" s="373" t="e">
        <f>VLOOKUP($D98,#REF!,39,0)</f>
        <v>#REF!</v>
      </c>
      <c r="H98" s="373" t="e">
        <f>VLOOKUP($D98,#REF!,40,0)</f>
        <v>#REF!</v>
      </c>
      <c r="I98" s="373" t="e">
        <f>VLOOKUP($D98,#REF!,41,0)</f>
        <v>#REF!</v>
      </c>
      <c r="J98" s="373" t="e">
        <f>VLOOKUP($D98,#REF!,42,0)</f>
        <v>#REF!</v>
      </c>
    </row>
    <row r="99" spans="1:10" x14ac:dyDescent="0.25">
      <c r="A99" s="410">
        <v>10501</v>
      </c>
      <c r="B99" s="331" t="s">
        <v>687</v>
      </c>
      <c r="C99" s="373" t="e">
        <f>VLOOKUP(A99,#REF!,61,0)</f>
        <v>#REF!</v>
      </c>
      <c r="D99" s="387">
        <v>10501</v>
      </c>
      <c r="E99" s="373" t="str">
        <f t="shared" si="23"/>
        <v>Sediada</v>
      </c>
      <c r="F99" s="373" t="e">
        <f>VLOOKUP($D99,#REF!,38,0)</f>
        <v>#REF!</v>
      </c>
      <c r="G99" s="373" t="e">
        <f>VLOOKUP($D99,#REF!,39,0)</f>
        <v>#REF!</v>
      </c>
      <c r="H99" s="373" t="e">
        <f>VLOOKUP($D99,#REF!,40,0)</f>
        <v>#REF!</v>
      </c>
      <c r="I99" s="373" t="e">
        <f>VLOOKUP($D99,#REF!,41,0)</f>
        <v>#REF!</v>
      </c>
      <c r="J99" s="373" t="e">
        <f>VLOOKUP($D99,#REF!,42,0)</f>
        <v>#REF!</v>
      </c>
    </row>
    <row r="100" spans="1:10" x14ac:dyDescent="0.25">
      <c r="A100" s="410">
        <v>10502</v>
      </c>
      <c r="B100" s="331" t="s">
        <v>687</v>
      </c>
      <c r="C100" s="373" t="e">
        <f>VLOOKUP(A100,#REF!,61,0)</f>
        <v>#REF!</v>
      </c>
      <c r="D100" s="387">
        <v>10502</v>
      </c>
      <c r="E100" s="373" t="str">
        <f t="shared" si="23"/>
        <v>Sediada</v>
      </c>
      <c r="F100" s="373" t="e">
        <f>VLOOKUP($D100,#REF!,38,0)</f>
        <v>#REF!</v>
      </c>
      <c r="G100" s="373" t="e">
        <f>VLOOKUP($D100,#REF!,39,0)</f>
        <v>#REF!</v>
      </c>
      <c r="H100" s="373" t="e">
        <f>VLOOKUP($D100,#REF!,40,0)</f>
        <v>#REF!</v>
      </c>
      <c r="I100" s="373" t="e">
        <f>VLOOKUP($D100,#REF!,41,0)</f>
        <v>#REF!</v>
      </c>
      <c r="J100" s="373" t="e">
        <f>VLOOKUP($D100,#REF!,42,0)</f>
        <v>#REF!</v>
      </c>
    </row>
    <row r="101" spans="1:10" x14ac:dyDescent="0.25">
      <c r="A101" s="410">
        <v>10611</v>
      </c>
      <c r="B101" s="331" t="s">
        <v>687</v>
      </c>
      <c r="C101" s="373" t="e">
        <f>VLOOKUP(A101,#REF!,61,0)</f>
        <v>#REF!</v>
      </c>
      <c r="D101" s="387">
        <v>10611</v>
      </c>
      <c r="E101" s="373" t="str">
        <f t="shared" si="23"/>
        <v>Sediada</v>
      </c>
      <c r="F101" s="373" t="e">
        <f>VLOOKUP($D101,#REF!,38,0)</f>
        <v>#REF!</v>
      </c>
      <c r="G101" s="373" t="e">
        <f>VLOOKUP($D101,#REF!,39,0)</f>
        <v>#REF!</v>
      </c>
      <c r="H101" s="373" t="e">
        <f>VLOOKUP($D101,#REF!,40,0)</f>
        <v>#REF!</v>
      </c>
      <c r="I101" s="373" t="e">
        <f>VLOOKUP($D101,#REF!,41,0)</f>
        <v>#REF!</v>
      </c>
      <c r="J101" s="373" t="e">
        <f>VLOOKUP($D101,#REF!,42,0)</f>
        <v>#REF!</v>
      </c>
    </row>
    <row r="102" spans="1:10" x14ac:dyDescent="0.25">
      <c r="A102" s="410">
        <v>10613</v>
      </c>
      <c r="B102" s="331" t="s">
        <v>687</v>
      </c>
      <c r="C102" s="373" t="e">
        <f>VLOOKUP(A102,#REF!,61,0)</f>
        <v>#REF!</v>
      </c>
      <c r="D102" s="387">
        <v>10613</v>
      </c>
      <c r="E102" s="373" t="str">
        <f t="shared" si="23"/>
        <v>Sediada</v>
      </c>
      <c r="F102" s="373" t="e">
        <f>VLOOKUP($D102,#REF!,38,0)</f>
        <v>#REF!</v>
      </c>
      <c r="G102" s="373" t="e">
        <f>VLOOKUP($D102,#REF!,39,0)</f>
        <v>#REF!</v>
      </c>
      <c r="H102" s="373" t="e">
        <f>VLOOKUP($D102,#REF!,40,0)</f>
        <v>#REF!</v>
      </c>
      <c r="I102" s="373" t="e">
        <f>VLOOKUP($D102,#REF!,41,0)</f>
        <v>#REF!</v>
      </c>
      <c r="J102" s="373" t="e">
        <f>VLOOKUP($D102,#REF!,42,0)</f>
        <v>#REF!</v>
      </c>
    </row>
    <row r="103" spans="1:10" x14ac:dyDescent="0.25">
      <c r="A103" s="410">
        <v>10711</v>
      </c>
      <c r="B103" s="331" t="s">
        <v>687</v>
      </c>
      <c r="C103" s="373" t="e">
        <f>VLOOKUP(A103,#REF!,61,0)</f>
        <v>#REF!</v>
      </c>
      <c r="D103" s="387">
        <v>10711</v>
      </c>
      <c r="E103" s="373" t="str">
        <f t="shared" si="23"/>
        <v>Sediada</v>
      </c>
      <c r="F103" s="373" t="e">
        <f>VLOOKUP($D103,#REF!,38,0)</f>
        <v>#REF!</v>
      </c>
      <c r="G103" s="373" t="e">
        <f>VLOOKUP($D103,#REF!,39,0)</f>
        <v>#REF!</v>
      </c>
      <c r="H103" s="373" t="e">
        <f>VLOOKUP($D103,#REF!,40,0)</f>
        <v>#REF!</v>
      </c>
      <c r="I103" s="373" t="e">
        <f>VLOOKUP($D103,#REF!,41,0)</f>
        <v>#REF!</v>
      </c>
      <c r="J103" s="373" t="e">
        <f>VLOOKUP($D103,#REF!,42,0)</f>
        <v>#REF!</v>
      </c>
    </row>
    <row r="104" spans="1:10" x14ac:dyDescent="0.25">
      <c r="A104" s="410">
        <v>10712</v>
      </c>
      <c r="B104" s="331" t="s">
        <v>687</v>
      </c>
      <c r="C104" s="373" t="e">
        <f>VLOOKUP(A104,#REF!,61,0)</f>
        <v>#REF!</v>
      </c>
      <c r="D104" s="387">
        <v>10712</v>
      </c>
      <c r="E104" s="373" t="str">
        <f t="shared" si="23"/>
        <v>Sediada</v>
      </c>
      <c r="F104" s="373" t="e">
        <f>VLOOKUP($D104,#REF!,38,0)</f>
        <v>#REF!</v>
      </c>
      <c r="G104" s="373" t="e">
        <f>VLOOKUP($D104,#REF!,39,0)</f>
        <v>#REF!</v>
      </c>
      <c r="H104" s="373" t="e">
        <f>VLOOKUP($D104,#REF!,40,0)</f>
        <v>#REF!</v>
      </c>
      <c r="I104" s="373" t="e">
        <f>VLOOKUP($D104,#REF!,41,0)</f>
        <v>#REF!</v>
      </c>
      <c r="J104" s="373" t="e">
        <f>VLOOKUP($D104,#REF!,42,0)</f>
        <v>#REF!</v>
      </c>
    </row>
    <row r="105" spans="1:10" x14ac:dyDescent="0.25">
      <c r="A105" s="410">
        <v>10713</v>
      </c>
      <c r="B105" s="331" t="s">
        <v>687</v>
      </c>
      <c r="C105" s="373" t="e">
        <f>VLOOKUP(A105,#REF!,61,0)</f>
        <v>#REF!</v>
      </c>
      <c r="D105" s="387">
        <v>10713</v>
      </c>
      <c r="E105" s="373" t="str">
        <f t="shared" si="23"/>
        <v>Sediada</v>
      </c>
      <c r="F105" s="373" t="e">
        <f>VLOOKUP($D105,#REF!,38,0)</f>
        <v>#REF!</v>
      </c>
      <c r="G105" s="373" t="e">
        <f>VLOOKUP($D105,#REF!,39,0)</f>
        <v>#REF!</v>
      </c>
      <c r="H105" s="373" t="e">
        <f>VLOOKUP($D105,#REF!,40,0)</f>
        <v>#REF!</v>
      </c>
      <c r="I105" s="373" t="e">
        <f>VLOOKUP($D105,#REF!,41,0)</f>
        <v>#REF!</v>
      </c>
      <c r="J105" s="373" t="e">
        <f>VLOOKUP($D105,#REF!,42,0)</f>
        <v>#REF!</v>
      </c>
    </row>
    <row r="106" spans="1:10" x14ac:dyDescent="0.25">
      <c r="A106" s="410">
        <v>10721</v>
      </c>
      <c r="B106" s="331" t="s">
        <v>687</v>
      </c>
      <c r="C106" s="373" t="e">
        <f>VLOOKUP(A106,#REF!,61,0)</f>
        <v>#REF!</v>
      </c>
      <c r="D106" s="387">
        <v>10721</v>
      </c>
      <c r="E106" s="373" t="str">
        <f t="shared" si="23"/>
        <v>Sediada</v>
      </c>
      <c r="F106" s="373" t="e">
        <f>VLOOKUP($D106,#REF!,38,0)</f>
        <v>#REF!</v>
      </c>
      <c r="G106" s="373" t="e">
        <f>VLOOKUP($D106,#REF!,39,0)</f>
        <v>#REF!</v>
      </c>
      <c r="H106" s="373" t="e">
        <f>VLOOKUP($D106,#REF!,40,0)</f>
        <v>#REF!</v>
      </c>
      <c r="I106" s="373" t="e">
        <f>VLOOKUP($D106,#REF!,41,0)</f>
        <v>#REF!</v>
      </c>
      <c r="J106" s="373" t="e">
        <f>VLOOKUP($D106,#REF!,42,0)</f>
        <v>#REF!</v>
      </c>
    </row>
    <row r="107" spans="1:10" x14ac:dyDescent="0.25">
      <c r="A107" s="410">
        <v>10731</v>
      </c>
      <c r="B107" s="331" t="s">
        <v>687</v>
      </c>
      <c r="C107" s="373" t="e">
        <f>VLOOKUP(A107,#REF!,61,0)</f>
        <v>#REF!</v>
      </c>
      <c r="D107" s="387">
        <v>10731</v>
      </c>
      <c r="E107" s="373" t="str">
        <f t="shared" si="23"/>
        <v>Sediada</v>
      </c>
      <c r="F107" s="373" t="e">
        <f>VLOOKUP($D107,#REF!,38,0)</f>
        <v>#REF!</v>
      </c>
      <c r="G107" s="373" t="e">
        <f>VLOOKUP($D107,#REF!,39,0)</f>
        <v>#REF!</v>
      </c>
      <c r="H107" s="373" t="e">
        <f>VLOOKUP($D107,#REF!,40,0)</f>
        <v>#REF!</v>
      </c>
      <c r="I107" s="373" t="e">
        <f>VLOOKUP($D107,#REF!,41,0)</f>
        <v>#REF!</v>
      </c>
      <c r="J107" s="373" t="e">
        <f>VLOOKUP($D107,#REF!,42,0)</f>
        <v>#REF!</v>
      </c>
    </row>
    <row r="108" spans="1:10" x14ac:dyDescent="0.25">
      <c r="A108" s="410">
        <v>10732</v>
      </c>
      <c r="B108" s="331" t="s">
        <v>687</v>
      </c>
      <c r="C108" s="373" t="e">
        <f>VLOOKUP(A108,#REF!,61,0)</f>
        <v>#REF!</v>
      </c>
      <c r="D108" s="387">
        <v>10732</v>
      </c>
      <c r="E108" s="373" t="str">
        <f t="shared" si="23"/>
        <v>Sediada</v>
      </c>
      <c r="F108" s="373" t="e">
        <f>VLOOKUP($D108,#REF!,38,0)</f>
        <v>#REF!</v>
      </c>
      <c r="G108" s="373" t="e">
        <f>VLOOKUP($D108,#REF!,39,0)</f>
        <v>#REF!</v>
      </c>
      <c r="H108" s="373" t="e">
        <f>VLOOKUP($D108,#REF!,40,0)</f>
        <v>#REF!</v>
      </c>
      <c r="I108" s="373" t="e">
        <f>VLOOKUP($D108,#REF!,41,0)</f>
        <v>#REF!</v>
      </c>
      <c r="J108" s="373" t="e">
        <f>VLOOKUP($D108,#REF!,42,0)</f>
        <v>#REF!</v>
      </c>
    </row>
    <row r="109" spans="1:10" x14ac:dyDescent="0.25">
      <c r="A109" s="410">
        <v>10733</v>
      </c>
      <c r="B109" s="331" t="s">
        <v>687</v>
      </c>
      <c r="C109" s="373" t="e">
        <f>VLOOKUP(A109,#REF!,61,0)</f>
        <v>#REF!</v>
      </c>
      <c r="D109" s="387">
        <v>10733</v>
      </c>
      <c r="E109" s="373" t="str">
        <f t="shared" si="23"/>
        <v>Sediada</v>
      </c>
      <c r="F109" s="373" t="e">
        <f>VLOOKUP($D109,#REF!,38,0)</f>
        <v>#REF!</v>
      </c>
      <c r="G109" s="373" t="e">
        <f>VLOOKUP($D109,#REF!,39,0)</f>
        <v>#REF!</v>
      </c>
      <c r="H109" s="373" t="e">
        <f>VLOOKUP($D109,#REF!,40,0)</f>
        <v>#REF!</v>
      </c>
      <c r="I109" s="373" t="e">
        <f>VLOOKUP($D109,#REF!,41,0)</f>
        <v>#REF!</v>
      </c>
      <c r="J109" s="373" t="e">
        <f>VLOOKUP($D109,#REF!,42,0)</f>
        <v>#REF!</v>
      </c>
    </row>
    <row r="110" spans="1:10" x14ac:dyDescent="0.25">
      <c r="A110" s="410">
        <v>10741</v>
      </c>
      <c r="B110" s="331" t="s">
        <v>687</v>
      </c>
      <c r="C110" s="373" t="e">
        <f>VLOOKUP(A110,#REF!,61,0)</f>
        <v>#REF!</v>
      </c>
      <c r="D110" s="387">
        <v>10741</v>
      </c>
      <c r="E110" s="373" t="str">
        <f t="shared" si="23"/>
        <v>Sediada</v>
      </c>
      <c r="F110" s="373" t="e">
        <f>VLOOKUP($D110,#REF!,38,0)</f>
        <v>#REF!</v>
      </c>
      <c r="G110" s="373" t="e">
        <f>VLOOKUP($D110,#REF!,39,0)</f>
        <v>#REF!</v>
      </c>
      <c r="H110" s="373" t="e">
        <f>VLOOKUP($D110,#REF!,40,0)</f>
        <v>#REF!</v>
      </c>
      <c r="I110" s="373" t="e">
        <f>VLOOKUP($D110,#REF!,41,0)</f>
        <v>#REF!</v>
      </c>
      <c r="J110" s="373" t="e">
        <f>VLOOKUP($D110,#REF!,42,0)</f>
        <v>#REF!</v>
      </c>
    </row>
    <row r="111" spans="1:10" x14ac:dyDescent="0.25">
      <c r="A111" s="410">
        <v>10750</v>
      </c>
      <c r="B111" s="331" t="s">
        <v>687</v>
      </c>
      <c r="C111" s="373" t="e">
        <f>VLOOKUP(A111,#REF!,61,0)</f>
        <v>#REF!</v>
      </c>
      <c r="D111" s="387">
        <v>10750</v>
      </c>
      <c r="E111" s="373" t="str">
        <f t="shared" si="23"/>
        <v>Sediada</v>
      </c>
      <c r="F111" s="373" t="e">
        <f>VLOOKUP($D111,#REF!,38,0)</f>
        <v>#REF!</v>
      </c>
      <c r="G111" s="373" t="e">
        <f>VLOOKUP($D111,#REF!,39,0)</f>
        <v>#REF!</v>
      </c>
      <c r="H111" s="373" t="e">
        <f>VLOOKUP($D111,#REF!,40,0)</f>
        <v>#REF!</v>
      </c>
      <c r="I111" s="373" t="e">
        <f>VLOOKUP($D111,#REF!,41,0)</f>
        <v>#REF!</v>
      </c>
      <c r="J111" s="373" t="e">
        <f>VLOOKUP($D111,#REF!,42,0)</f>
        <v>#REF!</v>
      </c>
    </row>
    <row r="112" spans="1:10" x14ac:dyDescent="0.25">
      <c r="A112" s="410">
        <v>10791</v>
      </c>
      <c r="B112" s="331" t="s">
        <v>687</v>
      </c>
      <c r="C112" s="373" t="e">
        <f>VLOOKUP(A112,#REF!,61,0)</f>
        <v>#REF!</v>
      </c>
      <c r="D112" s="387">
        <v>10791</v>
      </c>
      <c r="E112" s="373" t="str">
        <f t="shared" si="23"/>
        <v>Sediada</v>
      </c>
      <c r="F112" s="373" t="e">
        <f>VLOOKUP($D112,#REF!,38,0)</f>
        <v>#REF!</v>
      </c>
      <c r="G112" s="373" t="e">
        <f>VLOOKUP($D112,#REF!,39,0)</f>
        <v>#REF!</v>
      </c>
      <c r="H112" s="373" t="e">
        <f>VLOOKUP($D112,#REF!,40,0)</f>
        <v>#REF!</v>
      </c>
      <c r="I112" s="373" t="e">
        <f>VLOOKUP($D112,#REF!,41,0)</f>
        <v>#REF!</v>
      </c>
      <c r="J112" s="373" t="e">
        <f>VLOOKUP($D112,#REF!,42,0)</f>
        <v>#REF!</v>
      </c>
    </row>
    <row r="113" spans="1:10" x14ac:dyDescent="0.25">
      <c r="A113" s="410">
        <v>10793</v>
      </c>
      <c r="B113" s="331" t="s">
        <v>687</v>
      </c>
      <c r="C113" s="373" t="e">
        <f>VLOOKUP(A113,#REF!,61,0)</f>
        <v>#REF!</v>
      </c>
      <c r="D113" s="387">
        <v>10793</v>
      </c>
      <c r="E113" s="373" t="str">
        <f t="shared" si="23"/>
        <v>Sediada</v>
      </c>
      <c r="F113" s="373" t="e">
        <f>VLOOKUP($D113,#REF!,38,0)</f>
        <v>#REF!</v>
      </c>
      <c r="G113" s="373" t="e">
        <f>VLOOKUP($D113,#REF!,39,0)</f>
        <v>#REF!</v>
      </c>
      <c r="H113" s="373" t="e">
        <f>VLOOKUP($D113,#REF!,40,0)</f>
        <v>#REF!</v>
      </c>
      <c r="I113" s="373" t="e">
        <f>VLOOKUP($D113,#REF!,41,0)</f>
        <v>#REF!</v>
      </c>
      <c r="J113" s="373" t="e">
        <f>VLOOKUP($D113,#REF!,42,0)</f>
        <v>#REF!</v>
      </c>
    </row>
    <row r="114" spans="1:10" x14ac:dyDescent="0.25">
      <c r="A114" s="410">
        <v>10794</v>
      </c>
      <c r="B114" s="331" t="s">
        <v>687</v>
      </c>
      <c r="C114" s="373" t="e">
        <f>VLOOKUP(A114,#REF!,61,0)</f>
        <v>#REF!</v>
      </c>
      <c r="D114" s="387">
        <v>10794</v>
      </c>
      <c r="E114" s="373" t="str">
        <f t="shared" si="23"/>
        <v>Sediada</v>
      </c>
      <c r="F114" s="373" t="e">
        <f>VLOOKUP($D114,#REF!,38,0)</f>
        <v>#REF!</v>
      </c>
      <c r="G114" s="373" t="e">
        <f>VLOOKUP($D114,#REF!,39,0)</f>
        <v>#REF!</v>
      </c>
      <c r="H114" s="373" t="e">
        <f>VLOOKUP($D114,#REF!,40,0)</f>
        <v>#REF!</v>
      </c>
      <c r="I114" s="373" t="e">
        <f>VLOOKUP($D114,#REF!,41,0)</f>
        <v>#REF!</v>
      </c>
      <c r="J114" s="373" t="e">
        <f>VLOOKUP($D114,#REF!,42,0)</f>
        <v>#REF!</v>
      </c>
    </row>
    <row r="115" spans="1:10" x14ac:dyDescent="0.25">
      <c r="A115" s="410">
        <v>10799</v>
      </c>
      <c r="B115" s="331" t="s">
        <v>687</v>
      </c>
      <c r="C115" s="373" t="e">
        <f>VLOOKUP(A115,#REF!,61,0)</f>
        <v>#REF!</v>
      </c>
      <c r="D115" s="387">
        <v>10799</v>
      </c>
      <c r="E115" s="373" t="str">
        <f t="shared" si="23"/>
        <v>Sediada</v>
      </c>
      <c r="F115" s="373" t="e">
        <f>VLOOKUP($D115,#REF!,38,0)</f>
        <v>#REF!</v>
      </c>
      <c r="G115" s="373" t="e">
        <f>VLOOKUP($D115,#REF!,39,0)</f>
        <v>#REF!</v>
      </c>
      <c r="H115" s="373" t="e">
        <f>VLOOKUP($D115,#REF!,40,0)</f>
        <v>#REF!</v>
      </c>
      <c r="I115" s="373" t="e">
        <f>VLOOKUP($D115,#REF!,41,0)</f>
        <v>#REF!</v>
      </c>
      <c r="J115" s="373" t="e">
        <f>VLOOKUP($D115,#REF!,42,0)</f>
        <v>#REF!</v>
      </c>
    </row>
    <row r="116" spans="1:10" x14ac:dyDescent="0.25">
      <c r="A116" s="410">
        <v>11030</v>
      </c>
      <c r="B116" s="331" t="s">
        <v>687</v>
      </c>
      <c r="C116" s="373" t="e">
        <f>VLOOKUP(A116,#REF!,61,0)</f>
        <v>#REF!</v>
      </c>
      <c r="D116" s="387">
        <v>11030</v>
      </c>
      <c r="E116" s="373" t="str">
        <f t="shared" si="23"/>
        <v>Sediada</v>
      </c>
      <c r="F116" s="373" t="e">
        <f>VLOOKUP($D116,#REF!,38,0)</f>
        <v>#REF!</v>
      </c>
      <c r="G116" s="373" t="e">
        <f>VLOOKUP($D116,#REF!,39,0)</f>
        <v>#REF!</v>
      </c>
      <c r="H116" s="373" t="e">
        <f>VLOOKUP($D116,#REF!,40,0)</f>
        <v>#REF!</v>
      </c>
      <c r="I116" s="373" t="e">
        <f>VLOOKUP($D116,#REF!,41,0)</f>
        <v>#REF!</v>
      </c>
      <c r="J116" s="373" t="e">
        <f>VLOOKUP($D116,#REF!,42,0)</f>
        <v>#REF!</v>
      </c>
    </row>
    <row r="117" spans="1:10" x14ac:dyDescent="0.25">
      <c r="A117" s="410">
        <v>11041</v>
      </c>
      <c r="B117" s="331" t="s">
        <v>687</v>
      </c>
      <c r="C117" s="373" t="e">
        <f>VLOOKUP(A117,#REF!,61,0)</f>
        <v>#REF!</v>
      </c>
      <c r="D117" s="387">
        <v>11041</v>
      </c>
      <c r="E117" s="373" t="str">
        <f t="shared" si="23"/>
        <v>Sediada</v>
      </c>
      <c r="F117" s="373" t="e">
        <f>VLOOKUP($D117,#REF!,38,0)</f>
        <v>#REF!</v>
      </c>
      <c r="G117" s="373" t="e">
        <f>VLOOKUP($D117,#REF!,39,0)</f>
        <v>#REF!</v>
      </c>
      <c r="H117" s="373" t="e">
        <f>VLOOKUP($D117,#REF!,40,0)</f>
        <v>#REF!</v>
      </c>
      <c r="I117" s="373" t="e">
        <f>VLOOKUP($D117,#REF!,41,0)</f>
        <v>#REF!</v>
      </c>
      <c r="J117" s="373" t="e">
        <f>VLOOKUP($D117,#REF!,42,0)</f>
        <v>#REF!</v>
      </c>
    </row>
    <row r="118" spans="1:10" x14ac:dyDescent="0.25">
      <c r="A118" s="410">
        <v>11042</v>
      </c>
      <c r="B118" s="331" t="s">
        <v>687</v>
      </c>
      <c r="C118" s="373" t="e">
        <f>VLOOKUP(A118,#REF!,61,0)</f>
        <v>#REF!</v>
      </c>
      <c r="D118" s="387">
        <v>11042</v>
      </c>
      <c r="E118" s="373" t="str">
        <f t="shared" si="23"/>
        <v>Sediada</v>
      </c>
      <c r="F118" s="373" t="e">
        <f>VLOOKUP($D118,#REF!,38,0)</f>
        <v>#REF!</v>
      </c>
      <c r="G118" s="373" t="e">
        <f>VLOOKUP($D118,#REF!,39,0)</f>
        <v>#REF!</v>
      </c>
      <c r="H118" s="373" t="e">
        <f>VLOOKUP($D118,#REF!,40,0)</f>
        <v>#REF!</v>
      </c>
      <c r="I118" s="373" t="e">
        <f>VLOOKUP($D118,#REF!,41,0)</f>
        <v>#REF!</v>
      </c>
      <c r="J118" s="373" t="e">
        <f>VLOOKUP($D118,#REF!,42,0)</f>
        <v>#REF!</v>
      </c>
    </row>
    <row r="119" spans="1:10" x14ac:dyDescent="0.25">
      <c r="A119" s="410">
        <v>12000</v>
      </c>
      <c r="B119" s="331" t="s">
        <v>687</v>
      </c>
      <c r="C119" s="373" t="e">
        <f>VLOOKUP(A119,#REF!,61,0)</f>
        <v>#REF!</v>
      </c>
      <c r="D119" s="387">
        <v>12000</v>
      </c>
      <c r="E119" s="373" t="str">
        <f t="shared" si="23"/>
        <v>Sediada</v>
      </c>
      <c r="F119" s="373" t="e">
        <f>VLOOKUP($D119,#REF!,38,0)</f>
        <v>#REF!</v>
      </c>
      <c r="G119" s="373" t="e">
        <f>VLOOKUP($D119,#REF!,39,0)</f>
        <v>#REF!</v>
      </c>
      <c r="H119" s="373" t="e">
        <f>VLOOKUP($D119,#REF!,40,0)</f>
        <v>#REF!</v>
      </c>
      <c r="I119" s="373" t="e">
        <f>VLOOKUP($D119,#REF!,41,0)</f>
        <v>#REF!</v>
      </c>
      <c r="J119" s="373" t="e">
        <f>VLOOKUP($D119,#REF!,42,0)</f>
        <v>#REF!</v>
      </c>
    </row>
    <row r="120" spans="1:10" x14ac:dyDescent="0.25">
      <c r="A120" s="410">
        <v>13110</v>
      </c>
      <c r="B120" s="331" t="s">
        <v>687</v>
      </c>
      <c r="C120" s="373" t="e">
        <f>VLOOKUP(A120,#REF!,61,0)</f>
        <v>#REF!</v>
      </c>
      <c r="D120" s="387">
        <v>13110</v>
      </c>
      <c r="E120" s="373" t="str">
        <f t="shared" si="23"/>
        <v>Sediada</v>
      </c>
      <c r="F120" s="373" t="e">
        <f>VLOOKUP($D120,#REF!,38,0)</f>
        <v>#REF!</v>
      </c>
      <c r="G120" s="373" t="e">
        <f>VLOOKUP($D120,#REF!,39,0)</f>
        <v>#REF!</v>
      </c>
      <c r="H120" s="373" t="e">
        <f>VLOOKUP($D120,#REF!,40,0)</f>
        <v>#REF!</v>
      </c>
      <c r="I120" s="373" t="e">
        <f>VLOOKUP($D120,#REF!,41,0)</f>
        <v>#REF!</v>
      </c>
      <c r="J120" s="373" t="e">
        <f>VLOOKUP($D120,#REF!,42,0)</f>
        <v>#REF!</v>
      </c>
    </row>
    <row r="121" spans="1:10" x14ac:dyDescent="0.25">
      <c r="A121" s="410">
        <v>13120</v>
      </c>
      <c r="B121" s="331" t="s">
        <v>687</v>
      </c>
      <c r="C121" s="373" t="e">
        <f>VLOOKUP(A121,#REF!,61,0)</f>
        <v>#REF!</v>
      </c>
      <c r="D121" s="387">
        <v>13120</v>
      </c>
      <c r="E121" s="373" t="str">
        <f t="shared" si="23"/>
        <v>Sediada</v>
      </c>
      <c r="F121" s="373" t="e">
        <f>VLOOKUP($D121,#REF!,38,0)</f>
        <v>#REF!</v>
      </c>
      <c r="G121" s="373" t="e">
        <f>VLOOKUP($D121,#REF!,39,0)</f>
        <v>#REF!</v>
      </c>
      <c r="H121" s="373" t="e">
        <f>VLOOKUP($D121,#REF!,40,0)</f>
        <v>#REF!</v>
      </c>
      <c r="I121" s="373" t="e">
        <f>VLOOKUP($D121,#REF!,41,0)</f>
        <v>#REF!</v>
      </c>
      <c r="J121" s="373" t="e">
        <f>VLOOKUP($D121,#REF!,42,0)</f>
        <v>#REF!</v>
      </c>
    </row>
    <row r="122" spans="1:10" x14ac:dyDescent="0.25">
      <c r="A122" s="410">
        <v>13132</v>
      </c>
      <c r="B122" s="331" t="s">
        <v>687</v>
      </c>
      <c r="C122" s="373" t="e">
        <f>VLOOKUP(A122,#REF!,61,0)</f>
        <v>#REF!</v>
      </c>
      <c r="D122" s="387">
        <v>13132</v>
      </c>
      <c r="E122" s="373" t="str">
        <f t="shared" si="23"/>
        <v>Sediada</v>
      </c>
      <c r="F122" s="373" t="e">
        <f>VLOOKUP($D122,#REF!,38,0)</f>
        <v>#REF!</v>
      </c>
      <c r="G122" s="373" t="e">
        <f>VLOOKUP($D122,#REF!,39,0)</f>
        <v>#REF!</v>
      </c>
      <c r="H122" s="373" t="e">
        <f>VLOOKUP($D122,#REF!,40,0)</f>
        <v>#REF!</v>
      </c>
      <c r="I122" s="373" t="e">
        <f>VLOOKUP($D122,#REF!,41,0)</f>
        <v>#REF!</v>
      </c>
      <c r="J122" s="373" t="e">
        <f>VLOOKUP($D122,#REF!,42,0)</f>
        <v>#REF!</v>
      </c>
    </row>
    <row r="123" spans="1:10" x14ac:dyDescent="0.25">
      <c r="A123" s="410">
        <v>14102</v>
      </c>
      <c r="B123" s="331" t="s">
        <v>687</v>
      </c>
      <c r="C123" s="373" t="e">
        <f>VLOOKUP(A123,#REF!,61,0)</f>
        <v>#REF!</v>
      </c>
      <c r="D123" s="387">
        <v>14102</v>
      </c>
      <c r="E123" s="373" t="str">
        <f t="shared" si="23"/>
        <v>Sediada</v>
      </c>
      <c r="F123" s="373" t="e">
        <f>VLOOKUP($D123,#REF!,38,0)</f>
        <v>#REF!</v>
      </c>
      <c r="G123" s="373" t="e">
        <f>VLOOKUP($D123,#REF!,39,0)</f>
        <v>#REF!</v>
      </c>
      <c r="H123" s="373" t="e">
        <f>VLOOKUP($D123,#REF!,40,0)</f>
        <v>#REF!</v>
      </c>
      <c r="I123" s="373" t="e">
        <f>VLOOKUP($D123,#REF!,41,0)</f>
        <v>#REF!</v>
      </c>
      <c r="J123" s="373" t="e">
        <f>VLOOKUP($D123,#REF!,42,0)</f>
        <v>#REF!</v>
      </c>
    </row>
    <row r="124" spans="1:10" x14ac:dyDescent="0.25">
      <c r="A124" s="410">
        <v>15120</v>
      </c>
      <c r="B124" s="331" t="s">
        <v>687</v>
      </c>
      <c r="C124" s="373" t="e">
        <f>VLOOKUP(A124,#REF!,61,0)</f>
        <v>#REF!</v>
      </c>
      <c r="D124" s="387">
        <v>15120</v>
      </c>
      <c r="E124" s="373" t="str">
        <f t="shared" si="23"/>
        <v>Sediada</v>
      </c>
      <c r="F124" s="373" t="e">
        <f>VLOOKUP($D124,#REF!,38,0)</f>
        <v>#REF!</v>
      </c>
      <c r="G124" s="373" t="e">
        <f>VLOOKUP($D124,#REF!,39,0)</f>
        <v>#REF!</v>
      </c>
      <c r="H124" s="373" t="e">
        <f>VLOOKUP($D124,#REF!,40,0)</f>
        <v>#REF!</v>
      </c>
      <c r="I124" s="373" t="e">
        <f>VLOOKUP($D124,#REF!,41,0)</f>
        <v>#REF!</v>
      </c>
      <c r="J124" s="373" t="e">
        <f>VLOOKUP($D124,#REF!,42,0)</f>
        <v>#REF!</v>
      </c>
    </row>
    <row r="125" spans="1:10" x14ac:dyDescent="0.25">
      <c r="A125" s="410">
        <v>15201</v>
      </c>
      <c r="B125" s="331" t="s">
        <v>687</v>
      </c>
      <c r="C125" s="373" t="e">
        <f>VLOOKUP(A125,#REF!,61,0)</f>
        <v>#REF!</v>
      </c>
      <c r="D125" s="387">
        <v>15201</v>
      </c>
      <c r="E125" s="373" t="str">
        <f t="shared" si="23"/>
        <v>Sediada</v>
      </c>
      <c r="F125" s="373" t="e">
        <f>VLOOKUP($D125,#REF!,38,0)</f>
        <v>#REF!</v>
      </c>
      <c r="G125" s="373" t="e">
        <f>VLOOKUP($D125,#REF!,39,0)</f>
        <v>#REF!</v>
      </c>
      <c r="H125" s="373" t="e">
        <f>VLOOKUP($D125,#REF!,40,0)</f>
        <v>#REF!</v>
      </c>
      <c r="I125" s="373" t="e">
        <f>VLOOKUP($D125,#REF!,41,0)</f>
        <v>#REF!</v>
      </c>
      <c r="J125" s="373" t="e">
        <f>VLOOKUP($D125,#REF!,42,0)</f>
        <v>#REF!</v>
      </c>
    </row>
    <row r="126" spans="1:10" x14ac:dyDescent="0.25">
      <c r="A126" s="410">
        <v>15203</v>
      </c>
      <c r="B126" s="331" t="s">
        <v>687</v>
      </c>
      <c r="C126" s="373" t="e">
        <f>VLOOKUP(A126,#REF!,61,0)</f>
        <v>#REF!</v>
      </c>
      <c r="D126" s="387">
        <v>15203</v>
      </c>
      <c r="E126" s="373" t="str">
        <f t="shared" si="23"/>
        <v>Sediada</v>
      </c>
      <c r="F126" s="373" t="e">
        <f>VLOOKUP($D126,#REF!,38,0)</f>
        <v>#REF!</v>
      </c>
      <c r="G126" s="373" t="e">
        <f>VLOOKUP($D126,#REF!,39,0)</f>
        <v>#REF!</v>
      </c>
      <c r="H126" s="373" t="e">
        <f>VLOOKUP($D126,#REF!,40,0)</f>
        <v>#REF!</v>
      </c>
      <c r="I126" s="373" t="e">
        <f>VLOOKUP($D126,#REF!,41,0)</f>
        <v>#REF!</v>
      </c>
      <c r="J126" s="373" t="e">
        <f>VLOOKUP($D126,#REF!,42,0)</f>
        <v>#REF!</v>
      </c>
    </row>
    <row r="127" spans="1:10" x14ac:dyDescent="0.25">
      <c r="A127" s="410">
        <v>16100</v>
      </c>
      <c r="B127" s="331" t="s">
        <v>687</v>
      </c>
      <c r="C127" s="373" t="e">
        <f>VLOOKUP(A127,#REF!,61,0)</f>
        <v>#REF!</v>
      </c>
      <c r="D127" s="387">
        <v>16100</v>
      </c>
      <c r="E127" s="373" t="str">
        <f t="shared" si="23"/>
        <v>Sediada</v>
      </c>
      <c r="F127" s="373" t="e">
        <f>VLOOKUP($D127,#REF!,38,0)</f>
        <v>#REF!</v>
      </c>
      <c r="G127" s="373" t="e">
        <f>VLOOKUP($D127,#REF!,39,0)</f>
        <v>#REF!</v>
      </c>
      <c r="H127" s="373" t="e">
        <f>VLOOKUP($D127,#REF!,40,0)</f>
        <v>#REF!</v>
      </c>
      <c r="I127" s="373" t="e">
        <f>VLOOKUP($D127,#REF!,41,0)</f>
        <v>#REF!</v>
      </c>
      <c r="J127" s="373" t="e">
        <f>VLOOKUP($D127,#REF!,42,0)</f>
        <v>#REF!</v>
      </c>
    </row>
    <row r="128" spans="1:10" x14ac:dyDescent="0.25">
      <c r="A128" s="410">
        <v>16211</v>
      </c>
      <c r="B128" s="331" t="s">
        <v>687</v>
      </c>
      <c r="C128" s="373" t="e">
        <f>VLOOKUP(A128,#REF!,61,0)</f>
        <v>#REF!</v>
      </c>
      <c r="D128" s="387">
        <v>16211</v>
      </c>
      <c r="E128" s="373" t="str">
        <f t="shared" si="23"/>
        <v>Sediada</v>
      </c>
      <c r="F128" s="373" t="e">
        <f>VLOOKUP($D128,#REF!,38,0)</f>
        <v>#REF!</v>
      </c>
      <c r="G128" s="373" t="e">
        <f>VLOOKUP($D128,#REF!,39,0)</f>
        <v>#REF!</v>
      </c>
      <c r="H128" s="373" t="e">
        <f>VLOOKUP($D128,#REF!,40,0)</f>
        <v>#REF!</v>
      </c>
      <c r="I128" s="373" t="e">
        <f>VLOOKUP($D128,#REF!,41,0)</f>
        <v>#REF!</v>
      </c>
      <c r="J128" s="373" t="e">
        <f>VLOOKUP($D128,#REF!,42,0)</f>
        <v>#REF!</v>
      </c>
    </row>
    <row r="129" spans="1:10" x14ac:dyDescent="0.25">
      <c r="A129" s="410">
        <v>16212</v>
      </c>
      <c r="B129" s="331" t="s">
        <v>687</v>
      </c>
      <c r="C129" s="373" t="e">
        <f>VLOOKUP(A129,#REF!,61,0)</f>
        <v>#REF!</v>
      </c>
      <c r="D129" s="387">
        <v>16212</v>
      </c>
      <c r="E129" s="373" t="str">
        <f t="shared" si="23"/>
        <v>Sediada</v>
      </c>
      <c r="F129" s="373" t="e">
        <f>VLOOKUP($D129,#REF!,38,0)</f>
        <v>#REF!</v>
      </c>
      <c r="G129" s="373" t="e">
        <f>VLOOKUP($D129,#REF!,39,0)</f>
        <v>#REF!</v>
      </c>
      <c r="H129" s="373" t="e">
        <f>VLOOKUP($D129,#REF!,40,0)</f>
        <v>#REF!</v>
      </c>
      <c r="I129" s="373" t="e">
        <f>VLOOKUP($D129,#REF!,41,0)</f>
        <v>#REF!</v>
      </c>
      <c r="J129" s="373" t="e">
        <f>VLOOKUP($D129,#REF!,42,0)</f>
        <v>#REF!</v>
      </c>
    </row>
    <row r="130" spans="1:10" x14ac:dyDescent="0.25">
      <c r="A130" s="410">
        <v>16221</v>
      </c>
      <c r="B130" s="331" t="s">
        <v>687</v>
      </c>
      <c r="C130" s="373" t="e">
        <f>VLOOKUP(A130,#REF!,61,0)</f>
        <v>#REF!</v>
      </c>
      <c r="D130" s="387">
        <v>16221</v>
      </c>
      <c r="E130" s="373" t="str">
        <f t="shared" si="23"/>
        <v>Sediada</v>
      </c>
      <c r="F130" s="373" t="e">
        <f>VLOOKUP($D130,#REF!,38,0)</f>
        <v>#REF!</v>
      </c>
      <c r="G130" s="373" t="e">
        <f>VLOOKUP($D130,#REF!,39,0)</f>
        <v>#REF!</v>
      </c>
      <c r="H130" s="373" t="e">
        <f>VLOOKUP($D130,#REF!,40,0)</f>
        <v>#REF!</v>
      </c>
      <c r="I130" s="373" t="e">
        <f>VLOOKUP($D130,#REF!,41,0)</f>
        <v>#REF!</v>
      </c>
      <c r="J130" s="373" t="e">
        <f>VLOOKUP($D130,#REF!,42,0)</f>
        <v>#REF!</v>
      </c>
    </row>
    <row r="131" spans="1:10" x14ac:dyDescent="0.25">
      <c r="A131" s="410">
        <v>16230</v>
      </c>
      <c r="B131" s="331" t="s">
        <v>687</v>
      </c>
      <c r="C131" s="373" t="e">
        <f>VLOOKUP(A131,#REF!,61,0)</f>
        <v>#REF!</v>
      </c>
      <c r="D131" s="387">
        <v>16230</v>
      </c>
      <c r="E131" s="373" t="str">
        <f t="shared" si="23"/>
        <v>Sediada</v>
      </c>
      <c r="F131" s="373" t="e">
        <f>VLOOKUP($D131,#REF!,38,0)</f>
        <v>#REF!</v>
      </c>
      <c r="G131" s="373" t="e">
        <f>VLOOKUP($D131,#REF!,39,0)</f>
        <v>#REF!</v>
      </c>
      <c r="H131" s="373" t="e">
        <f>VLOOKUP($D131,#REF!,40,0)</f>
        <v>#REF!</v>
      </c>
      <c r="I131" s="373" t="e">
        <f>VLOOKUP($D131,#REF!,41,0)</f>
        <v>#REF!</v>
      </c>
      <c r="J131" s="373" t="e">
        <f>VLOOKUP($D131,#REF!,42,0)</f>
        <v>#REF!</v>
      </c>
    </row>
    <row r="132" spans="1:10" x14ac:dyDescent="0.25">
      <c r="A132" s="410">
        <v>17010</v>
      </c>
      <c r="B132" s="331" t="s">
        <v>687</v>
      </c>
      <c r="C132" s="373" t="e">
        <f>VLOOKUP(A132,#REF!,61,0)</f>
        <v>#REF!</v>
      </c>
      <c r="D132" s="387">
        <v>17010</v>
      </c>
      <c r="E132" s="373" t="str">
        <f t="shared" si="23"/>
        <v>Sediada</v>
      </c>
      <c r="F132" s="373" t="e">
        <f>VLOOKUP($D132,#REF!,38,0)</f>
        <v>#REF!</v>
      </c>
      <c r="G132" s="373" t="e">
        <f>VLOOKUP($D132,#REF!,39,0)</f>
        <v>#REF!</v>
      </c>
      <c r="H132" s="373" t="e">
        <f>VLOOKUP($D132,#REF!,40,0)</f>
        <v>#REF!</v>
      </c>
      <c r="I132" s="373" t="e">
        <f>VLOOKUP($D132,#REF!,41,0)</f>
        <v>#REF!</v>
      </c>
      <c r="J132" s="373" t="e">
        <f>VLOOKUP($D132,#REF!,42,0)</f>
        <v>#REF!</v>
      </c>
    </row>
    <row r="133" spans="1:10" x14ac:dyDescent="0.25">
      <c r="A133" s="410">
        <v>17020</v>
      </c>
      <c r="B133" s="331" t="s">
        <v>687</v>
      </c>
      <c r="C133" s="373" t="e">
        <f>VLOOKUP(A133,#REF!,61,0)</f>
        <v>#REF!</v>
      </c>
      <c r="D133" s="387">
        <v>17020</v>
      </c>
      <c r="E133" s="373" t="str">
        <f t="shared" si="23"/>
        <v>Sediada</v>
      </c>
      <c r="F133" s="373" t="e">
        <f>VLOOKUP($D133,#REF!,38,0)</f>
        <v>#REF!</v>
      </c>
      <c r="G133" s="373" t="e">
        <f>VLOOKUP($D133,#REF!,39,0)</f>
        <v>#REF!</v>
      </c>
      <c r="H133" s="373" t="e">
        <f>VLOOKUP($D133,#REF!,40,0)</f>
        <v>#REF!</v>
      </c>
      <c r="I133" s="373" t="e">
        <f>VLOOKUP($D133,#REF!,41,0)</f>
        <v>#REF!</v>
      </c>
      <c r="J133" s="373" t="e">
        <f>VLOOKUP($D133,#REF!,42,0)</f>
        <v>#REF!</v>
      </c>
    </row>
    <row r="134" spans="1:10" x14ac:dyDescent="0.25">
      <c r="A134" s="410">
        <v>17091</v>
      </c>
      <c r="B134" s="331" t="s">
        <v>687</v>
      </c>
      <c r="C134" s="373" t="e">
        <f>VLOOKUP(A134,#REF!,61,0)</f>
        <v>#REF!</v>
      </c>
      <c r="D134" s="387">
        <v>17091</v>
      </c>
      <c r="E134" s="373" t="str">
        <f t="shared" si="23"/>
        <v>Sediada</v>
      </c>
      <c r="F134" s="373" t="e">
        <f>VLOOKUP($D134,#REF!,38,0)</f>
        <v>#REF!</v>
      </c>
      <c r="G134" s="373" t="e">
        <f>VLOOKUP($D134,#REF!,39,0)</f>
        <v>#REF!</v>
      </c>
      <c r="H134" s="373" t="e">
        <f>VLOOKUP($D134,#REF!,40,0)</f>
        <v>#REF!</v>
      </c>
      <c r="I134" s="373" t="e">
        <f>VLOOKUP($D134,#REF!,41,0)</f>
        <v>#REF!</v>
      </c>
      <c r="J134" s="373" t="e">
        <f>VLOOKUP($D134,#REF!,42,0)</f>
        <v>#REF!</v>
      </c>
    </row>
    <row r="135" spans="1:10" x14ac:dyDescent="0.25">
      <c r="A135" s="410">
        <v>17092</v>
      </c>
      <c r="B135" s="331" t="s">
        <v>687</v>
      </c>
      <c r="C135" s="373" t="e">
        <f>VLOOKUP(A135,#REF!,61,0)</f>
        <v>#REF!</v>
      </c>
      <c r="D135" s="387">
        <v>17092</v>
      </c>
      <c r="E135" s="373" t="str">
        <f t="shared" si="23"/>
        <v>Sediada</v>
      </c>
      <c r="F135" s="373" t="e">
        <f>VLOOKUP($D135,#REF!,38,0)</f>
        <v>#REF!</v>
      </c>
      <c r="G135" s="373" t="e">
        <f>VLOOKUP($D135,#REF!,39,0)</f>
        <v>#REF!</v>
      </c>
      <c r="H135" s="373" t="e">
        <f>VLOOKUP($D135,#REF!,40,0)</f>
        <v>#REF!</v>
      </c>
      <c r="I135" s="373" t="e">
        <f>VLOOKUP($D135,#REF!,41,0)</f>
        <v>#REF!</v>
      </c>
      <c r="J135" s="373" t="e">
        <f>VLOOKUP($D135,#REF!,42,0)</f>
        <v>#REF!</v>
      </c>
    </row>
    <row r="136" spans="1:10" x14ac:dyDescent="0.25">
      <c r="A136" s="410">
        <v>17093</v>
      </c>
      <c r="B136" s="331" t="s">
        <v>687</v>
      </c>
      <c r="C136" s="373" t="e">
        <f>VLOOKUP(A136,#REF!,61,0)</f>
        <v>#REF!</v>
      </c>
      <c r="D136" s="387">
        <v>17093</v>
      </c>
      <c r="E136" s="373" t="str">
        <f t="shared" si="23"/>
        <v>Sediada</v>
      </c>
      <c r="F136" s="373" t="e">
        <f>VLOOKUP($D136,#REF!,38,0)</f>
        <v>#REF!</v>
      </c>
      <c r="G136" s="373" t="e">
        <f>VLOOKUP($D136,#REF!,39,0)</f>
        <v>#REF!</v>
      </c>
      <c r="H136" s="373" t="e">
        <f>VLOOKUP($D136,#REF!,40,0)</f>
        <v>#REF!</v>
      </c>
      <c r="I136" s="373" t="e">
        <f>VLOOKUP($D136,#REF!,41,0)</f>
        <v>#REF!</v>
      </c>
      <c r="J136" s="373" t="e">
        <f>VLOOKUP($D136,#REF!,42,0)</f>
        <v>#REF!</v>
      </c>
    </row>
    <row r="137" spans="1:10" x14ac:dyDescent="0.25">
      <c r="A137" s="410">
        <v>18110</v>
      </c>
      <c r="B137" s="331" t="s">
        <v>687</v>
      </c>
      <c r="C137" s="373" t="e">
        <f>VLOOKUP(A137,#REF!,61,0)</f>
        <v>#REF!</v>
      </c>
      <c r="D137" s="387">
        <v>18110</v>
      </c>
      <c r="E137" s="373" t="str">
        <f t="shared" si="23"/>
        <v>Sediada</v>
      </c>
      <c r="F137" s="373" t="e">
        <f>VLOOKUP($D137,#REF!,38,0)</f>
        <v>#REF!</v>
      </c>
      <c r="G137" s="373" t="e">
        <f>VLOOKUP($D137,#REF!,39,0)</f>
        <v>#REF!</v>
      </c>
      <c r="H137" s="373" t="e">
        <f>VLOOKUP($D137,#REF!,40,0)</f>
        <v>#REF!</v>
      </c>
      <c r="I137" s="373" t="e">
        <f>VLOOKUP($D137,#REF!,41,0)</f>
        <v>#REF!</v>
      </c>
      <c r="J137" s="373" t="e">
        <f>VLOOKUP($D137,#REF!,42,0)</f>
        <v>#REF!</v>
      </c>
    </row>
    <row r="138" spans="1:10" x14ac:dyDescent="0.25">
      <c r="A138" s="410">
        <v>18120</v>
      </c>
      <c r="B138" s="331" t="s">
        <v>687</v>
      </c>
      <c r="C138" s="373" t="e">
        <f>VLOOKUP(A138,#REF!,61,0)</f>
        <v>#REF!</v>
      </c>
      <c r="D138" s="387">
        <v>18120</v>
      </c>
      <c r="E138" s="373" t="str">
        <f t="shared" si="23"/>
        <v>Sediada</v>
      </c>
      <c r="F138" s="373" t="e">
        <f>VLOOKUP($D138,#REF!,38,0)</f>
        <v>#REF!</v>
      </c>
      <c r="G138" s="373" t="e">
        <f>VLOOKUP($D138,#REF!,39,0)</f>
        <v>#REF!</v>
      </c>
      <c r="H138" s="373" t="e">
        <f>VLOOKUP($D138,#REF!,40,0)</f>
        <v>#REF!</v>
      </c>
      <c r="I138" s="373" t="e">
        <f>VLOOKUP($D138,#REF!,41,0)</f>
        <v>#REF!</v>
      </c>
      <c r="J138" s="373" t="e">
        <f>VLOOKUP($D138,#REF!,42,0)</f>
        <v>#REF!</v>
      </c>
    </row>
    <row r="139" spans="1:10" x14ac:dyDescent="0.25">
      <c r="A139" s="410">
        <v>19201</v>
      </c>
      <c r="B139" s="331" t="s">
        <v>687</v>
      </c>
      <c r="C139" s="373" t="e">
        <f>VLOOKUP(A139,#REF!,61,0)</f>
        <v>#REF!</v>
      </c>
      <c r="D139" s="387">
        <v>19201</v>
      </c>
      <c r="E139" s="373" t="str">
        <f t="shared" si="23"/>
        <v>Sediada</v>
      </c>
      <c r="F139" s="373" t="e">
        <f>VLOOKUP($D139,#REF!,38,0)</f>
        <v>#REF!</v>
      </c>
      <c r="G139" s="373" t="e">
        <f>VLOOKUP($D139,#REF!,39,0)</f>
        <v>#REF!</v>
      </c>
      <c r="H139" s="373" t="e">
        <f>VLOOKUP($D139,#REF!,40,0)</f>
        <v>#REF!</v>
      </c>
      <c r="I139" s="373" t="e">
        <f>VLOOKUP($D139,#REF!,41,0)</f>
        <v>#REF!</v>
      </c>
      <c r="J139" s="373" t="e">
        <f>VLOOKUP($D139,#REF!,42,0)</f>
        <v>#REF!</v>
      </c>
    </row>
    <row r="140" spans="1:10" x14ac:dyDescent="0.25">
      <c r="A140" s="410">
        <v>20111</v>
      </c>
      <c r="B140" s="331" t="s">
        <v>687</v>
      </c>
      <c r="C140" s="373" t="e">
        <f>VLOOKUP(A140,#REF!,61,0)</f>
        <v>#REF!</v>
      </c>
      <c r="D140" s="387">
        <v>20111</v>
      </c>
      <c r="E140" s="373" t="str">
        <f t="shared" si="23"/>
        <v>Sediada</v>
      </c>
      <c r="F140" s="373" t="e">
        <f>VLOOKUP($D140,#REF!,38,0)</f>
        <v>#REF!</v>
      </c>
      <c r="G140" s="373" t="e">
        <f>VLOOKUP($D140,#REF!,39,0)</f>
        <v>#REF!</v>
      </c>
      <c r="H140" s="373" t="e">
        <f>VLOOKUP($D140,#REF!,40,0)</f>
        <v>#REF!</v>
      </c>
      <c r="I140" s="373" t="e">
        <f>VLOOKUP($D140,#REF!,41,0)</f>
        <v>#REF!</v>
      </c>
      <c r="J140" s="373" t="e">
        <f>VLOOKUP($D140,#REF!,42,0)</f>
        <v>#REF!</v>
      </c>
    </row>
    <row r="141" spans="1:10" x14ac:dyDescent="0.25">
      <c r="A141" s="410">
        <v>20112</v>
      </c>
      <c r="B141" s="331" t="s">
        <v>687</v>
      </c>
      <c r="C141" s="373" t="e">
        <f>VLOOKUP(A141,#REF!,61,0)</f>
        <v>#REF!</v>
      </c>
      <c r="D141" s="387">
        <v>20112</v>
      </c>
      <c r="E141" s="373" t="str">
        <f t="shared" si="23"/>
        <v>Sediada</v>
      </c>
      <c r="F141" s="373" t="e">
        <f>VLOOKUP($D141,#REF!,38,0)</f>
        <v>#REF!</v>
      </c>
      <c r="G141" s="373" t="e">
        <f>VLOOKUP($D141,#REF!,39,0)</f>
        <v>#REF!</v>
      </c>
      <c r="H141" s="373" t="e">
        <f>VLOOKUP($D141,#REF!,40,0)</f>
        <v>#REF!</v>
      </c>
      <c r="I141" s="373" t="e">
        <f>VLOOKUP($D141,#REF!,41,0)</f>
        <v>#REF!</v>
      </c>
      <c r="J141" s="373" t="e">
        <f>VLOOKUP($D141,#REF!,42,0)</f>
        <v>#REF!</v>
      </c>
    </row>
    <row r="142" spans="1:10" x14ac:dyDescent="0.25">
      <c r="A142" s="410">
        <v>20113</v>
      </c>
      <c r="B142" s="331" t="s">
        <v>687</v>
      </c>
      <c r="C142" s="373" t="e">
        <f>VLOOKUP(A142,#REF!,61,0)</f>
        <v>#REF!</v>
      </c>
      <c r="D142" s="387">
        <v>20113</v>
      </c>
      <c r="E142" s="373" t="str">
        <f t="shared" si="23"/>
        <v>Sediada</v>
      </c>
      <c r="F142" s="373" t="e">
        <f>VLOOKUP($D142,#REF!,38,0)</f>
        <v>#REF!</v>
      </c>
      <c r="G142" s="373" t="e">
        <f>VLOOKUP($D142,#REF!,39,0)</f>
        <v>#REF!</v>
      </c>
      <c r="H142" s="373" t="e">
        <f>VLOOKUP($D142,#REF!,40,0)</f>
        <v>#REF!</v>
      </c>
      <c r="I142" s="373" t="e">
        <f>VLOOKUP($D142,#REF!,41,0)</f>
        <v>#REF!</v>
      </c>
      <c r="J142" s="373" t="e">
        <f>VLOOKUP($D142,#REF!,42,0)</f>
        <v>#REF!</v>
      </c>
    </row>
    <row r="143" spans="1:10" x14ac:dyDescent="0.25">
      <c r="A143" s="410">
        <v>20121</v>
      </c>
      <c r="B143" s="331" t="s">
        <v>687</v>
      </c>
      <c r="C143" s="373" t="e">
        <f>VLOOKUP(A143,#REF!,61,0)</f>
        <v>#REF!</v>
      </c>
      <c r="D143" s="387">
        <v>20121</v>
      </c>
      <c r="E143" s="373" t="str">
        <f t="shared" si="23"/>
        <v>Sediada</v>
      </c>
      <c r="F143" s="373" t="e">
        <f>VLOOKUP($D143,#REF!,38,0)</f>
        <v>#REF!</v>
      </c>
      <c r="G143" s="373" t="e">
        <f>VLOOKUP($D143,#REF!,39,0)</f>
        <v>#REF!</v>
      </c>
      <c r="H143" s="373" t="e">
        <f>VLOOKUP($D143,#REF!,40,0)</f>
        <v>#REF!</v>
      </c>
      <c r="I143" s="373" t="e">
        <f>VLOOKUP($D143,#REF!,41,0)</f>
        <v>#REF!</v>
      </c>
      <c r="J143" s="373" t="e">
        <f>VLOOKUP($D143,#REF!,42,0)</f>
        <v>#REF!</v>
      </c>
    </row>
    <row r="144" spans="1:10" x14ac:dyDescent="0.25">
      <c r="A144" s="410">
        <v>20131</v>
      </c>
      <c r="B144" s="331" t="s">
        <v>687</v>
      </c>
      <c r="C144" s="373" t="e">
        <f>VLOOKUP(A144,#REF!,61,0)</f>
        <v>#REF!</v>
      </c>
      <c r="D144" s="387">
        <v>20131</v>
      </c>
      <c r="E144" s="373" t="str">
        <f t="shared" si="23"/>
        <v>Sediada</v>
      </c>
      <c r="F144" s="373" t="e">
        <f>VLOOKUP($D144,#REF!,38,0)</f>
        <v>#REF!</v>
      </c>
      <c r="G144" s="373" t="e">
        <f>VLOOKUP($D144,#REF!,39,0)</f>
        <v>#REF!</v>
      </c>
      <c r="H144" s="373" t="e">
        <f>VLOOKUP($D144,#REF!,40,0)</f>
        <v>#REF!</v>
      </c>
      <c r="I144" s="373" t="e">
        <f>VLOOKUP($D144,#REF!,41,0)</f>
        <v>#REF!</v>
      </c>
      <c r="J144" s="373" t="e">
        <f>VLOOKUP($D144,#REF!,42,0)</f>
        <v>#REF!</v>
      </c>
    </row>
    <row r="145" spans="1:10" x14ac:dyDescent="0.25">
      <c r="A145" s="410">
        <v>20210</v>
      </c>
      <c r="B145" s="331" t="s">
        <v>687</v>
      </c>
      <c r="C145" s="373" t="e">
        <f>VLOOKUP(A145,#REF!,61,0)</f>
        <v>#REF!</v>
      </c>
      <c r="D145" s="387">
        <v>20210</v>
      </c>
      <c r="E145" s="373" t="str">
        <f t="shared" si="23"/>
        <v>Sediada</v>
      </c>
      <c r="F145" s="373" t="e">
        <f>VLOOKUP($D145,#REF!,38,0)</f>
        <v>#REF!</v>
      </c>
      <c r="G145" s="373" t="e">
        <f>VLOOKUP($D145,#REF!,39,0)</f>
        <v>#REF!</v>
      </c>
      <c r="H145" s="373" t="e">
        <f>VLOOKUP($D145,#REF!,40,0)</f>
        <v>#REF!</v>
      </c>
      <c r="I145" s="373" t="e">
        <f>VLOOKUP($D145,#REF!,41,0)</f>
        <v>#REF!</v>
      </c>
      <c r="J145" s="373" t="e">
        <f>VLOOKUP($D145,#REF!,42,0)</f>
        <v>#REF!</v>
      </c>
    </row>
    <row r="146" spans="1:10" x14ac:dyDescent="0.25">
      <c r="A146" s="410">
        <v>20221</v>
      </c>
      <c r="B146" s="331" t="s">
        <v>687</v>
      </c>
      <c r="C146" s="373" t="e">
        <f>VLOOKUP(A146,#REF!,61,0)</f>
        <v>#REF!</v>
      </c>
      <c r="D146" s="387">
        <v>20221</v>
      </c>
      <c r="E146" s="373" t="str">
        <f t="shared" si="23"/>
        <v>Sediada</v>
      </c>
      <c r="F146" s="373" t="e">
        <f>VLOOKUP($D146,#REF!,38,0)</f>
        <v>#REF!</v>
      </c>
      <c r="G146" s="373" t="e">
        <f>VLOOKUP($D146,#REF!,39,0)</f>
        <v>#REF!</v>
      </c>
      <c r="H146" s="373" t="e">
        <f>VLOOKUP($D146,#REF!,40,0)</f>
        <v>#REF!</v>
      </c>
      <c r="I146" s="373" t="e">
        <f>VLOOKUP($D146,#REF!,41,0)</f>
        <v>#REF!</v>
      </c>
      <c r="J146" s="373" t="e">
        <f>VLOOKUP($D146,#REF!,42,0)</f>
        <v>#REF!</v>
      </c>
    </row>
    <row r="147" spans="1:10" x14ac:dyDescent="0.25">
      <c r="A147" s="410">
        <v>20222</v>
      </c>
      <c r="B147" s="331" t="s">
        <v>687</v>
      </c>
      <c r="C147" s="373" t="e">
        <f>VLOOKUP(A147,#REF!,61,0)</f>
        <v>#REF!</v>
      </c>
      <c r="D147" s="387">
        <v>20222</v>
      </c>
      <c r="E147" s="373" t="str">
        <f t="shared" si="23"/>
        <v>Sediada</v>
      </c>
      <c r="F147" s="373" t="e">
        <f>VLOOKUP($D147,#REF!,38,0)</f>
        <v>#REF!</v>
      </c>
      <c r="G147" s="373" t="e">
        <f>VLOOKUP($D147,#REF!,39,0)</f>
        <v>#REF!</v>
      </c>
      <c r="H147" s="373" t="e">
        <f>VLOOKUP($D147,#REF!,40,0)</f>
        <v>#REF!</v>
      </c>
      <c r="I147" s="373" t="e">
        <f>VLOOKUP($D147,#REF!,41,0)</f>
        <v>#REF!</v>
      </c>
      <c r="J147" s="373" t="e">
        <f>VLOOKUP($D147,#REF!,42,0)</f>
        <v>#REF!</v>
      </c>
    </row>
    <row r="148" spans="1:10" x14ac:dyDescent="0.25">
      <c r="A148" s="410">
        <v>20231</v>
      </c>
      <c r="B148" s="331" t="s">
        <v>687</v>
      </c>
      <c r="C148" s="373" t="e">
        <f>VLOOKUP(A148,#REF!,61,0)</f>
        <v>#REF!</v>
      </c>
      <c r="D148" s="387">
        <v>20231</v>
      </c>
      <c r="E148" s="373" t="str">
        <f t="shared" si="23"/>
        <v>Sediada</v>
      </c>
      <c r="F148" s="373" t="e">
        <f>VLOOKUP($D148,#REF!,38,0)</f>
        <v>#REF!</v>
      </c>
      <c r="G148" s="373" t="e">
        <f>VLOOKUP($D148,#REF!,39,0)</f>
        <v>#REF!</v>
      </c>
      <c r="H148" s="373" t="e">
        <f>VLOOKUP($D148,#REF!,40,0)</f>
        <v>#REF!</v>
      </c>
      <c r="I148" s="373" t="e">
        <f>VLOOKUP($D148,#REF!,41,0)</f>
        <v>#REF!</v>
      </c>
      <c r="J148" s="373" t="e">
        <f>VLOOKUP($D148,#REF!,42,0)</f>
        <v>#REF!</v>
      </c>
    </row>
    <row r="149" spans="1:10" x14ac:dyDescent="0.25">
      <c r="A149" s="410">
        <v>20232</v>
      </c>
      <c r="B149" s="331" t="s">
        <v>687</v>
      </c>
      <c r="C149" s="373" t="e">
        <f>VLOOKUP(A149,#REF!,61,0)</f>
        <v>#REF!</v>
      </c>
      <c r="D149" s="387">
        <v>20232</v>
      </c>
      <c r="E149" s="373" t="str">
        <f t="shared" si="23"/>
        <v>Sediada</v>
      </c>
      <c r="F149" s="373" t="e">
        <f>VLOOKUP($D149,#REF!,38,0)</f>
        <v>#REF!</v>
      </c>
      <c r="G149" s="373" t="e">
        <f>VLOOKUP($D149,#REF!,39,0)</f>
        <v>#REF!</v>
      </c>
      <c r="H149" s="373" t="e">
        <f>VLOOKUP($D149,#REF!,40,0)</f>
        <v>#REF!</v>
      </c>
      <c r="I149" s="373" t="e">
        <f>VLOOKUP($D149,#REF!,41,0)</f>
        <v>#REF!</v>
      </c>
      <c r="J149" s="373" t="e">
        <f>VLOOKUP($D149,#REF!,42,0)</f>
        <v>#REF!</v>
      </c>
    </row>
    <row r="150" spans="1:10" x14ac:dyDescent="0.25">
      <c r="A150" s="410">
        <v>20291</v>
      </c>
      <c r="B150" s="331" t="s">
        <v>687</v>
      </c>
      <c r="C150" s="373" t="e">
        <f>VLOOKUP(A150,#REF!,61,0)</f>
        <v>#REF!</v>
      </c>
      <c r="D150" s="387">
        <v>20291</v>
      </c>
      <c r="E150" s="373" t="str">
        <f t="shared" si="23"/>
        <v>Sediada</v>
      </c>
      <c r="F150" s="373" t="e">
        <f>VLOOKUP($D150,#REF!,38,0)</f>
        <v>#REF!</v>
      </c>
      <c r="G150" s="373" t="e">
        <f>VLOOKUP($D150,#REF!,39,0)</f>
        <v>#REF!</v>
      </c>
      <c r="H150" s="373" t="e">
        <f>VLOOKUP($D150,#REF!,40,0)</f>
        <v>#REF!</v>
      </c>
      <c r="I150" s="373" t="e">
        <f>VLOOKUP($D150,#REF!,41,0)</f>
        <v>#REF!</v>
      </c>
      <c r="J150" s="373" t="e">
        <f>VLOOKUP($D150,#REF!,42,0)</f>
        <v>#REF!</v>
      </c>
    </row>
    <row r="151" spans="1:10" x14ac:dyDescent="0.25">
      <c r="A151" s="410">
        <v>20299</v>
      </c>
      <c r="B151" s="331" t="s">
        <v>687</v>
      </c>
      <c r="C151" s="373" t="e">
        <f>VLOOKUP(A151,#REF!,61,0)</f>
        <v>#REF!</v>
      </c>
      <c r="D151" s="387">
        <v>20299</v>
      </c>
      <c r="E151" s="373" t="str">
        <f t="shared" si="23"/>
        <v>Sediada</v>
      </c>
      <c r="F151" s="373" t="e">
        <f>VLOOKUP($D151,#REF!,38,0)</f>
        <v>#REF!</v>
      </c>
      <c r="G151" s="373" t="e">
        <f>VLOOKUP($D151,#REF!,39,0)</f>
        <v>#REF!</v>
      </c>
      <c r="H151" s="373" t="e">
        <f>VLOOKUP($D151,#REF!,40,0)</f>
        <v>#REF!</v>
      </c>
      <c r="I151" s="373" t="e">
        <f>VLOOKUP($D151,#REF!,41,0)</f>
        <v>#REF!</v>
      </c>
      <c r="J151" s="373" t="e">
        <f>VLOOKUP($D151,#REF!,42,0)</f>
        <v>#REF!</v>
      </c>
    </row>
    <row r="152" spans="1:10" x14ac:dyDescent="0.25">
      <c r="A152" s="410">
        <v>21001</v>
      </c>
      <c r="B152" s="331" t="s">
        <v>687</v>
      </c>
      <c r="C152" s="373" t="e">
        <f>VLOOKUP(A152,#REF!,61,0)</f>
        <v>#REF!</v>
      </c>
      <c r="D152" s="387">
        <v>21001</v>
      </c>
      <c r="E152" s="373" t="str">
        <f t="shared" si="23"/>
        <v>Sediada</v>
      </c>
      <c r="F152" s="373" t="e">
        <f>VLOOKUP($D152,#REF!,38,0)</f>
        <v>#REF!</v>
      </c>
      <c r="G152" s="373" t="e">
        <f>VLOOKUP($D152,#REF!,39,0)</f>
        <v>#REF!</v>
      </c>
      <c r="H152" s="373" t="e">
        <f>VLOOKUP($D152,#REF!,40,0)</f>
        <v>#REF!</v>
      </c>
      <c r="I152" s="373" t="e">
        <f>VLOOKUP($D152,#REF!,41,0)</f>
        <v>#REF!</v>
      </c>
      <c r="J152" s="373" t="e">
        <f>VLOOKUP($D152,#REF!,42,0)</f>
        <v>#REF!</v>
      </c>
    </row>
    <row r="153" spans="1:10" x14ac:dyDescent="0.25">
      <c r="A153" s="410">
        <v>22111</v>
      </c>
      <c r="B153" s="331" t="s">
        <v>687</v>
      </c>
      <c r="C153" s="373" t="e">
        <f>VLOOKUP(A153,#REF!,61,0)</f>
        <v>#REF!</v>
      </c>
      <c r="D153" s="387">
        <v>22111</v>
      </c>
      <c r="E153" s="373" t="str">
        <f t="shared" si="23"/>
        <v>Sediada</v>
      </c>
      <c r="F153" s="373" t="e">
        <f>VLOOKUP($D153,#REF!,38,0)</f>
        <v>#REF!</v>
      </c>
      <c r="G153" s="373" t="e">
        <f>VLOOKUP($D153,#REF!,39,0)</f>
        <v>#REF!</v>
      </c>
      <c r="H153" s="373" t="e">
        <f>VLOOKUP($D153,#REF!,40,0)</f>
        <v>#REF!</v>
      </c>
      <c r="I153" s="373" t="e">
        <f>VLOOKUP($D153,#REF!,41,0)</f>
        <v>#REF!</v>
      </c>
      <c r="J153" s="373" t="e">
        <f>VLOOKUP($D153,#REF!,42,0)</f>
        <v>#REF!</v>
      </c>
    </row>
    <row r="154" spans="1:10" x14ac:dyDescent="0.25">
      <c r="A154" s="410">
        <v>22112</v>
      </c>
      <c r="B154" s="331" t="s">
        <v>687</v>
      </c>
      <c r="C154" s="373" t="e">
        <f>VLOOKUP(A154,#REF!,61,0)</f>
        <v>#REF!</v>
      </c>
      <c r="D154" s="387">
        <v>22112</v>
      </c>
      <c r="E154" s="373" t="str">
        <f t="shared" si="23"/>
        <v>Sediada</v>
      </c>
      <c r="F154" s="373" t="e">
        <f>VLOOKUP($D154,#REF!,38,0)</f>
        <v>#REF!</v>
      </c>
      <c r="G154" s="373" t="e">
        <f>VLOOKUP($D154,#REF!,39,0)</f>
        <v>#REF!</v>
      </c>
      <c r="H154" s="373" t="e">
        <f>VLOOKUP($D154,#REF!,40,0)</f>
        <v>#REF!</v>
      </c>
      <c r="I154" s="373" t="e">
        <f>VLOOKUP($D154,#REF!,41,0)</f>
        <v>#REF!</v>
      </c>
      <c r="J154" s="373" t="e">
        <f>VLOOKUP($D154,#REF!,42,0)</f>
        <v>#REF!</v>
      </c>
    </row>
    <row r="155" spans="1:10" x14ac:dyDescent="0.25">
      <c r="A155" s="410">
        <v>22192</v>
      </c>
      <c r="B155" s="331" t="s">
        <v>687</v>
      </c>
      <c r="C155" s="373" t="e">
        <f>VLOOKUP(A155,#REF!,61,0)</f>
        <v>#REF!</v>
      </c>
      <c r="D155" s="387">
        <v>22192</v>
      </c>
      <c r="E155" s="373" t="str">
        <f t="shared" si="23"/>
        <v>Sediada</v>
      </c>
      <c r="F155" s="373" t="e">
        <f>VLOOKUP($D155,#REF!,38,0)</f>
        <v>#REF!</v>
      </c>
      <c r="G155" s="373" t="e">
        <f>VLOOKUP($D155,#REF!,39,0)</f>
        <v>#REF!</v>
      </c>
      <c r="H155" s="373" t="e">
        <f>VLOOKUP($D155,#REF!,40,0)</f>
        <v>#REF!</v>
      </c>
      <c r="I155" s="373" t="e">
        <f>VLOOKUP($D155,#REF!,41,0)</f>
        <v>#REF!</v>
      </c>
      <c r="J155" s="373" t="e">
        <f>VLOOKUP($D155,#REF!,42,0)</f>
        <v>#REF!</v>
      </c>
    </row>
    <row r="156" spans="1:10" x14ac:dyDescent="0.25">
      <c r="A156" s="410">
        <v>22193</v>
      </c>
      <c r="B156" s="331" t="s">
        <v>687</v>
      </c>
      <c r="C156" s="373" t="e">
        <f>VLOOKUP(A156,#REF!,61,0)</f>
        <v>#REF!</v>
      </c>
      <c r="D156" s="387">
        <v>22193</v>
      </c>
      <c r="E156" s="373" t="str">
        <f t="shared" si="23"/>
        <v>Sediada</v>
      </c>
      <c r="F156" s="373" t="e">
        <f>VLOOKUP($D156,#REF!,38,0)</f>
        <v>#REF!</v>
      </c>
      <c r="G156" s="373" t="e">
        <f>VLOOKUP($D156,#REF!,39,0)</f>
        <v>#REF!</v>
      </c>
      <c r="H156" s="373" t="e">
        <f>VLOOKUP($D156,#REF!,40,0)</f>
        <v>#REF!</v>
      </c>
      <c r="I156" s="373" t="e">
        <f>VLOOKUP($D156,#REF!,41,0)</f>
        <v>#REF!</v>
      </c>
      <c r="J156" s="373" t="e">
        <f>VLOOKUP($D156,#REF!,42,0)</f>
        <v>#REF!</v>
      </c>
    </row>
    <row r="157" spans="1:10" x14ac:dyDescent="0.25">
      <c r="A157" s="410">
        <v>22199</v>
      </c>
      <c r="B157" s="331" t="s">
        <v>687</v>
      </c>
      <c r="C157" s="373" t="e">
        <f>VLOOKUP(A157,#REF!,61,0)</f>
        <v>#REF!</v>
      </c>
      <c r="D157" s="387">
        <v>22199</v>
      </c>
      <c r="E157" s="373" t="str">
        <f t="shared" si="23"/>
        <v>Sediada</v>
      </c>
      <c r="F157" s="373" t="e">
        <f>VLOOKUP($D157,#REF!,38,0)</f>
        <v>#REF!</v>
      </c>
      <c r="G157" s="373" t="e">
        <f>VLOOKUP($D157,#REF!,39,0)</f>
        <v>#REF!</v>
      </c>
      <c r="H157" s="373" t="e">
        <f>VLOOKUP($D157,#REF!,40,0)</f>
        <v>#REF!</v>
      </c>
      <c r="I157" s="373" t="e">
        <f>VLOOKUP($D157,#REF!,41,0)</f>
        <v>#REF!</v>
      </c>
      <c r="J157" s="373" t="e">
        <f>VLOOKUP($D157,#REF!,42,0)</f>
        <v>#REF!</v>
      </c>
    </row>
    <row r="158" spans="1:10" x14ac:dyDescent="0.25">
      <c r="A158" s="410">
        <v>22201</v>
      </c>
      <c r="B158" s="331" t="s">
        <v>687</v>
      </c>
      <c r="C158" s="373" t="e">
        <f>VLOOKUP(A158,#REF!,61,0)</f>
        <v>#REF!</v>
      </c>
      <c r="D158" s="387">
        <v>22201</v>
      </c>
      <c r="E158" s="373" t="str">
        <f t="shared" ref="E158:E175" si="24">VLOOKUP(D158,$A$94:$B$223,2,0)</f>
        <v>Sediada</v>
      </c>
      <c r="F158" s="373" t="e">
        <f>VLOOKUP($D158,#REF!,38,0)</f>
        <v>#REF!</v>
      </c>
      <c r="G158" s="373" t="e">
        <f>VLOOKUP($D158,#REF!,39,0)</f>
        <v>#REF!</v>
      </c>
      <c r="H158" s="373" t="e">
        <f>VLOOKUP($D158,#REF!,40,0)</f>
        <v>#REF!</v>
      </c>
      <c r="I158" s="373" t="e">
        <f>VLOOKUP($D158,#REF!,41,0)</f>
        <v>#REF!</v>
      </c>
      <c r="J158" s="373" t="e">
        <f>VLOOKUP($D158,#REF!,42,0)</f>
        <v>#REF!</v>
      </c>
    </row>
    <row r="159" spans="1:10" x14ac:dyDescent="0.25">
      <c r="A159" s="410">
        <v>22202</v>
      </c>
      <c r="B159" s="331" t="s">
        <v>687</v>
      </c>
      <c r="C159" s="373" t="e">
        <f>VLOOKUP(A159,#REF!,61,0)</f>
        <v>#REF!</v>
      </c>
      <c r="D159" s="387">
        <v>22202</v>
      </c>
      <c r="E159" s="373" t="str">
        <f t="shared" si="24"/>
        <v>Sediada</v>
      </c>
      <c r="F159" s="373" t="e">
        <f>VLOOKUP($D159,#REF!,38,0)</f>
        <v>#REF!</v>
      </c>
      <c r="G159" s="373" t="e">
        <f>VLOOKUP($D159,#REF!,39,0)</f>
        <v>#REF!</v>
      </c>
      <c r="H159" s="373" t="e">
        <f>VLOOKUP($D159,#REF!,40,0)</f>
        <v>#REF!</v>
      </c>
      <c r="I159" s="373" t="e">
        <f>VLOOKUP($D159,#REF!,41,0)</f>
        <v>#REF!</v>
      </c>
      <c r="J159" s="373" t="e">
        <f>VLOOKUP($D159,#REF!,42,0)</f>
        <v>#REF!</v>
      </c>
    </row>
    <row r="160" spans="1:10" x14ac:dyDescent="0.25">
      <c r="A160" s="410">
        <v>22203</v>
      </c>
      <c r="B160" s="331" t="s">
        <v>687</v>
      </c>
      <c r="C160" s="373" t="e">
        <f>VLOOKUP(A160,#REF!,61,0)</f>
        <v>#REF!</v>
      </c>
      <c r="D160" s="387">
        <v>22203</v>
      </c>
      <c r="E160" s="373" t="str">
        <f t="shared" si="24"/>
        <v>Sediada</v>
      </c>
      <c r="F160" s="373" t="e">
        <f>VLOOKUP($D160,#REF!,38,0)</f>
        <v>#REF!</v>
      </c>
      <c r="G160" s="373" t="e">
        <f>VLOOKUP($D160,#REF!,39,0)</f>
        <v>#REF!</v>
      </c>
      <c r="H160" s="373" t="e">
        <f>VLOOKUP($D160,#REF!,40,0)</f>
        <v>#REF!</v>
      </c>
      <c r="I160" s="373" t="e">
        <f>VLOOKUP($D160,#REF!,41,0)</f>
        <v>#REF!</v>
      </c>
      <c r="J160" s="373" t="e">
        <f>VLOOKUP($D160,#REF!,42,0)</f>
        <v>#REF!</v>
      </c>
    </row>
    <row r="161" spans="1:10" x14ac:dyDescent="0.25">
      <c r="A161" s="410">
        <v>22204</v>
      </c>
      <c r="B161" s="331" t="s">
        <v>687</v>
      </c>
      <c r="C161" s="373" t="e">
        <f>VLOOKUP(A161,#REF!,61,0)</f>
        <v>#REF!</v>
      </c>
      <c r="D161" s="387">
        <v>22204</v>
      </c>
      <c r="E161" s="373" t="str">
        <f t="shared" si="24"/>
        <v>Sediada</v>
      </c>
      <c r="F161" s="373" t="e">
        <f>VLOOKUP($D161,#REF!,38,0)</f>
        <v>#REF!</v>
      </c>
      <c r="G161" s="373" t="e">
        <f>VLOOKUP($D161,#REF!,39,0)</f>
        <v>#REF!</v>
      </c>
      <c r="H161" s="373" t="e">
        <f>VLOOKUP($D161,#REF!,40,0)</f>
        <v>#REF!</v>
      </c>
      <c r="I161" s="373" t="e">
        <f>VLOOKUP($D161,#REF!,41,0)</f>
        <v>#REF!</v>
      </c>
      <c r="J161" s="373" t="e">
        <f>VLOOKUP($D161,#REF!,42,0)</f>
        <v>#REF!</v>
      </c>
    </row>
    <row r="162" spans="1:10" x14ac:dyDescent="0.25">
      <c r="A162" s="410">
        <v>22205</v>
      </c>
      <c r="B162" s="331" t="s">
        <v>687</v>
      </c>
      <c r="C162" s="373" t="e">
        <f>VLOOKUP(A162,#REF!,61,0)</f>
        <v>#REF!</v>
      </c>
      <c r="D162" s="387">
        <v>22205</v>
      </c>
      <c r="E162" s="373" t="str">
        <f t="shared" si="24"/>
        <v>Sediada</v>
      </c>
      <c r="F162" s="373" t="e">
        <f>VLOOKUP($D162,#REF!,38,0)</f>
        <v>#REF!</v>
      </c>
      <c r="G162" s="373" t="e">
        <f>VLOOKUP($D162,#REF!,39,0)</f>
        <v>#REF!</v>
      </c>
      <c r="H162" s="373" t="e">
        <f>VLOOKUP($D162,#REF!,40,0)</f>
        <v>#REF!</v>
      </c>
      <c r="I162" s="373" t="e">
        <f>VLOOKUP($D162,#REF!,41,0)</f>
        <v>#REF!</v>
      </c>
      <c r="J162" s="373" t="e">
        <f>VLOOKUP($D162,#REF!,42,0)</f>
        <v>#REF!</v>
      </c>
    </row>
    <row r="163" spans="1:10" x14ac:dyDescent="0.25">
      <c r="A163" s="410">
        <v>22209</v>
      </c>
      <c r="B163" s="331" t="s">
        <v>687</v>
      </c>
      <c r="C163" s="373" t="e">
        <f>VLOOKUP(A163,#REF!,61,0)</f>
        <v>#REF!</v>
      </c>
      <c r="D163" s="387">
        <v>22209</v>
      </c>
      <c r="E163" s="373" t="str">
        <f t="shared" si="24"/>
        <v>Sediada</v>
      </c>
      <c r="F163" s="373" t="e">
        <f>VLOOKUP($D163,#REF!,38,0)</f>
        <v>#REF!</v>
      </c>
      <c r="G163" s="373" t="e">
        <f>VLOOKUP($D163,#REF!,39,0)</f>
        <v>#REF!</v>
      </c>
      <c r="H163" s="373" t="e">
        <f>VLOOKUP($D163,#REF!,40,0)</f>
        <v>#REF!</v>
      </c>
      <c r="I163" s="373" t="e">
        <f>VLOOKUP($D163,#REF!,41,0)</f>
        <v>#REF!</v>
      </c>
      <c r="J163" s="373" t="e">
        <f>VLOOKUP($D163,#REF!,42,0)</f>
        <v>#REF!</v>
      </c>
    </row>
    <row r="164" spans="1:10" x14ac:dyDescent="0.25">
      <c r="A164" s="410">
        <v>23101</v>
      </c>
      <c r="B164" s="331" t="s">
        <v>687</v>
      </c>
      <c r="C164" s="373" t="e">
        <f>VLOOKUP(A164,#REF!,61,0)</f>
        <v>#REF!</v>
      </c>
      <c r="D164" s="387">
        <v>23101</v>
      </c>
      <c r="E164" s="373" t="str">
        <f t="shared" si="24"/>
        <v>Sediada</v>
      </c>
      <c r="F164" s="373" t="e">
        <f>VLOOKUP($D164,#REF!,38,0)</f>
        <v>#REF!</v>
      </c>
      <c r="G164" s="373" t="e">
        <f>VLOOKUP($D164,#REF!,39,0)</f>
        <v>#REF!</v>
      </c>
      <c r="H164" s="373" t="e">
        <f>VLOOKUP($D164,#REF!,40,0)</f>
        <v>#REF!</v>
      </c>
      <c r="I164" s="373" t="e">
        <f>VLOOKUP($D164,#REF!,41,0)</f>
        <v>#REF!</v>
      </c>
      <c r="J164" s="373" t="e">
        <f>VLOOKUP($D164,#REF!,42,0)</f>
        <v>#REF!</v>
      </c>
    </row>
    <row r="165" spans="1:10" x14ac:dyDescent="0.25">
      <c r="A165" s="410">
        <v>23109</v>
      </c>
      <c r="B165" s="331" t="s">
        <v>687</v>
      </c>
      <c r="C165" s="373" t="e">
        <f>VLOOKUP(A165,#REF!,61,0)</f>
        <v>#REF!</v>
      </c>
      <c r="D165" s="387">
        <v>23109</v>
      </c>
      <c r="E165" s="373" t="str">
        <f t="shared" si="24"/>
        <v>Sediada</v>
      </c>
      <c r="F165" s="373" t="e">
        <f>VLOOKUP($D165,#REF!,38,0)</f>
        <v>#REF!</v>
      </c>
      <c r="G165" s="373" t="e">
        <f>VLOOKUP($D165,#REF!,39,0)</f>
        <v>#REF!</v>
      </c>
      <c r="H165" s="373" t="e">
        <f>VLOOKUP($D165,#REF!,40,0)</f>
        <v>#REF!</v>
      </c>
      <c r="I165" s="373" t="e">
        <f>VLOOKUP($D165,#REF!,41,0)</f>
        <v>#REF!</v>
      </c>
      <c r="J165" s="373" t="e">
        <f>VLOOKUP($D165,#REF!,42,0)</f>
        <v>#REF!</v>
      </c>
    </row>
    <row r="166" spans="1:10" x14ac:dyDescent="0.25">
      <c r="A166" s="410">
        <v>23921</v>
      </c>
      <c r="B166" s="331" t="s">
        <v>687</v>
      </c>
      <c r="C166" s="373" t="e">
        <f>VLOOKUP(A166,#REF!,61,0)</f>
        <v>#REF!</v>
      </c>
      <c r="D166" s="387">
        <v>23921</v>
      </c>
      <c r="E166" s="373" t="str">
        <f t="shared" si="24"/>
        <v>Sediada</v>
      </c>
      <c r="F166" s="373" t="e">
        <f>VLOOKUP($D166,#REF!,38,0)</f>
        <v>#REF!</v>
      </c>
      <c r="G166" s="373" t="e">
        <f>VLOOKUP($D166,#REF!,39,0)</f>
        <v>#REF!</v>
      </c>
      <c r="H166" s="373" t="e">
        <f>VLOOKUP($D166,#REF!,40,0)</f>
        <v>#REF!</v>
      </c>
      <c r="I166" s="373" t="e">
        <f>VLOOKUP($D166,#REF!,41,0)</f>
        <v>#REF!</v>
      </c>
      <c r="J166" s="373" t="e">
        <f>VLOOKUP($D166,#REF!,42,0)</f>
        <v>#REF!</v>
      </c>
    </row>
    <row r="167" spans="1:10" x14ac:dyDescent="0.25">
      <c r="A167" s="410">
        <v>23930</v>
      </c>
      <c r="B167" s="331" t="s">
        <v>687</v>
      </c>
      <c r="C167" s="373" t="e">
        <f>VLOOKUP(A167,#REF!,61,0)</f>
        <v>#REF!</v>
      </c>
      <c r="D167" s="387">
        <v>23930</v>
      </c>
      <c r="E167" s="373" t="str">
        <f t="shared" si="24"/>
        <v>Sediada</v>
      </c>
      <c r="F167" s="373" t="e">
        <f>VLOOKUP($D167,#REF!,38,0)</f>
        <v>#REF!</v>
      </c>
      <c r="G167" s="373" t="e">
        <f>VLOOKUP($D167,#REF!,39,0)</f>
        <v>#REF!</v>
      </c>
      <c r="H167" s="373" t="e">
        <f>VLOOKUP($D167,#REF!,40,0)</f>
        <v>#REF!</v>
      </c>
      <c r="I167" s="373" t="e">
        <f>VLOOKUP($D167,#REF!,41,0)</f>
        <v>#REF!</v>
      </c>
      <c r="J167" s="373" t="e">
        <f>VLOOKUP($D167,#REF!,42,0)</f>
        <v>#REF!</v>
      </c>
    </row>
    <row r="168" spans="1:10" x14ac:dyDescent="0.25">
      <c r="A168" s="410">
        <v>23941</v>
      </c>
      <c r="B168" s="331" t="s">
        <v>687</v>
      </c>
      <c r="C168" s="373" t="e">
        <f>VLOOKUP(A168,#REF!,61,0)</f>
        <v>#REF!</v>
      </c>
      <c r="D168" s="387">
        <v>23941</v>
      </c>
      <c r="E168" s="373" t="str">
        <f t="shared" si="24"/>
        <v>Sediada</v>
      </c>
      <c r="F168" s="373" t="e">
        <f>VLOOKUP($D168,#REF!,38,0)</f>
        <v>#REF!</v>
      </c>
      <c r="G168" s="373" t="e">
        <f>VLOOKUP($D168,#REF!,39,0)</f>
        <v>#REF!</v>
      </c>
      <c r="H168" s="373" t="e">
        <f>VLOOKUP($D168,#REF!,40,0)</f>
        <v>#REF!</v>
      </c>
      <c r="I168" s="373" t="e">
        <f>VLOOKUP($D168,#REF!,41,0)</f>
        <v>#REF!</v>
      </c>
      <c r="J168" s="373" t="e">
        <f>VLOOKUP($D168,#REF!,42,0)</f>
        <v>#REF!</v>
      </c>
    </row>
    <row r="169" spans="1:10" x14ac:dyDescent="0.25">
      <c r="A169" s="410">
        <v>23942</v>
      </c>
      <c r="B169" s="331" t="s">
        <v>687</v>
      </c>
      <c r="C169" s="373" t="e">
        <f>VLOOKUP(A169,#REF!,61,0)</f>
        <v>#REF!</v>
      </c>
      <c r="D169" s="387">
        <v>23942</v>
      </c>
      <c r="E169" s="373" t="str">
        <f t="shared" si="24"/>
        <v>Sediada</v>
      </c>
      <c r="F169" s="373" t="e">
        <f>VLOOKUP($D169,#REF!,38,0)</f>
        <v>#REF!</v>
      </c>
      <c r="G169" s="373" t="e">
        <f>VLOOKUP($D169,#REF!,39,0)</f>
        <v>#REF!</v>
      </c>
      <c r="H169" s="373" t="e">
        <f>VLOOKUP($D169,#REF!,40,0)</f>
        <v>#REF!</v>
      </c>
      <c r="I169" s="373" t="e">
        <f>VLOOKUP($D169,#REF!,41,0)</f>
        <v>#REF!</v>
      </c>
      <c r="J169" s="373" t="e">
        <f>VLOOKUP($D169,#REF!,42,0)</f>
        <v>#REF!</v>
      </c>
    </row>
    <row r="170" spans="1:10" x14ac:dyDescent="0.25">
      <c r="A170" s="410">
        <v>23951</v>
      </c>
      <c r="B170" s="331" t="s">
        <v>687</v>
      </c>
      <c r="C170" s="373" t="e">
        <f>VLOOKUP(A170,#REF!,61,0)</f>
        <v>#REF!</v>
      </c>
      <c r="D170" s="387">
        <v>23951</v>
      </c>
      <c r="E170" s="373" t="str">
        <f t="shared" si="24"/>
        <v>Sediada</v>
      </c>
      <c r="F170" s="373" t="e">
        <f>VLOOKUP($D170,#REF!,38,0)</f>
        <v>#REF!</v>
      </c>
      <c r="G170" s="373" t="e">
        <f>VLOOKUP($D170,#REF!,39,0)</f>
        <v>#REF!</v>
      </c>
      <c r="H170" s="373" t="e">
        <f>VLOOKUP($D170,#REF!,40,0)</f>
        <v>#REF!</v>
      </c>
      <c r="I170" s="373" t="e">
        <f>VLOOKUP($D170,#REF!,41,0)</f>
        <v>#REF!</v>
      </c>
      <c r="J170" s="373" t="e">
        <f>VLOOKUP($D170,#REF!,42,0)</f>
        <v>#REF!</v>
      </c>
    </row>
    <row r="171" spans="1:10" x14ac:dyDescent="0.25">
      <c r="A171" s="410">
        <v>23952</v>
      </c>
      <c r="B171" s="331" t="s">
        <v>687</v>
      </c>
      <c r="C171" s="373" t="e">
        <f>VLOOKUP(A171,#REF!,61,0)</f>
        <v>#REF!</v>
      </c>
      <c r="D171" s="387">
        <v>23952</v>
      </c>
      <c r="E171" s="373" t="str">
        <f t="shared" si="24"/>
        <v>Sediada</v>
      </c>
      <c r="F171" s="373" t="e">
        <f>VLOOKUP($D171,#REF!,38,0)</f>
        <v>#REF!</v>
      </c>
      <c r="G171" s="373" t="e">
        <f>VLOOKUP($D171,#REF!,39,0)</f>
        <v>#REF!</v>
      </c>
      <c r="H171" s="373" t="e">
        <f>VLOOKUP($D171,#REF!,40,0)</f>
        <v>#REF!</v>
      </c>
      <c r="I171" s="373" t="e">
        <f>VLOOKUP($D171,#REF!,41,0)</f>
        <v>#REF!</v>
      </c>
      <c r="J171" s="373" t="e">
        <f>VLOOKUP($D171,#REF!,42,0)</f>
        <v>#REF!</v>
      </c>
    </row>
    <row r="172" spans="1:10" x14ac:dyDescent="0.25">
      <c r="A172" s="410">
        <v>23953</v>
      </c>
      <c r="B172" s="331" t="s">
        <v>687</v>
      </c>
      <c r="C172" s="373" t="e">
        <f>VLOOKUP(A172,#REF!,61,0)</f>
        <v>#REF!</v>
      </c>
      <c r="D172" s="387">
        <v>23953</v>
      </c>
      <c r="E172" s="373" t="str">
        <f t="shared" si="24"/>
        <v>Sediada</v>
      </c>
      <c r="F172" s="373" t="e">
        <f>VLOOKUP($D172,#REF!,38,0)</f>
        <v>#REF!</v>
      </c>
      <c r="G172" s="373" t="e">
        <f>VLOOKUP($D172,#REF!,39,0)</f>
        <v>#REF!</v>
      </c>
      <c r="H172" s="373" t="e">
        <f>VLOOKUP($D172,#REF!,40,0)</f>
        <v>#REF!</v>
      </c>
      <c r="I172" s="373" t="e">
        <f>VLOOKUP($D172,#REF!,41,0)</f>
        <v>#REF!</v>
      </c>
      <c r="J172" s="373" t="e">
        <f>VLOOKUP($D172,#REF!,42,0)</f>
        <v>#REF!</v>
      </c>
    </row>
    <row r="173" spans="1:10" x14ac:dyDescent="0.25">
      <c r="A173" s="410">
        <v>23959</v>
      </c>
      <c r="B173" s="331" t="s">
        <v>687</v>
      </c>
      <c r="C173" s="373" t="e">
        <f>VLOOKUP(A173,#REF!,61,0)</f>
        <v>#REF!</v>
      </c>
      <c r="D173" s="387">
        <v>23959</v>
      </c>
      <c r="E173" s="373" t="str">
        <f t="shared" si="24"/>
        <v>Sediada</v>
      </c>
      <c r="F173" s="373" t="e">
        <f>VLOOKUP($D173,#REF!,38,0)</f>
        <v>#REF!</v>
      </c>
      <c r="G173" s="373" t="e">
        <f>VLOOKUP($D173,#REF!,39,0)</f>
        <v>#REF!</v>
      </c>
      <c r="H173" s="373" t="e">
        <f>VLOOKUP($D173,#REF!,40,0)</f>
        <v>#REF!</v>
      </c>
      <c r="I173" s="373" t="e">
        <f>VLOOKUP($D173,#REF!,41,0)</f>
        <v>#REF!</v>
      </c>
      <c r="J173" s="373" t="e">
        <f>VLOOKUP($D173,#REF!,42,0)</f>
        <v>#REF!</v>
      </c>
    </row>
    <row r="174" spans="1:10" x14ac:dyDescent="0.25">
      <c r="A174" s="410">
        <v>23990</v>
      </c>
      <c r="B174" s="331" t="s">
        <v>687</v>
      </c>
      <c r="C174" s="373" t="e">
        <f>VLOOKUP(A174,#REF!,61,0)</f>
        <v>#REF!</v>
      </c>
      <c r="D174" s="387">
        <v>23990</v>
      </c>
      <c r="E174" s="373" t="str">
        <f t="shared" si="24"/>
        <v>Sediada</v>
      </c>
      <c r="F174" s="373" t="e">
        <f>VLOOKUP($D174,#REF!,38,0)</f>
        <v>#REF!</v>
      </c>
      <c r="G174" s="373" t="e">
        <f>VLOOKUP($D174,#REF!,39,0)</f>
        <v>#REF!</v>
      </c>
      <c r="H174" s="373" t="e">
        <f>VLOOKUP($D174,#REF!,40,0)</f>
        <v>#REF!</v>
      </c>
      <c r="I174" s="373" t="e">
        <f>VLOOKUP($D174,#REF!,41,0)</f>
        <v>#REF!</v>
      </c>
      <c r="J174" s="373" t="e">
        <f>VLOOKUP($D174,#REF!,42,0)</f>
        <v>#REF!</v>
      </c>
    </row>
    <row r="175" spans="1:10" x14ac:dyDescent="0.25">
      <c r="A175" s="410">
        <v>24101</v>
      </c>
      <c r="B175" s="331" t="s">
        <v>687</v>
      </c>
      <c r="C175" s="373" t="e">
        <f>VLOOKUP(A175,#REF!,61,0)</f>
        <v>#REF!</v>
      </c>
      <c r="D175" s="387">
        <v>24101</v>
      </c>
      <c r="E175" s="373" t="str">
        <f t="shared" si="24"/>
        <v>Sediada</v>
      </c>
      <c r="F175" s="373" t="e">
        <f>VLOOKUP($D175,#REF!,38,0)</f>
        <v>#REF!</v>
      </c>
      <c r="G175" s="373" t="e">
        <f>VLOOKUP($D175,#REF!,39,0)</f>
        <v>#REF!</v>
      </c>
      <c r="H175" s="373" t="e">
        <f>VLOOKUP($D175,#REF!,40,0)</f>
        <v>#REF!</v>
      </c>
      <c r="I175" s="373" t="e">
        <f>VLOOKUP($D175,#REF!,41,0)</f>
        <v>#REF!</v>
      </c>
      <c r="J175" s="373" t="e">
        <f>VLOOKUP($D175,#REF!,42,0)</f>
        <v>#REF!</v>
      </c>
    </row>
    <row r="176" spans="1:10" x14ac:dyDescent="0.25">
      <c r="A176" s="410">
        <v>24201</v>
      </c>
      <c r="B176" s="331" t="s">
        <v>687</v>
      </c>
      <c r="C176" s="373" t="e">
        <f>VLOOKUP(A176,#REF!,61,0)</f>
        <v>#REF!</v>
      </c>
      <c r="D176" s="387">
        <v>24102</v>
      </c>
      <c r="E176" s="373" t="str">
        <f>VLOOKUP(D176,$A$94:$B$226,2,0)</f>
        <v>Sediada</v>
      </c>
      <c r="F176" s="373" t="e">
        <f>VLOOKUP($D176,#REF!,38,0)</f>
        <v>#REF!</v>
      </c>
      <c r="G176" s="373" t="e">
        <f>VLOOKUP($D176,#REF!,39,0)</f>
        <v>#REF!</v>
      </c>
      <c r="H176" s="373" t="e">
        <f>VLOOKUP($D176,#REF!,40,0)</f>
        <v>#REF!</v>
      </c>
      <c r="I176" s="373" t="e">
        <f>VLOOKUP($D176,#REF!,41,0)</f>
        <v>#REF!</v>
      </c>
      <c r="J176" s="373" t="e">
        <f>VLOOKUP($D176,#REF!,42,0)</f>
        <v>#REF!</v>
      </c>
    </row>
    <row r="177" spans="1:10" x14ac:dyDescent="0.25">
      <c r="A177" s="410">
        <v>24202</v>
      </c>
      <c r="B177" s="331" t="s">
        <v>687</v>
      </c>
      <c r="C177" s="373" t="e">
        <f>VLOOKUP(A177,#REF!,61,0)</f>
        <v>#REF!</v>
      </c>
      <c r="D177" s="387">
        <v>24103</v>
      </c>
      <c r="E177" s="373" t="str">
        <f>VLOOKUP(D177,$A$94:$B$226,2,0)</f>
        <v>Sediada</v>
      </c>
      <c r="F177" s="373" t="e">
        <f>VLOOKUP($D177,#REF!,38,0)</f>
        <v>#REF!</v>
      </c>
      <c r="G177" s="373" t="e">
        <f>VLOOKUP($D177,#REF!,39,0)</f>
        <v>#REF!</v>
      </c>
      <c r="H177" s="373" t="e">
        <f>VLOOKUP($D177,#REF!,40,0)</f>
        <v>#REF!</v>
      </c>
      <c r="I177" s="373" t="e">
        <f>VLOOKUP($D177,#REF!,41,0)</f>
        <v>#REF!</v>
      </c>
      <c r="J177" s="373" t="e">
        <f>VLOOKUP($D177,#REF!,42,0)</f>
        <v>#REF!</v>
      </c>
    </row>
    <row r="178" spans="1:10" x14ac:dyDescent="0.25">
      <c r="A178" s="410">
        <v>24209</v>
      </c>
      <c r="B178" s="331" t="s">
        <v>687</v>
      </c>
      <c r="C178" s="373" t="e">
        <f>VLOOKUP(A178,#REF!,61,0)</f>
        <v>#REF!</v>
      </c>
      <c r="D178" s="387">
        <v>24109</v>
      </c>
      <c r="E178" s="373" t="str">
        <f>VLOOKUP(D178,$A$94:$B$226,2,0)</f>
        <v>Sediada</v>
      </c>
      <c r="F178" s="373" t="e">
        <f>VLOOKUP($D178,#REF!,38,0)</f>
        <v>#REF!</v>
      </c>
      <c r="G178" s="373" t="e">
        <f>VLOOKUP($D178,#REF!,39,0)</f>
        <v>#REF!</v>
      </c>
      <c r="H178" s="373" t="e">
        <f>VLOOKUP($D178,#REF!,40,0)</f>
        <v>#REF!</v>
      </c>
      <c r="I178" s="373" t="e">
        <f>VLOOKUP($D178,#REF!,41,0)</f>
        <v>#REF!</v>
      </c>
      <c r="J178" s="373" t="e">
        <f>VLOOKUP($D178,#REF!,42,0)</f>
        <v>#REF!</v>
      </c>
    </row>
    <row r="179" spans="1:10" x14ac:dyDescent="0.25">
      <c r="A179" s="410"/>
      <c r="C179" s="373" t="e">
        <f>+C224+C225+C226</f>
        <v>#REF!</v>
      </c>
      <c r="D179" s="410" t="s">
        <v>431</v>
      </c>
      <c r="F179" s="373" t="e">
        <f>VLOOKUP($D179,#REF!,38,0)</f>
        <v>#REF!</v>
      </c>
      <c r="G179" s="373" t="e">
        <f>VLOOKUP($D179,#REF!,39,0)</f>
        <v>#REF!</v>
      </c>
      <c r="H179" s="373" t="e">
        <f>VLOOKUP($D179,#REF!,40,0)</f>
        <v>#REF!</v>
      </c>
      <c r="I179" s="373" t="e">
        <f>VLOOKUP($D179,#REF!,41,0)</f>
        <v>#REF!</v>
      </c>
      <c r="J179" s="373" t="e">
        <f>VLOOKUP($D179,#REF!,42,0)</f>
        <v>#REF!</v>
      </c>
    </row>
    <row r="180" spans="1:10" x14ac:dyDescent="0.25">
      <c r="A180" s="410">
        <v>25113</v>
      </c>
      <c r="B180" s="331" t="s">
        <v>687</v>
      </c>
      <c r="C180" s="373" t="e">
        <f>VLOOKUP(A180,#REF!,61,0)</f>
        <v>#REF!</v>
      </c>
      <c r="D180" s="387">
        <v>25113</v>
      </c>
      <c r="E180" s="373" t="str">
        <f t="shared" ref="E180:E226" si="25">VLOOKUP(D180,$A$94:$B$223,2,0)</f>
        <v>Sediada</v>
      </c>
      <c r="F180" s="373" t="e">
        <f>VLOOKUP($D180,#REF!,38,0)</f>
        <v>#REF!</v>
      </c>
      <c r="G180" s="373" t="e">
        <f>VLOOKUP($D180,#REF!,39,0)</f>
        <v>#REF!</v>
      </c>
      <c r="H180" s="373" t="e">
        <f>VLOOKUP($D180,#REF!,40,0)</f>
        <v>#REF!</v>
      </c>
      <c r="I180" s="373" t="e">
        <f>VLOOKUP($D180,#REF!,41,0)</f>
        <v>#REF!</v>
      </c>
      <c r="J180" s="373" t="e">
        <f>VLOOKUP($D180,#REF!,42,0)</f>
        <v>#REF!</v>
      </c>
    </row>
    <row r="181" spans="1:10" x14ac:dyDescent="0.25">
      <c r="A181" s="410">
        <v>25119</v>
      </c>
      <c r="B181" s="331" t="s">
        <v>687</v>
      </c>
      <c r="C181" s="373" t="e">
        <f>VLOOKUP(A181,#REF!,61,0)</f>
        <v>#REF!</v>
      </c>
      <c r="D181" s="387">
        <v>25119</v>
      </c>
      <c r="E181" s="373" t="str">
        <f t="shared" si="25"/>
        <v>Sediada</v>
      </c>
      <c r="F181" s="373" t="e">
        <f>VLOOKUP($D181,#REF!,38,0)</f>
        <v>#REF!</v>
      </c>
      <c r="G181" s="373" t="e">
        <f>VLOOKUP($D181,#REF!,39,0)</f>
        <v>#REF!</v>
      </c>
      <c r="H181" s="373" t="e">
        <f>VLOOKUP($D181,#REF!,40,0)</f>
        <v>#REF!</v>
      </c>
      <c r="I181" s="373" t="e">
        <f>VLOOKUP($D181,#REF!,41,0)</f>
        <v>#REF!</v>
      </c>
      <c r="J181" s="373" t="e">
        <f>VLOOKUP($D181,#REF!,42,0)</f>
        <v>#REF!</v>
      </c>
    </row>
    <row r="182" spans="1:10" x14ac:dyDescent="0.25">
      <c r="A182" s="410">
        <v>25120</v>
      </c>
      <c r="B182" s="331" t="s">
        <v>687</v>
      </c>
      <c r="C182" s="373" t="e">
        <f>VLOOKUP(A182,#REF!,61,0)</f>
        <v>#REF!</v>
      </c>
      <c r="D182" s="387">
        <v>25120</v>
      </c>
      <c r="E182" s="373" t="str">
        <f t="shared" si="25"/>
        <v>Sediada</v>
      </c>
      <c r="F182" s="373" t="e">
        <f>VLOOKUP($D182,#REF!,38,0)</f>
        <v>#REF!</v>
      </c>
      <c r="G182" s="373" t="e">
        <f>VLOOKUP($D182,#REF!,39,0)</f>
        <v>#REF!</v>
      </c>
      <c r="H182" s="373" t="e">
        <f>VLOOKUP($D182,#REF!,40,0)</f>
        <v>#REF!</v>
      </c>
      <c r="I182" s="373" t="e">
        <f>VLOOKUP($D182,#REF!,41,0)</f>
        <v>#REF!</v>
      </c>
      <c r="J182" s="373" t="e">
        <f>VLOOKUP($D182,#REF!,42,0)</f>
        <v>#REF!</v>
      </c>
    </row>
    <row r="183" spans="1:10" x14ac:dyDescent="0.25">
      <c r="A183" s="410">
        <v>25910</v>
      </c>
      <c r="B183" s="331" t="s">
        <v>687</v>
      </c>
      <c r="C183" s="373" t="e">
        <f>VLOOKUP(A183,#REF!,61,0)</f>
        <v>#REF!</v>
      </c>
      <c r="D183" s="387">
        <v>25910</v>
      </c>
      <c r="E183" s="373" t="str">
        <f t="shared" si="25"/>
        <v>Sediada</v>
      </c>
      <c r="F183" s="373" t="e">
        <f>VLOOKUP($D183,#REF!,38,0)</f>
        <v>#REF!</v>
      </c>
      <c r="G183" s="373" t="e">
        <f>VLOOKUP($D183,#REF!,39,0)</f>
        <v>#REF!</v>
      </c>
      <c r="H183" s="373" t="e">
        <f>VLOOKUP($D183,#REF!,40,0)</f>
        <v>#REF!</v>
      </c>
      <c r="I183" s="373" t="e">
        <f>VLOOKUP($D183,#REF!,41,0)</f>
        <v>#REF!</v>
      </c>
      <c r="J183" s="373" t="e">
        <f>VLOOKUP($D183,#REF!,42,0)</f>
        <v>#REF!</v>
      </c>
    </row>
    <row r="184" spans="1:10" x14ac:dyDescent="0.25">
      <c r="A184" s="410">
        <v>25920</v>
      </c>
      <c r="B184" s="331" t="s">
        <v>687</v>
      </c>
      <c r="C184" s="373" t="e">
        <f>VLOOKUP(A184,#REF!,61,0)</f>
        <v>#REF!</v>
      </c>
      <c r="D184" s="387">
        <v>25920</v>
      </c>
      <c r="E184" s="373" t="str">
        <f t="shared" si="25"/>
        <v>Sediada</v>
      </c>
      <c r="F184" s="373" t="e">
        <f>VLOOKUP($D184,#REF!,38,0)</f>
        <v>#REF!</v>
      </c>
      <c r="G184" s="373" t="e">
        <f>VLOOKUP($D184,#REF!,39,0)</f>
        <v>#REF!</v>
      </c>
      <c r="H184" s="373" t="e">
        <f>VLOOKUP($D184,#REF!,40,0)</f>
        <v>#REF!</v>
      </c>
      <c r="I184" s="373" t="e">
        <f>VLOOKUP($D184,#REF!,41,0)</f>
        <v>#REF!</v>
      </c>
      <c r="J184" s="373" t="e">
        <f>VLOOKUP($D184,#REF!,42,0)</f>
        <v>#REF!</v>
      </c>
    </row>
    <row r="185" spans="1:10" x14ac:dyDescent="0.25">
      <c r="A185" s="410">
        <v>25991</v>
      </c>
      <c r="B185" s="331" t="s">
        <v>687</v>
      </c>
      <c r="C185" s="373" t="e">
        <f>VLOOKUP(A185,#REF!,61,0)</f>
        <v>#REF!</v>
      </c>
      <c r="D185" s="387">
        <v>25991</v>
      </c>
      <c r="E185" s="373" t="str">
        <f t="shared" si="25"/>
        <v>Sediada</v>
      </c>
      <c r="F185" s="373" t="e">
        <f>VLOOKUP($D185,#REF!,38,0)</f>
        <v>#REF!</v>
      </c>
      <c r="G185" s="373" t="e">
        <f>VLOOKUP($D185,#REF!,39,0)</f>
        <v>#REF!</v>
      </c>
      <c r="H185" s="373" t="e">
        <f>VLOOKUP($D185,#REF!,40,0)</f>
        <v>#REF!</v>
      </c>
      <c r="I185" s="373" t="e">
        <f>VLOOKUP($D185,#REF!,41,0)</f>
        <v>#REF!</v>
      </c>
      <c r="J185" s="373" t="e">
        <f>VLOOKUP($D185,#REF!,42,0)</f>
        <v>#REF!</v>
      </c>
    </row>
    <row r="186" spans="1:10" x14ac:dyDescent="0.25">
      <c r="A186" s="410">
        <v>25992</v>
      </c>
      <c r="B186" s="331" t="s">
        <v>687</v>
      </c>
      <c r="C186" s="373" t="e">
        <f>VLOOKUP(A186,#REF!,61,0)</f>
        <v>#REF!</v>
      </c>
      <c r="D186" s="387">
        <v>25992</v>
      </c>
      <c r="E186" s="373" t="str">
        <f t="shared" si="25"/>
        <v>Sediada</v>
      </c>
      <c r="F186" s="373" t="e">
        <f>VLOOKUP($D186,#REF!,38,0)</f>
        <v>#REF!</v>
      </c>
      <c r="G186" s="373" t="e">
        <f>VLOOKUP($D186,#REF!,39,0)</f>
        <v>#REF!</v>
      </c>
      <c r="H186" s="373" t="e">
        <f>VLOOKUP($D186,#REF!,40,0)</f>
        <v>#REF!</v>
      </c>
      <c r="I186" s="373" t="e">
        <f>VLOOKUP($D186,#REF!,41,0)</f>
        <v>#REF!</v>
      </c>
      <c r="J186" s="373" t="e">
        <f>VLOOKUP($D186,#REF!,42,0)</f>
        <v>#REF!</v>
      </c>
    </row>
    <row r="187" spans="1:10" x14ac:dyDescent="0.25">
      <c r="A187" s="410">
        <v>25993</v>
      </c>
      <c r="B187" s="331" t="s">
        <v>687</v>
      </c>
      <c r="C187" s="373" t="e">
        <f>VLOOKUP(A187,#REF!,61,0)</f>
        <v>#REF!</v>
      </c>
      <c r="D187" s="387">
        <v>25993</v>
      </c>
      <c r="E187" s="373" t="str">
        <f t="shared" si="25"/>
        <v>Sediada</v>
      </c>
      <c r="F187" s="373" t="e">
        <f>VLOOKUP($D187,#REF!,38,0)</f>
        <v>#REF!</v>
      </c>
      <c r="G187" s="373" t="e">
        <f>VLOOKUP($D187,#REF!,39,0)</f>
        <v>#REF!</v>
      </c>
      <c r="H187" s="373" t="e">
        <f>VLOOKUP($D187,#REF!,40,0)</f>
        <v>#REF!</v>
      </c>
      <c r="I187" s="373" t="e">
        <f>VLOOKUP($D187,#REF!,41,0)</f>
        <v>#REF!</v>
      </c>
      <c r="J187" s="373" t="e">
        <f>VLOOKUP($D187,#REF!,42,0)</f>
        <v>#REF!</v>
      </c>
    </row>
    <row r="188" spans="1:10" x14ac:dyDescent="0.25">
      <c r="A188" s="410">
        <v>25999</v>
      </c>
      <c r="B188" s="331" t="s">
        <v>687</v>
      </c>
      <c r="C188" s="373" t="e">
        <f>VLOOKUP(A188,#REF!,61,0)</f>
        <v>#REF!</v>
      </c>
      <c r="D188" s="387">
        <v>25999</v>
      </c>
      <c r="E188" s="373" t="str">
        <f t="shared" si="25"/>
        <v>Sediada</v>
      </c>
      <c r="F188" s="373" t="e">
        <f>VLOOKUP($D188,#REF!,38,0)</f>
        <v>#REF!</v>
      </c>
      <c r="G188" s="373" t="e">
        <f>VLOOKUP($D188,#REF!,39,0)</f>
        <v>#REF!</v>
      </c>
      <c r="H188" s="373" t="e">
        <f>VLOOKUP($D188,#REF!,40,0)</f>
        <v>#REF!</v>
      </c>
      <c r="I188" s="373" t="e">
        <f>VLOOKUP($D188,#REF!,41,0)</f>
        <v>#REF!</v>
      </c>
      <c r="J188" s="373" t="e">
        <f>VLOOKUP($D188,#REF!,42,0)</f>
        <v>#REF!</v>
      </c>
    </row>
    <row r="189" spans="1:10" x14ac:dyDescent="0.25">
      <c r="A189" s="410">
        <v>26101</v>
      </c>
      <c r="B189" s="331" t="s">
        <v>687</v>
      </c>
      <c r="C189" s="373" t="e">
        <f>VLOOKUP(A189,#REF!,61,0)</f>
        <v>#REF!</v>
      </c>
      <c r="D189" s="387">
        <v>26101</v>
      </c>
      <c r="E189" s="373" t="str">
        <f t="shared" si="25"/>
        <v>Sediada</v>
      </c>
      <c r="F189" s="373" t="e">
        <f>VLOOKUP($D189,#REF!,38,0)</f>
        <v>#REF!</v>
      </c>
      <c r="G189" s="373" t="e">
        <f>VLOOKUP($D189,#REF!,39,0)</f>
        <v>#REF!</v>
      </c>
      <c r="H189" s="373" t="e">
        <f>VLOOKUP($D189,#REF!,40,0)</f>
        <v>#REF!</v>
      </c>
      <c r="I189" s="373" t="e">
        <f>VLOOKUP($D189,#REF!,41,0)</f>
        <v>#REF!</v>
      </c>
      <c r="J189" s="373" t="e">
        <f>VLOOKUP($D189,#REF!,42,0)</f>
        <v>#REF!</v>
      </c>
    </row>
    <row r="190" spans="1:10" x14ac:dyDescent="0.25">
      <c r="A190" s="410">
        <v>26102</v>
      </c>
      <c r="B190" s="331" t="s">
        <v>687</v>
      </c>
      <c r="C190" s="373" t="e">
        <f>VLOOKUP(A190,#REF!,61,0)</f>
        <v>#REF!</v>
      </c>
      <c r="D190" s="387">
        <v>26102</v>
      </c>
      <c r="E190" s="373" t="str">
        <f t="shared" si="25"/>
        <v>Sediada</v>
      </c>
      <c r="F190" s="373" t="e">
        <f>VLOOKUP($D190,#REF!,38,0)</f>
        <v>#REF!</v>
      </c>
      <c r="G190" s="373" t="e">
        <f>VLOOKUP($D190,#REF!,39,0)</f>
        <v>#REF!</v>
      </c>
      <c r="H190" s="373" t="e">
        <f>VLOOKUP($D190,#REF!,40,0)</f>
        <v>#REF!</v>
      </c>
      <c r="I190" s="373" t="e">
        <f>VLOOKUP($D190,#REF!,41,0)</f>
        <v>#REF!</v>
      </c>
      <c r="J190" s="373" t="e">
        <f>VLOOKUP($D190,#REF!,42,0)</f>
        <v>#REF!</v>
      </c>
    </row>
    <row r="191" spans="1:10" x14ac:dyDescent="0.25">
      <c r="A191" s="410">
        <v>26103</v>
      </c>
      <c r="B191" s="331" t="s">
        <v>687</v>
      </c>
      <c r="C191" s="373" t="e">
        <f>VLOOKUP(A191,#REF!,61,0)</f>
        <v>#REF!</v>
      </c>
      <c r="D191" s="387">
        <v>26103</v>
      </c>
      <c r="E191" s="373" t="str">
        <f t="shared" si="25"/>
        <v>Sediada</v>
      </c>
      <c r="F191" s="373" t="e">
        <f>VLOOKUP($D191,#REF!,38,0)</f>
        <v>#REF!</v>
      </c>
      <c r="G191" s="373" t="e">
        <f>VLOOKUP($D191,#REF!,39,0)</f>
        <v>#REF!</v>
      </c>
      <c r="H191" s="373" t="e">
        <f>VLOOKUP($D191,#REF!,40,0)</f>
        <v>#REF!</v>
      </c>
      <c r="I191" s="373" t="e">
        <f>VLOOKUP($D191,#REF!,41,0)</f>
        <v>#REF!</v>
      </c>
      <c r="J191" s="373" t="e">
        <f>VLOOKUP($D191,#REF!,42,0)</f>
        <v>#REF!</v>
      </c>
    </row>
    <row r="192" spans="1:10" x14ac:dyDescent="0.25">
      <c r="A192" s="410">
        <v>26104</v>
      </c>
      <c r="B192" s="331" t="s">
        <v>687</v>
      </c>
      <c r="C192" s="373" t="e">
        <f>VLOOKUP(A192,#REF!,61,0)</f>
        <v>#REF!</v>
      </c>
      <c r="D192" s="387">
        <v>26104</v>
      </c>
      <c r="E192" s="373" t="str">
        <f t="shared" si="25"/>
        <v>Sediada</v>
      </c>
      <c r="F192" s="373" t="e">
        <f>VLOOKUP($D192,#REF!,38,0)</f>
        <v>#REF!</v>
      </c>
      <c r="G192" s="373" t="e">
        <f>VLOOKUP($D192,#REF!,39,0)</f>
        <v>#REF!</v>
      </c>
      <c r="H192" s="373" t="e">
        <f>VLOOKUP($D192,#REF!,40,0)</f>
        <v>#REF!</v>
      </c>
      <c r="I192" s="373" t="e">
        <f>VLOOKUP($D192,#REF!,41,0)</f>
        <v>#REF!</v>
      </c>
      <c r="J192" s="373" t="e">
        <f>VLOOKUP($D192,#REF!,42,0)</f>
        <v>#REF!</v>
      </c>
    </row>
    <row r="193" spans="1:10" x14ac:dyDescent="0.25">
      <c r="A193" s="410">
        <v>26105</v>
      </c>
      <c r="B193" s="331" t="s">
        <v>687</v>
      </c>
      <c r="C193" s="373" t="e">
        <f>VLOOKUP(A193,#REF!,61,0)</f>
        <v>#REF!</v>
      </c>
      <c r="D193" s="387">
        <v>26105</v>
      </c>
      <c r="E193" s="373" t="str">
        <f t="shared" si="25"/>
        <v>Sediada</v>
      </c>
      <c r="F193" s="373" t="e">
        <f>VLOOKUP($D193,#REF!,38,0)</f>
        <v>#REF!</v>
      </c>
      <c r="G193" s="373" t="e">
        <f>VLOOKUP($D193,#REF!,39,0)</f>
        <v>#REF!</v>
      </c>
      <c r="H193" s="373" t="e">
        <f>VLOOKUP($D193,#REF!,40,0)</f>
        <v>#REF!</v>
      </c>
      <c r="I193" s="373" t="e">
        <f>VLOOKUP($D193,#REF!,41,0)</f>
        <v>#REF!</v>
      </c>
      <c r="J193" s="373" t="e">
        <f>VLOOKUP($D193,#REF!,42,0)</f>
        <v>#REF!</v>
      </c>
    </row>
    <row r="194" spans="1:10" x14ac:dyDescent="0.25">
      <c r="A194" s="410">
        <v>26109</v>
      </c>
      <c r="B194" s="331" t="s">
        <v>687</v>
      </c>
      <c r="C194" s="373" t="e">
        <f>VLOOKUP(A194,#REF!,61,0)</f>
        <v>#REF!</v>
      </c>
      <c r="D194" s="387">
        <v>26109</v>
      </c>
      <c r="E194" s="373" t="str">
        <f t="shared" si="25"/>
        <v>Sediada</v>
      </c>
      <c r="F194" s="373" t="e">
        <f>VLOOKUP($D194,#REF!,38,0)</f>
        <v>#REF!</v>
      </c>
      <c r="G194" s="373" t="e">
        <f>VLOOKUP($D194,#REF!,39,0)</f>
        <v>#REF!</v>
      </c>
      <c r="H194" s="373" t="e">
        <f>VLOOKUP($D194,#REF!,40,0)</f>
        <v>#REF!</v>
      </c>
      <c r="I194" s="373" t="e">
        <f>VLOOKUP($D194,#REF!,41,0)</f>
        <v>#REF!</v>
      </c>
      <c r="J194" s="373" t="e">
        <f>VLOOKUP($D194,#REF!,42,0)</f>
        <v>#REF!</v>
      </c>
    </row>
    <row r="195" spans="1:10" x14ac:dyDescent="0.25">
      <c r="A195" s="410">
        <v>26201</v>
      </c>
      <c r="B195" s="331" t="s">
        <v>687</v>
      </c>
      <c r="C195" s="373" t="e">
        <f>VLOOKUP(A195,#REF!,61,0)</f>
        <v>#REF!</v>
      </c>
      <c r="D195" s="387">
        <v>26201</v>
      </c>
      <c r="E195" s="373" t="str">
        <f t="shared" si="25"/>
        <v>Sediada</v>
      </c>
      <c r="F195" s="373" t="e">
        <f>VLOOKUP($D195,#REF!,38,0)</f>
        <v>#REF!</v>
      </c>
      <c r="G195" s="373" t="e">
        <f>VLOOKUP($D195,#REF!,39,0)</f>
        <v>#REF!</v>
      </c>
      <c r="H195" s="373" t="e">
        <f>VLOOKUP($D195,#REF!,40,0)</f>
        <v>#REF!</v>
      </c>
      <c r="I195" s="373" t="e">
        <f>VLOOKUP($D195,#REF!,41,0)</f>
        <v>#REF!</v>
      </c>
      <c r="J195" s="373" t="e">
        <f>VLOOKUP($D195,#REF!,42,0)</f>
        <v>#REF!</v>
      </c>
    </row>
    <row r="196" spans="1:10" x14ac:dyDescent="0.25">
      <c r="A196" s="410">
        <v>26202</v>
      </c>
      <c r="B196" s="331" t="s">
        <v>687</v>
      </c>
      <c r="C196" s="373" t="e">
        <f>VLOOKUP(A196,#REF!,61,0)</f>
        <v>#REF!</v>
      </c>
      <c r="D196" s="387">
        <v>26202</v>
      </c>
      <c r="E196" s="373" t="str">
        <f t="shared" si="25"/>
        <v>Sediada</v>
      </c>
      <c r="F196" s="373" t="e">
        <f>VLOOKUP($D196,#REF!,38,0)</f>
        <v>#REF!</v>
      </c>
      <c r="G196" s="373" t="e">
        <f>VLOOKUP($D196,#REF!,39,0)</f>
        <v>#REF!</v>
      </c>
      <c r="H196" s="373" t="e">
        <f>VLOOKUP($D196,#REF!,40,0)</f>
        <v>#REF!</v>
      </c>
      <c r="I196" s="373" t="e">
        <f>VLOOKUP($D196,#REF!,41,0)</f>
        <v>#REF!</v>
      </c>
      <c r="J196" s="373" t="e">
        <f>VLOOKUP($D196,#REF!,42,0)</f>
        <v>#REF!</v>
      </c>
    </row>
    <row r="197" spans="1:10" x14ac:dyDescent="0.25">
      <c r="A197" s="410">
        <v>26300</v>
      </c>
      <c r="B197" s="331" t="s">
        <v>687</v>
      </c>
      <c r="C197" s="373" t="e">
        <f>VLOOKUP(A197,#REF!,61,0)</f>
        <v>#REF!</v>
      </c>
      <c r="D197" s="387">
        <v>26300</v>
      </c>
      <c r="E197" s="373" t="str">
        <f t="shared" si="25"/>
        <v>Sediada</v>
      </c>
      <c r="F197" s="373" t="e">
        <f>VLOOKUP($D197,#REF!,38,0)</f>
        <v>#REF!</v>
      </c>
      <c r="G197" s="373" t="e">
        <f>VLOOKUP($D197,#REF!,39,0)</f>
        <v>#REF!</v>
      </c>
      <c r="H197" s="373" t="e">
        <f>VLOOKUP($D197,#REF!,40,0)</f>
        <v>#REF!</v>
      </c>
      <c r="I197" s="373" t="e">
        <f>VLOOKUP($D197,#REF!,41,0)</f>
        <v>#REF!</v>
      </c>
      <c r="J197" s="373" t="e">
        <f>VLOOKUP($D197,#REF!,42,0)</f>
        <v>#REF!</v>
      </c>
    </row>
    <row r="198" spans="1:10" x14ac:dyDescent="0.25">
      <c r="A198" s="410">
        <v>26400</v>
      </c>
      <c r="B198" s="331" t="s">
        <v>687</v>
      </c>
      <c r="C198" s="373" t="e">
        <f>VLOOKUP(A198,#REF!,61,0)</f>
        <v>#REF!</v>
      </c>
      <c r="D198" s="387">
        <v>26400</v>
      </c>
      <c r="E198" s="373" t="str">
        <f t="shared" si="25"/>
        <v>Sediada</v>
      </c>
      <c r="F198" s="373" t="e">
        <f>VLOOKUP($D198,#REF!,38,0)</f>
        <v>#REF!</v>
      </c>
      <c r="G198" s="373" t="e">
        <f>VLOOKUP($D198,#REF!,39,0)</f>
        <v>#REF!</v>
      </c>
      <c r="H198" s="373" t="e">
        <f>VLOOKUP($D198,#REF!,40,0)</f>
        <v>#REF!</v>
      </c>
      <c r="I198" s="373" t="e">
        <f>VLOOKUP($D198,#REF!,41,0)</f>
        <v>#REF!</v>
      </c>
      <c r="J198" s="373" t="e">
        <f>VLOOKUP($D198,#REF!,42,0)</f>
        <v>#REF!</v>
      </c>
    </row>
    <row r="199" spans="1:10" x14ac:dyDescent="0.25">
      <c r="A199" s="410">
        <v>26511</v>
      </c>
      <c r="B199" s="331" t="s">
        <v>687</v>
      </c>
      <c r="C199" s="373" t="e">
        <f>VLOOKUP(A199,#REF!,61,0)</f>
        <v>#REF!</v>
      </c>
      <c r="D199" s="387">
        <v>26511</v>
      </c>
      <c r="E199" s="373" t="str">
        <f t="shared" si="25"/>
        <v>Sediada</v>
      </c>
      <c r="F199" s="373" t="e">
        <f>VLOOKUP($D199,#REF!,38,0)</f>
        <v>#REF!</v>
      </c>
      <c r="G199" s="373" t="e">
        <f>VLOOKUP($D199,#REF!,39,0)</f>
        <v>#REF!</v>
      </c>
      <c r="H199" s="373" t="e">
        <f>VLOOKUP($D199,#REF!,40,0)</f>
        <v>#REF!</v>
      </c>
      <c r="I199" s="373" t="e">
        <f>VLOOKUP($D199,#REF!,41,0)</f>
        <v>#REF!</v>
      </c>
      <c r="J199" s="373" t="e">
        <f>VLOOKUP($D199,#REF!,42,0)</f>
        <v>#REF!</v>
      </c>
    </row>
    <row r="200" spans="1:10" x14ac:dyDescent="0.25">
      <c r="A200" s="410">
        <v>26520</v>
      </c>
      <c r="B200" s="331" t="s">
        <v>687</v>
      </c>
      <c r="C200" s="373" t="e">
        <f>VLOOKUP(A200,#REF!,61,0)</f>
        <v>#REF!</v>
      </c>
      <c r="D200" s="387">
        <v>26520</v>
      </c>
      <c r="E200" s="373" t="str">
        <f t="shared" si="25"/>
        <v>Sediada</v>
      </c>
      <c r="F200" s="373" t="e">
        <f>VLOOKUP($D200,#REF!,38,0)</f>
        <v>#REF!</v>
      </c>
      <c r="G200" s="373" t="e">
        <f>VLOOKUP($D200,#REF!,39,0)</f>
        <v>#REF!</v>
      </c>
      <c r="H200" s="373" t="e">
        <f>VLOOKUP($D200,#REF!,40,0)</f>
        <v>#REF!</v>
      </c>
      <c r="I200" s="373" t="e">
        <f>VLOOKUP($D200,#REF!,41,0)</f>
        <v>#REF!</v>
      </c>
      <c r="J200" s="373" t="e">
        <f>VLOOKUP($D200,#REF!,42,0)</f>
        <v>#REF!</v>
      </c>
    </row>
    <row r="201" spans="1:10" x14ac:dyDescent="0.25">
      <c r="A201" s="410">
        <v>26600</v>
      </c>
      <c r="B201" s="331" t="s">
        <v>687</v>
      </c>
      <c r="C201" s="373" t="e">
        <f>VLOOKUP(A201,#REF!,61,0)</f>
        <v>#REF!</v>
      </c>
      <c r="D201" s="387">
        <v>26600</v>
      </c>
      <c r="E201" s="373" t="str">
        <f t="shared" si="25"/>
        <v>Sediada</v>
      </c>
      <c r="F201" s="373" t="e">
        <f>VLOOKUP($D201,#REF!,38,0)</f>
        <v>#REF!</v>
      </c>
      <c r="G201" s="373" t="e">
        <f>VLOOKUP($D201,#REF!,39,0)</f>
        <v>#REF!</v>
      </c>
      <c r="H201" s="373" t="e">
        <f>VLOOKUP($D201,#REF!,40,0)</f>
        <v>#REF!</v>
      </c>
      <c r="I201" s="373" t="e">
        <f>VLOOKUP($D201,#REF!,41,0)</f>
        <v>#REF!</v>
      </c>
      <c r="J201" s="373" t="e">
        <f>VLOOKUP($D201,#REF!,42,0)</f>
        <v>#REF!</v>
      </c>
    </row>
    <row r="202" spans="1:10" x14ac:dyDescent="0.25">
      <c r="A202" s="410">
        <v>26701</v>
      </c>
      <c r="B202" s="331" t="s">
        <v>687</v>
      </c>
      <c r="C202" s="373" t="e">
        <f>VLOOKUP(A202,#REF!,61,0)</f>
        <v>#REF!</v>
      </c>
      <c r="D202" s="387">
        <v>26701</v>
      </c>
      <c r="E202" s="373" t="str">
        <f t="shared" si="25"/>
        <v>Sediada</v>
      </c>
      <c r="F202" s="373" t="e">
        <f>VLOOKUP($D202,#REF!,38,0)</f>
        <v>#REF!</v>
      </c>
      <c r="G202" s="373" t="e">
        <f>VLOOKUP($D202,#REF!,39,0)</f>
        <v>#REF!</v>
      </c>
      <c r="H202" s="373" t="e">
        <f>VLOOKUP($D202,#REF!,40,0)</f>
        <v>#REF!</v>
      </c>
      <c r="I202" s="373" t="e">
        <f>VLOOKUP($D202,#REF!,41,0)</f>
        <v>#REF!</v>
      </c>
      <c r="J202" s="373" t="e">
        <f>VLOOKUP($D202,#REF!,42,0)</f>
        <v>#REF!</v>
      </c>
    </row>
    <row r="203" spans="1:10" x14ac:dyDescent="0.25">
      <c r="A203" s="410">
        <v>26702</v>
      </c>
      <c r="B203" s="331" t="s">
        <v>687</v>
      </c>
      <c r="C203" s="373" t="e">
        <f>VLOOKUP(A203,#REF!,61,0)</f>
        <v>#REF!</v>
      </c>
      <c r="D203" s="387">
        <v>26702</v>
      </c>
      <c r="E203" s="373" t="str">
        <f t="shared" si="25"/>
        <v>Sediada</v>
      </c>
      <c r="F203" s="373" t="e">
        <f>VLOOKUP($D203,#REF!,38,0)</f>
        <v>#REF!</v>
      </c>
      <c r="G203" s="373" t="e">
        <f>VLOOKUP($D203,#REF!,39,0)</f>
        <v>#REF!</v>
      </c>
      <c r="H203" s="373" t="e">
        <f>VLOOKUP($D203,#REF!,40,0)</f>
        <v>#REF!</v>
      </c>
      <c r="I203" s="373" t="e">
        <f>VLOOKUP($D203,#REF!,41,0)</f>
        <v>#REF!</v>
      </c>
      <c r="J203" s="373" t="e">
        <f>VLOOKUP($D203,#REF!,42,0)</f>
        <v>#REF!</v>
      </c>
    </row>
    <row r="204" spans="1:10" x14ac:dyDescent="0.25">
      <c r="A204" s="410">
        <v>27101</v>
      </c>
      <c r="B204" s="331" t="s">
        <v>687</v>
      </c>
      <c r="C204" s="373" t="e">
        <f>VLOOKUP(A204,#REF!,61,0)</f>
        <v>#REF!</v>
      </c>
      <c r="D204" s="387">
        <v>27101</v>
      </c>
      <c r="E204" s="373" t="str">
        <f t="shared" si="25"/>
        <v>Sediada</v>
      </c>
      <c r="F204" s="373" t="e">
        <f>VLOOKUP($D204,#REF!,38,0)</f>
        <v>#REF!</v>
      </c>
      <c r="G204" s="373" t="e">
        <f>VLOOKUP($D204,#REF!,39,0)</f>
        <v>#REF!</v>
      </c>
      <c r="H204" s="373" t="e">
        <f>VLOOKUP($D204,#REF!,40,0)</f>
        <v>#REF!</v>
      </c>
      <c r="I204" s="373" t="e">
        <f>VLOOKUP($D204,#REF!,41,0)</f>
        <v>#REF!</v>
      </c>
      <c r="J204" s="373" t="e">
        <f>VLOOKUP($D204,#REF!,42,0)</f>
        <v>#REF!</v>
      </c>
    </row>
    <row r="205" spans="1:10" x14ac:dyDescent="0.25">
      <c r="A205" s="410">
        <v>27102</v>
      </c>
      <c r="B205" s="331" t="s">
        <v>687</v>
      </c>
      <c r="C205" s="373" t="e">
        <f>VLOOKUP(A205,#REF!,61,0)</f>
        <v>#REF!</v>
      </c>
      <c r="D205" s="387">
        <v>27102</v>
      </c>
      <c r="E205" s="373" t="str">
        <f t="shared" si="25"/>
        <v>Sediada</v>
      </c>
      <c r="F205" s="373" t="e">
        <f>VLOOKUP($D205,#REF!,38,0)</f>
        <v>#REF!</v>
      </c>
      <c r="G205" s="373" t="e">
        <f>VLOOKUP($D205,#REF!,39,0)</f>
        <v>#REF!</v>
      </c>
      <c r="H205" s="373" t="e">
        <f>VLOOKUP($D205,#REF!,40,0)</f>
        <v>#REF!</v>
      </c>
      <c r="I205" s="373" t="e">
        <f>VLOOKUP($D205,#REF!,41,0)</f>
        <v>#REF!</v>
      </c>
      <c r="J205" s="373" t="e">
        <f>VLOOKUP($D205,#REF!,42,0)</f>
        <v>#REF!</v>
      </c>
    </row>
    <row r="206" spans="1:10" x14ac:dyDescent="0.25">
      <c r="A206" s="410">
        <v>27310</v>
      </c>
      <c r="B206" s="331" t="s">
        <v>687</v>
      </c>
      <c r="C206" s="373" t="e">
        <f>VLOOKUP(A206,#REF!,61,0)</f>
        <v>#REF!</v>
      </c>
      <c r="D206" s="387">
        <v>27310</v>
      </c>
      <c r="E206" s="373" t="str">
        <f t="shared" si="25"/>
        <v>Sediada</v>
      </c>
      <c r="F206" s="373" t="e">
        <f>VLOOKUP($D206,#REF!,38,0)</f>
        <v>#REF!</v>
      </c>
      <c r="G206" s="373" t="e">
        <f>VLOOKUP($D206,#REF!,39,0)</f>
        <v>#REF!</v>
      </c>
      <c r="H206" s="373" t="e">
        <f>VLOOKUP($D206,#REF!,40,0)</f>
        <v>#REF!</v>
      </c>
      <c r="I206" s="373" t="e">
        <f>VLOOKUP($D206,#REF!,41,0)</f>
        <v>#REF!</v>
      </c>
      <c r="J206" s="373" t="e">
        <f>VLOOKUP($D206,#REF!,42,0)</f>
        <v>#REF!</v>
      </c>
    </row>
    <row r="207" spans="1:10" x14ac:dyDescent="0.25">
      <c r="A207" s="410">
        <v>27320</v>
      </c>
      <c r="B207" s="331" t="s">
        <v>687</v>
      </c>
      <c r="C207" s="373" t="e">
        <f>VLOOKUP(A207,#REF!,61,0)</f>
        <v>#REF!</v>
      </c>
      <c r="D207" s="387">
        <v>27320</v>
      </c>
      <c r="E207" s="373" t="str">
        <f t="shared" si="25"/>
        <v>Sediada</v>
      </c>
      <c r="F207" s="373" t="e">
        <f>VLOOKUP($D207,#REF!,38,0)</f>
        <v>#REF!</v>
      </c>
      <c r="G207" s="373" t="e">
        <f>VLOOKUP($D207,#REF!,39,0)</f>
        <v>#REF!</v>
      </c>
      <c r="H207" s="373" t="e">
        <f>VLOOKUP($D207,#REF!,40,0)</f>
        <v>#REF!</v>
      </c>
      <c r="I207" s="373" t="e">
        <f>VLOOKUP($D207,#REF!,41,0)</f>
        <v>#REF!</v>
      </c>
      <c r="J207" s="373" t="e">
        <f>VLOOKUP($D207,#REF!,42,0)</f>
        <v>#REF!</v>
      </c>
    </row>
    <row r="208" spans="1:10" x14ac:dyDescent="0.25">
      <c r="A208" s="410">
        <v>27500</v>
      </c>
      <c r="B208" s="331" t="s">
        <v>687</v>
      </c>
      <c r="C208" s="373" t="e">
        <f>VLOOKUP(A208,#REF!,61,0)</f>
        <v>#REF!</v>
      </c>
      <c r="D208" s="387">
        <v>27500</v>
      </c>
      <c r="E208" s="373" t="str">
        <f t="shared" si="25"/>
        <v>Sediada</v>
      </c>
      <c r="F208" s="373" t="e">
        <f>VLOOKUP($D208,#REF!,38,0)</f>
        <v>#REF!</v>
      </c>
      <c r="G208" s="373" t="e">
        <f>VLOOKUP($D208,#REF!,39,0)</f>
        <v>#REF!</v>
      </c>
      <c r="H208" s="373" t="e">
        <f>VLOOKUP($D208,#REF!,40,0)</f>
        <v>#REF!</v>
      </c>
      <c r="I208" s="373" t="e">
        <f>VLOOKUP($D208,#REF!,41,0)</f>
        <v>#REF!</v>
      </c>
      <c r="J208" s="373" t="e">
        <f>VLOOKUP($D208,#REF!,42,0)</f>
        <v>#REF!</v>
      </c>
    </row>
    <row r="209" spans="1:10" x14ac:dyDescent="0.25">
      <c r="A209" s="410">
        <v>28120</v>
      </c>
      <c r="B209" s="331" t="s">
        <v>687</v>
      </c>
      <c r="C209" s="373" t="e">
        <f>VLOOKUP(A209,#REF!,61,0)</f>
        <v>#REF!</v>
      </c>
      <c r="D209" s="387">
        <v>28120</v>
      </c>
      <c r="E209" s="373" t="str">
        <f t="shared" si="25"/>
        <v>Sediada</v>
      </c>
      <c r="F209" s="373" t="e">
        <f>VLOOKUP($D209,#REF!,38,0)</f>
        <v>#REF!</v>
      </c>
      <c r="G209" s="373" t="e">
        <f>VLOOKUP($D209,#REF!,39,0)</f>
        <v>#REF!</v>
      </c>
      <c r="H209" s="373" t="e">
        <f>VLOOKUP($D209,#REF!,40,0)</f>
        <v>#REF!</v>
      </c>
      <c r="I209" s="373" t="e">
        <f>VLOOKUP($D209,#REF!,41,0)</f>
        <v>#REF!</v>
      </c>
      <c r="J209" s="373" t="e">
        <f>VLOOKUP($D209,#REF!,42,0)</f>
        <v>#REF!</v>
      </c>
    </row>
    <row r="210" spans="1:10" x14ac:dyDescent="0.25">
      <c r="A210" s="410">
        <v>28130</v>
      </c>
      <c r="B210" s="331" t="s">
        <v>687</v>
      </c>
      <c r="C210" s="373" t="e">
        <f>VLOOKUP(A210,#REF!,61,0)</f>
        <v>#REF!</v>
      </c>
      <c r="D210" s="387">
        <v>28130</v>
      </c>
      <c r="E210" s="373" t="str">
        <f t="shared" si="25"/>
        <v>Sediada</v>
      </c>
      <c r="F210" s="373" t="e">
        <f>VLOOKUP($D210,#REF!,38,0)</f>
        <v>#REF!</v>
      </c>
      <c r="G210" s="373" t="e">
        <f>VLOOKUP($D210,#REF!,39,0)</f>
        <v>#REF!</v>
      </c>
      <c r="H210" s="373" t="e">
        <f>VLOOKUP($D210,#REF!,40,0)</f>
        <v>#REF!</v>
      </c>
      <c r="I210" s="373" t="e">
        <f>VLOOKUP($D210,#REF!,41,0)</f>
        <v>#REF!</v>
      </c>
      <c r="J210" s="373" t="e">
        <f>VLOOKUP($D210,#REF!,42,0)</f>
        <v>#REF!</v>
      </c>
    </row>
    <row r="211" spans="1:10" x14ac:dyDescent="0.25">
      <c r="A211" s="410">
        <v>28140</v>
      </c>
      <c r="B211" s="331" t="s">
        <v>687</v>
      </c>
      <c r="C211" s="373" t="e">
        <f>VLOOKUP(A211,#REF!,61,0)</f>
        <v>#REF!</v>
      </c>
      <c r="D211" s="387">
        <v>28140</v>
      </c>
      <c r="E211" s="373" t="str">
        <f t="shared" si="25"/>
        <v>Sediada</v>
      </c>
      <c r="F211" s="373" t="e">
        <f>VLOOKUP($D211,#REF!,38,0)</f>
        <v>#REF!</v>
      </c>
      <c r="G211" s="373" t="e">
        <f>VLOOKUP($D211,#REF!,39,0)</f>
        <v>#REF!</v>
      </c>
      <c r="H211" s="373" t="e">
        <f>VLOOKUP($D211,#REF!,40,0)</f>
        <v>#REF!</v>
      </c>
      <c r="I211" s="373" t="e">
        <f>VLOOKUP($D211,#REF!,41,0)</f>
        <v>#REF!</v>
      </c>
      <c r="J211" s="373" t="e">
        <f>VLOOKUP($D211,#REF!,42,0)</f>
        <v>#REF!</v>
      </c>
    </row>
    <row r="212" spans="1:10" x14ac:dyDescent="0.25">
      <c r="A212" s="410">
        <v>28160</v>
      </c>
      <c r="B212" s="331" t="s">
        <v>687</v>
      </c>
      <c r="C212" s="373" t="e">
        <f>VLOOKUP(A212,#REF!,61,0)</f>
        <v>#REF!</v>
      </c>
      <c r="D212" s="387">
        <v>28160</v>
      </c>
      <c r="E212" s="373" t="str">
        <f t="shared" si="25"/>
        <v>Sediada</v>
      </c>
      <c r="F212" s="373" t="e">
        <f>VLOOKUP($D212,#REF!,38,0)</f>
        <v>#REF!</v>
      </c>
      <c r="G212" s="373" t="e">
        <f>VLOOKUP($D212,#REF!,39,0)</f>
        <v>#REF!</v>
      </c>
      <c r="H212" s="373" t="e">
        <f>VLOOKUP($D212,#REF!,40,0)</f>
        <v>#REF!</v>
      </c>
      <c r="I212" s="373" t="e">
        <f>VLOOKUP($D212,#REF!,41,0)</f>
        <v>#REF!</v>
      </c>
      <c r="J212" s="373" t="e">
        <f>VLOOKUP($D212,#REF!,42,0)</f>
        <v>#REF!</v>
      </c>
    </row>
    <row r="213" spans="1:10" x14ac:dyDescent="0.25">
      <c r="A213" s="410">
        <v>28180</v>
      </c>
      <c r="B213" s="331" t="s">
        <v>687</v>
      </c>
      <c r="C213" s="373" t="e">
        <f>VLOOKUP(A213,#REF!,61,0)</f>
        <v>#REF!</v>
      </c>
      <c r="D213" s="387">
        <v>28180</v>
      </c>
      <c r="E213" s="373" t="str">
        <f t="shared" si="25"/>
        <v>Sediada</v>
      </c>
      <c r="F213" s="373" t="e">
        <f>VLOOKUP($D213,#REF!,38,0)</f>
        <v>#REF!</v>
      </c>
      <c r="G213" s="373" t="e">
        <f>VLOOKUP($D213,#REF!,39,0)</f>
        <v>#REF!</v>
      </c>
      <c r="H213" s="373" t="e">
        <f>VLOOKUP($D213,#REF!,40,0)</f>
        <v>#REF!</v>
      </c>
      <c r="I213" s="373" t="e">
        <f>VLOOKUP($D213,#REF!,41,0)</f>
        <v>#REF!</v>
      </c>
      <c r="J213" s="373" t="e">
        <f>VLOOKUP($D213,#REF!,42,0)</f>
        <v>#REF!</v>
      </c>
    </row>
    <row r="214" spans="1:10" x14ac:dyDescent="0.25">
      <c r="A214" s="410">
        <v>28192</v>
      </c>
      <c r="B214" s="331" t="s">
        <v>687</v>
      </c>
      <c r="C214" s="373" t="e">
        <f>VLOOKUP(A214,#REF!,61,0)</f>
        <v>#REF!</v>
      </c>
      <c r="D214" s="387">
        <v>28192</v>
      </c>
      <c r="E214" s="373" t="str">
        <f t="shared" si="25"/>
        <v>Sediada</v>
      </c>
      <c r="F214" s="373" t="e">
        <f>VLOOKUP($D214,#REF!,38,0)</f>
        <v>#REF!</v>
      </c>
      <c r="G214" s="373" t="e">
        <f>VLOOKUP($D214,#REF!,39,0)</f>
        <v>#REF!</v>
      </c>
      <c r="H214" s="373" t="e">
        <f>VLOOKUP($D214,#REF!,40,0)</f>
        <v>#REF!</v>
      </c>
      <c r="I214" s="373" t="e">
        <f>VLOOKUP($D214,#REF!,41,0)</f>
        <v>#REF!</v>
      </c>
      <c r="J214" s="373" t="e">
        <f>VLOOKUP($D214,#REF!,42,0)</f>
        <v>#REF!</v>
      </c>
    </row>
    <row r="215" spans="1:10" x14ac:dyDescent="0.25">
      <c r="A215" s="410">
        <v>28220</v>
      </c>
      <c r="B215" s="331" t="s">
        <v>687</v>
      </c>
      <c r="C215" s="373" t="e">
        <f>VLOOKUP(A215,#REF!,61,0)</f>
        <v>#REF!</v>
      </c>
      <c r="D215" s="387">
        <v>28220</v>
      </c>
      <c r="E215" s="373" t="str">
        <f t="shared" si="25"/>
        <v>Sediada</v>
      </c>
      <c r="F215" s="373" t="e">
        <f>VLOOKUP($D215,#REF!,38,0)</f>
        <v>#REF!</v>
      </c>
      <c r="G215" s="373" t="e">
        <f>VLOOKUP($D215,#REF!,39,0)</f>
        <v>#REF!</v>
      </c>
      <c r="H215" s="373" t="e">
        <f>VLOOKUP($D215,#REF!,40,0)</f>
        <v>#REF!</v>
      </c>
      <c r="I215" s="373" t="e">
        <f>VLOOKUP($D215,#REF!,41,0)</f>
        <v>#REF!</v>
      </c>
      <c r="J215" s="373" t="e">
        <f>VLOOKUP($D215,#REF!,42,0)</f>
        <v>#REF!</v>
      </c>
    </row>
    <row r="216" spans="1:10" x14ac:dyDescent="0.25">
      <c r="A216" s="410">
        <v>28290</v>
      </c>
      <c r="B216" s="331" t="s">
        <v>687</v>
      </c>
      <c r="C216" s="373" t="e">
        <f>VLOOKUP(A216,#REF!,61,0)</f>
        <v>#REF!</v>
      </c>
      <c r="D216" s="387">
        <v>28290</v>
      </c>
      <c r="E216" s="373" t="str">
        <f t="shared" si="25"/>
        <v>Sediada</v>
      </c>
      <c r="F216" s="373" t="e">
        <f>VLOOKUP($D216,#REF!,38,0)</f>
        <v>#REF!</v>
      </c>
      <c r="G216" s="373" t="e">
        <f>VLOOKUP($D216,#REF!,39,0)</f>
        <v>#REF!</v>
      </c>
      <c r="H216" s="373" t="e">
        <f>VLOOKUP($D216,#REF!,40,0)</f>
        <v>#REF!</v>
      </c>
      <c r="I216" s="373" t="e">
        <f>VLOOKUP($D216,#REF!,41,0)</f>
        <v>#REF!</v>
      </c>
      <c r="J216" s="373" t="e">
        <f>VLOOKUP($D216,#REF!,42,0)</f>
        <v>#REF!</v>
      </c>
    </row>
    <row r="217" spans="1:10" x14ac:dyDescent="0.25">
      <c r="A217" s="410">
        <v>29101</v>
      </c>
      <c r="B217" s="331" t="s">
        <v>687</v>
      </c>
      <c r="C217" s="373" t="e">
        <f>VLOOKUP(A217,#REF!,61,0)</f>
        <v>#REF!</v>
      </c>
      <c r="D217" s="387">
        <v>29101</v>
      </c>
      <c r="E217" s="373" t="str">
        <f t="shared" si="25"/>
        <v>Sediada</v>
      </c>
      <c r="F217" s="373" t="e">
        <f>VLOOKUP($D217,#REF!,38,0)</f>
        <v>#REF!</v>
      </c>
      <c r="G217" s="373" t="e">
        <f>VLOOKUP($D217,#REF!,39,0)</f>
        <v>#REF!</v>
      </c>
      <c r="H217" s="373" t="e">
        <f>VLOOKUP($D217,#REF!,40,0)</f>
        <v>#REF!</v>
      </c>
      <c r="I217" s="373" t="e">
        <f>VLOOKUP($D217,#REF!,41,0)</f>
        <v>#REF!</v>
      </c>
      <c r="J217" s="373" t="e">
        <f>VLOOKUP($D217,#REF!,42,0)</f>
        <v>#REF!</v>
      </c>
    </row>
    <row r="218" spans="1:10" x14ac:dyDescent="0.25">
      <c r="A218" s="410">
        <v>29300</v>
      </c>
      <c r="B218" s="331" t="s">
        <v>687</v>
      </c>
      <c r="C218" s="373" t="e">
        <f>VLOOKUP(A218,#REF!,61,0)</f>
        <v>#REF!</v>
      </c>
      <c r="D218" s="387">
        <v>29300</v>
      </c>
      <c r="E218" s="373" t="str">
        <f t="shared" si="25"/>
        <v>Sediada</v>
      </c>
      <c r="F218" s="373" t="e">
        <f>VLOOKUP($D218,#REF!,38,0)</f>
        <v>#REF!</v>
      </c>
      <c r="G218" s="373" t="e">
        <f>VLOOKUP($D218,#REF!,39,0)</f>
        <v>#REF!</v>
      </c>
      <c r="H218" s="373" t="e">
        <f>VLOOKUP($D218,#REF!,40,0)</f>
        <v>#REF!</v>
      </c>
      <c r="I218" s="373" t="e">
        <f>VLOOKUP($D218,#REF!,41,0)</f>
        <v>#REF!</v>
      </c>
      <c r="J218" s="373" t="e">
        <f>VLOOKUP($D218,#REF!,42,0)</f>
        <v>#REF!</v>
      </c>
    </row>
    <row r="219" spans="1:10" x14ac:dyDescent="0.25">
      <c r="A219" s="410">
        <v>30110</v>
      </c>
      <c r="B219" s="331" t="s">
        <v>687</v>
      </c>
      <c r="C219" s="373" t="e">
        <f>VLOOKUP(A219,#REF!,61,0)</f>
        <v>#REF!</v>
      </c>
      <c r="D219" s="387">
        <v>30110</v>
      </c>
      <c r="E219" s="373" t="str">
        <f t="shared" si="25"/>
        <v>Sediada</v>
      </c>
      <c r="F219" s="373" t="e">
        <f>VLOOKUP($D219,#REF!,38,0)</f>
        <v>#REF!</v>
      </c>
      <c r="G219" s="373" t="e">
        <f>VLOOKUP($D219,#REF!,39,0)</f>
        <v>#REF!</v>
      </c>
      <c r="H219" s="373" t="e">
        <f>VLOOKUP($D219,#REF!,40,0)</f>
        <v>#REF!</v>
      </c>
      <c r="I219" s="373" t="e">
        <f>VLOOKUP($D219,#REF!,41,0)</f>
        <v>#REF!</v>
      </c>
      <c r="J219" s="373" t="e">
        <f>VLOOKUP($D219,#REF!,42,0)</f>
        <v>#REF!</v>
      </c>
    </row>
    <row r="220" spans="1:10" x14ac:dyDescent="0.25">
      <c r="A220" s="410">
        <v>30300</v>
      </c>
      <c r="B220" s="331" t="s">
        <v>687</v>
      </c>
      <c r="C220" s="373" t="e">
        <f>VLOOKUP(A220,#REF!,61,0)</f>
        <v>#REF!</v>
      </c>
      <c r="D220" s="387">
        <v>30300</v>
      </c>
      <c r="E220" s="373" t="str">
        <f t="shared" si="25"/>
        <v>Sediada</v>
      </c>
      <c r="F220" s="373" t="e">
        <f>VLOOKUP($D220,#REF!,38,0)</f>
        <v>#REF!</v>
      </c>
      <c r="G220" s="373" t="e">
        <f>VLOOKUP($D220,#REF!,39,0)</f>
        <v>#REF!</v>
      </c>
      <c r="H220" s="373" t="e">
        <f>VLOOKUP($D220,#REF!,40,0)</f>
        <v>#REF!</v>
      </c>
      <c r="I220" s="373" t="e">
        <f>VLOOKUP($D220,#REF!,41,0)</f>
        <v>#REF!</v>
      </c>
      <c r="J220" s="373" t="e">
        <f>VLOOKUP($D220,#REF!,42,0)</f>
        <v>#REF!</v>
      </c>
    </row>
    <row r="221" spans="1:10" x14ac:dyDescent="0.25">
      <c r="A221" s="410">
        <v>30910</v>
      </c>
      <c r="B221" s="331" t="s">
        <v>687</v>
      </c>
      <c r="C221" s="373" t="e">
        <f>VLOOKUP(A221,#REF!,61,0)</f>
        <v>#REF!</v>
      </c>
      <c r="D221" s="387">
        <v>30910</v>
      </c>
      <c r="E221" s="373" t="str">
        <f t="shared" si="25"/>
        <v>Sediada</v>
      </c>
      <c r="F221" s="373" t="e">
        <f>VLOOKUP($D221,#REF!,38,0)</f>
        <v>#REF!</v>
      </c>
      <c r="G221" s="373" t="e">
        <f>VLOOKUP($D221,#REF!,39,0)</f>
        <v>#REF!</v>
      </c>
      <c r="H221" s="373" t="e">
        <f>VLOOKUP($D221,#REF!,40,0)</f>
        <v>#REF!</v>
      </c>
      <c r="I221" s="373" t="e">
        <f>VLOOKUP($D221,#REF!,41,0)</f>
        <v>#REF!</v>
      </c>
      <c r="J221" s="373" t="e">
        <f>VLOOKUP($D221,#REF!,42,0)</f>
        <v>#REF!</v>
      </c>
    </row>
    <row r="222" spans="1:10" x14ac:dyDescent="0.25">
      <c r="A222" s="410">
        <v>31001</v>
      </c>
      <c r="B222" s="331" t="s">
        <v>687</v>
      </c>
      <c r="C222" s="373" t="e">
        <f>VLOOKUP(A222,#REF!,61,0)</f>
        <v>#REF!</v>
      </c>
      <c r="D222" s="387">
        <v>31001</v>
      </c>
      <c r="E222" s="373" t="str">
        <f t="shared" si="25"/>
        <v>Sediada</v>
      </c>
      <c r="F222" s="373" t="e">
        <f>VLOOKUP($D222,#REF!,38,0)</f>
        <v>#REF!</v>
      </c>
      <c r="G222" s="373" t="e">
        <f>VLOOKUP($D222,#REF!,39,0)</f>
        <v>#REF!</v>
      </c>
      <c r="H222" s="373" t="e">
        <f>VLOOKUP($D222,#REF!,40,0)</f>
        <v>#REF!</v>
      </c>
      <c r="I222" s="373" t="e">
        <f>VLOOKUP($D222,#REF!,41,0)</f>
        <v>#REF!</v>
      </c>
      <c r="J222" s="373" t="e">
        <f>VLOOKUP($D222,#REF!,42,0)</f>
        <v>#REF!</v>
      </c>
    </row>
    <row r="223" spans="1:10" x14ac:dyDescent="0.25">
      <c r="A223" s="410">
        <v>33150</v>
      </c>
      <c r="B223" s="331" t="s">
        <v>687</v>
      </c>
      <c r="C223" s="373" t="e">
        <f>VLOOKUP(A223,#REF!,61,0)</f>
        <v>#REF!</v>
      </c>
      <c r="D223" s="387">
        <v>33150</v>
      </c>
      <c r="E223" s="373" t="str">
        <f t="shared" si="25"/>
        <v>Sediada</v>
      </c>
      <c r="F223" s="373" t="e">
        <f>VLOOKUP($D223,#REF!,38,0)</f>
        <v>#REF!</v>
      </c>
      <c r="G223" s="373" t="e">
        <f>VLOOKUP($D223,#REF!,39,0)</f>
        <v>#REF!</v>
      </c>
      <c r="H223" s="373" t="e">
        <f>VLOOKUP($D223,#REF!,40,0)</f>
        <v>#REF!</v>
      </c>
      <c r="I223" s="373" t="e">
        <f>VLOOKUP($D223,#REF!,41,0)</f>
        <v>#REF!</v>
      </c>
      <c r="J223" s="373" t="e">
        <f>VLOOKUP($D223,#REF!,42,0)</f>
        <v>#REF!</v>
      </c>
    </row>
    <row r="224" spans="1:10" x14ac:dyDescent="0.25">
      <c r="A224" s="403">
        <v>24102</v>
      </c>
      <c r="B224" s="404" t="s">
        <v>687</v>
      </c>
      <c r="C224" s="373" t="e">
        <f>VLOOKUP(A224,#REF!,61,0)</f>
        <v>#REF!</v>
      </c>
      <c r="D224" s="406">
        <v>24201</v>
      </c>
      <c r="E224" s="405" t="str">
        <f t="shared" si="25"/>
        <v>Sediada</v>
      </c>
      <c r="F224" s="405" t="e">
        <f>VLOOKUP($D224,#REF!,38,0)</f>
        <v>#REF!</v>
      </c>
      <c r="G224" s="405" t="e">
        <f>VLOOKUP($D224,#REF!,39,0)</f>
        <v>#REF!</v>
      </c>
      <c r="H224" s="405" t="e">
        <f>VLOOKUP($D224,#REF!,40,0)</f>
        <v>#REF!</v>
      </c>
      <c r="I224" s="405" t="e">
        <f>VLOOKUP($D224,#REF!,41,0)</f>
        <v>#REF!</v>
      </c>
      <c r="J224" s="405" t="e">
        <f>VLOOKUP($D224,#REF!,42,0)</f>
        <v>#REF!</v>
      </c>
    </row>
    <row r="225" spans="1:17" x14ac:dyDescent="0.25">
      <c r="A225" s="403">
        <v>24103</v>
      </c>
      <c r="B225" s="404" t="s">
        <v>687</v>
      </c>
      <c r="C225" s="373" t="e">
        <f>VLOOKUP(A225,#REF!,61,0)</f>
        <v>#REF!</v>
      </c>
      <c r="D225" s="406">
        <v>24202</v>
      </c>
      <c r="E225" s="405" t="str">
        <f t="shared" si="25"/>
        <v>Sediada</v>
      </c>
      <c r="F225" s="405" t="e">
        <f>VLOOKUP($D225,#REF!,38,0)</f>
        <v>#REF!</v>
      </c>
      <c r="G225" s="405" t="e">
        <f>VLOOKUP($D225,#REF!,39,0)</f>
        <v>#REF!</v>
      </c>
      <c r="H225" s="405" t="e">
        <f>VLOOKUP($D225,#REF!,40,0)</f>
        <v>#REF!</v>
      </c>
      <c r="I225" s="405" t="e">
        <f>VLOOKUP($D225,#REF!,41,0)</f>
        <v>#REF!</v>
      </c>
      <c r="J225" s="405" t="e">
        <f>VLOOKUP($D225,#REF!,42,0)</f>
        <v>#REF!</v>
      </c>
    </row>
    <row r="226" spans="1:17" x14ac:dyDescent="0.25">
      <c r="A226" s="403">
        <v>24109</v>
      </c>
      <c r="B226" s="404" t="s">
        <v>687</v>
      </c>
      <c r="C226" s="373" t="e">
        <f>VLOOKUP(A226,#REF!,61,0)</f>
        <v>#REF!</v>
      </c>
      <c r="D226" s="406">
        <v>24209</v>
      </c>
      <c r="E226" s="405" t="str">
        <f t="shared" si="25"/>
        <v>Sediada</v>
      </c>
      <c r="F226" s="405" t="e">
        <f>VLOOKUP($D226,#REF!,38,0)</f>
        <v>#REF!</v>
      </c>
      <c r="G226" s="405" t="e">
        <f>VLOOKUP($D226,#REF!,39,0)</f>
        <v>#REF!</v>
      </c>
      <c r="H226" s="405" t="e">
        <f>VLOOKUP($D226,#REF!,40,0)</f>
        <v>#REF!</v>
      </c>
      <c r="I226" s="405" t="e">
        <f>VLOOKUP($D226,#REF!,41,0)</f>
        <v>#REF!</v>
      </c>
      <c r="J226" s="405" t="e">
        <f>VLOOKUP($D226,#REF!,42,0)</f>
        <v>#REF!</v>
      </c>
    </row>
    <row r="227" spans="1:17" x14ac:dyDescent="0.25">
      <c r="A227" s="410"/>
      <c r="D227" s="387"/>
      <c r="H227" s="373"/>
      <c r="I227" s="373"/>
      <c r="J227" s="373"/>
    </row>
    <row r="228" spans="1:17" x14ac:dyDescent="0.25">
      <c r="A228" s="410"/>
      <c r="C228" s="373" t="s">
        <v>689</v>
      </c>
      <c r="D228" s="387"/>
      <c r="F228" s="389">
        <v>43101</v>
      </c>
      <c r="G228" s="389">
        <v>43132</v>
      </c>
      <c r="H228" s="389">
        <v>43160</v>
      </c>
      <c r="I228" s="389">
        <v>43191</v>
      </c>
      <c r="J228" s="389">
        <v>43221</v>
      </c>
      <c r="K228" s="389">
        <v>43252</v>
      </c>
      <c r="L228" s="389">
        <v>43282</v>
      </c>
      <c r="M228" s="389">
        <v>43313</v>
      </c>
      <c r="N228" s="389">
        <v>43344</v>
      </c>
      <c r="O228" s="389">
        <v>43374</v>
      </c>
      <c r="P228" s="389">
        <v>43405</v>
      </c>
      <c r="Q228" s="389">
        <v>43435</v>
      </c>
    </row>
    <row r="229" spans="1:17" x14ac:dyDescent="0.25">
      <c r="D229" s="402">
        <v>10401</v>
      </c>
      <c r="E229" s="373">
        <v>5.0916078889437132E-2</v>
      </c>
      <c r="F229" s="373">
        <f>VLOOKUP($D229,'[2]5D'!$C:$AY,COLUMNS($A228:B228)+36,0)</f>
        <v>95.3850436012128</v>
      </c>
      <c r="G229" s="397">
        <f>VLOOKUP($D229,'[2]5D'!$C:$AY,COLUMNS($A228:C228)+36,0)</f>
        <v>80.725140876208386</v>
      </c>
      <c r="H229" s="373">
        <f>VLOOKUP($D229,'[2]5D'!$C:$AY,COLUMNS($A228:D228)+36,0)</f>
        <v>94.621259645364972</v>
      </c>
      <c r="I229" s="390">
        <f>VLOOKUP($D229,'[2]5D'!$C:$AY,COLUMNS($A228:E228)+36,0)</f>
        <v>93.681874513993236</v>
      </c>
      <c r="J229" s="390">
        <f>VLOOKUP($D229,'[2]5D'!$C:$AY,COLUMNS($A228:F228)+36,0)</f>
        <v>91.702468726488704</v>
      </c>
      <c r="K229" s="373">
        <f>VLOOKUP($D229,'[2]5D'!$C:$AY,COLUMNS($A228:G228)+36,0)</f>
        <v>80.117961186789813</v>
      </c>
      <c r="L229" s="373">
        <f>VLOOKUP($D229,'[2]5D'!$C:$AY,COLUMNS($A228:H228)+36,0)</f>
        <v>90.36877749780048</v>
      </c>
      <c r="M229" s="373">
        <f>VLOOKUP($D229,'[2]5D'!$C:$AY,COLUMNS($A228:I228)+36,0)</f>
        <v>97.425588175265716</v>
      </c>
      <c r="N229" s="373">
        <f>VLOOKUP($D229,'[2]5D'!$C:$AY,COLUMNS($A228:J228)+36,0)</f>
        <v>111.43256232534191</v>
      </c>
      <c r="O229" s="373">
        <f>VLOOKUP($D229,'[2]5D'!$C:$AY,COLUMNS($A228:K228)+36,0)</f>
        <v>118.12674845958213</v>
      </c>
      <c r="P229" s="373">
        <f>VLOOKUP($D229,'[2]5D'!$C:$AY,COLUMNS($A228:L228)+36,0)</f>
        <v>110.92866329992543</v>
      </c>
      <c r="Q229" s="373">
        <f>VLOOKUP($D229,'[2]5D'!$C:$AY,COLUMNS($A228:M228)+36,0)</f>
        <v>108.69346052445296</v>
      </c>
    </row>
    <row r="230" spans="1:17" x14ac:dyDescent="0.25">
      <c r="D230" s="402">
        <v>10402</v>
      </c>
      <c r="E230" s="373">
        <v>0.28019170738698462</v>
      </c>
      <c r="F230" s="373">
        <f>VLOOKUP($D230,'[2]5D'!$C:$AY,COLUMNS($A229:B229)+36,0)</f>
        <v>144.26221024493825</v>
      </c>
      <c r="G230" s="373">
        <f>VLOOKUP($D230,'[2]5D'!$C:$AY,COLUMNS($A229:C229)+36,0)</f>
        <v>89.029095157529753</v>
      </c>
      <c r="H230" s="373">
        <f>VLOOKUP($D230,'[2]5D'!$C:$AY,COLUMNS($A229:D229)+36,0)</f>
        <v>130.98387408900339</v>
      </c>
      <c r="I230" s="390">
        <f>VLOOKUP($D230,'[2]5D'!$C:$AY,COLUMNS($A229:E229)+36,0)</f>
        <v>132.41215565198578</v>
      </c>
      <c r="J230" s="390">
        <f>VLOOKUP($D230,'[2]5D'!$C:$AY,COLUMNS($A229:F229)+36,0)</f>
        <v>125.94412665558075</v>
      </c>
      <c r="K230" s="373">
        <f>VLOOKUP($D230,'[2]5D'!$C:$AY,COLUMNS($A229:G229)+36,0)</f>
        <v>117.21214288192905</v>
      </c>
      <c r="L230" s="373">
        <f>VLOOKUP($D230,'[2]5D'!$C:$AY,COLUMNS($A229:H229)+36,0)</f>
        <v>135.7409183258012</v>
      </c>
      <c r="M230" s="373">
        <f>VLOOKUP($D230,'[2]5D'!$C:$AY,COLUMNS($A229:I229)+36,0)</f>
        <v>165.87804009225471</v>
      </c>
      <c r="N230" s="373">
        <f>VLOOKUP($D230,'[2]5D'!$C:$AY,COLUMNS($A229:J229)+36,0)</f>
        <v>172.50286266586699</v>
      </c>
      <c r="O230" s="373">
        <f>VLOOKUP($D230,'[2]5D'!$C:$AY,COLUMNS($A229:K229)+36,0)</f>
        <v>157.64306065224204</v>
      </c>
      <c r="P230" s="373">
        <f>VLOOKUP($D230,'[2]5D'!$C:$AY,COLUMNS($A229:L229)+36,0)</f>
        <v>149.59039553560126</v>
      </c>
      <c r="Q230" s="373">
        <f>VLOOKUP($D230,'[2]5D'!$C:$AY,COLUMNS($A229:M229)+36,0)</f>
        <v>151.65321485876677</v>
      </c>
    </row>
    <row r="231" spans="1:17" x14ac:dyDescent="0.25">
      <c r="D231" s="402">
        <v>10403</v>
      </c>
      <c r="E231" s="373">
        <v>4.903910136423434E-4</v>
      </c>
      <c r="F231" s="373">
        <f>VLOOKUP($D231,'[2]5D'!$C:$AY,COLUMNS($A230:B230)+36,0)</f>
        <v>108.9146857718241</v>
      </c>
      <c r="G231" s="373">
        <f>VLOOKUP($D231,'[2]5D'!$C:$AY,COLUMNS($A230:C230)+36,0)</f>
        <v>84.942036091034183</v>
      </c>
      <c r="H231" s="373">
        <f>VLOOKUP($D231,'[2]5D'!$C:$AY,COLUMNS($A230:D230)+36,0)</f>
        <v>102.9559221243417</v>
      </c>
      <c r="I231" s="390">
        <f>VLOOKUP($D231,'[2]5D'!$C:$AY,COLUMNS($A230:E230)+36,0)</f>
        <v>99.48019632341699</v>
      </c>
      <c r="J231" s="390">
        <f>VLOOKUP($D231,'[2]5D'!$C:$AY,COLUMNS($A230:F230)+36,0)</f>
        <v>94.610068164924314</v>
      </c>
      <c r="K231" s="373">
        <f>VLOOKUP($D231,'[2]5D'!$C:$AY,COLUMNS($A230:G230)+36,0)</f>
        <v>82.444764269559855</v>
      </c>
      <c r="L231" s="373">
        <f>VLOOKUP($D231,'[2]5D'!$C:$AY,COLUMNS($A230:H230)+36,0)</f>
        <v>92.497640850453649</v>
      </c>
      <c r="M231" s="373">
        <f>VLOOKUP($D231,'[2]5D'!$C:$AY,COLUMNS($A230:I230)+36,0)</f>
        <v>94.849409817225222</v>
      </c>
      <c r="N231" s="373">
        <f>VLOOKUP($D231,'[2]5D'!$C:$AY,COLUMNS($A230:J230)+36,0)</f>
        <v>101.05436851233874</v>
      </c>
      <c r="O231" s="373">
        <f>VLOOKUP($D231,'[2]5D'!$C:$AY,COLUMNS($A230:K230)+36,0)</f>
        <v>121.8765650782605</v>
      </c>
      <c r="P231" s="373">
        <f>VLOOKUP($D231,'[2]5D'!$C:$AY,COLUMNS($A230:L230)+36,0)</f>
        <v>114.33519429375761</v>
      </c>
      <c r="Q231" s="373">
        <f>VLOOKUP($D231,'[2]5D'!$C:$AY,COLUMNS($A230:M230)+36,0)</f>
        <v>114.55503012858024</v>
      </c>
    </row>
    <row r="232" spans="1:17" x14ac:dyDescent="0.25">
      <c r="D232" s="402">
        <v>10404</v>
      </c>
      <c r="E232" s="373">
        <v>9.9854980685922298E-3</v>
      </c>
      <c r="F232" s="373">
        <f>VLOOKUP($D232,'[2]5D'!$C:$AY,COLUMNS($A231:B231)+36,0)</f>
        <v>120.57960543179371</v>
      </c>
      <c r="G232" s="373">
        <f>VLOOKUP($D232,'[2]5D'!$C:$AY,COLUMNS($A231:C231)+36,0)</f>
        <v>106.88021088586135</v>
      </c>
      <c r="H232" s="373">
        <f>VLOOKUP($D232,'[2]5D'!$C:$AY,COLUMNS($A231:D231)+36,0)</f>
        <v>103.7153154218019</v>
      </c>
      <c r="I232" s="390">
        <f>VLOOKUP($D232,'[2]5D'!$C:$AY,COLUMNS($A231:E231)+36,0)</f>
        <v>107.09296390092815</v>
      </c>
      <c r="J232" s="390">
        <f>VLOOKUP($D232,'[2]5D'!$C:$AY,COLUMNS($A231:F231)+36,0)</f>
        <v>112.44558600674245</v>
      </c>
      <c r="K232" s="373">
        <f>VLOOKUP($D232,'[2]5D'!$C:$AY,COLUMNS($A231:G231)+36,0)</f>
        <v>111.72640948812364</v>
      </c>
      <c r="L232" s="373">
        <f>VLOOKUP($D232,'[2]5D'!$C:$AY,COLUMNS($A231:H231)+36,0)</f>
        <v>104.02524344739555</v>
      </c>
      <c r="M232" s="373">
        <f>VLOOKUP($D232,'[2]5D'!$C:$AY,COLUMNS($A231:I231)+36,0)</f>
        <v>116.36134916648489</v>
      </c>
      <c r="N232" s="373">
        <f>VLOOKUP($D232,'[2]5D'!$C:$AY,COLUMNS($A231:J231)+36,0)</f>
        <v>108.05811129807276</v>
      </c>
      <c r="O232" s="373">
        <f>VLOOKUP($D232,'[2]5D'!$C:$AY,COLUMNS($A231:K231)+36,0)</f>
        <v>107.39074273861226</v>
      </c>
      <c r="P232" s="373">
        <f>VLOOKUP($D232,'[2]5D'!$C:$AY,COLUMNS($A231:L231)+36,0)</f>
        <v>107.30826646543537</v>
      </c>
      <c r="Q232" s="373">
        <f>VLOOKUP($D232,'[2]5D'!$C:$AY,COLUMNS($A231:M231)+36,0)</f>
        <v>103.41489684058553</v>
      </c>
    </row>
    <row r="233" spans="1:17" x14ac:dyDescent="0.25">
      <c r="D233" s="402">
        <v>10406</v>
      </c>
      <c r="E233" s="373">
        <v>7.0567679378803497E-2</v>
      </c>
      <c r="F233" s="373">
        <f>VLOOKUP($D233,'[2]5D'!$C:$AY,COLUMNS($A232:B232)+36,0)</f>
        <v>116.56105294332752</v>
      </c>
      <c r="G233" s="373">
        <f>VLOOKUP($D233,'[2]5D'!$C:$AY,COLUMNS($A232:C232)+36,0)</f>
        <v>113.72004434231199</v>
      </c>
      <c r="H233" s="373">
        <f>VLOOKUP($D233,'[2]5D'!$C:$AY,COLUMNS($A232:D232)+36,0)</f>
        <v>112.70606272627728</v>
      </c>
      <c r="I233" s="390">
        <f>VLOOKUP($D233,'[2]5D'!$C:$AY,COLUMNS($A232:E232)+36,0)</f>
        <v>121.25313826710129</v>
      </c>
      <c r="J233" s="390">
        <f>VLOOKUP($D233,'[2]5D'!$C:$AY,COLUMNS($A232:F232)+36,0)</f>
        <v>124.36972911599958</v>
      </c>
      <c r="K233" s="373">
        <f>VLOOKUP($D233,'[2]5D'!$C:$AY,COLUMNS($A232:G232)+36,0)</f>
        <v>114.50109694183585</v>
      </c>
      <c r="L233" s="373">
        <f>VLOOKUP($D233,'[2]5D'!$C:$AY,COLUMNS($A232:H232)+36,0)</f>
        <v>116.10720799041624</v>
      </c>
      <c r="M233" s="373">
        <f>VLOOKUP($D233,'[2]5D'!$C:$AY,COLUMNS($A232:I232)+36,0)</f>
        <v>94.126370701166877</v>
      </c>
      <c r="N233" s="373">
        <f>VLOOKUP($D233,'[2]5D'!$C:$AY,COLUMNS($A232:J232)+36,0)</f>
        <v>99.078522090540702</v>
      </c>
      <c r="O233" s="373">
        <f>VLOOKUP($D233,'[2]5D'!$C:$AY,COLUMNS($A232:K232)+36,0)</f>
        <v>107.12204752190107</v>
      </c>
      <c r="P233" s="373">
        <f>VLOOKUP($D233,'[2]5D'!$C:$AY,COLUMNS($A232:L232)+36,0)</f>
        <v>113.81496383224582</v>
      </c>
      <c r="Q233" s="373">
        <f>VLOOKUP($D233,'[2]5D'!$C:$AY,COLUMNS($A232:M232)+36,0)</f>
        <v>117.42721179649608</v>
      </c>
    </row>
    <row r="234" spans="1:17" x14ac:dyDescent="0.25">
      <c r="D234" s="402">
        <v>10501</v>
      </c>
      <c r="E234" s="373">
        <v>0.10518755878053915</v>
      </c>
      <c r="F234" s="373">
        <f>VLOOKUP($D234,'[2]5D'!$C:$AY,COLUMNS($A233:B233)+36,0)</f>
        <v>116.85025311379238</v>
      </c>
      <c r="G234" s="373">
        <f>VLOOKUP($D234,'[2]5D'!$C:$AY,COLUMNS($A233:C233)+36,0)</f>
        <v>104.28532429281331</v>
      </c>
      <c r="H234" s="373">
        <f>VLOOKUP($D234,'[2]5D'!$C:$AY,COLUMNS($A233:D233)+36,0)</f>
        <v>111.87554335611898</v>
      </c>
      <c r="I234" s="390">
        <f>VLOOKUP($D234,'[2]5D'!$C:$AY,COLUMNS($A233:E233)+36,0)</f>
        <v>110.43394590425575</v>
      </c>
      <c r="J234" s="390">
        <f>VLOOKUP($D234,'[2]5D'!$C:$AY,COLUMNS($A233:F233)+36,0)</f>
        <v>106.38617085469613</v>
      </c>
      <c r="K234" s="373">
        <f>VLOOKUP($D234,'[2]5D'!$C:$AY,COLUMNS($A233:G233)+36,0)</f>
        <v>101.91509917187344</v>
      </c>
      <c r="L234" s="373">
        <f>VLOOKUP($D234,'[2]5D'!$C:$AY,COLUMNS($A233:H233)+36,0)</f>
        <v>119.66157555363185</v>
      </c>
      <c r="M234" s="373">
        <f>VLOOKUP($D234,'[2]5D'!$C:$AY,COLUMNS($A233:I233)+36,0)</f>
        <v>111.55640226203057</v>
      </c>
      <c r="N234" s="373">
        <f>VLOOKUP($D234,'[2]5D'!$C:$AY,COLUMNS($A233:J233)+36,0)</f>
        <v>100.1328342158413</v>
      </c>
      <c r="O234" s="373">
        <f>VLOOKUP($D234,'[2]5D'!$C:$AY,COLUMNS($A233:K233)+36,0)</f>
        <v>105.16172047730674</v>
      </c>
      <c r="P234" s="373">
        <f>VLOOKUP($D234,'[2]5D'!$C:$AY,COLUMNS($A233:L233)+36,0)</f>
        <v>104.74481432853028</v>
      </c>
      <c r="Q234" s="373">
        <f>VLOOKUP($D234,'[2]5D'!$C:$AY,COLUMNS($A233:M233)+36,0)</f>
        <v>111.23650242250621</v>
      </c>
    </row>
    <row r="235" spans="1:17" x14ac:dyDescent="0.25">
      <c r="D235" s="402">
        <v>10502</v>
      </c>
      <c r="E235" s="373">
        <v>1.223470418077347E-2</v>
      </c>
      <c r="F235" s="373">
        <f>VLOOKUP($D235,'[2]5D'!$C:$AY,COLUMNS($A234:B234)+36,0)</f>
        <v>101.17942854714278</v>
      </c>
      <c r="G235" s="373">
        <f>VLOOKUP($D235,'[2]5D'!$C:$AY,COLUMNS($A234:C234)+36,0)</f>
        <v>105.41028012509763</v>
      </c>
      <c r="H235" s="373">
        <f>VLOOKUP($D235,'[2]5D'!$C:$AY,COLUMNS($A234:D234)+36,0)</f>
        <v>95.335810297111891</v>
      </c>
      <c r="I235" s="390">
        <f>VLOOKUP($D235,'[2]5D'!$C:$AY,COLUMNS($A234:E234)+36,0)</f>
        <v>99.713002139084168</v>
      </c>
      <c r="J235" s="390">
        <f>VLOOKUP($D235,'[2]5D'!$C:$AY,COLUMNS($A234:F234)+36,0)</f>
        <v>109.89458105255827</v>
      </c>
      <c r="K235" s="373">
        <f>VLOOKUP($D235,'[2]5D'!$C:$AY,COLUMNS($A234:G234)+36,0)</f>
        <v>108.09758836579798</v>
      </c>
      <c r="L235" s="373">
        <f>VLOOKUP($D235,'[2]5D'!$C:$AY,COLUMNS($A234:H234)+36,0)</f>
        <v>120.94568738520044</v>
      </c>
      <c r="M235" s="373">
        <f>VLOOKUP($D235,'[2]5D'!$C:$AY,COLUMNS($A234:I234)+36,0)</f>
        <v>119.51646299841661</v>
      </c>
      <c r="N235" s="373">
        <f>VLOOKUP($D235,'[2]5D'!$C:$AY,COLUMNS($A234:J234)+36,0)</f>
        <v>108.41728849005382</v>
      </c>
      <c r="O235" s="373">
        <f>VLOOKUP($D235,'[2]5D'!$C:$AY,COLUMNS($A234:K234)+36,0)</f>
        <v>113.24602795912722</v>
      </c>
      <c r="P235" s="373">
        <f>VLOOKUP($D235,'[2]5D'!$C:$AY,COLUMNS($A234:L234)+36,0)</f>
        <v>107.93106949523686</v>
      </c>
      <c r="Q235" s="373">
        <f>VLOOKUP($D235,'[2]5D'!$C:$AY,COLUMNS($A234:M234)+36,0)</f>
        <v>108.1348163668778</v>
      </c>
    </row>
    <row r="236" spans="1:17" x14ac:dyDescent="0.25">
      <c r="D236" s="402">
        <v>10611</v>
      </c>
      <c r="E236" s="373">
        <v>1.0023931114868196E-2</v>
      </c>
      <c r="F236" s="373">
        <f>VLOOKUP($D236,'[2]5D'!$C:$AY,COLUMNS($A235:B235)+36,0)</f>
        <v>124.46520503929925</v>
      </c>
      <c r="G236" s="373">
        <f>VLOOKUP($D236,'[2]5D'!$C:$AY,COLUMNS($A235:C235)+36,0)</f>
        <v>117.45572583559253</v>
      </c>
      <c r="H236" s="373">
        <f>VLOOKUP($D236,'[2]5D'!$C:$AY,COLUMNS($A235:D235)+36,0)</f>
        <v>144.39091388080377</v>
      </c>
      <c r="I236" s="390">
        <f>VLOOKUP($D236,'[2]5D'!$C:$AY,COLUMNS($A235:E235)+36,0)</f>
        <v>145.6981536054011</v>
      </c>
      <c r="J236" s="390">
        <f>VLOOKUP($D236,'[2]5D'!$C:$AY,COLUMNS($A235:F235)+36,0)</f>
        <v>124.99751827831307</v>
      </c>
      <c r="K236" s="373">
        <f>VLOOKUP($D236,'[2]5D'!$C:$AY,COLUMNS($A235:G235)+36,0)</f>
        <v>119.29476029973203</v>
      </c>
      <c r="L236" s="373">
        <f>VLOOKUP($D236,'[2]5D'!$C:$AY,COLUMNS($A235:H235)+36,0)</f>
        <v>116.00460043262586</v>
      </c>
      <c r="M236" s="373">
        <f>VLOOKUP($D236,'[2]5D'!$C:$AY,COLUMNS($A235:I235)+36,0)</f>
        <v>118.11123598084185</v>
      </c>
      <c r="N236" s="373">
        <f>VLOOKUP($D236,'[2]5D'!$C:$AY,COLUMNS($A235:J235)+36,0)</f>
        <v>112.05484075320497</v>
      </c>
      <c r="O236" s="373">
        <f>VLOOKUP($D236,'[2]5D'!$C:$AY,COLUMNS($A235:K235)+36,0)</f>
        <v>121.90542195458364</v>
      </c>
      <c r="P236" s="373">
        <f>VLOOKUP($D236,'[2]5D'!$C:$AY,COLUMNS($A235:L235)+36,0)</f>
        <v>125.72169593205508</v>
      </c>
      <c r="Q236" s="373">
        <f>VLOOKUP($D236,'[2]5D'!$C:$AY,COLUMNS($A235:M235)+36,0)</f>
        <v>118.08737571621877</v>
      </c>
    </row>
    <row r="237" spans="1:17" x14ac:dyDescent="0.25">
      <c r="D237" s="402">
        <v>10613</v>
      </c>
      <c r="E237" s="373">
        <v>1.6559360375900621E-3</v>
      </c>
      <c r="F237" s="373">
        <f>VLOOKUP($D237,'[2]5D'!$C:$AY,COLUMNS($A236:B236)+36,0)</f>
        <v>108.73329280657423</v>
      </c>
      <c r="G237" s="373">
        <f>VLOOKUP($D237,'[2]5D'!$C:$AY,COLUMNS($A236:C236)+36,0)</f>
        <v>106.29597344675527</v>
      </c>
      <c r="H237" s="373">
        <f>VLOOKUP($D237,'[2]5D'!$C:$AY,COLUMNS($A236:D236)+36,0)</f>
        <v>106.47192474574643</v>
      </c>
      <c r="I237" s="390">
        <f>VLOOKUP($D237,'[2]5D'!$C:$AY,COLUMNS($A236:E236)+36,0)</f>
        <v>114.06569308014953</v>
      </c>
      <c r="J237" s="390">
        <f>VLOOKUP($D237,'[2]5D'!$C:$AY,COLUMNS($A236:F236)+36,0)</f>
        <v>111.72672183953713</v>
      </c>
      <c r="K237" s="373">
        <f>VLOOKUP($D237,'[2]5D'!$C:$AY,COLUMNS($A236:G236)+36,0)</f>
        <v>111.44119447831569</v>
      </c>
      <c r="L237" s="373">
        <f>VLOOKUP($D237,'[2]5D'!$C:$AY,COLUMNS($A236:H236)+36,0)</f>
        <v>109.90097373252559</v>
      </c>
      <c r="M237" s="373">
        <f>VLOOKUP($D237,'[2]5D'!$C:$AY,COLUMNS($A236:I236)+36,0)</f>
        <v>110.08524037205687</v>
      </c>
      <c r="N237" s="373">
        <f>VLOOKUP($D237,'[2]5D'!$C:$AY,COLUMNS($A236:J236)+36,0)</f>
        <v>111.82599053116526</v>
      </c>
      <c r="O237" s="373">
        <f>VLOOKUP($D237,'[2]5D'!$C:$AY,COLUMNS($A236:K236)+36,0)</f>
        <v>102.72486823890726</v>
      </c>
      <c r="P237" s="373">
        <f>VLOOKUP($D237,'[2]5D'!$C:$AY,COLUMNS($A236:L236)+36,0)</f>
        <v>102.67318243653769</v>
      </c>
      <c r="Q237" s="373">
        <f>VLOOKUP($D237,'[2]5D'!$C:$AY,COLUMNS($A236:M236)+36,0)</f>
        <v>112.51956946852761</v>
      </c>
    </row>
    <row r="238" spans="1:17" x14ac:dyDescent="0.25">
      <c r="D238" s="402">
        <v>10711</v>
      </c>
      <c r="E238" s="373">
        <v>2.9691256430221614E-2</v>
      </c>
      <c r="F238" s="373">
        <f>VLOOKUP($D238,'[2]5D'!$C:$AY,COLUMNS($A237:B237)+36,0)</f>
        <v>127.10022443991994</v>
      </c>
      <c r="G238" s="373">
        <f>VLOOKUP($D238,'[2]5D'!$C:$AY,COLUMNS($A237:C237)+36,0)</f>
        <v>128.06541619604494</v>
      </c>
      <c r="H238" s="373">
        <f>VLOOKUP($D238,'[2]5D'!$C:$AY,COLUMNS($A237:D237)+36,0)</f>
        <v>129.04901199924541</v>
      </c>
      <c r="I238" s="390">
        <f>VLOOKUP($D238,'[2]5D'!$C:$AY,COLUMNS($A237:E237)+36,0)</f>
        <v>136.00591101064836</v>
      </c>
      <c r="J238" s="390">
        <f>VLOOKUP($D238,'[2]5D'!$C:$AY,COLUMNS($A237:F237)+36,0)</f>
        <v>138.52223578597878</v>
      </c>
      <c r="K238" s="373">
        <f>VLOOKUP($D238,'[2]5D'!$C:$AY,COLUMNS($A237:G237)+36,0)</f>
        <v>138.36905970093017</v>
      </c>
      <c r="L238" s="373">
        <f>VLOOKUP($D238,'[2]5D'!$C:$AY,COLUMNS($A237:H237)+36,0)</f>
        <v>152.49447884302592</v>
      </c>
      <c r="M238" s="373">
        <f>VLOOKUP($D238,'[2]5D'!$C:$AY,COLUMNS($A237:I237)+36,0)</f>
        <v>140.33332257905872</v>
      </c>
      <c r="N238" s="373">
        <f>VLOOKUP($D238,'[2]5D'!$C:$AY,COLUMNS($A237:J237)+36,0)</f>
        <v>136.87623486549307</v>
      </c>
      <c r="O238" s="373">
        <f>VLOOKUP($D238,'[2]5D'!$C:$AY,COLUMNS($A237:K237)+36,0)</f>
        <v>114.19808483946832</v>
      </c>
      <c r="P238" s="373">
        <f>VLOOKUP($D238,'[2]5D'!$C:$AY,COLUMNS($A237:L237)+36,0)</f>
        <v>131.5809119338428</v>
      </c>
      <c r="Q238" s="373">
        <f>VLOOKUP($D238,'[2]5D'!$C:$AY,COLUMNS($A237:M237)+36,0)</f>
        <v>136.15732712844218</v>
      </c>
    </row>
    <row r="239" spans="1:17" x14ac:dyDescent="0.25">
      <c r="D239" s="402">
        <v>10712</v>
      </c>
      <c r="E239" s="373">
        <v>1.5874652868030505E-2</v>
      </c>
      <c r="F239" s="373">
        <f>VLOOKUP($D239,'[2]5D'!$C:$AY,COLUMNS($A238:B238)+36,0)</f>
        <v>129.33230809481643</v>
      </c>
      <c r="G239" s="373">
        <f>VLOOKUP($D239,'[2]5D'!$C:$AY,COLUMNS($A238:C238)+36,0)</f>
        <v>119.1991034527322</v>
      </c>
      <c r="H239" s="373">
        <f>VLOOKUP($D239,'[2]5D'!$C:$AY,COLUMNS($A238:D238)+36,0)</f>
        <v>111.14226903292648</v>
      </c>
      <c r="I239" s="390">
        <f>VLOOKUP($D239,'[2]5D'!$C:$AY,COLUMNS($A238:E238)+36,0)</f>
        <v>124.79319375996438</v>
      </c>
      <c r="J239" s="390">
        <f>VLOOKUP($D239,'[2]5D'!$C:$AY,COLUMNS($A238:F238)+36,0)</f>
        <v>133.98470730750276</v>
      </c>
      <c r="K239" s="373">
        <f>VLOOKUP($D239,'[2]5D'!$C:$AY,COLUMNS($A238:G238)+36,0)</f>
        <v>133.0819442713323</v>
      </c>
      <c r="L239" s="373">
        <f>VLOOKUP($D239,'[2]5D'!$C:$AY,COLUMNS($A238:H238)+36,0)</f>
        <v>146.74940293847291</v>
      </c>
      <c r="M239" s="373">
        <f>VLOOKUP($D239,'[2]5D'!$C:$AY,COLUMNS($A238:I238)+36,0)</f>
        <v>142.80313096201675</v>
      </c>
      <c r="N239" s="373">
        <f>VLOOKUP($D239,'[2]5D'!$C:$AY,COLUMNS($A238:J238)+36,0)</f>
        <v>135.08913175648487</v>
      </c>
      <c r="O239" s="373">
        <f>VLOOKUP($D239,'[2]5D'!$C:$AY,COLUMNS($A238:K238)+36,0)</f>
        <v>134.07999728635596</v>
      </c>
      <c r="P239" s="373">
        <f>VLOOKUP($D239,'[2]5D'!$C:$AY,COLUMNS($A238:L238)+36,0)</f>
        <v>132.98531604672959</v>
      </c>
      <c r="Q239" s="373">
        <f>VLOOKUP($D239,'[2]5D'!$C:$AY,COLUMNS($A238:M238)+36,0)</f>
        <v>145.0727668252643</v>
      </c>
    </row>
    <row r="240" spans="1:17" x14ac:dyDescent="0.25">
      <c r="D240" s="402">
        <v>10713</v>
      </c>
      <c r="E240" s="373">
        <v>2.3343081799266979E-3</v>
      </c>
      <c r="F240" s="373">
        <f>VLOOKUP($D240,'[2]5D'!$C:$AY,COLUMNS($A239:B239)+36,0)</f>
        <v>119.4071504769648</v>
      </c>
      <c r="G240" s="373">
        <f>VLOOKUP($D240,'[2]5D'!$C:$AY,COLUMNS($A239:C239)+36,0)</f>
        <v>106.61749525466047</v>
      </c>
      <c r="H240" s="373">
        <f>VLOOKUP($D240,'[2]5D'!$C:$AY,COLUMNS($A239:D239)+36,0)</f>
        <v>105.65119058926602</v>
      </c>
      <c r="I240" s="390">
        <f>VLOOKUP($D240,'[2]5D'!$C:$AY,COLUMNS($A239:E239)+36,0)</f>
        <v>108.03472192099814</v>
      </c>
      <c r="J240" s="390">
        <f>VLOOKUP($D240,'[2]5D'!$C:$AY,COLUMNS($A239:F239)+36,0)</f>
        <v>110.47450288402814</v>
      </c>
      <c r="K240" s="373">
        <f>VLOOKUP($D240,'[2]5D'!$C:$AY,COLUMNS($A239:G239)+36,0)</f>
        <v>115.3955630724099</v>
      </c>
      <c r="L240" s="373">
        <f>VLOOKUP($D240,'[2]5D'!$C:$AY,COLUMNS($A239:H239)+36,0)</f>
        <v>114.55613271550142</v>
      </c>
      <c r="M240" s="373">
        <f>VLOOKUP($D240,'[2]5D'!$C:$AY,COLUMNS($A239:I239)+36,0)</f>
        <v>109.64060867849774</v>
      </c>
      <c r="N240" s="373">
        <f>VLOOKUP($D240,'[2]5D'!$C:$AY,COLUMNS($A239:J239)+36,0)</f>
        <v>103.19921903904476</v>
      </c>
      <c r="O240" s="373">
        <f>VLOOKUP($D240,'[2]5D'!$C:$AY,COLUMNS($A239:K239)+36,0)</f>
        <v>100.48931996276238</v>
      </c>
      <c r="P240" s="373">
        <f>VLOOKUP($D240,'[2]5D'!$C:$AY,COLUMNS($A239:L239)+36,0)</f>
        <v>94.607612861068091</v>
      </c>
      <c r="Q240" s="373">
        <f>VLOOKUP($D240,'[2]5D'!$C:$AY,COLUMNS($A239:M239)+36,0)</f>
        <v>104.69800744132304</v>
      </c>
    </row>
    <row r="241" spans="4:17" x14ac:dyDescent="0.25">
      <c r="D241" s="402">
        <v>10721</v>
      </c>
      <c r="E241" s="373">
        <v>6.7174318863590741E-3</v>
      </c>
      <c r="F241" s="373">
        <f>VLOOKUP($D241,'[2]5D'!$C:$AY,COLUMNS($A240:B240)+36,0)</f>
        <v>145.05644620030878</v>
      </c>
      <c r="G241" s="373">
        <f>VLOOKUP($D241,'[2]5D'!$C:$AY,COLUMNS($A240:C240)+36,0)</f>
        <v>120.76730682494434</v>
      </c>
      <c r="H241" s="373">
        <f>VLOOKUP($D241,'[2]5D'!$C:$AY,COLUMNS($A240:D240)+36,0)</f>
        <v>123.30155128825251</v>
      </c>
      <c r="I241" s="390">
        <f>VLOOKUP($D241,'[2]5D'!$C:$AY,COLUMNS($A240:E240)+36,0)</f>
        <v>128.39211766148622</v>
      </c>
      <c r="J241" s="390">
        <f>VLOOKUP($D241,'[2]5D'!$C:$AY,COLUMNS($A240:F240)+36,0)</f>
        <v>111.2326294236891</v>
      </c>
      <c r="K241" s="373">
        <f>VLOOKUP($D241,'[2]5D'!$C:$AY,COLUMNS($A240:G240)+36,0)</f>
        <v>109.78648224655794</v>
      </c>
      <c r="L241" s="373">
        <f>VLOOKUP($D241,'[2]5D'!$C:$AY,COLUMNS($A240:H240)+36,0)</f>
        <v>116.01682053449865</v>
      </c>
      <c r="M241" s="373">
        <f>VLOOKUP($D241,'[2]5D'!$C:$AY,COLUMNS($A240:I240)+36,0)</f>
        <v>115.47540016558419</v>
      </c>
      <c r="N241" s="373">
        <f>VLOOKUP($D241,'[2]5D'!$C:$AY,COLUMNS($A240:J240)+36,0)</f>
        <v>107.95855269018169</v>
      </c>
      <c r="O241" s="373">
        <f>VLOOKUP($D241,'[2]5D'!$C:$AY,COLUMNS($A240:K240)+36,0)</f>
        <v>106.24596437758467</v>
      </c>
      <c r="P241" s="373">
        <f>VLOOKUP($D241,'[2]5D'!$C:$AY,COLUMNS($A240:L240)+36,0)</f>
        <v>106.4030305553318</v>
      </c>
      <c r="Q241" s="373">
        <f>VLOOKUP($D241,'[2]5D'!$C:$AY,COLUMNS($A240:M240)+36,0)</f>
        <v>108.44770754599422</v>
      </c>
    </row>
    <row r="242" spans="4:17" x14ac:dyDescent="0.25">
      <c r="D242" s="402">
        <v>10731</v>
      </c>
      <c r="E242" s="373">
        <v>1.3034731272699735E-2</v>
      </c>
      <c r="F242" s="373">
        <f>VLOOKUP($D242,'[2]5D'!$C:$AY,COLUMNS($A241:B241)+36,0)</f>
        <v>102.96174739392983</v>
      </c>
      <c r="G242" s="373">
        <f>VLOOKUP($D242,'[2]5D'!$C:$AY,COLUMNS($A241:C241)+36,0)</f>
        <v>102.29240802361112</v>
      </c>
      <c r="H242" s="373">
        <f>VLOOKUP($D242,'[2]5D'!$C:$AY,COLUMNS($A241:D241)+36,0)</f>
        <v>102.57147099837567</v>
      </c>
      <c r="I242" s="390">
        <f>VLOOKUP($D242,'[2]5D'!$C:$AY,COLUMNS($A241:E241)+36,0)</f>
        <v>118.64606242526085</v>
      </c>
      <c r="J242" s="390">
        <f>VLOOKUP($D242,'[2]5D'!$C:$AY,COLUMNS($A241:F241)+36,0)</f>
        <v>114.2322225109458</v>
      </c>
      <c r="K242" s="373">
        <f>VLOOKUP($D242,'[2]5D'!$C:$AY,COLUMNS($A241:G241)+36,0)</f>
        <v>113.58020002224808</v>
      </c>
      <c r="L242" s="373">
        <f>VLOOKUP($D242,'[2]5D'!$C:$AY,COLUMNS($A241:H241)+36,0)</f>
        <v>114.86424780890458</v>
      </c>
      <c r="M242" s="373">
        <f>VLOOKUP($D242,'[2]5D'!$C:$AY,COLUMNS($A241:I241)+36,0)</f>
        <v>108.42896802481499</v>
      </c>
      <c r="N242" s="373">
        <f>VLOOKUP($D242,'[2]5D'!$C:$AY,COLUMNS($A241:J241)+36,0)</f>
        <v>108.55092871501525</v>
      </c>
      <c r="O242" s="373">
        <f>VLOOKUP($D242,'[2]5D'!$C:$AY,COLUMNS($A241:K241)+36,0)</f>
        <v>108.02025220836559</v>
      </c>
      <c r="P242" s="373">
        <f>VLOOKUP($D242,'[2]5D'!$C:$AY,COLUMNS($A241:L241)+36,0)</f>
        <v>103.10375668653097</v>
      </c>
      <c r="Q242" s="373">
        <f>VLOOKUP($D242,'[2]5D'!$C:$AY,COLUMNS($A241:M241)+36,0)</f>
        <v>114.26928258075183</v>
      </c>
    </row>
    <row r="243" spans="4:17" x14ac:dyDescent="0.25">
      <c r="D243" s="402">
        <v>10732</v>
      </c>
      <c r="E243" s="373">
        <v>3.3047793599772689E-2</v>
      </c>
      <c r="F243" s="373">
        <f>VLOOKUP($D243,'[2]5D'!$C:$AY,COLUMNS($A242:B242)+36,0)</f>
        <v>107.14232577510094</v>
      </c>
      <c r="G243" s="373">
        <f>VLOOKUP($D243,'[2]5D'!$C:$AY,COLUMNS($A242:C242)+36,0)</f>
        <v>109.43151996168096</v>
      </c>
      <c r="H243" s="373">
        <f>VLOOKUP($D243,'[2]5D'!$C:$AY,COLUMNS($A242:D242)+36,0)</f>
        <v>110.4649539623972</v>
      </c>
      <c r="I243" s="390">
        <f>VLOOKUP($D243,'[2]5D'!$C:$AY,COLUMNS($A242:E242)+36,0)</f>
        <v>125.45625163444279</v>
      </c>
      <c r="J243" s="390">
        <f>VLOOKUP($D243,'[2]5D'!$C:$AY,COLUMNS($A242:F242)+36,0)</f>
        <v>103.51149713968577</v>
      </c>
      <c r="K243" s="373">
        <f>VLOOKUP($D243,'[2]5D'!$C:$AY,COLUMNS($A242:G242)+36,0)</f>
        <v>108.21462094704057</v>
      </c>
      <c r="L243" s="373">
        <f>VLOOKUP($D243,'[2]5D'!$C:$AY,COLUMNS($A242:H242)+36,0)</f>
        <v>115.68616223001672</v>
      </c>
      <c r="M243" s="373">
        <f>VLOOKUP($D243,'[2]5D'!$C:$AY,COLUMNS($A242:I242)+36,0)</f>
        <v>103.70052282144167</v>
      </c>
      <c r="N243" s="373">
        <f>VLOOKUP($D243,'[2]5D'!$C:$AY,COLUMNS($A242:J242)+36,0)</f>
        <v>117.0520291201651</v>
      </c>
      <c r="O243" s="373">
        <f>VLOOKUP($D243,'[2]5D'!$C:$AY,COLUMNS($A242:K242)+36,0)</f>
        <v>106.05429815157886</v>
      </c>
      <c r="P243" s="373">
        <f>VLOOKUP($D243,'[2]5D'!$C:$AY,COLUMNS($A242:L242)+36,0)</f>
        <v>113.0553764824184</v>
      </c>
      <c r="Q243" s="373">
        <f>VLOOKUP($D243,'[2]5D'!$C:$AY,COLUMNS($A242:M242)+36,0)</f>
        <v>103.24762658214048</v>
      </c>
    </row>
    <row r="244" spans="4:17" x14ac:dyDescent="0.25">
      <c r="D244" s="402">
        <v>10733</v>
      </c>
      <c r="E244" s="373">
        <v>1.328449270348209E-2</v>
      </c>
      <c r="F244" s="373">
        <f>VLOOKUP($D244,'[2]5D'!$C:$AY,COLUMNS($A243:B243)+36,0)</f>
        <v>111.42499031820552</v>
      </c>
      <c r="G244" s="373">
        <f>VLOOKUP($D244,'[2]5D'!$C:$AY,COLUMNS($A243:C243)+36,0)</f>
        <v>118.35376632109694</v>
      </c>
      <c r="H244" s="373">
        <f>VLOOKUP($D244,'[2]5D'!$C:$AY,COLUMNS($A243:D243)+36,0)</f>
        <v>125.29282671414857</v>
      </c>
      <c r="I244" s="390">
        <f>VLOOKUP($D244,'[2]5D'!$C:$AY,COLUMNS($A243:E243)+36,0)</f>
        <v>134.41586115569322</v>
      </c>
      <c r="J244" s="390">
        <f>VLOOKUP($D244,'[2]5D'!$C:$AY,COLUMNS($A243:F243)+36,0)</f>
        <v>135.5062942580677</v>
      </c>
      <c r="K244" s="373">
        <f>VLOOKUP($D244,'[2]5D'!$C:$AY,COLUMNS($A243:G243)+36,0)</f>
        <v>132.01353429759635</v>
      </c>
      <c r="L244" s="373">
        <f>VLOOKUP($D244,'[2]5D'!$C:$AY,COLUMNS($A243:H243)+36,0)</f>
        <v>147.94914357534222</v>
      </c>
      <c r="M244" s="373">
        <f>VLOOKUP($D244,'[2]5D'!$C:$AY,COLUMNS($A243:I243)+36,0)</f>
        <v>141.30282137518304</v>
      </c>
      <c r="N244" s="373">
        <f>VLOOKUP($D244,'[2]5D'!$C:$AY,COLUMNS($A243:J243)+36,0)</f>
        <v>125.31102781245319</v>
      </c>
      <c r="O244" s="373">
        <f>VLOOKUP($D244,'[2]5D'!$C:$AY,COLUMNS($A243:K243)+36,0)</f>
        <v>128.14041239494941</v>
      </c>
      <c r="P244" s="373">
        <f>VLOOKUP($D244,'[2]5D'!$C:$AY,COLUMNS($A243:L243)+36,0)</f>
        <v>126.99160790919083</v>
      </c>
      <c r="Q244" s="373">
        <f>VLOOKUP($D244,'[2]5D'!$C:$AY,COLUMNS($A243:M243)+36,0)</f>
        <v>130.04786342049198</v>
      </c>
    </row>
    <row r="245" spans="4:17" x14ac:dyDescent="0.25">
      <c r="D245" s="402">
        <v>10741</v>
      </c>
      <c r="E245" s="373">
        <v>1.4557539534143016E-2</v>
      </c>
      <c r="F245" s="373">
        <f>VLOOKUP($D245,'[2]5D'!$C:$AY,COLUMNS($A244:B244)+36,0)</f>
        <v>120.07552663847029</v>
      </c>
      <c r="G245" s="373">
        <f>VLOOKUP($D245,'[2]5D'!$C:$AY,COLUMNS($A244:C244)+36,0)</f>
        <v>119.70887731947649</v>
      </c>
      <c r="H245" s="373">
        <f>VLOOKUP($D245,'[2]5D'!$C:$AY,COLUMNS($A244:D244)+36,0)</f>
        <v>121.55788443640601</v>
      </c>
      <c r="I245" s="390">
        <f>VLOOKUP($D245,'[2]5D'!$C:$AY,COLUMNS($A244:E244)+36,0)</f>
        <v>112.41992733346545</v>
      </c>
      <c r="J245" s="390">
        <f>VLOOKUP($D245,'[2]5D'!$C:$AY,COLUMNS($A244:F244)+36,0)</f>
        <v>125.10065037190064</v>
      </c>
      <c r="K245" s="373">
        <f>VLOOKUP($D245,'[2]5D'!$C:$AY,COLUMNS($A244:G244)+36,0)</f>
        <v>114.80859572907569</v>
      </c>
      <c r="L245" s="373">
        <f>VLOOKUP($D245,'[2]5D'!$C:$AY,COLUMNS($A244:H244)+36,0)</f>
        <v>132.95351781313349</v>
      </c>
      <c r="M245" s="373">
        <f>VLOOKUP($D245,'[2]5D'!$C:$AY,COLUMNS($A244:I244)+36,0)</f>
        <v>127.14752373010069</v>
      </c>
      <c r="N245" s="373">
        <f>VLOOKUP($D245,'[2]5D'!$C:$AY,COLUMNS($A244:J244)+36,0)</f>
        <v>123.49874281180726</v>
      </c>
      <c r="O245" s="373">
        <f>VLOOKUP($D245,'[2]5D'!$C:$AY,COLUMNS($A244:K244)+36,0)</f>
        <v>129.28526107755613</v>
      </c>
      <c r="P245" s="373">
        <f>VLOOKUP($D245,'[2]5D'!$C:$AY,COLUMNS($A244:L244)+36,0)</f>
        <v>122.16446083608443</v>
      </c>
      <c r="Q245" s="373">
        <f>VLOOKUP($D245,'[2]5D'!$C:$AY,COLUMNS($A244:M244)+36,0)</f>
        <v>137.21209747058319</v>
      </c>
    </row>
    <row r="246" spans="4:17" x14ac:dyDescent="0.25">
      <c r="D246" s="402">
        <v>10750</v>
      </c>
      <c r="E246" s="373">
        <v>4.309847211812017E-3</v>
      </c>
      <c r="F246" s="373">
        <f>VLOOKUP($D246,'[2]5D'!$C:$AY,COLUMNS($A245:B245)+36,0)</f>
        <v>122.10124266460832</v>
      </c>
      <c r="G246" s="373">
        <f>VLOOKUP($D246,'[2]5D'!$C:$AY,COLUMNS($A245:C245)+36,0)</f>
        <v>111.47626307462717</v>
      </c>
      <c r="H246" s="373">
        <f>VLOOKUP($D246,'[2]5D'!$C:$AY,COLUMNS($A245:D245)+36,0)</f>
        <v>107.79807828165814</v>
      </c>
      <c r="I246" s="390">
        <f>VLOOKUP($D246,'[2]5D'!$C:$AY,COLUMNS($A245:E245)+36,0)</f>
        <v>112.25833766719522</v>
      </c>
      <c r="J246" s="390">
        <f>VLOOKUP($D246,'[2]5D'!$C:$AY,COLUMNS($A245:F245)+36,0)</f>
        <v>103.25199376947769</v>
      </c>
      <c r="K246" s="373">
        <f>VLOOKUP($D246,'[2]5D'!$C:$AY,COLUMNS($A245:G245)+36,0)</f>
        <v>102.51862831727578</v>
      </c>
      <c r="L246" s="373">
        <f>VLOOKUP($D246,'[2]5D'!$C:$AY,COLUMNS($A245:H245)+36,0)</f>
        <v>115.59310735831492</v>
      </c>
      <c r="M246" s="373">
        <f>VLOOKUP($D246,'[2]5D'!$C:$AY,COLUMNS($A245:I245)+36,0)</f>
        <v>103.00471472423807</v>
      </c>
      <c r="N246" s="373">
        <f>VLOOKUP($D246,'[2]5D'!$C:$AY,COLUMNS($A245:J245)+36,0)</f>
        <v>106.59606538036279</v>
      </c>
      <c r="O246" s="373">
        <f>VLOOKUP($D246,'[2]5D'!$C:$AY,COLUMNS($A245:K245)+36,0)</f>
        <v>111.5811031035296</v>
      </c>
      <c r="P246" s="373">
        <f>VLOOKUP($D246,'[2]5D'!$C:$AY,COLUMNS($A245:L245)+36,0)</f>
        <v>114.90892994315811</v>
      </c>
      <c r="Q246" s="373">
        <f>VLOOKUP($D246,'[2]5D'!$C:$AY,COLUMNS($A245:M245)+36,0)</f>
        <v>115.69380618498516</v>
      </c>
    </row>
    <row r="247" spans="4:17" x14ac:dyDescent="0.25">
      <c r="D247" s="402">
        <v>10791</v>
      </c>
      <c r="E247" s="373">
        <v>1.9742523101177049E-4</v>
      </c>
      <c r="F247" s="373">
        <f>VLOOKUP($D247,'[2]5D'!$C:$AY,COLUMNS($A246:B246)+36,0)</f>
        <v>107.1718536708634</v>
      </c>
      <c r="G247" s="373">
        <f>VLOOKUP($D247,'[2]5D'!$C:$AY,COLUMNS($A246:C246)+36,0)</f>
        <v>105.57846541413917</v>
      </c>
      <c r="H247" s="373">
        <f>VLOOKUP($D247,'[2]5D'!$C:$AY,COLUMNS($A246:D246)+36,0)</f>
        <v>109.25378952837951</v>
      </c>
      <c r="I247" s="390">
        <f>VLOOKUP($D247,'[2]5D'!$C:$AY,COLUMNS($A246:E246)+36,0)</f>
        <v>107.50974396084364</v>
      </c>
      <c r="J247" s="390">
        <f>VLOOKUP($D247,'[2]5D'!$C:$AY,COLUMNS($A246:F246)+36,0)</f>
        <v>106.65892755503435</v>
      </c>
      <c r="K247" s="373">
        <f>VLOOKUP($D247,'[2]5D'!$C:$AY,COLUMNS($A246:G246)+36,0)</f>
        <v>102.54791533263756</v>
      </c>
      <c r="L247" s="373">
        <f>VLOOKUP($D247,'[2]5D'!$C:$AY,COLUMNS($A246:H246)+36,0)</f>
        <v>110.50726828280446</v>
      </c>
      <c r="M247" s="373">
        <f>VLOOKUP($D247,'[2]5D'!$C:$AY,COLUMNS($A246:I246)+36,0)</f>
        <v>103.77467605632201</v>
      </c>
      <c r="N247" s="373">
        <f>VLOOKUP($D247,'[2]5D'!$C:$AY,COLUMNS($A246:J246)+36,0)</f>
        <v>104.26570002005815</v>
      </c>
      <c r="O247" s="373">
        <f>VLOOKUP($D247,'[2]5D'!$C:$AY,COLUMNS($A246:K246)+36,0)</f>
        <v>108.82279255375364</v>
      </c>
      <c r="P247" s="373">
        <f>VLOOKUP($D247,'[2]5D'!$C:$AY,COLUMNS($A246:L246)+36,0)</f>
        <v>100.17137965170184</v>
      </c>
      <c r="Q247" s="373">
        <f>VLOOKUP($D247,'[2]5D'!$C:$AY,COLUMNS($A246:M246)+36,0)</f>
        <v>100.58723443779708</v>
      </c>
    </row>
    <row r="248" spans="4:17" x14ac:dyDescent="0.25">
      <c r="D248" s="402">
        <v>10793</v>
      </c>
      <c r="E248" s="373">
        <v>2.7764224336961386E-3</v>
      </c>
      <c r="F248" s="373">
        <f>VLOOKUP($D248,'[2]5D'!$C:$AY,COLUMNS($A247:B247)+36,0)</f>
        <v>110.40296640571201</v>
      </c>
      <c r="G248" s="373">
        <f>VLOOKUP($D248,'[2]5D'!$C:$AY,COLUMNS($A247:C247)+36,0)</f>
        <v>111.52621654855939</v>
      </c>
      <c r="H248" s="373">
        <f>VLOOKUP($D248,'[2]5D'!$C:$AY,COLUMNS($A247:D247)+36,0)</f>
        <v>104.17260901904191</v>
      </c>
      <c r="I248" s="390">
        <f>VLOOKUP($D248,'[2]5D'!$C:$AY,COLUMNS($A247:E247)+36,0)</f>
        <v>101.99446051961627</v>
      </c>
      <c r="J248" s="390">
        <f>VLOOKUP($D248,'[2]5D'!$C:$AY,COLUMNS($A247:F247)+36,0)</f>
        <v>126.25763786907277</v>
      </c>
      <c r="K248" s="373">
        <f>VLOOKUP($D248,'[2]5D'!$C:$AY,COLUMNS($A247:G247)+36,0)</f>
        <v>122.32505924053098</v>
      </c>
      <c r="L248" s="373">
        <f>VLOOKUP($D248,'[2]5D'!$C:$AY,COLUMNS($A247:H247)+36,0)</f>
        <v>141.05190511251936</v>
      </c>
      <c r="M248" s="373">
        <f>VLOOKUP($D248,'[2]5D'!$C:$AY,COLUMNS($A247:I247)+36,0)</f>
        <v>136.93057377704903</v>
      </c>
      <c r="N248" s="373">
        <f>VLOOKUP($D248,'[2]5D'!$C:$AY,COLUMNS($A247:J247)+36,0)</f>
        <v>127.52807823739403</v>
      </c>
      <c r="O248" s="373">
        <f>VLOOKUP($D248,'[2]5D'!$C:$AY,COLUMNS($A247:K247)+36,0)</f>
        <v>121.01228098220275</v>
      </c>
      <c r="P248" s="373">
        <f>VLOOKUP($D248,'[2]5D'!$C:$AY,COLUMNS($A247:L247)+36,0)</f>
        <v>125.80565449255343</v>
      </c>
      <c r="Q248" s="373">
        <f>VLOOKUP($D248,'[2]5D'!$C:$AY,COLUMNS($A247:M247)+36,0)</f>
        <v>109.41464996951976</v>
      </c>
    </row>
    <row r="249" spans="4:17" x14ac:dyDescent="0.25">
      <c r="D249" s="402">
        <v>10794</v>
      </c>
      <c r="E249" s="373">
        <v>4.4875486390549696E-3</v>
      </c>
      <c r="F249" s="373">
        <f>VLOOKUP($D249,'[2]5D'!$C:$AY,COLUMNS($A248:B248)+36,0)</f>
        <v>131.31672075546064</v>
      </c>
      <c r="G249" s="373">
        <f>VLOOKUP($D249,'[2]5D'!$C:$AY,COLUMNS($A248:C248)+36,0)</f>
        <v>124.08449622357676</v>
      </c>
      <c r="H249" s="373">
        <f>VLOOKUP($D249,'[2]5D'!$C:$AY,COLUMNS($A248:D248)+36,0)</f>
        <v>116.77134298628701</v>
      </c>
      <c r="I249" s="390">
        <f>VLOOKUP($D249,'[2]5D'!$C:$AY,COLUMNS($A248:E248)+36,0)</f>
        <v>117.39016394566161</v>
      </c>
      <c r="J249" s="390">
        <f>VLOOKUP($D249,'[2]5D'!$C:$AY,COLUMNS($A248:F248)+36,0)</f>
        <v>122.5492560062257</v>
      </c>
      <c r="K249" s="373">
        <f>VLOOKUP($D249,'[2]5D'!$C:$AY,COLUMNS($A248:G248)+36,0)</f>
        <v>156.00168488595139</v>
      </c>
      <c r="L249" s="373">
        <f>VLOOKUP($D249,'[2]5D'!$C:$AY,COLUMNS($A248:H248)+36,0)</f>
        <v>155.09396785325197</v>
      </c>
      <c r="M249" s="373">
        <f>VLOOKUP($D249,'[2]5D'!$C:$AY,COLUMNS($A248:I248)+36,0)</f>
        <v>138.18023528959344</v>
      </c>
      <c r="N249" s="373">
        <f>VLOOKUP($D249,'[2]5D'!$C:$AY,COLUMNS($A248:J248)+36,0)</f>
        <v>123.20900072437711</v>
      </c>
      <c r="O249" s="373">
        <f>VLOOKUP($D249,'[2]5D'!$C:$AY,COLUMNS($A248:K248)+36,0)</f>
        <v>129.74285121584737</v>
      </c>
      <c r="P249" s="373">
        <f>VLOOKUP($D249,'[2]5D'!$C:$AY,COLUMNS($A248:L248)+36,0)</f>
        <v>130.22398305163762</v>
      </c>
      <c r="Q249" s="373">
        <f>VLOOKUP($D249,'[2]5D'!$C:$AY,COLUMNS($A248:M248)+36,0)</f>
        <v>134.52913517439609</v>
      </c>
    </row>
    <row r="250" spans="4:17" x14ac:dyDescent="0.25">
      <c r="D250" s="402">
        <v>10799</v>
      </c>
      <c r="E250" s="373">
        <v>1.5285610972850694E-2</v>
      </c>
      <c r="F250" s="373">
        <f>VLOOKUP($D250,'[2]5D'!$C:$AY,COLUMNS($A249:B249)+36,0)</f>
        <v>137.64930899504637</v>
      </c>
      <c r="G250" s="373">
        <f>VLOOKUP($D250,'[2]5D'!$C:$AY,COLUMNS($A249:C249)+36,0)</f>
        <v>112.7522342940527</v>
      </c>
      <c r="H250" s="373">
        <f>VLOOKUP($D250,'[2]5D'!$C:$AY,COLUMNS($A249:D249)+36,0)</f>
        <v>106.18901398982219</v>
      </c>
      <c r="I250" s="390">
        <f>VLOOKUP($D250,'[2]5D'!$C:$AY,COLUMNS($A249:E249)+36,0)</f>
        <v>116.63315217773227</v>
      </c>
      <c r="J250" s="390">
        <f>VLOOKUP($D250,'[2]5D'!$C:$AY,COLUMNS($A249:F249)+36,0)</f>
        <v>118.50224019027449</v>
      </c>
      <c r="K250" s="373">
        <f>VLOOKUP($D250,'[2]5D'!$C:$AY,COLUMNS($A249:G249)+36,0)</f>
        <v>117.85954479610413</v>
      </c>
      <c r="L250" s="373">
        <f>VLOOKUP($D250,'[2]5D'!$C:$AY,COLUMNS($A249:H249)+36,0)</f>
        <v>140.35053282836174</v>
      </c>
      <c r="M250" s="373">
        <f>VLOOKUP($D250,'[2]5D'!$C:$AY,COLUMNS($A249:I249)+36,0)</f>
        <v>132.36631015043045</v>
      </c>
      <c r="N250" s="373">
        <f>VLOOKUP($D250,'[2]5D'!$C:$AY,COLUMNS($A249:J249)+36,0)</f>
        <v>124.84788870788044</v>
      </c>
      <c r="O250" s="373">
        <f>VLOOKUP($D250,'[2]5D'!$C:$AY,COLUMNS($A249:K249)+36,0)</f>
        <v>110.89934031261318</v>
      </c>
      <c r="P250" s="373">
        <f>VLOOKUP($D250,'[2]5D'!$C:$AY,COLUMNS($A249:L249)+36,0)</f>
        <v>105.23864883541646</v>
      </c>
      <c r="Q250" s="373">
        <f>VLOOKUP($D250,'[2]5D'!$C:$AY,COLUMNS($A249:M249)+36,0)</f>
        <v>103.07222758515223</v>
      </c>
    </row>
    <row r="251" spans="4:17" x14ac:dyDescent="0.25">
      <c r="D251" s="402">
        <v>11030</v>
      </c>
      <c r="E251" s="373">
        <v>5.2566764061367344E-2</v>
      </c>
      <c r="F251" s="373">
        <f>VLOOKUP($D251,'[2]5D'!$C:$AY,COLUMNS($A250:B250)+36,0)</f>
        <v>122.82304273006319</v>
      </c>
      <c r="G251" s="373">
        <f>VLOOKUP($D251,'[2]5D'!$C:$AY,COLUMNS($A250:C250)+36,0)</f>
        <v>95.338463442163643</v>
      </c>
      <c r="H251" s="373">
        <f>VLOOKUP($D251,'[2]5D'!$C:$AY,COLUMNS($A250:D250)+36,0)</f>
        <v>126.03676606690412</v>
      </c>
      <c r="I251" s="390">
        <f>VLOOKUP($D251,'[2]5D'!$C:$AY,COLUMNS($A250:E250)+36,0)</f>
        <v>137.81876008986831</v>
      </c>
      <c r="J251" s="390">
        <f>VLOOKUP($D251,'[2]5D'!$C:$AY,COLUMNS($A250:F250)+36,0)</f>
        <v>132.65937755102073</v>
      </c>
      <c r="K251" s="373">
        <f>VLOOKUP($D251,'[2]5D'!$C:$AY,COLUMNS($A250:G250)+36,0)</f>
        <v>124.54123939389427</v>
      </c>
      <c r="L251" s="373">
        <f>VLOOKUP($D251,'[2]5D'!$C:$AY,COLUMNS($A250:H250)+36,0)</f>
        <v>156.67613420015928</v>
      </c>
      <c r="M251" s="373">
        <f>VLOOKUP($D251,'[2]5D'!$C:$AY,COLUMNS($A250:I250)+36,0)</f>
        <v>139.27716533135691</v>
      </c>
      <c r="N251" s="373">
        <f>VLOOKUP($D251,'[2]5D'!$C:$AY,COLUMNS($A250:J250)+36,0)</f>
        <v>143.15197835816335</v>
      </c>
      <c r="O251" s="373">
        <f>VLOOKUP($D251,'[2]5D'!$C:$AY,COLUMNS($A250:K250)+36,0)</f>
        <v>141.23855838451328</v>
      </c>
      <c r="P251" s="373">
        <f>VLOOKUP($D251,'[2]5D'!$C:$AY,COLUMNS($A250:L250)+36,0)</f>
        <v>146.92582658332236</v>
      </c>
      <c r="Q251" s="373">
        <f>VLOOKUP($D251,'[2]5D'!$C:$AY,COLUMNS($A250:M250)+36,0)</f>
        <v>156.50594265648837</v>
      </c>
    </row>
    <row r="252" spans="4:17" x14ac:dyDescent="0.25">
      <c r="D252" s="402">
        <v>11041</v>
      </c>
      <c r="E252" s="373">
        <v>1.6909177434714779E-2</v>
      </c>
      <c r="F252" s="373">
        <f>VLOOKUP($D252,'[2]5D'!$C:$AY,COLUMNS($A251:B251)+36,0)</f>
        <v>116.18633729478144</v>
      </c>
      <c r="G252" s="373">
        <f>VLOOKUP($D252,'[2]5D'!$C:$AY,COLUMNS($A251:C251)+36,0)</f>
        <v>108.39770109151607</v>
      </c>
      <c r="H252" s="373">
        <f>VLOOKUP($D252,'[2]5D'!$C:$AY,COLUMNS($A251:D251)+36,0)</f>
        <v>107.94227239532354</v>
      </c>
      <c r="I252" s="390">
        <f>VLOOKUP($D252,'[2]5D'!$C:$AY,COLUMNS($A251:E251)+36,0)</f>
        <v>111.10586270027412</v>
      </c>
      <c r="J252" s="390">
        <f>VLOOKUP($D252,'[2]5D'!$C:$AY,COLUMNS($A251:F251)+36,0)</f>
        <v>125.16411818228281</v>
      </c>
      <c r="K252" s="373">
        <f>VLOOKUP($D252,'[2]5D'!$C:$AY,COLUMNS($A251:G251)+36,0)</f>
        <v>138.05279981014519</v>
      </c>
      <c r="L252" s="373">
        <f>VLOOKUP($D252,'[2]5D'!$C:$AY,COLUMNS($A251:H251)+36,0)</f>
        <v>109.29569651679296</v>
      </c>
      <c r="M252" s="373">
        <f>VLOOKUP($D252,'[2]5D'!$C:$AY,COLUMNS($A251:I251)+36,0)</f>
        <v>119.94573651183696</v>
      </c>
      <c r="N252" s="373">
        <f>VLOOKUP($D252,'[2]5D'!$C:$AY,COLUMNS($A251:J251)+36,0)</f>
        <v>115.27874588050216</v>
      </c>
      <c r="O252" s="373">
        <f>VLOOKUP($D252,'[2]5D'!$C:$AY,COLUMNS($A251:K251)+36,0)</f>
        <v>121.20790528093177</v>
      </c>
      <c r="P252" s="373">
        <f>VLOOKUP($D252,'[2]5D'!$C:$AY,COLUMNS($A251:L251)+36,0)</f>
        <v>117.41792013002819</v>
      </c>
      <c r="Q252" s="373">
        <f>VLOOKUP($D252,'[2]5D'!$C:$AY,COLUMNS($A251:M251)+36,0)</f>
        <v>119.94773202961062</v>
      </c>
    </row>
    <row r="253" spans="4:17" x14ac:dyDescent="0.25">
      <c r="D253" s="402">
        <v>11042</v>
      </c>
      <c r="E253" s="373">
        <v>5.2175487000406234E-3</v>
      </c>
      <c r="F253" s="373">
        <f>VLOOKUP($D253,'[2]5D'!$C:$AY,COLUMNS($A252:B252)+36,0)</f>
        <v>120.82448675898203</v>
      </c>
      <c r="G253" s="373">
        <f>VLOOKUP($D253,'[2]5D'!$C:$AY,COLUMNS($A252:C252)+36,0)</f>
        <v>95.809622604596314</v>
      </c>
      <c r="H253" s="373">
        <f>VLOOKUP($D253,'[2]5D'!$C:$AY,COLUMNS($A252:D252)+36,0)</f>
        <v>124.29580120390979</v>
      </c>
      <c r="I253" s="390">
        <f>VLOOKUP($D253,'[2]5D'!$C:$AY,COLUMNS($A252:E252)+36,0)</f>
        <v>128.67416856872839</v>
      </c>
      <c r="J253" s="390">
        <f>VLOOKUP($D253,'[2]5D'!$C:$AY,COLUMNS($A252:F252)+36,0)</f>
        <v>135.37557599763423</v>
      </c>
      <c r="K253" s="373">
        <f>VLOOKUP($D253,'[2]5D'!$C:$AY,COLUMNS($A252:G252)+36,0)</f>
        <v>122.9832869355085</v>
      </c>
      <c r="L253" s="373">
        <f>VLOOKUP($D253,'[2]5D'!$C:$AY,COLUMNS($A252:H252)+36,0)</f>
        <v>139.63767030363942</v>
      </c>
      <c r="M253" s="373">
        <f>VLOOKUP($D253,'[2]5D'!$C:$AY,COLUMNS($A252:I252)+36,0)</f>
        <v>131.58685426496046</v>
      </c>
      <c r="N253" s="373">
        <f>VLOOKUP($D253,'[2]5D'!$C:$AY,COLUMNS($A252:J252)+36,0)</f>
        <v>139.220196900345</v>
      </c>
      <c r="O253" s="373">
        <f>VLOOKUP($D253,'[2]5D'!$C:$AY,COLUMNS($A252:K252)+36,0)</f>
        <v>135.26597538228066</v>
      </c>
      <c r="P253" s="373">
        <f>VLOOKUP($D253,'[2]5D'!$C:$AY,COLUMNS($A252:L252)+36,0)</f>
        <v>130.2452759388822</v>
      </c>
      <c r="Q253" s="373">
        <f>VLOOKUP($D253,'[2]5D'!$C:$AY,COLUMNS($A252:M252)+36,0)</f>
        <v>127.78539198187526</v>
      </c>
    </row>
    <row r="254" spans="4:17" x14ac:dyDescent="0.25">
      <c r="D254" s="402">
        <v>12000</v>
      </c>
      <c r="E254" s="373">
        <v>0.47199720375431681</v>
      </c>
      <c r="F254" s="373">
        <f>VLOOKUP($D254,'[2]5D'!$C:$AY,COLUMNS($A253:B253)+36,0)</f>
        <v>110.07445019130037</v>
      </c>
      <c r="G254" s="373">
        <f>VLOOKUP($D254,'[2]5D'!$C:$AY,COLUMNS($A253:C253)+36,0)</f>
        <v>109.52753981635391</v>
      </c>
      <c r="H254" s="373">
        <f>VLOOKUP($D254,'[2]5D'!$C:$AY,COLUMNS($A253:D253)+36,0)</f>
        <v>110.30560573234622</v>
      </c>
      <c r="I254" s="390">
        <f>VLOOKUP($D254,'[2]5D'!$C:$AY,COLUMNS($A253:E253)+36,0)</f>
        <v>106.85057474497415</v>
      </c>
      <c r="J254" s="390">
        <f>VLOOKUP($D254,'[2]5D'!$C:$AY,COLUMNS($A253:F253)+36,0)</f>
        <v>109.5880388005576</v>
      </c>
      <c r="K254" s="373">
        <f>VLOOKUP($D254,'[2]5D'!$C:$AY,COLUMNS($A253:G253)+36,0)</f>
        <v>112.26907584867308</v>
      </c>
      <c r="L254" s="373">
        <f>VLOOKUP($D254,'[2]5D'!$C:$AY,COLUMNS($A253:H253)+36,0)</f>
        <v>107.34457124161423</v>
      </c>
      <c r="M254" s="373">
        <f>VLOOKUP($D254,'[2]5D'!$C:$AY,COLUMNS($A253:I253)+36,0)</f>
        <v>109.90167389879915</v>
      </c>
      <c r="N254" s="373">
        <f>VLOOKUP($D254,'[2]5D'!$C:$AY,COLUMNS($A253:J253)+36,0)</f>
        <v>103.18310029547561</v>
      </c>
      <c r="O254" s="373">
        <f>VLOOKUP($D254,'[2]5D'!$C:$AY,COLUMNS($A253:K253)+36,0)</f>
        <v>100.92015490700088</v>
      </c>
      <c r="P254" s="373">
        <f>VLOOKUP($D254,'[2]5D'!$C:$AY,COLUMNS($A253:L253)+36,0)</f>
        <v>102.06763603364629</v>
      </c>
      <c r="Q254" s="373">
        <f>VLOOKUP($D254,'[2]5D'!$C:$AY,COLUMNS($A253:M253)+36,0)</f>
        <v>105.49277373155496</v>
      </c>
    </row>
    <row r="255" spans="4:17" x14ac:dyDescent="0.25">
      <c r="D255" s="402">
        <v>13110</v>
      </c>
      <c r="E255" s="373">
        <v>1.945324462873774E-2</v>
      </c>
      <c r="F255" s="373">
        <f>VLOOKUP($D255,'[2]5D'!$C:$AY,COLUMNS($A254:B254)+36,0)</f>
        <v>105.24575125605355</v>
      </c>
      <c r="G255" s="373">
        <f>VLOOKUP($D255,'[2]5D'!$C:$AY,COLUMNS($A254:C254)+36,0)</f>
        <v>110.32034438629672</v>
      </c>
      <c r="H255" s="373">
        <f>VLOOKUP($D255,'[2]5D'!$C:$AY,COLUMNS($A254:D254)+36,0)</f>
        <v>115.20682703268616</v>
      </c>
      <c r="I255" s="390">
        <f>VLOOKUP($D255,'[2]5D'!$C:$AY,COLUMNS($A254:E254)+36,0)</f>
        <v>116.47039153880976</v>
      </c>
      <c r="J255" s="390">
        <f>VLOOKUP($D255,'[2]5D'!$C:$AY,COLUMNS($A254:F254)+36,0)</f>
        <v>116.52320486958494</v>
      </c>
      <c r="K255" s="373">
        <f>VLOOKUP($D255,'[2]5D'!$C:$AY,COLUMNS($A254:G254)+36,0)</f>
        <v>109.51388961591192</v>
      </c>
      <c r="L255" s="373">
        <f>VLOOKUP($D255,'[2]5D'!$C:$AY,COLUMNS($A254:H254)+36,0)</f>
        <v>101.12827004760886</v>
      </c>
      <c r="M255" s="373">
        <f>VLOOKUP($D255,'[2]5D'!$C:$AY,COLUMNS($A254:I254)+36,0)</f>
        <v>106.90753846556925</v>
      </c>
      <c r="N255" s="373">
        <f>VLOOKUP($D255,'[2]5D'!$C:$AY,COLUMNS($A254:J254)+36,0)</f>
        <v>109.60356569510162</v>
      </c>
      <c r="O255" s="373">
        <f>VLOOKUP($D255,'[2]5D'!$C:$AY,COLUMNS($A254:K254)+36,0)</f>
        <v>106.62789877897445</v>
      </c>
      <c r="P255" s="373">
        <f>VLOOKUP($D255,'[2]5D'!$C:$AY,COLUMNS($A254:L254)+36,0)</f>
        <v>110.49187335872766</v>
      </c>
      <c r="Q255" s="373">
        <f>VLOOKUP($D255,'[2]5D'!$C:$AY,COLUMNS($A254:M254)+36,0)</f>
        <v>98.61734523730513</v>
      </c>
    </row>
    <row r="256" spans="4:17" x14ac:dyDescent="0.25">
      <c r="D256" s="402">
        <v>13120</v>
      </c>
      <c r="E256" s="373">
        <v>1.2321694113101625E-2</v>
      </c>
      <c r="F256" s="373">
        <f>VLOOKUP($D256,'[2]5D'!$C:$AY,COLUMNS($A255:B255)+36,0)</f>
        <v>105.73024971491384</v>
      </c>
      <c r="G256" s="373">
        <f>VLOOKUP($D256,'[2]5D'!$C:$AY,COLUMNS($A255:C255)+36,0)</f>
        <v>110.74097487461214</v>
      </c>
      <c r="H256" s="373">
        <f>VLOOKUP($D256,'[2]5D'!$C:$AY,COLUMNS($A255:D255)+36,0)</f>
        <v>106.42403129638241</v>
      </c>
      <c r="I256" s="390">
        <f>VLOOKUP($D256,'[2]5D'!$C:$AY,COLUMNS($A255:E255)+36,0)</f>
        <v>104.59474232545242</v>
      </c>
      <c r="J256" s="390">
        <f>VLOOKUP($D256,'[2]5D'!$C:$AY,COLUMNS($A255:F255)+36,0)</f>
        <v>113.16730363426558</v>
      </c>
      <c r="K256" s="373">
        <f>VLOOKUP($D256,'[2]5D'!$C:$AY,COLUMNS($A255:G255)+36,0)</f>
        <v>114.66606146082414</v>
      </c>
      <c r="L256" s="373">
        <f>VLOOKUP($D256,'[2]5D'!$C:$AY,COLUMNS($A255:H255)+36,0)</f>
        <v>114.12813534511892</v>
      </c>
      <c r="M256" s="373">
        <f>VLOOKUP($D256,'[2]5D'!$C:$AY,COLUMNS($A255:I255)+36,0)</f>
        <v>111.82471492438493</v>
      </c>
      <c r="N256" s="373">
        <f>VLOOKUP($D256,'[2]5D'!$C:$AY,COLUMNS($A255:J255)+36,0)</f>
        <v>118.40463013534232</v>
      </c>
      <c r="O256" s="373">
        <f>VLOOKUP($D256,'[2]5D'!$C:$AY,COLUMNS($A255:K255)+36,0)</f>
        <v>116.30393424390371</v>
      </c>
      <c r="P256" s="373">
        <f>VLOOKUP($D256,'[2]5D'!$C:$AY,COLUMNS($A255:L255)+36,0)</f>
        <v>133.98647798248643</v>
      </c>
      <c r="Q256" s="373">
        <f>VLOOKUP($D256,'[2]5D'!$C:$AY,COLUMNS($A255:M255)+36,0)</f>
        <v>107.3064014515603</v>
      </c>
    </row>
    <row r="257" spans="4:17" x14ac:dyDescent="0.25">
      <c r="D257" s="402">
        <v>13132</v>
      </c>
      <c r="E257" s="373">
        <v>8.7633788411321037E-3</v>
      </c>
      <c r="F257" s="373">
        <f>VLOOKUP($D257,'[2]5D'!$C:$AY,COLUMNS($A256:B256)+36,0)</f>
        <v>103.98985223435065</v>
      </c>
      <c r="G257" s="373">
        <f>VLOOKUP($D257,'[2]5D'!$C:$AY,COLUMNS($A256:C256)+36,0)</f>
        <v>109.90114667674179</v>
      </c>
      <c r="H257" s="373">
        <f>VLOOKUP($D257,'[2]5D'!$C:$AY,COLUMNS($A256:D256)+36,0)</f>
        <v>114.26733227366296</v>
      </c>
      <c r="I257" s="390">
        <f>VLOOKUP($D257,'[2]5D'!$C:$AY,COLUMNS($A256:E256)+36,0)</f>
        <v>118.21427676043059</v>
      </c>
      <c r="J257" s="390">
        <f>VLOOKUP($D257,'[2]5D'!$C:$AY,COLUMNS($A256:F256)+36,0)</f>
        <v>121.12530451587556</v>
      </c>
      <c r="K257" s="373">
        <f>VLOOKUP($D257,'[2]5D'!$C:$AY,COLUMNS($A256:G256)+36,0)</f>
        <v>118.53081272825135</v>
      </c>
      <c r="L257" s="373">
        <f>VLOOKUP($D257,'[2]5D'!$C:$AY,COLUMNS($A256:H256)+36,0)</f>
        <v>110.38890455669397</v>
      </c>
      <c r="M257" s="373">
        <f>VLOOKUP($D257,'[2]5D'!$C:$AY,COLUMNS($A256:I256)+36,0)</f>
        <v>106.30670231058257</v>
      </c>
      <c r="N257" s="373">
        <f>VLOOKUP($D257,'[2]5D'!$C:$AY,COLUMNS($A256:J256)+36,0)</f>
        <v>109.66991583829608</v>
      </c>
      <c r="O257" s="373">
        <f>VLOOKUP($D257,'[2]5D'!$C:$AY,COLUMNS($A256:K256)+36,0)</f>
        <v>100.68706805159604</v>
      </c>
      <c r="P257" s="373">
        <f>VLOOKUP($D257,'[2]5D'!$C:$AY,COLUMNS($A256:L256)+36,0)</f>
        <v>107.05038477356328</v>
      </c>
      <c r="Q257" s="373">
        <f>VLOOKUP($D257,'[2]5D'!$C:$AY,COLUMNS($A256:M256)+36,0)</f>
        <v>98.020575016200922</v>
      </c>
    </row>
    <row r="258" spans="4:17" x14ac:dyDescent="0.25">
      <c r="D258" s="402">
        <v>14102</v>
      </c>
      <c r="E258" s="373">
        <v>6.2038166998339278E-2</v>
      </c>
      <c r="F258" s="373">
        <f>VLOOKUP($D258,'[2]5D'!$C:$AY,COLUMNS($A257:B257)+36,0)</f>
        <v>122.98203863633208</v>
      </c>
      <c r="G258" s="373">
        <f>VLOOKUP($D258,'[2]5D'!$C:$AY,COLUMNS($A257:C257)+36,0)</f>
        <v>116.59634149811295</v>
      </c>
      <c r="H258" s="373">
        <f>VLOOKUP($D258,'[2]5D'!$C:$AY,COLUMNS($A257:D257)+36,0)</f>
        <v>121.41916017644789</v>
      </c>
      <c r="I258" s="390">
        <f>VLOOKUP($D258,'[2]5D'!$C:$AY,COLUMNS($A257:E257)+36,0)</f>
        <v>113.17319897006078</v>
      </c>
      <c r="J258" s="390">
        <f>VLOOKUP($D258,'[2]5D'!$C:$AY,COLUMNS($A257:F257)+36,0)</f>
        <v>137.04079536759812</v>
      </c>
      <c r="K258" s="373">
        <f>VLOOKUP($D258,'[2]5D'!$C:$AY,COLUMNS($A257:G257)+36,0)</f>
        <v>127.52093878671057</v>
      </c>
      <c r="L258" s="373">
        <f>VLOOKUP($D258,'[2]5D'!$C:$AY,COLUMNS($A257:H257)+36,0)</f>
        <v>110.2286594126367</v>
      </c>
      <c r="M258" s="373">
        <f>VLOOKUP($D258,'[2]5D'!$C:$AY,COLUMNS($A257:I257)+36,0)</f>
        <v>112.85644848646932</v>
      </c>
      <c r="N258" s="373">
        <f>VLOOKUP($D258,'[2]5D'!$C:$AY,COLUMNS($A257:J257)+36,0)</f>
        <v>126.20154218769792</v>
      </c>
      <c r="O258" s="373">
        <f>VLOOKUP($D258,'[2]5D'!$C:$AY,COLUMNS($A257:K257)+36,0)</f>
        <v>141.07484663157877</v>
      </c>
      <c r="P258" s="373">
        <f>VLOOKUP($D258,'[2]5D'!$C:$AY,COLUMNS($A257:L257)+36,0)</f>
        <v>147.53481506211986</v>
      </c>
      <c r="Q258" s="373">
        <f>VLOOKUP($D258,'[2]5D'!$C:$AY,COLUMNS($A257:M257)+36,0)</f>
        <v>149.82994910115463</v>
      </c>
    </row>
    <row r="259" spans="4:17" x14ac:dyDescent="0.25">
      <c r="D259" s="402">
        <v>15120</v>
      </c>
      <c r="E259" s="373">
        <v>1.2762910369962672E-2</v>
      </c>
      <c r="F259" s="373">
        <f>VLOOKUP($D259,'[2]5D'!$C:$AY,COLUMNS($A258:B258)+36,0)</f>
        <v>125.10493668381717</v>
      </c>
      <c r="G259" s="373">
        <f>VLOOKUP($D259,'[2]5D'!$C:$AY,COLUMNS($A258:C258)+36,0)</f>
        <v>137.56243457031474</v>
      </c>
      <c r="H259" s="373">
        <f>VLOOKUP($D259,'[2]5D'!$C:$AY,COLUMNS($A258:D258)+36,0)</f>
        <v>151.53215930887256</v>
      </c>
      <c r="I259" s="390">
        <f>VLOOKUP($D259,'[2]5D'!$C:$AY,COLUMNS($A258:E258)+36,0)</f>
        <v>144.53870001465671</v>
      </c>
      <c r="J259" s="390">
        <f>VLOOKUP($D259,'[2]5D'!$C:$AY,COLUMNS($A258:F258)+36,0)</f>
        <v>140.61185121715354</v>
      </c>
      <c r="K259" s="373">
        <f>VLOOKUP($D259,'[2]5D'!$C:$AY,COLUMNS($A258:G258)+36,0)</f>
        <v>110.99991361210868</v>
      </c>
      <c r="L259" s="373">
        <f>VLOOKUP($D259,'[2]5D'!$C:$AY,COLUMNS($A258:H258)+36,0)</f>
        <v>124.84303385579433</v>
      </c>
      <c r="M259" s="373">
        <f>VLOOKUP($D259,'[2]5D'!$C:$AY,COLUMNS($A258:I258)+36,0)</f>
        <v>108.59614428745057</v>
      </c>
      <c r="N259" s="373">
        <f>VLOOKUP($D259,'[2]5D'!$C:$AY,COLUMNS($A258:J258)+36,0)</f>
        <v>114.23502563666689</v>
      </c>
      <c r="O259" s="373">
        <f>VLOOKUP($D259,'[2]5D'!$C:$AY,COLUMNS($A258:K258)+36,0)</f>
        <v>109.2340803362487</v>
      </c>
      <c r="P259" s="373">
        <f>VLOOKUP($D259,'[2]5D'!$C:$AY,COLUMNS($A258:L258)+36,0)</f>
        <v>132.6636634422247</v>
      </c>
      <c r="Q259" s="373">
        <f>VLOOKUP($D259,'[2]5D'!$C:$AY,COLUMNS($A258:M258)+36,0)</f>
        <v>148.71905338275837</v>
      </c>
    </row>
    <row r="260" spans="4:17" x14ac:dyDescent="0.25">
      <c r="D260" s="402">
        <v>15201</v>
      </c>
      <c r="E260" s="373">
        <v>4.1040784955688046E-2</v>
      </c>
      <c r="F260" s="373">
        <f>VLOOKUP($D260,'[2]5D'!$C:$AY,COLUMNS($A259:B259)+36,0)</f>
        <v>121.21414446580195</v>
      </c>
      <c r="G260" s="373">
        <f>VLOOKUP($D260,'[2]5D'!$C:$AY,COLUMNS($A259:C259)+36,0)</f>
        <v>107.05392251459284</v>
      </c>
      <c r="H260" s="373">
        <f>VLOOKUP($D260,'[2]5D'!$C:$AY,COLUMNS($A259:D259)+36,0)</f>
        <v>103.86371307599805</v>
      </c>
      <c r="I260" s="390">
        <f>VLOOKUP($D260,'[2]5D'!$C:$AY,COLUMNS($A259:E259)+36,0)</f>
        <v>101.43191853086233</v>
      </c>
      <c r="J260" s="390">
        <f>VLOOKUP($D260,'[2]5D'!$C:$AY,COLUMNS($A259:F259)+36,0)</f>
        <v>118.74222555496546</v>
      </c>
      <c r="K260" s="373">
        <f>VLOOKUP($D260,'[2]5D'!$C:$AY,COLUMNS($A259:G259)+36,0)</f>
        <v>132.2059996560659</v>
      </c>
      <c r="L260" s="373">
        <f>VLOOKUP($D260,'[2]5D'!$C:$AY,COLUMNS($A259:H259)+36,0)</f>
        <v>104.61056270910565</v>
      </c>
      <c r="M260" s="373">
        <f>VLOOKUP($D260,'[2]5D'!$C:$AY,COLUMNS($A259:I259)+36,0)</f>
        <v>104.45237999108619</v>
      </c>
      <c r="N260" s="373">
        <f>VLOOKUP($D260,'[2]5D'!$C:$AY,COLUMNS($A259:J259)+36,0)</f>
        <v>103.30062733101528</v>
      </c>
      <c r="O260" s="373">
        <f>VLOOKUP($D260,'[2]5D'!$C:$AY,COLUMNS($A259:K259)+36,0)</f>
        <v>100.03662001854072</v>
      </c>
      <c r="P260" s="373">
        <f>VLOOKUP($D260,'[2]5D'!$C:$AY,COLUMNS($A259:L259)+36,0)</f>
        <v>97.551347891353046</v>
      </c>
      <c r="Q260" s="373">
        <f>VLOOKUP($D260,'[2]5D'!$C:$AY,COLUMNS($A259:M259)+36,0)</f>
        <v>105.60889901328326</v>
      </c>
    </row>
    <row r="261" spans="4:17" x14ac:dyDescent="0.25">
      <c r="D261" s="402">
        <v>15203</v>
      </c>
      <c r="E261" s="373">
        <v>1.944046184719905E-2</v>
      </c>
      <c r="F261" s="373">
        <f>VLOOKUP($D261,'[2]5D'!$C:$AY,COLUMNS($A260:B260)+36,0)</f>
        <v>135.57229372045333</v>
      </c>
      <c r="G261" s="373">
        <f>VLOOKUP($D261,'[2]5D'!$C:$AY,COLUMNS($A260:C260)+36,0)</f>
        <v>103.65964181279621</v>
      </c>
      <c r="H261" s="373">
        <f>VLOOKUP($D261,'[2]5D'!$C:$AY,COLUMNS($A260:D260)+36,0)</f>
        <v>112.25171193334846</v>
      </c>
      <c r="I261" s="390">
        <f>VLOOKUP($D261,'[2]5D'!$C:$AY,COLUMNS($A260:E260)+36,0)</f>
        <v>125.04678700164673</v>
      </c>
      <c r="J261" s="390">
        <f>VLOOKUP($D261,'[2]5D'!$C:$AY,COLUMNS($A260:F260)+36,0)</f>
        <v>134.62161609852512</v>
      </c>
      <c r="K261" s="373">
        <f>VLOOKUP($D261,'[2]5D'!$C:$AY,COLUMNS($A260:G260)+36,0)</f>
        <v>133.05873502606909</v>
      </c>
      <c r="L261" s="373">
        <f>VLOOKUP($D261,'[2]5D'!$C:$AY,COLUMNS($A260:H260)+36,0)</f>
        <v>104.3591141827826</v>
      </c>
      <c r="M261" s="373">
        <f>VLOOKUP($D261,'[2]5D'!$C:$AY,COLUMNS($A260:I260)+36,0)</f>
        <v>115.50226056792457</v>
      </c>
      <c r="N261" s="373">
        <f>VLOOKUP($D261,'[2]5D'!$C:$AY,COLUMNS($A260:J260)+36,0)</f>
        <v>106.56326141864096</v>
      </c>
      <c r="O261" s="373">
        <f>VLOOKUP($D261,'[2]5D'!$C:$AY,COLUMNS($A260:K260)+36,0)</f>
        <v>101.74265830621727</v>
      </c>
      <c r="P261" s="373">
        <f>VLOOKUP($D261,'[2]5D'!$C:$AY,COLUMNS($A260:L260)+36,0)</f>
        <v>105.11651006169862</v>
      </c>
      <c r="Q261" s="373">
        <f>VLOOKUP($D261,'[2]5D'!$C:$AY,COLUMNS($A260:M260)+36,0)</f>
        <v>103.93854540831981</v>
      </c>
    </row>
    <row r="262" spans="4:17" x14ac:dyDescent="0.25">
      <c r="D262" s="402">
        <v>16100</v>
      </c>
      <c r="E262" s="373">
        <v>1.144345818161996E-2</v>
      </c>
      <c r="F262" s="373">
        <f>VLOOKUP($D262,'[2]5D'!$C:$AY,COLUMNS($A261:B261)+36,0)</f>
        <v>146.84448659083344</v>
      </c>
      <c r="G262" s="373">
        <f>VLOOKUP($D262,'[2]5D'!$C:$AY,COLUMNS($A261:C261)+36,0)</f>
        <v>131.40420606740159</v>
      </c>
      <c r="H262" s="373">
        <f>VLOOKUP($D262,'[2]5D'!$C:$AY,COLUMNS($A261:D261)+36,0)</f>
        <v>145.77553896862833</v>
      </c>
      <c r="I262" s="390">
        <f>VLOOKUP($D262,'[2]5D'!$C:$AY,COLUMNS($A261:E261)+36,0)</f>
        <v>133.33098280692124</v>
      </c>
      <c r="J262" s="390">
        <f>VLOOKUP($D262,'[2]5D'!$C:$AY,COLUMNS($A261:F261)+36,0)</f>
        <v>130.06719457163206</v>
      </c>
      <c r="K262" s="373">
        <f>VLOOKUP($D262,'[2]5D'!$C:$AY,COLUMNS($A261:G261)+36,0)</f>
        <v>135.9293317860124</v>
      </c>
      <c r="L262" s="373">
        <f>VLOOKUP($D262,'[2]5D'!$C:$AY,COLUMNS($A261:H261)+36,0)</f>
        <v>120.68357910626442</v>
      </c>
      <c r="M262" s="373">
        <f>VLOOKUP($D262,'[2]5D'!$C:$AY,COLUMNS($A261:I261)+36,0)</f>
        <v>123.24392649111256</v>
      </c>
      <c r="N262" s="373">
        <f>VLOOKUP($D262,'[2]5D'!$C:$AY,COLUMNS($A261:J261)+36,0)</f>
        <v>119.84206245693977</v>
      </c>
      <c r="O262" s="373">
        <f>VLOOKUP($D262,'[2]5D'!$C:$AY,COLUMNS($A261:K261)+36,0)</f>
        <v>129.25283620427672</v>
      </c>
      <c r="P262" s="373">
        <f>VLOOKUP($D262,'[2]5D'!$C:$AY,COLUMNS($A261:L261)+36,0)</f>
        <v>125.81487963794072</v>
      </c>
      <c r="Q262" s="373">
        <f>VLOOKUP($D262,'[2]5D'!$C:$AY,COLUMNS($A261:M261)+36,0)</f>
        <v>125.16579750397176</v>
      </c>
    </row>
    <row r="263" spans="4:17" x14ac:dyDescent="0.25">
      <c r="D263" s="402">
        <v>16211</v>
      </c>
      <c r="E263" s="373">
        <v>2.6154726050791381E-2</v>
      </c>
      <c r="F263" s="373">
        <f>VLOOKUP($D263,'[2]5D'!$C:$AY,COLUMNS($A262:B262)+36,0)</f>
        <v>85.445258933119675</v>
      </c>
      <c r="G263" s="373">
        <f>VLOOKUP($D263,'[2]5D'!$C:$AY,COLUMNS($A262:C262)+36,0)</f>
        <v>83.368754683171971</v>
      </c>
      <c r="H263" s="373">
        <f>VLOOKUP($D263,'[2]5D'!$C:$AY,COLUMNS($A262:D262)+36,0)</f>
        <v>91.803625144201519</v>
      </c>
      <c r="I263" s="390">
        <f>VLOOKUP($D263,'[2]5D'!$C:$AY,COLUMNS($A262:E262)+36,0)</f>
        <v>94.017442105286889</v>
      </c>
      <c r="J263" s="390">
        <f>VLOOKUP($D263,'[2]5D'!$C:$AY,COLUMNS($A262:F262)+36,0)</f>
        <v>86.258302086838924</v>
      </c>
      <c r="K263" s="373">
        <f>VLOOKUP($D263,'[2]5D'!$C:$AY,COLUMNS($A262:G262)+36,0)</f>
        <v>79.607506399276843</v>
      </c>
      <c r="L263" s="373">
        <f>VLOOKUP($D263,'[2]5D'!$C:$AY,COLUMNS($A262:H262)+36,0)</f>
        <v>85.117352033941032</v>
      </c>
      <c r="M263" s="373">
        <f>VLOOKUP($D263,'[2]5D'!$C:$AY,COLUMNS($A262:I262)+36,0)</f>
        <v>88.642300737330757</v>
      </c>
      <c r="N263" s="373">
        <f>VLOOKUP($D263,'[2]5D'!$C:$AY,COLUMNS($A262:J262)+36,0)</f>
        <v>86.996250562806637</v>
      </c>
      <c r="O263" s="373">
        <f>VLOOKUP($D263,'[2]5D'!$C:$AY,COLUMNS($A262:K262)+36,0)</f>
        <v>88.63928520222909</v>
      </c>
      <c r="P263" s="373">
        <f>VLOOKUP($D263,'[2]5D'!$C:$AY,COLUMNS($A262:L262)+36,0)</f>
        <v>89.571065284419731</v>
      </c>
      <c r="Q263" s="373">
        <f>VLOOKUP($D263,'[2]5D'!$C:$AY,COLUMNS($A262:M262)+36,0)</f>
        <v>97.925534610403972</v>
      </c>
    </row>
    <row r="264" spans="4:17" x14ac:dyDescent="0.25">
      <c r="D264" s="402">
        <v>16212</v>
      </c>
      <c r="E264" s="373">
        <v>2.9268948794016307E-2</v>
      </c>
      <c r="F264" s="373">
        <f>VLOOKUP($D264,'[2]5D'!$C:$AY,COLUMNS($A263:B263)+36,0)</f>
        <v>112.35319910034669</v>
      </c>
      <c r="G264" s="373">
        <f>VLOOKUP($D264,'[2]5D'!$C:$AY,COLUMNS($A263:C263)+36,0)</f>
        <v>113.37129941863218</v>
      </c>
      <c r="H264" s="373">
        <f>VLOOKUP($D264,'[2]5D'!$C:$AY,COLUMNS($A263:D263)+36,0)</f>
        <v>116.47261451495375</v>
      </c>
      <c r="I264" s="390">
        <f>VLOOKUP($D264,'[2]5D'!$C:$AY,COLUMNS($A263:E263)+36,0)</f>
        <v>128.60184662361874</v>
      </c>
      <c r="J264" s="390">
        <f>VLOOKUP($D264,'[2]5D'!$C:$AY,COLUMNS($A263:F263)+36,0)</f>
        <v>131.69826914523469</v>
      </c>
      <c r="K264" s="373">
        <f>VLOOKUP($D264,'[2]5D'!$C:$AY,COLUMNS($A263:G263)+36,0)</f>
        <v>125.40795114365118</v>
      </c>
      <c r="L264" s="373">
        <f>VLOOKUP($D264,'[2]5D'!$C:$AY,COLUMNS($A263:H263)+36,0)</f>
        <v>134.19376614691606</v>
      </c>
      <c r="M264" s="373">
        <f>VLOOKUP($D264,'[2]5D'!$C:$AY,COLUMNS($A263:I263)+36,0)</f>
        <v>136.84540914984024</v>
      </c>
      <c r="N264" s="373">
        <f>VLOOKUP($D264,'[2]5D'!$C:$AY,COLUMNS($A263:J263)+36,0)</f>
        <v>141.59603294522904</v>
      </c>
      <c r="O264" s="373">
        <f>VLOOKUP($D264,'[2]5D'!$C:$AY,COLUMNS($A263:K263)+36,0)</f>
        <v>123.74996451227244</v>
      </c>
      <c r="P264" s="373">
        <f>VLOOKUP($D264,'[2]5D'!$C:$AY,COLUMNS($A263:L263)+36,0)</f>
        <v>89.774687214074774</v>
      </c>
      <c r="Q264" s="373">
        <f>VLOOKUP($D264,'[2]5D'!$C:$AY,COLUMNS($A263:M263)+36,0)</f>
        <v>117.35759187113193</v>
      </c>
    </row>
    <row r="265" spans="4:17" x14ac:dyDescent="0.25">
      <c r="D265" s="402">
        <v>16221</v>
      </c>
      <c r="E265" s="373">
        <v>8.6262505710703929E-2</v>
      </c>
      <c r="F265" s="373">
        <f>VLOOKUP($D265,'[2]5D'!$C:$AY,COLUMNS($A264:B264)+36,0)</f>
        <v>93.63546949437341</v>
      </c>
      <c r="G265" s="373">
        <f>VLOOKUP($D265,'[2]5D'!$C:$AY,COLUMNS($A264:C264)+36,0)</f>
        <v>102.23759189659415</v>
      </c>
      <c r="H265" s="373">
        <f>VLOOKUP($D265,'[2]5D'!$C:$AY,COLUMNS($A264:D264)+36,0)</f>
        <v>85.499387126780974</v>
      </c>
      <c r="I265" s="390">
        <f>VLOOKUP($D265,'[2]5D'!$C:$AY,COLUMNS($A264:E264)+36,0)</f>
        <v>89.365948148158878</v>
      </c>
      <c r="J265" s="390">
        <f>VLOOKUP($D265,'[2]5D'!$C:$AY,COLUMNS($A264:F264)+36,0)</f>
        <v>90.31446236648145</v>
      </c>
      <c r="K265" s="373">
        <f>VLOOKUP($D265,'[2]5D'!$C:$AY,COLUMNS($A264:G264)+36,0)</f>
        <v>106.18128897668414</v>
      </c>
      <c r="L265" s="373">
        <f>VLOOKUP($D265,'[2]5D'!$C:$AY,COLUMNS($A264:H264)+36,0)</f>
        <v>99.967386780869234</v>
      </c>
      <c r="M265" s="373">
        <f>VLOOKUP($D265,'[2]5D'!$C:$AY,COLUMNS($A264:I264)+36,0)</f>
        <v>89.885581448638206</v>
      </c>
      <c r="N265" s="373">
        <f>VLOOKUP($D265,'[2]5D'!$C:$AY,COLUMNS($A264:J264)+36,0)</f>
        <v>97.117871724236608</v>
      </c>
      <c r="O265" s="373">
        <f>VLOOKUP($D265,'[2]5D'!$C:$AY,COLUMNS($A264:K264)+36,0)</f>
        <v>113.48243842311341</v>
      </c>
      <c r="P265" s="373">
        <f>VLOOKUP($D265,'[2]5D'!$C:$AY,COLUMNS($A264:L264)+36,0)</f>
        <v>125.53527005295304</v>
      </c>
      <c r="Q265" s="373">
        <f>VLOOKUP($D265,'[2]5D'!$C:$AY,COLUMNS($A264:M264)+36,0)</f>
        <v>124.7407506658212</v>
      </c>
    </row>
    <row r="266" spans="4:17" x14ac:dyDescent="0.25">
      <c r="D266" s="402">
        <v>16230</v>
      </c>
      <c r="E266" s="373">
        <v>1.3474268100097277E-2</v>
      </c>
      <c r="F266" s="373">
        <f>VLOOKUP($D266,'[2]5D'!$C:$AY,COLUMNS($A265:B265)+36,0)</f>
        <v>209.4945221762344</v>
      </c>
      <c r="G266" s="373">
        <f>VLOOKUP($D266,'[2]5D'!$C:$AY,COLUMNS($A265:C265)+36,0)</f>
        <v>283.87401895102818</v>
      </c>
      <c r="H266" s="373">
        <f>VLOOKUP($D266,'[2]5D'!$C:$AY,COLUMNS($A265:D265)+36,0)</f>
        <v>193.95440937736086</v>
      </c>
      <c r="I266" s="390">
        <f>VLOOKUP($D266,'[2]5D'!$C:$AY,COLUMNS($A265:E265)+36,0)</f>
        <v>197.65213280992788</v>
      </c>
      <c r="J266" s="390">
        <f>VLOOKUP($D266,'[2]5D'!$C:$AY,COLUMNS($A265:F265)+36,0)</f>
        <v>200.85283948483735</v>
      </c>
      <c r="K266" s="373">
        <f>VLOOKUP($D266,'[2]5D'!$C:$AY,COLUMNS($A265:G265)+36,0)</f>
        <v>248.10350584780775</v>
      </c>
      <c r="L266" s="373">
        <f>VLOOKUP($D266,'[2]5D'!$C:$AY,COLUMNS($A265:H265)+36,0)</f>
        <v>182.06226447016905</v>
      </c>
      <c r="M266" s="373">
        <f>VLOOKUP($D266,'[2]5D'!$C:$AY,COLUMNS($A265:I265)+36,0)</f>
        <v>193.84932178102204</v>
      </c>
      <c r="N266" s="373">
        <f>VLOOKUP($D266,'[2]5D'!$C:$AY,COLUMNS($A265:J265)+36,0)</f>
        <v>211.01364238695655</v>
      </c>
      <c r="O266" s="373">
        <f>VLOOKUP($D266,'[2]5D'!$C:$AY,COLUMNS($A265:K265)+36,0)</f>
        <v>300.08418274381921</v>
      </c>
      <c r="P266" s="373">
        <f>VLOOKUP($D266,'[2]5D'!$C:$AY,COLUMNS($A265:L265)+36,0)</f>
        <v>436.79546378780634</v>
      </c>
      <c r="Q266" s="373">
        <f>VLOOKUP($D266,'[2]5D'!$C:$AY,COLUMNS($A265:M265)+36,0)</f>
        <v>321.84619996971315</v>
      </c>
    </row>
    <row r="267" spans="4:17" x14ac:dyDescent="0.25">
      <c r="D267" s="402">
        <v>17010</v>
      </c>
      <c r="E267" s="373">
        <v>4.1401536759824919E-3</v>
      </c>
      <c r="F267" s="373">
        <f>VLOOKUP($D267,'[2]5D'!$C:$AY,COLUMNS($A266:B266)+36,0)</f>
        <v>121.43832959616256</v>
      </c>
      <c r="G267" s="373">
        <f>VLOOKUP($D267,'[2]5D'!$C:$AY,COLUMNS($A266:C266)+36,0)</f>
        <v>108.50672054797069</v>
      </c>
      <c r="H267" s="373">
        <f>VLOOKUP($D267,'[2]5D'!$C:$AY,COLUMNS($A266:D266)+36,0)</f>
        <v>120.77450322026868</v>
      </c>
      <c r="I267" s="390">
        <f>VLOOKUP($D267,'[2]5D'!$C:$AY,COLUMNS($A266:E266)+36,0)</f>
        <v>112.83944461975352</v>
      </c>
      <c r="J267" s="390">
        <f>VLOOKUP($D267,'[2]5D'!$C:$AY,COLUMNS($A266:F266)+36,0)</f>
        <v>111.74972576932727</v>
      </c>
      <c r="K267" s="373">
        <f>VLOOKUP($D267,'[2]5D'!$C:$AY,COLUMNS($A266:G266)+36,0)</f>
        <v>105.59872690410458</v>
      </c>
      <c r="L267" s="373">
        <f>VLOOKUP($D267,'[2]5D'!$C:$AY,COLUMNS($A266:H266)+36,0)</f>
        <v>111.25276363288219</v>
      </c>
      <c r="M267" s="373">
        <f>VLOOKUP($D267,'[2]5D'!$C:$AY,COLUMNS($A266:I266)+36,0)</f>
        <v>103.7212574097248</v>
      </c>
      <c r="N267" s="373">
        <f>VLOOKUP($D267,'[2]5D'!$C:$AY,COLUMNS($A266:J266)+36,0)</f>
        <v>107.10853936095656</v>
      </c>
      <c r="O267" s="373">
        <f>VLOOKUP($D267,'[2]5D'!$C:$AY,COLUMNS($A266:K266)+36,0)</f>
        <v>101.65738155564857</v>
      </c>
      <c r="P267" s="373">
        <f>VLOOKUP($D267,'[2]5D'!$C:$AY,COLUMNS($A266:L266)+36,0)</f>
        <v>105.77844075904017</v>
      </c>
      <c r="Q267" s="373">
        <f>VLOOKUP($D267,'[2]5D'!$C:$AY,COLUMNS($A266:M266)+36,0)</f>
        <v>119.1834347852277</v>
      </c>
    </row>
    <row r="268" spans="4:17" x14ac:dyDescent="0.25">
      <c r="D268" s="402">
        <v>17020</v>
      </c>
      <c r="E268" s="373">
        <v>1.3937181789059516E-2</v>
      </c>
      <c r="F268" s="373">
        <f>VLOOKUP($D268,'[2]5D'!$C:$AY,COLUMNS($A267:B267)+36,0)</f>
        <v>114.73245479826468</v>
      </c>
      <c r="G268" s="373">
        <f>VLOOKUP($D268,'[2]5D'!$C:$AY,COLUMNS($A267:C267)+36,0)</f>
        <v>113.79712100597374</v>
      </c>
      <c r="H268" s="373">
        <f>VLOOKUP($D268,'[2]5D'!$C:$AY,COLUMNS($A267:D267)+36,0)</f>
        <v>115.34494946812896</v>
      </c>
      <c r="I268" s="390">
        <f>VLOOKUP($D268,'[2]5D'!$C:$AY,COLUMNS($A267:E267)+36,0)</f>
        <v>122.7797894651967</v>
      </c>
      <c r="J268" s="390">
        <f>VLOOKUP($D268,'[2]5D'!$C:$AY,COLUMNS($A267:F267)+36,0)</f>
        <v>122.41914556259498</v>
      </c>
      <c r="K268" s="373">
        <f>VLOOKUP($D268,'[2]5D'!$C:$AY,COLUMNS($A267:G267)+36,0)</f>
        <v>117.88550831458903</v>
      </c>
      <c r="L268" s="373">
        <f>VLOOKUP($D268,'[2]5D'!$C:$AY,COLUMNS($A267:H267)+36,0)</f>
        <v>115.58955301690753</v>
      </c>
      <c r="M268" s="373">
        <f>VLOOKUP($D268,'[2]5D'!$C:$AY,COLUMNS($A267:I267)+36,0)</f>
        <v>108.84735261049327</v>
      </c>
      <c r="N268" s="373">
        <f>VLOOKUP($D268,'[2]5D'!$C:$AY,COLUMNS($A267:J267)+36,0)</f>
        <v>112.3905514215064</v>
      </c>
      <c r="O268" s="373">
        <f>VLOOKUP($D268,'[2]5D'!$C:$AY,COLUMNS($A267:K267)+36,0)</f>
        <v>112.63954405825889</v>
      </c>
      <c r="P268" s="373">
        <f>VLOOKUP($D268,'[2]5D'!$C:$AY,COLUMNS($A267:L267)+36,0)</f>
        <v>116.21475151749233</v>
      </c>
      <c r="Q268" s="373">
        <f>VLOOKUP($D268,'[2]5D'!$C:$AY,COLUMNS($A267:M267)+36,0)</f>
        <v>124.94491966240308</v>
      </c>
    </row>
    <row r="269" spans="4:17" x14ac:dyDescent="0.25">
      <c r="D269" s="402">
        <v>17091</v>
      </c>
      <c r="E269" s="373">
        <v>7.2621724237098761E-3</v>
      </c>
      <c r="F269" s="373">
        <f>VLOOKUP($D269,'[2]5D'!$C:$AY,COLUMNS($A268:B268)+36,0)</f>
        <v>90.348765920135449</v>
      </c>
      <c r="G269" s="373">
        <f>VLOOKUP($D269,'[2]5D'!$C:$AY,COLUMNS($A268:C268)+36,0)</f>
        <v>92.88912997217156</v>
      </c>
      <c r="H269" s="373">
        <f>VLOOKUP($D269,'[2]5D'!$C:$AY,COLUMNS($A268:D268)+36,0)</f>
        <v>92.809916895265772</v>
      </c>
      <c r="I269" s="390">
        <f>VLOOKUP($D269,'[2]5D'!$C:$AY,COLUMNS($A268:E268)+36,0)</f>
        <v>93.609064538580483</v>
      </c>
      <c r="J269" s="390">
        <f>VLOOKUP($D269,'[2]5D'!$C:$AY,COLUMNS($A268:F268)+36,0)</f>
        <v>94.776974050576854</v>
      </c>
      <c r="K269" s="373">
        <f>VLOOKUP($D269,'[2]5D'!$C:$AY,COLUMNS($A268:G268)+36,0)</f>
        <v>86.56190665945735</v>
      </c>
      <c r="L269" s="373">
        <f>VLOOKUP($D269,'[2]5D'!$C:$AY,COLUMNS($A268:H268)+36,0)</f>
        <v>91.332938210946864</v>
      </c>
      <c r="M269" s="373">
        <f>VLOOKUP($D269,'[2]5D'!$C:$AY,COLUMNS($A268:I268)+36,0)</f>
        <v>95.939530090987745</v>
      </c>
      <c r="N269" s="373">
        <f>VLOOKUP($D269,'[2]5D'!$C:$AY,COLUMNS($A268:J268)+36,0)</f>
        <v>99.854951364720606</v>
      </c>
      <c r="O269" s="373">
        <f>VLOOKUP($D269,'[2]5D'!$C:$AY,COLUMNS($A268:K268)+36,0)</f>
        <v>99.057553666758167</v>
      </c>
      <c r="P269" s="373">
        <f>VLOOKUP($D269,'[2]5D'!$C:$AY,COLUMNS($A268:L268)+36,0)</f>
        <v>97.866414049498474</v>
      </c>
      <c r="Q269" s="373">
        <f>VLOOKUP($D269,'[2]5D'!$C:$AY,COLUMNS($A268:M268)+36,0)</f>
        <v>99.117105269109047</v>
      </c>
    </row>
    <row r="270" spans="4:17" x14ac:dyDescent="0.25">
      <c r="D270" s="402">
        <v>17092</v>
      </c>
      <c r="E270" s="373">
        <v>1.2100418062961148E-2</v>
      </c>
      <c r="F270" s="373">
        <f>VLOOKUP($D270,'[2]5D'!$C:$AY,COLUMNS($A269:B269)+36,0)</f>
        <v>130.14817108335646</v>
      </c>
      <c r="G270" s="373">
        <f>VLOOKUP($D270,'[2]5D'!$C:$AY,COLUMNS($A269:C269)+36,0)</f>
        <v>116.05126011256927</v>
      </c>
      <c r="H270" s="373">
        <f>VLOOKUP($D270,'[2]5D'!$C:$AY,COLUMNS($A269:D269)+36,0)</f>
        <v>118.11631560531428</v>
      </c>
      <c r="I270" s="390">
        <f>VLOOKUP($D270,'[2]5D'!$C:$AY,COLUMNS($A269:E269)+36,0)</f>
        <v>125.26339140290568</v>
      </c>
      <c r="J270" s="390">
        <f>VLOOKUP($D270,'[2]5D'!$C:$AY,COLUMNS($A269:F269)+36,0)</f>
        <v>114.20726788648246</v>
      </c>
      <c r="K270" s="373">
        <f>VLOOKUP($D270,'[2]5D'!$C:$AY,COLUMNS($A269:G269)+36,0)</f>
        <v>113.92987561370656</v>
      </c>
      <c r="L270" s="373">
        <f>VLOOKUP($D270,'[2]5D'!$C:$AY,COLUMNS($A269:H269)+36,0)</f>
        <v>111.1086742459608</v>
      </c>
      <c r="M270" s="373">
        <f>VLOOKUP($D270,'[2]5D'!$C:$AY,COLUMNS($A269:I269)+36,0)</f>
        <v>102.09035416848265</v>
      </c>
      <c r="N270" s="373">
        <f>VLOOKUP($D270,'[2]5D'!$C:$AY,COLUMNS($A269:J269)+36,0)</f>
        <v>151.55005252806032</v>
      </c>
      <c r="O270" s="373">
        <f>VLOOKUP($D270,'[2]5D'!$C:$AY,COLUMNS($A269:K269)+36,0)</f>
        <v>113.58915333433306</v>
      </c>
      <c r="P270" s="373">
        <f>VLOOKUP($D270,'[2]5D'!$C:$AY,COLUMNS($A269:L269)+36,0)</f>
        <v>130.02847731043656</v>
      </c>
      <c r="Q270" s="373">
        <f>VLOOKUP($D270,'[2]5D'!$C:$AY,COLUMNS($A269:M269)+36,0)</f>
        <v>154.19472163141216</v>
      </c>
    </row>
    <row r="271" spans="4:17" x14ac:dyDescent="0.25">
      <c r="D271" s="402">
        <v>17093</v>
      </c>
      <c r="E271" s="373">
        <v>1.6703316953914641E-2</v>
      </c>
      <c r="F271" s="373">
        <f>VLOOKUP($D271,'[2]5D'!$C:$AY,COLUMNS($A270:B270)+36,0)</f>
        <v>105.92047189555542</v>
      </c>
      <c r="G271" s="373">
        <f>VLOOKUP($D271,'[2]5D'!$C:$AY,COLUMNS($A270:C270)+36,0)</f>
        <v>111.69821357610023</v>
      </c>
      <c r="H271" s="373">
        <f>VLOOKUP($D271,'[2]5D'!$C:$AY,COLUMNS($A270:D270)+36,0)</f>
        <v>109.5556075811276</v>
      </c>
      <c r="I271" s="390">
        <f>VLOOKUP($D271,'[2]5D'!$C:$AY,COLUMNS($A270:E270)+36,0)</f>
        <v>114.32821958221264</v>
      </c>
      <c r="J271" s="390">
        <f>VLOOKUP($D271,'[2]5D'!$C:$AY,COLUMNS($A270:F270)+36,0)</f>
        <v>114.75118364921866</v>
      </c>
      <c r="K271" s="373">
        <f>VLOOKUP($D271,'[2]5D'!$C:$AY,COLUMNS($A270:G270)+36,0)</f>
        <v>114.45146988513093</v>
      </c>
      <c r="L271" s="373">
        <f>VLOOKUP($D271,'[2]5D'!$C:$AY,COLUMNS($A270:H270)+36,0)</f>
        <v>113.90319397133796</v>
      </c>
      <c r="M271" s="373">
        <f>VLOOKUP($D271,'[2]5D'!$C:$AY,COLUMNS($A270:I270)+36,0)</f>
        <v>117.04649588354535</v>
      </c>
      <c r="N271" s="373">
        <f>VLOOKUP($D271,'[2]5D'!$C:$AY,COLUMNS($A270:J270)+36,0)</f>
        <v>115.99909386082335</v>
      </c>
      <c r="O271" s="373">
        <f>VLOOKUP($D271,'[2]5D'!$C:$AY,COLUMNS($A270:K270)+36,0)</f>
        <v>117.34286757030186</v>
      </c>
      <c r="P271" s="373">
        <f>VLOOKUP($D271,'[2]5D'!$C:$AY,COLUMNS($A270:L270)+36,0)</f>
        <v>119.69363527921138</v>
      </c>
      <c r="Q271" s="373">
        <f>VLOOKUP($D271,'[2]5D'!$C:$AY,COLUMNS($A270:M270)+36,0)</f>
        <v>110.24120581651803</v>
      </c>
    </row>
    <row r="272" spans="4:17" x14ac:dyDescent="0.25">
      <c r="D272" s="402">
        <v>18110</v>
      </c>
      <c r="E272" s="373">
        <v>1.2217815360148033E-2</v>
      </c>
      <c r="F272" s="373">
        <f>VLOOKUP($D272,'[2]5D'!$C:$AY,COLUMNS($A271:B271)+36,0)</f>
        <v>108.40159307352872</v>
      </c>
      <c r="G272" s="373">
        <f>VLOOKUP($D272,'[2]5D'!$C:$AY,COLUMNS($A271:C271)+36,0)</f>
        <v>102.64963442049195</v>
      </c>
      <c r="H272" s="373">
        <f>VLOOKUP($D272,'[2]5D'!$C:$AY,COLUMNS($A271:D271)+36,0)</f>
        <v>100.58728413276229</v>
      </c>
      <c r="I272" s="390">
        <f>VLOOKUP($D272,'[2]5D'!$C:$AY,COLUMNS($A271:E271)+36,0)</f>
        <v>103.23203015025631</v>
      </c>
      <c r="J272" s="390">
        <f>VLOOKUP($D272,'[2]5D'!$C:$AY,COLUMNS($A271:F271)+36,0)</f>
        <v>103.41713515482272</v>
      </c>
      <c r="K272" s="373">
        <f>VLOOKUP($D272,'[2]5D'!$C:$AY,COLUMNS($A271:G271)+36,0)</f>
        <v>120.24862275129027</v>
      </c>
      <c r="L272" s="373">
        <f>VLOOKUP($D272,'[2]5D'!$C:$AY,COLUMNS($A271:H271)+36,0)</f>
        <v>118.39654322478272</v>
      </c>
      <c r="M272" s="373">
        <f>VLOOKUP($D272,'[2]5D'!$C:$AY,COLUMNS($A271:I271)+36,0)</f>
        <v>111.62421415479412</v>
      </c>
      <c r="N272" s="373">
        <f>VLOOKUP($D272,'[2]5D'!$C:$AY,COLUMNS($A271:J271)+36,0)</f>
        <v>108.5476677320539</v>
      </c>
      <c r="O272" s="373">
        <f>VLOOKUP($D272,'[2]5D'!$C:$AY,COLUMNS($A271:K271)+36,0)</f>
        <v>110.77731807336991</v>
      </c>
      <c r="P272" s="373">
        <f>VLOOKUP($D272,'[2]5D'!$C:$AY,COLUMNS($A271:L271)+36,0)</f>
        <v>116.22856136866145</v>
      </c>
      <c r="Q272" s="373">
        <f>VLOOKUP($D272,'[2]5D'!$C:$AY,COLUMNS($A271:M271)+36,0)</f>
        <v>129.19288203178377</v>
      </c>
    </row>
    <row r="273" spans="4:17" x14ac:dyDescent="0.25">
      <c r="D273" s="402">
        <v>18120</v>
      </c>
      <c r="E273" s="373">
        <v>1.719177297274033E-2</v>
      </c>
      <c r="F273" s="373">
        <f>VLOOKUP($D273,'[2]5D'!$C:$AY,COLUMNS($A272:B272)+36,0)</f>
        <v>118.21679092372368</v>
      </c>
      <c r="G273" s="373">
        <f>VLOOKUP($D273,'[2]5D'!$C:$AY,COLUMNS($A272:C272)+36,0)</f>
        <v>118.27734047458985</v>
      </c>
      <c r="H273" s="373">
        <f>VLOOKUP($D273,'[2]5D'!$C:$AY,COLUMNS($A272:D272)+36,0)</f>
        <v>120.71995423490901</v>
      </c>
      <c r="I273" s="390">
        <f>VLOOKUP($D273,'[2]5D'!$C:$AY,COLUMNS($A272:E272)+36,0)</f>
        <v>125.80503495953602</v>
      </c>
      <c r="J273" s="390">
        <f>VLOOKUP($D273,'[2]5D'!$C:$AY,COLUMNS($A272:F272)+36,0)</f>
        <v>128.64604358929836</v>
      </c>
      <c r="K273" s="373">
        <f>VLOOKUP($D273,'[2]5D'!$C:$AY,COLUMNS($A272:G272)+36,0)</f>
        <v>125.18675386060656</v>
      </c>
      <c r="L273" s="373">
        <f>VLOOKUP($D273,'[2]5D'!$C:$AY,COLUMNS($A272:H272)+36,0)</f>
        <v>125.22197953243641</v>
      </c>
      <c r="M273" s="373">
        <f>VLOOKUP($D273,'[2]5D'!$C:$AY,COLUMNS($A272:I272)+36,0)</f>
        <v>129.31430751263608</v>
      </c>
      <c r="N273" s="373">
        <f>VLOOKUP($D273,'[2]5D'!$C:$AY,COLUMNS($A272:J272)+36,0)</f>
        <v>129.33840693713117</v>
      </c>
      <c r="O273" s="373">
        <f>VLOOKUP($D273,'[2]5D'!$C:$AY,COLUMNS($A272:K272)+36,0)</f>
        <v>128.87335802573168</v>
      </c>
      <c r="P273" s="373">
        <f>VLOOKUP($D273,'[2]5D'!$C:$AY,COLUMNS($A272:L272)+36,0)</f>
        <v>135.18293885711182</v>
      </c>
      <c r="Q273" s="373">
        <f>VLOOKUP($D273,'[2]5D'!$C:$AY,COLUMNS($A272:M272)+36,0)</f>
        <v>139.53093314889009</v>
      </c>
    </row>
    <row r="274" spans="4:17" x14ac:dyDescent="0.25">
      <c r="D274" s="402">
        <v>19201</v>
      </c>
      <c r="E274" s="373">
        <v>4.9362934263836859E-2</v>
      </c>
      <c r="F274" s="373">
        <f>VLOOKUP($D274,'[2]5D'!$C:$AY,COLUMNS($A273:B273)+36,0)</f>
        <v>116.27400633893917</v>
      </c>
      <c r="G274" s="373">
        <f>VLOOKUP($D274,'[2]5D'!$C:$AY,COLUMNS($A273:C273)+36,0)</f>
        <v>112.22640011764329</v>
      </c>
      <c r="H274" s="373">
        <f>VLOOKUP($D274,'[2]5D'!$C:$AY,COLUMNS($A273:D273)+36,0)</f>
        <v>111.83538323657449</v>
      </c>
      <c r="I274" s="390">
        <f>VLOOKUP($D274,'[2]5D'!$C:$AY,COLUMNS($A273:E273)+36,0)</f>
        <v>100.29242734004835</v>
      </c>
      <c r="J274" s="390">
        <f>VLOOKUP($D274,'[2]5D'!$C:$AY,COLUMNS($A273:F273)+36,0)</f>
        <v>111.13159633557154</v>
      </c>
      <c r="K274" s="373">
        <f>VLOOKUP($D274,'[2]5D'!$C:$AY,COLUMNS($A273:G273)+36,0)</f>
        <v>111.09099048835036</v>
      </c>
      <c r="L274" s="373">
        <f>VLOOKUP($D274,'[2]5D'!$C:$AY,COLUMNS($A273:H273)+36,0)</f>
        <v>106.55607973886856</v>
      </c>
      <c r="M274" s="373">
        <f>VLOOKUP($D274,'[2]5D'!$C:$AY,COLUMNS($A273:I273)+36,0)</f>
        <v>103.10788518057581</v>
      </c>
      <c r="N274" s="373">
        <f>VLOOKUP($D274,'[2]5D'!$C:$AY,COLUMNS($A273:J273)+36,0)</f>
        <v>106.55665575854576</v>
      </c>
      <c r="O274" s="373">
        <f>VLOOKUP($D274,'[2]5D'!$C:$AY,COLUMNS($A273:K273)+36,0)</f>
        <v>115.17153891529414</v>
      </c>
      <c r="P274" s="373">
        <f>VLOOKUP($D274,'[2]5D'!$C:$AY,COLUMNS($A273:L273)+36,0)</f>
        <v>116.25346657690923</v>
      </c>
      <c r="Q274" s="373">
        <f>VLOOKUP($D274,'[2]5D'!$C:$AY,COLUMNS($A273:M273)+36,0)</f>
        <v>112.44211082499743</v>
      </c>
    </row>
    <row r="275" spans="4:17" x14ac:dyDescent="0.25">
      <c r="D275" s="402">
        <v>20111</v>
      </c>
      <c r="E275" s="373">
        <v>1.2301114264970698E-2</v>
      </c>
      <c r="F275" s="373">
        <f>VLOOKUP($D275,'[2]5D'!$C:$AY,COLUMNS($A274:B274)+36,0)</f>
        <v>100.52729515079956</v>
      </c>
      <c r="G275" s="373">
        <f>VLOOKUP($D275,'[2]5D'!$C:$AY,COLUMNS($A274:C274)+36,0)</f>
        <v>105.51136699320007</v>
      </c>
      <c r="H275" s="373">
        <f>VLOOKUP($D275,'[2]5D'!$C:$AY,COLUMNS($A274:D274)+36,0)</f>
        <v>107.97446618412027</v>
      </c>
      <c r="I275" s="390">
        <f>VLOOKUP($D275,'[2]5D'!$C:$AY,COLUMNS($A274:E274)+36,0)</f>
        <v>126.12196149347511</v>
      </c>
      <c r="J275" s="390">
        <f>VLOOKUP($D275,'[2]5D'!$C:$AY,COLUMNS($A274:F274)+36,0)</f>
        <v>123.36351949777421</v>
      </c>
      <c r="K275" s="373">
        <f>VLOOKUP($D275,'[2]5D'!$C:$AY,COLUMNS($A274:G274)+36,0)</f>
        <v>120.96448817191632</v>
      </c>
      <c r="L275" s="373">
        <f>VLOOKUP($D275,'[2]5D'!$C:$AY,COLUMNS($A274:H274)+36,0)</f>
        <v>117.1314556098837</v>
      </c>
      <c r="M275" s="373">
        <f>VLOOKUP($D275,'[2]5D'!$C:$AY,COLUMNS($A274:I274)+36,0)</f>
        <v>119.0294392259658</v>
      </c>
      <c r="N275" s="373">
        <f>VLOOKUP($D275,'[2]5D'!$C:$AY,COLUMNS($A274:J274)+36,0)</f>
        <v>116.76753628583297</v>
      </c>
      <c r="O275" s="373">
        <f>VLOOKUP($D275,'[2]5D'!$C:$AY,COLUMNS($A274:K274)+36,0)</f>
        <v>127.67093813706798</v>
      </c>
      <c r="P275" s="373">
        <f>VLOOKUP($D275,'[2]5D'!$C:$AY,COLUMNS($A274:L274)+36,0)</f>
        <v>131.63585924350122</v>
      </c>
      <c r="Q275" s="373">
        <f>VLOOKUP($D275,'[2]5D'!$C:$AY,COLUMNS($A274:M274)+36,0)</f>
        <v>128.86979261963526</v>
      </c>
    </row>
    <row r="276" spans="4:17" x14ac:dyDescent="0.25">
      <c r="D276" s="402">
        <v>20112</v>
      </c>
      <c r="E276" s="373">
        <v>8.0719738561839199E-2</v>
      </c>
      <c r="F276" s="373">
        <f>VLOOKUP($D276,'[2]5D'!$C:$AY,COLUMNS($A275:B275)+36,0)</f>
        <v>110.36322572807339</v>
      </c>
      <c r="G276" s="373">
        <f>VLOOKUP($D276,'[2]5D'!$C:$AY,COLUMNS($A275:C275)+36,0)</f>
        <v>114.63636559747462</v>
      </c>
      <c r="H276" s="373">
        <f>VLOOKUP($D276,'[2]5D'!$C:$AY,COLUMNS($A275:D275)+36,0)</f>
        <v>118.4501274897877</v>
      </c>
      <c r="I276" s="390">
        <f>VLOOKUP($D276,'[2]5D'!$C:$AY,COLUMNS($A275:E275)+36,0)</f>
        <v>112.76887399358395</v>
      </c>
      <c r="J276" s="390">
        <f>VLOOKUP($D276,'[2]5D'!$C:$AY,COLUMNS($A275:F275)+36,0)</f>
        <v>113.53975157591817</v>
      </c>
      <c r="K276" s="373">
        <f>VLOOKUP($D276,'[2]5D'!$C:$AY,COLUMNS($A275:G275)+36,0)</f>
        <v>117.39538326419407</v>
      </c>
      <c r="L276" s="373">
        <f>VLOOKUP($D276,'[2]5D'!$C:$AY,COLUMNS($A275:H275)+36,0)</f>
        <v>122.87885130507847</v>
      </c>
      <c r="M276" s="373">
        <f>VLOOKUP($D276,'[2]5D'!$C:$AY,COLUMNS($A275:I275)+36,0)</f>
        <v>120.39615897987503</v>
      </c>
      <c r="N276" s="373">
        <f>VLOOKUP($D276,'[2]5D'!$C:$AY,COLUMNS($A275:J275)+36,0)</f>
        <v>118.66590072290498</v>
      </c>
      <c r="O276" s="373">
        <f>VLOOKUP($D276,'[2]5D'!$C:$AY,COLUMNS($A275:K275)+36,0)</f>
        <v>123.19367880125009</v>
      </c>
      <c r="P276" s="373">
        <f>VLOOKUP($D276,'[2]5D'!$C:$AY,COLUMNS($A275:L275)+36,0)</f>
        <v>104.17102129451216</v>
      </c>
      <c r="Q276" s="373">
        <f>VLOOKUP($D276,'[2]5D'!$C:$AY,COLUMNS($A275:M275)+36,0)</f>
        <v>113.83236877382546</v>
      </c>
    </row>
    <row r="277" spans="4:17" x14ac:dyDescent="0.25">
      <c r="D277" s="402">
        <v>20113</v>
      </c>
      <c r="E277" s="373">
        <v>3.8563874494977161E-3</v>
      </c>
      <c r="F277" s="373">
        <f>VLOOKUP($D277,'[2]5D'!$C:$AY,COLUMNS($A276:B276)+36,0)</f>
        <v>115.12975275121867</v>
      </c>
      <c r="G277" s="373">
        <f>VLOOKUP($D277,'[2]5D'!$C:$AY,COLUMNS($A276:C276)+36,0)</f>
        <v>110.41597377426154</v>
      </c>
      <c r="H277" s="373">
        <f>VLOOKUP($D277,'[2]5D'!$C:$AY,COLUMNS($A276:D276)+36,0)</f>
        <v>120.66679718153144</v>
      </c>
      <c r="I277" s="390">
        <f>VLOOKUP($D277,'[2]5D'!$C:$AY,COLUMNS($A276:E276)+36,0)</f>
        <v>109.71045924086367</v>
      </c>
      <c r="J277" s="390">
        <f>VLOOKUP($D277,'[2]5D'!$C:$AY,COLUMNS($A276:F276)+36,0)</f>
        <v>117.50336300614798</v>
      </c>
      <c r="K277" s="373">
        <f>VLOOKUP($D277,'[2]5D'!$C:$AY,COLUMNS($A276:G276)+36,0)</f>
        <v>120.84741385139392</v>
      </c>
      <c r="L277" s="373">
        <f>VLOOKUP($D277,'[2]5D'!$C:$AY,COLUMNS($A276:H276)+36,0)</f>
        <v>120.67077024913148</v>
      </c>
      <c r="M277" s="373">
        <f>VLOOKUP($D277,'[2]5D'!$C:$AY,COLUMNS($A276:I276)+36,0)</f>
        <v>125.73711751129333</v>
      </c>
      <c r="N277" s="373">
        <f>VLOOKUP($D277,'[2]5D'!$C:$AY,COLUMNS($A276:J276)+36,0)</f>
        <v>126.57175606762269</v>
      </c>
      <c r="O277" s="373">
        <f>VLOOKUP($D277,'[2]5D'!$C:$AY,COLUMNS($A276:K276)+36,0)</f>
        <v>126.29529976144802</v>
      </c>
      <c r="P277" s="373">
        <f>VLOOKUP($D277,'[2]5D'!$C:$AY,COLUMNS($A276:L276)+36,0)</f>
        <v>111.34072655805409</v>
      </c>
      <c r="Q277" s="373">
        <f>VLOOKUP($D277,'[2]5D'!$C:$AY,COLUMNS($A276:M276)+36,0)</f>
        <v>114.48247335319243</v>
      </c>
    </row>
    <row r="278" spans="4:17" x14ac:dyDescent="0.25">
      <c r="D278" s="402">
        <v>20121</v>
      </c>
      <c r="E278" s="373">
        <v>9.5589497893519962E-2</v>
      </c>
      <c r="F278" s="373">
        <f>VLOOKUP($D278,'[2]5D'!$C:$AY,COLUMNS($A277:B277)+36,0)</f>
        <v>103.67242613349023</v>
      </c>
      <c r="G278" s="373">
        <f>VLOOKUP($D278,'[2]5D'!$C:$AY,COLUMNS($A277:C277)+36,0)</f>
        <v>107.25961253158644</v>
      </c>
      <c r="H278" s="373">
        <f>VLOOKUP($D278,'[2]5D'!$C:$AY,COLUMNS($A277:D277)+36,0)</f>
        <v>114.50348711260003</v>
      </c>
      <c r="I278" s="390">
        <f>VLOOKUP($D278,'[2]5D'!$C:$AY,COLUMNS($A277:E277)+36,0)</f>
        <v>114.61691003828801</v>
      </c>
      <c r="J278" s="390">
        <f>VLOOKUP($D278,'[2]5D'!$C:$AY,COLUMNS($A277:F277)+36,0)</f>
        <v>120.0624377273809</v>
      </c>
      <c r="K278" s="373">
        <f>VLOOKUP($D278,'[2]5D'!$C:$AY,COLUMNS($A277:G277)+36,0)</f>
        <v>122.98997248190044</v>
      </c>
      <c r="L278" s="373">
        <f>VLOOKUP($D278,'[2]5D'!$C:$AY,COLUMNS($A277:H277)+36,0)</f>
        <v>115.738034951762</v>
      </c>
      <c r="M278" s="373">
        <f>VLOOKUP($D278,'[2]5D'!$C:$AY,COLUMNS($A277:I277)+36,0)</f>
        <v>115.25404352673918</v>
      </c>
      <c r="N278" s="373">
        <f>VLOOKUP($D278,'[2]5D'!$C:$AY,COLUMNS($A277:J277)+36,0)</f>
        <v>117.43551142871326</v>
      </c>
      <c r="O278" s="373">
        <f>VLOOKUP($D278,'[2]5D'!$C:$AY,COLUMNS($A277:K277)+36,0)</f>
        <v>117.92235498411446</v>
      </c>
      <c r="P278" s="373">
        <f>VLOOKUP($D278,'[2]5D'!$C:$AY,COLUMNS($A277:L277)+36,0)</f>
        <v>100.62571774484847</v>
      </c>
      <c r="Q278" s="373">
        <f>VLOOKUP($D278,'[2]5D'!$C:$AY,COLUMNS($A277:M277)+36,0)</f>
        <v>105.04834249293783</v>
      </c>
    </row>
    <row r="279" spans="4:17" x14ac:dyDescent="0.25">
      <c r="D279" s="402">
        <v>20131</v>
      </c>
      <c r="E279" s="373">
        <v>6.2533727601221126E-2</v>
      </c>
      <c r="F279" s="373">
        <f>VLOOKUP($D279,'[2]5D'!$C:$AY,COLUMNS($A278:B278)+36,0)</f>
        <v>111.88052136449127</v>
      </c>
      <c r="G279" s="373">
        <f>VLOOKUP($D279,'[2]5D'!$C:$AY,COLUMNS($A278:C278)+36,0)</f>
        <v>110.66506430138141</v>
      </c>
      <c r="H279" s="373">
        <f>VLOOKUP($D279,'[2]5D'!$C:$AY,COLUMNS($A278:D278)+36,0)</f>
        <v>114.76470096666162</v>
      </c>
      <c r="I279" s="390">
        <f>VLOOKUP($D279,'[2]5D'!$C:$AY,COLUMNS($A278:E278)+36,0)</f>
        <v>114.54236391182151</v>
      </c>
      <c r="J279" s="390">
        <f>VLOOKUP($D279,'[2]5D'!$C:$AY,COLUMNS($A278:F278)+36,0)</f>
        <v>121.04163821536665</v>
      </c>
      <c r="K279" s="373">
        <f>VLOOKUP($D279,'[2]5D'!$C:$AY,COLUMNS($A278:G278)+36,0)</f>
        <v>120.577715164252</v>
      </c>
      <c r="L279" s="373">
        <f>VLOOKUP($D279,'[2]5D'!$C:$AY,COLUMNS($A278:H278)+36,0)</f>
        <v>120.52583998000834</v>
      </c>
      <c r="M279" s="373">
        <f>VLOOKUP($D279,'[2]5D'!$C:$AY,COLUMNS($A278:I278)+36,0)</f>
        <v>117.9515303355147</v>
      </c>
      <c r="N279" s="373">
        <f>VLOOKUP($D279,'[2]5D'!$C:$AY,COLUMNS($A278:J278)+36,0)</f>
        <v>119.94738903772569</v>
      </c>
      <c r="O279" s="373">
        <f>VLOOKUP($D279,'[2]5D'!$C:$AY,COLUMNS($A278:K278)+36,0)</f>
        <v>117.63885480789385</v>
      </c>
      <c r="P279" s="373">
        <f>VLOOKUP($D279,'[2]5D'!$C:$AY,COLUMNS($A278:L278)+36,0)</f>
        <v>114.40361129936831</v>
      </c>
      <c r="Q279" s="373">
        <f>VLOOKUP($D279,'[2]5D'!$C:$AY,COLUMNS($A278:M278)+36,0)</f>
        <v>116.95915974554545</v>
      </c>
    </row>
    <row r="280" spans="4:17" x14ac:dyDescent="0.25">
      <c r="D280" s="402">
        <v>20210</v>
      </c>
      <c r="E280" s="373">
        <v>1.0205838948682044E-2</v>
      </c>
      <c r="F280" s="373">
        <f>VLOOKUP($D280,'[2]5D'!$C:$AY,COLUMNS($A279:B279)+36,0)</f>
        <v>117.61516700883327</v>
      </c>
      <c r="G280" s="373">
        <f>VLOOKUP($D280,'[2]5D'!$C:$AY,COLUMNS($A279:C279)+36,0)</f>
        <v>108.846737937002</v>
      </c>
      <c r="H280" s="373">
        <f>VLOOKUP($D280,'[2]5D'!$C:$AY,COLUMNS($A279:D279)+36,0)</f>
        <v>112.25175345635229</v>
      </c>
      <c r="I280" s="390">
        <f>VLOOKUP($D280,'[2]5D'!$C:$AY,COLUMNS($A279:E279)+36,0)</f>
        <v>103.31770617335837</v>
      </c>
      <c r="J280" s="390">
        <f>VLOOKUP($D280,'[2]5D'!$C:$AY,COLUMNS($A279:F279)+36,0)</f>
        <v>109.94313853012439</v>
      </c>
      <c r="K280" s="373">
        <f>VLOOKUP($D280,'[2]5D'!$C:$AY,COLUMNS($A279:G279)+36,0)</f>
        <v>106.93386727236008</v>
      </c>
      <c r="L280" s="373">
        <f>VLOOKUP($D280,'[2]5D'!$C:$AY,COLUMNS($A279:H279)+36,0)</f>
        <v>108.42119017745351</v>
      </c>
      <c r="M280" s="373">
        <f>VLOOKUP($D280,'[2]5D'!$C:$AY,COLUMNS($A279:I279)+36,0)</f>
        <v>111.14798070940026</v>
      </c>
      <c r="N280" s="373">
        <f>VLOOKUP($D280,'[2]5D'!$C:$AY,COLUMNS($A279:J279)+36,0)</f>
        <v>104.81374901122913</v>
      </c>
      <c r="O280" s="373">
        <f>VLOOKUP($D280,'[2]5D'!$C:$AY,COLUMNS($A279:K279)+36,0)</f>
        <v>116.3036992168111</v>
      </c>
      <c r="P280" s="373">
        <f>VLOOKUP($D280,'[2]5D'!$C:$AY,COLUMNS($A279:L279)+36,0)</f>
        <v>112.22258708032403</v>
      </c>
      <c r="Q280" s="373">
        <f>VLOOKUP($D280,'[2]5D'!$C:$AY,COLUMNS($A279:M279)+36,0)</f>
        <v>109.77199978871539</v>
      </c>
    </row>
    <row r="281" spans="4:17" x14ac:dyDescent="0.25">
      <c r="D281" s="402">
        <v>20221</v>
      </c>
      <c r="E281" s="373">
        <v>6.2159656925729473E-2</v>
      </c>
      <c r="F281" s="373">
        <f>VLOOKUP($D281,'[2]5D'!$C:$AY,COLUMNS($A280:B280)+36,0)</f>
        <v>115.77050260500252</v>
      </c>
      <c r="G281" s="373">
        <f>VLOOKUP($D281,'[2]5D'!$C:$AY,COLUMNS($A280:C280)+36,0)</f>
        <v>106.23060492618482</v>
      </c>
      <c r="H281" s="373">
        <f>VLOOKUP($D281,'[2]5D'!$C:$AY,COLUMNS($A280:D280)+36,0)</f>
        <v>118.50965468013872</v>
      </c>
      <c r="I281" s="390">
        <f>VLOOKUP($D281,'[2]5D'!$C:$AY,COLUMNS($A280:E280)+36,0)</f>
        <v>117.22194724202831</v>
      </c>
      <c r="J281" s="390">
        <f>VLOOKUP($D281,'[2]5D'!$C:$AY,COLUMNS($A280:F280)+36,0)</f>
        <v>127.47327423681098</v>
      </c>
      <c r="K281" s="373">
        <f>VLOOKUP($D281,'[2]5D'!$C:$AY,COLUMNS($A280:G280)+36,0)</f>
        <v>119.56296449050814</v>
      </c>
      <c r="L281" s="373">
        <f>VLOOKUP($D281,'[2]5D'!$C:$AY,COLUMNS($A280:H280)+36,0)</f>
        <v>115.87250159795259</v>
      </c>
      <c r="M281" s="373">
        <f>VLOOKUP($D281,'[2]5D'!$C:$AY,COLUMNS($A280:I280)+36,0)</f>
        <v>116.49863298800128</v>
      </c>
      <c r="N281" s="373">
        <f>VLOOKUP($D281,'[2]5D'!$C:$AY,COLUMNS($A280:J280)+36,0)</f>
        <v>113.85307129253682</v>
      </c>
      <c r="O281" s="373">
        <f>VLOOKUP($D281,'[2]5D'!$C:$AY,COLUMNS($A280:K280)+36,0)</f>
        <v>106.7064252166246</v>
      </c>
      <c r="P281" s="373">
        <f>VLOOKUP($D281,'[2]5D'!$C:$AY,COLUMNS($A280:L280)+36,0)</f>
        <v>100.03710903550113</v>
      </c>
      <c r="Q281" s="373">
        <f>VLOOKUP($D281,'[2]5D'!$C:$AY,COLUMNS($A280:M280)+36,0)</f>
        <v>101.67058348243528</v>
      </c>
    </row>
    <row r="282" spans="4:17" x14ac:dyDescent="0.25">
      <c r="D282" s="402">
        <v>20222</v>
      </c>
      <c r="E282" s="373">
        <v>1.9248943428494821E-4</v>
      </c>
      <c r="F282" s="373">
        <f>VLOOKUP($D282,'[2]5D'!$C:$AY,COLUMNS($A281:B281)+36,0)</f>
        <v>115.8965271239616</v>
      </c>
      <c r="G282" s="373">
        <f>VLOOKUP($D282,'[2]5D'!$C:$AY,COLUMNS($A281:C281)+36,0)</f>
        <v>112.45642856062237</v>
      </c>
      <c r="H282" s="373">
        <f>VLOOKUP($D282,'[2]5D'!$C:$AY,COLUMNS($A281:D281)+36,0)</f>
        <v>114.07055123733349</v>
      </c>
      <c r="I282" s="390">
        <f>VLOOKUP($D282,'[2]5D'!$C:$AY,COLUMNS($A281:E281)+36,0)</f>
        <v>114.78650239670955</v>
      </c>
      <c r="J282" s="390">
        <f>VLOOKUP($D282,'[2]5D'!$C:$AY,COLUMNS($A281:F281)+36,0)</f>
        <v>111.66909602396686</v>
      </c>
      <c r="K282" s="373">
        <f>VLOOKUP($D282,'[2]5D'!$C:$AY,COLUMNS($A281:G281)+36,0)</f>
        <v>108.63635311156051</v>
      </c>
      <c r="L282" s="373">
        <f>VLOOKUP($D282,'[2]5D'!$C:$AY,COLUMNS($A281:H281)+36,0)</f>
        <v>112.04105088173237</v>
      </c>
      <c r="M282" s="373">
        <f>VLOOKUP($D282,'[2]5D'!$C:$AY,COLUMNS($A281:I281)+36,0)</f>
        <v>103.40077011039051</v>
      </c>
      <c r="N282" s="373">
        <f>VLOOKUP($D282,'[2]5D'!$C:$AY,COLUMNS($A281:J281)+36,0)</f>
        <v>111.89644124003468</v>
      </c>
      <c r="O282" s="373">
        <f>VLOOKUP($D282,'[2]5D'!$C:$AY,COLUMNS($A281:K281)+36,0)</f>
        <v>111.50659586384562</v>
      </c>
      <c r="P282" s="373">
        <f>VLOOKUP($D282,'[2]5D'!$C:$AY,COLUMNS($A281:L281)+36,0)</f>
        <v>110.83123156531485</v>
      </c>
      <c r="Q282" s="373">
        <f>VLOOKUP($D282,'[2]5D'!$C:$AY,COLUMNS($A281:M281)+36,0)</f>
        <v>112.62126558302367</v>
      </c>
    </row>
    <row r="283" spans="4:17" x14ac:dyDescent="0.25">
      <c r="D283" s="402">
        <v>20231</v>
      </c>
      <c r="E283" s="373">
        <v>2.4097017115518791E-2</v>
      </c>
      <c r="F283" s="373">
        <f>VLOOKUP($D283,'[2]5D'!$C:$AY,COLUMNS($A282:B282)+36,0)</f>
        <v>114.38366725838046</v>
      </c>
      <c r="G283" s="373">
        <f>VLOOKUP($D283,'[2]5D'!$C:$AY,COLUMNS($A282:C282)+36,0)</f>
        <v>100.88328071926054</v>
      </c>
      <c r="H283" s="373">
        <f>VLOOKUP($D283,'[2]5D'!$C:$AY,COLUMNS($A282:D282)+36,0)</f>
        <v>106.84624687812003</v>
      </c>
      <c r="I283" s="390">
        <f>VLOOKUP($D283,'[2]5D'!$C:$AY,COLUMNS($A282:E282)+36,0)</f>
        <v>97.283611941713431</v>
      </c>
      <c r="J283" s="390">
        <f>VLOOKUP($D283,'[2]5D'!$C:$AY,COLUMNS($A282:F282)+36,0)</f>
        <v>108.78614575780873</v>
      </c>
      <c r="K283" s="373">
        <f>VLOOKUP($D283,'[2]5D'!$C:$AY,COLUMNS($A282:G282)+36,0)</f>
        <v>108.11889201133999</v>
      </c>
      <c r="L283" s="373">
        <f>VLOOKUP($D283,'[2]5D'!$C:$AY,COLUMNS($A282:H282)+36,0)</f>
        <v>112.26656927199862</v>
      </c>
      <c r="M283" s="373">
        <f>VLOOKUP($D283,'[2]5D'!$C:$AY,COLUMNS($A282:I282)+36,0)</f>
        <v>103.12635526152154</v>
      </c>
      <c r="N283" s="373">
        <f>VLOOKUP($D283,'[2]5D'!$C:$AY,COLUMNS($A282:J282)+36,0)</f>
        <v>108.89387602014978</v>
      </c>
      <c r="O283" s="373">
        <f>VLOOKUP($D283,'[2]5D'!$C:$AY,COLUMNS($A282:K282)+36,0)</f>
        <v>109.34701949918218</v>
      </c>
      <c r="P283" s="373">
        <f>VLOOKUP($D283,'[2]5D'!$C:$AY,COLUMNS($A282:L282)+36,0)</f>
        <v>97.201373779102582</v>
      </c>
      <c r="Q283" s="373">
        <f>VLOOKUP($D283,'[2]5D'!$C:$AY,COLUMNS($A282:M282)+36,0)</f>
        <v>102.40250760494564</v>
      </c>
    </row>
    <row r="284" spans="4:17" x14ac:dyDescent="0.25">
      <c r="D284" s="402">
        <v>20232</v>
      </c>
      <c r="E284" s="373">
        <v>2.3607868481395778E-2</v>
      </c>
      <c r="F284" s="373">
        <f>VLOOKUP($D284,'[2]5D'!$C:$AY,COLUMNS($A283:B283)+36,0)</f>
        <v>108.95021903001957</v>
      </c>
      <c r="G284" s="373">
        <f>VLOOKUP($D284,'[2]5D'!$C:$AY,COLUMNS($A283:C283)+36,0)</f>
        <v>104.08406389313285</v>
      </c>
      <c r="H284" s="373">
        <f>VLOOKUP($D284,'[2]5D'!$C:$AY,COLUMNS($A283:D283)+36,0)</f>
        <v>108.08750744160442</v>
      </c>
      <c r="I284" s="390">
        <f>VLOOKUP($D284,'[2]5D'!$C:$AY,COLUMNS($A283:E283)+36,0)</f>
        <v>105.48487859283713</v>
      </c>
      <c r="J284" s="390">
        <f>VLOOKUP($D284,'[2]5D'!$C:$AY,COLUMNS($A283:F283)+36,0)</f>
        <v>108.7950392250229</v>
      </c>
      <c r="K284" s="373">
        <f>VLOOKUP($D284,'[2]5D'!$C:$AY,COLUMNS($A283:G283)+36,0)</f>
        <v>111.42543663749575</v>
      </c>
      <c r="L284" s="373">
        <f>VLOOKUP($D284,'[2]5D'!$C:$AY,COLUMNS($A283:H283)+36,0)</f>
        <v>112.63946887415162</v>
      </c>
      <c r="M284" s="373">
        <f>VLOOKUP($D284,'[2]5D'!$C:$AY,COLUMNS($A283:I283)+36,0)</f>
        <v>111.41421260506014</v>
      </c>
      <c r="N284" s="373">
        <f>VLOOKUP($D284,'[2]5D'!$C:$AY,COLUMNS($A283:J283)+36,0)</f>
        <v>113.51200234991005</v>
      </c>
      <c r="O284" s="373">
        <f>VLOOKUP($D284,'[2]5D'!$C:$AY,COLUMNS($A283:K283)+36,0)</f>
        <v>121.45872943646177</v>
      </c>
      <c r="P284" s="373">
        <f>VLOOKUP($D284,'[2]5D'!$C:$AY,COLUMNS($A283:L283)+36,0)</f>
        <v>90.814327497644896</v>
      </c>
      <c r="Q284" s="373">
        <f>VLOOKUP($D284,'[2]5D'!$C:$AY,COLUMNS($A283:M283)+36,0)</f>
        <v>99.492029874876195</v>
      </c>
    </row>
    <row r="285" spans="4:17" x14ac:dyDescent="0.25">
      <c r="D285" s="402">
        <v>20291</v>
      </c>
      <c r="E285" s="373">
        <v>1.1261380147918986E-2</v>
      </c>
      <c r="F285" s="373">
        <f>VLOOKUP($D285,'[2]5D'!$C:$AY,COLUMNS($A284:B284)+36,0)</f>
        <v>105.25006194500057</v>
      </c>
      <c r="G285" s="373">
        <f>VLOOKUP($D285,'[2]5D'!$C:$AY,COLUMNS($A284:C284)+36,0)</f>
        <v>107.85522642305023</v>
      </c>
      <c r="H285" s="373">
        <f>VLOOKUP($D285,'[2]5D'!$C:$AY,COLUMNS($A284:D284)+36,0)</f>
        <v>112.7930530128381</v>
      </c>
      <c r="I285" s="390">
        <f>VLOOKUP($D285,'[2]5D'!$C:$AY,COLUMNS($A284:E284)+36,0)</f>
        <v>113.21579172494995</v>
      </c>
      <c r="J285" s="390">
        <f>VLOOKUP($D285,'[2]5D'!$C:$AY,COLUMNS($A284:F284)+36,0)</f>
        <v>109.7357688375296</v>
      </c>
      <c r="K285" s="373">
        <f>VLOOKUP($D285,'[2]5D'!$C:$AY,COLUMNS($A284:G284)+36,0)</f>
        <v>113.71543236067816</v>
      </c>
      <c r="L285" s="373">
        <f>VLOOKUP($D285,'[2]5D'!$C:$AY,COLUMNS($A284:H284)+36,0)</f>
        <v>111.06166878266471</v>
      </c>
      <c r="M285" s="373">
        <f>VLOOKUP($D285,'[2]5D'!$C:$AY,COLUMNS($A284:I284)+36,0)</f>
        <v>114.31220671072123</v>
      </c>
      <c r="N285" s="373">
        <f>VLOOKUP($D285,'[2]5D'!$C:$AY,COLUMNS($A284:J284)+36,0)</f>
        <v>128.68109675658351</v>
      </c>
      <c r="O285" s="373">
        <f>VLOOKUP($D285,'[2]5D'!$C:$AY,COLUMNS($A284:K284)+36,0)</f>
        <v>118.05676122288752</v>
      </c>
      <c r="P285" s="373">
        <f>VLOOKUP($D285,'[2]5D'!$C:$AY,COLUMNS($A284:L284)+36,0)</f>
        <v>118.983543954967</v>
      </c>
      <c r="Q285" s="373">
        <f>VLOOKUP($D285,'[2]5D'!$C:$AY,COLUMNS($A284:M284)+36,0)</f>
        <v>128.76058157117052</v>
      </c>
    </row>
    <row r="286" spans="4:17" x14ac:dyDescent="0.25">
      <c r="D286" s="402">
        <v>20299</v>
      </c>
      <c r="E286" s="373">
        <v>4.8594111077551565E-2</v>
      </c>
      <c r="F286" s="373">
        <f>VLOOKUP($D286,'[2]5D'!$C:$AY,COLUMNS($A285:B285)+36,0)</f>
        <v>110.83680561620763</v>
      </c>
      <c r="G286" s="373">
        <f>VLOOKUP($D286,'[2]5D'!$C:$AY,COLUMNS($A285:C285)+36,0)</f>
        <v>109.45436491019937</v>
      </c>
      <c r="H286" s="373">
        <f>VLOOKUP($D286,'[2]5D'!$C:$AY,COLUMNS($A285:D285)+36,0)</f>
        <v>116.21868458979337</v>
      </c>
      <c r="I286" s="390">
        <f>VLOOKUP($D286,'[2]5D'!$C:$AY,COLUMNS($A285:E285)+36,0)</f>
        <v>113.32734699331026</v>
      </c>
      <c r="J286" s="390">
        <f>VLOOKUP($D286,'[2]5D'!$C:$AY,COLUMNS($A285:F285)+36,0)</f>
        <v>116.89789143186611</v>
      </c>
      <c r="K286" s="373">
        <f>VLOOKUP($D286,'[2]5D'!$C:$AY,COLUMNS($A285:G285)+36,0)</f>
        <v>118.26879874113352</v>
      </c>
      <c r="L286" s="373">
        <f>VLOOKUP($D286,'[2]5D'!$C:$AY,COLUMNS($A285:H285)+36,0)</f>
        <v>114.31096781489381</v>
      </c>
      <c r="M286" s="373">
        <f>VLOOKUP($D286,'[2]5D'!$C:$AY,COLUMNS($A285:I285)+36,0)</f>
        <v>115.99782351238187</v>
      </c>
      <c r="N286" s="373">
        <f>VLOOKUP($D286,'[2]5D'!$C:$AY,COLUMNS($A285:J285)+36,0)</f>
        <v>122.54160455630442</v>
      </c>
      <c r="O286" s="373">
        <f>VLOOKUP($D286,'[2]5D'!$C:$AY,COLUMNS($A285:K285)+36,0)</f>
        <v>120.76865025526617</v>
      </c>
      <c r="P286" s="373">
        <f>VLOOKUP($D286,'[2]5D'!$C:$AY,COLUMNS($A285:L285)+36,0)</f>
        <v>109.35964245094021</v>
      </c>
      <c r="Q286" s="373">
        <f>VLOOKUP($D286,'[2]5D'!$C:$AY,COLUMNS($A285:M285)+36,0)</f>
        <v>110.98692088539805</v>
      </c>
    </row>
    <row r="287" spans="4:17" x14ac:dyDescent="0.25">
      <c r="D287" s="402">
        <v>21001</v>
      </c>
      <c r="E287" s="373">
        <v>0.22752145587309064</v>
      </c>
      <c r="F287" s="373">
        <f>VLOOKUP($D287,'[2]5D'!$C:$AY,COLUMNS($A286:B286)+36,0)</f>
        <v>91.722426333609121</v>
      </c>
      <c r="G287" s="373">
        <f>VLOOKUP($D287,'[2]5D'!$C:$AY,COLUMNS($A286:C286)+36,0)</f>
        <v>107.62921337172405</v>
      </c>
      <c r="H287" s="373">
        <f>VLOOKUP($D287,'[2]5D'!$C:$AY,COLUMNS($A286:D286)+36,0)</f>
        <v>109.44459903734278</v>
      </c>
      <c r="I287" s="390">
        <f>VLOOKUP($D287,'[2]5D'!$C:$AY,COLUMNS($A286:E286)+36,0)</f>
        <v>121.36889627516886</v>
      </c>
      <c r="J287" s="390">
        <f>VLOOKUP($D287,'[2]5D'!$C:$AY,COLUMNS($A286:F286)+36,0)</f>
        <v>132.53758575226144</v>
      </c>
      <c r="K287" s="373">
        <f>VLOOKUP($D287,'[2]5D'!$C:$AY,COLUMNS($A286:G286)+36,0)</f>
        <v>100.2793746015105</v>
      </c>
      <c r="L287" s="373">
        <f>VLOOKUP($D287,'[2]5D'!$C:$AY,COLUMNS($A286:H286)+36,0)</f>
        <v>119.36883874541235</v>
      </c>
      <c r="M287" s="373">
        <f>VLOOKUP($D287,'[2]5D'!$C:$AY,COLUMNS($A286:I286)+36,0)</f>
        <v>118.01569452730115</v>
      </c>
      <c r="N287" s="373">
        <f>VLOOKUP($D287,'[2]5D'!$C:$AY,COLUMNS($A286:J286)+36,0)</f>
        <v>131.1902636979309</v>
      </c>
      <c r="O287" s="373">
        <f>VLOOKUP($D287,'[2]5D'!$C:$AY,COLUMNS($A286:K286)+36,0)</f>
        <v>127.95183568708768</v>
      </c>
      <c r="P287" s="373">
        <f>VLOOKUP($D287,'[2]5D'!$C:$AY,COLUMNS($A286:L286)+36,0)</f>
        <v>114.91694526599666</v>
      </c>
      <c r="Q287" s="373">
        <f>VLOOKUP($D287,'[2]5D'!$C:$AY,COLUMNS($A286:M286)+36,0)</f>
        <v>114.25115011439048</v>
      </c>
    </row>
    <row r="288" spans="4:17" x14ac:dyDescent="0.25">
      <c r="D288" s="402">
        <v>22111</v>
      </c>
      <c r="E288" s="373">
        <v>1.3036714725362566E-2</v>
      </c>
      <c r="F288" s="373">
        <f>VLOOKUP($D288,'[2]5D'!$C:$AY,COLUMNS($A287:B287)+36,0)</f>
        <v>102.01376961792334</v>
      </c>
      <c r="G288" s="373">
        <f>VLOOKUP($D288,'[2]5D'!$C:$AY,COLUMNS($A287:C287)+36,0)</f>
        <v>104.24829407583111</v>
      </c>
      <c r="H288" s="373">
        <f>VLOOKUP($D288,'[2]5D'!$C:$AY,COLUMNS($A287:D287)+36,0)</f>
        <v>101.42391034358442</v>
      </c>
      <c r="I288" s="390">
        <f>VLOOKUP($D288,'[2]5D'!$C:$AY,COLUMNS($A287:E287)+36,0)</f>
        <v>101.40343131287851</v>
      </c>
      <c r="J288" s="390">
        <f>VLOOKUP($D288,'[2]5D'!$C:$AY,COLUMNS($A287:F287)+36,0)</f>
        <v>105.21435856258435</v>
      </c>
      <c r="K288" s="373">
        <f>VLOOKUP($D288,'[2]5D'!$C:$AY,COLUMNS($A287:G287)+36,0)</f>
        <v>106.00606892227205</v>
      </c>
      <c r="L288" s="373">
        <f>VLOOKUP($D288,'[2]5D'!$C:$AY,COLUMNS($A287:H287)+36,0)</f>
        <v>104.65546178942847</v>
      </c>
      <c r="M288" s="373">
        <f>VLOOKUP($D288,'[2]5D'!$C:$AY,COLUMNS($A287:I287)+36,0)</f>
        <v>113.67620361706466</v>
      </c>
      <c r="N288" s="373">
        <f>VLOOKUP($D288,'[2]5D'!$C:$AY,COLUMNS($A287:J287)+36,0)</f>
        <v>116.59146710861832</v>
      </c>
      <c r="O288" s="373">
        <f>VLOOKUP($D288,'[2]5D'!$C:$AY,COLUMNS($A287:K287)+36,0)</f>
        <v>123.73452867154707</v>
      </c>
      <c r="P288" s="373">
        <f>VLOOKUP($D288,'[2]5D'!$C:$AY,COLUMNS($A287:L287)+36,0)</f>
        <v>134.83704595788973</v>
      </c>
      <c r="Q288" s="373">
        <f>VLOOKUP($D288,'[2]5D'!$C:$AY,COLUMNS($A287:M287)+36,0)</f>
        <v>135.57282930942699</v>
      </c>
    </row>
    <row r="289" spans="4:17" x14ac:dyDescent="0.25">
      <c r="D289" s="402">
        <v>22112</v>
      </c>
      <c r="E289" s="373">
        <v>8.1707548941686095E-2</v>
      </c>
      <c r="F289" s="373">
        <f>VLOOKUP($D289,'[2]5D'!$C:$AY,COLUMNS($A288:B288)+36,0)</f>
        <v>100.69283370513075</v>
      </c>
      <c r="G289" s="373">
        <f>VLOOKUP($D289,'[2]5D'!$C:$AY,COLUMNS($A288:C288)+36,0)</f>
        <v>97.106303290892072</v>
      </c>
      <c r="H289" s="373">
        <f>VLOOKUP($D289,'[2]5D'!$C:$AY,COLUMNS($A288:D288)+36,0)</f>
        <v>102.97393013272358</v>
      </c>
      <c r="I289" s="390">
        <f>VLOOKUP($D289,'[2]5D'!$C:$AY,COLUMNS($A288:E288)+36,0)</f>
        <v>96.381239555494588</v>
      </c>
      <c r="J289" s="390">
        <f>VLOOKUP($D289,'[2]5D'!$C:$AY,COLUMNS($A288:F288)+36,0)</f>
        <v>92.399685761207465</v>
      </c>
      <c r="K289" s="373">
        <f>VLOOKUP($D289,'[2]5D'!$C:$AY,COLUMNS($A288:G288)+36,0)</f>
        <v>95.926544057927856</v>
      </c>
      <c r="L289" s="373">
        <f>VLOOKUP($D289,'[2]5D'!$C:$AY,COLUMNS($A288:H288)+36,0)</f>
        <v>101.3076154417833</v>
      </c>
      <c r="M289" s="373">
        <f>VLOOKUP($D289,'[2]5D'!$C:$AY,COLUMNS($A288:I288)+36,0)</f>
        <v>106.07923311106251</v>
      </c>
      <c r="N289" s="373">
        <f>VLOOKUP($D289,'[2]5D'!$C:$AY,COLUMNS($A288:J288)+36,0)</f>
        <v>104.89861125431662</v>
      </c>
      <c r="O289" s="373">
        <f>VLOOKUP($D289,'[2]5D'!$C:$AY,COLUMNS($A288:K288)+36,0)</f>
        <v>104.4307277476796</v>
      </c>
      <c r="P289" s="373">
        <f>VLOOKUP($D289,'[2]5D'!$C:$AY,COLUMNS($A288:L288)+36,0)</f>
        <v>86.402182824520324</v>
      </c>
      <c r="Q289" s="373">
        <f>VLOOKUP($D289,'[2]5D'!$C:$AY,COLUMNS($A288:M288)+36,0)</f>
        <v>96.45532769849008</v>
      </c>
    </row>
    <row r="290" spans="4:17" x14ac:dyDescent="0.25">
      <c r="D290" s="402">
        <v>22192</v>
      </c>
      <c r="E290" s="373">
        <v>2.1682436588356748E-2</v>
      </c>
      <c r="F290" s="373">
        <f>VLOOKUP($D290,'[2]5D'!$C:$AY,COLUMNS($A289:B289)+36,0)</f>
        <v>114.85562548303375</v>
      </c>
      <c r="G290" s="373">
        <f>VLOOKUP($D290,'[2]5D'!$C:$AY,COLUMNS($A289:C289)+36,0)</f>
        <v>102.96142008650162</v>
      </c>
      <c r="H290" s="373">
        <f>VLOOKUP($D290,'[2]5D'!$C:$AY,COLUMNS($A289:D289)+36,0)</f>
        <v>117.66494762142717</v>
      </c>
      <c r="I290" s="390">
        <f>VLOOKUP($D290,'[2]5D'!$C:$AY,COLUMNS($A289:E289)+36,0)</f>
        <v>115.79649402363465</v>
      </c>
      <c r="J290" s="390">
        <f>VLOOKUP($D290,'[2]5D'!$C:$AY,COLUMNS($A289:F289)+36,0)</f>
        <v>119.64353002694013</v>
      </c>
      <c r="K290" s="373">
        <f>VLOOKUP($D290,'[2]5D'!$C:$AY,COLUMNS($A289:G289)+36,0)</f>
        <v>110.1618457970727</v>
      </c>
      <c r="L290" s="373">
        <f>VLOOKUP($D290,'[2]5D'!$C:$AY,COLUMNS($A289:H289)+36,0)</f>
        <v>122.22839489805652</v>
      </c>
      <c r="M290" s="373">
        <f>VLOOKUP($D290,'[2]5D'!$C:$AY,COLUMNS($A289:I289)+36,0)</f>
        <v>121.21416727865792</v>
      </c>
      <c r="N290" s="373">
        <f>VLOOKUP($D290,'[2]5D'!$C:$AY,COLUMNS($A289:J289)+36,0)</f>
        <v>118.54671548185107</v>
      </c>
      <c r="O290" s="373">
        <f>VLOOKUP($D290,'[2]5D'!$C:$AY,COLUMNS($A289:K289)+36,0)</f>
        <v>123.22526090875067</v>
      </c>
      <c r="P290" s="373">
        <f>VLOOKUP($D290,'[2]5D'!$C:$AY,COLUMNS($A289:L289)+36,0)</f>
        <v>108.42091544708074</v>
      </c>
      <c r="Q290" s="373">
        <f>VLOOKUP($D290,'[2]5D'!$C:$AY,COLUMNS($A289:M289)+36,0)</f>
        <v>124.48784642439037</v>
      </c>
    </row>
    <row r="291" spans="4:17" x14ac:dyDescent="0.25">
      <c r="D291" s="402">
        <v>22193</v>
      </c>
      <c r="E291" s="373">
        <v>3.008992799654114E-2</v>
      </c>
      <c r="F291" s="373">
        <f>VLOOKUP($D291,'[2]5D'!$C:$AY,COLUMNS($A290:B290)+36,0)</f>
        <v>105.79992495596022</v>
      </c>
      <c r="G291" s="373">
        <f>VLOOKUP($D291,'[2]5D'!$C:$AY,COLUMNS($A290:C290)+36,0)</f>
        <v>104.53060835619442</v>
      </c>
      <c r="H291" s="373">
        <f>VLOOKUP($D291,'[2]5D'!$C:$AY,COLUMNS($A290:D290)+36,0)</f>
        <v>121.69256520123552</v>
      </c>
      <c r="I291" s="390">
        <f>VLOOKUP($D291,'[2]5D'!$C:$AY,COLUMNS($A290:E290)+36,0)</f>
        <v>118.47825263688283</v>
      </c>
      <c r="J291" s="390">
        <f>VLOOKUP($D291,'[2]5D'!$C:$AY,COLUMNS($A290:F290)+36,0)</f>
        <v>116.55780032793866</v>
      </c>
      <c r="K291" s="373">
        <f>VLOOKUP($D291,'[2]5D'!$C:$AY,COLUMNS($A290:G290)+36,0)</f>
        <v>126.5077989455211</v>
      </c>
      <c r="L291" s="373">
        <f>VLOOKUP($D291,'[2]5D'!$C:$AY,COLUMNS($A290:H290)+36,0)</f>
        <v>124.01225185432091</v>
      </c>
      <c r="M291" s="373">
        <f>VLOOKUP($D291,'[2]5D'!$C:$AY,COLUMNS($A290:I290)+36,0)</f>
        <v>124.80807187828829</v>
      </c>
      <c r="N291" s="373">
        <f>VLOOKUP($D291,'[2]5D'!$C:$AY,COLUMNS($A290:J290)+36,0)</f>
        <v>128.33903401322871</v>
      </c>
      <c r="O291" s="373">
        <f>VLOOKUP($D291,'[2]5D'!$C:$AY,COLUMNS($A290:K290)+36,0)</f>
        <v>118.32518448899981</v>
      </c>
      <c r="P291" s="373">
        <f>VLOOKUP($D291,'[2]5D'!$C:$AY,COLUMNS($A290:L290)+36,0)</f>
        <v>97.692350262115042</v>
      </c>
      <c r="Q291" s="373">
        <f>VLOOKUP($D291,'[2]5D'!$C:$AY,COLUMNS($A290:M290)+36,0)</f>
        <v>98.855294466217615</v>
      </c>
    </row>
    <row r="292" spans="4:17" x14ac:dyDescent="0.25">
      <c r="D292" s="402">
        <v>22199</v>
      </c>
      <c r="E292" s="373">
        <v>1.2805287964574445E-2</v>
      </c>
      <c r="F292" s="373">
        <f>VLOOKUP($D292,'[2]5D'!$C:$AY,COLUMNS($A291:B291)+36,0)</f>
        <v>109.50964744943894</v>
      </c>
      <c r="G292" s="373">
        <f>VLOOKUP($D292,'[2]5D'!$C:$AY,COLUMNS($A291:C291)+36,0)</f>
        <v>110.18118143499545</v>
      </c>
      <c r="H292" s="373">
        <f>VLOOKUP($D292,'[2]5D'!$C:$AY,COLUMNS($A291:D291)+36,0)</f>
        <v>112.31485461928408</v>
      </c>
      <c r="I292" s="390">
        <f>VLOOKUP($D292,'[2]5D'!$C:$AY,COLUMNS($A291:E291)+36,0)</f>
        <v>117.69732492715733</v>
      </c>
      <c r="J292" s="390">
        <f>VLOOKUP($D292,'[2]5D'!$C:$AY,COLUMNS($A291:F291)+36,0)</f>
        <v>114.55103414145776</v>
      </c>
      <c r="K292" s="373">
        <f>VLOOKUP($D292,'[2]5D'!$C:$AY,COLUMNS($A291:G291)+36,0)</f>
        <v>109.68624089977006</v>
      </c>
      <c r="L292" s="373">
        <f>VLOOKUP($D292,'[2]5D'!$C:$AY,COLUMNS($A291:H291)+36,0)</f>
        <v>112.71061636120815</v>
      </c>
      <c r="M292" s="373">
        <f>VLOOKUP($D292,'[2]5D'!$C:$AY,COLUMNS($A291:I291)+36,0)</f>
        <v>119.40233310744986</v>
      </c>
      <c r="N292" s="373">
        <f>VLOOKUP($D292,'[2]5D'!$C:$AY,COLUMNS($A291:J291)+36,0)</f>
        <v>120.11973925016677</v>
      </c>
      <c r="O292" s="373">
        <f>VLOOKUP($D292,'[2]5D'!$C:$AY,COLUMNS($A291:K291)+36,0)</f>
        <v>115.72227580853819</v>
      </c>
      <c r="P292" s="373">
        <f>VLOOKUP($D292,'[2]5D'!$C:$AY,COLUMNS($A291:L291)+36,0)</f>
        <v>111.39405903332968</v>
      </c>
      <c r="Q292" s="373">
        <f>VLOOKUP($D292,'[2]5D'!$C:$AY,COLUMNS($A291:M291)+36,0)</f>
        <v>117.39027055334496</v>
      </c>
    </row>
    <row r="293" spans="4:17" x14ac:dyDescent="0.25">
      <c r="D293" s="402">
        <v>22201</v>
      </c>
      <c r="E293" s="373">
        <v>7.6214035277007569E-2</v>
      </c>
      <c r="F293" s="373">
        <f>VLOOKUP($D293,'[2]5D'!$C:$AY,COLUMNS($A292:B292)+36,0)</f>
        <v>107.14818708532249</v>
      </c>
      <c r="G293" s="373">
        <f>VLOOKUP($D293,'[2]5D'!$C:$AY,COLUMNS($A292:C292)+36,0)</f>
        <v>105.92885543966706</v>
      </c>
      <c r="H293" s="373">
        <f>VLOOKUP($D293,'[2]5D'!$C:$AY,COLUMNS($A292:D292)+36,0)</f>
        <v>90.884075623073031</v>
      </c>
      <c r="I293" s="390">
        <f>VLOOKUP($D293,'[2]5D'!$C:$AY,COLUMNS($A292:E292)+36,0)</f>
        <v>89.568103972811087</v>
      </c>
      <c r="J293" s="390">
        <f>VLOOKUP($D293,'[2]5D'!$C:$AY,COLUMNS($A292:F292)+36,0)</f>
        <v>116.21193243902452</v>
      </c>
      <c r="K293" s="373">
        <f>VLOOKUP($D293,'[2]5D'!$C:$AY,COLUMNS($A292:G292)+36,0)</f>
        <v>109.96827325483444</v>
      </c>
      <c r="L293" s="373">
        <f>VLOOKUP($D293,'[2]5D'!$C:$AY,COLUMNS($A292:H292)+36,0)</f>
        <v>110.59395094536424</v>
      </c>
      <c r="M293" s="373">
        <f>VLOOKUP($D293,'[2]5D'!$C:$AY,COLUMNS($A292:I292)+36,0)</f>
        <v>111.36749667008198</v>
      </c>
      <c r="N293" s="373">
        <f>VLOOKUP($D293,'[2]5D'!$C:$AY,COLUMNS($A292:J292)+36,0)</f>
        <v>113.3066071088854</v>
      </c>
      <c r="O293" s="373">
        <f>VLOOKUP($D293,'[2]5D'!$C:$AY,COLUMNS($A292:K292)+36,0)</f>
        <v>124.38685576612137</v>
      </c>
      <c r="P293" s="373">
        <f>VLOOKUP($D293,'[2]5D'!$C:$AY,COLUMNS($A292:L292)+36,0)</f>
        <v>125.40563300001099</v>
      </c>
      <c r="Q293" s="373">
        <f>VLOOKUP($D293,'[2]5D'!$C:$AY,COLUMNS($A292:M292)+36,0)</f>
        <v>124.14185818111623</v>
      </c>
    </row>
    <row r="294" spans="4:17" x14ac:dyDescent="0.25">
      <c r="D294" s="402">
        <v>22202</v>
      </c>
      <c r="E294" s="373">
        <v>3.4992979327169035E-2</v>
      </c>
      <c r="F294" s="373">
        <f>VLOOKUP($D294,'[2]5D'!$C:$AY,COLUMNS($A293:B293)+36,0)</f>
        <v>107.12872048221617</v>
      </c>
      <c r="G294" s="373">
        <f>VLOOKUP($D294,'[2]5D'!$C:$AY,COLUMNS($A293:C293)+36,0)</f>
        <v>110.29523281155379</v>
      </c>
      <c r="H294" s="373">
        <f>VLOOKUP($D294,'[2]5D'!$C:$AY,COLUMNS($A293:D293)+36,0)</f>
        <v>89.661343970842196</v>
      </c>
      <c r="I294" s="390">
        <f>VLOOKUP($D294,'[2]5D'!$C:$AY,COLUMNS($A293:E293)+36,0)</f>
        <v>93.141715041237802</v>
      </c>
      <c r="J294" s="390">
        <f>VLOOKUP($D294,'[2]5D'!$C:$AY,COLUMNS($A293:F293)+36,0)</f>
        <v>106.94623985543012</v>
      </c>
      <c r="K294" s="373">
        <f>VLOOKUP($D294,'[2]5D'!$C:$AY,COLUMNS($A293:G293)+36,0)</f>
        <v>94.484112020574059</v>
      </c>
      <c r="L294" s="373">
        <f>VLOOKUP($D294,'[2]5D'!$C:$AY,COLUMNS($A293:H293)+36,0)</f>
        <v>106.84869242531985</v>
      </c>
      <c r="M294" s="373">
        <f>VLOOKUP($D294,'[2]5D'!$C:$AY,COLUMNS($A293:I293)+36,0)</f>
        <v>113.87312822695209</v>
      </c>
      <c r="N294" s="373">
        <f>VLOOKUP($D294,'[2]5D'!$C:$AY,COLUMNS($A293:J293)+36,0)</f>
        <v>114.66565955537749</v>
      </c>
      <c r="O294" s="373">
        <f>VLOOKUP($D294,'[2]5D'!$C:$AY,COLUMNS($A293:K293)+36,0)</f>
        <v>113.40971278028289</v>
      </c>
      <c r="P294" s="373">
        <f>VLOOKUP($D294,'[2]5D'!$C:$AY,COLUMNS($A293:L293)+36,0)</f>
        <v>113.67386633680987</v>
      </c>
      <c r="Q294" s="373">
        <f>VLOOKUP($D294,'[2]5D'!$C:$AY,COLUMNS($A293:M293)+36,0)</f>
        <v>120.72023510566636</v>
      </c>
    </row>
    <row r="295" spans="4:17" x14ac:dyDescent="0.25">
      <c r="D295" s="402">
        <v>22203</v>
      </c>
      <c r="E295" s="373">
        <v>5.7420586110179896E-2</v>
      </c>
      <c r="F295" s="373">
        <f>VLOOKUP($D295,'[2]5D'!$C:$AY,COLUMNS($A294:B294)+36,0)</f>
        <v>109.61268289852775</v>
      </c>
      <c r="G295" s="373">
        <f>VLOOKUP($D295,'[2]5D'!$C:$AY,COLUMNS($A294:C294)+36,0)</f>
        <v>104.56488640591203</v>
      </c>
      <c r="H295" s="373">
        <f>VLOOKUP($D295,'[2]5D'!$C:$AY,COLUMNS($A294:D294)+36,0)</f>
        <v>114.06307452248082</v>
      </c>
      <c r="I295" s="390">
        <f>VLOOKUP($D295,'[2]5D'!$C:$AY,COLUMNS($A294:E294)+36,0)</f>
        <v>110.58179917516881</v>
      </c>
      <c r="J295" s="390">
        <f>VLOOKUP($D295,'[2]5D'!$C:$AY,COLUMNS($A294:F294)+36,0)</f>
        <v>113.21055808739804</v>
      </c>
      <c r="K295" s="373">
        <f>VLOOKUP($D295,'[2]5D'!$C:$AY,COLUMNS($A294:G294)+36,0)</f>
        <v>110.37921717341553</v>
      </c>
      <c r="L295" s="373">
        <f>VLOOKUP($D295,'[2]5D'!$C:$AY,COLUMNS($A294:H294)+36,0)</f>
        <v>110.46825602286847</v>
      </c>
      <c r="M295" s="373">
        <f>VLOOKUP($D295,'[2]5D'!$C:$AY,COLUMNS($A294:I294)+36,0)</f>
        <v>111.73238646232168</v>
      </c>
      <c r="N295" s="373">
        <f>VLOOKUP($D295,'[2]5D'!$C:$AY,COLUMNS($A294:J294)+36,0)</f>
        <v>116.46782454976906</v>
      </c>
      <c r="O295" s="373">
        <f>VLOOKUP($D295,'[2]5D'!$C:$AY,COLUMNS($A294:K294)+36,0)</f>
        <v>116.20225697239898</v>
      </c>
      <c r="P295" s="373">
        <f>VLOOKUP($D295,'[2]5D'!$C:$AY,COLUMNS($A294:L294)+36,0)</f>
        <v>99.229965122670777</v>
      </c>
      <c r="Q295" s="373">
        <f>VLOOKUP($D295,'[2]5D'!$C:$AY,COLUMNS($A294:M294)+36,0)</f>
        <v>103.27574050456388</v>
      </c>
    </row>
    <row r="296" spans="4:17" x14ac:dyDescent="0.25">
      <c r="D296" s="402">
        <v>22204</v>
      </c>
      <c r="E296" s="373">
        <v>0.11523726781005997</v>
      </c>
      <c r="F296" s="373">
        <f>VLOOKUP($D296,'[2]5D'!$C:$AY,COLUMNS($A295:B295)+36,0)</f>
        <v>110.04770361208628</v>
      </c>
      <c r="G296" s="373">
        <f>VLOOKUP($D296,'[2]5D'!$C:$AY,COLUMNS($A295:C295)+36,0)</f>
        <v>111.20824500257773</v>
      </c>
      <c r="H296" s="373">
        <f>VLOOKUP($D296,'[2]5D'!$C:$AY,COLUMNS($A295:D295)+36,0)</f>
        <v>111.82701739047729</v>
      </c>
      <c r="I296" s="390">
        <f>VLOOKUP($D296,'[2]5D'!$C:$AY,COLUMNS($A295:E295)+36,0)</f>
        <v>109.18790501073296</v>
      </c>
      <c r="J296" s="390">
        <f>VLOOKUP($D296,'[2]5D'!$C:$AY,COLUMNS($A295:F295)+36,0)</f>
        <v>105.61673301210935</v>
      </c>
      <c r="K296" s="373">
        <f>VLOOKUP($D296,'[2]5D'!$C:$AY,COLUMNS($A295:G295)+36,0)</f>
        <v>112.07171265991671</v>
      </c>
      <c r="L296" s="373">
        <f>VLOOKUP($D296,'[2]5D'!$C:$AY,COLUMNS($A295:H295)+36,0)</f>
        <v>112.44231017722399</v>
      </c>
      <c r="M296" s="373">
        <f>VLOOKUP($D296,'[2]5D'!$C:$AY,COLUMNS($A295:I295)+36,0)</f>
        <v>113.83998838428575</v>
      </c>
      <c r="N296" s="373">
        <f>VLOOKUP($D296,'[2]5D'!$C:$AY,COLUMNS($A295:J295)+36,0)</f>
        <v>116.83380284089458</v>
      </c>
      <c r="O296" s="373">
        <f>VLOOKUP($D296,'[2]5D'!$C:$AY,COLUMNS($A295:K295)+36,0)</f>
        <v>117.52813791776801</v>
      </c>
      <c r="P296" s="373">
        <f>VLOOKUP($D296,'[2]5D'!$C:$AY,COLUMNS($A295:L295)+36,0)</f>
        <v>119.49803362786608</v>
      </c>
      <c r="Q296" s="373">
        <f>VLOOKUP($D296,'[2]5D'!$C:$AY,COLUMNS($A295:M295)+36,0)</f>
        <v>119.93958796290138</v>
      </c>
    </row>
    <row r="297" spans="4:17" x14ac:dyDescent="0.25">
      <c r="D297" s="402">
        <v>22205</v>
      </c>
      <c r="E297" s="373">
        <v>1.9981902152978653E-2</v>
      </c>
      <c r="F297" s="373">
        <f>VLOOKUP($D297,'[2]5D'!$C:$AY,COLUMNS($A296:B296)+36,0)</f>
        <v>96.121972041285801</v>
      </c>
      <c r="G297" s="373">
        <f>VLOOKUP($D297,'[2]5D'!$C:$AY,COLUMNS($A296:C296)+36,0)</f>
        <v>96.294551892694571</v>
      </c>
      <c r="H297" s="373">
        <f>VLOOKUP($D297,'[2]5D'!$C:$AY,COLUMNS($A296:D296)+36,0)</f>
        <v>103.58376179245667</v>
      </c>
      <c r="I297" s="390">
        <f>VLOOKUP($D297,'[2]5D'!$C:$AY,COLUMNS($A296:E296)+36,0)</f>
        <v>99.498854550823268</v>
      </c>
      <c r="J297" s="390">
        <f>VLOOKUP($D297,'[2]5D'!$C:$AY,COLUMNS($A296:F296)+36,0)</f>
        <v>113.32665477198735</v>
      </c>
      <c r="K297" s="373">
        <f>VLOOKUP($D297,'[2]5D'!$C:$AY,COLUMNS($A296:G296)+36,0)</f>
        <v>129.69092654814932</v>
      </c>
      <c r="L297" s="373">
        <f>VLOOKUP($D297,'[2]5D'!$C:$AY,COLUMNS($A296:H296)+36,0)</f>
        <v>127.44942847038813</v>
      </c>
      <c r="M297" s="373">
        <f>VLOOKUP($D297,'[2]5D'!$C:$AY,COLUMNS($A296:I296)+36,0)</f>
        <v>105.48375100376549</v>
      </c>
      <c r="N297" s="373">
        <f>VLOOKUP($D297,'[2]5D'!$C:$AY,COLUMNS($A296:J296)+36,0)</f>
        <v>107.04382219953767</v>
      </c>
      <c r="O297" s="373">
        <f>VLOOKUP($D297,'[2]5D'!$C:$AY,COLUMNS($A296:K296)+36,0)</f>
        <v>109.44822007594991</v>
      </c>
      <c r="P297" s="373">
        <f>VLOOKUP($D297,'[2]5D'!$C:$AY,COLUMNS($A296:L296)+36,0)</f>
        <v>109.02597188456129</v>
      </c>
      <c r="Q297" s="373">
        <f>VLOOKUP($D297,'[2]5D'!$C:$AY,COLUMNS($A296:M296)+36,0)</f>
        <v>95.41822833866398</v>
      </c>
    </row>
    <row r="298" spans="4:17" x14ac:dyDescent="0.25">
      <c r="D298" s="402">
        <v>22209</v>
      </c>
      <c r="E298" s="373">
        <v>7.7175484747845885E-2</v>
      </c>
      <c r="F298" s="373">
        <f>VLOOKUP($D298,'[2]5D'!$C:$AY,COLUMNS($A297:B297)+36,0)</f>
        <v>98.475625763400771</v>
      </c>
      <c r="G298" s="373">
        <f>VLOOKUP($D298,'[2]5D'!$C:$AY,COLUMNS($A297:C297)+36,0)</f>
        <v>103.54633569141045</v>
      </c>
      <c r="H298" s="373">
        <f>VLOOKUP($D298,'[2]5D'!$C:$AY,COLUMNS($A297:D297)+36,0)</f>
        <v>101.91136754880864</v>
      </c>
      <c r="I298" s="390">
        <f>VLOOKUP($D298,'[2]5D'!$C:$AY,COLUMNS($A297:E297)+36,0)</f>
        <v>96.699837483855006</v>
      </c>
      <c r="J298" s="390">
        <f>VLOOKUP($D298,'[2]5D'!$C:$AY,COLUMNS($A297:F297)+36,0)</f>
        <v>100.53339849879163</v>
      </c>
      <c r="K298" s="373">
        <f>VLOOKUP($D298,'[2]5D'!$C:$AY,COLUMNS($A297:G297)+36,0)</f>
        <v>113.75209624149019</v>
      </c>
      <c r="L298" s="373">
        <f>VLOOKUP($D298,'[2]5D'!$C:$AY,COLUMNS($A297:H297)+36,0)</f>
        <v>121.27259543732332</v>
      </c>
      <c r="M298" s="373">
        <f>VLOOKUP($D298,'[2]5D'!$C:$AY,COLUMNS($A297:I297)+36,0)</f>
        <v>121.31008580076873</v>
      </c>
      <c r="N298" s="373">
        <f>VLOOKUP($D298,'[2]5D'!$C:$AY,COLUMNS($A297:J297)+36,0)</f>
        <v>122.69427691842996</v>
      </c>
      <c r="O298" s="373">
        <f>VLOOKUP($D298,'[2]5D'!$C:$AY,COLUMNS($A297:K297)+36,0)</f>
        <v>125.72411556505016</v>
      </c>
      <c r="P298" s="373">
        <f>VLOOKUP($D298,'[2]5D'!$C:$AY,COLUMNS($A297:L297)+36,0)</f>
        <v>123.36494712985717</v>
      </c>
      <c r="Q298" s="373">
        <f>VLOOKUP($D298,'[2]5D'!$C:$AY,COLUMNS($A297:M297)+36,0)</f>
        <v>124.5007510125854</v>
      </c>
    </row>
    <row r="299" spans="4:17" x14ac:dyDescent="0.25">
      <c r="D299" s="402">
        <v>23101</v>
      </c>
      <c r="E299" s="373">
        <v>1.1142232101939912E-2</v>
      </c>
      <c r="F299" s="373">
        <f>VLOOKUP($D299,'[2]5D'!$C:$AY,COLUMNS($A298:B298)+36,0)</f>
        <v>124.01111244650177</v>
      </c>
      <c r="G299" s="373">
        <f>VLOOKUP($D299,'[2]5D'!$C:$AY,COLUMNS($A298:C298)+36,0)</f>
        <v>115.82534726718941</v>
      </c>
      <c r="H299" s="373">
        <f>VLOOKUP($D299,'[2]5D'!$C:$AY,COLUMNS($A298:D298)+36,0)</f>
        <v>111.69931772182709</v>
      </c>
      <c r="I299" s="390">
        <f>VLOOKUP($D299,'[2]5D'!$C:$AY,COLUMNS($A298:E298)+36,0)</f>
        <v>119.84253852619106</v>
      </c>
      <c r="J299" s="390">
        <f>VLOOKUP($D299,'[2]5D'!$C:$AY,COLUMNS($A298:F298)+36,0)</f>
        <v>123.32096050596979</v>
      </c>
      <c r="K299" s="373">
        <f>VLOOKUP($D299,'[2]5D'!$C:$AY,COLUMNS($A298:G298)+36,0)</f>
        <v>128.21412589255942</v>
      </c>
      <c r="L299" s="373">
        <f>VLOOKUP($D299,'[2]5D'!$C:$AY,COLUMNS($A298:H298)+36,0)</f>
        <v>122.1493551069388</v>
      </c>
      <c r="M299" s="373">
        <f>VLOOKUP($D299,'[2]5D'!$C:$AY,COLUMNS($A298:I298)+36,0)</f>
        <v>127.53605196107338</v>
      </c>
      <c r="N299" s="373">
        <f>VLOOKUP($D299,'[2]5D'!$C:$AY,COLUMNS($A298:J298)+36,0)</f>
        <v>135.87618203168213</v>
      </c>
      <c r="O299" s="373">
        <f>VLOOKUP($D299,'[2]5D'!$C:$AY,COLUMNS($A298:K298)+36,0)</f>
        <v>129.53034662999571</v>
      </c>
      <c r="P299" s="373">
        <f>VLOOKUP($D299,'[2]5D'!$C:$AY,COLUMNS($A298:L298)+36,0)</f>
        <v>132.69409519067841</v>
      </c>
      <c r="Q299" s="373">
        <f>VLOOKUP($D299,'[2]5D'!$C:$AY,COLUMNS($A298:M298)+36,0)</f>
        <v>139.08239216477193</v>
      </c>
    </row>
    <row r="300" spans="4:17" x14ac:dyDescent="0.25">
      <c r="D300" s="402">
        <v>23109</v>
      </c>
      <c r="E300" s="373">
        <v>0.23887152805841808</v>
      </c>
      <c r="F300" s="373">
        <f>VLOOKUP($D300,'[2]5D'!$C:$AY,COLUMNS($A299:B299)+36,0)</f>
        <v>118.20340663890967</v>
      </c>
      <c r="G300" s="373">
        <f>VLOOKUP($D300,'[2]5D'!$C:$AY,COLUMNS($A299:C299)+36,0)</f>
        <v>122.96295779417174</v>
      </c>
      <c r="H300" s="373">
        <f>VLOOKUP($D300,'[2]5D'!$C:$AY,COLUMNS($A299:D299)+36,0)</f>
        <v>131.48720602588091</v>
      </c>
      <c r="I300" s="390">
        <f>VLOOKUP($D300,'[2]5D'!$C:$AY,COLUMNS($A299:E299)+36,0)</f>
        <v>131.80485755498722</v>
      </c>
      <c r="J300" s="390">
        <f>VLOOKUP($D300,'[2]5D'!$C:$AY,COLUMNS($A299:F299)+36,0)</f>
        <v>139.31577487882191</v>
      </c>
      <c r="K300" s="373">
        <f>VLOOKUP($D300,'[2]5D'!$C:$AY,COLUMNS($A299:G299)+36,0)</f>
        <v>133.95581456588974</v>
      </c>
      <c r="L300" s="373">
        <f>VLOOKUP($D300,'[2]5D'!$C:$AY,COLUMNS($A299:H299)+36,0)</f>
        <v>140.63158434312581</v>
      </c>
      <c r="M300" s="373">
        <f>VLOOKUP($D300,'[2]5D'!$C:$AY,COLUMNS($A299:I299)+36,0)</f>
        <v>137.7132946942836</v>
      </c>
      <c r="N300" s="373">
        <f>VLOOKUP($D300,'[2]5D'!$C:$AY,COLUMNS($A299:J299)+36,0)</f>
        <v>129.20371013374356</v>
      </c>
      <c r="O300" s="373">
        <f>VLOOKUP($D300,'[2]5D'!$C:$AY,COLUMNS($A299:K299)+36,0)</f>
        <v>124.20585389605395</v>
      </c>
      <c r="P300" s="373">
        <f>VLOOKUP($D300,'[2]5D'!$C:$AY,COLUMNS($A299:L299)+36,0)</f>
        <v>122.43998004851971</v>
      </c>
      <c r="Q300" s="373">
        <f>VLOOKUP($D300,'[2]5D'!$C:$AY,COLUMNS($A299:M299)+36,0)</f>
        <v>119.93800517684109</v>
      </c>
    </row>
    <row r="301" spans="4:17" x14ac:dyDescent="0.25">
      <c r="D301" s="402">
        <v>23921</v>
      </c>
      <c r="E301" s="373">
        <v>6.9825472852745651E-2</v>
      </c>
      <c r="F301" s="373">
        <f>VLOOKUP($D301,'[2]5D'!$C:$AY,COLUMNS($A300:B300)+36,0)</f>
        <v>125.6622785941656</v>
      </c>
      <c r="G301" s="373">
        <f>VLOOKUP($D301,'[2]5D'!$C:$AY,COLUMNS($A300:C300)+36,0)</f>
        <v>104.51791047393873</v>
      </c>
      <c r="H301" s="373">
        <f>VLOOKUP($D301,'[2]5D'!$C:$AY,COLUMNS($A300:D300)+36,0)</f>
        <v>130.19541260491758</v>
      </c>
      <c r="I301" s="390">
        <f>VLOOKUP($D301,'[2]5D'!$C:$AY,COLUMNS($A300:E300)+36,0)</f>
        <v>119.53894900997352</v>
      </c>
      <c r="J301" s="390">
        <f>VLOOKUP($D301,'[2]5D'!$C:$AY,COLUMNS($A300:F300)+36,0)</f>
        <v>121.70023945689886</v>
      </c>
      <c r="K301" s="373">
        <f>VLOOKUP($D301,'[2]5D'!$C:$AY,COLUMNS($A300:G300)+36,0)</f>
        <v>118.34396937696738</v>
      </c>
      <c r="L301" s="373">
        <f>VLOOKUP($D301,'[2]5D'!$C:$AY,COLUMNS($A300:H300)+36,0)</f>
        <v>125.42420094900093</v>
      </c>
      <c r="M301" s="373">
        <f>VLOOKUP($D301,'[2]5D'!$C:$AY,COLUMNS($A300:I300)+36,0)</f>
        <v>125.99850479920586</v>
      </c>
      <c r="N301" s="373">
        <f>VLOOKUP($D301,'[2]5D'!$C:$AY,COLUMNS($A300:J300)+36,0)</f>
        <v>122.24671281999942</v>
      </c>
      <c r="O301" s="373">
        <f>VLOOKUP($D301,'[2]5D'!$C:$AY,COLUMNS($A300:K300)+36,0)</f>
        <v>121.14413741351606</v>
      </c>
      <c r="P301" s="373">
        <f>VLOOKUP($D301,'[2]5D'!$C:$AY,COLUMNS($A300:L300)+36,0)</f>
        <v>108.40185706091361</v>
      </c>
      <c r="Q301" s="373">
        <f>VLOOKUP($D301,'[2]5D'!$C:$AY,COLUMNS($A300:M300)+36,0)</f>
        <v>105.60386023126576</v>
      </c>
    </row>
    <row r="302" spans="4:17" x14ac:dyDescent="0.25">
      <c r="D302" s="402">
        <v>23930</v>
      </c>
      <c r="E302" s="373">
        <v>2.8111586640773151E-2</v>
      </c>
      <c r="F302" s="373">
        <f>VLOOKUP($D302,'[2]5D'!$C:$AY,COLUMNS($A301:B301)+36,0)</f>
        <v>106.4474772709998</v>
      </c>
      <c r="G302" s="373">
        <f>VLOOKUP($D302,'[2]5D'!$C:$AY,COLUMNS($A301:C301)+36,0)</f>
        <v>101.57063754206712</v>
      </c>
      <c r="H302" s="373">
        <f>VLOOKUP($D302,'[2]5D'!$C:$AY,COLUMNS($A301:D301)+36,0)</f>
        <v>107.56015780723443</v>
      </c>
      <c r="I302" s="390">
        <f>VLOOKUP($D302,'[2]5D'!$C:$AY,COLUMNS($A301:E301)+36,0)</f>
        <v>111.25783381842368</v>
      </c>
      <c r="J302" s="390">
        <f>VLOOKUP($D302,'[2]5D'!$C:$AY,COLUMNS($A301:F301)+36,0)</f>
        <v>110.68185441192409</v>
      </c>
      <c r="K302" s="373">
        <f>VLOOKUP($D302,'[2]5D'!$C:$AY,COLUMNS($A301:G301)+36,0)</f>
        <v>114.383066234059</v>
      </c>
      <c r="L302" s="373">
        <f>VLOOKUP($D302,'[2]5D'!$C:$AY,COLUMNS($A301:H301)+36,0)</f>
        <v>106.49991405003823</v>
      </c>
      <c r="M302" s="373">
        <f>VLOOKUP($D302,'[2]5D'!$C:$AY,COLUMNS($A301:I301)+36,0)</f>
        <v>101.80461619460912</v>
      </c>
      <c r="N302" s="373">
        <f>VLOOKUP($D302,'[2]5D'!$C:$AY,COLUMNS($A301:J301)+36,0)</f>
        <v>91.006376301480373</v>
      </c>
      <c r="O302" s="373">
        <f>VLOOKUP($D302,'[2]5D'!$C:$AY,COLUMNS($A301:K301)+36,0)</f>
        <v>94.23463461502223</v>
      </c>
      <c r="P302" s="373">
        <f>VLOOKUP($D302,'[2]5D'!$C:$AY,COLUMNS($A301:L301)+36,0)</f>
        <v>92.735215384503476</v>
      </c>
      <c r="Q302" s="373">
        <f>VLOOKUP($D302,'[2]5D'!$C:$AY,COLUMNS($A301:M301)+36,0)</f>
        <v>94.4176591306245</v>
      </c>
    </row>
    <row r="303" spans="4:17" x14ac:dyDescent="0.25">
      <c r="D303" s="402">
        <v>23941</v>
      </c>
      <c r="E303" s="373">
        <v>6.6825008156078869E-3</v>
      </c>
      <c r="F303" s="373">
        <f>VLOOKUP($D303,'[2]5D'!$C:$AY,COLUMNS($A302:B302)+36,0)</f>
        <v>106.80045727936009</v>
      </c>
      <c r="G303" s="373">
        <f>VLOOKUP($D303,'[2]5D'!$C:$AY,COLUMNS($A302:C302)+36,0)</f>
        <v>103.1584058585839</v>
      </c>
      <c r="H303" s="373">
        <f>VLOOKUP($D303,'[2]5D'!$C:$AY,COLUMNS($A302:D302)+36,0)</f>
        <v>116.50534696412686</v>
      </c>
      <c r="I303" s="390">
        <f>VLOOKUP($D303,'[2]5D'!$C:$AY,COLUMNS($A302:E302)+36,0)</f>
        <v>106.68768861578606</v>
      </c>
      <c r="J303" s="390">
        <f>VLOOKUP($D303,'[2]5D'!$C:$AY,COLUMNS($A302:F302)+36,0)</f>
        <v>111.6148261347501</v>
      </c>
      <c r="K303" s="373">
        <f>VLOOKUP($D303,'[2]5D'!$C:$AY,COLUMNS($A302:G302)+36,0)</f>
        <v>126.79159789217607</v>
      </c>
      <c r="L303" s="373">
        <f>VLOOKUP($D303,'[2]5D'!$C:$AY,COLUMNS($A302:H302)+36,0)</f>
        <v>121.94946866148996</v>
      </c>
      <c r="M303" s="373">
        <f>VLOOKUP($D303,'[2]5D'!$C:$AY,COLUMNS($A302:I302)+36,0)</f>
        <v>126.0137166086476</v>
      </c>
      <c r="N303" s="373">
        <f>VLOOKUP($D303,'[2]5D'!$C:$AY,COLUMNS($A302:J302)+36,0)</f>
        <v>136.33562608994851</v>
      </c>
      <c r="O303" s="373">
        <f>VLOOKUP($D303,'[2]5D'!$C:$AY,COLUMNS($A302:K302)+36,0)</f>
        <v>149.53695864357215</v>
      </c>
      <c r="P303" s="373">
        <f>VLOOKUP($D303,'[2]5D'!$C:$AY,COLUMNS($A302:L302)+36,0)</f>
        <v>127.4144997226045</v>
      </c>
      <c r="Q303" s="373">
        <f>VLOOKUP($D303,'[2]5D'!$C:$AY,COLUMNS($A302:M302)+36,0)</f>
        <v>129.65082215495912</v>
      </c>
    </row>
    <row r="304" spans="4:17" x14ac:dyDescent="0.25">
      <c r="D304" s="402">
        <v>23942</v>
      </c>
      <c r="E304" s="373">
        <v>0.1768252092820525</v>
      </c>
      <c r="F304" s="373">
        <f>VLOOKUP($D304,'[2]5D'!$C:$AY,COLUMNS($A303:B303)+36,0)</f>
        <v>113.95126600144043</v>
      </c>
      <c r="G304" s="373">
        <f>VLOOKUP($D304,'[2]5D'!$C:$AY,COLUMNS($A303:C303)+36,0)</f>
        <v>113.53863968282921</v>
      </c>
      <c r="H304" s="373">
        <f>VLOOKUP($D304,'[2]5D'!$C:$AY,COLUMNS($A303:D303)+36,0)</f>
        <v>116.50922608051656</v>
      </c>
      <c r="I304" s="390">
        <f>VLOOKUP($D304,'[2]5D'!$C:$AY,COLUMNS($A303:E303)+36,0)</f>
        <v>119.33312776755126</v>
      </c>
      <c r="J304" s="390">
        <f>VLOOKUP($D304,'[2]5D'!$C:$AY,COLUMNS($A303:F303)+36,0)</f>
        <v>123.63728532965014</v>
      </c>
      <c r="K304" s="373">
        <f>VLOOKUP($D304,'[2]5D'!$C:$AY,COLUMNS($A303:G303)+36,0)</f>
        <v>118.39592117547562</v>
      </c>
      <c r="L304" s="373">
        <f>VLOOKUP($D304,'[2]5D'!$C:$AY,COLUMNS($A303:H303)+36,0)</f>
        <v>110.24921640339655</v>
      </c>
      <c r="M304" s="373">
        <f>VLOOKUP($D304,'[2]5D'!$C:$AY,COLUMNS($A303:I303)+36,0)</f>
        <v>110.06882509280142</v>
      </c>
      <c r="N304" s="373">
        <f>VLOOKUP($D304,'[2]5D'!$C:$AY,COLUMNS($A303:J303)+36,0)</f>
        <v>108.99774229776176</v>
      </c>
      <c r="O304" s="373">
        <f>VLOOKUP($D304,'[2]5D'!$C:$AY,COLUMNS($A303:K303)+36,0)</f>
        <v>107.2734789020231</v>
      </c>
      <c r="P304" s="373">
        <f>VLOOKUP($D304,'[2]5D'!$C:$AY,COLUMNS($A303:L303)+36,0)</f>
        <v>100.18084374191064</v>
      </c>
      <c r="Q304" s="373">
        <f>VLOOKUP($D304,'[2]5D'!$C:$AY,COLUMNS($A303:M303)+36,0)</f>
        <v>110.41067031373711</v>
      </c>
    </row>
    <row r="305" spans="4:17" x14ac:dyDescent="0.25">
      <c r="D305" s="402">
        <v>23951</v>
      </c>
      <c r="E305" s="373">
        <v>1.5415311119757249E-2</v>
      </c>
      <c r="F305" s="373">
        <f>VLOOKUP($D305,'[2]5D'!$C:$AY,COLUMNS($A304:B304)+36,0)</f>
        <v>103.2787882270981</v>
      </c>
      <c r="G305" s="373">
        <f>VLOOKUP($D305,'[2]5D'!$C:$AY,COLUMNS($A304:C304)+36,0)</f>
        <v>88.959508464357555</v>
      </c>
      <c r="H305" s="373">
        <f>VLOOKUP($D305,'[2]5D'!$C:$AY,COLUMNS($A304:D304)+36,0)</f>
        <v>107.53707727789079</v>
      </c>
      <c r="I305" s="390">
        <f>VLOOKUP($D305,'[2]5D'!$C:$AY,COLUMNS($A304:E304)+36,0)</f>
        <v>106.99717485405905</v>
      </c>
      <c r="J305" s="390">
        <f>VLOOKUP($D305,'[2]5D'!$C:$AY,COLUMNS($A304:F304)+36,0)</f>
        <v>112.42792205738898</v>
      </c>
      <c r="K305" s="373">
        <f>VLOOKUP($D305,'[2]5D'!$C:$AY,COLUMNS($A304:G304)+36,0)</f>
        <v>112.17260829074421</v>
      </c>
      <c r="L305" s="373">
        <f>VLOOKUP($D305,'[2]5D'!$C:$AY,COLUMNS($A304:H304)+36,0)</f>
        <v>118.92031755606004</v>
      </c>
      <c r="M305" s="373">
        <f>VLOOKUP($D305,'[2]5D'!$C:$AY,COLUMNS($A304:I304)+36,0)</f>
        <v>119.2425453582298</v>
      </c>
      <c r="N305" s="373">
        <f>VLOOKUP($D305,'[2]5D'!$C:$AY,COLUMNS($A304:J304)+36,0)</f>
        <v>96.718424174463379</v>
      </c>
      <c r="O305" s="373">
        <f>VLOOKUP($D305,'[2]5D'!$C:$AY,COLUMNS($A304:K304)+36,0)</f>
        <v>111.59996287087053</v>
      </c>
      <c r="P305" s="373">
        <f>VLOOKUP($D305,'[2]5D'!$C:$AY,COLUMNS($A304:L304)+36,0)</f>
        <v>126.91442670192161</v>
      </c>
      <c r="Q305" s="373">
        <f>VLOOKUP($D305,'[2]5D'!$C:$AY,COLUMNS($A304:M304)+36,0)</f>
        <v>130.82945090397965</v>
      </c>
    </row>
    <row r="306" spans="4:17" x14ac:dyDescent="0.25">
      <c r="D306" s="402">
        <v>23952</v>
      </c>
      <c r="E306" s="373">
        <v>6.3907583325848019E-2</v>
      </c>
      <c r="F306" s="373">
        <f>VLOOKUP($D306,'[2]5D'!$C:$AY,COLUMNS($A305:B305)+36,0)</f>
        <v>97.369520826812618</v>
      </c>
      <c r="G306" s="373">
        <f>VLOOKUP($D306,'[2]5D'!$C:$AY,COLUMNS($A305:C305)+36,0)</f>
        <v>95.57886280585987</v>
      </c>
      <c r="H306" s="373">
        <f>VLOOKUP($D306,'[2]5D'!$C:$AY,COLUMNS($A305:D305)+36,0)</f>
        <v>113.06581215549019</v>
      </c>
      <c r="I306" s="390">
        <f>VLOOKUP($D306,'[2]5D'!$C:$AY,COLUMNS($A305:E305)+36,0)</f>
        <v>109.28756626240779</v>
      </c>
      <c r="J306" s="390">
        <f>VLOOKUP($D306,'[2]5D'!$C:$AY,COLUMNS($A305:F305)+36,0)</f>
        <v>104.01791452365769</v>
      </c>
      <c r="K306" s="373">
        <f>VLOOKUP($D306,'[2]5D'!$C:$AY,COLUMNS($A305:G305)+36,0)</f>
        <v>106.29042211284752</v>
      </c>
      <c r="L306" s="373">
        <f>VLOOKUP($D306,'[2]5D'!$C:$AY,COLUMNS($A305:H305)+36,0)</f>
        <v>105.72047987736265</v>
      </c>
      <c r="M306" s="373">
        <f>VLOOKUP($D306,'[2]5D'!$C:$AY,COLUMNS($A305:I305)+36,0)</f>
        <v>99.716484463804903</v>
      </c>
      <c r="N306" s="373">
        <f>VLOOKUP($D306,'[2]5D'!$C:$AY,COLUMNS($A305:J305)+36,0)</f>
        <v>93.313266113577313</v>
      </c>
      <c r="O306" s="373">
        <f>VLOOKUP($D306,'[2]5D'!$C:$AY,COLUMNS($A305:K305)+36,0)</f>
        <v>100.00341314510219</v>
      </c>
      <c r="P306" s="373">
        <f>VLOOKUP($D306,'[2]5D'!$C:$AY,COLUMNS($A305:L305)+36,0)</f>
        <v>113.25028718473688</v>
      </c>
      <c r="Q306" s="373">
        <f>VLOOKUP($D306,'[2]5D'!$C:$AY,COLUMNS($A305:M305)+36,0)</f>
        <v>119.65947551873673</v>
      </c>
    </row>
    <row r="307" spans="4:17" x14ac:dyDescent="0.25">
      <c r="D307" s="402">
        <v>23953</v>
      </c>
      <c r="E307" s="373">
        <v>0.3352708612040059</v>
      </c>
      <c r="F307" s="373">
        <f>VLOOKUP($D307,'[2]5D'!$C:$AY,COLUMNS($A306:B306)+36,0)</f>
        <v>108.92109678116921</v>
      </c>
      <c r="G307" s="373">
        <f>VLOOKUP($D307,'[2]5D'!$C:$AY,COLUMNS($A306:C306)+36,0)</f>
        <v>89.896596582822028</v>
      </c>
      <c r="H307" s="373">
        <f>VLOOKUP($D307,'[2]5D'!$C:$AY,COLUMNS($A306:D306)+36,0)</f>
        <v>89.193605449024417</v>
      </c>
      <c r="I307" s="390">
        <f>VLOOKUP($D307,'[2]5D'!$C:$AY,COLUMNS($A306:E306)+36,0)</f>
        <v>104.88750510842665</v>
      </c>
      <c r="J307" s="390">
        <f>VLOOKUP($D307,'[2]5D'!$C:$AY,COLUMNS($A306:F306)+36,0)</f>
        <v>107.2152575139456</v>
      </c>
      <c r="K307" s="373">
        <f>VLOOKUP($D307,'[2]5D'!$C:$AY,COLUMNS($A306:G306)+36,0)</f>
        <v>103.36300871386976</v>
      </c>
      <c r="L307" s="373">
        <f>VLOOKUP($D307,'[2]5D'!$C:$AY,COLUMNS($A306:H306)+36,0)</f>
        <v>114.47625916536559</v>
      </c>
      <c r="M307" s="373">
        <f>VLOOKUP($D307,'[2]5D'!$C:$AY,COLUMNS($A306:I306)+36,0)</f>
        <v>125.75891524761394</v>
      </c>
      <c r="N307" s="373">
        <f>VLOOKUP($D307,'[2]5D'!$C:$AY,COLUMNS($A306:J306)+36,0)</f>
        <v>117.96282171219849</v>
      </c>
      <c r="O307" s="373">
        <f>VLOOKUP($D307,'[2]5D'!$C:$AY,COLUMNS($A306:K306)+36,0)</f>
        <v>110.79456424147743</v>
      </c>
      <c r="P307" s="373">
        <f>VLOOKUP($D307,'[2]5D'!$C:$AY,COLUMNS($A306:L306)+36,0)</f>
        <v>113.45194422112492</v>
      </c>
      <c r="Q307" s="373">
        <f>VLOOKUP($D307,'[2]5D'!$C:$AY,COLUMNS($A306:M306)+36,0)</f>
        <v>100.59896223718218</v>
      </c>
    </row>
    <row r="308" spans="4:17" x14ac:dyDescent="0.25">
      <c r="D308" s="402">
        <v>23959</v>
      </c>
      <c r="E308" s="373">
        <v>2.1980925237839646E-2</v>
      </c>
      <c r="F308" s="373">
        <f>VLOOKUP($D308,'[2]5D'!$C:$AY,COLUMNS($A307:B307)+36,0)</f>
        <v>145.8668086809069</v>
      </c>
      <c r="G308" s="373">
        <f>VLOOKUP($D308,'[2]5D'!$C:$AY,COLUMNS($A307:C307)+36,0)</f>
        <v>113.73439941060096</v>
      </c>
      <c r="H308" s="373">
        <f>VLOOKUP($D308,'[2]5D'!$C:$AY,COLUMNS($A307:D307)+36,0)</f>
        <v>141.44969128288835</v>
      </c>
      <c r="I308" s="390">
        <f>VLOOKUP($D308,'[2]5D'!$C:$AY,COLUMNS($A307:E307)+36,0)</f>
        <v>116.80344004915844</v>
      </c>
      <c r="J308" s="390">
        <f>VLOOKUP($D308,'[2]5D'!$C:$AY,COLUMNS($A307:F307)+36,0)</f>
        <v>119.39469081066461</v>
      </c>
      <c r="K308" s="373">
        <f>VLOOKUP($D308,'[2]5D'!$C:$AY,COLUMNS($A307:G307)+36,0)</f>
        <v>115.79054999538684</v>
      </c>
      <c r="L308" s="373">
        <f>VLOOKUP($D308,'[2]5D'!$C:$AY,COLUMNS($A307:H307)+36,0)</f>
        <v>112.12267479140216</v>
      </c>
      <c r="M308" s="373">
        <f>VLOOKUP($D308,'[2]5D'!$C:$AY,COLUMNS($A307:I307)+36,0)</f>
        <v>105.13978545058256</v>
      </c>
      <c r="N308" s="373">
        <f>VLOOKUP($D308,'[2]5D'!$C:$AY,COLUMNS($A307:J307)+36,0)</f>
        <v>100.02783274088694</v>
      </c>
      <c r="O308" s="373">
        <f>VLOOKUP($D308,'[2]5D'!$C:$AY,COLUMNS($A307:K307)+36,0)</f>
        <v>101.96301851107572</v>
      </c>
      <c r="P308" s="373">
        <f>VLOOKUP($D308,'[2]5D'!$C:$AY,COLUMNS($A307:L307)+36,0)</f>
        <v>104.79655384017246</v>
      </c>
      <c r="Q308" s="373">
        <f>VLOOKUP($D308,'[2]5D'!$C:$AY,COLUMNS($A307:M307)+36,0)</f>
        <v>93.21824579766907</v>
      </c>
    </row>
    <row r="309" spans="4:17" x14ac:dyDescent="0.25">
      <c r="D309" s="402">
        <v>23990</v>
      </c>
      <c r="E309" s="373">
        <v>7.271621570953806E-4</v>
      </c>
      <c r="F309" s="373">
        <f>VLOOKUP($D309,'[2]5D'!$C:$AY,COLUMNS($A308:B308)+36,0)</f>
        <v>106.5357158417346</v>
      </c>
      <c r="G309" s="373">
        <f>VLOOKUP($D309,'[2]5D'!$C:$AY,COLUMNS($A308:C308)+36,0)</f>
        <v>91.924756909696711</v>
      </c>
      <c r="H309" s="373">
        <f>VLOOKUP($D309,'[2]5D'!$C:$AY,COLUMNS($A308:D308)+36,0)</f>
        <v>91.890022799012854</v>
      </c>
      <c r="I309" s="390">
        <f>VLOOKUP($D309,'[2]5D'!$C:$AY,COLUMNS($A308:E308)+36,0)</f>
        <v>98.11653358317939</v>
      </c>
      <c r="J309" s="390">
        <f>VLOOKUP($D309,'[2]5D'!$C:$AY,COLUMNS($A308:F308)+36,0)</f>
        <v>100.46582366277468</v>
      </c>
      <c r="K309" s="373">
        <f>VLOOKUP($D309,'[2]5D'!$C:$AY,COLUMNS($A308:G308)+36,0)</f>
        <v>101.63590938634802</v>
      </c>
      <c r="L309" s="373">
        <f>VLOOKUP($D309,'[2]5D'!$C:$AY,COLUMNS($A308:H308)+36,0)</f>
        <v>112.67346997986262</v>
      </c>
      <c r="M309" s="373">
        <f>VLOOKUP($D309,'[2]5D'!$C:$AY,COLUMNS($A308:I308)+36,0)</f>
        <v>103.5233221311461</v>
      </c>
      <c r="N309" s="373">
        <f>VLOOKUP($D309,'[2]5D'!$C:$AY,COLUMNS($A308:J308)+36,0)</f>
        <v>98.369457960924279</v>
      </c>
      <c r="O309" s="373">
        <f>VLOOKUP($D309,'[2]5D'!$C:$AY,COLUMNS($A308:K308)+36,0)</f>
        <v>100.02889394023063</v>
      </c>
      <c r="P309" s="373">
        <f>VLOOKUP($D309,'[2]5D'!$C:$AY,COLUMNS($A308:L308)+36,0)</f>
        <v>116.52161770389398</v>
      </c>
      <c r="Q309" s="373">
        <f>VLOOKUP($D309,'[2]5D'!$C:$AY,COLUMNS($A308:M308)+36,0)</f>
        <v>133.34890014551928</v>
      </c>
    </row>
    <row r="310" spans="4:17" x14ac:dyDescent="0.25">
      <c r="D310" s="402">
        <v>24101</v>
      </c>
      <c r="E310" s="373">
        <v>1.3266506876875866E-2</v>
      </c>
      <c r="F310" s="373">
        <f>VLOOKUP($D310,'[2]5D'!$C:$AY,COLUMNS($A309:B309)+36,0)</f>
        <v>99.527543912270261</v>
      </c>
      <c r="G310" s="373">
        <f>VLOOKUP($D310,'[2]5D'!$C:$AY,COLUMNS($A309:C309)+36,0)</f>
        <v>122.41205551877556</v>
      </c>
      <c r="H310" s="373">
        <f>VLOOKUP($D310,'[2]5D'!$C:$AY,COLUMNS($A309:D309)+36,0)</f>
        <v>107.24548021780255</v>
      </c>
      <c r="I310" s="390">
        <f>VLOOKUP($D310,'[2]5D'!$C:$AY,COLUMNS($A309:E309)+36,0)</f>
        <v>104.80534650009807</v>
      </c>
      <c r="J310" s="390">
        <f>VLOOKUP($D310,'[2]5D'!$C:$AY,COLUMNS($A309:F309)+36,0)</f>
        <v>105.23120812980574</v>
      </c>
      <c r="K310" s="373">
        <f>VLOOKUP($D310,'[2]5D'!$C:$AY,COLUMNS($A309:G309)+36,0)</f>
        <v>111.28973477318782</v>
      </c>
      <c r="L310" s="373">
        <f>VLOOKUP($D310,'[2]5D'!$C:$AY,COLUMNS($A309:H309)+36,0)</f>
        <v>113.62601372144482</v>
      </c>
      <c r="M310" s="373">
        <f>VLOOKUP($D310,'[2]5D'!$C:$AY,COLUMNS($A309:I309)+36,0)</f>
        <v>115.37246574585168</v>
      </c>
      <c r="N310" s="373">
        <f>VLOOKUP($D310,'[2]5D'!$C:$AY,COLUMNS($A309:J309)+36,0)</f>
        <v>112.39743781647304</v>
      </c>
      <c r="O310" s="373">
        <f>VLOOKUP($D310,'[2]5D'!$C:$AY,COLUMNS($A309:K309)+36,0)</f>
        <v>123.64987006423412</v>
      </c>
      <c r="P310" s="373">
        <f>VLOOKUP($D310,'[2]5D'!$C:$AY,COLUMNS($A309:L309)+36,0)</f>
        <v>152.26904179537456</v>
      </c>
      <c r="Q310" s="373">
        <f>VLOOKUP($D310,'[2]5D'!$C:$AY,COLUMNS($A309:M309)+36,0)</f>
        <v>133.31093123253916</v>
      </c>
    </row>
    <row r="311" spans="4:17" x14ac:dyDescent="0.25">
      <c r="D311" s="402" t="s">
        <v>431</v>
      </c>
      <c r="E311" s="373">
        <v>3.8093443175243616E-2</v>
      </c>
      <c r="F311" s="373">
        <f>VLOOKUP($D311,'[2]5D'!$C:$AY,COLUMNS($A310:B310)+36,0)</f>
        <v>94.713032692486649</v>
      </c>
      <c r="G311" s="373">
        <f>VLOOKUP($D311,'[2]5D'!$C:$AY,COLUMNS($A310:C310)+36,0)</f>
        <v>104.12874378894749</v>
      </c>
      <c r="H311" s="373">
        <f>VLOOKUP($D311,'[2]5D'!$C:$AY,COLUMNS($A310:D310)+36,0)</f>
        <v>101.17097780223931</v>
      </c>
      <c r="I311" s="390">
        <f>VLOOKUP($D311,'[2]5D'!$C:$AY,COLUMNS($A310:E310)+36,0)</f>
        <v>106.8913534858832</v>
      </c>
      <c r="J311" s="390">
        <f>VLOOKUP($D311,'[2]5D'!$C:$AY,COLUMNS($A310:F310)+36,0)</f>
        <v>119.32815491989091</v>
      </c>
      <c r="K311" s="373">
        <f>VLOOKUP($D311,'[2]5D'!$C:$AY,COLUMNS($A310:G310)+36,0)</f>
        <v>124.24581195656414</v>
      </c>
      <c r="L311" s="373">
        <f>VLOOKUP($D311,'[2]5D'!$C:$AY,COLUMNS($A310:H310)+36,0)</f>
        <v>127.10107063170089</v>
      </c>
      <c r="M311" s="373">
        <f>VLOOKUP($D311,'[2]5D'!$C:$AY,COLUMNS($A310:I310)+36,0)</f>
        <v>117.08041138715926</v>
      </c>
      <c r="N311" s="373">
        <f>VLOOKUP($D311,'[2]5D'!$C:$AY,COLUMNS($A310:J310)+36,0)</f>
        <v>117.27774559748758</v>
      </c>
      <c r="O311" s="373">
        <f>VLOOKUP($D311,'[2]5D'!$C:$AY,COLUMNS($A310:K310)+36,0)</f>
        <v>115.58399752542009</v>
      </c>
      <c r="P311" s="373">
        <f>VLOOKUP($D311,'[2]5D'!$C:$AY,COLUMNS($A310:L310)+36,0)</f>
        <v>108.7784127606195</v>
      </c>
      <c r="Q311" s="373">
        <f>VLOOKUP($D311,'[2]5D'!$C:$AY,COLUMNS($A310:M310)+36,0)</f>
        <v>109.61598973804469</v>
      </c>
    </row>
    <row r="312" spans="4:17" x14ac:dyDescent="0.25">
      <c r="D312" s="402">
        <v>24102</v>
      </c>
      <c r="E312" s="373">
        <v>0.2012187205752099</v>
      </c>
      <c r="F312" s="373">
        <f>VLOOKUP($D312,'[2]5D'!$C:$AY,COLUMNS($A311:B311)+36,0)</f>
        <v>108.83830475209349</v>
      </c>
      <c r="G312" s="373">
        <f>VLOOKUP($D312,'[2]5D'!$C:$AY,COLUMNS($A311:C311)+36,0)</f>
        <v>94.203623481007796</v>
      </c>
      <c r="H312" s="373">
        <f>VLOOKUP($D312,'[2]5D'!$C:$AY,COLUMNS($A311:D311)+36,0)</f>
        <v>116.83279674898779</v>
      </c>
      <c r="I312" s="390">
        <f>VLOOKUP($D312,'[2]5D'!$C:$AY,COLUMNS($A311:E311)+36,0)</f>
        <v>117.61533234841616</v>
      </c>
      <c r="J312" s="390">
        <f>VLOOKUP($D312,'[2]5D'!$C:$AY,COLUMNS($A311:F311)+36,0)</f>
        <v>105.85717360567054</v>
      </c>
      <c r="K312" s="373">
        <f>VLOOKUP($D312,'[2]5D'!$C:$AY,COLUMNS($A311:G311)+36,0)</f>
        <v>107.85472943347395</v>
      </c>
      <c r="L312" s="373">
        <f>VLOOKUP($D312,'[2]5D'!$C:$AY,COLUMNS($A311:H311)+36,0)</f>
        <v>120.96295261851067</v>
      </c>
      <c r="M312" s="373">
        <f>VLOOKUP($D312,'[2]5D'!$C:$AY,COLUMNS($A311:I311)+36,0)</f>
        <v>117.36314022499873</v>
      </c>
      <c r="N312" s="373">
        <f>VLOOKUP($D312,'[2]5D'!$C:$AY,COLUMNS($A311:J311)+36,0)</f>
        <v>113.7237402401249</v>
      </c>
      <c r="O312" s="373">
        <f>VLOOKUP($D312,'[2]5D'!$C:$AY,COLUMNS($A311:K311)+36,0)</f>
        <v>107.13489272069984</v>
      </c>
      <c r="P312" s="373">
        <f>VLOOKUP($D312,'[2]5D'!$C:$AY,COLUMNS($A311:L311)+36,0)</f>
        <v>101.63225072676411</v>
      </c>
      <c r="Q312" s="373">
        <f>VLOOKUP($D312,'[2]5D'!$C:$AY,COLUMNS($A311:M311)+36,0)</f>
        <v>101.4634603770056</v>
      </c>
    </row>
    <row r="313" spans="4:17" x14ac:dyDescent="0.25">
      <c r="D313" s="402">
        <v>24103</v>
      </c>
      <c r="E313" s="373">
        <v>7.1867546636926488E-2</v>
      </c>
      <c r="F313" s="373">
        <f>VLOOKUP($D313,'[2]5D'!$C:$AY,COLUMNS($A312:B312)+36,0)</f>
        <v>102.93118960036118</v>
      </c>
      <c r="G313" s="373">
        <f>VLOOKUP($D313,'[2]5D'!$C:$AY,COLUMNS($A312:C312)+36,0)</f>
        <v>108.3704505839935</v>
      </c>
      <c r="H313" s="373">
        <f>VLOOKUP($D313,'[2]5D'!$C:$AY,COLUMNS($A312:D312)+36,0)</f>
        <v>111.7743107512224</v>
      </c>
      <c r="I313" s="390">
        <f>VLOOKUP($D313,'[2]5D'!$C:$AY,COLUMNS($A312:E312)+36,0)</f>
        <v>125.45669913062061</v>
      </c>
      <c r="J313" s="390">
        <f>VLOOKUP($D313,'[2]5D'!$C:$AY,COLUMNS($A312:F312)+36,0)</f>
        <v>114.17897944302854</v>
      </c>
      <c r="K313" s="373">
        <f>VLOOKUP($D313,'[2]5D'!$C:$AY,COLUMNS($A312:G312)+36,0)</f>
        <v>129.62578444746887</v>
      </c>
      <c r="L313" s="373">
        <f>VLOOKUP($D313,'[2]5D'!$C:$AY,COLUMNS($A312:H312)+36,0)</f>
        <v>119.61565535054631</v>
      </c>
      <c r="M313" s="373">
        <f>VLOOKUP($D313,'[2]5D'!$C:$AY,COLUMNS($A312:I312)+36,0)</f>
        <v>109.94500325917119</v>
      </c>
      <c r="N313" s="373">
        <f>VLOOKUP($D313,'[2]5D'!$C:$AY,COLUMNS($A312:J312)+36,0)</f>
        <v>103.59096224594965</v>
      </c>
      <c r="O313" s="373">
        <f>VLOOKUP($D313,'[2]5D'!$C:$AY,COLUMNS($A312:K312)+36,0)</f>
        <v>100.23522373028163</v>
      </c>
      <c r="P313" s="373">
        <f>VLOOKUP($D313,'[2]5D'!$C:$AY,COLUMNS($A312:L312)+36,0)</f>
        <v>113.56181953024883</v>
      </c>
      <c r="Q313" s="373">
        <f>VLOOKUP($D313,'[2]5D'!$C:$AY,COLUMNS($A312:M312)+36,0)</f>
        <v>117.08154152961768</v>
      </c>
    </row>
    <row r="314" spans="4:17" x14ac:dyDescent="0.25">
      <c r="D314" s="402">
        <v>24109</v>
      </c>
      <c r="E314" s="373">
        <v>8.7956077908608529E-3</v>
      </c>
      <c r="F314" s="373">
        <f>VLOOKUP($D314,'[2]5D'!$C:$AY,COLUMNS($A313:B313)+36,0)</f>
        <v>123.84880313462176</v>
      </c>
      <c r="G314" s="373">
        <f>VLOOKUP($D314,'[2]5D'!$C:$AY,COLUMNS($A313:C313)+36,0)</f>
        <v>106.68520603130862</v>
      </c>
      <c r="H314" s="373">
        <f>VLOOKUP($D314,'[2]5D'!$C:$AY,COLUMNS($A313:D313)+36,0)</f>
        <v>126.84208178775249</v>
      </c>
      <c r="I314" s="390">
        <f>VLOOKUP($D314,'[2]5D'!$C:$AY,COLUMNS($A313:E313)+36,0)</f>
        <v>103.51337724267398</v>
      </c>
      <c r="J314" s="390">
        <f>VLOOKUP($D314,'[2]5D'!$C:$AY,COLUMNS($A313:F313)+36,0)</f>
        <v>96.73376660064153</v>
      </c>
      <c r="K314" s="373">
        <f>VLOOKUP($D314,'[2]5D'!$C:$AY,COLUMNS($A313:G313)+36,0)</f>
        <v>115.00422188265917</v>
      </c>
      <c r="L314" s="373">
        <f>VLOOKUP($D314,'[2]5D'!$C:$AY,COLUMNS($A313:H313)+36,0)</f>
        <v>115.43063606346433</v>
      </c>
      <c r="M314" s="373">
        <f>VLOOKUP($D314,'[2]5D'!$C:$AY,COLUMNS($A313:I313)+36,0)</f>
        <v>111.58801173659768</v>
      </c>
      <c r="N314" s="373">
        <f>VLOOKUP($D314,'[2]5D'!$C:$AY,COLUMNS($A313:J313)+36,0)</f>
        <v>114.80187698663205</v>
      </c>
      <c r="O314" s="373">
        <f>VLOOKUP($D314,'[2]5D'!$C:$AY,COLUMNS($A313:K313)+36,0)</f>
        <v>119.24081315429035</v>
      </c>
      <c r="P314" s="373">
        <f>VLOOKUP($D314,'[2]5D'!$C:$AY,COLUMNS($A313:L313)+36,0)</f>
        <v>112.43987069085733</v>
      </c>
      <c r="Q314" s="373">
        <f>VLOOKUP($D314,'[2]5D'!$C:$AY,COLUMNS($A313:M313)+36,0)</f>
        <v>108.98508072417474</v>
      </c>
    </row>
    <row r="315" spans="4:17" x14ac:dyDescent="0.25">
      <c r="D315" s="402">
        <v>25113</v>
      </c>
      <c r="E315" s="373">
        <v>0.17493483936232998</v>
      </c>
      <c r="F315" s="373">
        <f>VLOOKUP($D315,'[2]5D'!$C:$AY,COLUMNS($A314:B314)+36,0)</f>
        <v>111.57181705453534</v>
      </c>
      <c r="G315" s="373">
        <f>VLOOKUP($D315,'[2]5D'!$C:$AY,COLUMNS($A314:C314)+36,0)</f>
        <v>101.81016563653586</v>
      </c>
      <c r="H315" s="373">
        <f>VLOOKUP($D315,'[2]5D'!$C:$AY,COLUMNS($A314:D314)+36,0)</f>
        <v>101.35181508500273</v>
      </c>
      <c r="I315" s="390">
        <f>VLOOKUP($D315,'[2]5D'!$C:$AY,COLUMNS($A314:E314)+36,0)</f>
        <v>101.50074575558139</v>
      </c>
      <c r="J315" s="390">
        <f>VLOOKUP($D315,'[2]5D'!$C:$AY,COLUMNS($A314:F314)+36,0)</f>
        <v>105.45561058807816</v>
      </c>
      <c r="K315" s="373">
        <f>VLOOKUP($D315,'[2]5D'!$C:$AY,COLUMNS($A314:G314)+36,0)</f>
        <v>106.44691541690622</v>
      </c>
      <c r="L315" s="373">
        <f>VLOOKUP($D315,'[2]5D'!$C:$AY,COLUMNS($A314:H314)+36,0)</f>
        <v>115.30292626262086</v>
      </c>
      <c r="M315" s="373">
        <f>VLOOKUP($D315,'[2]5D'!$C:$AY,COLUMNS($A314:I314)+36,0)</f>
        <v>111.14919001280028</v>
      </c>
      <c r="N315" s="373">
        <f>VLOOKUP($D315,'[2]5D'!$C:$AY,COLUMNS($A314:J314)+36,0)</f>
        <v>108.75825000899918</v>
      </c>
      <c r="O315" s="373">
        <f>VLOOKUP($D315,'[2]5D'!$C:$AY,COLUMNS($A314:K314)+36,0)</f>
        <v>108.41852253637823</v>
      </c>
      <c r="P315" s="373">
        <f>VLOOKUP($D315,'[2]5D'!$C:$AY,COLUMNS($A314:L314)+36,0)</f>
        <v>115.6843313416005</v>
      </c>
      <c r="Q315" s="373">
        <f>VLOOKUP($D315,'[2]5D'!$C:$AY,COLUMNS($A314:M314)+36,0)</f>
        <v>117.36833883502737</v>
      </c>
    </row>
    <row r="316" spans="4:17" x14ac:dyDescent="0.25">
      <c r="D316" s="402">
        <v>25119</v>
      </c>
      <c r="E316" s="373">
        <v>2.1007344312019793E-2</v>
      </c>
      <c r="F316" s="373">
        <f>VLOOKUP($D316,'[2]5D'!$C:$AY,COLUMNS($A315:B315)+36,0)</f>
        <v>108.2449892418398</v>
      </c>
      <c r="G316" s="373">
        <f>VLOOKUP($D316,'[2]5D'!$C:$AY,COLUMNS($A315:C315)+36,0)</f>
        <v>104.38872394652482</v>
      </c>
      <c r="H316" s="373">
        <f>VLOOKUP($D316,'[2]5D'!$C:$AY,COLUMNS($A315:D315)+36,0)</f>
        <v>129.38899096939494</v>
      </c>
      <c r="I316" s="390">
        <f>VLOOKUP($D316,'[2]5D'!$C:$AY,COLUMNS($A315:E315)+36,0)</f>
        <v>123.75468099426081</v>
      </c>
      <c r="J316" s="390">
        <f>VLOOKUP($D316,'[2]5D'!$C:$AY,COLUMNS($A315:F315)+36,0)</f>
        <v>116.91792534598807</v>
      </c>
      <c r="K316" s="373">
        <f>VLOOKUP($D316,'[2]5D'!$C:$AY,COLUMNS($A315:G315)+36,0)</f>
        <v>136.99050784519662</v>
      </c>
      <c r="L316" s="373">
        <f>VLOOKUP($D316,'[2]5D'!$C:$AY,COLUMNS($A315:H315)+36,0)</f>
        <v>133.08756407711658</v>
      </c>
      <c r="M316" s="373">
        <f>VLOOKUP($D316,'[2]5D'!$C:$AY,COLUMNS($A315:I315)+36,0)</f>
        <v>123.45517462587051</v>
      </c>
      <c r="N316" s="373">
        <f>VLOOKUP($D316,'[2]5D'!$C:$AY,COLUMNS($A315:J315)+36,0)</f>
        <v>119.19489190524847</v>
      </c>
      <c r="O316" s="373">
        <f>VLOOKUP($D316,'[2]5D'!$C:$AY,COLUMNS($A315:K315)+36,0)</f>
        <v>116.60440744807408</v>
      </c>
      <c r="P316" s="373">
        <f>VLOOKUP($D316,'[2]5D'!$C:$AY,COLUMNS($A315:L315)+36,0)</f>
        <v>108.0632062195133</v>
      </c>
      <c r="Q316" s="373">
        <f>VLOOKUP($D316,'[2]5D'!$C:$AY,COLUMNS($A315:M315)+36,0)</f>
        <v>111.53982975787901</v>
      </c>
    </row>
    <row r="317" spans="4:17" x14ac:dyDescent="0.25">
      <c r="D317" s="402">
        <v>25120</v>
      </c>
      <c r="E317" s="373">
        <v>8.603661010106841E-3</v>
      </c>
      <c r="F317" s="373">
        <f>VLOOKUP($D317,'[2]5D'!$C:$AY,COLUMNS($A316:B316)+36,0)</f>
        <v>95.160388032384404</v>
      </c>
      <c r="G317" s="373">
        <f>VLOOKUP($D317,'[2]5D'!$C:$AY,COLUMNS($A316:C316)+36,0)</f>
        <v>86.999256793945733</v>
      </c>
      <c r="H317" s="373">
        <f>VLOOKUP($D317,'[2]5D'!$C:$AY,COLUMNS($A316:D316)+36,0)</f>
        <v>98.056630936390988</v>
      </c>
      <c r="I317" s="390">
        <f>VLOOKUP($D317,'[2]5D'!$C:$AY,COLUMNS($A316:E316)+36,0)</f>
        <v>102.80044567211917</v>
      </c>
      <c r="J317" s="390">
        <f>VLOOKUP($D317,'[2]5D'!$C:$AY,COLUMNS($A316:F316)+36,0)</f>
        <v>119.30728200813884</v>
      </c>
      <c r="K317" s="373">
        <f>VLOOKUP($D317,'[2]5D'!$C:$AY,COLUMNS($A316:G316)+36,0)</f>
        <v>130.37763941570532</v>
      </c>
      <c r="L317" s="373">
        <f>VLOOKUP($D317,'[2]5D'!$C:$AY,COLUMNS($A316:H316)+36,0)</f>
        <v>136.46884246409778</v>
      </c>
      <c r="M317" s="373">
        <f>VLOOKUP($D317,'[2]5D'!$C:$AY,COLUMNS($A316:I316)+36,0)</f>
        <v>134.03462154065156</v>
      </c>
      <c r="N317" s="373">
        <f>VLOOKUP($D317,'[2]5D'!$C:$AY,COLUMNS($A316:J316)+36,0)</f>
        <v>122.2011437548816</v>
      </c>
      <c r="O317" s="373">
        <f>VLOOKUP($D317,'[2]5D'!$C:$AY,COLUMNS($A316:K316)+36,0)</f>
        <v>105.17654875455955</v>
      </c>
      <c r="P317" s="373">
        <f>VLOOKUP($D317,'[2]5D'!$C:$AY,COLUMNS($A316:L316)+36,0)</f>
        <v>122.06970559277157</v>
      </c>
      <c r="Q317" s="373">
        <f>VLOOKUP($D317,'[2]5D'!$C:$AY,COLUMNS($A316:M316)+36,0)</f>
        <v>111.21494317514622</v>
      </c>
    </row>
    <row r="318" spans="4:17" x14ac:dyDescent="0.25">
      <c r="D318" s="402">
        <v>25910</v>
      </c>
      <c r="E318" s="373">
        <v>7.6816648210208019E-2</v>
      </c>
      <c r="F318" s="373">
        <f>VLOOKUP($D318,'[2]5D'!$C:$AY,COLUMNS($A317:B317)+36,0)</f>
        <v>103.35375729142366</v>
      </c>
      <c r="G318" s="373">
        <f>VLOOKUP($D318,'[2]5D'!$C:$AY,COLUMNS($A317:C317)+36,0)</f>
        <v>103.67446873358848</v>
      </c>
      <c r="H318" s="373">
        <f>VLOOKUP($D318,'[2]5D'!$C:$AY,COLUMNS($A317:D317)+36,0)</f>
        <v>116.31630387542303</v>
      </c>
      <c r="I318" s="390">
        <f>VLOOKUP($D318,'[2]5D'!$C:$AY,COLUMNS($A317:E317)+36,0)</f>
        <v>121.81433113195712</v>
      </c>
      <c r="J318" s="390">
        <f>VLOOKUP($D318,'[2]5D'!$C:$AY,COLUMNS($A317:F317)+36,0)</f>
        <v>119.50868618264235</v>
      </c>
      <c r="K318" s="373">
        <f>VLOOKUP($D318,'[2]5D'!$C:$AY,COLUMNS($A317:G317)+36,0)</f>
        <v>115.6732652845569</v>
      </c>
      <c r="L318" s="373">
        <f>VLOOKUP($D318,'[2]5D'!$C:$AY,COLUMNS($A317:H317)+36,0)</f>
        <v>124.73591619799583</v>
      </c>
      <c r="M318" s="373">
        <f>VLOOKUP($D318,'[2]5D'!$C:$AY,COLUMNS($A317:I317)+36,0)</f>
        <v>113.07385965053615</v>
      </c>
      <c r="N318" s="373">
        <f>VLOOKUP($D318,'[2]5D'!$C:$AY,COLUMNS($A317:J317)+36,0)</f>
        <v>124.64536751558242</v>
      </c>
      <c r="O318" s="373">
        <f>VLOOKUP($D318,'[2]5D'!$C:$AY,COLUMNS($A317:K317)+36,0)</f>
        <v>123.4404047092324</v>
      </c>
      <c r="P318" s="373">
        <f>VLOOKUP($D318,'[2]5D'!$C:$AY,COLUMNS($A317:L317)+36,0)</f>
        <v>124.42937060969959</v>
      </c>
      <c r="Q318" s="373">
        <f>VLOOKUP($D318,'[2]5D'!$C:$AY,COLUMNS($A317:M317)+36,0)</f>
        <v>134.3717866102248</v>
      </c>
    </row>
    <row r="319" spans="4:17" x14ac:dyDescent="0.25">
      <c r="D319" s="402">
        <v>25920</v>
      </c>
      <c r="E319" s="373">
        <v>9.3474198865861058E-2</v>
      </c>
      <c r="F319" s="373">
        <f>VLOOKUP($D319,'[2]5D'!$C:$AY,COLUMNS($A318:B318)+36,0)</f>
        <v>119.13721797230161</v>
      </c>
      <c r="G319" s="373">
        <f>VLOOKUP($D319,'[2]5D'!$C:$AY,COLUMNS($A318:C318)+36,0)</f>
        <v>98.086373160716377</v>
      </c>
      <c r="H319" s="373">
        <f>VLOOKUP($D319,'[2]5D'!$C:$AY,COLUMNS($A318:D318)+36,0)</f>
        <v>137.6276860583836</v>
      </c>
      <c r="I319" s="390">
        <f>VLOOKUP($D319,'[2]5D'!$C:$AY,COLUMNS($A318:E318)+36,0)</f>
        <v>157.79104799659854</v>
      </c>
      <c r="J319" s="390">
        <f>VLOOKUP($D319,'[2]5D'!$C:$AY,COLUMNS($A318:F318)+36,0)</f>
        <v>159.06590608649788</v>
      </c>
      <c r="K319" s="373">
        <f>VLOOKUP($D319,'[2]5D'!$C:$AY,COLUMNS($A318:G318)+36,0)</f>
        <v>138.017033655354</v>
      </c>
      <c r="L319" s="373">
        <f>VLOOKUP($D319,'[2]5D'!$C:$AY,COLUMNS($A318:H318)+36,0)</f>
        <v>134.55549374500032</v>
      </c>
      <c r="M319" s="373">
        <f>VLOOKUP($D319,'[2]5D'!$C:$AY,COLUMNS($A318:I318)+36,0)</f>
        <v>120.90257498791522</v>
      </c>
      <c r="N319" s="373">
        <f>VLOOKUP($D319,'[2]5D'!$C:$AY,COLUMNS($A318:J318)+36,0)</f>
        <v>110.33004402134902</v>
      </c>
      <c r="O319" s="373">
        <f>VLOOKUP($D319,'[2]5D'!$C:$AY,COLUMNS($A318:K318)+36,0)</f>
        <v>119.33359032970463</v>
      </c>
      <c r="P319" s="373">
        <f>VLOOKUP($D319,'[2]5D'!$C:$AY,COLUMNS($A318:L318)+36,0)</f>
        <v>107.39128093482503</v>
      </c>
      <c r="Q319" s="373">
        <f>VLOOKUP($D319,'[2]5D'!$C:$AY,COLUMNS($A318:M318)+36,0)</f>
        <v>114.20914212128078</v>
      </c>
    </row>
    <row r="320" spans="4:17" x14ac:dyDescent="0.25">
      <c r="D320" s="402">
        <v>25991</v>
      </c>
      <c r="E320" s="373">
        <v>1.0196466006379776E-2</v>
      </c>
      <c r="F320" s="373">
        <f>VLOOKUP($D320,'[2]5D'!$C:$AY,COLUMNS($A319:B319)+36,0)</f>
        <v>111.91389532969001</v>
      </c>
      <c r="G320" s="373">
        <f>VLOOKUP($D320,'[2]5D'!$C:$AY,COLUMNS($A319:C319)+36,0)</f>
        <v>98.382227514150486</v>
      </c>
      <c r="H320" s="373">
        <f>VLOOKUP($D320,'[2]5D'!$C:$AY,COLUMNS($A319:D319)+36,0)</f>
        <v>100.16753486502552</v>
      </c>
      <c r="I320" s="390">
        <f>VLOOKUP($D320,'[2]5D'!$C:$AY,COLUMNS($A319:E319)+36,0)</f>
        <v>99.317647469687785</v>
      </c>
      <c r="J320" s="390">
        <f>VLOOKUP($D320,'[2]5D'!$C:$AY,COLUMNS($A319:F319)+36,0)</f>
        <v>99.386823078629945</v>
      </c>
      <c r="K320" s="373">
        <f>VLOOKUP($D320,'[2]5D'!$C:$AY,COLUMNS($A319:G319)+36,0)</f>
        <v>99.964155113953424</v>
      </c>
      <c r="L320" s="373">
        <f>VLOOKUP($D320,'[2]5D'!$C:$AY,COLUMNS($A319:H319)+36,0)</f>
        <v>108.86299574491078</v>
      </c>
      <c r="M320" s="373">
        <f>VLOOKUP($D320,'[2]5D'!$C:$AY,COLUMNS($A319:I319)+36,0)</f>
        <v>110.75110921771257</v>
      </c>
      <c r="N320" s="373">
        <f>VLOOKUP($D320,'[2]5D'!$C:$AY,COLUMNS($A319:J319)+36,0)</f>
        <v>113.41663521853884</v>
      </c>
      <c r="O320" s="373">
        <f>VLOOKUP($D320,'[2]5D'!$C:$AY,COLUMNS($A319:K319)+36,0)</f>
        <v>112.84194389309209</v>
      </c>
      <c r="P320" s="373">
        <f>VLOOKUP($D320,'[2]5D'!$C:$AY,COLUMNS($A319:L319)+36,0)</f>
        <v>105.39987808247076</v>
      </c>
      <c r="Q320" s="373">
        <f>VLOOKUP($D320,'[2]5D'!$C:$AY,COLUMNS($A319:M319)+36,0)</f>
        <v>106.85981406888712</v>
      </c>
    </row>
    <row r="321" spans="4:17" x14ac:dyDescent="0.25">
      <c r="D321" s="402">
        <v>25992</v>
      </c>
      <c r="E321" s="373">
        <v>3.6453877552257714E-2</v>
      </c>
      <c r="F321" s="373">
        <f>VLOOKUP($D321,'[2]5D'!$C:$AY,COLUMNS($A320:B320)+36,0)</f>
        <v>262.67553420629793</v>
      </c>
      <c r="G321" s="373">
        <f>VLOOKUP($D321,'[2]5D'!$C:$AY,COLUMNS($A320:C320)+36,0)</f>
        <v>100.43683105982521</v>
      </c>
      <c r="H321" s="373">
        <f>VLOOKUP($D321,'[2]5D'!$C:$AY,COLUMNS($A320:D320)+36,0)</f>
        <v>101.06805718361446</v>
      </c>
      <c r="I321" s="390">
        <f>VLOOKUP($D321,'[2]5D'!$C:$AY,COLUMNS($A320:E320)+36,0)</f>
        <v>91.373733956723342</v>
      </c>
      <c r="J321" s="390">
        <f>VLOOKUP($D321,'[2]5D'!$C:$AY,COLUMNS($A320:F320)+36,0)</f>
        <v>94.001751780273679</v>
      </c>
      <c r="K321" s="373">
        <f>VLOOKUP($D321,'[2]5D'!$C:$AY,COLUMNS($A320:G320)+36,0)</f>
        <v>83.414148715058531</v>
      </c>
      <c r="L321" s="373">
        <f>VLOOKUP($D321,'[2]5D'!$C:$AY,COLUMNS($A320:H320)+36,0)</f>
        <v>99.237333035535755</v>
      </c>
      <c r="M321" s="373">
        <f>VLOOKUP($D321,'[2]5D'!$C:$AY,COLUMNS($A320:I320)+36,0)</f>
        <v>91.889473923585001</v>
      </c>
      <c r="N321" s="373">
        <f>VLOOKUP($D321,'[2]5D'!$C:$AY,COLUMNS($A320:J320)+36,0)</f>
        <v>99.373630279803507</v>
      </c>
      <c r="O321" s="373">
        <f>VLOOKUP($D321,'[2]5D'!$C:$AY,COLUMNS($A320:K320)+36,0)</f>
        <v>100.59625215206205</v>
      </c>
      <c r="P321" s="373">
        <f>VLOOKUP($D321,'[2]5D'!$C:$AY,COLUMNS($A320:L320)+36,0)</f>
        <v>103.26308592492202</v>
      </c>
      <c r="Q321" s="373">
        <f>VLOOKUP($D321,'[2]5D'!$C:$AY,COLUMNS($A320:M320)+36,0)</f>
        <v>103.04656116244684</v>
      </c>
    </row>
    <row r="322" spans="4:17" x14ac:dyDescent="0.25">
      <c r="D322" s="402">
        <v>25993</v>
      </c>
      <c r="E322" s="373">
        <v>9.0995046200864863E-2</v>
      </c>
      <c r="F322" s="373">
        <f>VLOOKUP($D322,'[2]5D'!$C:$AY,COLUMNS($A321:B321)+36,0)</f>
        <v>116.80395933394809</v>
      </c>
      <c r="G322" s="373">
        <f>VLOOKUP($D322,'[2]5D'!$C:$AY,COLUMNS($A321:C321)+36,0)</f>
        <v>94.168747151495978</v>
      </c>
      <c r="H322" s="373">
        <f>VLOOKUP($D322,'[2]5D'!$C:$AY,COLUMNS($A321:D321)+36,0)</f>
        <v>106.6733685742504</v>
      </c>
      <c r="I322" s="390">
        <f>VLOOKUP($D322,'[2]5D'!$C:$AY,COLUMNS($A321:E321)+36,0)</f>
        <v>107.93078555375116</v>
      </c>
      <c r="J322" s="390">
        <f>VLOOKUP($D322,'[2]5D'!$C:$AY,COLUMNS($A321:F321)+36,0)</f>
        <v>104.53207702782736</v>
      </c>
      <c r="K322" s="373">
        <f>VLOOKUP($D322,'[2]5D'!$C:$AY,COLUMNS($A321:G321)+36,0)</f>
        <v>111.66795886238567</v>
      </c>
      <c r="L322" s="373">
        <f>VLOOKUP($D322,'[2]5D'!$C:$AY,COLUMNS($A321:H321)+36,0)</f>
        <v>122.88186387213774</v>
      </c>
      <c r="M322" s="373">
        <f>VLOOKUP($D322,'[2]5D'!$C:$AY,COLUMNS($A321:I321)+36,0)</f>
        <v>119.34680393806886</v>
      </c>
      <c r="N322" s="373">
        <f>VLOOKUP($D322,'[2]5D'!$C:$AY,COLUMNS($A321:J321)+36,0)</f>
        <v>109.0135955789827</v>
      </c>
      <c r="O322" s="373">
        <f>VLOOKUP($D322,'[2]5D'!$C:$AY,COLUMNS($A321:K321)+36,0)</f>
        <v>121.18843729204379</v>
      </c>
      <c r="P322" s="373">
        <f>VLOOKUP($D322,'[2]5D'!$C:$AY,COLUMNS($A321:L321)+36,0)</f>
        <v>125.76834337484041</v>
      </c>
      <c r="Q322" s="373">
        <f>VLOOKUP($D322,'[2]5D'!$C:$AY,COLUMNS($A321:M321)+36,0)</f>
        <v>122.14712082794618</v>
      </c>
    </row>
    <row r="323" spans="4:17" x14ac:dyDescent="0.25">
      <c r="D323" s="402">
        <v>25999</v>
      </c>
      <c r="E323" s="373">
        <v>6.0934263673763436E-2</v>
      </c>
      <c r="F323" s="373">
        <f>VLOOKUP($D323,'[2]5D'!$C:$AY,COLUMNS($A322:B322)+36,0)</f>
        <v>112.98040437118885</v>
      </c>
      <c r="G323" s="373">
        <f>VLOOKUP($D323,'[2]5D'!$C:$AY,COLUMNS($A322:C322)+36,0)</f>
        <v>102.9181067555471</v>
      </c>
      <c r="H323" s="373">
        <f>VLOOKUP($D323,'[2]5D'!$C:$AY,COLUMNS($A322:D322)+36,0)</f>
        <v>115.48681596439842</v>
      </c>
      <c r="I323" s="390">
        <f>VLOOKUP($D323,'[2]5D'!$C:$AY,COLUMNS($A322:E322)+36,0)</f>
        <v>120.9148086512586</v>
      </c>
      <c r="J323" s="390">
        <f>VLOOKUP($D323,'[2]5D'!$C:$AY,COLUMNS($A322:F322)+36,0)</f>
        <v>137.14648692732243</v>
      </c>
      <c r="K323" s="373">
        <f>VLOOKUP($D323,'[2]5D'!$C:$AY,COLUMNS($A322:G322)+36,0)</f>
        <v>136.55085117025456</v>
      </c>
      <c r="L323" s="373">
        <f>VLOOKUP($D323,'[2]5D'!$C:$AY,COLUMNS($A322:H322)+36,0)</f>
        <v>138.24095071793283</v>
      </c>
      <c r="M323" s="373">
        <f>VLOOKUP($D323,'[2]5D'!$C:$AY,COLUMNS($A322:I322)+36,0)</f>
        <v>133.65198229560627</v>
      </c>
      <c r="N323" s="373">
        <f>VLOOKUP($D323,'[2]5D'!$C:$AY,COLUMNS($A322:J322)+36,0)</f>
        <v>125.2290656670402</v>
      </c>
      <c r="O323" s="373">
        <f>VLOOKUP($D323,'[2]5D'!$C:$AY,COLUMNS($A322:K322)+36,0)</f>
        <v>119.45701610291476</v>
      </c>
      <c r="P323" s="373">
        <f>VLOOKUP($D323,'[2]5D'!$C:$AY,COLUMNS($A322:L322)+36,0)</f>
        <v>111.99587731849877</v>
      </c>
      <c r="Q323" s="373">
        <f>VLOOKUP($D323,'[2]5D'!$C:$AY,COLUMNS($A322:M322)+36,0)</f>
        <v>101.7527456090597</v>
      </c>
    </row>
    <row r="324" spans="4:17" x14ac:dyDescent="0.25">
      <c r="D324" s="402">
        <v>26101</v>
      </c>
      <c r="E324" s="373">
        <v>1.0276931786716176E-2</v>
      </c>
      <c r="F324" s="373">
        <f>VLOOKUP($D324,'[2]5D'!$C:$AY,COLUMNS($A323:B323)+36,0)</f>
        <v>111.62368650130696</v>
      </c>
      <c r="G324" s="373">
        <f>VLOOKUP($D324,'[2]5D'!$C:$AY,COLUMNS($A323:C323)+36,0)</f>
        <v>109.68608947522056</v>
      </c>
      <c r="H324" s="373">
        <f>VLOOKUP($D324,'[2]5D'!$C:$AY,COLUMNS($A323:D323)+36,0)</f>
        <v>133.8739565892304</v>
      </c>
      <c r="I324" s="390">
        <f>VLOOKUP($D324,'[2]5D'!$C:$AY,COLUMNS($A323:E323)+36,0)</f>
        <v>121.76590538555465</v>
      </c>
      <c r="J324" s="390">
        <f>VLOOKUP($D324,'[2]5D'!$C:$AY,COLUMNS($A323:F323)+36,0)</f>
        <v>126.22124461146309</v>
      </c>
      <c r="K324" s="373">
        <f>VLOOKUP($D324,'[2]5D'!$C:$AY,COLUMNS($A323:G323)+36,0)</f>
        <v>142.3206420510034</v>
      </c>
      <c r="L324" s="373">
        <f>VLOOKUP($D324,'[2]5D'!$C:$AY,COLUMNS($A323:H323)+36,0)</f>
        <v>139.95257930005718</v>
      </c>
      <c r="M324" s="373">
        <f>VLOOKUP($D324,'[2]5D'!$C:$AY,COLUMNS($A323:I323)+36,0)</f>
        <v>133.5853333301803</v>
      </c>
      <c r="N324" s="373">
        <f>VLOOKUP($D324,'[2]5D'!$C:$AY,COLUMNS($A323:J323)+36,0)</f>
        <v>139.66749340167556</v>
      </c>
      <c r="O324" s="373">
        <f>VLOOKUP($D324,'[2]5D'!$C:$AY,COLUMNS($A323:K323)+36,0)</f>
        <v>144.49592906312822</v>
      </c>
      <c r="P324" s="373">
        <f>VLOOKUP($D324,'[2]5D'!$C:$AY,COLUMNS($A323:L323)+36,0)</f>
        <v>137.13180501555152</v>
      </c>
      <c r="Q324" s="373">
        <f>VLOOKUP($D324,'[2]5D'!$C:$AY,COLUMNS($A323:M323)+36,0)</f>
        <v>133.40854386127222</v>
      </c>
    </row>
    <row r="325" spans="4:17" x14ac:dyDescent="0.25">
      <c r="D325" s="402">
        <v>26102</v>
      </c>
      <c r="E325" s="373">
        <v>0.15142520436118839</v>
      </c>
      <c r="F325" s="373">
        <f>VLOOKUP($D325,'[2]5D'!$C:$AY,COLUMNS($A324:B324)+36,0)</f>
        <v>136.38897463589754</v>
      </c>
      <c r="G325" s="373">
        <f>VLOOKUP($D325,'[2]5D'!$C:$AY,COLUMNS($A324:C324)+36,0)</f>
        <v>84.565433251459879</v>
      </c>
      <c r="H325" s="373">
        <f>VLOOKUP($D325,'[2]5D'!$C:$AY,COLUMNS($A324:D324)+36,0)</f>
        <v>133.07206921794426</v>
      </c>
      <c r="I325" s="390">
        <f>VLOOKUP($D325,'[2]5D'!$C:$AY,COLUMNS($A324:E324)+36,0)</f>
        <v>145.57043603953349</v>
      </c>
      <c r="J325" s="390">
        <f>VLOOKUP($D325,'[2]5D'!$C:$AY,COLUMNS($A324:F324)+36,0)</f>
        <v>145.3924259913943</v>
      </c>
      <c r="K325" s="373">
        <f>VLOOKUP($D325,'[2]5D'!$C:$AY,COLUMNS($A324:G324)+36,0)</f>
        <v>155.26660591883345</v>
      </c>
      <c r="L325" s="373">
        <f>VLOOKUP($D325,'[2]5D'!$C:$AY,COLUMNS($A324:H324)+36,0)</f>
        <v>157.68572254225506</v>
      </c>
      <c r="M325" s="373">
        <f>VLOOKUP($D325,'[2]5D'!$C:$AY,COLUMNS($A324:I324)+36,0)</f>
        <v>141.55201890569907</v>
      </c>
      <c r="N325" s="373">
        <f>VLOOKUP($D325,'[2]5D'!$C:$AY,COLUMNS($A324:J324)+36,0)</f>
        <v>165.92529883346512</v>
      </c>
      <c r="O325" s="373">
        <f>VLOOKUP($D325,'[2]5D'!$C:$AY,COLUMNS($A324:K324)+36,0)</f>
        <v>170.02709958260201</v>
      </c>
      <c r="P325" s="373">
        <f>VLOOKUP($D325,'[2]5D'!$C:$AY,COLUMNS($A324:L324)+36,0)</f>
        <v>142.51895336702734</v>
      </c>
      <c r="Q325" s="373">
        <f>VLOOKUP($D325,'[2]5D'!$C:$AY,COLUMNS($A324:M324)+36,0)</f>
        <v>155.50461738763545</v>
      </c>
    </row>
    <row r="326" spans="4:17" x14ac:dyDescent="0.25">
      <c r="D326" s="402">
        <v>26103</v>
      </c>
      <c r="E326" s="373">
        <v>5.6246505402579056E-2</v>
      </c>
      <c r="F326" s="373">
        <f>VLOOKUP($D326,'[2]5D'!$C:$AY,COLUMNS($A325:B325)+36,0)</f>
        <v>99.391670008435938</v>
      </c>
      <c r="G326" s="373">
        <f>VLOOKUP($D326,'[2]5D'!$C:$AY,COLUMNS($A325:C325)+36,0)</f>
        <v>121.53761906803771</v>
      </c>
      <c r="H326" s="373">
        <f>VLOOKUP($D326,'[2]5D'!$C:$AY,COLUMNS($A325:D325)+36,0)</f>
        <v>129.8346894465972</v>
      </c>
      <c r="I326" s="390">
        <f>VLOOKUP($D326,'[2]5D'!$C:$AY,COLUMNS($A325:E325)+36,0)</f>
        <v>133.92272614840496</v>
      </c>
      <c r="J326" s="390">
        <f>VLOOKUP($D326,'[2]5D'!$C:$AY,COLUMNS($A325:F325)+36,0)</f>
        <v>138.20382347371071</v>
      </c>
      <c r="K326" s="373">
        <f>VLOOKUP($D326,'[2]5D'!$C:$AY,COLUMNS($A325:G325)+36,0)</f>
        <v>144.31952939276357</v>
      </c>
      <c r="L326" s="373">
        <f>VLOOKUP($D326,'[2]5D'!$C:$AY,COLUMNS($A325:H325)+36,0)</f>
        <v>135.14456116404909</v>
      </c>
      <c r="M326" s="373">
        <f>VLOOKUP($D326,'[2]5D'!$C:$AY,COLUMNS($A325:I325)+36,0)</f>
        <v>124.85742813171812</v>
      </c>
      <c r="N326" s="373">
        <f>VLOOKUP($D326,'[2]5D'!$C:$AY,COLUMNS($A325:J325)+36,0)</f>
        <v>147.65922557091628</v>
      </c>
      <c r="O326" s="373">
        <f>VLOOKUP($D326,'[2]5D'!$C:$AY,COLUMNS($A325:K325)+36,0)</f>
        <v>137.82147356771884</v>
      </c>
      <c r="P326" s="373">
        <f>VLOOKUP($D326,'[2]5D'!$C:$AY,COLUMNS($A325:L325)+36,0)</f>
        <v>138.76475644780231</v>
      </c>
      <c r="Q326" s="373">
        <f>VLOOKUP($D326,'[2]5D'!$C:$AY,COLUMNS($A325:M325)+36,0)</f>
        <v>142.44086682052762</v>
      </c>
    </row>
    <row r="327" spans="4:17" x14ac:dyDescent="0.25">
      <c r="D327" s="402">
        <v>26104</v>
      </c>
      <c r="E327" s="373">
        <v>0.11529858484186245</v>
      </c>
      <c r="F327" s="373">
        <f>VLOOKUP($D327,'[2]5D'!$C:$AY,COLUMNS($A326:B326)+36,0)</f>
        <v>133.3602517360313</v>
      </c>
      <c r="G327" s="373">
        <f>VLOOKUP($D327,'[2]5D'!$C:$AY,COLUMNS($A326:C326)+36,0)</f>
        <v>99.987321522370706</v>
      </c>
      <c r="H327" s="373">
        <f>VLOOKUP($D327,'[2]5D'!$C:$AY,COLUMNS($A326:D326)+36,0)</f>
        <v>121.79543921426728</v>
      </c>
      <c r="I327" s="390">
        <f>VLOOKUP($D327,'[2]5D'!$C:$AY,COLUMNS($A326:E326)+36,0)</f>
        <v>129.42927868405695</v>
      </c>
      <c r="J327" s="390">
        <f>VLOOKUP($D327,'[2]5D'!$C:$AY,COLUMNS($A326:F326)+36,0)</f>
        <v>136.11073285170298</v>
      </c>
      <c r="K327" s="373">
        <f>VLOOKUP($D327,'[2]5D'!$C:$AY,COLUMNS($A326:G326)+36,0)</f>
        <v>139.27044819801634</v>
      </c>
      <c r="L327" s="373">
        <f>VLOOKUP($D327,'[2]5D'!$C:$AY,COLUMNS($A326:H326)+36,0)</f>
        <v>141.8467439347624</v>
      </c>
      <c r="M327" s="373">
        <f>VLOOKUP($D327,'[2]5D'!$C:$AY,COLUMNS($A326:I326)+36,0)</f>
        <v>144.89496171687682</v>
      </c>
      <c r="N327" s="373">
        <f>VLOOKUP($D327,'[2]5D'!$C:$AY,COLUMNS($A326:J326)+36,0)</f>
        <v>145.78901575317784</v>
      </c>
      <c r="O327" s="373">
        <f>VLOOKUP($D327,'[2]5D'!$C:$AY,COLUMNS($A326:K326)+36,0)</f>
        <v>145.88943892323817</v>
      </c>
      <c r="P327" s="373">
        <f>VLOOKUP($D327,'[2]5D'!$C:$AY,COLUMNS($A326:L326)+36,0)</f>
        <v>141.98145485010477</v>
      </c>
      <c r="Q327" s="373">
        <f>VLOOKUP($D327,'[2]5D'!$C:$AY,COLUMNS($A326:M326)+36,0)</f>
        <v>143.68560319959772</v>
      </c>
    </row>
    <row r="328" spans="4:17" x14ac:dyDescent="0.25">
      <c r="D328" s="402">
        <v>26105</v>
      </c>
      <c r="E328" s="373">
        <v>0.21341531153149221</v>
      </c>
      <c r="F328" s="373">
        <f>VLOOKUP($D328,'[2]5D'!$C:$AY,COLUMNS($A327:B327)+36,0)</f>
        <v>97.359315848567505</v>
      </c>
      <c r="G328" s="373">
        <f>VLOOKUP($D328,'[2]5D'!$C:$AY,COLUMNS($A327:C327)+36,0)</f>
        <v>108.28057257792695</v>
      </c>
      <c r="H328" s="373">
        <f>VLOOKUP($D328,'[2]5D'!$C:$AY,COLUMNS($A327:D327)+36,0)</f>
        <v>109.80175929965851</v>
      </c>
      <c r="I328" s="390">
        <f>VLOOKUP($D328,'[2]5D'!$C:$AY,COLUMNS($A327:E327)+36,0)</f>
        <v>106.90165671581235</v>
      </c>
      <c r="J328" s="390">
        <f>VLOOKUP($D328,'[2]5D'!$C:$AY,COLUMNS($A327:F327)+36,0)</f>
        <v>88.004318655595824</v>
      </c>
      <c r="K328" s="373">
        <f>VLOOKUP($D328,'[2]5D'!$C:$AY,COLUMNS($A327:G327)+36,0)</f>
        <v>108.44386769041483</v>
      </c>
      <c r="L328" s="373">
        <f>VLOOKUP($D328,'[2]5D'!$C:$AY,COLUMNS($A327:H327)+36,0)</f>
        <v>93.80350880340346</v>
      </c>
      <c r="M328" s="373">
        <f>VLOOKUP($D328,'[2]5D'!$C:$AY,COLUMNS($A327:I327)+36,0)</f>
        <v>101.53922860152393</v>
      </c>
      <c r="N328" s="373">
        <f>VLOOKUP($D328,'[2]5D'!$C:$AY,COLUMNS($A327:J327)+36,0)</f>
        <v>100.88417648744328</v>
      </c>
      <c r="O328" s="373">
        <f>VLOOKUP($D328,'[2]5D'!$C:$AY,COLUMNS($A327:K327)+36,0)</f>
        <v>115.84075779424559</v>
      </c>
      <c r="P328" s="373">
        <f>VLOOKUP($D328,'[2]5D'!$C:$AY,COLUMNS($A327:L327)+36,0)</f>
        <v>120.39637428543223</v>
      </c>
      <c r="Q328" s="373">
        <f>VLOOKUP($D328,'[2]5D'!$C:$AY,COLUMNS($A327:M327)+36,0)</f>
        <v>115.92957948145366</v>
      </c>
    </row>
    <row r="329" spans="4:17" x14ac:dyDescent="0.25">
      <c r="D329" s="402">
        <v>26109</v>
      </c>
      <c r="E329" s="373">
        <v>2.3131080713646628E-3</v>
      </c>
      <c r="F329" s="373">
        <f>VLOOKUP($D329,'[2]5D'!$C:$AY,COLUMNS($A328:B328)+36,0)</f>
        <v>117.90952916694705</v>
      </c>
      <c r="G329" s="373">
        <f>VLOOKUP($D329,'[2]5D'!$C:$AY,COLUMNS($A328:C328)+36,0)</f>
        <v>120.72721982086988</v>
      </c>
      <c r="H329" s="373">
        <f>VLOOKUP($D329,'[2]5D'!$C:$AY,COLUMNS($A328:D328)+36,0)</f>
        <v>128.23289931763372</v>
      </c>
      <c r="I329" s="390">
        <f>VLOOKUP($D329,'[2]5D'!$C:$AY,COLUMNS($A328:E328)+36,0)</f>
        <v>116.19335589954935</v>
      </c>
      <c r="J329" s="390">
        <f>VLOOKUP($D329,'[2]5D'!$C:$AY,COLUMNS($A328:F328)+36,0)</f>
        <v>118.12469211975771</v>
      </c>
      <c r="K329" s="373">
        <f>VLOOKUP($D329,'[2]5D'!$C:$AY,COLUMNS($A328:G328)+36,0)</f>
        <v>111.35568159062153</v>
      </c>
      <c r="L329" s="373">
        <f>VLOOKUP($D329,'[2]5D'!$C:$AY,COLUMNS($A328:H328)+36,0)</f>
        <v>111.39020294276095</v>
      </c>
      <c r="M329" s="373">
        <f>VLOOKUP($D329,'[2]5D'!$C:$AY,COLUMNS($A328:I328)+36,0)</f>
        <v>104.82928052901643</v>
      </c>
      <c r="N329" s="373">
        <f>VLOOKUP($D329,'[2]5D'!$C:$AY,COLUMNS($A328:J328)+36,0)</f>
        <v>117.42815696936202</v>
      </c>
      <c r="O329" s="373">
        <f>VLOOKUP($D329,'[2]5D'!$C:$AY,COLUMNS($A328:K328)+36,0)</f>
        <v>117.25348560269653</v>
      </c>
      <c r="P329" s="373">
        <f>VLOOKUP($D329,'[2]5D'!$C:$AY,COLUMNS($A328:L328)+36,0)</f>
        <v>117.7903334486585</v>
      </c>
      <c r="Q329" s="373">
        <f>VLOOKUP($D329,'[2]5D'!$C:$AY,COLUMNS($A328:M328)+36,0)</f>
        <v>130.69406862200159</v>
      </c>
    </row>
    <row r="330" spans="4:17" x14ac:dyDescent="0.25">
      <c r="D330" s="402">
        <v>26201</v>
      </c>
      <c r="E330" s="373">
        <v>1.6512814291323082E-4</v>
      </c>
      <c r="F330" s="373">
        <f>VLOOKUP($D330,'[2]5D'!$C:$AY,COLUMNS($A329:B329)+36,0)</f>
        <v>116.69162711131784</v>
      </c>
      <c r="G330" s="373">
        <f>VLOOKUP($D330,'[2]5D'!$C:$AY,COLUMNS($A329:C329)+36,0)</f>
        <v>87.854688747288776</v>
      </c>
      <c r="H330" s="373">
        <f>VLOOKUP($D330,'[2]5D'!$C:$AY,COLUMNS($A329:D329)+36,0)</f>
        <v>102.17579024601177</v>
      </c>
      <c r="I330" s="390">
        <f>VLOOKUP($D330,'[2]5D'!$C:$AY,COLUMNS($A329:E329)+36,0)</f>
        <v>102.30560286406687</v>
      </c>
      <c r="J330" s="390">
        <f>VLOOKUP($D330,'[2]5D'!$C:$AY,COLUMNS($A329:F329)+36,0)</f>
        <v>97.127351577529652</v>
      </c>
      <c r="K330" s="373">
        <f>VLOOKUP($D330,'[2]5D'!$C:$AY,COLUMNS($A329:G329)+36,0)</f>
        <v>119.1631539821076</v>
      </c>
      <c r="L330" s="373">
        <f>VLOOKUP($D330,'[2]5D'!$C:$AY,COLUMNS($A329:H329)+36,0)</f>
        <v>104.64323946302402</v>
      </c>
      <c r="M330" s="373">
        <f>VLOOKUP($D330,'[2]5D'!$C:$AY,COLUMNS($A329:I329)+36,0)</f>
        <v>87.147235545486097</v>
      </c>
      <c r="N330" s="373">
        <f>VLOOKUP($D330,'[2]5D'!$C:$AY,COLUMNS($A329:J329)+36,0)</f>
        <v>92.248052862194001</v>
      </c>
      <c r="O330" s="373">
        <f>VLOOKUP($D330,'[2]5D'!$C:$AY,COLUMNS($A329:K329)+36,0)</f>
        <v>117.66105657117023</v>
      </c>
      <c r="P330" s="373">
        <f>VLOOKUP($D330,'[2]5D'!$C:$AY,COLUMNS($A329:L329)+36,0)</f>
        <v>100.30542041910124</v>
      </c>
      <c r="Q330" s="373">
        <f>VLOOKUP($D330,'[2]5D'!$C:$AY,COLUMNS($A329:M329)+36,0)</f>
        <v>101.84066732715792</v>
      </c>
    </row>
    <row r="331" spans="4:17" x14ac:dyDescent="0.25">
      <c r="D331" s="402">
        <v>26202</v>
      </c>
      <c r="E331" s="373">
        <v>1.889116813096442E-2</v>
      </c>
      <c r="F331" s="373">
        <f>VLOOKUP($D331,'[2]5D'!$C:$AY,COLUMNS($A330:B330)+36,0)</f>
        <v>103.52804181379048</v>
      </c>
      <c r="G331" s="373">
        <f>VLOOKUP($D331,'[2]5D'!$C:$AY,COLUMNS($A330:C330)+36,0)</f>
        <v>93.383618446127429</v>
      </c>
      <c r="H331" s="373">
        <f>VLOOKUP($D331,'[2]5D'!$C:$AY,COLUMNS($A330:D330)+36,0)</f>
        <v>95.784872284252529</v>
      </c>
      <c r="I331" s="390">
        <f>VLOOKUP($D331,'[2]5D'!$C:$AY,COLUMNS($A330:E330)+36,0)</f>
        <v>93.756839011307051</v>
      </c>
      <c r="J331" s="390">
        <f>VLOOKUP($D331,'[2]5D'!$C:$AY,COLUMNS($A330:F330)+36,0)</f>
        <v>94.839616404096844</v>
      </c>
      <c r="K331" s="373">
        <f>VLOOKUP($D331,'[2]5D'!$C:$AY,COLUMNS($A330:G330)+36,0)</f>
        <v>105.98588259801525</v>
      </c>
      <c r="L331" s="373">
        <f>VLOOKUP($D331,'[2]5D'!$C:$AY,COLUMNS($A330:H330)+36,0)</f>
        <v>92.824877015440009</v>
      </c>
      <c r="M331" s="373">
        <f>VLOOKUP($D331,'[2]5D'!$C:$AY,COLUMNS($A330:I330)+36,0)</f>
        <v>98.901685685928442</v>
      </c>
      <c r="N331" s="373">
        <f>VLOOKUP($D331,'[2]5D'!$C:$AY,COLUMNS($A330:J330)+36,0)</f>
        <v>99.961835252645614</v>
      </c>
      <c r="O331" s="373">
        <f>VLOOKUP($D331,'[2]5D'!$C:$AY,COLUMNS($A330:K330)+36,0)</f>
        <v>105.98407411191278</v>
      </c>
      <c r="P331" s="373">
        <f>VLOOKUP($D331,'[2]5D'!$C:$AY,COLUMNS($A330:L330)+36,0)</f>
        <v>105.65527391761431</v>
      </c>
      <c r="Q331" s="373">
        <f>VLOOKUP($D331,'[2]5D'!$C:$AY,COLUMNS($A330:M330)+36,0)</f>
        <v>105.88410405314474</v>
      </c>
    </row>
    <row r="332" spans="4:17" x14ac:dyDescent="0.25">
      <c r="D332" s="402">
        <v>26300</v>
      </c>
      <c r="E332" s="373">
        <v>7.0639437748845582E-2</v>
      </c>
      <c r="F332" s="373">
        <f>VLOOKUP($D332,'[2]5D'!$C:$AY,COLUMNS($A331:B331)+36,0)</f>
        <v>105.46622133970679</v>
      </c>
      <c r="G332" s="373">
        <f>VLOOKUP($D332,'[2]5D'!$C:$AY,COLUMNS($A331:C331)+36,0)</f>
        <v>94.461395705506462</v>
      </c>
      <c r="H332" s="373">
        <f>VLOOKUP($D332,'[2]5D'!$C:$AY,COLUMNS($A331:D331)+36,0)</f>
        <v>99.677967773601068</v>
      </c>
      <c r="I332" s="390">
        <f>VLOOKUP($D332,'[2]5D'!$C:$AY,COLUMNS($A331:E331)+36,0)</f>
        <v>110.07257208858141</v>
      </c>
      <c r="J332" s="390">
        <f>VLOOKUP($D332,'[2]5D'!$C:$AY,COLUMNS($A331:F331)+36,0)</f>
        <v>101.68445169635515</v>
      </c>
      <c r="K332" s="373">
        <f>VLOOKUP($D332,'[2]5D'!$C:$AY,COLUMNS($A331:G331)+36,0)</f>
        <v>112.89276261387825</v>
      </c>
      <c r="L332" s="373">
        <f>VLOOKUP($D332,'[2]5D'!$C:$AY,COLUMNS($A331:H331)+36,0)</f>
        <v>115.85892552407248</v>
      </c>
      <c r="M332" s="373">
        <f>VLOOKUP($D332,'[2]5D'!$C:$AY,COLUMNS($A331:I331)+36,0)</f>
        <v>106.9777950709688</v>
      </c>
      <c r="N332" s="373">
        <f>VLOOKUP($D332,'[2]5D'!$C:$AY,COLUMNS($A331:J331)+36,0)</f>
        <v>119.17365622067837</v>
      </c>
      <c r="O332" s="373">
        <f>VLOOKUP($D332,'[2]5D'!$C:$AY,COLUMNS($A331:K331)+36,0)</f>
        <v>122.70831058142477</v>
      </c>
      <c r="P332" s="373">
        <f>VLOOKUP($D332,'[2]5D'!$C:$AY,COLUMNS($A331:L331)+36,0)</f>
        <v>114.25185121132442</v>
      </c>
      <c r="Q332" s="373">
        <f>VLOOKUP($D332,'[2]5D'!$C:$AY,COLUMNS($A331:M331)+36,0)</f>
        <v>123.95926109023141</v>
      </c>
    </row>
    <row r="333" spans="4:17" x14ac:dyDescent="0.25">
      <c r="D333" s="402">
        <v>26400</v>
      </c>
      <c r="E333" s="373">
        <v>0.1324683893902944</v>
      </c>
      <c r="F333" s="373">
        <f>VLOOKUP($D333,'[2]5D'!$C:$AY,COLUMNS($A332:B332)+36,0)</f>
        <v>136.58480927412324</v>
      </c>
      <c r="G333" s="373">
        <f>VLOOKUP($D333,'[2]5D'!$C:$AY,COLUMNS($A332:C332)+36,0)</f>
        <v>80.751724806373502</v>
      </c>
      <c r="H333" s="373">
        <f>VLOOKUP($D333,'[2]5D'!$C:$AY,COLUMNS($A332:D332)+36,0)</f>
        <v>83.214594044182149</v>
      </c>
      <c r="I333" s="390">
        <f>VLOOKUP($D333,'[2]5D'!$C:$AY,COLUMNS($A332:E332)+36,0)</f>
        <v>82.789555627675014</v>
      </c>
      <c r="J333" s="390">
        <f>VLOOKUP($D333,'[2]5D'!$C:$AY,COLUMNS($A332:F332)+36,0)</f>
        <v>106.39164437800203</v>
      </c>
      <c r="K333" s="373">
        <f>VLOOKUP($D333,'[2]5D'!$C:$AY,COLUMNS($A332:G332)+36,0)</f>
        <v>115.2336809848593</v>
      </c>
      <c r="L333" s="373">
        <f>VLOOKUP($D333,'[2]5D'!$C:$AY,COLUMNS($A332:H332)+36,0)</f>
        <v>126.91173736117661</v>
      </c>
      <c r="M333" s="373">
        <f>VLOOKUP($D333,'[2]5D'!$C:$AY,COLUMNS($A332:I332)+36,0)</f>
        <v>126.0939497664842</v>
      </c>
      <c r="N333" s="373">
        <f>VLOOKUP($D333,'[2]5D'!$C:$AY,COLUMNS($A332:J332)+36,0)</f>
        <v>135.58182190653721</v>
      </c>
      <c r="O333" s="373">
        <f>VLOOKUP($D333,'[2]5D'!$C:$AY,COLUMNS($A332:K332)+36,0)</f>
        <v>130.46006271065434</v>
      </c>
      <c r="P333" s="373">
        <f>VLOOKUP($D333,'[2]5D'!$C:$AY,COLUMNS($A332:L332)+36,0)</f>
        <v>129.09062375202484</v>
      </c>
      <c r="Q333" s="373">
        <f>VLOOKUP($D333,'[2]5D'!$C:$AY,COLUMNS($A332:M332)+36,0)</f>
        <v>116.73847178810847</v>
      </c>
    </row>
    <row r="334" spans="4:17" x14ac:dyDescent="0.25">
      <c r="D334" s="402">
        <v>26511</v>
      </c>
      <c r="E334" s="373">
        <v>0.11271618358833095</v>
      </c>
      <c r="F334" s="373">
        <f>VLOOKUP($D334,'[2]5D'!$C:$AY,COLUMNS($A333:B333)+36,0)</f>
        <v>101.60349359000085</v>
      </c>
      <c r="G334" s="373">
        <f>VLOOKUP($D334,'[2]5D'!$C:$AY,COLUMNS($A333:C333)+36,0)</f>
        <v>117.44903497604253</v>
      </c>
      <c r="H334" s="373">
        <f>VLOOKUP($D334,'[2]5D'!$C:$AY,COLUMNS($A333:D333)+36,0)</f>
        <v>121.75852840259732</v>
      </c>
      <c r="I334" s="390">
        <f>VLOOKUP($D334,'[2]5D'!$C:$AY,COLUMNS($A333:E333)+36,0)</f>
        <v>111.89374558799616</v>
      </c>
      <c r="J334" s="390">
        <f>VLOOKUP($D334,'[2]5D'!$C:$AY,COLUMNS($A333:F333)+36,0)</f>
        <v>124.2718738611851</v>
      </c>
      <c r="K334" s="373">
        <f>VLOOKUP($D334,'[2]5D'!$C:$AY,COLUMNS($A333:G333)+36,0)</f>
        <v>128.09828186378289</v>
      </c>
      <c r="L334" s="373">
        <f>VLOOKUP($D334,'[2]5D'!$C:$AY,COLUMNS($A333:H333)+36,0)</f>
        <v>120.77949273405295</v>
      </c>
      <c r="M334" s="373">
        <f>VLOOKUP($D334,'[2]5D'!$C:$AY,COLUMNS($A333:I333)+36,0)</f>
        <v>111.96323605576237</v>
      </c>
      <c r="N334" s="373">
        <f>VLOOKUP($D334,'[2]5D'!$C:$AY,COLUMNS($A333:J333)+36,0)</f>
        <v>136.37510567388313</v>
      </c>
      <c r="O334" s="373">
        <f>VLOOKUP($D334,'[2]5D'!$C:$AY,COLUMNS($A333:K333)+36,0)</f>
        <v>139.51356170014392</v>
      </c>
      <c r="P334" s="373">
        <f>VLOOKUP($D334,'[2]5D'!$C:$AY,COLUMNS($A333:L333)+36,0)</f>
        <v>139.82852335981761</v>
      </c>
      <c r="Q334" s="373">
        <f>VLOOKUP($D334,'[2]5D'!$C:$AY,COLUMNS($A333:M333)+36,0)</f>
        <v>125.19736042727976</v>
      </c>
    </row>
    <row r="335" spans="4:17" x14ac:dyDescent="0.25">
      <c r="D335" s="402">
        <v>26520</v>
      </c>
      <c r="E335" s="373">
        <v>0.1932310591309862</v>
      </c>
      <c r="F335" s="373">
        <f>VLOOKUP($D335,'[2]5D'!$C:$AY,COLUMNS($A334:B334)+36,0)</f>
        <v>124.42289846447966</v>
      </c>
      <c r="G335" s="373">
        <f>VLOOKUP($D335,'[2]5D'!$C:$AY,COLUMNS($A334:C334)+36,0)</f>
        <v>119.51732237597696</v>
      </c>
      <c r="H335" s="373">
        <f>VLOOKUP($D335,'[2]5D'!$C:$AY,COLUMNS($A334:D334)+36,0)</f>
        <v>110.68566807158233</v>
      </c>
      <c r="I335" s="390">
        <f>VLOOKUP($D335,'[2]5D'!$C:$AY,COLUMNS($A334:E334)+36,0)</f>
        <v>103.57422100291483</v>
      </c>
      <c r="J335" s="390">
        <f>VLOOKUP($D335,'[2]5D'!$C:$AY,COLUMNS($A334:F334)+36,0)</f>
        <v>104.27007672820675</v>
      </c>
      <c r="K335" s="373">
        <f>VLOOKUP($D335,'[2]5D'!$C:$AY,COLUMNS($A334:G334)+36,0)</f>
        <v>108.0337963253739</v>
      </c>
      <c r="L335" s="373">
        <f>VLOOKUP($D335,'[2]5D'!$C:$AY,COLUMNS($A334:H334)+36,0)</f>
        <v>103.53906471843041</v>
      </c>
      <c r="M335" s="373">
        <f>VLOOKUP($D335,'[2]5D'!$C:$AY,COLUMNS($A334:I334)+36,0)</f>
        <v>101.21882685145978</v>
      </c>
      <c r="N335" s="373">
        <f>VLOOKUP($D335,'[2]5D'!$C:$AY,COLUMNS($A334:J334)+36,0)</f>
        <v>104.377843109184</v>
      </c>
      <c r="O335" s="373">
        <f>VLOOKUP($D335,'[2]5D'!$C:$AY,COLUMNS($A334:K334)+36,0)</f>
        <v>103.12761520193331</v>
      </c>
      <c r="P335" s="373">
        <f>VLOOKUP($D335,'[2]5D'!$C:$AY,COLUMNS($A334:L334)+36,0)</f>
        <v>128.11371939024772</v>
      </c>
      <c r="Q335" s="373">
        <f>VLOOKUP($D335,'[2]5D'!$C:$AY,COLUMNS($A334:M334)+36,0)</f>
        <v>110.49091174902961</v>
      </c>
    </row>
    <row r="336" spans="4:17" x14ac:dyDescent="0.25">
      <c r="D336" s="402">
        <v>26600</v>
      </c>
      <c r="E336" s="373">
        <v>1.9354306717437424E-2</v>
      </c>
      <c r="F336" s="373">
        <f>VLOOKUP($D336,'[2]5D'!$C:$AY,COLUMNS($A335:B335)+36,0)</f>
        <v>129.14459135710715</v>
      </c>
      <c r="G336" s="373">
        <f>VLOOKUP($D336,'[2]5D'!$C:$AY,COLUMNS($A335:C335)+36,0)</f>
        <v>122.33557907358419</v>
      </c>
      <c r="H336" s="373">
        <f>VLOOKUP($D336,'[2]5D'!$C:$AY,COLUMNS($A335:D335)+36,0)</f>
        <v>123.94764912840022</v>
      </c>
      <c r="I336" s="390">
        <f>VLOOKUP($D336,'[2]5D'!$C:$AY,COLUMNS($A335:E335)+36,0)</f>
        <v>100.21098675405086</v>
      </c>
      <c r="J336" s="390">
        <f>VLOOKUP($D336,'[2]5D'!$C:$AY,COLUMNS($A335:F335)+36,0)</f>
        <v>104.73491675420239</v>
      </c>
      <c r="K336" s="373">
        <f>VLOOKUP($D336,'[2]5D'!$C:$AY,COLUMNS($A335:G335)+36,0)</f>
        <v>108.28091635237085</v>
      </c>
      <c r="L336" s="373">
        <f>VLOOKUP($D336,'[2]5D'!$C:$AY,COLUMNS($A335:H335)+36,0)</f>
        <v>139.97470337923974</v>
      </c>
      <c r="M336" s="373">
        <f>VLOOKUP($D336,'[2]5D'!$C:$AY,COLUMNS($A335:I335)+36,0)</f>
        <v>154.55622341930311</v>
      </c>
      <c r="N336" s="373">
        <f>VLOOKUP($D336,'[2]5D'!$C:$AY,COLUMNS($A335:J335)+36,0)</f>
        <v>101.15927091194413</v>
      </c>
      <c r="O336" s="373">
        <f>VLOOKUP($D336,'[2]5D'!$C:$AY,COLUMNS($A335:K335)+36,0)</f>
        <v>113.62333636851433</v>
      </c>
      <c r="P336" s="373">
        <f>VLOOKUP($D336,'[2]5D'!$C:$AY,COLUMNS($A335:L335)+36,0)</f>
        <v>96.323824450608129</v>
      </c>
      <c r="Q336" s="373">
        <f>VLOOKUP($D336,'[2]5D'!$C:$AY,COLUMNS($A335:M335)+36,0)</f>
        <v>89.095019571745866</v>
      </c>
    </row>
    <row r="337" spans="4:17" x14ac:dyDescent="0.25">
      <c r="D337" s="402">
        <v>26701</v>
      </c>
      <c r="E337" s="373">
        <v>0.32651746159912659</v>
      </c>
      <c r="F337" s="373">
        <f>VLOOKUP($D337,'[2]5D'!$C:$AY,COLUMNS($A336:B336)+36,0)</f>
        <v>115.35869991150423</v>
      </c>
      <c r="G337" s="373">
        <f>VLOOKUP($D337,'[2]5D'!$C:$AY,COLUMNS($A336:C336)+36,0)</f>
        <v>121.64206462767196</v>
      </c>
      <c r="H337" s="373">
        <f>VLOOKUP($D337,'[2]5D'!$C:$AY,COLUMNS($A336:D336)+36,0)</f>
        <v>130.6329567662207</v>
      </c>
      <c r="I337" s="390">
        <f>VLOOKUP($D337,'[2]5D'!$C:$AY,COLUMNS($A336:E336)+36,0)</f>
        <v>121.51346375261193</v>
      </c>
      <c r="J337" s="390">
        <f>VLOOKUP($D337,'[2]5D'!$C:$AY,COLUMNS($A336:F336)+36,0)</f>
        <v>118.17416720783977</v>
      </c>
      <c r="K337" s="373">
        <f>VLOOKUP($D337,'[2]5D'!$C:$AY,COLUMNS($A336:G336)+36,0)</f>
        <v>119.61171363759544</v>
      </c>
      <c r="L337" s="373">
        <f>VLOOKUP($D337,'[2]5D'!$C:$AY,COLUMNS($A336:H336)+36,0)</f>
        <v>110.77998213067117</v>
      </c>
      <c r="M337" s="373">
        <f>VLOOKUP($D337,'[2]5D'!$C:$AY,COLUMNS($A336:I336)+36,0)</f>
        <v>122.22971670469933</v>
      </c>
      <c r="N337" s="373">
        <f>VLOOKUP($D337,'[2]5D'!$C:$AY,COLUMNS($A336:J336)+36,0)</f>
        <v>120.12561443753967</v>
      </c>
      <c r="O337" s="373">
        <f>VLOOKUP($D337,'[2]5D'!$C:$AY,COLUMNS($A336:K336)+36,0)</f>
        <v>127.88717285395224</v>
      </c>
      <c r="P337" s="373">
        <f>VLOOKUP($D337,'[2]5D'!$C:$AY,COLUMNS($A336:L336)+36,0)</f>
        <v>130.12194953142597</v>
      </c>
      <c r="Q337" s="373">
        <f>VLOOKUP($D337,'[2]5D'!$C:$AY,COLUMNS($A336:M336)+36,0)</f>
        <v>123.62290072805638</v>
      </c>
    </row>
    <row r="338" spans="4:17" x14ac:dyDescent="0.25">
      <c r="D338" s="402">
        <v>26702</v>
      </c>
      <c r="E338" s="373">
        <v>3.3563701187601339E-2</v>
      </c>
      <c r="F338" s="373">
        <f>VLOOKUP($D338,'[2]5D'!$C:$AY,COLUMNS($A337:B337)+36,0)</f>
        <v>93.434434609331731</v>
      </c>
      <c r="G338" s="373">
        <f>VLOOKUP($D338,'[2]5D'!$C:$AY,COLUMNS($A337:C337)+36,0)</f>
        <v>115.66049479573837</v>
      </c>
      <c r="H338" s="373">
        <f>VLOOKUP($D338,'[2]5D'!$C:$AY,COLUMNS($A337:D337)+36,0)</f>
        <v>127.21800154636915</v>
      </c>
      <c r="I338" s="390">
        <f>VLOOKUP($D338,'[2]5D'!$C:$AY,COLUMNS($A337:E337)+36,0)</f>
        <v>122.25932636903417</v>
      </c>
      <c r="J338" s="390">
        <f>VLOOKUP($D338,'[2]5D'!$C:$AY,COLUMNS($A337:F337)+36,0)</f>
        <v>117.32140710006793</v>
      </c>
      <c r="K338" s="373">
        <f>VLOOKUP($D338,'[2]5D'!$C:$AY,COLUMNS($A337:G337)+36,0)</f>
        <v>114.08512415956575</v>
      </c>
      <c r="L338" s="373">
        <f>VLOOKUP($D338,'[2]5D'!$C:$AY,COLUMNS($A337:H337)+36,0)</f>
        <v>102.16947359054384</v>
      </c>
      <c r="M338" s="373">
        <f>VLOOKUP($D338,'[2]5D'!$C:$AY,COLUMNS($A337:I337)+36,0)</f>
        <v>119.74812944022788</v>
      </c>
      <c r="N338" s="373">
        <f>VLOOKUP($D338,'[2]5D'!$C:$AY,COLUMNS($A337:J337)+36,0)</f>
        <v>117.49075764050509</v>
      </c>
      <c r="O338" s="373">
        <f>VLOOKUP($D338,'[2]5D'!$C:$AY,COLUMNS($A337:K337)+36,0)</f>
        <v>122.64394232812631</v>
      </c>
      <c r="P338" s="373">
        <f>VLOOKUP($D338,'[2]5D'!$C:$AY,COLUMNS($A337:L337)+36,0)</f>
        <v>124.64166489301299</v>
      </c>
      <c r="Q338" s="373">
        <f>VLOOKUP($D338,'[2]5D'!$C:$AY,COLUMNS($A337:M337)+36,0)</f>
        <v>120.97005083170941</v>
      </c>
    </row>
    <row r="339" spans="4:17" x14ac:dyDescent="0.25">
      <c r="D339" s="402">
        <v>27101</v>
      </c>
      <c r="E339" s="373">
        <v>2.5885898913619705E-2</v>
      </c>
      <c r="F339" s="373">
        <f>VLOOKUP($D339,'[2]5D'!$C:$AY,COLUMNS($A338:B338)+36,0)</f>
        <v>120.88312861556462</v>
      </c>
      <c r="G339" s="373">
        <f>VLOOKUP($D339,'[2]5D'!$C:$AY,COLUMNS($A338:C338)+36,0)</f>
        <v>112.89696867403418</v>
      </c>
      <c r="H339" s="373">
        <f>VLOOKUP($D339,'[2]5D'!$C:$AY,COLUMNS($A338:D338)+36,0)</f>
        <v>126.69638558379197</v>
      </c>
      <c r="I339" s="390">
        <f>VLOOKUP($D339,'[2]5D'!$C:$AY,COLUMNS($A338:E338)+36,0)</f>
        <v>138.66082307226563</v>
      </c>
      <c r="J339" s="390">
        <f>VLOOKUP($D339,'[2]5D'!$C:$AY,COLUMNS($A338:F338)+36,0)</f>
        <v>139.20065767654864</v>
      </c>
      <c r="K339" s="373">
        <f>VLOOKUP($D339,'[2]5D'!$C:$AY,COLUMNS($A338:G338)+36,0)</f>
        <v>133.45792579909744</v>
      </c>
      <c r="L339" s="373">
        <f>VLOOKUP($D339,'[2]5D'!$C:$AY,COLUMNS($A338:H338)+36,0)</f>
        <v>108.9300861408212</v>
      </c>
      <c r="M339" s="373">
        <f>VLOOKUP($D339,'[2]5D'!$C:$AY,COLUMNS($A338:I338)+36,0)</f>
        <v>117.4724274328471</v>
      </c>
      <c r="N339" s="373">
        <f>VLOOKUP($D339,'[2]5D'!$C:$AY,COLUMNS($A338:J338)+36,0)</f>
        <v>120.46141571659246</v>
      </c>
      <c r="O339" s="373">
        <f>VLOOKUP($D339,'[2]5D'!$C:$AY,COLUMNS($A338:K338)+36,0)</f>
        <v>114.43459102100303</v>
      </c>
      <c r="P339" s="373">
        <f>VLOOKUP($D339,'[2]5D'!$C:$AY,COLUMNS($A338:L338)+36,0)</f>
        <v>118.93762895739877</v>
      </c>
      <c r="Q339" s="373">
        <f>VLOOKUP($D339,'[2]5D'!$C:$AY,COLUMNS($A338:M338)+36,0)</f>
        <v>134.74319273162831</v>
      </c>
    </row>
    <row r="340" spans="4:17" x14ac:dyDescent="0.25">
      <c r="D340" s="402">
        <v>27102</v>
      </c>
      <c r="E340" s="373">
        <v>3.6791695651790302E-2</v>
      </c>
      <c r="F340" s="373">
        <f>VLOOKUP($D340,'[2]5D'!$C:$AY,COLUMNS($A339:B339)+36,0)</f>
        <v>101.889732782355</v>
      </c>
      <c r="G340" s="373">
        <f>VLOOKUP($D340,'[2]5D'!$C:$AY,COLUMNS($A339:C339)+36,0)</f>
        <v>101.91730261351431</v>
      </c>
      <c r="H340" s="373">
        <f>VLOOKUP($D340,'[2]5D'!$C:$AY,COLUMNS($A339:D339)+36,0)</f>
        <v>102.29527866311832</v>
      </c>
      <c r="I340" s="390">
        <f>VLOOKUP($D340,'[2]5D'!$C:$AY,COLUMNS($A339:E339)+36,0)</f>
        <v>107.45421058702219</v>
      </c>
      <c r="J340" s="390">
        <f>VLOOKUP($D340,'[2]5D'!$C:$AY,COLUMNS($A339:F339)+36,0)</f>
        <v>107.39544111234407</v>
      </c>
      <c r="K340" s="373">
        <f>VLOOKUP($D340,'[2]5D'!$C:$AY,COLUMNS($A339:G339)+36,0)</f>
        <v>103.32325810526439</v>
      </c>
      <c r="L340" s="373">
        <f>VLOOKUP($D340,'[2]5D'!$C:$AY,COLUMNS($A339:H339)+36,0)</f>
        <v>105.06166329680988</v>
      </c>
      <c r="M340" s="373">
        <f>VLOOKUP($D340,'[2]5D'!$C:$AY,COLUMNS($A339:I339)+36,0)</f>
        <v>100.88146324189476</v>
      </c>
      <c r="N340" s="373">
        <f>VLOOKUP($D340,'[2]5D'!$C:$AY,COLUMNS($A339:J339)+36,0)</f>
        <v>112.49288386041857</v>
      </c>
      <c r="O340" s="373">
        <f>VLOOKUP($D340,'[2]5D'!$C:$AY,COLUMNS($A339:K339)+36,0)</f>
        <v>110.73269740261922</v>
      </c>
      <c r="P340" s="373">
        <f>VLOOKUP($D340,'[2]5D'!$C:$AY,COLUMNS($A339:L339)+36,0)</f>
        <v>101.23689056430923</v>
      </c>
      <c r="Q340" s="373">
        <f>VLOOKUP($D340,'[2]5D'!$C:$AY,COLUMNS($A339:M339)+36,0)</f>
        <v>111.03265421338358</v>
      </c>
    </row>
    <row r="341" spans="4:17" x14ac:dyDescent="0.25">
      <c r="D341" s="402">
        <v>27310</v>
      </c>
      <c r="E341" s="373">
        <v>7.6862024801177334E-2</v>
      </c>
      <c r="F341" s="373">
        <f>VLOOKUP($D341,'[2]5D'!$C:$AY,COLUMNS($A340:B340)+36,0)</f>
        <v>119.40036657447475</v>
      </c>
      <c r="G341" s="373">
        <f>VLOOKUP($D341,'[2]5D'!$C:$AY,COLUMNS($A340:C340)+36,0)</f>
        <v>112.87915214067638</v>
      </c>
      <c r="H341" s="373">
        <f>VLOOKUP($D341,'[2]5D'!$C:$AY,COLUMNS($A340:D340)+36,0)</f>
        <v>115.11109268470426</v>
      </c>
      <c r="I341" s="390">
        <f>VLOOKUP($D341,'[2]5D'!$C:$AY,COLUMNS($A340:E340)+36,0)</f>
        <v>122.5776922697996</v>
      </c>
      <c r="J341" s="390">
        <f>VLOOKUP($D341,'[2]5D'!$C:$AY,COLUMNS($A340:F340)+36,0)</f>
        <v>126.3320886686874</v>
      </c>
      <c r="K341" s="373">
        <f>VLOOKUP($D341,'[2]5D'!$C:$AY,COLUMNS($A340:G340)+36,0)</f>
        <v>104.38643032588369</v>
      </c>
      <c r="L341" s="373">
        <f>VLOOKUP($D341,'[2]5D'!$C:$AY,COLUMNS($A340:H340)+36,0)</f>
        <v>104.41910350399009</v>
      </c>
      <c r="M341" s="373">
        <f>VLOOKUP($D341,'[2]5D'!$C:$AY,COLUMNS($A340:I340)+36,0)</f>
        <v>123.07224172159874</v>
      </c>
      <c r="N341" s="373">
        <f>VLOOKUP($D341,'[2]5D'!$C:$AY,COLUMNS($A340:J340)+36,0)</f>
        <v>101.3754668748326</v>
      </c>
      <c r="O341" s="373">
        <f>VLOOKUP($D341,'[2]5D'!$C:$AY,COLUMNS($A340:K340)+36,0)</f>
        <v>108.60139921130281</v>
      </c>
      <c r="P341" s="373">
        <f>VLOOKUP($D341,'[2]5D'!$C:$AY,COLUMNS($A340:L340)+36,0)</f>
        <v>116.40603919784168</v>
      </c>
      <c r="Q341" s="373">
        <f>VLOOKUP($D341,'[2]5D'!$C:$AY,COLUMNS($A340:M340)+36,0)</f>
        <v>114.77533357465578</v>
      </c>
    </row>
    <row r="342" spans="4:17" x14ac:dyDescent="0.25">
      <c r="D342" s="402">
        <v>27320</v>
      </c>
      <c r="E342" s="373">
        <v>1.07686202480118</v>
      </c>
      <c r="F342" s="373">
        <f>VLOOKUP($D342,'[2]5D'!$C:$AY,COLUMNS($A341:B341)+36,0)</f>
        <v>125.37107206063469</v>
      </c>
      <c r="G342" s="373">
        <f>VLOOKUP($D342,'[2]5D'!$C:$AY,COLUMNS($A341:C341)+36,0)</f>
        <v>115.20840443549518</v>
      </c>
      <c r="H342" s="373">
        <f>VLOOKUP($D342,'[2]5D'!$C:$AY,COLUMNS($A341:D341)+36,0)</f>
        <v>118.59729007755928</v>
      </c>
      <c r="I342" s="390">
        <f>VLOOKUP($D342,'[2]5D'!$C:$AY,COLUMNS($A341:E341)+36,0)</f>
        <v>127.75590661367927</v>
      </c>
      <c r="J342" s="390">
        <f>VLOOKUP($D342,'[2]5D'!$C:$AY,COLUMNS($A341:F341)+36,0)</f>
        <v>123.14779427745385</v>
      </c>
      <c r="K342" s="373">
        <f>VLOOKUP($D342,'[2]5D'!$C:$AY,COLUMNS($A341:G341)+36,0)</f>
        <v>119.77618167903019</v>
      </c>
      <c r="L342" s="373">
        <f>VLOOKUP($D342,'[2]5D'!$C:$AY,COLUMNS($A341:H341)+36,0)</f>
        <v>126.43166571788397</v>
      </c>
      <c r="M342" s="373">
        <f>VLOOKUP($D342,'[2]5D'!$C:$AY,COLUMNS($A341:I341)+36,0)</f>
        <v>129.89991718910471</v>
      </c>
      <c r="N342" s="373">
        <f>VLOOKUP($D342,'[2]5D'!$C:$AY,COLUMNS($A341:J341)+36,0)</f>
        <v>127.41938857132743</v>
      </c>
      <c r="O342" s="373">
        <f>VLOOKUP($D342,'[2]5D'!$C:$AY,COLUMNS($A341:K341)+36,0)</f>
        <v>128.81508094631647</v>
      </c>
      <c r="P342" s="373">
        <f>VLOOKUP($D342,'[2]5D'!$C:$AY,COLUMNS($A341:L341)+36,0)</f>
        <v>108.49500906642213</v>
      </c>
      <c r="Q342" s="373">
        <f>VLOOKUP($D342,'[2]5D'!$C:$AY,COLUMNS($A341:M341)+36,0)</f>
        <v>109.13246475124522</v>
      </c>
    </row>
    <row r="343" spans="4:17" x14ac:dyDescent="0.25">
      <c r="D343" s="402">
        <v>27500</v>
      </c>
      <c r="E343" s="373">
        <v>2.07686202480118</v>
      </c>
      <c r="F343" s="373">
        <f>VLOOKUP($D343,'[2]5D'!$C:$AY,COLUMNS($A342:B342)+36,0)</f>
        <v>107.50141029002587</v>
      </c>
      <c r="G343" s="373">
        <f>VLOOKUP($D343,'[2]5D'!$C:$AY,COLUMNS($A342:C342)+36,0)</f>
        <v>86.500526489442365</v>
      </c>
      <c r="H343" s="373">
        <f>VLOOKUP($D343,'[2]5D'!$C:$AY,COLUMNS($A342:D342)+36,0)</f>
        <v>113.2507907990428</v>
      </c>
      <c r="I343" s="390">
        <f>VLOOKUP($D343,'[2]5D'!$C:$AY,COLUMNS($A342:E342)+36,0)</f>
        <v>104.59088383163783</v>
      </c>
      <c r="J343" s="390">
        <f>VLOOKUP($D343,'[2]5D'!$C:$AY,COLUMNS($A342:F342)+36,0)</f>
        <v>124.46432583470563</v>
      </c>
      <c r="K343" s="373">
        <f>VLOOKUP($D343,'[2]5D'!$C:$AY,COLUMNS($A342:G342)+36,0)</f>
        <v>146.83555038810627</v>
      </c>
      <c r="L343" s="373">
        <f>VLOOKUP($D343,'[2]5D'!$C:$AY,COLUMNS($A342:H342)+36,0)</f>
        <v>125.20196473489018</v>
      </c>
      <c r="M343" s="373">
        <f>VLOOKUP($D343,'[2]5D'!$C:$AY,COLUMNS($A342:I342)+36,0)</f>
        <v>124.48865507988839</v>
      </c>
      <c r="N343" s="373">
        <f>VLOOKUP($D343,'[2]5D'!$C:$AY,COLUMNS($A342:J342)+36,0)</f>
        <v>120.43038297598952</v>
      </c>
      <c r="O343" s="373">
        <f>VLOOKUP($D343,'[2]5D'!$C:$AY,COLUMNS($A342:K342)+36,0)</f>
        <v>114.45508677177186</v>
      </c>
      <c r="P343" s="373">
        <f>VLOOKUP($D343,'[2]5D'!$C:$AY,COLUMNS($A342:L342)+36,0)</f>
        <v>108.10466883784785</v>
      </c>
      <c r="Q343" s="373">
        <f>VLOOKUP($D343,'[2]5D'!$C:$AY,COLUMNS($A342:M342)+36,0)</f>
        <v>119.83232339459218</v>
      </c>
    </row>
    <row r="344" spans="4:17" x14ac:dyDescent="0.25">
      <c r="D344" s="402">
        <v>28120</v>
      </c>
      <c r="E344" s="373">
        <v>3.07686202480118</v>
      </c>
      <c r="F344" s="373">
        <f>VLOOKUP($D344,'[2]5D'!$C:$AY,COLUMNS($A343:B343)+36,0)</f>
        <v>121.52943072774799</v>
      </c>
      <c r="G344" s="373">
        <f>VLOOKUP($D344,'[2]5D'!$C:$AY,COLUMNS($A343:C343)+36,0)</f>
        <v>144.18576262641776</v>
      </c>
      <c r="H344" s="373">
        <f>VLOOKUP($D344,'[2]5D'!$C:$AY,COLUMNS($A343:D343)+36,0)</f>
        <v>111.0346895724776</v>
      </c>
      <c r="I344" s="390">
        <f>VLOOKUP($D344,'[2]5D'!$C:$AY,COLUMNS($A343:E343)+36,0)</f>
        <v>125.14564732629425</v>
      </c>
      <c r="J344" s="390">
        <f>VLOOKUP($D344,'[2]5D'!$C:$AY,COLUMNS($A343:F343)+36,0)</f>
        <v>122.62760341203588</v>
      </c>
      <c r="K344" s="373">
        <f>VLOOKUP($D344,'[2]5D'!$C:$AY,COLUMNS($A343:G343)+36,0)</f>
        <v>107.86182349761012</v>
      </c>
      <c r="L344" s="373">
        <f>VLOOKUP($D344,'[2]5D'!$C:$AY,COLUMNS($A343:H343)+36,0)</f>
        <v>103.86935572462082</v>
      </c>
      <c r="M344" s="373">
        <f>VLOOKUP($D344,'[2]5D'!$C:$AY,COLUMNS($A343:I343)+36,0)</f>
        <v>115.30730889595702</v>
      </c>
      <c r="N344" s="373">
        <f>VLOOKUP($D344,'[2]5D'!$C:$AY,COLUMNS($A343:J343)+36,0)</f>
        <v>135.73939586827822</v>
      </c>
      <c r="O344" s="373">
        <f>VLOOKUP($D344,'[2]5D'!$C:$AY,COLUMNS($A343:K343)+36,0)</f>
        <v>120.47257203151389</v>
      </c>
      <c r="P344" s="373">
        <f>VLOOKUP($D344,'[2]5D'!$C:$AY,COLUMNS($A343:L343)+36,0)</f>
        <v>178.04532640526133</v>
      </c>
      <c r="Q344" s="373">
        <f>VLOOKUP($D344,'[2]5D'!$C:$AY,COLUMNS($A343:M343)+36,0)</f>
        <v>139.58462086588159</v>
      </c>
    </row>
    <row r="345" spans="4:17" x14ac:dyDescent="0.25">
      <c r="D345" s="402">
        <v>28130</v>
      </c>
      <c r="E345" s="373">
        <v>4.07686202480118</v>
      </c>
      <c r="F345" s="373">
        <f>VLOOKUP($D345,'[2]5D'!$C:$AY,COLUMNS($A344:B344)+36,0)</f>
        <v>156.46087577357289</v>
      </c>
      <c r="G345" s="373">
        <f>VLOOKUP($D345,'[2]5D'!$C:$AY,COLUMNS($A344:C344)+36,0)</f>
        <v>123.86553876428371</v>
      </c>
      <c r="H345" s="373">
        <f>VLOOKUP($D345,'[2]5D'!$C:$AY,COLUMNS($A344:D344)+36,0)</f>
        <v>152.27714388753216</v>
      </c>
      <c r="I345" s="390">
        <f>VLOOKUP($D345,'[2]5D'!$C:$AY,COLUMNS($A344:E344)+36,0)</f>
        <v>160.10633806570669</v>
      </c>
      <c r="J345" s="390">
        <f>VLOOKUP($D345,'[2]5D'!$C:$AY,COLUMNS($A344:F344)+36,0)</f>
        <v>130.3615986602409</v>
      </c>
      <c r="K345" s="373">
        <f>VLOOKUP($D345,'[2]5D'!$C:$AY,COLUMNS($A344:G344)+36,0)</f>
        <v>107.14322874043896</v>
      </c>
      <c r="L345" s="373">
        <f>VLOOKUP($D345,'[2]5D'!$C:$AY,COLUMNS($A344:H344)+36,0)</f>
        <v>107.71066014599199</v>
      </c>
      <c r="M345" s="373">
        <f>VLOOKUP($D345,'[2]5D'!$C:$AY,COLUMNS($A344:I344)+36,0)</f>
        <v>103.6667359976431</v>
      </c>
      <c r="N345" s="373">
        <f>VLOOKUP($D345,'[2]5D'!$C:$AY,COLUMNS($A344:J344)+36,0)</f>
        <v>125.23080462603384</v>
      </c>
      <c r="O345" s="373">
        <f>VLOOKUP($D345,'[2]5D'!$C:$AY,COLUMNS($A344:K344)+36,0)</f>
        <v>101.78383273308461</v>
      </c>
      <c r="P345" s="373">
        <f>VLOOKUP($D345,'[2]5D'!$C:$AY,COLUMNS($A344:L344)+36,0)</f>
        <v>106.24547820878081</v>
      </c>
      <c r="Q345" s="373">
        <f>VLOOKUP($D345,'[2]5D'!$C:$AY,COLUMNS($A344:M344)+36,0)</f>
        <v>108.15833805840629</v>
      </c>
    </row>
    <row r="346" spans="4:17" x14ac:dyDescent="0.25">
      <c r="D346" s="402">
        <v>28140</v>
      </c>
      <c r="E346" s="373">
        <v>5.07686202480118</v>
      </c>
      <c r="F346" s="373">
        <f>VLOOKUP($D346,'[2]5D'!$C:$AY,COLUMNS($A345:B345)+36,0)</f>
        <v>114.04248112163721</v>
      </c>
      <c r="G346" s="373">
        <f>VLOOKUP($D346,'[2]5D'!$C:$AY,COLUMNS($A345:C345)+36,0)</f>
        <v>111.0514682359875</v>
      </c>
      <c r="H346" s="373">
        <f>VLOOKUP($D346,'[2]5D'!$C:$AY,COLUMNS($A345:D345)+36,0)</f>
        <v>137.80492533331511</v>
      </c>
      <c r="I346" s="390">
        <f>VLOOKUP($D346,'[2]5D'!$C:$AY,COLUMNS($A345:E345)+36,0)</f>
        <v>133.23906896058122</v>
      </c>
      <c r="J346" s="390">
        <f>VLOOKUP($D346,'[2]5D'!$C:$AY,COLUMNS($A345:F345)+36,0)</f>
        <v>121.05994439868175</v>
      </c>
      <c r="K346" s="373">
        <f>VLOOKUP($D346,'[2]5D'!$C:$AY,COLUMNS($A345:G345)+36,0)</f>
        <v>109.49803656001369</v>
      </c>
      <c r="L346" s="373">
        <f>VLOOKUP($D346,'[2]5D'!$C:$AY,COLUMNS($A345:H345)+36,0)</f>
        <v>106.35931261854277</v>
      </c>
      <c r="M346" s="373">
        <f>VLOOKUP($D346,'[2]5D'!$C:$AY,COLUMNS($A345:I345)+36,0)</f>
        <v>104.81932133494088</v>
      </c>
      <c r="N346" s="373">
        <f>VLOOKUP($D346,'[2]5D'!$C:$AY,COLUMNS($A345:J345)+36,0)</f>
        <v>109.26964053346718</v>
      </c>
      <c r="O346" s="373">
        <f>VLOOKUP($D346,'[2]5D'!$C:$AY,COLUMNS($A345:K345)+36,0)</f>
        <v>113.1283138813202</v>
      </c>
      <c r="P346" s="373">
        <f>VLOOKUP($D346,'[2]5D'!$C:$AY,COLUMNS($A345:L345)+36,0)</f>
        <v>115.45186767092848</v>
      </c>
      <c r="Q346" s="373">
        <f>VLOOKUP($D346,'[2]5D'!$C:$AY,COLUMNS($A345:M345)+36,0)</f>
        <v>110.69535070788598</v>
      </c>
    </row>
    <row r="347" spans="4:17" x14ac:dyDescent="0.25">
      <c r="D347" s="402">
        <v>28160</v>
      </c>
      <c r="E347" s="373">
        <v>6.07686202480118</v>
      </c>
      <c r="F347" s="373">
        <f>VLOOKUP($D347,'[2]5D'!$C:$AY,COLUMNS($A346:B346)+36,0)</f>
        <v>128.72380785068714</v>
      </c>
      <c r="G347" s="373">
        <f>VLOOKUP($D347,'[2]5D'!$C:$AY,COLUMNS($A346:C346)+36,0)</f>
        <v>197.24582693996251</v>
      </c>
      <c r="H347" s="373">
        <f>VLOOKUP($D347,'[2]5D'!$C:$AY,COLUMNS($A346:D346)+36,0)</f>
        <v>200.11848713311622</v>
      </c>
      <c r="I347" s="390">
        <f>VLOOKUP($D347,'[2]5D'!$C:$AY,COLUMNS($A346:E346)+36,0)</f>
        <v>167.47276955713522</v>
      </c>
      <c r="J347" s="390">
        <f>VLOOKUP($D347,'[2]5D'!$C:$AY,COLUMNS($A346:F346)+36,0)</f>
        <v>158.66979762813364</v>
      </c>
      <c r="K347" s="373">
        <f>VLOOKUP($D347,'[2]5D'!$C:$AY,COLUMNS($A346:G346)+36,0)</f>
        <v>127.97908159730974</v>
      </c>
      <c r="L347" s="373">
        <f>VLOOKUP($D347,'[2]5D'!$C:$AY,COLUMNS($A346:H346)+36,0)</f>
        <v>113.7837676120225</v>
      </c>
      <c r="M347" s="373">
        <f>VLOOKUP($D347,'[2]5D'!$C:$AY,COLUMNS($A346:I346)+36,0)</f>
        <v>113.83421085587187</v>
      </c>
      <c r="N347" s="373">
        <f>VLOOKUP($D347,'[2]5D'!$C:$AY,COLUMNS($A346:J346)+36,0)</f>
        <v>106.82113265113067</v>
      </c>
      <c r="O347" s="373">
        <f>VLOOKUP($D347,'[2]5D'!$C:$AY,COLUMNS($A346:K346)+36,0)</f>
        <v>101.40048742777688</v>
      </c>
      <c r="P347" s="373">
        <f>VLOOKUP($D347,'[2]5D'!$C:$AY,COLUMNS($A346:L346)+36,0)</f>
        <v>103.90039511417922</v>
      </c>
      <c r="Q347" s="373">
        <f>VLOOKUP($D347,'[2]5D'!$C:$AY,COLUMNS($A346:M346)+36,0)</f>
        <v>108.74480909489459</v>
      </c>
    </row>
    <row r="348" spans="4:17" x14ac:dyDescent="0.25">
      <c r="D348" s="402">
        <v>28180</v>
      </c>
      <c r="E348" s="373">
        <v>7.07686202480118</v>
      </c>
      <c r="F348" s="373">
        <f>VLOOKUP($D348,'[2]5D'!$C:$AY,COLUMNS($A347:B347)+36,0)</f>
        <v>130.21281523843379</v>
      </c>
      <c r="G348" s="373">
        <f>VLOOKUP($D348,'[2]5D'!$C:$AY,COLUMNS($A347:C347)+36,0)</f>
        <v>108.10038450313586</v>
      </c>
      <c r="H348" s="373">
        <f>VLOOKUP($D348,'[2]5D'!$C:$AY,COLUMNS($A347:D347)+36,0)</f>
        <v>122.56024741856145</v>
      </c>
      <c r="I348" s="390">
        <f>VLOOKUP($D348,'[2]5D'!$C:$AY,COLUMNS($A347:E347)+36,0)</f>
        <v>120.90681586203993</v>
      </c>
      <c r="J348" s="390">
        <f>VLOOKUP($D348,'[2]5D'!$C:$AY,COLUMNS($A347:F347)+36,0)</f>
        <v>112.87846784337634</v>
      </c>
      <c r="K348" s="373">
        <f>VLOOKUP($D348,'[2]5D'!$C:$AY,COLUMNS($A347:G347)+36,0)</f>
        <v>116.00061781938957</v>
      </c>
      <c r="L348" s="373">
        <f>VLOOKUP($D348,'[2]5D'!$C:$AY,COLUMNS($A347:H347)+36,0)</f>
        <v>132.20147403374222</v>
      </c>
      <c r="M348" s="373">
        <f>VLOOKUP($D348,'[2]5D'!$C:$AY,COLUMNS($A347:I347)+36,0)</f>
        <v>103.64487149778374</v>
      </c>
      <c r="N348" s="373">
        <f>VLOOKUP($D348,'[2]5D'!$C:$AY,COLUMNS($A347:J347)+36,0)</f>
        <v>104.3482784483986</v>
      </c>
      <c r="O348" s="373">
        <f>VLOOKUP($D348,'[2]5D'!$C:$AY,COLUMNS($A347:K347)+36,0)</f>
        <v>111.49844267281993</v>
      </c>
      <c r="P348" s="373">
        <f>VLOOKUP($D348,'[2]5D'!$C:$AY,COLUMNS($A347:L347)+36,0)</f>
        <v>105.52844576627622</v>
      </c>
      <c r="Q348" s="373">
        <f>VLOOKUP($D348,'[2]5D'!$C:$AY,COLUMNS($A347:M347)+36,0)</f>
        <v>107.42005416218781</v>
      </c>
    </row>
    <row r="349" spans="4:17" x14ac:dyDescent="0.25">
      <c r="D349" s="402">
        <v>28192</v>
      </c>
      <c r="E349" s="373">
        <v>8.07686202480118</v>
      </c>
      <c r="F349" s="373">
        <f>VLOOKUP($D349,'[2]5D'!$C:$AY,COLUMNS($A348:B348)+36,0)</f>
        <v>114.67914237401905</v>
      </c>
      <c r="G349" s="373">
        <f>VLOOKUP($D349,'[2]5D'!$C:$AY,COLUMNS($A348:C348)+36,0)</f>
        <v>83.100287109009486</v>
      </c>
      <c r="H349" s="373">
        <f>VLOOKUP($D349,'[2]5D'!$C:$AY,COLUMNS($A348:D348)+36,0)</f>
        <v>137.43317933511943</v>
      </c>
      <c r="I349" s="390">
        <f>VLOOKUP($D349,'[2]5D'!$C:$AY,COLUMNS($A348:E348)+36,0)</f>
        <v>150.13605735990811</v>
      </c>
      <c r="J349" s="390">
        <f>VLOOKUP($D349,'[2]5D'!$C:$AY,COLUMNS($A348:F348)+36,0)</f>
        <v>151.07101936417101</v>
      </c>
      <c r="K349" s="373">
        <f>VLOOKUP($D349,'[2]5D'!$C:$AY,COLUMNS($A348:G348)+36,0)</f>
        <v>138.0737880631508</v>
      </c>
      <c r="L349" s="373">
        <f>VLOOKUP($D349,'[2]5D'!$C:$AY,COLUMNS($A348:H348)+36,0)</f>
        <v>113.14691704859194</v>
      </c>
      <c r="M349" s="373">
        <f>VLOOKUP($D349,'[2]5D'!$C:$AY,COLUMNS($A348:I348)+36,0)</f>
        <v>117.66518581455479</v>
      </c>
      <c r="N349" s="373">
        <f>VLOOKUP($D349,'[2]5D'!$C:$AY,COLUMNS($A348:J348)+36,0)</f>
        <v>109.30404418582208</v>
      </c>
      <c r="O349" s="373">
        <f>VLOOKUP($D349,'[2]5D'!$C:$AY,COLUMNS($A348:K348)+36,0)</f>
        <v>108.25264866261256</v>
      </c>
      <c r="P349" s="373">
        <f>VLOOKUP($D349,'[2]5D'!$C:$AY,COLUMNS($A348:L348)+36,0)</f>
        <v>100.11600207770257</v>
      </c>
      <c r="Q349" s="373">
        <f>VLOOKUP($D349,'[2]5D'!$C:$AY,COLUMNS($A348:M348)+36,0)</f>
        <v>104.58813252363092</v>
      </c>
    </row>
    <row r="350" spans="4:17" x14ac:dyDescent="0.25">
      <c r="D350" s="402">
        <v>28220</v>
      </c>
      <c r="E350" s="373">
        <v>9.07686202480118</v>
      </c>
      <c r="F350" s="373">
        <f>VLOOKUP($D350,'[2]5D'!$C:$AY,COLUMNS($A349:B349)+36,0)</f>
        <v>109.06714103920443</v>
      </c>
      <c r="G350" s="373">
        <f>VLOOKUP($D350,'[2]5D'!$C:$AY,COLUMNS($A349:C349)+36,0)</f>
        <v>89.611149987060372</v>
      </c>
      <c r="H350" s="373">
        <f>VLOOKUP($D350,'[2]5D'!$C:$AY,COLUMNS($A349:D349)+36,0)</f>
        <v>111.43887879688869</v>
      </c>
      <c r="I350" s="390">
        <f>VLOOKUP($D350,'[2]5D'!$C:$AY,COLUMNS($A349:E349)+36,0)</f>
        <v>122.32175940067742</v>
      </c>
      <c r="J350" s="390">
        <f>VLOOKUP($D350,'[2]5D'!$C:$AY,COLUMNS($A349:F349)+36,0)</f>
        <v>114.87539552657233</v>
      </c>
      <c r="K350" s="373">
        <f>VLOOKUP($D350,'[2]5D'!$C:$AY,COLUMNS($A349:G349)+36,0)</f>
        <v>115.56375621364478</v>
      </c>
      <c r="L350" s="373">
        <f>VLOOKUP($D350,'[2]5D'!$C:$AY,COLUMNS($A349:H349)+36,0)</f>
        <v>116.04830890229877</v>
      </c>
      <c r="M350" s="373">
        <f>VLOOKUP($D350,'[2]5D'!$C:$AY,COLUMNS($A349:I349)+36,0)</f>
        <v>128.66242936816792</v>
      </c>
      <c r="N350" s="373">
        <f>VLOOKUP($D350,'[2]5D'!$C:$AY,COLUMNS($A349:J349)+36,0)</f>
        <v>111.00848696066372</v>
      </c>
      <c r="O350" s="373">
        <f>VLOOKUP($D350,'[2]5D'!$C:$AY,COLUMNS($A349:K349)+36,0)</f>
        <v>95.007213716913697</v>
      </c>
      <c r="P350" s="373">
        <f>VLOOKUP($D350,'[2]5D'!$C:$AY,COLUMNS($A349:L349)+36,0)</f>
        <v>93.575289976427086</v>
      </c>
      <c r="Q350" s="373">
        <f>VLOOKUP($D350,'[2]5D'!$C:$AY,COLUMNS($A349:M349)+36,0)</f>
        <v>104.55845034852898</v>
      </c>
    </row>
    <row r="351" spans="4:17" x14ac:dyDescent="0.25">
      <c r="D351" s="402">
        <v>28290</v>
      </c>
      <c r="E351" s="373">
        <v>10.0768620248012</v>
      </c>
      <c r="F351" s="373">
        <f>VLOOKUP($D351,'[2]5D'!$C:$AY,COLUMNS($A350:B350)+36,0)</f>
        <v>90.310175695721284</v>
      </c>
      <c r="G351" s="373">
        <f>VLOOKUP($D351,'[2]5D'!$C:$AY,COLUMNS($A350:C350)+36,0)</f>
        <v>212.89084956058133</v>
      </c>
      <c r="H351" s="373">
        <f>VLOOKUP($D351,'[2]5D'!$C:$AY,COLUMNS($A350:D350)+36,0)</f>
        <v>96.038306592269549</v>
      </c>
      <c r="I351" s="390">
        <f>VLOOKUP($D351,'[2]5D'!$C:$AY,COLUMNS($A350:E350)+36,0)</f>
        <v>103.28635064866347</v>
      </c>
      <c r="J351" s="390">
        <f>VLOOKUP($D351,'[2]5D'!$C:$AY,COLUMNS($A350:F350)+36,0)</f>
        <v>98.955100111148852</v>
      </c>
      <c r="K351" s="373">
        <f>VLOOKUP($D351,'[2]5D'!$C:$AY,COLUMNS($A350:G350)+36,0)</f>
        <v>97.188820123003708</v>
      </c>
      <c r="L351" s="373">
        <f>VLOOKUP($D351,'[2]5D'!$C:$AY,COLUMNS($A350:H350)+36,0)</f>
        <v>182.36682804707758</v>
      </c>
      <c r="M351" s="373">
        <f>VLOOKUP($D351,'[2]5D'!$C:$AY,COLUMNS($A350:I350)+36,0)</f>
        <v>155.61780514446846</v>
      </c>
      <c r="N351" s="373">
        <f>VLOOKUP($D351,'[2]5D'!$C:$AY,COLUMNS($A350:J350)+36,0)</f>
        <v>101.77433096116322</v>
      </c>
      <c r="O351" s="373">
        <f>VLOOKUP($D351,'[2]5D'!$C:$AY,COLUMNS($A350:K350)+36,0)</f>
        <v>106.94148840976059</v>
      </c>
      <c r="P351" s="373">
        <f>VLOOKUP($D351,'[2]5D'!$C:$AY,COLUMNS($A350:L350)+36,0)</f>
        <v>100.77932769876612</v>
      </c>
      <c r="Q351" s="373">
        <f>VLOOKUP($D351,'[2]5D'!$C:$AY,COLUMNS($A350:M350)+36,0)</f>
        <v>103.24466580471554</v>
      </c>
    </row>
    <row r="352" spans="4:17" x14ac:dyDescent="0.25">
      <c r="D352" s="402">
        <v>29101</v>
      </c>
      <c r="E352" s="373">
        <v>11.0768620248012</v>
      </c>
      <c r="F352" s="373">
        <f>VLOOKUP($D352,'[2]5D'!$C:$AY,COLUMNS($A351:B351)+36,0)</f>
        <v>95.814984444108106</v>
      </c>
      <c r="G352" s="373">
        <f>VLOOKUP($D352,'[2]5D'!$C:$AY,COLUMNS($A351:C351)+36,0)</f>
        <v>75.441150958180131</v>
      </c>
      <c r="H352" s="373">
        <f>VLOOKUP($D352,'[2]5D'!$C:$AY,COLUMNS($A351:D351)+36,0)</f>
        <v>95.374933597409566</v>
      </c>
      <c r="I352" s="390">
        <f>VLOOKUP($D352,'[2]5D'!$C:$AY,COLUMNS($A351:E351)+36,0)</f>
        <v>79.989921742263093</v>
      </c>
      <c r="J352" s="390">
        <f>VLOOKUP($D352,'[2]5D'!$C:$AY,COLUMNS($A351:F351)+36,0)</f>
        <v>71.234472742967213</v>
      </c>
      <c r="K352" s="373">
        <f>VLOOKUP($D352,'[2]5D'!$C:$AY,COLUMNS($A351:G351)+36,0)</f>
        <v>75.845820850862765</v>
      </c>
      <c r="L352" s="373">
        <f>VLOOKUP($D352,'[2]5D'!$C:$AY,COLUMNS($A351:H351)+36,0)</f>
        <v>84.379674237423927</v>
      </c>
      <c r="M352" s="373">
        <f>VLOOKUP($D352,'[2]5D'!$C:$AY,COLUMNS($A351:I351)+36,0)</f>
        <v>83.819109867360353</v>
      </c>
      <c r="N352" s="373">
        <f>VLOOKUP($D352,'[2]5D'!$C:$AY,COLUMNS($A351:J351)+36,0)</f>
        <v>60.91720575395378</v>
      </c>
      <c r="O352" s="373">
        <f>VLOOKUP($D352,'[2]5D'!$C:$AY,COLUMNS($A351:K351)+36,0)</f>
        <v>99.386542346816611</v>
      </c>
      <c r="P352" s="373">
        <f>VLOOKUP($D352,'[2]5D'!$C:$AY,COLUMNS($A351:L351)+36,0)</f>
        <v>93.477207294575251</v>
      </c>
      <c r="Q352" s="373">
        <f>VLOOKUP($D352,'[2]5D'!$C:$AY,COLUMNS($A351:M351)+36,0)</f>
        <v>87.903742319161594</v>
      </c>
    </row>
    <row r="353" spans="4:17" x14ac:dyDescent="0.25">
      <c r="D353" s="402">
        <v>29300</v>
      </c>
      <c r="E353" s="373">
        <v>12.0768620248012</v>
      </c>
      <c r="F353" s="373">
        <f>VLOOKUP($D353,'[2]5D'!$C:$AY,COLUMNS($A352:B352)+36,0)</f>
        <v>154.96091201055336</v>
      </c>
      <c r="G353" s="373">
        <f>VLOOKUP($D353,'[2]5D'!$C:$AY,COLUMNS($A352:C352)+36,0)</f>
        <v>136.78735194041158</v>
      </c>
      <c r="H353" s="373">
        <f>VLOOKUP($D353,'[2]5D'!$C:$AY,COLUMNS($A352:D352)+36,0)</f>
        <v>142.6386023942591</v>
      </c>
      <c r="I353" s="390">
        <f>VLOOKUP($D353,'[2]5D'!$C:$AY,COLUMNS($A352:E352)+36,0)</f>
        <v>142.54860771634554</v>
      </c>
      <c r="J353" s="390">
        <f>VLOOKUP($D353,'[2]5D'!$C:$AY,COLUMNS($A352:F352)+36,0)</f>
        <v>133.42253912126802</v>
      </c>
      <c r="K353" s="373">
        <f>VLOOKUP($D353,'[2]5D'!$C:$AY,COLUMNS($A352:G352)+36,0)</f>
        <v>128.34429924641188</v>
      </c>
      <c r="L353" s="373">
        <f>VLOOKUP($D353,'[2]5D'!$C:$AY,COLUMNS($A352:H352)+36,0)</f>
        <v>137.50875213322868</v>
      </c>
      <c r="M353" s="373">
        <f>VLOOKUP($D353,'[2]5D'!$C:$AY,COLUMNS($A352:I352)+36,0)</f>
        <v>136.60861498121221</v>
      </c>
      <c r="N353" s="373">
        <f>VLOOKUP($D353,'[2]5D'!$C:$AY,COLUMNS($A352:J352)+36,0)</f>
        <v>133.69698317258405</v>
      </c>
      <c r="O353" s="373">
        <f>VLOOKUP($D353,'[2]5D'!$C:$AY,COLUMNS($A352:K352)+36,0)</f>
        <v>126.78873049865366</v>
      </c>
      <c r="P353" s="373">
        <f>VLOOKUP($D353,'[2]5D'!$C:$AY,COLUMNS($A352:L352)+36,0)</f>
        <v>125.70798205764299</v>
      </c>
      <c r="Q353" s="373">
        <f>VLOOKUP($D353,'[2]5D'!$C:$AY,COLUMNS($A352:M352)+36,0)</f>
        <v>131.77216000148297</v>
      </c>
    </row>
    <row r="354" spans="4:17" x14ac:dyDescent="0.25">
      <c r="D354" s="402">
        <v>30110</v>
      </c>
      <c r="E354" s="373">
        <v>13.0768620248012</v>
      </c>
      <c r="F354" s="373">
        <f>VLOOKUP($D354,'[2]5D'!$C:$AY,COLUMNS($A353:B353)+36,0)</f>
        <v>98.824681512340163</v>
      </c>
      <c r="G354" s="373">
        <f>VLOOKUP($D354,'[2]5D'!$C:$AY,COLUMNS($A353:C353)+36,0)</f>
        <v>82.862236696983999</v>
      </c>
      <c r="H354" s="373">
        <f>VLOOKUP($D354,'[2]5D'!$C:$AY,COLUMNS($A353:D353)+36,0)</f>
        <v>111.87709505019299</v>
      </c>
      <c r="I354" s="390">
        <f>VLOOKUP($D354,'[2]5D'!$C:$AY,COLUMNS($A353:E353)+36,0)</f>
        <v>58.487098481473012</v>
      </c>
      <c r="J354" s="390">
        <f>VLOOKUP($D354,'[2]5D'!$C:$AY,COLUMNS($A353:F353)+36,0)</f>
        <v>87.182194521121588</v>
      </c>
      <c r="K354" s="373">
        <f>VLOOKUP($D354,'[2]5D'!$C:$AY,COLUMNS($A353:G353)+36,0)</f>
        <v>79.099615999206634</v>
      </c>
      <c r="L354" s="373">
        <f>VLOOKUP($D354,'[2]5D'!$C:$AY,COLUMNS($A353:H353)+36,0)</f>
        <v>69.498515675263832</v>
      </c>
      <c r="M354" s="373">
        <f>VLOOKUP($D354,'[2]5D'!$C:$AY,COLUMNS($A353:I353)+36,0)</f>
        <v>196.53566563752346</v>
      </c>
      <c r="N354" s="373">
        <f>VLOOKUP($D354,'[2]5D'!$C:$AY,COLUMNS($A353:J353)+36,0)</f>
        <v>153.21077924042331</v>
      </c>
      <c r="O354" s="373">
        <f>VLOOKUP($D354,'[2]5D'!$C:$AY,COLUMNS($A353:K353)+36,0)</f>
        <v>97.404753442241443</v>
      </c>
      <c r="P354" s="373">
        <f>VLOOKUP($D354,'[2]5D'!$C:$AY,COLUMNS($A353:L353)+36,0)</f>
        <v>101.99438412313992</v>
      </c>
      <c r="Q354" s="373">
        <f>VLOOKUP($D354,'[2]5D'!$C:$AY,COLUMNS($A353:M353)+36,0)</f>
        <v>93.943096180191532</v>
      </c>
    </row>
    <row r="355" spans="4:17" x14ac:dyDescent="0.25">
      <c r="D355" s="402">
        <v>30300</v>
      </c>
      <c r="E355" s="373">
        <v>14.0768620248012</v>
      </c>
      <c r="F355" s="373">
        <f>VLOOKUP($D355,'[2]5D'!$C:$AY,COLUMNS($A354:B354)+36,0)</f>
        <v>105.07339694861204</v>
      </c>
      <c r="G355" s="373">
        <f>VLOOKUP($D355,'[2]5D'!$C:$AY,COLUMNS($A354:C354)+36,0)</f>
        <v>95.586797341076263</v>
      </c>
      <c r="H355" s="373">
        <f>VLOOKUP($D355,'[2]5D'!$C:$AY,COLUMNS($A354:D354)+36,0)</f>
        <v>143.27583566364518</v>
      </c>
      <c r="I355" s="390">
        <f>VLOOKUP($D355,'[2]5D'!$C:$AY,COLUMNS($A354:E354)+36,0)</f>
        <v>136.47093929817575</v>
      </c>
      <c r="J355" s="390">
        <f>VLOOKUP($D355,'[2]5D'!$C:$AY,COLUMNS($A354:F354)+36,0)</f>
        <v>121.14301618563682</v>
      </c>
      <c r="K355" s="373">
        <f>VLOOKUP($D355,'[2]5D'!$C:$AY,COLUMNS($A354:G354)+36,0)</f>
        <v>132.15616157741206</v>
      </c>
      <c r="L355" s="373">
        <f>VLOOKUP($D355,'[2]5D'!$C:$AY,COLUMNS($A354:H354)+36,0)</f>
        <v>125.52015571648232</v>
      </c>
      <c r="M355" s="373">
        <f>VLOOKUP($D355,'[2]5D'!$C:$AY,COLUMNS($A354:I354)+36,0)</f>
        <v>99.889970247983427</v>
      </c>
      <c r="N355" s="373">
        <f>VLOOKUP($D355,'[2]5D'!$C:$AY,COLUMNS($A354:J354)+36,0)</f>
        <v>112.38842081687103</v>
      </c>
      <c r="O355" s="373">
        <f>VLOOKUP($D355,'[2]5D'!$C:$AY,COLUMNS($A354:K354)+36,0)</f>
        <v>125.28646167179687</v>
      </c>
      <c r="P355" s="373">
        <f>VLOOKUP($D355,'[2]5D'!$C:$AY,COLUMNS($A354:L354)+36,0)</f>
        <v>149.19176455537632</v>
      </c>
      <c r="Q355" s="373">
        <f>VLOOKUP($D355,'[2]5D'!$C:$AY,COLUMNS($A354:M354)+36,0)</f>
        <v>146.68723300736812</v>
      </c>
    </row>
    <row r="356" spans="4:17" x14ac:dyDescent="0.25">
      <c r="D356" s="402">
        <v>30910</v>
      </c>
      <c r="E356" s="373">
        <v>15.0768620248012</v>
      </c>
      <c r="F356" s="373">
        <f>VLOOKUP($D356,'[2]5D'!$C:$AY,COLUMNS($A355:B355)+36,0)</f>
        <v>82.789977490992186</v>
      </c>
      <c r="G356" s="373">
        <f>VLOOKUP($D356,'[2]5D'!$C:$AY,COLUMNS($A355:C355)+36,0)</f>
        <v>82.413221116918209</v>
      </c>
      <c r="H356" s="373">
        <f>VLOOKUP($D356,'[2]5D'!$C:$AY,COLUMNS($A355:D355)+36,0)</f>
        <v>89.444865963537822</v>
      </c>
      <c r="I356" s="390">
        <f>VLOOKUP($D356,'[2]5D'!$C:$AY,COLUMNS($A355:E355)+36,0)</f>
        <v>90.348349458119003</v>
      </c>
      <c r="J356" s="390">
        <f>VLOOKUP($D356,'[2]5D'!$C:$AY,COLUMNS($A355:F355)+36,0)</f>
        <v>89.12228792510399</v>
      </c>
      <c r="K356" s="373">
        <f>VLOOKUP($D356,'[2]5D'!$C:$AY,COLUMNS($A355:G355)+36,0)</f>
        <v>87.131141169460506</v>
      </c>
      <c r="L356" s="373">
        <f>VLOOKUP($D356,'[2]5D'!$C:$AY,COLUMNS($A355:H355)+36,0)</f>
        <v>76.401327179700516</v>
      </c>
      <c r="M356" s="373">
        <f>VLOOKUP($D356,'[2]5D'!$C:$AY,COLUMNS($A355:I355)+36,0)</f>
        <v>77.053761810169377</v>
      </c>
      <c r="N356" s="373">
        <f>VLOOKUP($D356,'[2]5D'!$C:$AY,COLUMNS($A355:J355)+36,0)</f>
        <v>73.24508076244841</v>
      </c>
      <c r="O356" s="373">
        <f>VLOOKUP($D356,'[2]5D'!$C:$AY,COLUMNS($A355:K355)+36,0)</f>
        <v>71.489717537179743</v>
      </c>
      <c r="P356" s="373">
        <f>VLOOKUP($D356,'[2]5D'!$C:$AY,COLUMNS($A355:L355)+36,0)</f>
        <v>88.766865756806226</v>
      </c>
      <c r="Q356" s="373">
        <f>VLOOKUP($D356,'[2]5D'!$C:$AY,COLUMNS($A355:M355)+36,0)</f>
        <v>97.828121843541766</v>
      </c>
    </row>
    <row r="357" spans="4:17" x14ac:dyDescent="0.25">
      <c r="D357" s="402">
        <v>31001</v>
      </c>
      <c r="E357" s="373">
        <v>16.076862024801201</v>
      </c>
      <c r="F357" s="373">
        <f>VLOOKUP($D357,'[2]5D'!$C:$AY,COLUMNS($A356:B356)+36,0)</f>
        <v>122.09038429917658</v>
      </c>
      <c r="G357" s="373">
        <f>VLOOKUP($D357,'[2]5D'!$C:$AY,COLUMNS($A356:C356)+36,0)</f>
        <v>118.97135806445922</v>
      </c>
      <c r="H357" s="373">
        <f>VLOOKUP($D357,'[2]5D'!$C:$AY,COLUMNS($A356:D356)+36,0)</f>
        <v>127.6814601735511</v>
      </c>
      <c r="I357" s="390">
        <f>VLOOKUP($D357,'[2]5D'!$C:$AY,COLUMNS($A356:E356)+36,0)</f>
        <v>109.73966979423065</v>
      </c>
      <c r="J357" s="390">
        <f>VLOOKUP($D357,'[2]5D'!$C:$AY,COLUMNS($A356:F356)+36,0)</f>
        <v>114.22278508448198</v>
      </c>
      <c r="K357" s="373">
        <f>VLOOKUP($D357,'[2]5D'!$C:$AY,COLUMNS($A356:G356)+36,0)</f>
        <v>119.49905099792932</v>
      </c>
      <c r="L357" s="373">
        <f>VLOOKUP($D357,'[2]5D'!$C:$AY,COLUMNS($A356:H356)+36,0)</f>
        <v>125.04843210226255</v>
      </c>
      <c r="M357" s="373">
        <f>VLOOKUP($D357,'[2]5D'!$C:$AY,COLUMNS($A356:I356)+36,0)</f>
        <v>130.06211258937805</v>
      </c>
      <c r="N357" s="373">
        <f>VLOOKUP($D357,'[2]5D'!$C:$AY,COLUMNS($A356:J356)+36,0)</f>
        <v>129.89873775309226</v>
      </c>
      <c r="O357" s="373">
        <f>VLOOKUP($D357,'[2]5D'!$C:$AY,COLUMNS($A356:K356)+36,0)</f>
        <v>124.84131371973611</v>
      </c>
      <c r="P357" s="373">
        <f>VLOOKUP($D357,'[2]5D'!$C:$AY,COLUMNS($A356:L356)+36,0)</f>
        <v>112.24713201505423</v>
      </c>
      <c r="Q357" s="373">
        <f>VLOOKUP($D357,'[2]5D'!$C:$AY,COLUMNS($A356:M356)+36,0)</f>
        <v>122.61649021829986</v>
      </c>
    </row>
    <row r="358" spans="4:17" x14ac:dyDescent="0.25">
      <c r="D358" s="402">
        <v>33150</v>
      </c>
      <c r="E358" s="373">
        <v>17.076862024801201</v>
      </c>
      <c r="F358" s="373">
        <f>VLOOKUP($D358,'[2]5D'!$C:$AY,COLUMNS($A357:B357)+36,0)</f>
        <v>122.51097086370427</v>
      </c>
      <c r="G358" s="373">
        <f>VLOOKUP($D358,'[2]5D'!$C:$AY,COLUMNS($A357:C357)+36,0)</f>
        <v>119.30484456048219</v>
      </c>
      <c r="H358" s="373">
        <f>VLOOKUP($D358,'[2]5D'!$C:$AY,COLUMNS($A357:D357)+36,0)</f>
        <v>142.48025267810667</v>
      </c>
      <c r="I358" s="390">
        <f>VLOOKUP($D358,'[2]5D'!$C:$AY,COLUMNS($A357:E357)+36,0)</f>
        <v>119.94389810617868</v>
      </c>
      <c r="J358" s="390">
        <f>VLOOKUP($D358,'[2]5D'!$C:$AY,COLUMNS($A357:F357)+36,0)</f>
        <v>151.07619784159141</v>
      </c>
      <c r="K358" s="373">
        <f>VLOOKUP($D358,'[2]5D'!$C:$AY,COLUMNS($A357:G357)+36,0)</f>
        <v>145.02099110727488</v>
      </c>
      <c r="L358" s="373">
        <f>VLOOKUP($D358,'[2]5D'!$C:$AY,COLUMNS($A357:H357)+36,0)</f>
        <v>167.33664086674571</v>
      </c>
      <c r="M358" s="373">
        <f>VLOOKUP($D358,'[2]5D'!$C:$AY,COLUMNS($A357:I357)+36,0)</f>
        <v>147.25439860207109</v>
      </c>
      <c r="N358" s="373">
        <f>VLOOKUP($D358,'[2]5D'!$C:$AY,COLUMNS($A357:J357)+36,0)</f>
        <v>130.7272341679288</v>
      </c>
      <c r="O358" s="373">
        <f>VLOOKUP($D358,'[2]5D'!$C:$AY,COLUMNS($A357:K357)+36,0)</f>
        <v>132.63204651226232</v>
      </c>
      <c r="P358" s="373">
        <f>VLOOKUP($D358,'[2]5D'!$C:$AY,COLUMNS($A357:L357)+36,0)</f>
        <v>146.38978066276474</v>
      </c>
      <c r="Q358" s="373">
        <f>VLOOKUP($D358,'[2]5D'!$C:$AY,COLUMNS($A357:M357)+36,0)</f>
        <v>132.52190971042856</v>
      </c>
    </row>
    <row r="359" spans="4:17" x14ac:dyDescent="0.25">
      <c r="D359" s="402">
        <v>10101</v>
      </c>
      <c r="E359" s="373">
        <v>18.076862024801201</v>
      </c>
      <c r="F359" s="373">
        <f>VLOOKUP($D359,'[2]5D'!$C:$AY,COLUMNS($A358:B358)+36,0)</f>
        <v>123.44006860540614</v>
      </c>
      <c r="G359" s="373">
        <f>VLOOKUP($D359,'[2]5D'!$C:$AY,COLUMNS($A358:C358)+36,0)</f>
        <v>117.71726994747077</v>
      </c>
      <c r="H359" s="373">
        <f>VLOOKUP($D359,'[2]5D'!$C:$AY,COLUMNS($A358:D358)+36,0)</f>
        <v>117.11813487760526</v>
      </c>
      <c r="I359" s="390">
        <f>VLOOKUP($D359,'[2]5D'!$C:$AY,COLUMNS($A358:E358)+36,0)</f>
        <v>114.47036893856944</v>
      </c>
      <c r="J359" s="390">
        <f>VLOOKUP($D359,'[2]5D'!$C:$AY,COLUMNS($A358:F358)+36,0)</f>
        <v>100.01749850540067</v>
      </c>
      <c r="K359" s="373">
        <f>VLOOKUP($D359,'[2]5D'!$C:$AY,COLUMNS($A358:G358)+36,0)</f>
        <v>100.23097734716866</v>
      </c>
      <c r="L359" s="373">
        <f>VLOOKUP($D359,'[2]5D'!$C:$AY,COLUMNS($A358:H358)+36,0)</f>
        <v>126.0319733336712</v>
      </c>
      <c r="M359" s="373">
        <f>VLOOKUP($D359,'[2]5D'!$C:$AY,COLUMNS($A358:I358)+36,0)</f>
        <v>110.48006847124697</v>
      </c>
      <c r="N359" s="373">
        <f>VLOOKUP($D359,'[2]5D'!$C:$AY,COLUMNS($A358:J358)+36,0)</f>
        <v>124.70216965401519</v>
      </c>
      <c r="O359" s="373">
        <f>VLOOKUP($D359,'[2]5D'!$C:$AY,COLUMNS($A358:K358)+36,0)</f>
        <v>125.85048184198388</v>
      </c>
      <c r="P359" s="373">
        <f>VLOOKUP($D359,'[2]5D'!$C:$AY,COLUMNS($A358:L358)+36,0)</f>
        <v>109.56543343651781</v>
      </c>
      <c r="Q359" s="373">
        <f>VLOOKUP($D359,'[2]5D'!$C:$AY,COLUMNS($A358:M358)+36,0)</f>
        <v>124.92517960710317</v>
      </c>
    </row>
    <row r="360" spans="4:17" x14ac:dyDescent="0.25">
      <c r="D360" s="402">
        <v>10102</v>
      </c>
      <c r="E360" s="373">
        <v>19.076862024801201</v>
      </c>
      <c r="F360" s="373">
        <f>VLOOKUP($D360,'[2]5D'!$C:$AY,COLUMNS($A359:B359)+36,0)</f>
        <v>149.09258341070392</v>
      </c>
      <c r="G360" s="373">
        <f>VLOOKUP($D360,'[2]5D'!$C:$AY,COLUMNS($A359:C359)+36,0)</f>
        <v>130.8603080287412</v>
      </c>
      <c r="H360" s="373">
        <f>VLOOKUP($D360,'[2]5D'!$C:$AY,COLUMNS($A359:D359)+36,0)</f>
        <v>130.44949259837907</v>
      </c>
      <c r="I360" s="390">
        <f>VLOOKUP($D360,'[2]5D'!$C:$AY,COLUMNS($A359:E359)+36,0)</f>
        <v>134.24535253813562</v>
      </c>
      <c r="J360" s="390">
        <f>VLOOKUP($D360,'[2]5D'!$C:$AY,COLUMNS($A359:F359)+36,0)</f>
        <v>131.74825775004072</v>
      </c>
      <c r="K360" s="373">
        <f>VLOOKUP($D360,'[2]5D'!$C:$AY,COLUMNS($A359:G359)+36,0)</f>
        <v>105.27536612526264</v>
      </c>
      <c r="L360" s="373">
        <f>VLOOKUP($D360,'[2]5D'!$C:$AY,COLUMNS($A359:H359)+36,0)</f>
        <v>155.01708588593686</v>
      </c>
      <c r="M360" s="373">
        <f>VLOOKUP($D360,'[2]5D'!$C:$AY,COLUMNS($A359:I359)+36,0)</f>
        <v>114.54900359835179</v>
      </c>
      <c r="N360" s="373">
        <f>VLOOKUP($D360,'[2]5D'!$C:$AY,COLUMNS($A359:J359)+36,0)</f>
        <v>101.83786418782366</v>
      </c>
      <c r="O360" s="373">
        <f>VLOOKUP($D360,'[2]5D'!$C:$AY,COLUMNS($A359:K359)+36,0)</f>
        <v>108.57166734665934</v>
      </c>
      <c r="P360" s="373">
        <f>VLOOKUP($D360,'[2]5D'!$C:$AY,COLUMNS($A359:L359)+36,0)</f>
        <v>111.06801941209268</v>
      </c>
      <c r="Q360" s="373">
        <f>VLOOKUP($D360,'[2]5D'!$C:$AY,COLUMNS($A359:M359)+36,0)</f>
        <v>144.03261627101375</v>
      </c>
    </row>
    <row r="361" spans="4:17" x14ac:dyDescent="0.25">
      <c r="D361" s="402">
        <v>10103</v>
      </c>
      <c r="E361" s="373">
        <v>20.076862024801201</v>
      </c>
      <c r="F361" s="373">
        <f>VLOOKUP($D361,'[2]5D'!$C:$AY,COLUMNS($A360:B360)+36,0)</f>
        <v>150.17164073023062</v>
      </c>
      <c r="G361" s="373">
        <f>VLOOKUP($D361,'[2]5D'!$C:$AY,COLUMNS($A360:C360)+36,0)</f>
        <v>124.05181834749939</v>
      </c>
      <c r="H361" s="373">
        <f>VLOOKUP($D361,'[2]5D'!$C:$AY,COLUMNS($A360:D360)+36,0)</f>
        <v>119.81070721164406</v>
      </c>
      <c r="I361" s="390">
        <f>VLOOKUP($D361,'[2]5D'!$C:$AY,COLUMNS($A360:E360)+36,0)</f>
        <v>124.87086279807511</v>
      </c>
      <c r="J361" s="390">
        <f>VLOOKUP($D361,'[2]5D'!$C:$AY,COLUMNS($A360:F360)+36,0)</f>
        <v>104.23468553460388</v>
      </c>
      <c r="K361" s="373">
        <f>VLOOKUP($D361,'[2]5D'!$C:$AY,COLUMNS($A360:G360)+36,0)</f>
        <v>114.85550677028094</v>
      </c>
      <c r="L361" s="373">
        <f>VLOOKUP($D361,'[2]5D'!$C:$AY,COLUMNS($A360:H360)+36,0)</f>
        <v>119.71384062075107</v>
      </c>
      <c r="M361" s="373">
        <f>VLOOKUP($D361,'[2]5D'!$C:$AY,COLUMNS($A360:I360)+36,0)</f>
        <v>101.51346793792307</v>
      </c>
      <c r="N361" s="373">
        <f>VLOOKUP($D361,'[2]5D'!$C:$AY,COLUMNS($A360:J360)+36,0)</f>
        <v>103.03563095577243</v>
      </c>
      <c r="O361" s="373">
        <f>VLOOKUP($D361,'[2]5D'!$C:$AY,COLUMNS($A360:K360)+36,0)</f>
        <v>104.70305267590348</v>
      </c>
      <c r="P361" s="373">
        <f>VLOOKUP($D361,'[2]5D'!$C:$AY,COLUMNS($A360:L360)+36,0)</f>
        <v>104.77052141705589</v>
      </c>
      <c r="Q361" s="373">
        <f>VLOOKUP($D361,'[2]5D'!$C:$AY,COLUMNS($A360:M360)+36,0)</f>
        <v>159.50755399881442</v>
      </c>
    </row>
    <row r="362" spans="4:17" x14ac:dyDescent="0.25">
      <c r="D362" s="402">
        <v>10104</v>
      </c>
      <c r="E362" s="373">
        <v>21.076862024801201</v>
      </c>
      <c r="F362" s="373">
        <f>VLOOKUP($D362,'[2]5D'!$C:$AY,COLUMNS($A361:B361)+36,0)</f>
        <v>131.87120908954611</v>
      </c>
      <c r="G362" s="373">
        <f>VLOOKUP($D362,'[2]5D'!$C:$AY,COLUMNS($A361:C361)+36,0)</f>
        <v>125.06242151018766</v>
      </c>
      <c r="H362" s="373">
        <f>VLOOKUP($D362,'[2]5D'!$C:$AY,COLUMNS($A361:D361)+36,0)</f>
        <v>127.58084308373358</v>
      </c>
      <c r="I362" s="390">
        <f>VLOOKUP($D362,'[2]5D'!$C:$AY,COLUMNS($A361:E361)+36,0)</f>
        <v>130.06904578460188</v>
      </c>
      <c r="J362" s="390">
        <f>VLOOKUP($D362,'[2]5D'!$C:$AY,COLUMNS($A361:F361)+36,0)</f>
        <v>128.7756039495263</v>
      </c>
      <c r="K362" s="373">
        <f>VLOOKUP($D362,'[2]5D'!$C:$AY,COLUMNS($A361:G361)+36,0)</f>
        <v>102.37385437016987</v>
      </c>
      <c r="L362" s="373">
        <f>VLOOKUP($D362,'[2]5D'!$C:$AY,COLUMNS($A361:H361)+36,0)</f>
        <v>119.11759052348422</v>
      </c>
      <c r="M362" s="373">
        <f>VLOOKUP($D362,'[2]5D'!$C:$AY,COLUMNS($A361:I361)+36,0)</f>
        <v>105.1103054959643</v>
      </c>
      <c r="N362" s="373">
        <f>VLOOKUP($D362,'[2]5D'!$C:$AY,COLUMNS($A361:J361)+36,0)</f>
        <v>101.75878323236687</v>
      </c>
      <c r="O362" s="373">
        <f>VLOOKUP($D362,'[2]5D'!$C:$AY,COLUMNS($A361:K361)+36,0)</f>
        <v>102.85702818814988</v>
      </c>
      <c r="P362" s="373">
        <f>VLOOKUP($D362,'[2]5D'!$C:$AY,COLUMNS($A361:L361)+36,0)</f>
        <v>100.02063228378321</v>
      </c>
      <c r="Q362" s="373">
        <f>VLOOKUP($D362,'[2]5D'!$C:$AY,COLUMNS($A361:M361)+36,0)</f>
        <v>170.86246071451416</v>
      </c>
    </row>
    <row r="363" spans="4:17" x14ac:dyDescent="0.25">
      <c r="D363" s="402">
        <v>10201</v>
      </c>
      <c r="E363" s="373">
        <v>22.076862024801201</v>
      </c>
      <c r="F363" s="373">
        <f>VLOOKUP($D363,'[2]5D'!$C:$AY,COLUMNS($A362:B362)+36,0)</f>
        <v>103.69153659044913</v>
      </c>
      <c r="G363" s="373">
        <f>VLOOKUP($D363,'[2]5D'!$C:$AY,COLUMNS($A362:C362)+36,0)</f>
        <v>109.77455115505462</v>
      </c>
      <c r="H363" s="373">
        <f>VLOOKUP($D363,'[2]5D'!$C:$AY,COLUMNS($A362:D362)+36,0)</f>
        <v>110.80459917164642</v>
      </c>
      <c r="I363" s="390">
        <f>VLOOKUP($D363,'[2]5D'!$C:$AY,COLUMNS($A362:E362)+36,0)</f>
        <v>150.91870558469054</v>
      </c>
      <c r="J363" s="390">
        <f>VLOOKUP($D363,'[2]5D'!$C:$AY,COLUMNS($A362:F362)+36,0)</f>
        <v>150.03185749100064</v>
      </c>
      <c r="K363" s="373">
        <f>VLOOKUP($D363,'[2]5D'!$C:$AY,COLUMNS($A362:G362)+36,0)</f>
        <v>119.59209048573778</v>
      </c>
      <c r="L363" s="373">
        <f>VLOOKUP($D363,'[2]5D'!$C:$AY,COLUMNS($A362:H362)+36,0)</f>
        <v>127.74296249163679</v>
      </c>
      <c r="M363" s="373">
        <f>VLOOKUP($D363,'[2]5D'!$C:$AY,COLUMNS($A362:I362)+36,0)</f>
        <v>115.67597541676754</v>
      </c>
      <c r="N363" s="373">
        <f>VLOOKUP($D363,'[2]5D'!$C:$AY,COLUMNS($A362:J362)+36,0)</f>
        <v>134.57426268200268</v>
      </c>
      <c r="O363" s="373">
        <f>VLOOKUP($D363,'[2]5D'!$C:$AY,COLUMNS($A362:K362)+36,0)</f>
        <v>123.08294738603341</v>
      </c>
      <c r="P363" s="373">
        <f>VLOOKUP($D363,'[2]5D'!$C:$AY,COLUMNS($A362:L362)+36,0)</f>
        <v>122.86993939959343</v>
      </c>
      <c r="Q363" s="373">
        <f>VLOOKUP($D363,'[2]5D'!$C:$AY,COLUMNS($A362:M362)+36,0)</f>
        <v>157.99620468973743</v>
      </c>
    </row>
    <row r="364" spans="4:17" x14ac:dyDescent="0.25">
      <c r="D364" s="402">
        <v>10202</v>
      </c>
      <c r="E364" s="373">
        <v>23.076862024801201</v>
      </c>
      <c r="F364" s="373">
        <f>VLOOKUP($D364,'[2]5D'!$C:$AY,COLUMNS($A363:B363)+36,0)</f>
        <v>113.26392658747959</v>
      </c>
      <c r="G364" s="373">
        <f>VLOOKUP($D364,'[2]5D'!$C:$AY,COLUMNS($A363:C363)+36,0)</f>
        <v>108.30556862113774</v>
      </c>
      <c r="H364" s="373">
        <f>VLOOKUP($D364,'[2]5D'!$C:$AY,COLUMNS($A363:D363)+36,0)</f>
        <v>108.96982774442627</v>
      </c>
      <c r="I364" s="390">
        <f>VLOOKUP($D364,'[2]5D'!$C:$AY,COLUMNS($A363:E363)+36,0)</f>
        <v>112.04368244692215</v>
      </c>
      <c r="J364" s="390">
        <f>VLOOKUP($D364,'[2]5D'!$C:$AY,COLUMNS($A363:F363)+36,0)</f>
        <v>109.49025735441138</v>
      </c>
      <c r="K364" s="373">
        <f>VLOOKUP($D364,'[2]5D'!$C:$AY,COLUMNS($A363:G363)+36,0)</f>
        <v>103.09207219225628</v>
      </c>
      <c r="L364" s="373">
        <f>VLOOKUP($D364,'[2]5D'!$C:$AY,COLUMNS($A363:H363)+36,0)</f>
        <v>153.44188984560219</v>
      </c>
      <c r="M364" s="373">
        <f>VLOOKUP($D364,'[2]5D'!$C:$AY,COLUMNS($A363:I363)+36,0)</f>
        <v>114.84612928742868</v>
      </c>
      <c r="N364" s="373">
        <f>VLOOKUP($D364,'[2]5D'!$C:$AY,COLUMNS($A363:J363)+36,0)</f>
        <v>110.81342992997354</v>
      </c>
      <c r="O364" s="373">
        <f>VLOOKUP($D364,'[2]5D'!$C:$AY,COLUMNS($A363:K363)+36,0)</f>
        <v>116.67474049005062</v>
      </c>
      <c r="P364" s="373">
        <f>VLOOKUP($D364,'[2]5D'!$C:$AY,COLUMNS($A363:L363)+36,0)</f>
        <v>107.14626607955321</v>
      </c>
      <c r="Q364" s="373">
        <f>VLOOKUP($D364,'[2]5D'!$C:$AY,COLUMNS($A363:M363)+36,0)</f>
        <v>112.39087675961909</v>
      </c>
    </row>
    <row r="365" spans="4:17" x14ac:dyDescent="0.25">
      <c r="D365" s="402">
        <v>10203</v>
      </c>
      <c r="E365" s="373">
        <v>24.076862024801201</v>
      </c>
      <c r="F365" s="373">
        <f>VLOOKUP($D365,'[2]5D'!$C:$AY,COLUMNS($A364:B364)+36,0)</f>
        <v>101.68870595427462</v>
      </c>
      <c r="G365" s="373">
        <f>VLOOKUP($D365,'[2]5D'!$C:$AY,COLUMNS($A364:C364)+36,0)</f>
        <v>101.91105610210062</v>
      </c>
      <c r="H365" s="373">
        <f>VLOOKUP($D365,'[2]5D'!$C:$AY,COLUMNS($A364:D364)+36,0)</f>
        <v>103.36918115516751</v>
      </c>
      <c r="I365" s="390">
        <f>VLOOKUP($D365,'[2]5D'!$C:$AY,COLUMNS($A364:E364)+36,0)</f>
        <v>121.84700196336891</v>
      </c>
      <c r="J365" s="390">
        <f>VLOOKUP($D365,'[2]5D'!$C:$AY,COLUMNS($A364:F364)+36,0)</f>
        <v>117.52833013393585</v>
      </c>
      <c r="K365" s="373">
        <f>VLOOKUP($D365,'[2]5D'!$C:$AY,COLUMNS($A364:G364)+36,0)</f>
        <v>120.1110005215081</v>
      </c>
      <c r="L365" s="373">
        <f>VLOOKUP($D365,'[2]5D'!$C:$AY,COLUMNS($A364:H364)+36,0)</f>
        <v>133.87910122627619</v>
      </c>
      <c r="M365" s="373">
        <f>VLOOKUP($D365,'[2]5D'!$C:$AY,COLUMNS($A364:I364)+36,0)</f>
        <v>108.55892504537327</v>
      </c>
      <c r="N365" s="373">
        <f>VLOOKUP($D365,'[2]5D'!$C:$AY,COLUMNS($A364:J364)+36,0)</f>
        <v>114.60158622250989</v>
      </c>
      <c r="O365" s="373">
        <f>VLOOKUP($D365,'[2]5D'!$C:$AY,COLUMNS($A364:K364)+36,0)</f>
        <v>108.64068659112834</v>
      </c>
      <c r="P365" s="373">
        <f>VLOOKUP($D365,'[2]5D'!$C:$AY,COLUMNS($A364:L364)+36,0)</f>
        <v>128.78405071078183</v>
      </c>
      <c r="Q365" s="373">
        <f>VLOOKUP($D365,'[2]5D'!$C:$AY,COLUMNS($A364:M364)+36,0)</f>
        <v>135.44795484283227</v>
      </c>
    </row>
    <row r="366" spans="4:17" x14ac:dyDescent="0.25">
      <c r="D366" s="402">
        <v>10204</v>
      </c>
      <c r="E366" s="373">
        <v>25.076862024801201</v>
      </c>
      <c r="F366" s="373">
        <f>VLOOKUP($D366,'[2]5D'!$C:$AY,COLUMNS($A365:B365)+36,0)</f>
        <v>103.24756420700531</v>
      </c>
      <c r="G366" s="373">
        <f>VLOOKUP($D366,'[2]5D'!$C:$AY,COLUMNS($A365:C365)+36,0)</f>
        <v>111.81359695767682</v>
      </c>
      <c r="H366" s="373">
        <f>VLOOKUP($D366,'[2]5D'!$C:$AY,COLUMNS($A365:D365)+36,0)</f>
        <v>105.30378562793251</v>
      </c>
      <c r="I366" s="390">
        <f>VLOOKUP($D366,'[2]5D'!$C:$AY,COLUMNS($A365:E365)+36,0)</f>
        <v>102.93650719103758</v>
      </c>
      <c r="J366" s="390">
        <f>VLOOKUP($D366,'[2]5D'!$C:$AY,COLUMNS($A365:F365)+36,0)</f>
        <v>117.04572006049271</v>
      </c>
      <c r="K366" s="373">
        <f>VLOOKUP($D366,'[2]5D'!$C:$AY,COLUMNS($A365:G365)+36,0)</f>
        <v>131.69416254596811</v>
      </c>
      <c r="L366" s="373">
        <f>VLOOKUP($D366,'[2]5D'!$C:$AY,COLUMNS($A365:H365)+36,0)</f>
        <v>140.39883529782927</v>
      </c>
      <c r="M366" s="373">
        <f>VLOOKUP($D366,'[2]5D'!$C:$AY,COLUMNS($A365:I365)+36,0)</f>
        <v>126.0419300057373</v>
      </c>
      <c r="N366" s="373">
        <f>VLOOKUP($D366,'[2]5D'!$C:$AY,COLUMNS($A365:J365)+36,0)</f>
        <v>153.3849565152415</v>
      </c>
      <c r="O366" s="373">
        <f>VLOOKUP($D366,'[2]5D'!$C:$AY,COLUMNS($A365:K365)+36,0)</f>
        <v>139.37410230743131</v>
      </c>
      <c r="P366" s="373">
        <f>VLOOKUP($D366,'[2]5D'!$C:$AY,COLUMNS($A365:L365)+36,0)</f>
        <v>141.96446286005417</v>
      </c>
      <c r="Q366" s="373">
        <f>VLOOKUP($D366,'[2]5D'!$C:$AY,COLUMNS($A365:M365)+36,0)</f>
        <v>136.43983189304066</v>
      </c>
    </row>
    <row r="367" spans="4:17" x14ac:dyDescent="0.25">
      <c r="D367" s="402">
        <v>10205</v>
      </c>
      <c r="E367" s="373">
        <v>26.076862024801201</v>
      </c>
      <c r="F367" s="373">
        <f>VLOOKUP($D367,'[2]5D'!$C:$AY,COLUMNS($A366:B366)+36,0)</f>
        <v>145.02998167141666</v>
      </c>
      <c r="G367" s="373">
        <f>VLOOKUP($D367,'[2]5D'!$C:$AY,COLUMNS($A366:C366)+36,0)</f>
        <v>117.5161269196535</v>
      </c>
      <c r="H367" s="373">
        <f>VLOOKUP($D367,'[2]5D'!$C:$AY,COLUMNS($A366:D366)+36,0)</f>
        <v>119.63991234591229</v>
      </c>
      <c r="I367" s="390">
        <f>VLOOKUP($D367,'[2]5D'!$C:$AY,COLUMNS($A366:E366)+36,0)</f>
        <v>128.06821545244404</v>
      </c>
      <c r="J367" s="390">
        <f>VLOOKUP($D367,'[2]5D'!$C:$AY,COLUMNS($A366:F366)+36,0)</f>
        <v>107.49600021752381</v>
      </c>
      <c r="K367" s="373">
        <f>VLOOKUP($D367,'[2]5D'!$C:$AY,COLUMNS($A366:G366)+36,0)</f>
        <v>101.57399050945453</v>
      </c>
      <c r="L367" s="373">
        <f>VLOOKUP($D367,'[2]5D'!$C:$AY,COLUMNS($A366:H366)+36,0)</f>
        <v>136.29603708031505</v>
      </c>
      <c r="M367" s="373">
        <f>VLOOKUP($D367,'[2]5D'!$C:$AY,COLUMNS($A366:I366)+36,0)</f>
        <v>139.56334767406923</v>
      </c>
      <c r="N367" s="373">
        <f>VLOOKUP($D367,'[2]5D'!$C:$AY,COLUMNS($A366:J366)+36,0)</f>
        <v>117.58762579706816</v>
      </c>
      <c r="O367" s="373">
        <f>VLOOKUP($D367,'[2]5D'!$C:$AY,COLUMNS($A366:K366)+36,0)</f>
        <v>114.26313206320467</v>
      </c>
      <c r="P367" s="373">
        <f>VLOOKUP($D367,'[2]5D'!$C:$AY,COLUMNS($A366:L366)+36,0)</f>
        <v>123.78335999796025</v>
      </c>
      <c r="Q367" s="373">
        <f>VLOOKUP($D367,'[2]5D'!$C:$AY,COLUMNS($A366:M366)+36,0)</f>
        <v>123.79260959205402</v>
      </c>
    </row>
    <row r="368" spans="4:17" x14ac:dyDescent="0.25">
      <c r="D368" s="402">
        <v>10301</v>
      </c>
      <c r="E368" s="373">
        <v>27.076862024801201</v>
      </c>
      <c r="F368" s="373">
        <f>VLOOKUP($D368,'[2]5D'!$C:$AY,COLUMNS($A367:B367)+36,0)</f>
        <v>117.10839327634025</v>
      </c>
      <c r="G368" s="373">
        <f>VLOOKUP($D368,'[2]5D'!$C:$AY,COLUMNS($A367:C367)+36,0)</f>
        <v>126.10418382710856</v>
      </c>
      <c r="H368" s="373">
        <f>VLOOKUP($D368,'[2]5D'!$C:$AY,COLUMNS($A367:D367)+36,0)</f>
        <v>106.92016088582949</v>
      </c>
      <c r="I368" s="390">
        <f>VLOOKUP($D368,'[2]5D'!$C:$AY,COLUMNS($A367:E367)+36,0)</f>
        <v>103.32747690481689</v>
      </c>
      <c r="J368" s="390">
        <f>VLOOKUP($D368,'[2]5D'!$C:$AY,COLUMNS($A367:F367)+36,0)</f>
        <v>95.114700662587808</v>
      </c>
      <c r="K368" s="373">
        <f>VLOOKUP($D368,'[2]5D'!$C:$AY,COLUMNS($A367:G367)+36,0)</f>
        <v>88.523042303339281</v>
      </c>
      <c r="L368" s="373">
        <f>VLOOKUP($D368,'[2]5D'!$C:$AY,COLUMNS($A367:H367)+36,0)</f>
        <v>114.03993951365521</v>
      </c>
      <c r="M368" s="373">
        <f>VLOOKUP($D368,'[2]5D'!$C:$AY,COLUMNS($A367:I367)+36,0)</f>
        <v>118.19342391404525</v>
      </c>
      <c r="N368" s="373">
        <f>VLOOKUP($D368,'[2]5D'!$C:$AY,COLUMNS($A367:J367)+36,0)</f>
        <v>107.76284416960232</v>
      </c>
      <c r="O368" s="373">
        <f>VLOOKUP($D368,'[2]5D'!$C:$AY,COLUMNS($A367:K367)+36,0)</f>
        <v>118.43443677441768</v>
      </c>
      <c r="P368" s="373">
        <f>VLOOKUP($D368,'[2]5D'!$C:$AY,COLUMNS($A367:L367)+36,0)</f>
        <v>117.91671754621979</v>
      </c>
      <c r="Q368" s="373">
        <f>VLOOKUP($D368,'[2]5D'!$C:$AY,COLUMNS($A367:M367)+36,0)</f>
        <v>177.3568752270339</v>
      </c>
    </row>
    <row r="369" spans="4:17" x14ac:dyDescent="0.25">
      <c r="D369" s="402">
        <v>10302</v>
      </c>
      <c r="E369" s="373">
        <v>28.076862024801201</v>
      </c>
      <c r="F369" s="373">
        <f>VLOOKUP($D369,'[2]5D'!$C:$AY,COLUMNS($A368:B368)+36,0)</f>
        <v>120.26626709802845</v>
      </c>
      <c r="G369" s="373">
        <f>VLOOKUP($D369,'[2]5D'!$C:$AY,COLUMNS($A368:C368)+36,0)</f>
        <v>120.76157854707044</v>
      </c>
      <c r="H369" s="373">
        <f>VLOOKUP($D369,'[2]5D'!$C:$AY,COLUMNS($A368:D368)+36,0)</f>
        <v>108.46945758411272</v>
      </c>
      <c r="I369" s="390">
        <f>VLOOKUP($D369,'[2]5D'!$C:$AY,COLUMNS($A368:E368)+36,0)</f>
        <v>106.8466089601023</v>
      </c>
      <c r="J369" s="390">
        <f>VLOOKUP($D369,'[2]5D'!$C:$AY,COLUMNS($A368:F368)+36,0)</f>
        <v>102.50983387577297</v>
      </c>
      <c r="K369" s="373">
        <f>VLOOKUP($D369,'[2]5D'!$C:$AY,COLUMNS($A368:G368)+36,0)</f>
        <v>121.08310067085014</v>
      </c>
      <c r="L369" s="373">
        <f>VLOOKUP($D369,'[2]5D'!$C:$AY,COLUMNS($A368:H368)+36,0)</f>
        <v>152.09162960400167</v>
      </c>
      <c r="M369" s="373">
        <f>VLOOKUP($D369,'[2]5D'!$C:$AY,COLUMNS($A368:I368)+36,0)</f>
        <v>112.21696445164524</v>
      </c>
      <c r="N369" s="373">
        <f>VLOOKUP($D369,'[2]5D'!$C:$AY,COLUMNS($A368:J368)+36,0)</f>
        <v>118.03068009894801</v>
      </c>
      <c r="O369" s="373">
        <f>VLOOKUP($D369,'[2]5D'!$C:$AY,COLUMNS($A368:K368)+36,0)</f>
        <v>111.30942342482378</v>
      </c>
      <c r="P369" s="373">
        <f>VLOOKUP($D369,'[2]5D'!$C:$AY,COLUMNS($A368:L368)+36,0)</f>
        <v>145.11836044638247</v>
      </c>
      <c r="Q369" s="373">
        <f>VLOOKUP($D369,'[2]5D'!$C:$AY,COLUMNS($A368:M368)+36,0)</f>
        <v>149.80987956883237</v>
      </c>
    </row>
    <row r="370" spans="4:17" x14ac:dyDescent="0.25">
      <c r="D370" s="402">
        <v>10303</v>
      </c>
      <c r="E370" s="373">
        <v>29.076862024801201</v>
      </c>
      <c r="F370" s="373">
        <f>VLOOKUP($D370,'[2]5D'!$C:$AY,COLUMNS($A369:B369)+36,0)</f>
        <v>127.54344788499498</v>
      </c>
      <c r="G370" s="373">
        <f>VLOOKUP($D370,'[2]5D'!$C:$AY,COLUMNS($A369:C369)+36,0)</f>
        <v>132.69228872951879</v>
      </c>
      <c r="H370" s="373">
        <f>VLOOKUP($D370,'[2]5D'!$C:$AY,COLUMNS($A369:D369)+36,0)</f>
        <v>78.043512388948713</v>
      </c>
      <c r="I370" s="390">
        <f>VLOOKUP($D370,'[2]5D'!$C:$AY,COLUMNS($A369:E369)+36,0)</f>
        <v>115.03775262699702</v>
      </c>
      <c r="J370" s="390">
        <f>VLOOKUP($D370,'[2]5D'!$C:$AY,COLUMNS($A369:F369)+36,0)</f>
        <v>122.41431100285894</v>
      </c>
      <c r="K370" s="373">
        <f>VLOOKUP($D370,'[2]5D'!$C:$AY,COLUMNS($A369:G369)+36,0)</f>
        <v>101.12330114707899</v>
      </c>
      <c r="L370" s="373">
        <f>VLOOKUP($D370,'[2]5D'!$C:$AY,COLUMNS($A369:H369)+36,0)</f>
        <v>133.418321381635</v>
      </c>
      <c r="M370" s="373">
        <f>VLOOKUP($D370,'[2]5D'!$C:$AY,COLUMNS($A369:I369)+36,0)</f>
        <v>142.35981676094613</v>
      </c>
      <c r="N370" s="373">
        <f>VLOOKUP($D370,'[2]5D'!$C:$AY,COLUMNS($A369:J369)+36,0)</f>
        <v>119.07909399037231</v>
      </c>
      <c r="O370" s="373">
        <f>VLOOKUP($D370,'[2]5D'!$C:$AY,COLUMNS($A369:K369)+36,0)</f>
        <v>114.25381987095669</v>
      </c>
      <c r="P370" s="373">
        <f>VLOOKUP($D370,'[2]5D'!$C:$AY,COLUMNS($A369:L369)+36,0)</f>
        <v>129.74593814031641</v>
      </c>
      <c r="Q370" s="373">
        <f>VLOOKUP($D370,'[2]5D'!$C:$AY,COLUMNS($A369:M369)+36,0)</f>
        <v>139.81807862183095</v>
      </c>
    </row>
    <row r="371" spans="4:17" x14ac:dyDescent="0.25">
      <c r="D371" s="402">
        <v>10304</v>
      </c>
      <c r="E371" s="373">
        <v>30.076862024801201</v>
      </c>
      <c r="F371" s="373">
        <f>VLOOKUP($D371,'[2]5D'!$C:$AY,COLUMNS($A370:B370)+36,0)</f>
        <v>133.62866232412154</v>
      </c>
      <c r="G371" s="373">
        <f>VLOOKUP($D371,'[2]5D'!$C:$AY,COLUMNS($A370:C370)+36,0)</f>
        <v>125.84116977287275</v>
      </c>
      <c r="H371" s="373">
        <f>VLOOKUP($D371,'[2]5D'!$C:$AY,COLUMNS($A370:D370)+36,0)</f>
        <v>145.95448862723805</v>
      </c>
      <c r="I371" s="390">
        <f>VLOOKUP($D371,'[2]5D'!$C:$AY,COLUMNS($A370:E370)+36,0)</f>
        <v>138.64033934349811</v>
      </c>
      <c r="J371" s="390">
        <f>VLOOKUP($D371,'[2]5D'!$C:$AY,COLUMNS($A370:F370)+36,0)</f>
        <v>108.56698415267221</v>
      </c>
      <c r="K371" s="373">
        <f>VLOOKUP($D371,'[2]5D'!$C:$AY,COLUMNS($A370:G370)+36,0)</f>
        <v>138.76763603070418</v>
      </c>
      <c r="L371" s="373">
        <f>VLOOKUP($D371,'[2]5D'!$C:$AY,COLUMNS($A370:H370)+36,0)</f>
        <v>140.85083416166663</v>
      </c>
      <c r="M371" s="373">
        <f>VLOOKUP($D371,'[2]5D'!$C:$AY,COLUMNS($A370:I370)+36,0)</f>
        <v>109.26980793307847</v>
      </c>
      <c r="N371" s="373">
        <f>VLOOKUP($D371,'[2]5D'!$C:$AY,COLUMNS($A370:J370)+36,0)</f>
        <v>109.08806793553249</v>
      </c>
      <c r="O371" s="373">
        <f>VLOOKUP($D371,'[2]5D'!$C:$AY,COLUMNS($A370:K370)+36,0)</f>
        <v>111.11739332007681</v>
      </c>
      <c r="P371" s="373">
        <f>VLOOKUP($D371,'[2]5D'!$C:$AY,COLUMNS($A370:L370)+36,0)</f>
        <v>106.24632619169113</v>
      </c>
      <c r="Q371" s="373">
        <f>VLOOKUP($D371,'[2]5D'!$C:$AY,COLUMNS($A370:M370)+36,0)</f>
        <v>137.54914863891102</v>
      </c>
    </row>
    <row r="372" spans="4:17" x14ac:dyDescent="0.25">
      <c r="D372" s="402">
        <v>10305</v>
      </c>
      <c r="E372" s="373">
        <v>31.076862024801201</v>
      </c>
      <c r="F372" s="373">
        <f>VLOOKUP($D372,'[2]5D'!$C:$AY,COLUMNS($A371:B371)+36,0)</f>
        <v>163.60882007230813</v>
      </c>
      <c r="G372" s="373">
        <f>VLOOKUP($D372,'[2]5D'!$C:$AY,COLUMNS($A371:C371)+36,0)</f>
        <v>122.99483169120374</v>
      </c>
      <c r="H372" s="373">
        <f>VLOOKUP($D372,'[2]5D'!$C:$AY,COLUMNS($A371:D371)+36,0)</f>
        <v>102.47445527842795</v>
      </c>
      <c r="I372" s="390">
        <f>VLOOKUP($D372,'[2]5D'!$C:$AY,COLUMNS($A371:E371)+36,0)</f>
        <v>100.64806410912284</v>
      </c>
      <c r="J372" s="390">
        <f>VLOOKUP($D372,'[2]5D'!$C:$AY,COLUMNS($A371:F371)+36,0)</f>
        <v>102.19033745266034</v>
      </c>
      <c r="K372" s="373">
        <f>VLOOKUP($D372,'[2]5D'!$C:$AY,COLUMNS($A371:G371)+36,0)</f>
        <v>101.22527416230406</v>
      </c>
      <c r="L372" s="373">
        <f>VLOOKUP($D372,'[2]5D'!$C:$AY,COLUMNS($A371:H371)+36,0)</f>
        <v>137.21948557602028</v>
      </c>
      <c r="M372" s="373">
        <f>VLOOKUP($D372,'[2]5D'!$C:$AY,COLUMNS($A371:I371)+36,0)</f>
        <v>133.65576433201019</v>
      </c>
      <c r="N372" s="373">
        <f>VLOOKUP($D372,'[2]5D'!$C:$AY,COLUMNS($A371:J371)+36,0)</f>
        <v>109.86413438698442</v>
      </c>
      <c r="O372" s="373">
        <f>VLOOKUP($D372,'[2]5D'!$C:$AY,COLUMNS($A371:K371)+36,0)</f>
        <v>110.68394510056743</v>
      </c>
      <c r="P372" s="373">
        <f>VLOOKUP($D372,'[2]5D'!$C:$AY,COLUMNS($A371:L371)+36,0)</f>
        <v>119.37693244757558</v>
      </c>
      <c r="Q372" s="373">
        <f>VLOOKUP($D372,'[2]5D'!$C:$AY,COLUMNS($A371:M371)+36,0)</f>
        <v>119.10619823248955</v>
      </c>
    </row>
    <row r="373" spans="4:17" x14ac:dyDescent="0.25">
      <c r="D373" s="402">
        <v>10306</v>
      </c>
      <c r="E373" s="373">
        <v>32.076862024801201</v>
      </c>
      <c r="F373" s="373">
        <f>VLOOKUP($D373,'[2]5D'!$C:$AY,COLUMNS($A372:B372)+36,0)</f>
        <v>125.32918967160798</v>
      </c>
      <c r="G373" s="373">
        <f>VLOOKUP($D373,'[2]5D'!$C:$AY,COLUMNS($A372:C372)+36,0)</f>
        <v>117.67268505049549</v>
      </c>
      <c r="H373" s="373">
        <f>VLOOKUP($D373,'[2]5D'!$C:$AY,COLUMNS($A372:D372)+36,0)</f>
        <v>110.72130090939601</v>
      </c>
      <c r="I373" s="390">
        <f>VLOOKUP($D373,'[2]5D'!$C:$AY,COLUMNS($A372:E372)+36,0)</f>
        <v>112.12662966002193</v>
      </c>
      <c r="J373" s="390">
        <f>VLOOKUP($D373,'[2]5D'!$C:$AY,COLUMNS($A372:F372)+36,0)</f>
        <v>102.5483456692826</v>
      </c>
      <c r="K373" s="373">
        <f>VLOOKUP($D373,'[2]5D'!$C:$AY,COLUMNS($A372:G372)+36,0)</f>
        <v>108.36010364037948</v>
      </c>
      <c r="L373" s="373">
        <f>VLOOKUP($D373,'[2]5D'!$C:$AY,COLUMNS($A372:H372)+36,0)</f>
        <v>131.91927872864468</v>
      </c>
      <c r="M373" s="373">
        <f>VLOOKUP($D373,'[2]5D'!$C:$AY,COLUMNS($A372:I372)+36,0)</f>
        <v>122.69487419351221</v>
      </c>
      <c r="N373" s="373">
        <f>VLOOKUP($D373,'[2]5D'!$C:$AY,COLUMNS($A372:J372)+36,0)</f>
        <v>126.51993534843062</v>
      </c>
      <c r="O373" s="373">
        <f>VLOOKUP($D373,'[2]5D'!$C:$AY,COLUMNS($A372:K372)+36,0)</f>
        <v>119.29374024767611</v>
      </c>
      <c r="P373" s="373">
        <f>VLOOKUP($D373,'[2]5D'!$C:$AY,COLUMNS($A372:L372)+36,0)</f>
        <v>110.04951412302562</v>
      </c>
      <c r="Q373" s="373">
        <f>VLOOKUP($D373,'[2]5D'!$C:$AY,COLUMNS($A372:M372)+36,0)</f>
        <v>130.78694066740618</v>
      </c>
    </row>
    <row r="374" spans="4:17" x14ac:dyDescent="0.25">
      <c r="D374" s="402">
        <v>10405</v>
      </c>
      <c r="E374" s="373">
        <v>33.076862024801201</v>
      </c>
      <c r="F374" s="373">
        <f>VLOOKUP($D374,'[2]5D'!$C:$AY,COLUMNS($A373:B373)+36,0)</f>
        <v>116.91796423475689</v>
      </c>
      <c r="G374" s="373">
        <f>VLOOKUP($D374,'[2]5D'!$C:$AY,COLUMNS($A373:C373)+36,0)</f>
        <v>130.22384936788427</v>
      </c>
      <c r="H374" s="373">
        <f>VLOOKUP($D374,'[2]5D'!$C:$AY,COLUMNS($A373:D373)+36,0)</f>
        <v>105.14347195569695</v>
      </c>
      <c r="I374" s="390">
        <f>VLOOKUP($D374,'[2]5D'!$C:$AY,COLUMNS($A373:E373)+36,0)</f>
        <v>123.86590262577735</v>
      </c>
      <c r="J374" s="390">
        <f>VLOOKUP($D374,'[2]5D'!$C:$AY,COLUMNS($A373:F373)+36,0)</f>
        <v>124.1259454307631</v>
      </c>
      <c r="K374" s="373">
        <f>VLOOKUP($D374,'[2]5D'!$C:$AY,COLUMNS($A373:G373)+36,0)</f>
        <v>108.54864768897676</v>
      </c>
      <c r="L374" s="373">
        <f>VLOOKUP($D374,'[2]5D'!$C:$AY,COLUMNS($A373:H373)+36,0)</f>
        <v>111.35137874258321</v>
      </c>
      <c r="M374" s="373">
        <f>VLOOKUP($D374,'[2]5D'!$C:$AY,COLUMNS($A373:I373)+36,0)</f>
        <v>114.67145388820956</v>
      </c>
      <c r="N374" s="373">
        <f>VLOOKUP($D374,'[2]5D'!$C:$AY,COLUMNS($A373:J373)+36,0)</f>
        <v>107.01873227965658</v>
      </c>
      <c r="O374" s="373">
        <f>VLOOKUP($D374,'[2]5D'!$C:$AY,COLUMNS($A373:K373)+36,0)</f>
        <v>101.02444912497421</v>
      </c>
      <c r="P374" s="373">
        <f>VLOOKUP($D374,'[2]5D'!$C:$AY,COLUMNS($A373:L373)+36,0)</f>
        <v>129.66471927934776</v>
      </c>
      <c r="Q374" s="373">
        <f>VLOOKUP($D374,'[2]5D'!$C:$AY,COLUMNS($A373:M373)+36,0)</f>
        <v>165.6227615477799</v>
      </c>
    </row>
    <row r="375" spans="4:17" x14ac:dyDescent="0.25">
      <c r="D375" s="402">
        <v>10509</v>
      </c>
      <c r="E375" s="373">
        <v>34.076862024801201</v>
      </c>
      <c r="F375" s="373">
        <f>VLOOKUP($D375,'[2]5D'!$C:$AY,COLUMNS($A374:B374)+36,0)</f>
        <v>103.62190417377262</v>
      </c>
      <c r="G375" s="373">
        <f>VLOOKUP($D375,'[2]5D'!$C:$AY,COLUMNS($A374:C374)+36,0)</f>
        <v>100.3271903450927</v>
      </c>
      <c r="H375" s="373">
        <f>VLOOKUP($D375,'[2]5D'!$C:$AY,COLUMNS($A374:D374)+36,0)</f>
        <v>99.148756717095196</v>
      </c>
      <c r="I375" s="390">
        <f>VLOOKUP($D375,'[2]5D'!$C:$AY,COLUMNS($A374:E374)+36,0)</f>
        <v>107.49535657773912</v>
      </c>
      <c r="J375" s="390">
        <f>VLOOKUP($D375,'[2]5D'!$C:$AY,COLUMNS($A374:F374)+36,0)</f>
        <v>149.17571800835194</v>
      </c>
      <c r="K375" s="373">
        <f>VLOOKUP($D375,'[2]5D'!$C:$AY,COLUMNS($A374:G374)+36,0)</f>
        <v>150.67833086414154</v>
      </c>
      <c r="L375" s="373">
        <f>VLOOKUP($D375,'[2]5D'!$C:$AY,COLUMNS($A374:H374)+36,0)</f>
        <v>161.23290234330207</v>
      </c>
      <c r="M375" s="373">
        <f>VLOOKUP($D375,'[2]5D'!$C:$AY,COLUMNS($A374:I374)+36,0)</f>
        <v>133.10525471748545</v>
      </c>
      <c r="N375" s="373">
        <f>VLOOKUP($D375,'[2]5D'!$C:$AY,COLUMNS($A374:J374)+36,0)</f>
        <v>108.49228052977986</v>
      </c>
      <c r="O375" s="373">
        <f>VLOOKUP($D375,'[2]5D'!$C:$AY,COLUMNS($A374:K374)+36,0)</f>
        <v>129.52584594002246</v>
      </c>
      <c r="P375" s="373">
        <f>VLOOKUP($D375,'[2]5D'!$C:$AY,COLUMNS($A374:L374)+36,0)</f>
        <v>119.4889613513658</v>
      </c>
      <c r="Q375" s="373">
        <f>VLOOKUP($D375,'[2]5D'!$C:$AY,COLUMNS($A374:M374)+36,0)</f>
        <v>109.9825091881456</v>
      </c>
    </row>
    <row r="376" spans="4:17" x14ac:dyDescent="0.25">
      <c r="D376" s="402">
        <v>10619</v>
      </c>
      <c r="E376" s="373">
        <v>35.076862024801201</v>
      </c>
      <c r="F376" s="373">
        <f>VLOOKUP($D376,'[2]5D'!$C:$AY,COLUMNS($A375:B375)+36,0)</f>
        <v>107.4216701189937</v>
      </c>
      <c r="G376" s="373">
        <f>VLOOKUP($D376,'[2]5D'!$C:$AY,COLUMNS($A375:C375)+36,0)</f>
        <v>101.694593941603</v>
      </c>
      <c r="H376" s="373">
        <f>VLOOKUP($D376,'[2]5D'!$C:$AY,COLUMNS($A375:D375)+36,0)</f>
        <v>107.4216701189937</v>
      </c>
      <c r="I376" s="390">
        <f>VLOOKUP($D376,'[2]5D'!$C:$AY,COLUMNS($A375:E375)+36,0)</f>
        <v>115.64775532309662</v>
      </c>
      <c r="J376" s="390">
        <f>VLOOKUP($D376,'[2]5D'!$C:$AY,COLUMNS($A375:F375)+36,0)</f>
        <v>126.36463582289085</v>
      </c>
      <c r="K376" s="373">
        <f>VLOOKUP($D376,'[2]5D'!$C:$AY,COLUMNS($A375:G375)+36,0)</f>
        <v>118.40031878350266</v>
      </c>
      <c r="L376" s="373">
        <f>VLOOKUP($D376,'[2]5D'!$C:$AY,COLUMNS($A375:H375)+36,0)</f>
        <v>136.49992735112781</v>
      </c>
      <c r="M376" s="373">
        <f>VLOOKUP($D376,'[2]5D'!$C:$AY,COLUMNS($A375:I375)+36,0)</f>
        <v>127.0540349311255</v>
      </c>
      <c r="N376" s="373">
        <f>VLOOKUP($D376,'[2]5D'!$C:$AY,COLUMNS($A375:J375)+36,0)</f>
        <v>118.13205060958775</v>
      </c>
      <c r="O376" s="373">
        <f>VLOOKUP($D376,'[2]5D'!$C:$AY,COLUMNS($A375:K375)+36,0)</f>
        <v>120.57568578561825</v>
      </c>
      <c r="P376" s="373">
        <f>VLOOKUP($D376,'[2]5D'!$C:$AY,COLUMNS($A375:L375)+36,0)</f>
        <v>121.92059044211048</v>
      </c>
      <c r="Q376" s="373">
        <f>VLOOKUP($D376,'[2]5D'!$C:$AY,COLUMNS($A375:M375)+36,0)</f>
        <v>129.73438666708188</v>
      </c>
    </row>
    <row r="377" spans="4:17" x14ac:dyDescent="0.25">
      <c r="D377" s="402">
        <v>10621</v>
      </c>
      <c r="E377" s="373">
        <v>36.076862024801201</v>
      </c>
      <c r="F377" s="373">
        <f>VLOOKUP($D377,'[2]5D'!$C:$AY,COLUMNS($A376:B376)+36,0)</f>
        <v>105.05288316635864</v>
      </c>
      <c r="G377" s="373">
        <f>VLOOKUP($D377,'[2]5D'!$C:$AY,COLUMNS($A376:C376)+36,0)</f>
        <v>116.36791337855648</v>
      </c>
      <c r="H377" s="373">
        <f>VLOOKUP($D377,'[2]5D'!$C:$AY,COLUMNS($A376:D376)+36,0)</f>
        <v>105.05288316635864</v>
      </c>
      <c r="I377" s="390">
        <f>VLOOKUP($D377,'[2]5D'!$C:$AY,COLUMNS($A376:E376)+36,0)</f>
        <v>105.05288316635864</v>
      </c>
      <c r="J377" s="390">
        <f>VLOOKUP($D377,'[2]5D'!$C:$AY,COLUMNS($A376:F376)+36,0)</f>
        <v>103.67640890820313</v>
      </c>
      <c r="K377" s="373">
        <f>VLOOKUP($D377,'[2]5D'!$C:$AY,COLUMNS($A376:G376)+36,0)</f>
        <v>103.75669036423005</v>
      </c>
      <c r="L377" s="373">
        <f>VLOOKUP($D377,'[2]5D'!$C:$AY,COLUMNS($A376:H376)+36,0)</f>
        <v>111.1703165290936</v>
      </c>
      <c r="M377" s="373">
        <f>VLOOKUP($D377,'[2]5D'!$C:$AY,COLUMNS($A376:I376)+36,0)</f>
        <v>107.46350344666182</v>
      </c>
      <c r="N377" s="373">
        <f>VLOOKUP($D377,'[2]5D'!$C:$AY,COLUMNS($A376:J376)+36,0)</f>
        <v>107.19918526572761</v>
      </c>
      <c r="O377" s="373">
        <f>VLOOKUP($D377,'[2]5D'!$C:$AY,COLUMNS($A376:K376)+36,0)</f>
        <v>108.59395532194476</v>
      </c>
      <c r="P377" s="373">
        <f>VLOOKUP($D377,'[2]5D'!$C:$AY,COLUMNS($A376:L376)+36,0)</f>
        <v>108.69908015768721</v>
      </c>
      <c r="Q377" s="373">
        <f>VLOOKUP($D377,'[2]5D'!$C:$AY,COLUMNS($A376:M376)+36,0)</f>
        <v>126.16299820462031</v>
      </c>
    </row>
    <row r="378" spans="4:17" x14ac:dyDescent="0.25">
      <c r="D378" s="402">
        <v>10622</v>
      </c>
      <c r="E378" s="373">
        <v>37.076862024801201</v>
      </c>
      <c r="F378" s="373">
        <f>VLOOKUP($D378,'[2]5D'!$C:$AY,COLUMNS($A377:B377)+36,0)</f>
        <v>120.08302183795563</v>
      </c>
      <c r="G378" s="373">
        <f>VLOOKUP($D378,'[2]5D'!$C:$AY,COLUMNS($A377:C377)+36,0)</f>
        <v>114.78810453306164</v>
      </c>
      <c r="H378" s="373">
        <f>VLOOKUP($D378,'[2]5D'!$C:$AY,COLUMNS($A377:D377)+36,0)</f>
        <v>110.5774072674961</v>
      </c>
      <c r="I378" s="390">
        <f>VLOOKUP($D378,'[2]5D'!$C:$AY,COLUMNS($A377:E377)+36,0)</f>
        <v>110.5774072674961</v>
      </c>
      <c r="J378" s="390">
        <f>VLOOKUP($D378,'[2]5D'!$C:$AY,COLUMNS($A377:F377)+36,0)</f>
        <v>100.92416094574344</v>
      </c>
      <c r="K378" s="373">
        <f>VLOOKUP($D378,'[2]5D'!$C:$AY,COLUMNS($A377:G377)+36,0)</f>
        <v>109.73219154434751</v>
      </c>
      <c r="L378" s="373">
        <f>VLOOKUP($D378,'[2]5D'!$C:$AY,COLUMNS($A377:H377)+36,0)</f>
        <v>107.07791991919571</v>
      </c>
      <c r="M378" s="373">
        <f>VLOOKUP($D378,'[2]5D'!$C:$AY,COLUMNS($A377:I377)+36,0)</f>
        <v>108.40505573177161</v>
      </c>
      <c r="N378" s="373">
        <f>VLOOKUP($D378,'[2]5D'!$C:$AY,COLUMNS($A377:J377)+36,0)</f>
        <v>110.27065863088346</v>
      </c>
      <c r="O378" s="373">
        <f>VLOOKUP($D378,'[2]5D'!$C:$AY,COLUMNS($A377:K377)+36,0)</f>
        <v>108.58453636127298</v>
      </c>
      <c r="P378" s="373">
        <f>VLOOKUP($D378,'[2]5D'!$C:$AY,COLUMNS($A377:L377)+36,0)</f>
        <v>109.08675024130935</v>
      </c>
      <c r="Q378" s="373">
        <f>VLOOKUP($D378,'[2]5D'!$C:$AY,COLUMNS($A377:M377)+36,0)</f>
        <v>116.14940214659238</v>
      </c>
    </row>
    <row r="379" spans="4:17" x14ac:dyDescent="0.25">
      <c r="D379" s="402">
        <v>10623</v>
      </c>
      <c r="E379" s="373">
        <v>38.076862024801201</v>
      </c>
      <c r="F379" s="373">
        <f>VLOOKUP($D379,'[2]5D'!$C:$AY,COLUMNS($A378:B378)+36,0)</f>
        <v>131.51030122062005</v>
      </c>
      <c r="G379" s="373">
        <f>VLOOKUP($D379,'[2]5D'!$C:$AY,COLUMNS($A378:C378)+36,0)</f>
        <v>103.39299949450955</v>
      </c>
      <c r="H379" s="373">
        <f>VLOOKUP($D379,'[2]5D'!$C:$AY,COLUMNS($A378:D378)+36,0)</f>
        <v>117.23850193920511</v>
      </c>
      <c r="I379" s="390">
        <f>VLOOKUP($D379,'[2]5D'!$C:$AY,COLUMNS($A378:E378)+36,0)</f>
        <v>117.23850193920511</v>
      </c>
      <c r="J379" s="390">
        <f>VLOOKUP($D379,'[2]5D'!$C:$AY,COLUMNS($A378:F378)+36,0)</f>
        <v>117.55075203668258</v>
      </c>
      <c r="K379" s="373">
        <f>VLOOKUP($D379,'[2]5D'!$C:$AY,COLUMNS($A378:G378)+36,0)</f>
        <v>128.49028257827513</v>
      </c>
      <c r="L379" s="373">
        <f>VLOOKUP($D379,'[2]5D'!$C:$AY,COLUMNS($A378:H378)+36,0)</f>
        <v>121.09317885138758</v>
      </c>
      <c r="M379" s="373">
        <f>VLOOKUP($D379,'[2]5D'!$C:$AY,COLUMNS($A378:I378)+36,0)</f>
        <v>124.79173071483136</v>
      </c>
      <c r="N379" s="373">
        <f>VLOOKUP($D379,'[2]5D'!$C:$AY,COLUMNS($A378:J378)+36,0)</f>
        <v>120.16328109683958</v>
      </c>
      <c r="O379" s="373">
        <f>VLOOKUP($D379,'[2]5D'!$C:$AY,COLUMNS($A378:K378)+36,0)</f>
        <v>122.01617708448582</v>
      </c>
      <c r="P379" s="373">
        <f>VLOOKUP($D379,'[2]5D'!$C:$AY,COLUMNS($A378:L378)+36,0)</f>
        <v>122.0160919368861</v>
      </c>
      <c r="Q379" s="373">
        <f>VLOOKUP($D379,'[2]5D'!$C:$AY,COLUMNS($A378:M378)+36,0)</f>
        <v>115.14673132913782</v>
      </c>
    </row>
    <row r="380" spans="4:17" x14ac:dyDescent="0.25">
      <c r="D380" s="402">
        <v>10714</v>
      </c>
      <c r="E380" s="373">
        <v>39.076862024801201</v>
      </c>
      <c r="F380" s="373">
        <f>VLOOKUP($D380,'[2]5D'!$C:$AY,COLUMNS($A379:B379)+36,0)</f>
        <v>107.88916309651972</v>
      </c>
      <c r="G380" s="373">
        <f>VLOOKUP($D380,'[2]5D'!$C:$AY,COLUMNS($A379:C379)+36,0)</f>
        <v>107.88495717619907</v>
      </c>
      <c r="H380" s="373">
        <f>VLOOKUP($D380,'[2]5D'!$C:$AY,COLUMNS($A379:D379)+36,0)</f>
        <v>107.88916309651972</v>
      </c>
      <c r="I380" s="390">
        <f>VLOOKUP($D380,'[2]5D'!$C:$AY,COLUMNS($A379:E379)+36,0)</f>
        <v>107.88916309651972</v>
      </c>
      <c r="J380" s="390">
        <f>VLOOKUP($D380,'[2]5D'!$C:$AY,COLUMNS($A379:F379)+36,0)</f>
        <v>122.94791309128192</v>
      </c>
      <c r="K380" s="373">
        <f>VLOOKUP($D380,'[2]5D'!$C:$AY,COLUMNS($A379:G379)+36,0)</f>
        <v>126.79006923462282</v>
      </c>
      <c r="L380" s="373">
        <f>VLOOKUP($D380,'[2]5D'!$C:$AY,COLUMNS($A379:H379)+36,0)</f>
        <v>119.20904847414147</v>
      </c>
      <c r="M380" s="373">
        <f>VLOOKUP($D380,'[2]5D'!$C:$AY,COLUMNS($A379:I379)+36,0)</f>
        <v>122.99955885438214</v>
      </c>
      <c r="N380" s="373">
        <f>VLOOKUP($D380,'[2]5D'!$C:$AY,COLUMNS($A379:J379)+36,0)</f>
        <v>115.43737951502334</v>
      </c>
      <c r="O380" s="373">
        <f>VLOOKUP($D380,'[2]5D'!$C:$AY,COLUMNS($A379:K379)+36,0)</f>
        <v>119.21553221495596</v>
      </c>
      <c r="P380" s="373">
        <f>VLOOKUP($D380,'[2]5D'!$C:$AY,COLUMNS($A379:L379)+36,0)</f>
        <v>119.21749019478713</v>
      </c>
      <c r="Q380" s="373">
        <f>VLOOKUP($D380,'[2]5D'!$C:$AY,COLUMNS($A379:M379)+36,0)</f>
        <v>103.16576767985966</v>
      </c>
    </row>
    <row r="381" spans="4:17" x14ac:dyDescent="0.25">
      <c r="D381" s="402">
        <v>10722</v>
      </c>
      <c r="E381" s="373">
        <v>40.076862024801201</v>
      </c>
      <c r="F381" s="373">
        <f>VLOOKUP($D381,'[2]5D'!$C:$AY,COLUMNS($A380:B380)+36,0)</f>
        <v>123.54195902405579</v>
      </c>
      <c r="G381" s="373">
        <f>VLOOKUP($D381,'[2]5D'!$C:$AY,COLUMNS($A380:C380)+36,0)</f>
        <v>121.25675805835434</v>
      </c>
      <c r="H381" s="373">
        <f>VLOOKUP($D381,'[2]5D'!$C:$AY,COLUMNS($A380:D380)+36,0)</f>
        <v>117.28361717590067</v>
      </c>
      <c r="I381" s="390">
        <f>VLOOKUP($D381,'[2]5D'!$C:$AY,COLUMNS($A380:E380)+36,0)</f>
        <v>117.28361717590067</v>
      </c>
      <c r="J381" s="390">
        <f>VLOOKUP($D381,'[2]5D'!$C:$AY,COLUMNS($A380:F380)+36,0)</f>
        <v>112.53118032963027</v>
      </c>
      <c r="K381" s="373">
        <f>VLOOKUP($D381,'[2]5D'!$C:$AY,COLUMNS($A380:G380)+36,0)</f>
        <v>108.31273809876072</v>
      </c>
      <c r="L381" s="373">
        <f>VLOOKUP($D381,'[2]5D'!$C:$AY,COLUMNS($A380:H380)+36,0)</f>
        <v>112.70917853476388</v>
      </c>
      <c r="M381" s="373">
        <f>VLOOKUP($D381,'[2]5D'!$C:$AY,COLUMNS($A380:I380)+36,0)</f>
        <v>110.5109583167623</v>
      </c>
      <c r="N381" s="373">
        <f>VLOOKUP($D381,'[2]5D'!$C:$AY,COLUMNS($A380:J380)+36,0)</f>
        <v>115.42875083926609</v>
      </c>
      <c r="O381" s="373">
        <f>VLOOKUP($D381,'[2]5D'!$C:$AY,COLUMNS($A380:K380)+36,0)</f>
        <v>112.88296358354313</v>
      </c>
      <c r="P381" s="373">
        <f>VLOOKUP($D381,'[2]5D'!$C:$AY,COLUMNS($A380:L380)+36,0)</f>
        <v>112.9408909131905</v>
      </c>
      <c r="Q381" s="373">
        <f>VLOOKUP($D381,'[2]5D'!$C:$AY,COLUMNS($A380:M380)+36,0)</f>
        <v>111.62958268873082</v>
      </c>
    </row>
    <row r="382" spans="4:17" x14ac:dyDescent="0.25">
      <c r="D382" s="402">
        <v>10792</v>
      </c>
      <c r="E382" s="373">
        <v>41.076862024801201</v>
      </c>
      <c r="F382" s="373">
        <f>VLOOKUP($D382,'[2]5D'!$C:$AY,COLUMNS($A381:B381)+36,0)</f>
        <v>123.54662301799142</v>
      </c>
      <c r="G382" s="373">
        <f>VLOOKUP($D382,'[2]5D'!$C:$AY,COLUMNS($A381:C381)+36,0)</f>
        <v>116.03071046790991</v>
      </c>
      <c r="H382" s="373">
        <f>VLOOKUP($D382,'[2]5D'!$C:$AY,COLUMNS($A381:D381)+36,0)</f>
        <v>132.29932635911118</v>
      </c>
      <c r="I382" s="390">
        <f>VLOOKUP($D382,'[2]5D'!$C:$AY,COLUMNS($A381:E381)+36,0)</f>
        <v>143.45213824719218</v>
      </c>
      <c r="J382" s="390">
        <f>VLOOKUP($D382,'[2]5D'!$C:$AY,COLUMNS($A381:F381)+36,0)</f>
        <v>126.36839711021931</v>
      </c>
      <c r="K382" s="373">
        <f>VLOOKUP($D382,'[2]5D'!$C:$AY,COLUMNS($A381:G381)+36,0)</f>
        <v>110.76806685770524</v>
      </c>
      <c r="L382" s="373">
        <f>VLOOKUP($D382,'[2]5D'!$C:$AY,COLUMNS($A381:H381)+36,0)</f>
        <v>151.84616674918269</v>
      </c>
      <c r="M382" s="373">
        <f>VLOOKUP($D382,'[2]5D'!$C:$AY,COLUMNS($A381:I381)+36,0)</f>
        <v>128.42637348918996</v>
      </c>
      <c r="N382" s="373">
        <f>VLOOKUP($D382,'[2]5D'!$C:$AY,COLUMNS($A381:J381)+36,0)</f>
        <v>110.36132730685705</v>
      </c>
      <c r="O382" s="373">
        <f>VLOOKUP($D382,'[2]5D'!$C:$AY,COLUMNS($A381:K381)+36,0)</f>
        <v>118.22627132066161</v>
      </c>
      <c r="P382" s="373">
        <f>VLOOKUP($D382,'[2]5D'!$C:$AY,COLUMNS($A381:L381)+36,0)</f>
        <v>118.32341460190513</v>
      </c>
      <c r="Q382" s="373">
        <f>VLOOKUP($D382,'[2]5D'!$C:$AY,COLUMNS($A381:M381)+36,0)</f>
        <v>124.8058197734815</v>
      </c>
    </row>
    <row r="383" spans="4:17" x14ac:dyDescent="0.25">
      <c r="D383" s="402">
        <v>10795</v>
      </c>
      <c r="E383" s="373">
        <v>42.076862024801201</v>
      </c>
      <c r="F383" s="373">
        <f>VLOOKUP($D383,'[2]5D'!$C:$AY,COLUMNS($A382:B382)+36,0)</f>
        <v>120.70206430374515</v>
      </c>
      <c r="G383" s="373">
        <f>VLOOKUP($D383,'[2]5D'!$C:$AY,COLUMNS($A382:C382)+36,0)</f>
        <v>101.79733413383728</v>
      </c>
      <c r="H383" s="373">
        <f>VLOOKUP($D383,'[2]5D'!$C:$AY,COLUMNS($A382:D382)+36,0)</f>
        <v>134.82238239168231</v>
      </c>
      <c r="I383" s="390">
        <f>VLOOKUP($D383,'[2]5D'!$C:$AY,COLUMNS($A382:E382)+36,0)</f>
        <v>119.37838822199332</v>
      </c>
      <c r="J383" s="390">
        <f>VLOOKUP($D383,'[2]5D'!$C:$AY,COLUMNS($A382:F382)+36,0)</f>
        <v>113.84442099204692</v>
      </c>
      <c r="K383" s="373">
        <f>VLOOKUP($D383,'[2]5D'!$C:$AY,COLUMNS($A382:G382)+36,0)</f>
        <v>132.69833987469664</v>
      </c>
      <c r="L383" s="373">
        <f>VLOOKUP($D383,'[2]5D'!$C:$AY,COLUMNS($A382:H382)+36,0)</f>
        <v>160.79010568987326</v>
      </c>
      <c r="M383" s="373">
        <f>VLOOKUP($D383,'[2]5D'!$C:$AY,COLUMNS($A382:I382)+36,0)</f>
        <v>132.55362723173005</v>
      </c>
      <c r="N383" s="373">
        <f>VLOOKUP($D383,'[2]5D'!$C:$AY,COLUMNS($A382:J382)+36,0)</f>
        <v>128.29645858256924</v>
      </c>
      <c r="O383" s="373">
        <f>VLOOKUP($D383,'[2]5D'!$C:$AY,COLUMNS($A382:K382)+36,0)</f>
        <v>123.7151317322049</v>
      </c>
      <c r="P383" s="373">
        <f>VLOOKUP($D383,'[2]5D'!$C:$AY,COLUMNS($A382:L382)+36,0)</f>
        <v>127.25015920745663</v>
      </c>
      <c r="Q383" s="373">
        <f>VLOOKUP($D383,'[2]5D'!$C:$AY,COLUMNS($A382:M382)+36,0)</f>
        <v>124.1460845244648</v>
      </c>
    </row>
    <row r="384" spans="4:17" x14ac:dyDescent="0.25">
      <c r="D384" s="402">
        <v>10800</v>
      </c>
      <c r="E384" s="373">
        <v>43.076862024801201</v>
      </c>
      <c r="F384" s="373">
        <f>VLOOKUP($D384,'[2]5D'!$C:$AY,COLUMNS($A383:B383)+36,0)</f>
        <v>121.95758106782242</v>
      </c>
      <c r="G384" s="373">
        <f>VLOOKUP($D384,'[2]5D'!$C:$AY,COLUMNS($A383:C383)+36,0)</f>
        <v>112.61260647238535</v>
      </c>
      <c r="H384" s="373">
        <f>VLOOKUP($D384,'[2]5D'!$C:$AY,COLUMNS($A383:D383)+36,0)</f>
        <v>122.28240105692508</v>
      </c>
      <c r="I384" s="390">
        <f>VLOOKUP($D384,'[2]5D'!$C:$AY,COLUMNS($A383:E383)+36,0)</f>
        <v>127.49425837445617</v>
      </c>
      <c r="J384" s="390">
        <f>VLOOKUP($D384,'[2]5D'!$C:$AY,COLUMNS($A383:F383)+36,0)</f>
        <v>131.88519438745533</v>
      </c>
      <c r="K384" s="373">
        <f>VLOOKUP($D384,'[2]5D'!$C:$AY,COLUMNS($A383:G383)+36,0)</f>
        <v>129.55477605024981</v>
      </c>
      <c r="L384" s="373">
        <f>VLOOKUP($D384,'[2]5D'!$C:$AY,COLUMNS($A383:H383)+36,0)</f>
        <v>153.24292120323625</v>
      </c>
      <c r="M384" s="373">
        <f>VLOOKUP($D384,'[2]5D'!$C:$AY,COLUMNS($A383:I383)+36,0)</f>
        <v>143.57735549245081</v>
      </c>
      <c r="N384" s="373">
        <f>VLOOKUP($D384,'[2]5D'!$C:$AY,COLUMNS($A383:J383)+36,0)</f>
        <v>126.62699542942187</v>
      </c>
      <c r="O384" s="373">
        <f>VLOOKUP($D384,'[2]5D'!$C:$AY,COLUMNS($A383:K383)+36,0)</f>
        <v>123.25679895119076</v>
      </c>
      <c r="P384" s="373">
        <f>VLOOKUP($D384,'[2]5D'!$C:$AY,COLUMNS($A383:L383)+36,0)</f>
        <v>118.32809544190356</v>
      </c>
      <c r="Q384" s="373">
        <f>VLOOKUP($D384,'[2]5D'!$C:$AY,COLUMNS($A383:M383)+36,0)</f>
        <v>133.45289983243478</v>
      </c>
    </row>
    <row r="385" spans="4:17" x14ac:dyDescent="0.25">
      <c r="D385" s="402">
        <v>11010</v>
      </c>
      <c r="E385" s="373">
        <v>44.076862024801201</v>
      </c>
      <c r="F385" s="373">
        <f>VLOOKUP($D385,'[2]5D'!$C:$AY,COLUMNS($A384:B384)+36,0)</f>
        <v>131.74538822480977</v>
      </c>
      <c r="G385" s="373">
        <f>VLOOKUP($D385,'[2]5D'!$C:$AY,COLUMNS($A384:C384)+36,0)</f>
        <v>121.10247223696072</v>
      </c>
      <c r="H385" s="373">
        <f>VLOOKUP($D385,'[2]5D'!$C:$AY,COLUMNS($A384:D384)+36,0)</f>
        <v>119.45354406242576</v>
      </c>
      <c r="I385" s="390">
        <f>VLOOKUP($D385,'[2]5D'!$C:$AY,COLUMNS($A384:E384)+36,0)</f>
        <v>114.81083917590297</v>
      </c>
      <c r="J385" s="390">
        <f>VLOOKUP($D385,'[2]5D'!$C:$AY,COLUMNS($A384:F384)+36,0)</f>
        <v>118.17557051811411</v>
      </c>
      <c r="K385" s="373">
        <f>VLOOKUP($D385,'[2]5D'!$C:$AY,COLUMNS($A384:G384)+36,0)</f>
        <v>130.96708788060971</v>
      </c>
      <c r="L385" s="373">
        <f>VLOOKUP($D385,'[2]5D'!$C:$AY,COLUMNS($A384:H384)+36,0)</f>
        <v>96.14477548541322</v>
      </c>
      <c r="M385" s="373">
        <f>VLOOKUP($D385,'[2]5D'!$C:$AY,COLUMNS($A384:I384)+36,0)</f>
        <v>124.66873291077535</v>
      </c>
      <c r="N385" s="373">
        <f>VLOOKUP($D385,'[2]5D'!$C:$AY,COLUMNS($A384:J384)+36,0)</f>
        <v>140.82724590427307</v>
      </c>
      <c r="O385" s="373">
        <f>VLOOKUP($D385,'[2]5D'!$C:$AY,COLUMNS($A384:K384)+36,0)</f>
        <v>143.14307657860098</v>
      </c>
      <c r="P385" s="373">
        <f>VLOOKUP($D385,'[2]5D'!$C:$AY,COLUMNS($A384:L384)+36,0)</f>
        <v>136.21301846454978</v>
      </c>
      <c r="Q385" s="373">
        <f>VLOOKUP($D385,'[2]5D'!$C:$AY,COLUMNS($A384:M384)+36,0)</f>
        <v>127.87434365061847</v>
      </c>
    </row>
    <row r="386" spans="4:17" x14ac:dyDescent="0.25">
      <c r="D386" s="402">
        <v>11020</v>
      </c>
      <c r="E386" s="373">
        <v>45.076862024801201</v>
      </c>
      <c r="F386" s="373">
        <f>VLOOKUP($D386,'[2]5D'!$C:$AY,COLUMNS($A385:B385)+36,0)</f>
        <v>124.33331250954866</v>
      </c>
      <c r="G386" s="373">
        <f>VLOOKUP($D386,'[2]5D'!$C:$AY,COLUMNS($A385:C385)+36,0)</f>
        <v>121.42308505632974</v>
      </c>
      <c r="H386" s="373">
        <f>VLOOKUP($D386,'[2]5D'!$C:$AY,COLUMNS($A385:D385)+36,0)</f>
        <v>119.38377474740396</v>
      </c>
      <c r="I386" s="390">
        <f>VLOOKUP($D386,'[2]5D'!$C:$AY,COLUMNS($A385:E385)+36,0)</f>
        <v>127.85779580332566</v>
      </c>
      <c r="J386" s="390">
        <f>VLOOKUP($D386,'[2]5D'!$C:$AY,COLUMNS($A385:F385)+36,0)</f>
        <v>125.47177060768234</v>
      </c>
      <c r="K386" s="373">
        <f>VLOOKUP($D386,'[2]5D'!$C:$AY,COLUMNS($A385:G385)+36,0)</f>
        <v>131.67594818939455</v>
      </c>
      <c r="L386" s="373">
        <f>VLOOKUP($D386,'[2]5D'!$C:$AY,COLUMNS($A385:H385)+36,0)</f>
        <v>135.69367822121885</v>
      </c>
      <c r="M386" s="373">
        <f>VLOOKUP($D386,'[2]5D'!$C:$AY,COLUMNS($A385:I385)+36,0)</f>
        <v>120.42744578172119</v>
      </c>
      <c r="N386" s="373">
        <f>VLOOKUP($D386,'[2]5D'!$C:$AY,COLUMNS($A385:J385)+36,0)</f>
        <v>128.72852734524389</v>
      </c>
      <c r="O386" s="373">
        <f>VLOOKUP($D386,'[2]5D'!$C:$AY,COLUMNS($A385:K385)+36,0)</f>
        <v>128.28673558542465</v>
      </c>
      <c r="P386" s="373">
        <f>VLOOKUP($D386,'[2]5D'!$C:$AY,COLUMNS($A385:L385)+36,0)</f>
        <v>134.10457055541704</v>
      </c>
      <c r="Q386" s="373">
        <f>VLOOKUP($D386,'[2]5D'!$C:$AY,COLUMNS($A385:M385)+36,0)</f>
        <v>112.36004156082666</v>
      </c>
    </row>
    <row r="387" spans="4:17" x14ac:dyDescent="0.25">
      <c r="D387" s="402">
        <v>13131</v>
      </c>
      <c r="E387" s="373">
        <v>46.076862024801201</v>
      </c>
      <c r="F387" s="373">
        <f>VLOOKUP($D387,'[2]5D'!$C:$AY,COLUMNS($A386:B386)+36,0)</f>
        <v>107.33203954402244</v>
      </c>
      <c r="G387" s="373">
        <f>VLOOKUP($D387,'[2]5D'!$C:$AY,COLUMNS($A386:C386)+36,0)</f>
        <v>114.52807322189418</v>
      </c>
      <c r="H387" s="373">
        <f>VLOOKUP($D387,'[2]5D'!$C:$AY,COLUMNS($A386:D386)+36,0)</f>
        <v>116.28894413427872</v>
      </c>
      <c r="I387" s="390">
        <f>VLOOKUP($D387,'[2]5D'!$C:$AY,COLUMNS($A386:E386)+36,0)</f>
        <v>109.80092201691282</v>
      </c>
      <c r="J387" s="390">
        <f>VLOOKUP($D387,'[2]5D'!$C:$AY,COLUMNS($A386:F386)+36,0)</f>
        <v>113.87629972840536</v>
      </c>
      <c r="K387" s="373">
        <f>VLOOKUP($D387,'[2]5D'!$C:$AY,COLUMNS($A386:G386)+36,0)</f>
        <v>103.04032167686874</v>
      </c>
      <c r="L387" s="373">
        <f>VLOOKUP($D387,'[2]5D'!$C:$AY,COLUMNS($A386:H386)+36,0)</f>
        <v>108.90584780739563</v>
      </c>
      <c r="M387" s="373">
        <f>VLOOKUP($D387,'[2]5D'!$C:$AY,COLUMNS($A386:I386)+36,0)</f>
        <v>102.5027359486933</v>
      </c>
      <c r="N387" s="373">
        <f>VLOOKUP($D387,'[2]5D'!$C:$AY,COLUMNS($A386:J386)+36,0)</f>
        <v>111.63969445129642</v>
      </c>
      <c r="O387" s="373">
        <f>VLOOKUP($D387,'[2]5D'!$C:$AY,COLUMNS($A386:K386)+36,0)</f>
        <v>106.53999264041761</v>
      </c>
      <c r="P387" s="373">
        <f>VLOOKUP($D387,'[2]5D'!$C:$AY,COLUMNS($A386:L386)+36,0)</f>
        <v>110.89405883719363</v>
      </c>
      <c r="Q387" s="373">
        <f>VLOOKUP($D387,'[2]5D'!$C:$AY,COLUMNS($A386:M386)+36,0)</f>
        <v>101.12641148474964</v>
      </c>
    </row>
    <row r="388" spans="4:17" x14ac:dyDescent="0.25">
      <c r="D388" s="402">
        <v>13910</v>
      </c>
      <c r="E388" s="373">
        <v>47.076862024801201</v>
      </c>
      <c r="F388" s="373">
        <f>VLOOKUP($D388,'[2]5D'!$C:$AY,COLUMNS($A387:B387)+36,0)</f>
        <v>108.24193500114487</v>
      </c>
      <c r="G388" s="373">
        <f>VLOOKUP($D388,'[2]5D'!$C:$AY,COLUMNS($A387:C387)+36,0)</f>
        <v>107.92028924891879</v>
      </c>
      <c r="H388" s="373">
        <f>VLOOKUP($D388,'[2]5D'!$C:$AY,COLUMNS($A387:D387)+36,0)</f>
        <v>113.035398134283</v>
      </c>
      <c r="I388" s="390">
        <f>VLOOKUP($D388,'[2]5D'!$C:$AY,COLUMNS($A387:E387)+36,0)</f>
        <v>107.69350659160651</v>
      </c>
      <c r="J388" s="390">
        <f>VLOOKUP($D388,'[2]5D'!$C:$AY,COLUMNS($A387:F387)+36,0)</f>
        <v>114.43310301127374</v>
      </c>
      <c r="K388" s="373">
        <f>VLOOKUP($D388,'[2]5D'!$C:$AY,COLUMNS($A387:G387)+36,0)</f>
        <v>107.91205286132069</v>
      </c>
      <c r="L388" s="373">
        <f>VLOOKUP($D388,'[2]5D'!$C:$AY,COLUMNS($A387:H387)+36,0)</f>
        <v>106.25870777798025</v>
      </c>
      <c r="M388" s="373">
        <f>VLOOKUP($D388,'[2]5D'!$C:$AY,COLUMNS($A387:I387)+36,0)</f>
        <v>114.23319751202989</v>
      </c>
      <c r="N388" s="373">
        <f>VLOOKUP($D388,'[2]5D'!$C:$AY,COLUMNS($A387:J387)+36,0)</f>
        <v>134.75959198665757</v>
      </c>
      <c r="O388" s="373">
        <f>VLOOKUP($D388,'[2]5D'!$C:$AY,COLUMNS($A387:K387)+36,0)</f>
        <v>113.36784994231502</v>
      </c>
      <c r="P388" s="373">
        <f>VLOOKUP($D388,'[2]5D'!$C:$AY,COLUMNS($A387:L387)+36,0)</f>
        <v>123.42031413844229</v>
      </c>
      <c r="Q388" s="373">
        <f>VLOOKUP($D388,'[2]5D'!$C:$AY,COLUMNS($A387:M387)+36,0)</f>
        <v>90.72883557800516</v>
      </c>
    </row>
    <row r="389" spans="4:17" x14ac:dyDescent="0.25">
      <c r="D389" s="402">
        <v>13921</v>
      </c>
      <c r="E389" s="373">
        <v>48.076862024801201</v>
      </c>
      <c r="F389" s="373">
        <f>VLOOKUP($D389,'[2]5D'!$C:$AY,COLUMNS($A388:B388)+36,0)</f>
        <v>129.37960697497726</v>
      </c>
      <c r="G389" s="373">
        <f>VLOOKUP($D389,'[2]5D'!$C:$AY,COLUMNS($A388:C388)+36,0)</f>
        <v>113.40451083296706</v>
      </c>
      <c r="H389" s="373">
        <f>VLOOKUP($D389,'[2]5D'!$C:$AY,COLUMNS($A388:D388)+36,0)</f>
        <v>109.98427414135936</v>
      </c>
      <c r="I389" s="390">
        <f>VLOOKUP($D389,'[2]5D'!$C:$AY,COLUMNS($A388:E388)+36,0)</f>
        <v>124.54197755653459</v>
      </c>
      <c r="J389" s="390">
        <f>VLOOKUP($D389,'[2]5D'!$C:$AY,COLUMNS($A388:F388)+36,0)</f>
        <v>126.72267686411186</v>
      </c>
      <c r="K389" s="373">
        <f>VLOOKUP($D389,'[2]5D'!$C:$AY,COLUMNS($A388:G388)+36,0)</f>
        <v>119.63195695236755</v>
      </c>
      <c r="L389" s="373">
        <f>VLOOKUP($D389,'[2]5D'!$C:$AY,COLUMNS($A388:H388)+36,0)</f>
        <v>125.287126328396</v>
      </c>
      <c r="M389" s="373">
        <f>VLOOKUP($D389,'[2]5D'!$C:$AY,COLUMNS($A388:I388)+36,0)</f>
        <v>116.60993395077791</v>
      </c>
      <c r="N389" s="373">
        <f>VLOOKUP($D389,'[2]5D'!$C:$AY,COLUMNS($A388:J388)+36,0)</f>
        <v>122.2341439226941</v>
      </c>
      <c r="O389" s="373">
        <f>VLOOKUP($D389,'[2]5D'!$C:$AY,COLUMNS($A388:K388)+36,0)</f>
        <v>134.45663135664074</v>
      </c>
      <c r="P389" s="373">
        <f>VLOOKUP($D389,'[2]5D'!$C:$AY,COLUMNS($A388:L388)+36,0)</f>
        <v>125.51952463506616</v>
      </c>
      <c r="Q389" s="373">
        <f>VLOOKUP($D389,'[2]5D'!$C:$AY,COLUMNS($A388:M388)+36,0)</f>
        <v>126.98446463459932</v>
      </c>
    </row>
    <row r="390" spans="4:17" x14ac:dyDescent="0.25">
      <c r="D390" s="402">
        <v>13922</v>
      </c>
      <c r="E390" s="373">
        <v>49.076862024801201</v>
      </c>
      <c r="F390" s="373">
        <f>VLOOKUP($D390,'[2]5D'!$C:$AY,COLUMNS($A389:B389)+36,0)</f>
        <v>107.77702187494722</v>
      </c>
      <c r="G390" s="373">
        <f>VLOOKUP($D390,'[2]5D'!$C:$AY,COLUMNS($A389:C389)+36,0)</f>
        <v>108.80158663305154</v>
      </c>
      <c r="H390" s="373">
        <f>VLOOKUP($D390,'[2]5D'!$C:$AY,COLUMNS($A389:D389)+36,0)</f>
        <v>107.77702187494722</v>
      </c>
      <c r="I390" s="390">
        <f>VLOOKUP($D390,'[2]5D'!$C:$AY,COLUMNS($A389:E389)+36,0)</f>
        <v>108.118543460982</v>
      </c>
      <c r="J390" s="390">
        <f>VLOOKUP($D390,'[2]5D'!$C:$AY,COLUMNS($A389:F389)+36,0)</f>
        <v>100.98356657256249</v>
      </c>
      <c r="K390" s="373">
        <f>VLOOKUP($D390,'[2]5D'!$C:$AY,COLUMNS($A389:G389)+36,0)</f>
        <v>101.70387932053157</v>
      </c>
      <c r="L390" s="373">
        <f>VLOOKUP($D390,'[2]5D'!$C:$AY,COLUMNS($A389:H389)+36,0)</f>
        <v>105.95450995364369</v>
      </c>
      <c r="M390" s="373">
        <f>VLOOKUP($D390,'[2]5D'!$C:$AY,COLUMNS($A389:I389)+36,0)</f>
        <v>107.87287079351879</v>
      </c>
      <c r="N390" s="373">
        <f>VLOOKUP($D390,'[2]5D'!$C:$AY,COLUMNS($A389:J389)+36,0)</f>
        <v>118.66015787287067</v>
      </c>
      <c r="O390" s="373">
        <f>VLOOKUP($D390,'[2]5D'!$C:$AY,COLUMNS($A389:K389)+36,0)</f>
        <v>130.52555047777301</v>
      </c>
      <c r="P390" s="373">
        <f>VLOOKUP($D390,'[2]5D'!$C:$AY,COLUMNS($A389:L389)+36,0)</f>
        <v>136.72621520565002</v>
      </c>
      <c r="Q390" s="373">
        <f>VLOOKUP($D390,'[2]5D'!$C:$AY,COLUMNS($A389:M389)+36,0)</f>
        <v>112.26372036731618</v>
      </c>
    </row>
    <row r="391" spans="4:17" x14ac:dyDescent="0.25">
      <c r="D391" s="402">
        <v>13930</v>
      </c>
      <c r="E391" s="373">
        <v>50.076862024801201</v>
      </c>
      <c r="F391" s="373">
        <f>VLOOKUP($D391,'[2]5D'!$C:$AY,COLUMNS($A390:B390)+36,0)</f>
        <v>105.78144702355561</v>
      </c>
      <c r="G391" s="373">
        <f>VLOOKUP($D391,'[2]5D'!$C:$AY,COLUMNS($A390:C390)+36,0)</f>
        <v>99.932089352665884</v>
      </c>
      <c r="H391" s="373">
        <f>VLOOKUP($D391,'[2]5D'!$C:$AY,COLUMNS($A390:D390)+36,0)</f>
        <v>115.93429172403677</v>
      </c>
      <c r="I391" s="390">
        <f>VLOOKUP($D391,'[2]5D'!$C:$AY,COLUMNS($A390:E390)+36,0)</f>
        <v>110.37451953874098</v>
      </c>
      <c r="J391" s="390">
        <f>VLOOKUP($D391,'[2]5D'!$C:$AY,COLUMNS($A390:F390)+36,0)</f>
        <v>110.61765952437619</v>
      </c>
      <c r="K391" s="373">
        <f>VLOOKUP($D391,'[2]5D'!$C:$AY,COLUMNS($A390:G390)+36,0)</f>
        <v>116.63188480493129</v>
      </c>
      <c r="L391" s="373">
        <f>VLOOKUP($D391,'[2]5D'!$C:$AY,COLUMNS($A390:H390)+36,0)</f>
        <v>107.99238252562498</v>
      </c>
      <c r="M391" s="373">
        <f>VLOOKUP($D391,'[2]5D'!$C:$AY,COLUMNS($A390:I390)+36,0)</f>
        <v>104.80623090876561</v>
      </c>
      <c r="N391" s="373">
        <f>VLOOKUP($D391,'[2]5D'!$C:$AY,COLUMNS($A390:J390)+36,0)</f>
        <v>112.34265122037365</v>
      </c>
      <c r="O391" s="373">
        <f>VLOOKUP($D391,'[2]5D'!$C:$AY,COLUMNS($A390:K390)+36,0)</f>
        <v>115.542390508464</v>
      </c>
      <c r="P391" s="373">
        <f>VLOOKUP($D391,'[2]5D'!$C:$AY,COLUMNS($A390:L390)+36,0)</f>
        <v>116.65844677873477</v>
      </c>
      <c r="Q391" s="373">
        <f>VLOOKUP($D391,'[2]5D'!$C:$AY,COLUMNS($A390:M390)+36,0)</f>
        <v>105.46161227591979</v>
      </c>
    </row>
    <row r="392" spans="4:17" x14ac:dyDescent="0.25">
      <c r="D392" s="402">
        <v>13940</v>
      </c>
      <c r="E392" s="373">
        <v>51.076862024801201</v>
      </c>
      <c r="F392" s="373">
        <f>VLOOKUP($D392,'[2]5D'!$C:$AY,COLUMNS($A391:B391)+36,0)</f>
        <v>112.81322548408427</v>
      </c>
      <c r="G392" s="373">
        <f>VLOOKUP($D392,'[2]5D'!$C:$AY,COLUMNS($A391:C391)+36,0)</f>
        <v>112.11949294717287</v>
      </c>
      <c r="H392" s="373">
        <f>VLOOKUP($D392,'[2]5D'!$C:$AY,COLUMNS($A391:D391)+36,0)</f>
        <v>112.81322548408427</v>
      </c>
      <c r="I392" s="390">
        <f>VLOOKUP($D392,'[2]5D'!$C:$AY,COLUMNS($A391:E391)+36,0)</f>
        <v>112.58198130511383</v>
      </c>
      <c r="J392" s="390">
        <f>VLOOKUP($D392,'[2]5D'!$C:$AY,COLUMNS($A391:F391)+36,0)</f>
        <v>105.39826491645918</v>
      </c>
      <c r="K392" s="373">
        <f>VLOOKUP($D392,'[2]5D'!$C:$AY,COLUMNS($A391:G391)+36,0)</f>
        <v>111.53457125063761</v>
      </c>
      <c r="L392" s="373">
        <f>VLOOKUP($D392,'[2]5D'!$C:$AY,COLUMNS($A391:H391)+36,0)</f>
        <v>109.83827249073686</v>
      </c>
      <c r="M392" s="373">
        <f>VLOOKUP($D392,'[2]5D'!$C:$AY,COLUMNS($A391:I391)+36,0)</f>
        <v>110.68642187068723</v>
      </c>
      <c r="N392" s="373">
        <f>VLOOKUP($D392,'[2]5D'!$C:$AY,COLUMNS($A391:J391)+36,0)</f>
        <v>118.43447140163535</v>
      </c>
      <c r="O392" s="373">
        <f>VLOOKUP($D392,'[2]5D'!$C:$AY,COLUMNS($A391:K391)+36,0)</f>
        <v>126.72302444429452</v>
      </c>
      <c r="P392" s="373">
        <f>VLOOKUP($D392,'[2]5D'!$C:$AY,COLUMNS($A391:L391)+36,0)</f>
        <v>121.88467962686475</v>
      </c>
      <c r="Q392" s="373">
        <f>VLOOKUP($D392,'[2]5D'!$C:$AY,COLUMNS($A391:M391)+36,0)</f>
        <v>114.07523920197916</v>
      </c>
    </row>
    <row r="393" spans="4:17" x14ac:dyDescent="0.25">
      <c r="D393" s="402">
        <v>13990</v>
      </c>
      <c r="E393" s="373">
        <v>52.076862024801201</v>
      </c>
      <c r="F393" s="373">
        <f>VLOOKUP($D393,'[2]5D'!$C:$AY,COLUMNS($A392:B392)+36,0)</f>
        <v>126.03104394361823</v>
      </c>
      <c r="G393" s="373">
        <f>VLOOKUP($D393,'[2]5D'!$C:$AY,COLUMNS($A392:C392)+36,0)</f>
        <v>113.09445865139779</v>
      </c>
      <c r="H393" s="373">
        <f>VLOOKUP($D393,'[2]5D'!$C:$AY,COLUMNS($A392:D392)+36,0)</f>
        <v>124.38947199948164</v>
      </c>
      <c r="I393" s="390">
        <f>VLOOKUP($D393,'[2]5D'!$C:$AY,COLUMNS($A392:E392)+36,0)</f>
        <v>128.85089664794015</v>
      </c>
      <c r="J393" s="390">
        <f>VLOOKUP($D393,'[2]5D'!$C:$AY,COLUMNS($A392:F392)+36,0)</f>
        <v>122.92608533499602</v>
      </c>
      <c r="K393" s="373">
        <f>VLOOKUP($D393,'[2]5D'!$C:$AY,COLUMNS($A392:G392)+36,0)</f>
        <v>144.88941092626041</v>
      </c>
      <c r="L393" s="373">
        <f>VLOOKUP($D393,'[2]5D'!$C:$AY,COLUMNS($A392:H392)+36,0)</f>
        <v>139.3229389299606</v>
      </c>
      <c r="M393" s="373">
        <f>VLOOKUP($D393,'[2]5D'!$C:$AY,COLUMNS($A392:I392)+36,0)</f>
        <v>122.16530605094439</v>
      </c>
      <c r="N393" s="373">
        <f>VLOOKUP($D393,'[2]5D'!$C:$AY,COLUMNS($A392:J392)+36,0)</f>
        <v>123.54801046962602</v>
      </c>
      <c r="O393" s="373">
        <f>VLOOKUP($D393,'[2]5D'!$C:$AY,COLUMNS($A392:K392)+36,0)</f>
        <v>128.34546792333853</v>
      </c>
      <c r="P393" s="373">
        <f>VLOOKUP($D393,'[2]5D'!$C:$AY,COLUMNS($A392:L392)+36,0)</f>
        <v>130.67551082469387</v>
      </c>
      <c r="Q393" s="373">
        <f>VLOOKUP($D393,'[2]5D'!$C:$AY,COLUMNS($A392:M392)+36,0)</f>
        <v>127.65805470020524</v>
      </c>
    </row>
    <row r="394" spans="4:17" x14ac:dyDescent="0.25">
      <c r="D394" s="402">
        <v>14101</v>
      </c>
      <c r="E394" s="373">
        <v>53.076862024801201</v>
      </c>
      <c r="F394" s="373">
        <f>VLOOKUP($D394,'[2]5D'!$C:$AY,COLUMNS($A393:B393)+36,0)</f>
        <v>119.52299804612593</v>
      </c>
      <c r="G394" s="373">
        <f>VLOOKUP($D394,'[2]5D'!$C:$AY,COLUMNS($A393:C393)+36,0)</f>
        <v>119.49064606041088</v>
      </c>
      <c r="H394" s="373">
        <f>VLOOKUP($D394,'[2]5D'!$C:$AY,COLUMNS($A393:D393)+36,0)</f>
        <v>116.98171882785118</v>
      </c>
      <c r="I394" s="390">
        <f>VLOOKUP($D394,'[2]5D'!$C:$AY,COLUMNS($A393:E393)+36,0)</f>
        <v>107.39231890462099</v>
      </c>
      <c r="J394" s="390">
        <f>VLOOKUP($D394,'[2]5D'!$C:$AY,COLUMNS($A393:F393)+36,0)</f>
        <v>106.21968235259496</v>
      </c>
      <c r="K394" s="373">
        <f>VLOOKUP($D394,'[2]5D'!$C:$AY,COLUMNS($A393:G393)+36,0)</f>
        <v>112.90007401591534</v>
      </c>
      <c r="L394" s="373">
        <f>VLOOKUP($D394,'[2]5D'!$C:$AY,COLUMNS($A393:H393)+36,0)</f>
        <v>98.202231121281471</v>
      </c>
      <c r="M394" s="373">
        <f>VLOOKUP($D394,'[2]5D'!$C:$AY,COLUMNS($A393:I393)+36,0)</f>
        <v>101.9078947368421</v>
      </c>
      <c r="N394" s="373">
        <f>VLOOKUP($D394,'[2]5D'!$C:$AY,COLUMNS($A393:J393)+36,0)</f>
        <v>102.67942269001745</v>
      </c>
      <c r="O394" s="373">
        <f>VLOOKUP($D394,'[2]5D'!$C:$AY,COLUMNS($A393:K393)+36,0)</f>
        <v>117.26115560640733</v>
      </c>
      <c r="P394" s="373">
        <f>VLOOKUP($D394,'[2]5D'!$C:$AY,COLUMNS($A393:L393)+36,0)</f>
        <v>135.00471456656442</v>
      </c>
      <c r="Q394" s="373">
        <f>VLOOKUP($D394,'[2]5D'!$C:$AY,COLUMNS($A393:M393)+36,0)</f>
        <v>138.35698517847862</v>
      </c>
    </row>
    <row r="395" spans="4:17" x14ac:dyDescent="0.25">
      <c r="D395" s="402">
        <v>14103</v>
      </c>
      <c r="E395" s="373">
        <v>54.076862024801201</v>
      </c>
      <c r="F395" s="373">
        <f>VLOOKUP($D395,'[2]5D'!$C:$AY,COLUMNS($A394:B394)+36,0)</f>
        <v>119.84033085507497</v>
      </c>
      <c r="G395" s="373">
        <f>VLOOKUP($D395,'[2]5D'!$C:$AY,COLUMNS($A394:C394)+36,0)</f>
        <v>116.63160697947089</v>
      </c>
      <c r="H395" s="373">
        <f>VLOOKUP($D395,'[2]5D'!$C:$AY,COLUMNS($A394:D394)+36,0)</f>
        <v>127.80566739008469</v>
      </c>
      <c r="I395" s="390">
        <f>VLOOKUP($D395,'[2]5D'!$C:$AY,COLUMNS($A394:E394)+36,0)</f>
        <v>152.43207587453142</v>
      </c>
      <c r="J395" s="390">
        <f>VLOOKUP($D395,'[2]5D'!$C:$AY,COLUMNS($A394:F394)+36,0)</f>
        <v>132.86488907531563</v>
      </c>
      <c r="K395" s="373">
        <f>VLOOKUP($D395,'[2]5D'!$C:$AY,COLUMNS($A394:G394)+36,0)</f>
        <v>129.06809043258534</v>
      </c>
      <c r="L395" s="373">
        <f>VLOOKUP($D395,'[2]5D'!$C:$AY,COLUMNS($A394:H394)+36,0)</f>
        <v>138.12168512747746</v>
      </c>
      <c r="M395" s="373">
        <f>VLOOKUP($D395,'[2]5D'!$C:$AY,COLUMNS($A394:I394)+36,0)</f>
        <v>131.01278184067161</v>
      </c>
      <c r="N395" s="373">
        <f>VLOOKUP($D395,'[2]5D'!$C:$AY,COLUMNS($A394:J394)+36,0)</f>
        <v>128.1862372778366</v>
      </c>
      <c r="O395" s="373">
        <f>VLOOKUP($D395,'[2]5D'!$C:$AY,COLUMNS($A394:K394)+36,0)</f>
        <v>130.70376076908028</v>
      </c>
      <c r="P395" s="373">
        <f>VLOOKUP($D395,'[2]5D'!$C:$AY,COLUMNS($A394:L394)+36,0)</f>
        <v>133.46585360560726</v>
      </c>
      <c r="Q395" s="373">
        <f>VLOOKUP($D395,'[2]5D'!$C:$AY,COLUMNS($A394:M394)+36,0)</f>
        <v>129.44673100146554</v>
      </c>
    </row>
    <row r="396" spans="4:17" x14ac:dyDescent="0.25">
      <c r="D396" s="402">
        <v>14109</v>
      </c>
      <c r="E396" s="373">
        <v>55.076862024801201</v>
      </c>
      <c r="F396" s="373">
        <f>VLOOKUP($D396,'[2]5D'!$C:$AY,COLUMNS($A395:B395)+36,0)</f>
        <v>120.62478343283234</v>
      </c>
      <c r="G396" s="373">
        <f>VLOOKUP($D396,'[2]5D'!$C:$AY,COLUMNS($A395:C395)+36,0)</f>
        <v>136.91039491036526</v>
      </c>
      <c r="H396" s="373">
        <f>VLOOKUP($D396,'[2]5D'!$C:$AY,COLUMNS($A395:D395)+36,0)</f>
        <v>137.03001430508323</v>
      </c>
      <c r="I396" s="390">
        <f>VLOOKUP($D396,'[2]5D'!$C:$AY,COLUMNS($A395:E395)+36,0)</f>
        <v>183.52824641661257</v>
      </c>
      <c r="J396" s="390">
        <f>VLOOKUP($D396,'[2]5D'!$C:$AY,COLUMNS($A395:F395)+36,0)</f>
        <v>168.4962676748298</v>
      </c>
      <c r="K396" s="373">
        <f>VLOOKUP($D396,'[2]5D'!$C:$AY,COLUMNS($A395:G395)+36,0)</f>
        <v>126.93070076003448</v>
      </c>
      <c r="L396" s="373">
        <f>VLOOKUP($D396,'[2]5D'!$C:$AY,COLUMNS($A395:H395)+36,0)</f>
        <v>155.72992164612458</v>
      </c>
      <c r="M396" s="373">
        <f>VLOOKUP($D396,'[2]5D'!$C:$AY,COLUMNS($A395:I395)+36,0)</f>
        <v>144.95938181646869</v>
      </c>
      <c r="N396" s="373">
        <f>VLOOKUP($D396,'[2]5D'!$C:$AY,COLUMNS($A395:J395)+36,0)</f>
        <v>134.53487815046856</v>
      </c>
      <c r="O396" s="373">
        <f>VLOOKUP($D396,'[2]5D'!$C:$AY,COLUMNS($A395:K395)+36,0)</f>
        <v>135.94605306555752</v>
      </c>
      <c r="P396" s="373">
        <f>VLOOKUP($D396,'[2]5D'!$C:$AY,COLUMNS($A395:L395)+36,0)</f>
        <v>128.53619616752258</v>
      </c>
      <c r="Q396" s="373">
        <f>VLOOKUP($D396,'[2]5D'!$C:$AY,COLUMNS($A395:M395)+36,0)</f>
        <v>138.6006820121811</v>
      </c>
    </row>
    <row r="397" spans="4:17" x14ac:dyDescent="0.25">
      <c r="D397" s="402">
        <v>14200</v>
      </c>
      <c r="E397" s="373">
        <v>56.076862024801201</v>
      </c>
      <c r="F397" s="373">
        <f>VLOOKUP($D397,'[2]5D'!$C:$AY,COLUMNS($A396:B396)+36,0)</f>
        <v>136.45232636509428</v>
      </c>
      <c r="G397" s="373">
        <f>VLOOKUP($D397,'[2]5D'!$C:$AY,COLUMNS($A396:C396)+36,0)</f>
        <v>128.6768836184896</v>
      </c>
      <c r="H397" s="373">
        <f>VLOOKUP($D397,'[2]5D'!$C:$AY,COLUMNS($A396:D396)+36,0)</f>
        <v>143.85119757041886</v>
      </c>
      <c r="I397" s="390">
        <f>VLOOKUP($D397,'[2]5D'!$C:$AY,COLUMNS($A396:E396)+36,0)</f>
        <v>182.36254180186958</v>
      </c>
      <c r="J397" s="390">
        <f>VLOOKUP($D397,'[2]5D'!$C:$AY,COLUMNS($A396:F396)+36,0)</f>
        <v>143.96835218749854</v>
      </c>
      <c r="K397" s="373">
        <f>VLOOKUP($D397,'[2]5D'!$C:$AY,COLUMNS($A396:G396)+36,0)</f>
        <v>178.84466436304982</v>
      </c>
      <c r="L397" s="373">
        <f>VLOOKUP($D397,'[2]5D'!$C:$AY,COLUMNS($A396:H396)+36,0)</f>
        <v>87.599074503257143</v>
      </c>
      <c r="M397" s="373">
        <f>VLOOKUP($D397,'[2]5D'!$C:$AY,COLUMNS($A396:I396)+36,0)</f>
        <v>113.86956496652483</v>
      </c>
      <c r="N397" s="373">
        <f>VLOOKUP($D397,'[2]5D'!$C:$AY,COLUMNS($A396:J396)+36,0)</f>
        <v>104.8280849410602</v>
      </c>
      <c r="O397" s="373">
        <f>VLOOKUP($D397,'[2]5D'!$C:$AY,COLUMNS($A396:K396)+36,0)</f>
        <v>126.27029813227374</v>
      </c>
      <c r="P397" s="373">
        <f>VLOOKUP($D397,'[2]5D'!$C:$AY,COLUMNS($A396:L396)+36,0)</f>
        <v>136.43508031266106</v>
      </c>
      <c r="Q397" s="373">
        <f>VLOOKUP($D397,'[2]5D'!$C:$AY,COLUMNS($A396:M396)+36,0)</f>
        <v>147.43676368744346</v>
      </c>
    </row>
    <row r="398" spans="4:17" x14ac:dyDescent="0.25">
      <c r="D398" s="402">
        <v>14300</v>
      </c>
      <c r="E398" s="373">
        <v>57.076862024801201</v>
      </c>
      <c r="F398" s="373">
        <f>VLOOKUP($D398,'[2]5D'!$C:$AY,COLUMNS($A397:B397)+36,0)</f>
        <v>143.8524393037693</v>
      </c>
      <c r="G398" s="373">
        <f>VLOOKUP($D398,'[2]5D'!$C:$AY,COLUMNS($A397:C397)+36,0)</f>
        <v>133.44890137097761</v>
      </c>
      <c r="H398" s="373">
        <f>VLOOKUP($D398,'[2]5D'!$C:$AY,COLUMNS($A397:D397)+36,0)</f>
        <v>119.31183974752987</v>
      </c>
      <c r="I398" s="390">
        <f>VLOOKUP($D398,'[2]5D'!$C:$AY,COLUMNS($A397:E397)+36,0)</f>
        <v>132.20439347409223</v>
      </c>
      <c r="J398" s="390">
        <f>VLOOKUP($D398,'[2]5D'!$C:$AY,COLUMNS($A397:F397)+36,0)</f>
        <v>122.83736001162217</v>
      </c>
      <c r="K398" s="373">
        <f>VLOOKUP($D398,'[2]5D'!$C:$AY,COLUMNS($A397:G397)+36,0)</f>
        <v>134.16069315340511</v>
      </c>
      <c r="L398" s="373">
        <f>VLOOKUP($D398,'[2]5D'!$C:$AY,COLUMNS($A397:H397)+36,0)</f>
        <v>129.73414887970648</v>
      </c>
      <c r="M398" s="373">
        <f>VLOOKUP($D398,'[2]5D'!$C:$AY,COLUMNS($A397:I397)+36,0)</f>
        <v>128.879846072026</v>
      </c>
      <c r="N398" s="373">
        <f>VLOOKUP($D398,'[2]5D'!$C:$AY,COLUMNS($A397:J397)+36,0)</f>
        <v>126.20569154064624</v>
      </c>
      <c r="O398" s="373">
        <f>VLOOKUP($D398,'[2]5D'!$C:$AY,COLUMNS($A397:K397)+36,0)</f>
        <v>133.23248167896185</v>
      </c>
      <c r="P398" s="373">
        <f>VLOOKUP($D398,'[2]5D'!$C:$AY,COLUMNS($A397:L397)+36,0)</f>
        <v>158.73824875462029</v>
      </c>
      <c r="Q398" s="373">
        <f>VLOOKUP($D398,'[2]5D'!$C:$AY,COLUMNS($A397:M397)+36,0)</f>
        <v>132.96418581703247</v>
      </c>
    </row>
    <row r="399" spans="4:17" x14ac:dyDescent="0.25">
      <c r="D399" s="402">
        <v>15110</v>
      </c>
      <c r="E399" s="373">
        <v>58.076862024801201</v>
      </c>
      <c r="F399" s="373">
        <f>VLOOKUP($D399,'[2]5D'!$C:$AY,COLUMNS($A398:B398)+36,0)</f>
        <v>244.29530659340122</v>
      </c>
      <c r="G399" s="373">
        <f>VLOOKUP($D399,'[2]5D'!$C:$AY,COLUMNS($A398:C398)+36,0)</f>
        <v>148.60381007518333</v>
      </c>
      <c r="H399" s="373">
        <f>VLOOKUP($D399,'[2]5D'!$C:$AY,COLUMNS($A398:D398)+36,0)</f>
        <v>198.28720182174558</v>
      </c>
      <c r="I399" s="390">
        <f>VLOOKUP($D399,'[2]5D'!$C:$AY,COLUMNS($A398:E398)+36,0)</f>
        <v>183.26305890138431</v>
      </c>
      <c r="J399" s="390">
        <f>VLOOKUP($D399,'[2]5D'!$C:$AY,COLUMNS($A398:F398)+36,0)</f>
        <v>160.29158291479999</v>
      </c>
      <c r="K399" s="373">
        <f>VLOOKUP($D399,'[2]5D'!$C:$AY,COLUMNS($A398:G398)+36,0)</f>
        <v>102.03269271811317</v>
      </c>
      <c r="L399" s="373">
        <f>VLOOKUP($D399,'[2]5D'!$C:$AY,COLUMNS($A398:H398)+36,0)</f>
        <v>83.625157032024873</v>
      </c>
      <c r="M399" s="373">
        <f>VLOOKUP($D399,'[2]5D'!$C:$AY,COLUMNS($A398:I398)+36,0)</f>
        <v>107.58592658661541</v>
      </c>
      <c r="N399" s="373">
        <f>VLOOKUP($D399,'[2]5D'!$C:$AY,COLUMNS($A398:J398)+36,0)</f>
        <v>117.42446558574402</v>
      </c>
      <c r="O399" s="373">
        <f>VLOOKUP($D399,'[2]5D'!$C:$AY,COLUMNS($A398:K398)+36,0)</f>
        <v>102.87850344506941</v>
      </c>
      <c r="P399" s="373">
        <f>VLOOKUP($D399,'[2]5D'!$C:$AY,COLUMNS($A398:L398)+36,0)</f>
        <v>116.66962792604407</v>
      </c>
      <c r="Q399" s="373">
        <f>VLOOKUP($D399,'[2]5D'!$C:$AY,COLUMNS($A398:M398)+36,0)</f>
        <v>118.19140568160118</v>
      </c>
    </row>
    <row r="400" spans="4:17" x14ac:dyDescent="0.25">
      <c r="D400" s="402">
        <v>15202</v>
      </c>
      <c r="E400" s="373">
        <v>59.076862024801201</v>
      </c>
      <c r="F400" s="373">
        <f>VLOOKUP($D400,'[2]5D'!$C:$AY,COLUMNS($A399:B399)+36,0)</f>
        <v>112.73165846114726</v>
      </c>
      <c r="G400" s="373">
        <f>VLOOKUP($D400,'[2]5D'!$C:$AY,COLUMNS($A399:C399)+36,0)</f>
        <v>104.67048197660212</v>
      </c>
      <c r="H400" s="373">
        <f>VLOOKUP($D400,'[2]5D'!$C:$AY,COLUMNS($A399:D399)+36,0)</f>
        <v>101.56187403555454</v>
      </c>
      <c r="I400" s="390">
        <f>VLOOKUP($D400,'[2]5D'!$C:$AY,COLUMNS($A399:E399)+36,0)</f>
        <v>111.40051059057571</v>
      </c>
      <c r="J400" s="390">
        <f>VLOOKUP($D400,'[2]5D'!$C:$AY,COLUMNS($A399:F399)+36,0)</f>
        <v>111.85928358946521</v>
      </c>
      <c r="K400" s="373">
        <f>VLOOKUP($D400,'[2]5D'!$C:$AY,COLUMNS($A399:G399)+36,0)</f>
        <v>116.86599617332061</v>
      </c>
      <c r="L400" s="373">
        <f>VLOOKUP($D400,'[2]5D'!$C:$AY,COLUMNS($A399:H399)+36,0)</f>
        <v>137.26507548994368</v>
      </c>
      <c r="M400" s="373">
        <f>VLOOKUP($D400,'[2]5D'!$C:$AY,COLUMNS($A399:I399)+36,0)</f>
        <v>126.65678790332763</v>
      </c>
      <c r="N400" s="373">
        <f>VLOOKUP($D400,'[2]5D'!$C:$AY,COLUMNS($A399:J399)+36,0)</f>
        <v>117.14131816964861</v>
      </c>
      <c r="O400" s="373">
        <f>VLOOKUP($D400,'[2]5D'!$C:$AY,COLUMNS($A399:K399)+36,0)</f>
        <v>109.07129297003331</v>
      </c>
      <c r="P400" s="373">
        <f>VLOOKUP($D400,'[2]5D'!$C:$AY,COLUMNS($A399:L399)+36,0)</f>
        <v>117.16895046275042</v>
      </c>
      <c r="Q400" s="373">
        <f>VLOOKUP($D400,'[2]5D'!$C:$AY,COLUMNS($A399:M399)+36,0)</f>
        <v>119.33917609175441</v>
      </c>
    </row>
    <row r="401" spans="4:17" x14ac:dyDescent="0.25">
      <c r="D401" s="402">
        <v>15209</v>
      </c>
      <c r="E401" s="373">
        <v>60.076862024801201</v>
      </c>
      <c r="F401" s="373">
        <f>VLOOKUP($D401,'[2]5D'!$C:$AY,COLUMNS($A400:B400)+36,0)</f>
        <v>99.98430396348013</v>
      </c>
      <c r="G401" s="373">
        <f>VLOOKUP($D401,'[2]5D'!$C:$AY,COLUMNS($A400:C400)+36,0)</f>
        <v>105.81638194383837</v>
      </c>
      <c r="H401" s="373">
        <f>VLOOKUP($D401,'[2]5D'!$C:$AY,COLUMNS($A400:D400)+36,0)</f>
        <v>98.851066219318071</v>
      </c>
      <c r="I401" s="390">
        <f>VLOOKUP($D401,'[2]5D'!$C:$AY,COLUMNS($A400:E400)+36,0)</f>
        <v>95.713440769411434</v>
      </c>
      <c r="J401" s="390">
        <f>VLOOKUP($D401,'[2]5D'!$C:$AY,COLUMNS($A400:F400)+36,0)</f>
        <v>99.515833719244213</v>
      </c>
      <c r="K401" s="373">
        <f>VLOOKUP($D401,'[2]5D'!$C:$AY,COLUMNS($A400:G400)+36,0)</f>
        <v>93.727143076166911</v>
      </c>
      <c r="L401" s="373">
        <f>VLOOKUP($D401,'[2]5D'!$C:$AY,COLUMNS($A400:H400)+36,0)</f>
        <v>121.11344678359586</v>
      </c>
      <c r="M401" s="373">
        <f>VLOOKUP($D401,'[2]5D'!$C:$AY,COLUMNS($A400:I400)+36,0)</f>
        <v>117.98530449746271</v>
      </c>
      <c r="N401" s="373">
        <f>VLOOKUP($D401,'[2]5D'!$C:$AY,COLUMNS($A400:J400)+36,0)</f>
        <v>115.90786642353082</v>
      </c>
      <c r="O401" s="373">
        <f>VLOOKUP($D401,'[2]5D'!$C:$AY,COLUMNS($A400:K400)+36,0)</f>
        <v>122.52333941980181</v>
      </c>
      <c r="P401" s="373">
        <f>VLOOKUP($D401,'[2]5D'!$C:$AY,COLUMNS($A400:L400)+36,0)</f>
        <v>133.62885869820366</v>
      </c>
      <c r="Q401" s="373">
        <f>VLOOKUP($D401,'[2]5D'!$C:$AY,COLUMNS($A400:M400)+36,0)</f>
        <v>106.03501179374639</v>
      </c>
    </row>
    <row r="402" spans="4:17" x14ac:dyDescent="0.25">
      <c r="D402" s="402">
        <v>16222</v>
      </c>
      <c r="E402" s="373">
        <v>61.076862024801201</v>
      </c>
      <c r="F402" s="373">
        <f>VLOOKUP($D402,'[2]5D'!$C:$AY,COLUMNS($A401:B401)+36,0)</f>
        <v>95.49001345383175</v>
      </c>
      <c r="G402" s="373">
        <f>VLOOKUP($D402,'[2]5D'!$C:$AY,COLUMNS($A401:C401)+36,0)</f>
        <v>102.69614764510241</v>
      </c>
      <c r="H402" s="373">
        <f>VLOOKUP($D402,'[2]5D'!$C:$AY,COLUMNS($A401:D401)+36,0)</f>
        <v>78.262568735929065</v>
      </c>
      <c r="I402" s="390">
        <f>VLOOKUP($D402,'[2]5D'!$C:$AY,COLUMNS($A401:E401)+36,0)</f>
        <v>86.566909201034321</v>
      </c>
      <c r="J402" s="390">
        <f>VLOOKUP($D402,'[2]5D'!$C:$AY,COLUMNS($A401:F401)+36,0)</f>
        <v>88.057835516660319</v>
      </c>
      <c r="K402" s="373">
        <f>VLOOKUP($D402,'[2]5D'!$C:$AY,COLUMNS($A401:G401)+36,0)</f>
        <v>81.427244275204373</v>
      </c>
      <c r="L402" s="373">
        <f>VLOOKUP($D402,'[2]5D'!$C:$AY,COLUMNS($A401:H401)+36,0)</f>
        <v>86.570015297525217</v>
      </c>
      <c r="M402" s="373">
        <f>VLOOKUP($D402,'[2]5D'!$C:$AY,COLUMNS($A401:I401)+36,0)</f>
        <v>107.22245086543613</v>
      </c>
      <c r="N402" s="373">
        <f>VLOOKUP($D402,'[2]5D'!$C:$AY,COLUMNS($A401:J401)+36,0)</f>
        <v>110.82552279486562</v>
      </c>
      <c r="O402" s="373">
        <f>VLOOKUP($D402,'[2]5D'!$C:$AY,COLUMNS($A401:K401)+36,0)</f>
        <v>107.75980555835967</v>
      </c>
      <c r="P402" s="373">
        <f>VLOOKUP($D402,'[2]5D'!$C:$AY,COLUMNS($A401:L401)+36,0)</f>
        <v>104.71733512715136</v>
      </c>
      <c r="Q402" s="373">
        <f>VLOOKUP($D402,'[2]5D'!$C:$AY,COLUMNS($A401:M401)+36,0)</f>
        <v>121.1369326706271</v>
      </c>
    </row>
    <row r="403" spans="4:17" x14ac:dyDescent="0.25">
      <c r="D403" s="402">
        <v>16291</v>
      </c>
      <c r="E403" s="373">
        <v>62.076862024801201</v>
      </c>
      <c r="F403" s="373">
        <f>VLOOKUP($D403,'[2]5D'!$C:$AY,COLUMNS($A402:B402)+36,0)</f>
        <v>109.20469900762828</v>
      </c>
      <c r="G403" s="373">
        <f>VLOOKUP($D403,'[2]5D'!$C:$AY,COLUMNS($A402:C402)+36,0)</f>
        <v>110.77537775514882</v>
      </c>
      <c r="H403" s="373">
        <f>VLOOKUP($D403,'[2]5D'!$C:$AY,COLUMNS($A402:D402)+36,0)</f>
        <v>112.65427943177598</v>
      </c>
      <c r="I403" s="390">
        <f>VLOOKUP($D403,'[2]5D'!$C:$AY,COLUMNS($A402:E402)+36,0)</f>
        <v>104.35604524715167</v>
      </c>
      <c r="J403" s="390">
        <f>VLOOKUP($D403,'[2]5D'!$C:$AY,COLUMNS($A402:F402)+36,0)</f>
        <v>102.17194553983104</v>
      </c>
      <c r="K403" s="373">
        <f>VLOOKUP($D403,'[2]5D'!$C:$AY,COLUMNS($A402:G402)+36,0)</f>
        <v>102.39756929340533</v>
      </c>
      <c r="L403" s="373">
        <f>VLOOKUP($D403,'[2]5D'!$C:$AY,COLUMNS($A402:H402)+36,0)</f>
        <v>106.41103389190614</v>
      </c>
      <c r="M403" s="373">
        <f>VLOOKUP($D403,'[2]5D'!$C:$AY,COLUMNS($A402:I402)+36,0)</f>
        <v>104.6763900523936</v>
      </c>
      <c r="N403" s="373">
        <f>VLOOKUP($D403,'[2]5D'!$C:$AY,COLUMNS($A402:J402)+36,0)</f>
        <v>118.59835179183175</v>
      </c>
      <c r="O403" s="373">
        <f>VLOOKUP($D403,'[2]5D'!$C:$AY,COLUMNS($A402:K402)+36,0)</f>
        <v>135.1594332349199</v>
      </c>
      <c r="P403" s="373">
        <f>VLOOKUP($D403,'[2]5D'!$C:$AY,COLUMNS($A402:L402)+36,0)</f>
        <v>135.90896612909938</v>
      </c>
      <c r="Q403" s="373">
        <f>VLOOKUP($D403,'[2]5D'!$C:$AY,COLUMNS($A402:M402)+36,0)</f>
        <v>132.47585415630721</v>
      </c>
    </row>
    <row r="404" spans="4:17" x14ac:dyDescent="0.25">
      <c r="D404" s="402">
        <v>16292</v>
      </c>
      <c r="E404" s="373">
        <v>63.076862024801201</v>
      </c>
      <c r="F404" s="373">
        <f>VLOOKUP($D404,'[2]5D'!$C:$AY,COLUMNS($A403:B403)+36,0)</f>
        <v>108.44820148227912</v>
      </c>
      <c r="G404" s="373">
        <f>VLOOKUP($D404,'[2]5D'!$C:$AY,COLUMNS($A403:C403)+36,0)</f>
        <v>109.02510501215103</v>
      </c>
      <c r="H404" s="373">
        <f>VLOOKUP($D404,'[2]5D'!$C:$AY,COLUMNS($A403:D403)+36,0)</f>
        <v>86.823439154796489</v>
      </c>
      <c r="I404" s="390">
        <f>VLOOKUP($D404,'[2]5D'!$C:$AY,COLUMNS($A403:E403)+36,0)</f>
        <v>80.876488792908944</v>
      </c>
      <c r="J404" s="390">
        <f>VLOOKUP($D404,'[2]5D'!$C:$AY,COLUMNS($A403:F403)+36,0)</f>
        <v>88.605779010138434</v>
      </c>
      <c r="K404" s="373">
        <f>VLOOKUP($D404,'[2]5D'!$C:$AY,COLUMNS($A403:G403)+36,0)</f>
        <v>101.51393812069047</v>
      </c>
      <c r="L404" s="373">
        <f>VLOOKUP($D404,'[2]5D'!$C:$AY,COLUMNS($A403:H403)+36,0)</f>
        <v>112.68106244713992</v>
      </c>
      <c r="M404" s="373">
        <f>VLOOKUP($D404,'[2]5D'!$C:$AY,COLUMNS($A403:I403)+36,0)</f>
        <v>117.44851250492115</v>
      </c>
      <c r="N404" s="373">
        <f>VLOOKUP($D404,'[2]5D'!$C:$AY,COLUMNS($A403:J403)+36,0)</f>
        <v>116.69708403333675</v>
      </c>
      <c r="O404" s="373">
        <f>VLOOKUP($D404,'[2]5D'!$C:$AY,COLUMNS($A403:K403)+36,0)</f>
        <v>107.26253597817303</v>
      </c>
      <c r="P404" s="373">
        <f>VLOOKUP($D404,'[2]5D'!$C:$AY,COLUMNS($A403:L403)+36,0)</f>
        <v>108.72760498345015</v>
      </c>
      <c r="Q404" s="373">
        <f>VLOOKUP($D404,'[2]5D'!$C:$AY,COLUMNS($A403:M403)+36,0)</f>
        <v>110.4866752008364</v>
      </c>
    </row>
    <row r="405" spans="4:17" x14ac:dyDescent="0.25">
      <c r="D405" s="402">
        <v>17094</v>
      </c>
      <c r="E405" s="373">
        <v>64.076862024801201</v>
      </c>
      <c r="F405" s="373">
        <f>VLOOKUP($D405,'[2]5D'!$C:$AY,COLUMNS($A404:B404)+36,0)</f>
        <v>116.55090684648609</v>
      </c>
      <c r="G405" s="373">
        <f>VLOOKUP($D405,'[2]5D'!$C:$AY,COLUMNS($A404:C404)+36,0)</f>
        <v>110.89821170056581</v>
      </c>
      <c r="H405" s="373">
        <f>VLOOKUP($D405,'[2]5D'!$C:$AY,COLUMNS($A404:D404)+36,0)</f>
        <v>114.40688554335988</v>
      </c>
      <c r="I405" s="390">
        <f>VLOOKUP($D405,'[2]5D'!$C:$AY,COLUMNS($A404:E404)+36,0)</f>
        <v>109.01771425879606</v>
      </c>
      <c r="J405" s="390">
        <f>VLOOKUP($D405,'[2]5D'!$C:$AY,COLUMNS($A404:F404)+36,0)</f>
        <v>110.53126371861282</v>
      </c>
      <c r="K405" s="373">
        <f>VLOOKUP($D405,'[2]5D'!$C:$AY,COLUMNS($A404:G404)+36,0)</f>
        <v>96.343850045450637</v>
      </c>
      <c r="L405" s="373">
        <f>VLOOKUP($D405,'[2]5D'!$C:$AY,COLUMNS($A404:H404)+36,0)</f>
        <v>112.70738653337182</v>
      </c>
      <c r="M405" s="373">
        <f>VLOOKUP($D405,'[2]5D'!$C:$AY,COLUMNS($A404:I404)+36,0)</f>
        <v>87.776923465365556</v>
      </c>
      <c r="N405" s="373">
        <f>VLOOKUP($D405,'[2]5D'!$C:$AY,COLUMNS($A404:J404)+36,0)</f>
        <v>101.3891904314888</v>
      </c>
      <c r="O405" s="373">
        <f>VLOOKUP($D405,'[2]5D'!$C:$AY,COLUMNS($A404:K404)+36,0)</f>
        <v>101.28362804909328</v>
      </c>
      <c r="P405" s="373">
        <f>VLOOKUP($D405,'[2]5D'!$C:$AY,COLUMNS($A404:L404)+36,0)</f>
        <v>126.74549898239094</v>
      </c>
      <c r="Q405" s="373">
        <f>VLOOKUP($D405,'[2]5D'!$C:$AY,COLUMNS($A404:M404)+36,0)</f>
        <v>103.17927118445297</v>
      </c>
    </row>
    <row r="406" spans="4:17" x14ac:dyDescent="0.25">
      <c r="D406" s="402">
        <v>17099</v>
      </c>
      <c r="E406" s="373">
        <v>65.076862024801201</v>
      </c>
      <c r="F406" s="373">
        <f>VLOOKUP($D406,'[2]5D'!$C:$AY,COLUMNS($A405:B405)+36,0)</f>
        <v>121.85751248915837</v>
      </c>
      <c r="G406" s="373">
        <f>VLOOKUP($D406,'[2]5D'!$C:$AY,COLUMNS($A405:C405)+36,0)</f>
        <v>108.38805607109575</v>
      </c>
      <c r="H406" s="373">
        <f>VLOOKUP($D406,'[2]5D'!$C:$AY,COLUMNS($A405:D405)+36,0)</f>
        <v>130.31639004149378</v>
      </c>
      <c r="I406" s="390">
        <f>VLOOKUP($D406,'[2]5D'!$C:$AY,COLUMNS($A405:E405)+36,0)</f>
        <v>106.19813278008299</v>
      </c>
      <c r="J406" s="390">
        <f>VLOOKUP($D406,'[2]5D'!$C:$AY,COLUMNS($A405:F405)+36,0)</f>
        <v>103.00829875518673</v>
      </c>
      <c r="K406" s="373">
        <f>VLOOKUP($D406,'[2]5D'!$C:$AY,COLUMNS($A405:G405)+36,0)</f>
        <v>97.943346619446189</v>
      </c>
      <c r="L406" s="373">
        <f>VLOOKUP($D406,'[2]5D'!$C:$AY,COLUMNS($A405:H405)+36,0)</f>
        <v>110.94398340248964</v>
      </c>
      <c r="M406" s="373">
        <f>VLOOKUP($D406,'[2]5D'!$C:$AY,COLUMNS($A405:I405)+36,0)</f>
        <v>106.74273858921161</v>
      </c>
      <c r="N406" s="373">
        <f>VLOOKUP($D406,'[2]5D'!$C:$AY,COLUMNS($A405:J405)+36,0)</f>
        <v>112.96680497925311</v>
      </c>
      <c r="O406" s="373">
        <f>VLOOKUP($D406,'[2]5D'!$C:$AY,COLUMNS($A405:K405)+36,0)</f>
        <v>102.54149377593362</v>
      </c>
      <c r="P406" s="373">
        <f>VLOOKUP($D406,'[2]5D'!$C:$AY,COLUMNS($A405:L405)+36,0)</f>
        <v>106.32103446911745</v>
      </c>
      <c r="Q406" s="373">
        <f>VLOOKUP($D406,'[2]5D'!$C:$AY,COLUMNS($A405:M405)+36,0)</f>
        <v>113.69474459293833</v>
      </c>
    </row>
    <row r="407" spans="4:17" x14ac:dyDescent="0.25">
      <c r="D407" s="402">
        <v>18200</v>
      </c>
      <c r="E407" s="373">
        <v>66.076862024801201</v>
      </c>
      <c r="F407" s="373">
        <f>VLOOKUP($D407,'[2]5D'!$C:$AY,COLUMNS($A406:B406)+36,0)</f>
        <v>113.04751628470075</v>
      </c>
      <c r="G407" s="373">
        <f>VLOOKUP($D407,'[2]5D'!$C:$AY,COLUMNS($A406:C406)+36,0)</f>
        <v>105.66669709461185</v>
      </c>
      <c r="H407" s="373">
        <f>VLOOKUP($D407,'[2]5D'!$C:$AY,COLUMNS($A406:D406)+36,0)</f>
        <v>112.25116846982996</v>
      </c>
      <c r="I407" s="390">
        <f>VLOOKUP($D407,'[2]5D'!$C:$AY,COLUMNS($A406:E406)+36,0)</f>
        <v>113.47018024960718</v>
      </c>
      <c r="J407" s="390">
        <f>VLOOKUP($D407,'[2]5D'!$C:$AY,COLUMNS($A406:F406)+36,0)</f>
        <v>109.84917481509653</v>
      </c>
      <c r="K407" s="373">
        <f>VLOOKUP($D407,'[2]5D'!$C:$AY,COLUMNS($A406:G406)+36,0)</f>
        <v>110.88022799145251</v>
      </c>
      <c r="L407" s="373">
        <f>VLOOKUP($D407,'[2]5D'!$C:$AY,COLUMNS($A406:H406)+36,0)</f>
        <v>112.80182291523926</v>
      </c>
      <c r="M407" s="373">
        <f>VLOOKUP($D407,'[2]5D'!$C:$AY,COLUMNS($A406:I406)+36,0)</f>
        <v>119.25297997337792</v>
      </c>
      <c r="N407" s="373">
        <f>VLOOKUP($D407,'[2]5D'!$C:$AY,COLUMNS($A406:J406)+36,0)</f>
        <v>125.25796411021149</v>
      </c>
      <c r="O407" s="373">
        <f>VLOOKUP($D407,'[2]5D'!$C:$AY,COLUMNS($A406:K406)+36,0)</f>
        <v>119.10285536995708</v>
      </c>
      <c r="P407" s="373">
        <f>VLOOKUP($D407,'[2]5D'!$C:$AY,COLUMNS($A406:L406)+36,0)</f>
        <v>119.11160332122903</v>
      </c>
      <c r="Q407" s="373">
        <f>VLOOKUP($D407,'[2]5D'!$C:$AY,COLUMNS($A406:M406)+36,0)</f>
        <v>107.1849372064589</v>
      </c>
    </row>
    <row r="408" spans="4:17" x14ac:dyDescent="0.25">
      <c r="D408" s="402">
        <v>19202</v>
      </c>
      <c r="E408" s="373">
        <v>67.076862024801201</v>
      </c>
      <c r="F408" s="373">
        <f>VLOOKUP($D408,'[2]5D'!$C:$AY,COLUMNS($A407:B407)+36,0)</f>
        <v>101.13476478041233</v>
      </c>
      <c r="G408" s="373">
        <f>VLOOKUP($D408,'[2]5D'!$C:$AY,COLUMNS($A407:C407)+36,0)</f>
        <v>124.06709218742513</v>
      </c>
      <c r="H408" s="373">
        <f>VLOOKUP($D408,'[2]5D'!$C:$AY,COLUMNS($A407:D407)+36,0)</f>
        <v>108.3670928442332</v>
      </c>
      <c r="I408" s="390">
        <f>VLOOKUP($D408,'[2]5D'!$C:$AY,COLUMNS($A407:E407)+36,0)</f>
        <v>80.539254965860124</v>
      </c>
      <c r="J408" s="390">
        <f>VLOOKUP($D408,'[2]5D'!$C:$AY,COLUMNS($A407:F407)+36,0)</f>
        <v>81.559211553844762</v>
      </c>
      <c r="K408" s="373">
        <f>VLOOKUP($D408,'[2]5D'!$C:$AY,COLUMNS($A407:G407)+36,0)</f>
        <v>107.60664220543389</v>
      </c>
      <c r="L408" s="373">
        <f>VLOOKUP($D408,'[2]5D'!$C:$AY,COLUMNS($A407:H407)+36,0)</f>
        <v>89.898760385256622</v>
      </c>
      <c r="M408" s="373">
        <f>VLOOKUP($D408,'[2]5D'!$C:$AY,COLUMNS($A407:I407)+36,0)</f>
        <v>93.021538048178414</v>
      </c>
      <c r="N408" s="373">
        <f>VLOOKUP($D408,'[2]5D'!$C:$AY,COLUMNS($A407:J407)+36,0)</f>
        <v>105.34277534843245</v>
      </c>
      <c r="O408" s="373">
        <f>VLOOKUP($D408,'[2]5D'!$C:$AY,COLUMNS($A407:K407)+36,0)</f>
        <v>115.5586081070773</v>
      </c>
      <c r="P408" s="373">
        <f>VLOOKUP($D408,'[2]5D'!$C:$AY,COLUMNS($A407:L407)+36,0)</f>
        <v>134.19493108728366</v>
      </c>
      <c r="Q408" s="373">
        <f>VLOOKUP($D408,'[2]5D'!$C:$AY,COLUMNS($A407:M407)+36,0)</f>
        <v>108.99124968671045</v>
      </c>
    </row>
    <row r="409" spans="4:17" x14ac:dyDescent="0.25">
      <c r="D409" s="402">
        <v>20119</v>
      </c>
      <c r="E409" s="373">
        <v>68.076862024801201</v>
      </c>
      <c r="F409" s="373">
        <f>VLOOKUP($D409,'[2]5D'!$C:$AY,COLUMNS($A408:B408)+36,0)</f>
        <v>110.78654369233456</v>
      </c>
      <c r="G409" s="373">
        <f>VLOOKUP($D409,'[2]5D'!$C:$AY,COLUMNS($A408:C408)+36,0)</f>
        <v>114.58112088382224</v>
      </c>
      <c r="H409" s="373">
        <f>VLOOKUP($D409,'[2]5D'!$C:$AY,COLUMNS($A408:D408)+36,0)</f>
        <v>131.09356349072013</v>
      </c>
      <c r="I409" s="390">
        <f>VLOOKUP($D409,'[2]5D'!$C:$AY,COLUMNS($A408:E408)+36,0)</f>
        <v>98.589062054408814</v>
      </c>
      <c r="J409" s="390">
        <f>VLOOKUP($D409,'[2]5D'!$C:$AY,COLUMNS($A408:F408)+36,0)</f>
        <v>118.12324252355072</v>
      </c>
      <c r="K409" s="373">
        <f>VLOOKUP($D409,'[2]5D'!$C:$AY,COLUMNS($A408:G408)+36,0)</f>
        <v>116.36935250273763</v>
      </c>
      <c r="L409" s="373">
        <f>VLOOKUP($D409,'[2]5D'!$C:$AY,COLUMNS($A408:H408)+36,0)</f>
        <v>127.52304920696598</v>
      </c>
      <c r="M409" s="373">
        <f>VLOOKUP($D409,'[2]5D'!$C:$AY,COLUMNS($A408:I408)+36,0)</f>
        <v>133.25375495164133</v>
      </c>
      <c r="N409" s="373">
        <f>VLOOKUP($D409,'[2]5D'!$C:$AY,COLUMNS($A408:J408)+36,0)</f>
        <v>120.07842029036702</v>
      </c>
      <c r="O409" s="373">
        <f>VLOOKUP($D409,'[2]5D'!$C:$AY,COLUMNS($A408:K408)+36,0)</f>
        <v>112.62849270550002</v>
      </c>
      <c r="P409" s="373">
        <f>VLOOKUP($D409,'[2]5D'!$C:$AY,COLUMNS($A408:L408)+36,0)</f>
        <v>124.07051511552758</v>
      </c>
      <c r="Q409" s="373">
        <f>VLOOKUP($D409,'[2]5D'!$C:$AY,COLUMNS($A408:M408)+36,0)</f>
        <v>118.53328739892865</v>
      </c>
    </row>
    <row r="410" spans="4:17" x14ac:dyDescent="0.25">
      <c r="D410" s="402">
        <v>20129</v>
      </c>
      <c r="E410" s="373">
        <v>69.076862024801201</v>
      </c>
      <c r="F410" s="373">
        <f>VLOOKUP($D410,'[2]5D'!$C:$AY,COLUMNS($A409:B409)+36,0)</f>
        <v>105.49664437458188</v>
      </c>
      <c r="G410" s="373">
        <f>VLOOKUP($D410,'[2]5D'!$C:$AY,COLUMNS($A409:C409)+36,0)</f>
        <v>106.68707509314189</v>
      </c>
      <c r="H410" s="373">
        <f>VLOOKUP($D410,'[2]5D'!$C:$AY,COLUMNS($A409:D409)+36,0)</f>
        <v>111.91403153351536</v>
      </c>
      <c r="I410" s="390">
        <f>VLOOKUP($D410,'[2]5D'!$C:$AY,COLUMNS($A409:E409)+36,0)</f>
        <v>112.23112833612259</v>
      </c>
      <c r="J410" s="390">
        <f>VLOOKUP($D410,'[2]5D'!$C:$AY,COLUMNS($A409:F409)+36,0)</f>
        <v>114.64106403593763</v>
      </c>
      <c r="K410" s="373">
        <f>VLOOKUP($D410,'[2]5D'!$C:$AY,COLUMNS($A409:G409)+36,0)</f>
        <v>113.03444023606096</v>
      </c>
      <c r="L410" s="373">
        <f>VLOOKUP($D410,'[2]5D'!$C:$AY,COLUMNS($A409:H409)+36,0)</f>
        <v>113.33039725182769</v>
      </c>
      <c r="M410" s="373">
        <f>VLOOKUP($D410,'[2]5D'!$C:$AY,COLUMNS($A409:I409)+36,0)</f>
        <v>113.64749405443494</v>
      </c>
      <c r="N410" s="373">
        <f>VLOOKUP($D410,'[2]5D'!$C:$AY,COLUMNS($A409:J409)+36,0)</f>
        <v>113.9434510702017</v>
      </c>
      <c r="O410" s="373">
        <f>VLOOKUP($D410,'[2]5D'!$C:$AY,COLUMNS($A409:K409)+36,0)</f>
        <v>113.64749405443494</v>
      </c>
      <c r="P410" s="373">
        <f>VLOOKUP($D410,'[2]5D'!$C:$AY,COLUMNS($A409:L409)+36,0)</f>
        <v>105.42065421650626</v>
      </c>
      <c r="Q410" s="373">
        <f>VLOOKUP($D410,'[2]5D'!$C:$AY,COLUMNS($A409:M409)+36,0)</f>
        <v>105.91924895829048</v>
      </c>
    </row>
    <row r="411" spans="4:17" x14ac:dyDescent="0.25">
      <c r="D411" s="402">
        <v>20132</v>
      </c>
      <c r="E411" s="373">
        <v>70.076862024801201</v>
      </c>
      <c r="F411" s="373">
        <f>VLOOKUP($D411,'[2]5D'!$C:$AY,COLUMNS($A410:B410)+36,0)</f>
        <v>129.97917169611483</v>
      </c>
      <c r="G411" s="373">
        <f>VLOOKUP($D411,'[2]5D'!$C:$AY,COLUMNS($A410:C410)+36,0)</f>
        <v>117.845821968576</v>
      </c>
      <c r="H411" s="373">
        <f>VLOOKUP($D411,'[2]5D'!$C:$AY,COLUMNS($A410:D410)+36,0)</f>
        <v>117.68957410941869</v>
      </c>
      <c r="I411" s="390">
        <f>VLOOKUP($D411,'[2]5D'!$C:$AY,COLUMNS($A410:E410)+36,0)</f>
        <v>118.2340319776132</v>
      </c>
      <c r="J411" s="390">
        <f>VLOOKUP($D411,'[2]5D'!$C:$AY,COLUMNS($A410:F410)+36,0)</f>
        <v>88.675523983209885</v>
      </c>
      <c r="K411" s="373">
        <f>VLOOKUP($D411,'[2]5D'!$C:$AY,COLUMNS($A410:G410)+36,0)</f>
        <v>94.808546467303344</v>
      </c>
      <c r="L411" s="373">
        <f>VLOOKUP($D411,'[2]5D'!$C:$AY,COLUMNS($A410:H410)+36,0)</f>
        <v>91.04176708597079</v>
      </c>
      <c r="M411" s="373">
        <f>VLOOKUP($D411,'[2]5D'!$C:$AY,COLUMNS($A410:I410)+36,0)</f>
        <v>88.893325759729365</v>
      </c>
      <c r="N411" s="373">
        <f>VLOOKUP($D411,'[2]5D'!$C:$AY,COLUMNS($A410:J410)+36,0)</f>
        <v>111.03933433923015</v>
      </c>
      <c r="O411" s="373">
        <f>VLOOKUP($D411,'[2]5D'!$C:$AY,COLUMNS($A410:K410)+36,0)</f>
        <v>116.19664870085418</v>
      </c>
      <c r="P411" s="373">
        <f>VLOOKUP($D411,'[2]5D'!$C:$AY,COLUMNS($A410:L410)+36,0)</f>
        <v>116.14152241956704</v>
      </c>
      <c r="Q411" s="373">
        <f>VLOOKUP($D411,'[2]5D'!$C:$AY,COLUMNS($A410:M410)+36,0)</f>
        <v>112.50254274914077</v>
      </c>
    </row>
    <row r="412" spans="4:17" x14ac:dyDescent="0.25">
      <c r="D412" s="402">
        <v>20292</v>
      </c>
      <c r="E412" s="373">
        <v>71.076862024801201</v>
      </c>
      <c r="F412" s="373">
        <f>VLOOKUP($D412,'[2]5D'!$C:$AY,COLUMNS($A411:B411)+36,0)</f>
        <v>108.09917838748277</v>
      </c>
      <c r="G412" s="373">
        <f>VLOOKUP($D412,'[2]5D'!$C:$AY,COLUMNS($A411:C411)+36,0)</f>
        <v>104.8552694763175</v>
      </c>
      <c r="H412" s="373">
        <f>VLOOKUP($D412,'[2]5D'!$C:$AY,COLUMNS($A411:D411)+36,0)</f>
        <v>108.54285898012988</v>
      </c>
      <c r="I412" s="390">
        <f>VLOOKUP($D412,'[2]5D'!$C:$AY,COLUMNS($A411:E411)+36,0)</f>
        <v>108.78882386984758</v>
      </c>
      <c r="J412" s="390">
        <f>VLOOKUP($D412,'[2]5D'!$C:$AY,COLUMNS($A411:F411)+36,0)</f>
        <v>109.03961160054013</v>
      </c>
      <c r="K412" s="373">
        <f>VLOOKUP($D412,'[2]5D'!$C:$AY,COLUMNS($A411:G411)+36,0)</f>
        <v>109.28557649025785</v>
      </c>
      <c r="L412" s="373">
        <f>VLOOKUP($D412,'[2]5D'!$C:$AY,COLUMNS($A411:H411)+36,0)</f>
        <v>109.53636422095042</v>
      </c>
      <c r="M412" s="373">
        <f>VLOOKUP($D412,'[2]5D'!$C:$AY,COLUMNS($A411:I411)+36,0)</f>
        <v>109.78232911066812</v>
      </c>
      <c r="N412" s="373">
        <f>VLOOKUP($D412,'[2]5D'!$C:$AY,COLUMNS($A411:J411)+36,0)</f>
        <v>110.03311684136068</v>
      </c>
      <c r="O412" s="373">
        <f>VLOOKUP($D412,'[2]5D'!$C:$AY,COLUMNS($A411:K411)+36,0)</f>
        <v>109.78232911066812</v>
      </c>
      <c r="P412" s="373">
        <f>VLOOKUP($D412,'[2]5D'!$C:$AY,COLUMNS($A411:L411)+36,0)</f>
        <v>102.59382316159025</v>
      </c>
      <c r="Q412" s="373">
        <f>VLOOKUP($D412,'[2]5D'!$C:$AY,COLUMNS($A411:M411)+36,0)</f>
        <v>110.06205388720981</v>
      </c>
    </row>
    <row r="413" spans="4:17" x14ac:dyDescent="0.25">
      <c r="D413" s="402">
        <v>20300</v>
      </c>
      <c r="E413" s="373">
        <v>72.076862024801201</v>
      </c>
      <c r="F413" s="373">
        <f>VLOOKUP($D413,'[2]5D'!$C:$AY,COLUMNS($A412:B412)+36,0)</f>
        <v>124.87767065138679</v>
      </c>
      <c r="G413" s="373">
        <f>VLOOKUP($D413,'[2]5D'!$C:$AY,COLUMNS($A412:C412)+36,0)</f>
        <v>118.483290160821</v>
      </c>
      <c r="H413" s="373">
        <f>VLOOKUP($D413,'[2]5D'!$C:$AY,COLUMNS($A412:D412)+36,0)</f>
        <v>115.59105362590563</v>
      </c>
      <c r="I413" s="390">
        <f>VLOOKUP($D413,'[2]5D'!$C:$AY,COLUMNS($A412:E412)+36,0)</f>
        <v>116.06712289972074</v>
      </c>
      <c r="J413" s="390">
        <f>VLOOKUP($D413,'[2]5D'!$C:$AY,COLUMNS($A412:F412)+36,0)</f>
        <v>116.54347896225502</v>
      </c>
      <c r="K413" s="373">
        <f>VLOOKUP($D413,'[2]5D'!$C:$AY,COLUMNS($A412:G412)+36,0)</f>
        <v>117.01954823607012</v>
      </c>
      <c r="L413" s="373">
        <f>VLOOKUP($D413,'[2]5D'!$C:$AY,COLUMNS($A412:H412)+36,0)</f>
        <v>117.49561750988524</v>
      </c>
      <c r="M413" s="373">
        <f>VLOOKUP($D413,'[2]5D'!$C:$AY,COLUMNS($A412:I412)+36,0)</f>
        <v>117.97197357241953</v>
      </c>
      <c r="N413" s="373">
        <f>VLOOKUP($D413,'[2]5D'!$C:$AY,COLUMNS($A412:J412)+36,0)</f>
        <v>118.44804284623464</v>
      </c>
      <c r="O413" s="373">
        <f>VLOOKUP($D413,'[2]5D'!$C:$AY,COLUMNS($A412:K412)+36,0)</f>
        <v>117.97197357241953</v>
      </c>
      <c r="P413" s="373">
        <f>VLOOKUP($D413,'[2]5D'!$C:$AY,COLUMNS($A412:L412)+36,0)</f>
        <v>124.47023409777781</v>
      </c>
      <c r="Q413" s="373">
        <f>VLOOKUP($D413,'[2]5D'!$C:$AY,COLUMNS($A412:M412)+36,0)</f>
        <v>120.22986115841134</v>
      </c>
    </row>
    <row r="414" spans="4:17" x14ac:dyDescent="0.25">
      <c r="D414" s="402">
        <v>21003</v>
      </c>
      <c r="E414" s="373">
        <v>73.076862024801201</v>
      </c>
      <c r="F414" s="373">
        <f>VLOOKUP($D414,'[2]5D'!$C:$AY,COLUMNS($A413:B413)+36,0)</f>
        <v>100.81170541589096</v>
      </c>
      <c r="G414" s="373">
        <f>VLOOKUP($D414,'[2]5D'!$C:$AY,COLUMNS($A413:C413)+36,0)</f>
        <v>107.38264184989326</v>
      </c>
      <c r="H414" s="373">
        <f>VLOOKUP($D414,'[2]5D'!$C:$AY,COLUMNS($A413:D413)+36,0)</f>
        <v>111.68031935862987</v>
      </c>
      <c r="I414" s="390">
        <f>VLOOKUP($D414,'[2]5D'!$C:$AY,COLUMNS($A413:E413)+36,0)</f>
        <v>135.76657256960115</v>
      </c>
      <c r="J414" s="390">
        <f>VLOOKUP($D414,'[2]5D'!$C:$AY,COLUMNS($A413:F413)+36,0)</f>
        <v>132.97632960207042</v>
      </c>
      <c r="K414" s="373">
        <f>VLOOKUP($D414,'[2]5D'!$C:$AY,COLUMNS($A413:G413)+36,0)</f>
        <v>117.00225498978419</v>
      </c>
      <c r="L414" s="373">
        <f>VLOOKUP($D414,'[2]5D'!$C:$AY,COLUMNS($A413:H413)+36,0)</f>
        <v>102.94710128983237</v>
      </c>
      <c r="M414" s="373">
        <f>VLOOKUP($D414,'[2]5D'!$C:$AY,COLUMNS($A413:I413)+36,0)</f>
        <v>128.92686981990494</v>
      </c>
      <c r="N414" s="373">
        <f>VLOOKUP($D414,'[2]5D'!$C:$AY,COLUMNS($A413:J413)+36,0)</f>
        <v>118.25284889285686</v>
      </c>
      <c r="O414" s="373">
        <f>VLOOKUP($D414,'[2]5D'!$C:$AY,COLUMNS($A413:K413)+36,0)</f>
        <v>111.75906666543128</v>
      </c>
      <c r="P414" s="373">
        <f>VLOOKUP($D414,'[2]5D'!$C:$AY,COLUMNS($A413:L413)+36,0)</f>
        <v>114.58956285081747</v>
      </c>
      <c r="Q414" s="373">
        <f>VLOOKUP($D414,'[2]5D'!$C:$AY,COLUMNS($A413:M413)+36,0)</f>
        <v>118.78995645240194</v>
      </c>
    </row>
    <row r="415" spans="4:17" x14ac:dyDescent="0.25">
      <c r="D415" s="402">
        <v>21007</v>
      </c>
      <c r="E415" s="373">
        <v>74.076862024801201</v>
      </c>
      <c r="F415" s="373">
        <f>VLOOKUP($D415,'[2]5D'!$C:$AY,COLUMNS($A414:B414)+36,0)</f>
        <v>128.52532874685636</v>
      </c>
      <c r="G415" s="373">
        <f>VLOOKUP($D415,'[2]5D'!$C:$AY,COLUMNS($A414:C414)+36,0)</f>
        <v>106.15675163233125</v>
      </c>
      <c r="H415" s="373">
        <f>VLOOKUP($D415,'[2]5D'!$C:$AY,COLUMNS($A414:D414)+36,0)</f>
        <v>109.37136725386749</v>
      </c>
      <c r="I415" s="390">
        <f>VLOOKUP($D415,'[2]5D'!$C:$AY,COLUMNS($A414:E414)+36,0)</f>
        <v>112.66661729857819</v>
      </c>
      <c r="J415" s="390">
        <f>VLOOKUP($D415,'[2]5D'!$C:$AY,COLUMNS($A414:F414)+36,0)</f>
        <v>113.86614260552612</v>
      </c>
      <c r="K415" s="373">
        <f>VLOOKUP($D415,'[2]5D'!$C:$AY,COLUMNS($A414:G414)+36,0)</f>
        <v>115.0784388733541</v>
      </c>
      <c r="L415" s="373">
        <f>VLOOKUP($D415,'[2]5D'!$C:$AY,COLUMNS($A414:H414)+36,0)</f>
        <v>129.56433593400698</v>
      </c>
      <c r="M415" s="373">
        <f>VLOOKUP($D415,'[2]5D'!$C:$AY,COLUMNS($A414:I414)+36,0)</f>
        <v>109.9505321959015</v>
      </c>
      <c r="N415" s="373">
        <f>VLOOKUP($D415,'[2]5D'!$C:$AY,COLUMNS($A414:J414)+36,0)</f>
        <v>115.64743931755275</v>
      </c>
      <c r="O415" s="373">
        <f>VLOOKUP($D415,'[2]5D'!$C:$AY,COLUMNS($A414:K414)+36,0)</f>
        <v>118.38735413127068</v>
      </c>
      <c r="P415" s="373">
        <f>VLOOKUP($D415,'[2]5D'!$C:$AY,COLUMNS($A414:L414)+36,0)</f>
        <v>101.28694748603432</v>
      </c>
      <c r="Q415" s="373">
        <f>VLOOKUP($D415,'[2]5D'!$C:$AY,COLUMNS($A414:M414)+36,0)</f>
        <v>98.571071723987757</v>
      </c>
    </row>
    <row r="416" spans="4:17" x14ac:dyDescent="0.25">
      <c r="D416" s="402">
        <v>21009</v>
      </c>
      <c r="E416" s="373">
        <v>75.076862024801201</v>
      </c>
      <c r="F416" s="373">
        <f>VLOOKUP($D416,'[2]5D'!$C:$AY,COLUMNS($A415:B415)+36,0)</f>
        <v>122.15168264291465</v>
      </c>
      <c r="G416" s="373">
        <f>VLOOKUP($D416,'[2]5D'!$C:$AY,COLUMNS($A415:C415)+36,0)</f>
        <v>113.55806406080578</v>
      </c>
      <c r="H416" s="373">
        <f>VLOOKUP($D416,'[2]5D'!$C:$AY,COLUMNS($A415:D415)+36,0)</f>
        <v>119.39352734841479</v>
      </c>
      <c r="I416" s="390">
        <f>VLOOKUP($D416,'[2]5D'!$C:$AY,COLUMNS($A415:E415)+36,0)</f>
        <v>120.27980763693985</v>
      </c>
      <c r="J416" s="390">
        <f>VLOOKUP($D416,'[2]5D'!$C:$AY,COLUMNS($A415:F415)+36,0)</f>
        <v>121.18619306227261</v>
      </c>
      <c r="K416" s="373">
        <f>VLOOKUP($D416,'[2]5D'!$C:$AY,COLUMNS($A415:G415)+36,0)</f>
        <v>122.09944779674019</v>
      </c>
      <c r="L416" s="373">
        <f>VLOOKUP($D416,'[2]5D'!$C:$AY,COLUMNS($A415:H415)+36,0)</f>
        <v>108.30613379309588</v>
      </c>
      <c r="M416" s="373">
        <f>VLOOKUP($D416,'[2]5D'!$C:$AY,COLUMNS($A415:I415)+36,0)</f>
        <v>115.08171227024881</v>
      </c>
      <c r="N416" s="373">
        <f>VLOOKUP($D416,'[2]5D'!$C:$AY,COLUMNS($A415:J415)+36,0)</f>
        <v>118.16302399619597</v>
      </c>
      <c r="O416" s="373">
        <f>VLOOKUP($D416,'[2]5D'!$C:$AY,COLUMNS($A415:K415)+36,0)</f>
        <v>116.54659697172687</v>
      </c>
      <c r="P416" s="373">
        <f>VLOOKUP($D416,'[2]5D'!$C:$AY,COLUMNS($A415:L415)+36,0)</f>
        <v>113.98156834234871</v>
      </c>
      <c r="Q416" s="373">
        <f>VLOOKUP($D416,'[2]5D'!$C:$AY,COLUMNS($A415:M415)+36,0)</f>
        <v>114.55527756800964</v>
      </c>
    </row>
    <row r="417" spans="4:17" x14ac:dyDescent="0.25">
      <c r="D417" s="402">
        <v>22191</v>
      </c>
      <c r="E417" s="373">
        <v>76.076862024801201</v>
      </c>
      <c r="F417" s="373">
        <f>VLOOKUP($D417,'[2]5D'!$C:$AY,COLUMNS($A416:B416)+36,0)</f>
        <v>119.15614121688223</v>
      </c>
      <c r="G417" s="373">
        <f>VLOOKUP($D417,'[2]5D'!$C:$AY,COLUMNS($A416:C416)+36,0)</f>
        <v>101.13806436619754</v>
      </c>
      <c r="H417" s="373">
        <f>VLOOKUP($D417,'[2]5D'!$C:$AY,COLUMNS($A416:D416)+36,0)</f>
        <v>105.81911742215749</v>
      </c>
      <c r="I417" s="390">
        <f>VLOOKUP($D417,'[2]5D'!$C:$AY,COLUMNS($A416:E416)+36,0)</f>
        <v>109.84459814214563</v>
      </c>
      <c r="J417" s="390">
        <f>VLOOKUP($D417,'[2]5D'!$C:$AY,COLUMNS($A416:F416)+36,0)</f>
        <v>113.08351985910214</v>
      </c>
      <c r="K417" s="373">
        <f>VLOOKUP($D417,'[2]5D'!$C:$AY,COLUMNS($A416:G416)+36,0)</f>
        <v>113.97740769959934</v>
      </c>
      <c r="L417" s="373">
        <f>VLOOKUP($D417,'[2]5D'!$C:$AY,COLUMNS($A416:H416)+36,0)</f>
        <v>114.39731969917358</v>
      </c>
      <c r="M417" s="373">
        <f>VLOOKUP($D417,'[2]5D'!$C:$AY,COLUMNS($A416:I416)+36,0)</f>
        <v>114.81723169874778</v>
      </c>
      <c r="N417" s="373">
        <f>VLOOKUP($D417,'[2]5D'!$C:$AY,COLUMNS($A416:J416)+36,0)</f>
        <v>105.53567278016536</v>
      </c>
      <c r="O417" s="373">
        <f>VLOOKUP($D417,'[2]5D'!$C:$AY,COLUMNS($A416:K416)+36,0)</f>
        <v>140.00451387882998</v>
      </c>
      <c r="P417" s="373">
        <f>VLOOKUP($D417,'[2]5D'!$C:$AY,COLUMNS($A416:L416)+36,0)</f>
        <v>153.27831031912885</v>
      </c>
      <c r="Q417" s="373">
        <f>VLOOKUP($D417,'[2]5D'!$C:$AY,COLUMNS($A416:M416)+36,0)</f>
        <v>168.1356924390505</v>
      </c>
    </row>
    <row r="418" spans="4:17" x14ac:dyDescent="0.25">
      <c r="D418" s="402">
        <v>23911</v>
      </c>
      <c r="E418" s="373">
        <v>77.076862024801201</v>
      </c>
      <c r="F418" s="373">
        <f>VLOOKUP($D418,'[2]5D'!$C:$AY,COLUMNS($A417:B417)+36,0)</f>
        <v>102.84194952628081</v>
      </c>
      <c r="G418" s="373">
        <f>VLOOKUP($D418,'[2]5D'!$C:$AY,COLUMNS($A417:C417)+36,0)</f>
        <v>102.29117472347157</v>
      </c>
      <c r="H418" s="373">
        <f>VLOOKUP($D418,'[2]5D'!$C:$AY,COLUMNS($A417:D417)+36,0)</f>
        <v>96.824996767183123</v>
      </c>
      <c r="I418" s="390">
        <f>VLOOKUP($D418,'[2]5D'!$C:$AY,COLUMNS($A417:E417)+36,0)</f>
        <v>119.4755446234703</v>
      </c>
      <c r="J418" s="390">
        <f>VLOOKUP($D418,'[2]5D'!$C:$AY,COLUMNS($A417:F417)+36,0)</f>
        <v>121.04093448689657</v>
      </c>
      <c r="K418" s="373">
        <f>VLOOKUP($D418,'[2]5D'!$C:$AY,COLUMNS($A417:G417)+36,0)</f>
        <v>99.592542032374524</v>
      </c>
      <c r="L418" s="373">
        <f>VLOOKUP($D418,'[2]5D'!$C:$AY,COLUMNS($A417:H417)+36,0)</f>
        <v>104.45071365275919</v>
      </c>
      <c r="M418" s="373">
        <f>VLOOKUP($D418,'[2]5D'!$C:$AY,COLUMNS($A417:I417)+36,0)</f>
        <v>115.08777266498339</v>
      </c>
      <c r="N418" s="373">
        <f>VLOOKUP($D418,'[2]5D'!$C:$AY,COLUMNS($A417:J417)+36,0)</f>
        <v>90.675222524569207</v>
      </c>
      <c r="O418" s="373">
        <f>VLOOKUP($D418,'[2]5D'!$C:$AY,COLUMNS($A417:K417)+36,0)</f>
        <v>104.78135401722248</v>
      </c>
      <c r="P418" s="373">
        <f>VLOOKUP($D418,'[2]5D'!$C:$AY,COLUMNS($A417:L417)+36,0)</f>
        <v>113.08740823660408</v>
      </c>
      <c r="Q418" s="373">
        <f>VLOOKUP($D418,'[2]5D'!$C:$AY,COLUMNS($A417:M417)+36,0)</f>
        <v>106.82233510113575</v>
      </c>
    </row>
    <row r="419" spans="4:17" x14ac:dyDescent="0.25">
      <c r="D419" s="402">
        <v>23912</v>
      </c>
      <c r="E419" s="373">
        <v>78.076862024801201</v>
      </c>
      <c r="F419" s="373">
        <f>VLOOKUP($D419,'[2]5D'!$C:$AY,COLUMNS($A418:B418)+36,0)</f>
        <v>112.39216841897502</v>
      </c>
      <c r="G419" s="373">
        <f>VLOOKUP($D419,'[2]5D'!$C:$AY,COLUMNS($A418:C418)+36,0)</f>
        <v>115.19393501288512</v>
      </c>
      <c r="H419" s="373">
        <f>VLOOKUP($D419,'[2]5D'!$C:$AY,COLUMNS($A418:D418)+36,0)</f>
        <v>114.51979479538754</v>
      </c>
      <c r="I419" s="390">
        <f>VLOOKUP($D419,'[2]5D'!$C:$AY,COLUMNS($A418:E418)+36,0)</f>
        <v>114.51979479538754</v>
      </c>
      <c r="J419" s="390">
        <f>VLOOKUP($D419,'[2]5D'!$C:$AY,COLUMNS($A418:F418)+36,0)</f>
        <v>106.61936919471368</v>
      </c>
      <c r="K419" s="373">
        <f>VLOOKUP($D419,'[2]5D'!$C:$AY,COLUMNS($A418:G418)+36,0)</f>
        <v>110.13532848993688</v>
      </c>
      <c r="L419" s="373">
        <f>VLOOKUP($D419,'[2]5D'!$C:$AY,COLUMNS($A418:H418)+36,0)</f>
        <v>106.20028247918476</v>
      </c>
      <c r="M419" s="373">
        <f>VLOOKUP($D419,'[2]5D'!$C:$AY,COLUMNS($A418:I418)+36,0)</f>
        <v>105.88135939132972</v>
      </c>
      <c r="N419" s="373">
        <f>VLOOKUP($D419,'[2]5D'!$C:$AY,COLUMNS($A418:J418)+36,0)</f>
        <v>108.697595747173</v>
      </c>
      <c r="O419" s="373">
        <f>VLOOKUP($D419,'[2]5D'!$C:$AY,COLUMNS($A418:K418)+36,0)</f>
        <v>111.5887367833259</v>
      </c>
      <c r="P419" s="373">
        <f>VLOOKUP($D419,'[2]5D'!$C:$AY,COLUMNS($A418:L418)+36,0)</f>
        <v>113.34413158031616</v>
      </c>
      <c r="Q419" s="373">
        <f>VLOOKUP($D419,'[2]5D'!$C:$AY,COLUMNS($A418:M418)+36,0)</f>
        <v>114.89956572701701</v>
      </c>
    </row>
    <row r="420" spans="4:17" x14ac:dyDescent="0.25">
      <c r="D420" s="402">
        <v>23929</v>
      </c>
      <c r="E420" s="373">
        <v>79.076862024801201</v>
      </c>
      <c r="F420" s="373">
        <f>VLOOKUP($D420,'[2]5D'!$C:$AY,COLUMNS($A419:B419)+36,0)</f>
        <v>104.75715031184831</v>
      </c>
      <c r="G420" s="373">
        <f>VLOOKUP($D420,'[2]5D'!$C:$AY,COLUMNS($A419:C419)+36,0)</f>
        <v>107.30951175519833</v>
      </c>
      <c r="H420" s="373">
        <f>VLOOKUP($D420,'[2]5D'!$C:$AY,COLUMNS($A419:D419)+36,0)</f>
        <v>102.54182871892473</v>
      </c>
      <c r="I420" s="390">
        <f>VLOOKUP($D420,'[2]5D'!$C:$AY,COLUMNS($A419:E419)+36,0)</f>
        <v>116.41747338726044</v>
      </c>
      <c r="J420" s="390">
        <f>VLOOKUP($D420,'[2]5D'!$C:$AY,COLUMNS($A419:F419)+36,0)</f>
        <v>104.84792735590847</v>
      </c>
      <c r="K420" s="373">
        <f>VLOOKUP($D420,'[2]5D'!$C:$AY,COLUMNS($A419:G419)+36,0)</f>
        <v>114.02124369712311</v>
      </c>
      <c r="L420" s="373">
        <f>VLOOKUP($D420,'[2]5D'!$C:$AY,COLUMNS($A419:H419)+36,0)</f>
        <v>109.43458552651579</v>
      </c>
      <c r="M420" s="373">
        <f>VLOOKUP($D420,'[2]5D'!$C:$AY,COLUMNS($A419:I419)+36,0)</f>
        <v>111.42042900487044</v>
      </c>
      <c r="N420" s="373">
        <f>VLOOKUP($D420,'[2]5D'!$C:$AY,COLUMNS($A419:J419)+36,0)</f>
        <v>109.77867684650845</v>
      </c>
      <c r="O420" s="373">
        <f>VLOOKUP($D420,'[2]5D'!$C:$AY,COLUMNS($A419:K419)+36,0)</f>
        <v>109.94024177015622</v>
      </c>
      <c r="P420" s="373">
        <f>VLOOKUP($D420,'[2]5D'!$C:$AY,COLUMNS($A419:L419)+36,0)</f>
        <v>100.8958543053475</v>
      </c>
      <c r="Q420" s="373">
        <f>VLOOKUP($D420,'[2]5D'!$C:$AY,COLUMNS($A419:M419)+36,0)</f>
        <v>115.65579600725771</v>
      </c>
    </row>
    <row r="421" spans="4:17" x14ac:dyDescent="0.25">
      <c r="D421" s="402">
        <v>23960</v>
      </c>
      <c r="E421" s="373">
        <v>80.076862024801201</v>
      </c>
      <c r="F421" s="373">
        <f>VLOOKUP($D421,'[2]5D'!$C:$AY,COLUMNS($A420:B420)+36,0)</f>
        <v>129.48662124696054</v>
      </c>
      <c r="G421" s="373">
        <f>VLOOKUP($D421,'[2]5D'!$C:$AY,COLUMNS($A420:C420)+36,0)</f>
        <v>114.68946826624473</v>
      </c>
      <c r="H421" s="373">
        <f>VLOOKUP($D421,'[2]5D'!$C:$AY,COLUMNS($A420:D420)+36,0)</f>
        <v>123.79482529077839</v>
      </c>
      <c r="I421" s="390">
        <f>VLOOKUP($D421,'[2]5D'!$C:$AY,COLUMNS($A420:E420)+36,0)</f>
        <v>128.89968036497905</v>
      </c>
      <c r="J421" s="390">
        <f>VLOOKUP($D421,'[2]5D'!$C:$AY,COLUMNS($A420:F420)+36,0)</f>
        <v>107.17902250024284</v>
      </c>
      <c r="K421" s="373">
        <f>VLOOKUP($D421,'[2]5D'!$C:$AY,COLUMNS($A420:G420)+36,0)</f>
        <v>126.65642059042818</v>
      </c>
      <c r="L421" s="373">
        <f>VLOOKUP($D421,'[2]5D'!$C:$AY,COLUMNS($A420:H420)+36,0)</f>
        <v>106.6058321551012</v>
      </c>
      <c r="M421" s="373">
        <f>VLOOKUP($D421,'[2]5D'!$C:$AY,COLUMNS($A420:I420)+36,0)</f>
        <v>116.32421411734667</v>
      </c>
      <c r="N421" s="373">
        <f>VLOOKUP($D421,'[2]5D'!$C:$AY,COLUMNS($A420:J420)+36,0)</f>
        <v>114.28677424988417</v>
      </c>
      <c r="O421" s="373">
        <f>VLOOKUP($D421,'[2]5D'!$C:$AY,COLUMNS($A420:K420)+36,0)</f>
        <v>113.33649217783746</v>
      </c>
      <c r="P421" s="373">
        <f>VLOOKUP($D421,'[2]5D'!$C:$AY,COLUMNS($A420:L420)+36,0)</f>
        <v>113.1035402600709</v>
      </c>
      <c r="Q421" s="373">
        <f>VLOOKUP($D421,'[2]5D'!$C:$AY,COLUMNS($A420:M420)+36,0)</f>
        <v>110.66910210316347</v>
      </c>
    </row>
    <row r="422" spans="4:17" x14ac:dyDescent="0.25">
      <c r="D422" s="402">
        <v>24104</v>
      </c>
      <c r="E422" s="373">
        <v>81.076862024801201</v>
      </c>
      <c r="F422" s="373">
        <f>VLOOKUP($D422,'[2]5D'!$C:$AY,COLUMNS($A421:B421)+36,0)</f>
        <v>100.06758583875084</v>
      </c>
      <c r="G422" s="373">
        <f>VLOOKUP($D422,'[2]5D'!$C:$AY,COLUMNS($A421:C421)+36,0)</f>
        <v>117.70633386721127</v>
      </c>
      <c r="H422" s="373">
        <f>VLOOKUP($D422,'[2]5D'!$C:$AY,COLUMNS($A421:D421)+36,0)</f>
        <v>105.4764512595838</v>
      </c>
      <c r="I422" s="390">
        <f>VLOOKUP($D422,'[2]5D'!$C:$AY,COLUMNS($A421:E421)+36,0)</f>
        <v>91.018619934282583</v>
      </c>
      <c r="J422" s="390">
        <f>VLOOKUP($D422,'[2]5D'!$C:$AY,COLUMNS($A421:F421)+36,0)</f>
        <v>91.347207009857627</v>
      </c>
      <c r="K422" s="373">
        <f>VLOOKUP($D422,'[2]5D'!$C:$AY,COLUMNS($A421:G421)+36,0)</f>
        <v>105.14786418400877</v>
      </c>
      <c r="L422" s="373">
        <f>VLOOKUP($D422,'[2]5D'!$C:$AY,COLUMNS($A421:H421)+36,0)</f>
        <v>94.633077765607894</v>
      </c>
      <c r="M422" s="373">
        <f>VLOOKUP($D422,'[2]5D'!$C:$AY,COLUMNS($A421:I421)+36,0)</f>
        <v>120.92004381161007</v>
      </c>
      <c r="N422" s="373">
        <f>VLOOKUP($D422,'[2]5D'!$C:$AY,COLUMNS($A421:J421)+36,0)</f>
        <v>103.1763417305586</v>
      </c>
      <c r="O422" s="373">
        <f>VLOOKUP($D422,'[2]5D'!$C:$AY,COLUMNS($A421:K421)+36,0)</f>
        <v>106.24315443592552</v>
      </c>
      <c r="P422" s="373">
        <f>VLOOKUP($D422,'[2]5D'!$C:$AY,COLUMNS($A421:L421)+36,0)</f>
        <v>106.79079956188392</v>
      </c>
      <c r="Q422" s="373">
        <f>VLOOKUP($D422,'[2]5D'!$C:$AY,COLUMNS($A421:M421)+36,0)</f>
        <v>98.576122672508234</v>
      </c>
    </row>
    <row r="423" spans="4:17" x14ac:dyDescent="0.25">
      <c r="D423" s="402">
        <v>24311</v>
      </c>
      <c r="E423" s="373">
        <v>82.076862024801201</v>
      </c>
      <c r="F423" s="373">
        <f>VLOOKUP($D423,'[2]5D'!$C:$AY,COLUMNS($A422:B422)+36,0)</f>
        <v>109.49145929799384</v>
      </c>
      <c r="G423" s="373">
        <f>VLOOKUP($D423,'[2]5D'!$C:$AY,COLUMNS($A422:C422)+36,0)</f>
        <v>107.58581157652577</v>
      </c>
      <c r="H423" s="373">
        <f>VLOOKUP($D423,'[2]5D'!$C:$AY,COLUMNS($A422:D422)+36,0)</f>
        <v>113.59098681610573</v>
      </c>
      <c r="I423" s="390">
        <f>VLOOKUP($D423,'[2]5D'!$C:$AY,COLUMNS($A422:E422)+36,0)</f>
        <v>112.37193905749963</v>
      </c>
      <c r="J423" s="390">
        <f>VLOOKUP($D423,'[2]5D'!$C:$AY,COLUMNS($A422:F422)+36,0)</f>
        <v>120.7794799810445</v>
      </c>
      <c r="K423" s="373">
        <f>VLOOKUP($D423,'[2]5D'!$C:$AY,COLUMNS($A422:G422)+36,0)</f>
        <v>135.52652928715995</v>
      </c>
      <c r="L423" s="373">
        <f>VLOOKUP($D423,'[2]5D'!$C:$AY,COLUMNS($A422:H422)+36,0)</f>
        <v>140.51971169115376</v>
      </c>
      <c r="M423" s="373">
        <f>VLOOKUP($D423,'[2]5D'!$C:$AY,COLUMNS($A422:I422)+36,0)</f>
        <v>109.95370276448122</v>
      </c>
      <c r="N423" s="373">
        <f>VLOOKUP($D423,'[2]5D'!$C:$AY,COLUMNS($A422:J422)+36,0)</f>
        <v>113.53306814672111</v>
      </c>
      <c r="O423" s="373">
        <f>VLOOKUP($D423,'[2]5D'!$C:$AY,COLUMNS($A422:K422)+36,0)</f>
        <v>99.960453948078595</v>
      </c>
      <c r="P423" s="373">
        <f>VLOOKUP($D423,'[2]5D'!$C:$AY,COLUMNS($A422:L422)+36,0)</f>
        <v>107.27992123353637</v>
      </c>
      <c r="Q423" s="373">
        <f>VLOOKUP($D423,'[2]5D'!$C:$AY,COLUMNS($A422:M422)+36,0)</f>
        <v>109.889899494951</v>
      </c>
    </row>
    <row r="424" spans="4:17" x14ac:dyDescent="0.25">
      <c r="D424" s="402">
        <v>24312</v>
      </c>
      <c r="E424" s="373">
        <v>83.076862024801201</v>
      </c>
      <c r="F424" s="373">
        <f>VLOOKUP($D424,'[2]5D'!$C:$AY,COLUMNS($A423:B423)+36,0)</f>
        <v>102.08022348242811</v>
      </c>
      <c r="G424" s="373">
        <f>VLOOKUP($D424,'[2]5D'!$C:$AY,COLUMNS($A423:C423)+36,0)</f>
        <v>112.03066266435631</v>
      </c>
      <c r="H424" s="373">
        <f>VLOOKUP($D424,'[2]5D'!$C:$AY,COLUMNS($A423:D423)+36,0)</f>
        <v>110.12598128969765</v>
      </c>
      <c r="I424" s="390">
        <f>VLOOKUP($D424,'[2]5D'!$C:$AY,COLUMNS($A423:E423)+36,0)</f>
        <v>107.25865648858715</v>
      </c>
      <c r="J424" s="390">
        <f>VLOOKUP($D424,'[2]5D'!$C:$AY,COLUMNS($A423:F423)+36,0)</f>
        <v>108.29745930630834</v>
      </c>
      <c r="K424" s="373">
        <f>VLOOKUP($D424,'[2]5D'!$C:$AY,COLUMNS($A423:G423)+36,0)</f>
        <v>110.12598128969765</v>
      </c>
      <c r="L424" s="373">
        <f>VLOOKUP($D424,'[2]5D'!$C:$AY,COLUMNS($A423:H423)+36,0)</f>
        <v>103.9342011916293</v>
      </c>
      <c r="M424" s="373">
        <f>VLOOKUP($D424,'[2]5D'!$C:$AY,COLUMNS($A423:I423)+36,0)</f>
        <v>107.13411466256059</v>
      </c>
      <c r="N424" s="373">
        <f>VLOOKUP($D424,'[2]5D'!$C:$AY,COLUMNS($A423:J423)+36,0)</f>
        <v>94.916133100709246</v>
      </c>
      <c r="O424" s="373">
        <f>VLOOKUP($D424,'[2]5D'!$C:$AY,COLUMNS($A423:K423)+36,0)</f>
        <v>101.99481631829973</v>
      </c>
      <c r="P424" s="373">
        <f>VLOOKUP($D424,'[2]5D'!$C:$AY,COLUMNS($A423:L423)+36,0)</f>
        <v>104.05874301765586</v>
      </c>
      <c r="Q424" s="373">
        <f>VLOOKUP($D424,'[2]5D'!$C:$AY,COLUMNS($A423:M423)+36,0)</f>
        <v>101.31596004257186</v>
      </c>
    </row>
    <row r="425" spans="4:17" x14ac:dyDescent="0.25">
      <c r="D425" s="402">
        <v>24320</v>
      </c>
      <c r="E425" s="373">
        <v>84.076862024801201</v>
      </c>
      <c r="F425" s="373">
        <f>VLOOKUP($D425,'[2]5D'!$C:$AY,COLUMNS($A424:B424)+36,0)</f>
        <v>109.17049068499448</v>
      </c>
      <c r="G425" s="373">
        <f>VLOOKUP($D425,'[2]5D'!$C:$AY,COLUMNS($A424:C424)+36,0)</f>
        <v>102.15785910334685</v>
      </c>
      <c r="H425" s="373">
        <f>VLOOKUP($D425,'[2]5D'!$C:$AY,COLUMNS($A424:D424)+36,0)</f>
        <v>128.88643412499471</v>
      </c>
      <c r="I425" s="390">
        <f>VLOOKUP($D425,'[2]5D'!$C:$AY,COLUMNS($A424:E424)+36,0)</f>
        <v>135.19706561300646</v>
      </c>
      <c r="J425" s="390">
        <f>VLOOKUP($D425,'[2]5D'!$C:$AY,COLUMNS($A424:F424)+36,0)</f>
        <v>159.08286244352863</v>
      </c>
      <c r="K425" s="373">
        <f>VLOOKUP($D425,'[2]5D'!$C:$AY,COLUMNS($A424:G424)+36,0)</f>
        <v>139.13412924331902</v>
      </c>
      <c r="L425" s="373">
        <f>VLOOKUP($D425,'[2]5D'!$C:$AY,COLUMNS($A424:H424)+36,0)</f>
        <v>149.16656045092125</v>
      </c>
      <c r="M425" s="373">
        <f>VLOOKUP($D425,'[2]5D'!$C:$AY,COLUMNS($A424:I424)+36,0)</f>
        <v>107.1674385010834</v>
      </c>
      <c r="N425" s="373">
        <f>VLOOKUP($D425,'[2]5D'!$C:$AY,COLUMNS($A424:J424)+36,0)</f>
        <v>134.89682910594667</v>
      </c>
      <c r="O425" s="373">
        <f>VLOOKUP($D425,'[2]5D'!$C:$AY,COLUMNS($A424:K424)+36,0)</f>
        <v>108.01149962470437</v>
      </c>
      <c r="P425" s="373">
        <f>VLOOKUP($D425,'[2]5D'!$C:$AY,COLUMNS($A424:L424)+36,0)</f>
        <v>118.46970872078712</v>
      </c>
      <c r="Q425" s="373">
        <f>VLOOKUP($D425,'[2]5D'!$C:$AY,COLUMNS($A424:M424)+36,0)</f>
        <v>110.95627759356985</v>
      </c>
    </row>
    <row r="426" spans="4:17" x14ac:dyDescent="0.25">
      <c r="D426" s="402">
        <v>25111</v>
      </c>
      <c r="E426" s="373">
        <v>85.076862024801201</v>
      </c>
      <c r="F426" s="373">
        <f>VLOOKUP($D426,'[2]5D'!$C:$AY,COLUMNS($A425:B425)+36,0)</f>
        <v>95.093795821399269</v>
      </c>
      <c r="G426" s="373">
        <f>VLOOKUP($D426,'[2]5D'!$C:$AY,COLUMNS($A425:C425)+36,0)</f>
        <v>90.249106428352931</v>
      </c>
      <c r="H426" s="373">
        <f>VLOOKUP($D426,'[2]5D'!$C:$AY,COLUMNS($A425:D425)+36,0)</f>
        <v>113.69612027211787</v>
      </c>
      <c r="I426" s="390">
        <f>VLOOKUP($D426,'[2]5D'!$C:$AY,COLUMNS($A425:E425)+36,0)</f>
        <v>109.81906379877697</v>
      </c>
      <c r="J426" s="390">
        <f>VLOOKUP($D426,'[2]5D'!$C:$AY,COLUMNS($A425:F425)+36,0)</f>
        <v>111.39967139265352</v>
      </c>
      <c r="K426" s="373">
        <f>VLOOKUP($D426,'[2]5D'!$C:$AY,COLUMNS($A425:G425)+36,0)</f>
        <v>110.61682828689774</v>
      </c>
      <c r="L426" s="373">
        <f>VLOOKUP($D426,'[2]5D'!$C:$AY,COLUMNS($A425:H425)+36,0)</f>
        <v>111.00824983977562</v>
      </c>
      <c r="M426" s="373">
        <f>VLOOKUP($D426,'[2]5D'!$C:$AY,COLUMNS($A425:I425)+36,0)</f>
        <v>97.821983576371352</v>
      </c>
      <c r="N426" s="373">
        <f>VLOOKUP($D426,'[2]5D'!$C:$AY,COLUMNS($A425:J425)+36,0)</f>
        <v>146.49668805478359</v>
      </c>
      <c r="O426" s="373">
        <f>VLOOKUP($D426,'[2]5D'!$C:$AY,COLUMNS($A425:K425)+36,0)</f>
        <v>171.94553887970741</v>
      </c>
      <c r="P426" s="373">
        <f>VLOOKUP($D426,'[2]5D'!$C:$AY,COLUMNS($A425:L425)+36,0)</f>
        <v>107.94658095205332</v>
      </c>
      <c r="Q426" s="373">
        <f>VLOOKUP($D426,'[2]5D'!$C:$AY,COLUMNS($A425:M425)+36,0)</f>
        <v>106.74631796840085</v>
      </c>
    </row>
    <row r="427" spans="4:17" x14ac:dyDescent="0.25">
      <c r="D427" s="402">
        <v>25112</v>
      </c>
      <c r="E427" s="373">
        <v>86.076862024801201</v>
      </c>
      <c r="F427" s="373">
        <f>VLOOKUP($D427,'[2]5D'!$C:$AY,COLUMNS($A426:B426)+36,0)</f>
        <v>89.623665952708819</v>
      </c>
      <c r="G427" s="373">
        <f>VLOOKUP($D427,'[2]5D'!$C:$AY,COLUMNS($A426:C426)+36,0)</f>
        <v>105.8306114628423</v>
      </c>
      <c r="H427" s="373">
        <f>VLOOKUP($D427,'[2]5D'!$C:$AY,COLUMNS($A426:D426)+36,0)</f>
        <v>97.727136051851744</v>
      </c>
      <c r="I427" s="390">
        <f>VLOOKUP($D427,'[2]5D'!$C:$AY,COLUMNS($A426:E426)+36,0)</f>
        <v>101.7844620578131</v>
      </c>
      <c r="J427" s="390">
        <f>VLOOKUP($D427,'[2]5D'!$C:$AY,COLUMNS($A426:F426)+36,0)</f>
        <v>122.5403657114464</v>
      </c>
      <c r="K427" s="373">
        <f>VLOOKUP($D427,'[2]5D'!$C:$AY,COLUMNS($A426:G426)+36,0)</f>
        <v>107.27653019922923</v>
      </c>
      <c r="L427" s="373">
        <f>VLOOKUP($D427,'[2]5D'!$C:$AY,COLUMNS($A426:H426)+36,0)</f>
        <v>116.87722621080653</v>
      </c>
      <c r="M427" s="373">
        <f>VLOOKUP($D427,'[2]5D'!$C:$AY,COLUMNS($A426:I426)+36,0)</f>
        <v>115.56471280259609</v>
      </c>
      <c r="N427" s="373">
        <f>VLOOKUP($D427,'[2]5D'!$C:$AY,COLUMNS($A426:J426)+36,0)</f>
        <v>122.58044631074661</v>
      </c>
      <c r="O427" s="373">
        <f>VLOOKUP($D427,'[2]5D'!$C:$AY,COLUMNS($A426:K426)+36,0)</f>
        <v>118.34079510804973</v>
      </c>
      <c r="P427" s="373">
        <f>VLOOKUP($D427,'[2]5D'!$C:$AY,COLUMNS($A426:L426)+36,0)</f>
        <v>105.2172969864898</v>
      </c>
      <c r="Q427" s="373">
        <f>VLOOKUP($D427,'[2]5D'!$C:$AY,COLUMNS($A426:M426)+36,0)</f>
        <v>98.749997506159431</v>
      </c>
    </row>
    <row r="428" spans="4:17" x14ac:dyDescent="0.25">
      <c r="D428" s="402">
        <v>25130</v>
      </c>
      <c r="E428" s="373">
        <v>87.076862024801201</v>
      </c>
      <c r="F428" s="373">
        <f>VLOOKUP($D428,'[2]5D'!$C:$AY,COLUMNS($A427:B427)+36,0)</f>
        <v>85.564731507584469</v>
      </c>
      <c r="G428" s="373">
        <f>VLOOKUP($D428,'[2]5D'!$C:$AY,COLUMNS($A427:C427)+36,0)</f>
        <v>112.67407705493162</v>
      </c>
      <c r="H428" s="373">
        <f>VLOOKUP($D428,'[2]5D'!$C:$AY,COLUMNS($A427:D427)+36,0)</f>
        <v>117.48251748251755</v>
      </c>
      <c r="I428" s="390">
        <f>VLOOKUP($D428,'[2]5D'!$C:$AY,COLUMNS($A427:E427)+36,0)</f>
        <v>121.67832167832178</v>
      </c>
      <c r="J428" s="390">
        <f>VLOOKUP($D428,'[2]5D'!$C:$AY,COLUMNS($A427:F427)+36,0)</f>
        <v>125.87412587412597</v>
      </c>
      <c r="K428" s="373">
        <f>VLOOKUP($D428,'[2]5D'!$C:$AY,COLUMNS($A427:G427)+36,0)</f>
        <v>130.06993006993017</v>
      </c>
      <c r="L428" s="373">
        <f>VLOOKUP($D428,'[2]5D'!$C:$AY,COLUMNS($A427:H427)+36,0)</f>
        <v>134.26573426573438</v>
      </c>
      <c r="M428" s="373">
        <f>VLOOKUP($D428,'[2]5D'!$C:$AY,COLUMNS($A427:I427)+36,0)</f>
        <v>121.67832167832178</v>
      </c>
      <c r="N428" s="373">
        <f>VLOOKUP($D428,'[2]5D'!$C:$AY,COLUMNS($A427:J427)+36,0)</f>
        <v>125.87412587412597</v>
      </c>
      <c r="O428" s="373">
        <f>VLOOKUP($D428,'[2]5D'!$C:$AY,COLUMNS($A427:K427)+36,0)</f>
        <v>155.24475524475537</v>
      </c>
      <c r="P428" s="373">
        <f>VLOOKUP($D428,'[2]5D'!$C:$AY,COLUMNS($A427:L427)+36,0)</f>
        <v>134.26573426573438</v>
      </c>
      <c r="Q428" s="373">
        <f>VLOOKUP($D428,'[2]5D'!$C:$AY,COLUMNS($A427:M427)+36,0)</f>
        <v>125.87412587412597</v>
      </c>
    </row>
    <row r="429" spans="4:17" x14ac:dyDescent="0.25">
      <c r="D429" s="402">
        <v>25200</v>
      </c>
      <c r="E429" s="373">
        <v>88.076862024801201</v>
      </c>
      <c r="F429" s="373">
        <f>VLOOKUP($D429,'[2]5D'!$C:$AY,COLUMNS($A428:B428)+36,0)</f>
        <v>90.551146478887475</v>
      </c>
      <c r="G429" s="373">
        <f>VLOOKUP($D429,'[2]5D'!$C:$AY,COLUMNS($A428:C428)+36,0)</f>
        <v>119.03856654546499</v>
      </c>
      <c r="H429" s="373">
        <f>VLOOKUP($D429,'[2]5D'!$C:$AY,COLUMNS($A428:D428)+36,0)</f>
        <v>85.99090151570401</v>
      </c>
      <c r="I429" s="390">
        <f>VLOOKUP($D429,'[2]5D'!$C:$AY,COLUMNS($A428:E428)+36,0)</f>
        <v>102.51437790089702</v>
      </c>
      <c r="J429" s="390">
        <f>VLOOKUP($D429,'[2]5D'!$C:$AY,COLUMNS($A428:F428)+36,0)</f>
        <v>94.253579931151606</v>
      </c>
      <c r="K429" s="373">
        <f>VLOOKUP($D429,'[2]5D'!$C:$AY,COLUMNS($A428:G428)+36,0)</f>
        <v>98.384919138875418</v>
      </c>
      <c r="L429" s="373">
        <f>VLOOKUP($D429,'[2]5D'!$C:$AY,COLUMNS($A428:H428)+36,0)</f>
        <v>96.320189757864611</v>
      </c>
      <c r="M429" s="373">
        <f>VLOOKUP($D429,'[2]5D'!$C:$AY,COLUMNS($A428:I428)+36,0)</f>
        <v>122.31359069931483</v>
      </c>
      <c r="N429" s="373">
        <f>VLOOKUP($D429,'[2]5D'!$C:$AY,COLUMNS($A428:J428)+36,0)</f>
        <v>110.29942310798694</v>
      </c>
      <c r="O429" s="373">
        <f>VLOOKUP($D429,'[2]5D'!$C:$AY,COLUMNS($A428:K428)+36,0)</f>
        <v>109.64440118838878</v>
      </c>
      <c r="P429" s="373">
        <f>VLOOKUP($D429,'[2]5D'!$C:$AY,COLUMNS($A428:L428)+36,0)</f>
        <v>138.1187161186424</v>
      </c>
      <c r="Q429" s="373">
        <f>VLOOKUP($D429,'[2]5D'!$C:$AY,COLUMNS($A428:M428)+36,0)</f>
        <v>112.42996808857457</v>
      </c>
    </row>
    <row r="430" spans="4:17" x14ac:dyDescent="0.25">
      <c r="D430" s="402">
        <v>25930</v>
      </c>
      <c r="E430" s="373">
        <v>89.076862024801201</v>
      </c>
      <c r="F430" s="373">
        <f>VLOOKUP($D430,'[2]5D'!$C:$AY,COLUMNS($A429:B429)+36,0)</f>
        <v>127.06923378193602</v>
      </c>
      <c r="G430" s="373">
        <f>VLOOKUP($D430,'[2]5D'!$C:$AY,COLUMNS($A429:C429)+36,0)</f>
        <v>111.95268853861977</v>
      </c>
      <c r="H430" s="373">
        <f>VLOOKUP($D430,'[2]5D'!$C:$AY,COLUMNS($A429:D429)+36,0)</f>
        <v>125.11227138584889</v>
      </c>
      <c r="I430" s="390">
        <f>VLOOKUP($D430,'[2]5D'!$C:$AY,COLUMNS($A429:E429)+36,0)</f>
        <v>151.57969541143206</v>
      </c>
      <c r="J430" s="390">
        <f>VLOOKUP($D430,'[2]5D'!$C:$AY,COLUMNS($A429:F429)+36,0)</f>
        <v>130.95795045912058</v>
      </c>
      <c r="K430" s="373">
        <f>VLOOKUP($D430,'[2]5D'!$C:$AY,COLUMNS($A429:G429)+36,0)</f>
        <v>109.90192498132967</v>
      </c>
      <c r="L430" s="373">
        <f>VLOOKUP($D430,'[2]5D'!$C:$AY,COLUMNS($A429:H429)+36,0)</f>
        <v>88.439255011498915</v>
      </c>
      <c r="M430" s="373">
        <f>VLOOKUP($D430,'[2]5D'!$C:$AY,COLUMNS($A429:I429)+36,0)</f>
        <v>91.071258196222786</v>
      </c>
      <c r="N430" s="373">
        <f>VLOOKUP($D430,'[2]5D'!$C:$AY,COLUMNS($A429:J429)+36,0)</f>
        <v>101.77298314531002</v>
      </c>
      <c r="O430" s="373">
        <f>VLOOKUP($D430,'[2]5D'!$C:$AY,COLUMNS($A429:K429)+36,0)</f>
        <v>118.42073114683257</v>
      </c>
      <c r="P430" s="373">
        <f>VLOOKUP($D430,'[2]5D'!$C:$AY,COLUMNS($A429:L429)+36,0)</f>
        <v>130.31514070927196</v>
      </c>
      <c r="Q430" s="373">
        <f>VLOOKUP($D430,'[2]5D'!$C:$AY,COLUMNS($A429:M429)+36,0)</f>
        <v>123.11721297182818</v>
      </c>
    </row>
    <row r="431" spans="4:17" x14ac:dyDescent="0.25">
      <c r="D431" s="402">
        <v>25994</v>
      </c>
      <c r="E431" s="373">
        <v>90.076862024801201</v>
      </c>
      <c r="F431" s="373">
        <f>VLOOKUP($D431,'[2]5D'!$C:$AY,COLUMNS($A430:B430)+36,0)</f>
        <v>110.26164261061142</v>
      </c>
      <c r="G431" s="373">
        <f>VLOOKUP($D431,'[2]5D'!$C:$AY,COLUMNS($A430:C430)+36,0)</f>
        <v>105.22027259568374</v>
      </c>
      <c r="H431" s="373">
        <f>VLOOKUP($D431,'[2]5D'!$C:$AY,COLUMNS($A430:D430)+36,0)</f>
        <v>98.728431972911679</v>
      </c>
      <c r="I431" s="390">
        <f>VLOOKUP($D431,'[2]5D'!$C:$AY,COLUMNS($A430:E430)+36,0)</f>
        <v>81.221858002233375</v>
      </c>
      <c r="J431" s="390">
        <f>VLOOKUP($D431,'[2]5D'!$C:$AY,COLUMNS($A430:F430)+36,0)</f>
        <v>140.0093656568568</v>
      </c>
      <c r="K431" s="373">
        <f>VLOOKUP($D431,'[2]5D'!$C:$AY,COLUMNS($A430:G430)+36,0)</f>
        <v>132.66092720002888</v>
      </c>
      <c r="L431" s="373">
        <f>VLOOKUP($D431,'[2]5D'!$C:$AY,COLUMNS($A430:H430)+36,0)</f>
        <v>121.63826951478698</v>
      </c>
      <c r="M431" s="373">
        <f>VLOOKUP($D431,'[2]5D'!$C:$AY,COLUMNS($A430:I430)+36,0)</f>
        <v>113.33885666942838</v>
      </c>
      <c r="N431" s="373">
        <f>VLOOKUP($D431,'[2]5D'!$C:$AY,COLUMNS($A430:J430)+36,0)</f>
        <v>112.94982169230221</v>
      </c>
      <c r="O431" s="373">
        <f>VLOOKUP($D431,'[2]5D'!$C:$AY,COLUMNS($A430:K430)+36,0)</f>
        <v>125.7879759374663</v>
      </c>
      <c r="P431" s="373">
        <f>VLOOKUP($D431,'[2]5D'!$C:$AY,COLUMNS($A430:L430)+36,0)</f>
        <v>117.35888476639896</v>
      </c>
      <c r="Q431" s="373">
        <f>VLOOKUP($D431,'[2]5D'!$C:$AY,COLUMNS($A430:M430)+36,0)</f>
        <v>100.25064957021961</v>
      </c>
    </row>
    <row r="432" spans="4:17" x14ac:dyDescent="0.25">
      <c r="D432" s="402">
        <v>26512</v>
      </c>
      <c r="E432" s="373">
        <v>91.076862024801201</v>
      </c>
      <c r="F432" s="373">
        <f>VLOOKUP($D432,'[2]5D'!$C:$AY,COLUMNS($A431:B431)+36,0)</f>
        <v>131.30082975509708</v>
      </c>
      <c r="G432" s="373">
        <f>VLOOKUP($D432,'[2]5D'!$C:$AY,COLUMNS($A431:C431)+36,0)</f>
        <v>115.1076301518748</v>
      </c>
      <c r="H432" s="373">
        <f>VLOOKUP($D432,'[2]5D'!$C:$AY,COLUMNS($A431:D431)+36,0)</f>
        <v>128.91499801251163</v>
      </c>
      <c r="I432" s="390">
        <f>VLOOKUP($D432,'[2]5D'!$C:$AY,COLUMNS($A431:E431)+36,0)</f>
        <v>132.99883858974499</v>
      </c>
      <c r="J432" s="390">
        <f>VLOOKUP($D432,'[2]5D'!$C:$AY,COLUMNS($A431:F431)+36,0)</f>
        <v>134.58102911447295</v>
      </c>
      <c r="K432" s="373">
        <f>VLOOKUP($D432,'[2]5D'!$C:$AY,COLUMNS($A431:G431)+36,0)</f>
        <v>121.6840058197576</v>
      </c>
      <c r="L432" s="373">
        <f>VLOOKUP($D432,'[2]5D'!$C:$AY,COLUMNS($A431:H431)+36,0)</f>
        <v>106.14277992618524</v>
      </c>
      <c r="M432" s="373">
        <f>VLOOKUP($D432,'[2]5D'!$C:$AY,COLUMNS($A431:I431)+36,0)</f>
        <v>153.43857346015875</v>
      </c>
      <c r="N432" s="373">
        <f>VLOOKUP($D432,'[2]5D'!$C:$AY,COLUMNS($A431:J431)+36,0)</f>
        <v>146.05899093167952</v>
      </c>
      <c r="O432" s="373">
        <f>VLOOKUP($D432,'[2]5D'!$C:$AY,COLUMNS($A431:K431)+36,0)</f>
        <v>140.25195130675218</v>
      </c>
      <c r="P432" s="373">
        <f>VLOOKUP($D432,'[2]5D'!$C:$AY,COLUMNS($A431:L431)+36,0)</f>
        <v>131.04796270682345</v>
      </c>
      <c r="Q432" s="373">
        <f>VLOOKUP($D432,'[2]5D'!$C:$AY,COLUMNS($A431:M431)+36,0)</f>
        <v>116.74268209024284</v>
      </c>
    </row>
    <row r="433" spans="4:17" x14ac:dyDescent="0.25">
      <c r="D433" s="402">
        <v>26800</v>
      </c>
      <c r="E433" s="373">
        <v>92.076862024801201</v>
      </c>
      <c r="F433" s="373">
        <f>VLOOKUP($D433,'[2]5D'!$C:$AY,COLUMNS($A432:B432)+36,0)</f>
        <v>136.15950762882147</v>
      </c>
      <c r="G433" s="373">
        <f>VLOOKUP($D433,'[2]5D'!$C:$AY,COLUMNS($A432:C432)+36,0)</f>
        <v>96.89356147489049</v>
      </c>
      <c r="H433" s="373">
        <f>VLOOKUP($D433,'[2]5D'!$C:$AY,COLUMNS($A432:D432)+36,0)</f>
        <v>107.18687565565509</v>
      </c>
      <c r="I433" s="390">
        <f>VLOOKUP($D433,'[2]5D'!$C:$AY,COLUMNS($A432:E432)+36,0)</f>
        <v>113.4789390826173</v>
      </c>
      <c r="J433" s="390">
        <f>VLOOKUP($D433,'[2]5D'!$C:$AY,COLUMNS($A432:F432)+36,0)</f>
        <v>106.68291942649246</v>
      </c>
      <c r="K433" s="373">
        <f>VLOOKUP($D433,'[2]5D'!$C:$AY,COLUMNS($A432:G432)+36,0)</f>
        <v>112.08663015983382</v>
      </c>
      <c r="L433" s="373">
        <f>VLOOKUP($D433,'[2]5D'!$C:$AY,COLUMNS($A432:H432)+36,0)</f>
        <v>158.92460343701319</v>
      </c>
      <c r="M433" s="373">
        <f>VLOOKUP($D433,'[2]5D'!$C:$AY,COLUMNS($A432:I432)+36,0)</f>
        <v>159.27508120371286</v>
      </c>
      <c r="N433" s="373">
        <f>VLOOKUP($D433,'[2]5D'!$C:$AY,COLUMNS($A432:J432)+36,0)</f>
        <v>152.2791120692421</v>
      </c>
      <c r="O433" s="373">
        <f>VLOOKUP($D433,'[2]5D'!$C:$AY,COLUMNS($A432:K432)+36,0)</f>
        <v>100.91217468130441</v>
      </c>
      <c r="P433" s="373">
        <f>VLOOKUP($D433,'[2]5D'!$C:$AY,COLUMNS($A432:L432)+36,0)</f>
        <v>92.727844715080437</v>
      </c>
      <c r="Q433" s="373">
        <f>VLOOKUP($D433,'[2]5D'!$C:$AY,COLUMNS($A432:M432)+36,0)</f>
        <v>91.362937877571667</v>
      </c>
    </row>
    <row r="434" spans="4:17" x14ac:dyDescent="0.25">
      <c r="D434" s="402">
        <v>27200</v>
      </c>
      <c r="E434" s="373">
        <v>93.076862024801201</v>
      </c>
      <c r="F434" s="373">
        <f>VLOOKUP($D434,'[2]5D'!$C:$AY,COLUMNS($A433:B433)+36,0)</f>
        <v>105.2693185425595</v>
      </c>
      <c r="G434" s="373">
        <f>VLOOKUP($D434,'[2]5D'!$C:$AY,COLUMNS($A433:C433)+36,0)</f>
        <v>100.8052481617348</v>
      </c>
      <c r="H434" s="373">
        <f>VLOOKUP($D434,'[2]5D'!$C:$AY,COLUMNS($A433:D433)+36,0)</f>
        <v>101.94907959738333</v>
      </c>
      <c r="I434" s="390">
        <f>VLOOKUP($D434,'[2]5D'!$C:$AY,COLUMNS($A433:E433)+36,0)</f>
        <v>115.52977985813841</v>
      </c>
      <c r="J434" s="390">
        <f>VLOOKUP($D434,'[2]5D'!$C:$AY,COLUMNS($A433:F433)+36,0)</f>
        <v>115.83562988614959</v>
      </c>
      <c r="K434" s="373">
        <f>VLOOKUP($D434,'[2]5D'!$C:$AY,COLUMNS($A433:G433)+36,0)</f>
        <v>116.87627791541945</v>
      </c>
      <c r="L434" s="373">
        <f>VLOOKUP($D434,'[2]5D'!$C:$AY,COLUMNS($A433:H433)+36,0)</f>
        <v>115.77396679466149</v>
      </c>
      <c r="M434" s="373">
        <f>VLOOKUP($D434,'[2]5D'!$C:$AY,COLUMNS($A433:I433)+36,0)</f>
        <v>111.40264310044252</v>
      </c>
      <c r="N434" s="373">
        <f>VLOOKUP($D434,'[2]5D'!$C:$AY,COLUMNS($A433:J433)+36,0)</f>
        <v>133.07732207707184</v>
      </c>
      <c r="O434" s="373">
        <f>VLOOKUP($D434,'[2]5D'!$C:$AY,COLUMNS($A433:K433)+36,0)</f>
        <v>133.07595141309517</v>
      </c>
      <c r="P434" s="373">
        <f>VLOOKUP($D434,'[2]5D'!$C:$AY,COLUMNS($A433:L433)+36,0)</f>
        <v>110.26394946630447</v>
      </c>
      <c r="Q434" s="373">
        <f>VLOOKUP($D434,'[2]5D'!$C:$AY,COLUMNS($A433:M433)+36,0)</f>
        <v>110.35408232648128</v>
      </c>
    </row>
    <row r="435" spans="4:17" x14ac:dyDescent="0.25">
      <c r="D435" s="402">
        <v>27330</v>
      </c>
      <c r="E435" s="373">
        <v>94.076862024801201</v>
      </c>
      <c r="F435" s="373">
        <f>VLOOKUP($D435,'[2]5D'!$C:$AY,COLUMNS($A434:B434)+36,0)</f>
        <v>128.06815617546482</v>
      </c>
      <c r="G435" s="373">
        <f>VLOOKUP($D435,'[2]5D'!$C:$AY,COLUMNS($A434:C434)+36,0)</f>
        <v>133.76287009356386</v>
      </c>
      <c r="H435" s="373">
        <f>VLOOKUP($D435,'[2]5D'!$C:$AY,COLUMNS($A434:D434)+36,0)</f>
        <v>141.90903184414609</v>
      </c>
      <c r="I435" s="390">
        <f>VLOOKUP($D435,'[2]5D'!$C:$AY,COLUMNS($A434:E434)+36,0)</f>
        <v>134.58001937105828</v>
      </c>
      <c r="J435" s="390">
        <f>VLOOKUP($D435,'[2]5D'!$C:$AY,COLUMNS($A434:F434)+36,0)</f>
        <v>148.78576826251248</v>
      </c>
      <c r="K435" s="373">
        <f>VLOOKUP($D435,'[2]5D'!$C:$AY,COLUMNS($A434:G434)+36,0)</f>
        <v>137.42116914934911</v>
      </c>
      <c r="L435" s="373">
        <f>VLOOKUP($D435,'[2]5D'!$C:$AY,COLUMNS($A434:H434)+36,0)</f>
        <v>127.63566632511684</v>
      </c>
      <c r="M435" s="373">
        <f>VLOOKUP($D435,'[2]5D'!$C:$AY,COLUMNS($A434:I434)+36,0)</f>
        <v>124.0089010331743</v>
      </c>
      <c r="N435" s="373">
        <f>VLOOKUP($D435,'[2]5D'!$C:$AY,COLUMNS($A434:J434)+36,0)</f>
        <v>134.46287619253818</v>
      </c>
      <c r="O435" s="373">
        <f>VLOOKUP($D435,'[2]5D'!$C:$AY,COLUMNS($A434:K434)+36,0)</f>
        <v>147.5915128212163</v>
      </c>
      <c r="P435" s="373">
        <f>VLOOKUP($D435,'[2]5D'!$C:$AY,COLUMNS($A434:L434)+36,0)</f>
        <v>154.93166458455806</v>
      </c>
      <c r="Q435" s="373">
        <f>VLOOKUP($D435,'[2]5D'!$C:$AY,COLUMNS($A434:M434)+36,0)</f>
        <v>147.06300917710186</v>
      </c>
    </row>
    <row r="436" spans="4:17" x14ac:dyDescent="0.25">
      <c r="D436" s="402">
        <v>27400</v>
      </c>
      <c r="E436" s="373">
        <v>95.076862024801201</v>
      </c>
      <c r="F436" s="373">
        <f>VLOOKUP($D436,'[2]5D'!$C:$AY,COLUMNS($A435:B435)+36,0)</f>
        <v>127.27002841370614</v>
      </c>
      <c r="G436" s="373">
        <f>VLOOKUP($D436,'[2]5D'!$C:$AY,COLUMNS($A435:C435)+36,0)</f>
        <v>113.42670898649976</v>
      </c>
      <c r="H436" s="373">
        <f>VLOOKUP($D436,'[2]5D'!$C:$AY,COLUMNS($A435:D435)+36,0)</f>
        <v>113.43385431594324</v>
      </c>
      <c r="I436" s="390">
        <f>VLOOKUP($D436,'[2]5D'!$C:$AY,COLUMNS($A435:E435)+36,0)</f>
        <v>107.17251566271545</v>
      </c>
      <c r="J436" s="390">
        <f>VLOOKUP($D436,'[2]5D'!$C:$AY,COLUMNS($A435:F435)+36,0)</f>
        <v>102.19429786024563</v>
      </c>
      <c r="K436" s="373">
        <f>VLOOKUP($D436,'[2]5D'!$C:$AY,COLUMNS($A435:G435)+36,0)</f>
        <v>128.27262991099499</v>
      </c>
      <c r="L436" s="373">
        <f>VLOOKUP($D436,'[2]5D'!$C:$AY,COLUMNS($A435:H435)+36,0)</f>
        <v>137.05636341954514</v>
      </c>
      <c r="M436" s="373">
        <f>VLOOKUP($D436,'[2]5D'!$C:$AY,COLUMNS($A435:I435)+36,0)</f>
        <v>124.07851894713369</v>
      </c>
      <c r="N436" s="373">
        <f>VLOOKUP($D436,'[2]5D'!$C:$AY,COLUMNS($A435:J435)+36,0)</f>
        <v>142.43030243332245</v>
      </c>
      <c r="O436" s="373">
        <f>VLOOKUP($D436,'[2]5D'!$C:$AY,COLUMNS($A435:K435)+36,0)</f>
        <v>169.62314224980437</v>
      </c>
      <c r="P436" s="373">
        <f>VLOOKUP($D436,'[2]5D'!$C:$AY,COLUMNS($A435:L435)+36,0)</f>
        <v>107.05766799226568</v>
      </c>
      <c r="Q436" s="373">
        <f>VLOOKUP($D436,'[2]5D'!$C:$AY,COLUMNS($A435:M435)+36,0)</f>
        <v>109.1103558475057</v>
      </c>
    </row>
    <row r="437" spans="4:17" x14ac:dyDescent="0.25">
      <c r="D437" s="402">
        <v>27900</v>
      </c>
      <c r="E437" s="373">
        <v>96.076862024801201</v>
      </c>
      <c r="F437" s="373">
        <f>VLOOKUP($D437,'[2]5D'!$C:$AY,COLUMNS($A436:B436)+36,0)</f>
        <v>115.64861865580562</v>
      </c>
      <c r="G437" s="373">
        <f>VLOOKUP($D437,'[2]5D'!$C:$AY,COLUMNS($A436:C436)+36,0)</f>
        <v>91.509229846117861</v>
      </c>
      <c r="H437" s="373">
        <f>VLOOKUP($D437,'[2]5D'!$C:$AY,COLUMNS($A436:D436)+36,0)</f>
        <v>124.96973198122221</v>
      </c>
      <c r="I437" s="390">
        <f>VLOOKUP($D437,'[2]5D'!$C:$AY,COLUMNS($A436:E436)+36,0)</f>
        <v>124.38528902736168</v>
      </c>
      <c r="J437" s="390">
        <f>VLOOKUP($D437,'[2]5D'!$C:$AY,COLUMNS($A436:F436)+36,0)</f>
        <v>113.50365962310487</v>
      </c>
      <c r="K437" s="373">
        <f>VLOOKUP($D437,'[2]5D'!$C:$AY,COLUMNS($A436:G436)+36,0)</f>
        <v>114.39296829435376</v>
      </c>
      <c r="L437" s="373">
        <f>VLOOKUP($D437,'[2]5D'!$C:$AY,COLUMNS($A436:H436)+36,0)</f>
        <v>115.03206695050443</v>
      </c>
      <c r="M437" s="373">
        <f>VLOOKUP($D437,'[2]5D'!$C:$AY,COLUMNS($A436:I436)+36,0)</f>
        <v>105.76196152791326</v>
      </c>
      <c r="N437" s="373">
        <f>VLOOKUP($D437,'[2]5D'!$C:$AY,COLUMNS($A436:J436)+36,0)</f>
        <v>118.2229915608247</v>
      </c>
      <c r="O437" s="373">
        <f>VLOOKUP($D437,'[2]5D'!$C:$AY,COLUMNS($A436:K436)+36,0)</f>
        <v>118.92287639588758</v>
      </c>
      <c r="P437" s="373">
        <f>VLOOKUP($D437,'[2]5D'!$C:$AY,COLUMNS($A436:L436)+36,0)</f>
        <v>100.29019876359956</v>
      </c>
      <c r="Q437" s="373">
        <f>VLOOKUP($D437,'[2]5D'!$C:$AY,COLUMNS($A436:M436)+36,0)</f>
        <v>104.65565202527738</v>
      </c>
    </row>
    <row r="438" spans="4:17" x14ac:dyDescent="0.25">
      <c r="D438" s="402">
        <v>28110</v>
      </c>
      <c r="E438" s="373">
        <v>97.076862024801201</v>
      </c>
      <c r="F438" s="373">
        <f>VLOOKUP($D438,'[2]5D'!$C:$AY,COLUMNS($A437:B437)+36,0)</f>
        <v>87.105214366935385</v>
      </c>
      <c r="G438" s="373">
        <f>VLOOKUP($D438,'[2]5D'!$C:$AY,COLUMNS($A437:C437)+36,0)</f>
        <v>130.54133698233574</v>
      </c>
      <c r="H438" s="373">
        <f>VLOOKUP($D438,'[2]5D'!$C:$AY,COLUMNS($A437:D437)+36,0)</f>
        <v>132.31598555021182</v>
      </c>
      <c r="I438" s="390">
        <f>VLOOKUP($D438,'[2]5D'!$C:$AY,COLUMNS($A437:E437)+36,0)</f>
        <v>126.71482993111451</v>
      </c>
      <c r="J438" s="390">
        <f>VLOOKUP($D438,'[2]5D'!$C:$AY,COLUMNS($A437:F437)+36,0)</f>
        <v>136.3846520880854</v>
      </c>
      <c r="K438" s="373">
        <f>VLOOKUP($D438,'[2]5D'!$C:$AY,COLUMNS($A437:G437)+36,0)</f>
        <v>123.08811114475797</v>
      </c>
      <c r="L438" s="373">
        <f>VLOOKUP($D438,'[2]5D'!$C:$AY,COLUMNS($A437:H437)+36,0)</f>
        <v>120.6677819210515</v>
      </c>
      <c r="M438" s="373">
        <f>VLOOKUP($D438,'[2]5D'!$C:$AY,COLUMNS($A437:I437)+36,0)</f>
        <v>122.56188329537403</v>
      </c>
      <c r="N438" s="373">
        <f>VLOOKUP($D438,'[2]5D'!$C:$AY,COLUMNS($A437:J437)+36,0)</f>
        <v>130.13805511832081</v>
      </c>
      <c r="O438" s="373">
        <f>VLOOKUP($D438,'[2]5D'!$C:$AY,COLUMNS($A437:K437)+36,0)</f>
        <v>124.45590677824879</v>
      </c>
      <c r="P438" s="373">
        <f>VLOOKUP($D438,'[2]5D'!$C:$AY,COLUMNS($A437:L437)+36,0)</f>
        <v>125.78719601367337</v>
      </c>
      <c r="Q438" s="373">
        <f>VLOOKUP($D438,'[2]5D'!$C:$AY,COLUMNS($A437:M437)+36,0)</f>
        <v>125.09076626897659</v>
      </c>
    </row>
    <row r="439" spans="4:17" x14ac:dyDescent="0.25">
      <c r="D439" s="402">
        <v>28150</v>
      </c>
      <c r="E439" s="373">
        <v>98.076862024801201</v>
      </c>
      <c r="F439" s="373">
        <f>VLOOKUP($D439,'[2]5D'!$C:$AY,COLUMNS($A438:B438)+36,0)</f>
        <v>112.82231844947295</v>
      </c>
      <c r="G439" s="373">
        <f>VLOOKUP($D439,'[2]5D'!$C:$AY,COLUMNS($A438:C438)+36,0)</f>
        <v>109.77734168845225</v>
      </c>
      <c r="H439" s="373">
        <f>VLOOKUP($D439,'[2]5D'!$C:$AY,COLUMNS($A438:D438)+36,0)</f>
        <v>106.72302286103051</v>
      </c>
      <c r="I439" s="390">
        <f>VLOOKUP($D439,'[2]5D'!$C:$AY,COLUMNS($A438:E438)+36,0)</f>
        <v>109.77422766631858</v>
      </c>
      <c r="J439" s="390">
        <f>VLOOKUP($D439,'[2]5D'!$C:$AY,COLUMNS($A438:F438)+36,0)</f>
        <v>113.75758825205959</v>
      </c>
      <c r="K439" s="373">
        <f>VLOOKUP($D439,'[2]5D'!$C:$AY,COLUMNS($A438:G438)+36,0)</f>
        <v>127.95284059846129</v>
      </c>
      <c r="L439" s="373">
        <f>VLOOKUP($D439,'[2]5D'!$C:$AY,COLUMNS($A438:H438)+36,0)</f>
        <v>124.39070710919829</v>
      </c>
      <c r="M439" s="373">
        <f>VLOOKUP($D439,'[2]5D'!$C:$AY,COLUMNS($A438:I438)+36,0)</f>
        <v>147.00732818542221</v>
      </c>
      <c r="N439" s="373">
        <f>VLOOKUP($D439,'[2]5D'!$C:$AY,COLUMNS($A438:J438)+36,0)</f>
        <v>137.70759507937848</v>
      </c>
      <c r="O439" s="373">
        <f>VLOOKUP($D439,'[2]5D'!$C:$AY,COLUMNS($A438:K438)+36,0)</f>
        <v>103.78407187668917</v>
      </c>
      <c r="P439" s="373">
        <f>VLOOKUP($D439,'[2]5D'!$C:$AY,COLUMNS($A438:L438)+36,0)</f>
        <v>147.48137064723863</v>
      </c>
      <c r="Q439" s="373">
        <f>VLOOKUP($D439,'[2]5D'!$C:$AY,COLUMNS($A438:M438)+36,0)</f>
        <v>122.43674635907171</v>
      </c>
    </row>
    <row r="440" spans="4:17" x14ac:dyDescent="0.25">
      <c r="D440" s="402">
        <v>28170</v>
      </c>
      <c r="E440" s="373">
        <v>99.076862024801201</v>
      </c>
      <c r="F440" s="373">
        <f>VLOOKUP($D440,'[2]5D'!$C:$AY,COLUMNS($A439:B439)+36,0)</f>
        <v>123.59113426278358</v>
      </c>
      <c r="G440" s="373">
        <f>VLOOKUP($D440,'[2]5D'!$C:$AY,COLUMNS($A439:C439)+36,0)</f>
        <v>124.1034501665298</v>
      </c>
      <c r="H440" s="373">
        <f>VLOOKUP($D440,'[2]5D'!$C:$AY,COLUMNS($A439:D439)+36,0)</f>
        <v>107.71995270452959</v>
      </c>
      <c r="I440" s="390">
        <f>VLOOKUP($D440,'[2]5D'!$C:$AY,COLUMNS($A439:E439)+36,0)</f>
        <v>101.38016322603936</v>
      </c>
      <c r="J440" s="390">
        <f>VLOOKUP($D440,'[2]5D'!$C:$AY,COLUMNS($A439:F439)+36,0)</f>
        <v>129.19752337013614</v>
      </c>
      <c r="K440" s="373">
        <f>VLOOKUP($D440,'[2]5D'!$C:$AY,COLUMNS($A439:G439)+36,0)</f>
        <v>116.35642217534998</v>
      </c>
      <c r="L440" s="373">
        <f>VLOOKUP($D440,'[2]5D'!$C:$AY,COLUMNS($A439:H439)+36,0)</f>
        <v>102.73679081428604</v>
      </c>
      <c r="M440" s="373">
        <f>VLOOKUP($D440,'[2]5D'!$C:$AY,COLUMNS($A439:I439)+36,0)</f>
        <v>84.253975962107205</v>
      </c>
      <c r="N440" s="373">
        <f>VLOOKUP($D440,'[2]5D'!$C:$AY,COLUMNS($A439:J439)+36,0)</f>
        <v>101.92056468732613</v>
      </c>
      <c r="O440" s="373">
        <f>VLOOKUP($D440,'[2]5D'!$C:$AY,COLUMNS($A439:K439)+36,0)</f>
        <v>117.93128566223479</v>
      </c>
      <c r="P440" s="373">
        <f>VLOOKUP($D440,'[2]5D'!$C:$AY,COLUMNS($A439:L439)+36,0)</f>
        <v>188.53209777395821</v>
      </c>
      <c r="Q440" s="373">
        <f>VLOOKUP($D440,'[2]5D'!$C:$AY,COLUMNS($A439:M439)+36,0)</f>
        <v>110.15551097058605</v>
      </c>
    </row>
    <row r="441" spans="4:17" x14ac:dyDescent="0.25">
      <c r="D441" s="402">
        <v>28191</v>
      </c>
      <c r="E441" s="373">
        <v>100.076862024801</v>
      </c>
      <c r="F441" s="373">
        <f>VLOOKUP($D441,'[2]5D'!$C:$AY,COLUMNS($A440:B440)+36,0)</f>
        <v>111.54351540610207</v>
      </c>
      <c r="G441" s="373">
        <f>VLOOKUP($D441,'[2]5D'!$C:$AY,COLUMNS($A440:C440)+36,0)</f>
        <v>137.37471272851997</v>
      </c>
      <c r="H441" s="373">
        <f>VLOOKUP($D441,'[2]5D'!$C:$AY,COLUMNS($A440:D440)+36,0)</f>
        <v>117.2141283673744</v>
      </c>
      <c r="I441" s="390">
        <f>VLOOKUP($D441,'[2]5D'!$C:$AY,COLUMNS($A440:E440)+36,0)</f>
        <v>110.0980511490767</v>
      </c>
      <c r="J441" s="390">
        <f>VLOOKUP($D441,'[2]5D'!$C:$AY,COLUMNS($A440:F440)+36,0)</f>
        <v>114.61585519504703</v>
      </c>
      <c r="K441" s="373">
        <f>VLOOKUP($D441,'[2]5D'!$C:$AY,COLUMNS($A440:G440)+36,0)</f>
        <v>102.24796953713211</v>
      </c>
      <c r="L441" s="373">
        <f>VLOOKUP($D441,'[2]5D'!$C:$AY,COLUMNS($A440:H440)+36,0)</f>
        <v>111.39473003414622</v>
      </c>
      <c r="M441" s="373">
        <f>VLOOKUP($D441,'[2]5D'!$C:$AY,COLUMNS($A440:I440)+36,0)</f>
        <v>138.49510087434302</v>
      </c>
      <c r="N441" s="373">
        <f>VLOOKUP($D441,'[2]5D'!$C:$AY,COLUMNS($A440:J440)+36,0)</f>
        <v>111.782503075855</v>
      </c>
      <c r="O441" s="373">
        <f>VLOOKUP($D441,'[2]5D'!$C:$AY,COLUMNS($A440:K440)+36,0)</f>
        <v>115.23724472291572</v>
      </c>
      <c r="P441" s="373">
        <f>VLOOKUP($D441,'[2]5D'!$C:$AY,COLUMNS($A440:L440)+36,0)</f>
        <v>170.51304392766346</v>
      </c>
      <c r="Q441" s="373">
        <f>VLOOKUP($D441,'[2]5D'!$C:$AY,COLUMNS($A440:M440)+36,0)</f>
        <v>157.97902191670718</v>
      </c>
    </row>
    <row r="442" spans="4:17" x14ac:dyDescent="0.25">
      <c r="D442" s="402">
        <v>28199</v>
      </c>
      <c r="E442" s="373">
        <v>101.076862024801</v>
      </c>
      <c r="F442" s="373">
        <f>VLOOKUP($D442,'[2]5D'!$C:$AY,COLUMNS($A441:B441)+36,0)</f>
        <v>95.443971847699061</v>
      </c>
      <c r="G442" s="373">
        <f>VLOOKUP($D442,'[2]5D'!$C:$AY,COLUMNS($A441:C441)+36,0)</f>
        <v>104.4459180673644</v>
      </c>
      <c r="H442" s="373">
        <f>VLOOKUP($D442,'[2]5D'!$C:$AY,COLUMNS($A441:D441)+36,0)</f>
        <v>110.17399737741786</v>
      </c>
      <c r="I442" s="390">
        <f>VLOOKUP($D442,'[2]5D'!$C:$AY,COLUMNS($A441:E441)+36,0)</f>
        <v>103.35462909749376</v>
      </c>
      <c r="J442" s="390">
        <f>VLOOKUP($D442,'[2]5D'!$C:$AY,COLUMNS($A441:F441)+36,0)</f>
        <v>119.5202208435887</v>
      </c>
      <c r="K442" s="373">
        <f>VLOOKUP($D442,'[2]5D'!$C:$AY,COLUMNS($A441:G441)+36,0)</f>
        <v>116.9959911091138</v>
      </c>
      <c r="L442" s="373">
        <f>VLOOKUP($D442,'[2]5D'!$C:$AY,COLUMNS($A441:H441)+36,0)</f>
        <v>127.86200978822082</v>
      </c>
      <c r="M442" s="373">
        <f>VLOOKUP($D442,'[2]5D'!$C:$AY,COLUMNS($A441:I441)+36,0)</f>
        <v>115.54479830358974</v>
      </c>
      <c r="N442" s="373">
        <f>VLOOKUP($D442,'[2]5D'!$C:$AY,COLUMNS($A441:J441)+36,0)</f>
        <v>101.11037337863237</v>
      </c>
      <c r="O442" s="373">
        <f>VLOOKUP($D442,'[2]5D'!$C:$AY,COLUMNS($A441:K441)+36,0)</f>
        <v>114.83906049014763</v>
      </c>
      <c r="P442" s="373">
        <f>VLOOKUP($D442,'[2]5D'!$C:$AY,COLUMNS($A441:L441)+36,0)</f>
        <v>152.61957987601571</v>
      </c>
      <c r="Q442" s="373">
        <f>VLOOKUP($D442,'[2]5D'!$C:$AY,COLUMNS($A441:M441)+36,0)</f>
        <v>132.5901965670102</v>
      </c>
    </row>
    <row r="443" spans="4:17" x14ac:dyDescent="0.25">
      <c r="D443" s="402">
        <v>28210</v>
      </c>
      <c r="E443" s="373">
        <v>102.076862024801</v>
      </c>
      <c r="F443" s="373">
        <f>VLOOKUP($D443,'[2]5D'!$C:$AY,COLUMNS($A442:B442)+36,0)</f>
        <v>106.43545516586124</v>
      </c>
      <c r="G443" s="373">
        <f>VLOOKUP($D443,'[2]5D'!$C:$AY,COLUMNS($A442:C442)+36,0)</f>
        <v>83.173720238529157</v>
      </c>
      <c r="H443" s="373">
        <f>VLOOKUP($D443,'[2]5D'!$C:$AY,COLUMNS($A442:D442)+36,0)</f>
        <v>126.81053988100517</v>
      </c>
      <c r="I443" s="390">
        <f>VLOOKUP($D443,'[2]5D'!$C:$AY,COLUMNS($A442:E442)+36,0)</f>
        <v>118.21366983362857</v>
      </c>
      <c r="J443" s="390">
        <f>VLOOKUP($D443,'[2]5D'!$C:$AY,COLUMNS($A442:F442)+36,0)</f>
        <v>108.65834627975603</v>
      </c>
      <c r="K443" s="373">
        <f>VLOOKUP($D443,'[2]5D'!$C:$AY,COLUMNS($A442:G442)+36,0)</f>
        <v>125.8035058888444</v>
      </c>
      <c r="L443" s="373">
        <f>VLOOKUP($D443,'[2]5D'!$C:$AY,COLUMNS($A442:H442)+36,0)</f>
        <v>141.64504329777861</v>
      </c>
      <c r="M443" s="373">
        <f>VLOOKUP($D443,'[2]5D'!$C:$AY,COLUMNS($A442:I442)+36,0)</f>
        <v>135.09104099941581</v>
      </c>
      <c r="N443" s="373">
        <f>VLOOKUP($D443,'[2]5D'!$C:$AY,COLUMNS($A442:J442)+36,0)</f>
        <v>96.650151286687773</v>
      </c>
      <c r="O443" s="373">
        <f>VLOOKUP($D443,'[2]5D'!$C:$AY,COLUMNS($A442:K442)+36,0)</f>
        <v>82.972797308977192</v>
      </c>
      <c r="P443" s="373">
        <f>VLOOKUP($D443,'[2]5D'!$C:$AY,COLUMNS($A442:L442)+36,0)</f>
        <v>83.233869276853127</v>
      </c>
      <c r="Q443" s="373">
        <f>VLOOKUP($D443,'[2]5D'!$C:$AY,COLUMNS($A442:M442)+36,0)</f>
        <v>88.498096483653654</v>
      </c>
    </row>
    <row r="444" spans="4:17" x14ac:dyDescent="0.25">
      <c r="D444" s="402">
        <v>28230</v>
      </c>
      <c r="E444" s="373">
        <v>103.076862024801</v>
      </c>
      <c r="F444" s="373">
        <f>VLOOKUP($D444,'[2]5D'!$C:$AY,COLUMNS($A443:B443)+36,0)</f>
        <v>117.22305848996888</v>
      </c>
      <c r="G444" s="373">
        <f>VLOOKUP($D444,'[2]5D'!$C:$AY,COLUMNS($A443:C443)+36,0)</f>
        <v>105.46427122220264</v>
      </c>
      <c r="H444" s="373">
        <f>VLOOKUP($D444,'[2]5D'!$C:$AY,COLUMNS($A443:D443)+36,0)</f>
        <v>107.87602260154438</v>
      </c>
      <c r="I444" s="390">
        <f>VLOOKUP($D444,'[2]5D'!$C:$AY,COLUMNS($A443:E443)+36,0)</f>
        <v>110.18778410457197</v>
      </c>
      <c r="J444" s="390">
        <f>VLOOKUP($D444,'[2]5D'!$C:$AY,COLUMNS($A443:F443)+36,0)</f>
        <v>109.69756935713852</v>
      </c>
      <c r="K444" s="373">
        <f>VLOOKUP($D444,'[2]5D'!$C:$AY,COLUMNS($A443:G443)+36,0)</f>
        <v>109.98560765896653</v>
      </c>
      <c r="L444" s="373">
        <f>VLOOKUP($D444,'[2]5D'!$C:$AY,COLUMNS($A443:H443)+36,0)</f>
        <v>105.1714793833749</v>
      </c>
      <c r="M444" s="373">
        <f>VLOOKUP($D444,'[2]5D'!$C:$AY,COLUMNS($A443:I443)+36,0)</f>
        <v>104.93105597272452</v>
      </c>
      <c r="N444" s="373">
        <f>VLOOKUP($D444,'[2]5D'!$C:$AY,COLUMNS($A443:J443)+36,0)</f>
        <v>107.44642809305114</v>
      </c>
      <c r="O444" s="373">
        <f>VLOOKUP($D444,'[2]5D'!$C:$AY,COLUMNS($A443:K443)+36,0)</f>
        <v>102.60049480043911</v>
      </c>
      <c r="P444" s="373">
        <f>VLOOKUP($D444,'[2]5D'!$C:$AY,COLUMNS($A443:L443)+36,0)</f>
        <v>100.77917399765376</v>
      </c>
      <c r="Q444" s="373">
        <f>VLOOKUP($D444,'[2]5D'!$C:$AY,COLUMNS($A443:M443)+36,0)</f>
        <v>121.188283909806</v>
      </c>
    </row>
    <row r="445" spans="4:17" x14ac:dyDescent="0.25">
      <c r="D445" s="402">
        <v>28240</v>
      </c>
      <c r="E445" s="373">
        <v>104.076862024801</v>
      </c>
      <c r="F445" s="373">
        <f>VLOOKUP($D445,'[2]5D'!$C:$AY,COLUMNS($A444:B444)+36,0)</f>
        <v>87.227572080335406</v>
      </c>
      <c r="G445" s="373">
        <f>VLOOKUP($D445,'[2]5D'!$C:$AY,COLUMNS($A444:C444)+36,0)</f>
        <v>82.347322688065276</v>
      </c>
      <c r="H445" s="373">
        <f>VLOOKUP($D445,'[2]5D'!$C:$AY,COLUMNS($A444:D444)+36,0)</f>
        <v>125.67140607013727</v>
      </c>
      <c r="I445" s="390">
        <f>VLOOKUP($D445,'[2]5D'!$C:$AY,COLUMNS($A444:E444)+36,0)</f>
        <v>134.71804869736738</v>
      </c>
      <c r="J445" s="390">
        <f>VLOOKUP($D445,'[2]5D'!$C:$AY,COLUMNS($A444:F444)+36,0)</f>
        <v>130.80270891294435</v>
      </c>
      <c r="K445" s="373">
        <f>VLOOKUP($D445,'[2]5D'!$C:$AY,COLUMNS($A444:G444)+36,0)</f>
        <v>133.52954707158594</v>
      </c>
      <c r="L445" s="373">
        <f>VLOOKUP($D445,'[2]5D'!$C:$AY,COLUMNS($A444:H444)+36,0)</f>
        <v>119.1574327456137</v>
      </c>
      <c r="M445" s="373">
        <f>VLOOKUP($D445,'[2]5D'!$C:$AY,COLUMNS($A444:I444)+36,0)</f>
        <v>119.43777853959507</v>
      </c>
      <c r="N445" s="373">
        <f>VLOOKUP($D445,'[2]5D'!$C:$AY,COLUMNS($A444:J444)+36,0)</f>
        <v>94.192614160595653</v>
      </c>
      <c r="O445" s="373">
        <f>VLOOKUP($D445,'[2]5D'!$C:$AY,COLUMNS($A444:K444)+36,0)</f>
        <v>97.216556602149709</v>
      </c>
      <c r="P445" s="373">
        <f>VLOOKUP($D445,'[2]5D'!$C:$AY,COLUMNS($A444:L444)+36,0)</f>
        <v>104.11840476118745</v>
      </c>
      <c r="Q445" s="373">
        <f>VLOOKUP($D445,'[2]5D'!$C:$AY,COLUMNS($A444:M444)+36,0)</f>
        <v>104.41581510231327</v>
      </c>
    </row>
    <row r="446" spans="4:17" x14ac:dyDescent="0.25">
      <c r="D446" s="402">
        <v>28250</v>
      </c>
      <c r="E446" s="373">
        <v>105.076862024801</v>
      </c>
      <c r="F446" s="373">
        <f>VLOOKUP($D446,'[2]5D'!$C:$AY,COLUMNS($A445:B445)+36,0)</f>
        <v>118.68156357524553</v>
      </c>
      <c r="G446" s="373">
        <f>VLOOKUP($D446,'[2]5D'!$C:$AY,COLUMNS($A445:C445)+36,0)</f>
        <v>121.76202699484749</v>
      </c>
      <c r="H446" s="373">
        <f>VLOOKUP($D446,'[2]5D'!$C:$AY,COLUMNS($A445:D445)+36,0)</f>
        <v>124.14495853537093</v>
      </c>
      <c r="I446" s="390">
        <f>VLOOKUP($D446,'[2]5D'!$C:$AY,COLUMNS($A445:E445)+36,0)</f>
        <v>128.1242896640828</v>
      </c>
      <c r="J446" s="390">
        <f>VLOOKUP($D446,'[2]5D'!$C:$AY,COLUMNS($A445:F445)+36,0)</f>
        <v>120.42397726410731</v>
      </c>
      <c r="K446" s="373">
        <f>VLOOKUP($D446,'[2]5D'!$C:$AY,COLUMNS($A445:G445)+36,0)</f>
        <v>114.50003684586822</v>
      </c>
      <c r="L446" s="373">
        <f>VLOOKUP($D446,'[2]5D'!$C:$AY,COLUMNS($A445:H445)+36,0)</f>
        <v>103.68130546897321</v>
      </c>
      <c r="M446" s="373">
        <f>VLOOKUP($D446,'[2]5D'!$C:$AY,COLUMNS($A445:I445)+36,0)</f>
        <v>205.42875919296108</v>
      </c>
      <c r="N446" s="373">
        <f>VLOOKUP($D446,'[2]5D'!$C:$AY,COLUMNS($A445:J445)+36,0)</f>
        <v>79.015219245363198</v>
      </c>
      <c r="O446" s="373">
        <f>VLOOKUP($D446,'[2]5D'!$C:$AY,COLUMNS($A445:K445)+36,0)</f>
        <v>97.239500551079814</v>
      </c>
      <c r="P446" s="373">
        <f>VLOOKUP($D446,'[2]5D'!$C:$AY,COLUMNS($A445:L445)+36,0)</f>
        <v>129.4106793363114</v>
      </c>
      <c r="Q446" s="373">
        <f>VLOOKUP($D446,'[2]5D'!$C:$AY,COLUMNS($A445:M445)+36,0)</f>
        <v>150.34176474614077</v>
      </c>
    </row>
    <row r="447" spans="4:17" x14ac:dyDescent="0.25">
      <c r="D447" s="402">
        <v>28260</v>
      </c>
      <c r="E447" s="373">
        <v>106.076862024801</v>
      </c>
      <c r="F447" s="373">
        <f>VLOOKUP($D447,'[2]5D'!$C:$AY,COLUMNS($A446:B446)+36,0)</f>
        <v>121.18801850552157</v>
      </c>
      <c r="G447" s="373">
        <f>VLOOKUP($D447,'[2]5D'!$C:$AY,COLUMNS($A446:C446)+36,0)</f>
        <v>95.068210054508796</v>
      </c>
      <c r="H447" s="373">
        <f>VLOOKUP($D447,'[2]5D'!$C:$AY,COLUMNS($A446:D446)+36,0)</f>
        <v>115.56110826898595</v>
      </c>
      <c r="I447" s="390">
        <f>VLOOKUP($D447,'[2]5D'!$C:$AY,COLUMNS($A446:E446)+36,0)</f>
        <v>110.60577894300542</v>
      </c>
      <c r="J447" s="390">
        <f>VLOOKUP($D447,'[2]5D'!$C:$AY,COLUMNS($A446:F446)+36,0)</f>
        <v>126.07742423945669</v>
      </c>
      <c r="K447" s="373">
        <f>VLOOKUP($D447,'[2]5D'!$C:$AY,COLUMNS($A446:G446)+36,0)</f>
        <v>148.60731412541108</v>
      </c>
      <c r="L447" s="373">
        <f>VLOOKUP($D447,'[2]5D'!$C:$AY,COLUMNS($A446:H446)+36,0)</f>
        <v>143.2922433928191</v>
      </c>
      <c r="M447" s="373">
        <f>VLOOKUP($D447,'[2]5D'!$C:$AY,COLUMNS($A446:I446)+36,0)</f>
        <v>105.58229817256735</v>
      </c>
      <c r="N447" s="373">
        <f>VLOOKUP($D447,'[2]5D'!$C:$AY,COLUMNS($A446:J446)+36,0)</f>
        <v>99.901570879571679</v>
      </c>
      <c r="O447" s="373">
        <f>VLOOKUP($D447,'[2]5D'!$C:$AY,COLUMNS($A446:K446)+36,0)</f>
        <v>91.222825727787438</v>
      </c>
      <c r="P447" s="373">
        <f>VLOOKUP($D447,'[2]5D'!$C:$AY,COLUMNS($A446:L446)+36,0)</f>
        <v>106.02818383405449</v>
      </c>
      <c r="Q447" s="373">
        <f>VLOOKUP($D447,'[2]5D'!$C:$AY,COLUMNS($A446:M446)+36,0)</f>
        <v>95.836710428226425</v>
      </c>
    </row>
    <row r="448" spans="4:17" x14ac:dyDescent="0.25">
      <c r="D448" s="402">
        <v>29102</v>
      </c>
      <c r="E448" s="373">
        <v>107.076862024801</v>
      </c>
      <c r="F448" s="373">
        <f>VLOOKUP($D448,'[2]5D'!$C:$AY,COLUMNS($A447:B447)+36,0)</f>
        <v>86.758729793827953</v>
      </c>
      <c r="G448" s="373">
        <f>VLOOKUP($D448,'[2]5D'!$C:$AY,COLUMNS($A447:C447)+36,0)</f>
        <v>76.21173797130507</v>
      </c>
      <c r="H448" s="373">
        <f>VLOOKUP($D448,'[2]5D'!$C:$AY,COLUMNS($A447:D447)+36,0)</f>
        <v>71.972986562474802</v>
      </c>
      <c r="I448" s="390">
        <f>VLOOKUP($D448,'[2]5D'!$C:$AY,COLUMNS($A447:E447)+36,0)</f>
        <v>69.68268850935489</v>
      </c>
      <c r="J448" s="390">
        <f>VLOOKUP($D448,'[2]5D'!$C:$AY,COLUMNS($A447:F447)+36,0)</f>
        <v>77.102524519021614</v>
      </c>
      <c r="K448" s="373">
        <f>VLOOKUP($D448,'[2]5D'!$C:$AY,COLUMNS($A447:G447)+36,0)</f>
        <v>70.669066118846516</v>
      </c>
      <c r="L448" s="373">
        <f>VLOOKUP($D448,'[2]5D'!$C:$AY,COLUMNS($A447:H447)+36,0)</f>
        <v>73.044496912757324</v>
      </c>
      <c r="M448" s="373">
        <f>VLOOKUP($D448,'[2]5D'!$C:$AY,COLUMNS($A447:I447)+36,0)</f>
        <v>79.675907879091653</v>
      </c>
      <c r="N448" s="373">
        <f>VLOOKUP($D448,'[2]5D'!$C:$AY,COLUMNS($A447:J447)+36,0)</f>
        <v>64.433560284830648</v>
      </c>
      <c r="O448" s="373">
        <f>VLOOKUP($D448,'[2]5D'!$C:$AY,COLUMNS($A447:K447)+36,0)</f>
        <v>63.344821170954852</v>
      </c>
      <c r="P448" s="373">
        <f>VLOOKUP($D448,'[2]5D'!$C:$AY,COLUMNS($A447:L447)+36,0)</f>
        <v>59.961580279540811</v>
      </c>
      <c r="Q448" s="373">
        <f>VLOOKUP($D448,'[2]5D'!$C:$AY,COLUMNS($A447:M447)+36,0)</f>
        <v>70.496637241487008</v>
      </c>
    </row>
    <row r="449" spans="4:17" x14ac:dyDescent="0.25">
      <c r="D449" s="402">
        <v>29200</v>
      </c>
      <c r="E449" s="373">
        <v>108.076862024801</v>
      </c>
      <c r="F449" s="373">
        <f>VLOOKUP($D449,'[2]5D'!$C:$AY,COLUMNS($A448:B448)+36,0)</f>
        <v>81.946524827348426</v>
      </c>
      <c r="G449" s="373">
        <f>VLOOKUP($D449,'[2]5D'!$C:$AY,COLUMNS($A448:C448)+36,0)</f>
        <v>81.144023022957057</v>
      </c>
      <c r="H449" s="373">
        <f>VLOOKUP($D449,'[2]5D'!$C:$AY,COLUMNS($A448:D448)+36,0)</f>
        <v>85.490614455972462</v>
      </c>
      <c r="I449" s="390">
        <f>VLOOKUP($D449,'[2]5D'!$C:$AY,COLUMNS($A448:E448)+36,0)</f>
        <v>61.701277953745929</v>
      </c>
      <c r="J449" s="390">
        <f>VLOOKUP($D449,'[2]5D'!$C:$AY,COLUMNS($A448:F448)+36,0)</f>
        <v>64.444420296556984</v>
      </c>
      <c r="K449" s="373">
        <f>VLOOKUP($D449,'[2]5D'!$C:$AY,COLUMNS($A448:G448)+36,0)</f>
        <v>77.965325352624419</v>
      </c>
      <c r="L449" s="373">
        <f>VLOOKUP($D449,'[2]5D'!$C:$AY,COLUMNS($A448:H448)+36,0)</f>
        <v>75.977430654134281</v>
      </c>
      <c r="M449" s="373">
        <f>VLOOKUP($D449,'[2]5D'!$C:$AY,COLUMNS($A448:I448)+36,0)</f>
        <v>71.661390041514821</v>
      </c>
      <c r="N449" s="373">
        <f>VLOOKUP($D449,'[2]5D'!$C:$AY,COLUMNS($A448:J448)+36,0)</f>
        <v>76.132465341137035</v>
      </c>
      <c r="O449" s="373">
        <f>VLOOKUP($D449,'[2]5D'!$C:$AY,COLUMNS($A448:K448)+36,0)</f>
        <v>73.797537184520877</v>
      </c>
      <c r="P449" s="373">
        <f>VLOOKUP($D449,'[2]5D'!$C:$AY,COLUMNS($A448:L448)+36,0)</f>
        <v>67.359233661106444</v>
      </c>
      <c r="Q449" s="373">
        <f>VLOOKUP($D449,'[2]5D'!$C:$AY,COLUMNS($A448:M448)+36,0)</f>
        <v>89.761678905734072</v>
      </c>
    </row>
    <row r="450" spans="4:17" x14ac:dyDescent="0.25">
      <c r="D450" s="402">
        <v>30120</v>
      </c>
      <c r="E450" s="373">
        <v>109.076862024801</v>
      </c>
      <c r="F450" s="373">
        <f>VLOOKUP($D450,'[2]5D'!$C:$AY,COLUMNS($A449:B449)+36,0)</f>
        <v>97.942844754460396</v>
      </c>
      <c r="G450" s="373">
        <f>VLOOKUP($D450,'[2]5D'!$C:$AY,COLUMNS($A449:C449)+36,0)</f>
        <v>69.230769230769269</v>
      </c>
      <c r="H450" s="373">
        <f>VLOOKUP($D450,'[2]5D'!$C:$AY,COLUMNS($A449:D449)+36,0)</f>
        <v>109.94194313614182</v>
      </c>
      <c r="I450" s="390">
        <f>VLOOKUP($D450,'[2]5D'!$C:$AY,COLUMNS($A449:E449)+36,0)</f>
        <v>111.05246781428464</v>
      </c>
      <c r="J450" s="390">
        <f>VLOOKUP($D450,'[2]5D'!$C:$AY,COLUMNS($A449:F449)+36,0)</f>
        <v>138.46153846153854</v>
      </c>
      <c r="K450" s="373">
        <f>VLOOKUP($D450,'[2]5D'!$C:$AY,COLUMNS($A449:G449)+36,0)</f>
        <v>119.81864980398834</v>
      </c>
      <c r="L450" s="373">
        <f>VLOOKUP($D450,'[2]5D'!$C:$AY,COLUMNS($A449:H449)+36,0)</f>
        <v>119.81864980398834</v>
      </c>
      <c r="M450" s="373">
        <f>VLOOKUP($D450,'[2]5D'!$C:$AY,COLUMNS($A449:I449)+36,0)</f>
        <v>138.46153846153854</v>
      </c>
      <c r="N450" s="373">
        <f>VLOOKUP($D450,'[2]5D'!$C:$AY,COLUMNS($A449:J449)+36,0)</f>
        <v>138.46153846153854</v>
      </c>
      <c r="O450" s="373">
        <f>VLOOKUP($D450,'[2]5D'!$C:$AY,COLUMNS($A449:K449)+36,0)</f>
        <v>115.38461538461544</v>
      </c>
      <c r="P450" s="373">
        <f>VLOOKUP($D450,'[2]5D'!$C:$AY,COLUMNS($A449:L449)+36,0)</f>
        <v>138.46153846153854</v>
      </c>
      <c r="Q450" s="373">
        <f>VLOOKUP($D450,'[2]5D'!$C:$AY,COLUMNS($A449:M449)+36,0)</f>
        <v>123.39692307692316</v>
      </c>
    </row>
    <row r="451" spans="4:17" x14ac:dyDescent="0.25">
      <c r="D451" s="402">
        <v>30200</v>
      </c>
      <c r="E451" s="373">
        <v>110.076862024801</v>
      </c>
      <c r="F451" s="373">
        <f>VLOOKUP($D451,'[2]5D'!$C:$AY,COLUMNS($A450:B450)+36,0)</f>
        <v>135.98363455955072</v>
      </c>
      <c r="G451" s="373">
        <f>VLOOKUP($D451,'[2]5D'!$C:$AY,COLUMNS($A450:C450)+36,0)</f>
        <v>108.68822379737931</v>
      </c>
      <c r="H451" s="373">
        <f>VLOOKUP($D451,'[2]5D'!$C:$AY,COLUMNS($A450:D450)+36,0)</f>
        <v>128.74078565371983</v>
      </c>
      <c r="I451" s="390">
        <f>VLOOKUP($D451,'[2]5D'!$C:$AY,COLUMNS($A450:E450)+36,0)</f>
        <v>130.04119763002004</v>
      </c>
      <c r="J451" s="390">
        <f>VLOOKUP($D451,'[2]5D'!$C:$AY,COLUMNS($A450:F450)+36,0)</f>
        <v>125.62403848177085</v>
      </c>
      <c r="K451" s="373">
        <f>VLOOKUP($D451,'[2]5D'!$C:$AY,COLUMNS($A450:G450)+36,0)</f>
        <v>128.1353405885036</v>
      </c>
      <c r="L451" s="373">
        <f>VLOOKUP($D451,'[2]5D'!$C:$AY,COLUMNS($A450:H450)+36,0)</f>
        <v>118.10805326971297</v>
      </c>
      <c r="M451" s="373">
        <f>VLOOKUP($D451,'[2]5D'!$C:$AY,COLUMNS($A450:I450)+36,0)</f>
        <v>122.4960023602063</v>
      </c>
      <c r="N451" s="373">
        <f>VLOOKUP($D451,'[2]5D'!$C:$AY,COLUMNS($A450:J450)+36,0)</f>
        <v>117.27379384451034</v>
      </c>
      <c r="O451" s="373">
        <f>VLOOKUP($D451,'[2]5D'!$C:$AY,COLUMNS($A450:K450)+36,0)</f>
        <v>118.57233833794965</v>
      </c>
      <c r="P451" s="373">
        <f>VLOOKUP($D451,'[2]5D'!$C:$AY,COLUMNS($A450:L450)+36,0)</f>
        <v>118.83111291279283</v>
      </c>
      <c r="Q451" s="373">
        <f>VLOOKUP($D451,'[2]5D'!$C:$AY,COLUMNS($A450:M450)+36,0)</f>
        <v>114.26106200414468</v>
      </c>
    </row>
    <row r="452" spans="4:17" x14ac:dyDescent="0.25">
      <c r="D452" s="402">
        <v>30400</v>
      </c>
      <c r="E452" s="373">
        <v>111.076862024801</v>
      </c>
      <c r="F452" s="373">
        <f>VLOOKUP($D452,'[2]5D'!$C:$AY,COLUMNS($A451:B451)+36,0)</f>
        <v>138.87665681658547</v>
      </c>
      <c r="G452" s="373">
        <f>VLOOKUP($D452,'[2]5D'!$C:$AY,COLUMNS($A451:C451)+36,0)</f>
        <v>96.535888722937699</v>
      </c>
      <c r="H452" s="373">
        <f>VLOOKUP($D452,'[2]5D'!$C:$AY,COLUMNS($A451:D451)+36,0)</f>
        <v>129.67349312425242</v>
      </c>
      <c r="I452" s="390">
        <f>VLOOKUP($D452,'[2]5D'!$C:$AY,COLUMNS($A451:E451)+36,0)</f>
        <v>130.98332638813375</v>
      </c>
      <c r="J452" s="390">
        <f>VLOOKUP($D452,'[2]5D'!$C:$AY,COLUMNS($A451:F451)+36,0)</f>
        <v>110.56357651274969</v>
      </c>
      <c r="K452" s="373">
        <f>VLOOKUP($D452,'[2]5D'!$C:$AY,COLUMNS($A451:G451)+36,0)</f>
        <v>123.74013200837865</v>
      </c>
      <c r="L452" s="373">
        <f>VLOOKUP($D452,'[2]5D'!$C:$AY,COLUMNS($A451:H451)+36,0)</f>
        <v>99.198362162156855</v>
      </c>
      <c r="M452" s="373">
        <f>VLOOKUP($D452,'[2]5D'!$C:$AY,COLUMNS($A451:I451)+36,0)</f>
        <v>106.54787453304124</v>
      </c>
      <c r="N452" s="373">
        <f>VLOOKUP($D452,'[2]5D'!$C:$AY,COLUMNS($A451:J451)+36,0)</f>
        <v>92.636532092521719</v>
      </c>
      <c r="O452" s="373">
        <f>VLOOKUP($D452,'[2]5D'!$C:$AY,COLUMNS($A451:K451)+36,0)</f>
        <v>99.460922929239928</v>
      </c>
      <c r="P452" s="373">
        <f>VLOOKUP($D452,'[2]5D'!$C:$AY,COLUMNS($A451:L451)+36,0)</f>
        <v>99.643229866922923</v>
      </c>
      <c r="Q452" s="373">
        <f>VLOOKUP($D452,'[2]5D'!$C:$AY,COLUMNS($A451:M451)+36,0)</f>
        <v>87.77414109377078</v>
      </c>
    </row>
    <row r="453" spans="4:17" x14ac:dyDescent="0.25">
      <c r="D453" s="402">
        <v>30920</v>
      </c>
      <c r="E453" s="373">
        <v>112.076862024801</v>
      </c>
      <c r="F453" s="373">
        <f>VLOOKUP($D453,'[2]5D'!$C:$AY,COLUMNS($A452:B452)+36,0)</f>
        <v>129.59199852268969</v>
      </c>
      <c r="G453" s="373">
        <f>VLOOKUP($D453,'[2]5D'!$C:$AY,COLUMNS($A452:C452)+36,0)</f>
        <v>102.47301757620185</v>
      </c>
      <c r="H453" s="373">
        <f>VLOOKUP($D453,'[2]5D'!$C:$AY,COLUMNS($A452:D452)+36,0)</f>
        <v>114.15706571275058</v>
      </c>
      <c r="I453" s="390">
        <f>VLOOKUP($D453,'[2]5D'!$C:$AY,COLUMNS($A452:E452)+36,0)</f>
        <v>100.80964801641707</v>
      </c>
      <c r="J453" s="390">
        <f>VLOOKUP($D453,'[2]5D'!$C:$AY,COLUMNS($A452:F452)+36,0)</f>
        <v>108.58298177682505</v>
      </c>
      <c r="K453" s="373">
        <f>VLOOKUP($D453,'[2]5D'!$C:$AY,COLUMNS($A452:G452)+36,0)</f>
        <v>106.23872968308653</v>
      </c>
      <c r="L453" s="373">
        <f>VLOOKUP($D453,'[2]5D'!$C:$AY,COLUMNS($A452:H452)+36,0)</f>
        <v>97.815195448763362</v>
      </c>
      <c r="M453" s="373">
        <f>VLOOKUP($D453,'[2]5D'!$C:$AY,COLUMNS($A452:I452)+36,0)</f>
        <v>96.418824460450054</v>
      </c>
      <c r="N453" s="373">
        <f>VLOOKUP($D453,'[2]5D'!$C:$AY,COLUMNS($A452:J452)+36,0)</f>
        <v>90.337677974796676</v>
      </c>
      <c r="O453" s="373">
        <f>VLOOKUP($D453,'[2]5D'!$C:$AY,COLUMNS($A452:K452)+36,0)</f>
        <v>59.196803359850236</v>
      </c>
      <c r="P453" s="373">
        <f>VLOOKUP($D453,'[2]5D'!$C:$AY,COLUMNS($A452:L452)+36,0)</f>
        <v>81.753778606100468</v>
      </c>
      <c r="Q453" s="373">
        <f>VLOOKUP($D453,'[2]5D'!$C:$AY,COLUMNS($A452:M452)+36,0)</f>
        <v>73.293359024062056</v>
      </c>
    </row>
    <row r="454" spans="4:17" x14ac:dyDescent="0.25">
      <c r="D454" s="402">
        <v>30990</v>
      </c>
      <c r="E454" s="373">
        <v>113.076862024801</v>
      </c>
      <c r="F454" s="373">
        <f>VLOOKUP($D454,'[2]5D'!$C:$AY,COLUMNS($A453:B453)+36,0)</f>
        <v>137.15486617708348</v>
      </c>
      <c r="G454" s="373">
        <f>VLOOKUP($D454,'[2]5D'!$C:$AY,COLUMNS($A453:C453)+36,0)</f>
        <v>98.226445836859654</v>
      </c>
      <c r="H454" s="373">
        <f>VLOOKUP($D454,'[2]5D'!$C:$AY,COLUMNS($A453:D453)+36,0)</f>
        <v>132.27667695834805</v>
      </c>
      <c r="I454" s="390">
        <f>VLOOKUP($D454,'[2]5D'!$C:$AY,COLUMNS($A453:E453)+36,0)</f>
        <v>133.61280500843239</v>
      </c>
      <c r="J454" s="390">
        <f>VLOOKUP($D454,'[2]5D'!$C:$AY,COLUMNS($A453:F453)+36,0)</f>
        <v>121.86410325335926</v>
      </c>
      <c r="K454" s="373">
        <f>VLOOKUP($D454,'[2]5D'!$C:$AY,COLUMNS($A453:G453)+36,0)</f>
        <v>129.2511950733799</v>
      </c>
      <c r="L454" s="373">
        <f>VLOOKUP($D454,'[2]5D'!$C:$AY,COLUMNS($A453:H453)+36,0)</f>
        <v>128.53873326089354</v>
      </c>
      <c r="M454" s="373">
        <f>VLOOKUP($D454,'[2]5D'!$C:$AY,COLUMNS($A453:I453)+36,0)</f>
        <v>144.75990716587106</v>
      </c>
      <c r="N454" s="373">
        <f>VLOOKUP($D454,'[2]5D'!$C:$AY,COLUMNS($A453:J453)+36,0)</f>
        <v>126.97564580385826</v>
      </c>
      <c r="O454" s="373">
        <f>VLOOKUP($D454,'[2]5D'!$C:$AY,COLUMNS($A453:K453)+36,0)</f>
        <v>133.42476207687429</v>
      </c>
      <c r="P454" s="373">
        <f>VLOOKUP($D454,'[2]5D'!$C:$AY,COLUMNS($A453:L453)+36,0)</f>
        <v>127.44414032332465</v>
      </c>
      <c r="Q454" s="373">
        <f>VLOOKUP($D454,'[2]5D'!$C:$AY,COLUMNS($A453:M453)+36,0)</f>
        <v>121.16840062718637</v>
      </c>
    </row>
    <row r="455" spans="4:17" x14ac:dyDescent="0.25">
      <c r="D455" s="402">
        <v>31002</v>
      </c>
      <c r="E455" s="373">
        <v>114.076862024801</v>
      </c>
      <c r="F455" s="373">
        <f>VLOOKUP($D455,'[2]5D'!$C:$AY,COLUMNS($A454:B454)+36,0)</f>
        <v>120.45941198149612</v>
      </c>
      <c r="G455" s="373">
        <f>VLOOKUP($D455,'[2]5D'!$C:$AY,COLUMNS($A454:C454)+36,0)</f>
        <v>117.36729829825158</v>
      </c>
      <c r="H455" s="373">
        <f>VLOOKUP($D455,'[2]5D'!$C:$AY,COLUMNS($A454:D454)+36,0)</f>
        <v>141.9400975286928</v>
      </c>
      <c r="I455" s="390">
        <f>VLOOKUP($D455,'[2]5D'!$C:$AY,COLUMNS($A454:E454)+36,0)</f>
        <v>95.333026143426608</v>
      </c>
      <c r="J455" s="390">
        <f>VLOOKUP($D455,'[2]5D'!$C:$AY,COLUMNS($A454:F454)+36,0)</f>
        <v>120.35376369561867</v>
      </c>
      <c r="K455" s="373">
        <f>VLOOKUP($D455,'[2]5D'!$C:$AY,COLUMNS($A454:G454)+36,0)</f>
        <v>132.87194385486097</v>
      </c>
      <c r="L455" s="373">
        <f>VLOOKUP($D455,'[2]5D'!$C:$AY,COLUMNS($A454:H454)+36,0)</f>
        <v>133.72504699541321</v>
      </c>
      <c r="M455" s="373">
        <f>VLOOKUP($D455,'[2]5D'!$C:$AY,COLUMNS($A454:I454)+36,0)</f>
        <v>132.52539505605264</v>
      </c>
      <c r="N455" s="373">
        <f>VLOOKUP($D455,'[2]5D'!$C:$AY,COLUMNS($A454:J454)+36,0)</f>
        <v>138.84297995310658</v>
      </c>
      <c r="O455" s="373">
        <f>VLOOKUP($D455,'[2]5D'!$C:$AY,COLUMNS($A454:K454)+36,0)</f>
        <v>134.29770735003618</v>
      </c>
      <c r="P455" s="373">
        <f>VLOOKUP($D455,'[2]5D'!$C:$AY,COLUMNS($A454:L454)+36,0)</f>
        <v>120.42915163863948</v>
      </c>
      <c r="Q455" s="373">
        <f>VLOOKUP($D455,'[2]5D'!$C:$AY,COLUMNS($A454:M454)+36,0)</f>
        <v>105.02658543429173</v>
      </c>
    </row>
    <row r="456" spans="4:17" x14ac:dyDescent="0.25">
      <c r="D456" s="402">
        <v>31003</v>
      </c>
      <c r="E456" s="373">
        <v>115.076862024801</v>
      </c>
      <c r="F456" s="373">
        <f>VLOOKUP($D456,'[2]5D'!$C:$AY,COLUMNS($A455:B455)+36,0)</f>
        <v>125.33481002664712</v>
      </c>
      <c r="G456" s="373">
        <f>VLOOKUP($D456,'[2]5D'!$C:$AY,COLUMNS($A455:C455)+36,0)</f>
        <v>124.33951494168149</v>
      </c>
      <c r="H456" s="373">
        <f>VLOOKUP($D456,'[2]5D'!$C:$AY,COLUMNS($A455:D455)+36,0)</f>
        <v>70.132995196398809</v>
      </c>
      <c r="I456" s="390">
        <f>VLOOKUP($D456,'[2]5D'!$C:$AY,COLUMNS($A455:E455)+36,0)</f>
        <v>102.22545356001136</v>
      </c>
      <c r="J456" s="390">
        <f>VLOOKUP($D456,'[2]5D'!$C:$AY,COLUMNS($A455:F455)+36,0)</f>
        <v>132.23315632854266</v>
      </c>
      <c r="K456" s="373">
        <f>VLOOKUP($D456,'[2]5D'!$C:$AY,COLUMNS($A455:G455)+36,0)</f>
        <v>101.92811037187492</v>
      </c>
      <c r="L456" s="373">
        <f>VLOOKUP($D456,'[2]5D'!$C:$AY,COLUMNS($A455:H455)+36,0)</f>
        <v>107.57795365786119</v>
      </c>
      <c r="M456" s="373">
        <f>VLOOKUP($D456,'[2]5D'!$C:$AY,COLUMNS($A455:I455)+36,0)</f>
        <v>110.00135711760817</v>
      </c>
      <c r="N456" s="373">
        <f>VLOOKUP($D456,'[2]5D'!$C:$AY,COLUMNS($A455:J455)+36,0)</f>
        <v>121.53934457915972</v>
      </c>
      <c r="O456" s="373">
        <f>VLOOKUP($D456,'[2]5D'!$C:$AY,COLUMNS($A455:K455)+36,0)</f>
        <v>157.46635352830828</v>
      </c>
      <c r="P456" s="373">
        <f>VLOOKUP($D456,'[2]5D'!$C:$AY,COLUMNS($A455:L455)+36,0)</f>
        <v>148.91799716883187</v>
      </c>
      <c r="Q456" s="373">
        <f>VLOOKUP($D456,'[2]5D'!$C:$AY,COLUMNS($A455:M455)+36,0)</f>
        <v>131.25707200221674</v>
      </c>
    </row>
    <row r="457" spans="4:17" x14ac:dyDescent="0.25">
      <c r="D457" s="402">
        <v>31009</v>
      </c>
      <c r="E457" s="373">
        <v>116.076862024801</v>
      </c>
      <c r="F457" s="373">
        <f>VLOOKUP($D457,'[2]5D'!$C:$AY,COLUMNS($A456:B456)+36,0)</f>
        <v>127.66798749937205</v>
      </c>
      <c r="G457" s="373">
        <f>VLOOKUP($D457,'[2]5D'!$C:$AY,COLUMNS($A456:C456)+36,0)</f>
        <v>125.66351231228845</v>
      </c>
      <c r="H457" s="373">
        <f>VLOOKUP($D457,'[2]5D'!$C:$AY,COLUMNS($A456:D456)+36,0)</f>
        <v>145.92643828305955</v>
      </c>
      <c r="I457" s="390">
        <f>VLOOKUP($D457,'[2]5D'!$C:$AY,COLUMNS($A456:E456)+36,0)</f>
        <v>97.962126445263763</v>
      </c>
      <c r="J457" s="390">
        <f>VLOOKUP($D457,'[2]5D'!$C:$AY,COLUMNS($A456:F456)+36,0)</f>
        <v>126.0170413462299</v>
      </c>
      <c r="K457" s="373">
        <f>VLOOKUP($D457,'[2]5D'!$C:$AY,COLUMNS($A456:G456)+36,0)</f>
        <v>122.81957087285413</v>
      </c>
      <c r="L457" s="373">
        <f>VLOOKUP($D457,'[2]5D'!$C:$AY,COLUMNS($A456:H456)+36,0)</f>
        <v>95.058052100058063</v>
      </c>
      <c r="M457" s="373">
        <f>VLOOKUP($D457,'[2]5D'!$C:$AY,COLUMNS($A456:I456)+36,0)</f>
        <v>110.67284065638695</v>
      </c>
      <c r="N457" s="373">
        <f>VLOOKUP($D457,'[2]5D'!$C:$AY,COLUMNS($A456:J456)+36,0)</f>
        <v>116.36219945870172</v>
      </c>
      <c r="O457" s="373">
        <f>VLOOKUP($D457,'[2]5D'!$C:$AY,COLUMNS($A456:K456)+36,0)</f>
        <v>131.23100499572959</v>
      </c>
      <c r="P457" s="373">
        <f>VLOOKUP($D457,'[2]5D'!$C:$AY,COLUMNS($A456:L456)+36,0)</f>
        <v>168.8930587580619</v>
      </c>
      <c r="Q457" s="373">
        <f>VLOOKUP($D457,'[2]5D'!$C:$AY,COLUMNS($A456:M456)+36,0)</f>
        <v>131.84710623746486</v>
      </c>
    </row>
    <row r="458" spans="4:17" x14ac:dyDescent="0.25">
      <c r="D458" s="402">
        <v>32110</v>
      </c>
      <c r="E458" s="373">
        <v>117.076862024801</v>
      </c>
      <c r="F458" s="373">
        <f>VLOOKUP($D458,'[2]5D'!$C:$AY,COLUMNS($A457:B457)+36,0)</f>
        <v>108.27235671134986</v>
      </c>
      <c r="G458" s="373">
        <f>VLOOKUP($D458,'[2]5D'!$C:$AY,COLUMNS($A457:C457)+36,0)</f>
        <v>104.61562479130298</v>
      </c>
      <c r="H458" s="373">
        <f>VLOOKUP($D458,'[2]5D'!$C:$AY,COLUMNS($A457:D457)+36,0)</f>
        <v>111.02749845279322</v>
      </c>
      <c r="I458" s="390">
        <f>VLOOKUP($D458,'[2]5D'!$C:$AY,COLUMNS($A457:E457)+36,0)</f>
        <v>96.910137696580648</v>
      </c>
      <c r="J458" s="390">
        <f>VLOOKUP($D458,'[2]5D'!$C:$AY,COLUMNS($A457:F457)+36,0)</f>
        <v>94.048182796792645</v>
      </c>
      <c r="K458" s="373">
        <f>VLOOKUP($D458,'[2]5D'!$C:$AY,COLUMNS($A457:G457)+36,0)</f>
        <v>103.05887967820455</v>
      </c>
      <c r="L458" s="373">
        <f>VLOOKUP($D458,'[2]5D'!$C:$AY,COLUMNS($A457:H457)+36,0)</f>
        <v>107.8576918266496</v>
      </c>
      <c r="M458" s="373">
        <f>VLOOKUP($D458,'[2]5D'!$C:$AY,COLUMNS($A457:I457)+36,0)</f>
        <v>108.29946631208345</v>
      </c>
      <c r="N458" s="373">
        <f>VLOOKUP($D458,'[2]5D'!$C:$AY,COLUMNS($A457:J457)+36,0)</f>
        <v>126.82947216000252</v>
      </c>
      <c r="O458" s="373">
        <f>VLOOKUP($D458,'[2]5D'!$C:$AY,COLUMNS($A457:K457)+36,0)</f>
        <v>119.43933728910385</v>
      </c>
      <c r="P458" s="373">
        <f>VLOOKUP($D458,'[2]5D'!$C:$AY,COLUMNS($A457:L457)+36,0)</f>
        <v>112.6298379103914</v>
      </c>
      <c r="Q458" s="373">
        <f>VLOOKUP($D458,'[2]5D'!$C:$AY,COLUMNS($A457:M457)+36,0)</f>
        <v>117.24415258012735</v>
      </c>
    </row>
    <row r="459" spans="4:17" x14ac:dyDescent="0.25">
      <c r="D459" s="402">
        <v>32120</v>
      </c>
      <c r="E459" s="373">
        <v>118.076862024801</v>
      </c>
      <c r="F459" s="373">
        <f>VLOOKUP($D459,'[2]5D'!$C:$AY,COLUMNS($A458:B458)+36,0)</f>
        <v>110.54560469426261</v>
      </c>
      <c r="G459" s="373">
        <f>VLOOKUP($D459,'[2]5D'!$C:$AY,COLUMNS($A458:C458)+36,0)</f>
        <v>101.38463339282441</v>
      </c>
      <c r="H459" s="373">
        <f>VLOOKUP($D459,'[2]5D'!$C:$AY,COLUMNS($A458:D458)+36,0)</f>
        <v>105.37976473154929</v>
      </c>
      <c r="I459" s="390">
        <f>VLOOKUP($D459,'[2]5D'!$C:$AY,COLUMNS($A458:E458)+36,0)</f>
        <v>117.13785111783116</v>
      </c>
      <c r="J459" s="390">
        <f>VLOOKUP($D459,'[2]5D'!$C:$AY,COLUMNS($A458:F458)+36,0)</f>
        <v>108.5410871454702</v>
      </c>
      <c r="K459" s="373">
        <f>VLOOKUP($D459,'[2]5D'!$C:$AY,COLUMNS($A458:G458)+36,0)</f>
        <v>110.35290099828357</v>
      </c>
      <c r="L459" s="373">
        <f>VLOOKUP($D459,'[2]5D'!$C:$AY,COLUMNS($A458:H458)+36,0)</f>
        <v>105.57288152776414</v>
      </c>
      <c r="M459" s="373">
        <f>VLOOKUP($D459,'[2]5D'!$C:$AY,COLUMNS($A458:I458)+36,0)</f>
        <v>105.55744211267591</v>
      </c>
      <c r="N459" s="373">
        <f>VLOOKUP($D459,'[2]5D'!$C:$AY,COLUMNS($A458:J458)+36,0)</f>
        <v>110.59228286384173</v>
      </c>
      <c r="O459" s="373">
        <f>VLOOKUP($D459,'[2]5D'!$C:$AY,COLUMNS($A458:K458)+36,0)</f>
        <v>93.203266818203687</v>
      </c>
      <c r="P459" s="373">
        <f>VLOOKUP($D459,'[2]5D'!$C:$AY,COLUMNS($A458:L458)+36,0)</f>
        <v>101.85621648512256</v>
      </c>
      <c r="Q459" s="373">
        <f>VLOOKUP($D459,'[2]5D'!$C:$AY,COLUMNS($A458:M458)+36,0)</f>
        <v>121.83861914594159</v>
      </c>
    </row>
    <row r="460" spans="4:17" x14ac:dyDescent="0.25">
      <c r="D460" s="402">
        <v>32200</v>
      </c>
      <c r="E460" s="373">
        <v>119.076862024801</v>
      </c>
      <c r="F460" s="373">
        <f>VLOOKUP($D460,'[2]5D'!$C:$AY,COLUMNS($A459:B459)+36,0)</f>
        <v>92.726018242751678</v>
      </c>
      <c r="G460" s="373">
        <f>VLOOKUP($D460,'[2]5D'!$C:$AY,COLUMNS($A459:C459)+36,0)</f>
        <v>92.715515572187982</v>
      </c>
      <c r="H460" s="373">
        <f>VLOOKUP($D460,'[2]5D'!$C:$AY,COLUMNS($A459:D459)+36,0)</f>
        <v>93.290322580645167</v>
      </c>
      <c r="I460" s="390">
        <f>VLOOKUP($D460,'[2]5D'!$C:$AY,COLUMNS($A459:E459)+36,0)</f>
        <v>111.94838709677421</v>
      </c>
      <c r="J460" s="390">
        <f>VLOOKUP($D460,'[2]5D'!$C:$AY,COLUMNS($A459:F459)+36,0)</f>
        <v>118.55094660778879</v>
      </c>
      <c r="K460" s="373">
        <f>VLOOKUP($D460,'[2]5D'!$C:$AY,COLUMNS($A459:G459)+36,0)</f>
        <v>107.92988542840271</v>
      </c>
      <c r="L460" s="373">
        <f>VLOOKUP($D460,'[2]5D'!$C:$AY,COLUMNS($A459:H459)+36,0)</f>
        <v>107.92988542840271</v>
      </c>
      <c r="M460" s="373">
        <f>VLOOKUP($D460,'[2]5D'!$C:$AY,COLUMNS($A459:I459)+36,0)</f>
        <v>116.12903225806451</v>
      </c>
      <c r="N460" s="373">
        <f>VLOOKUP($D460,'[2]5D'!$C:$AY,COLUMNS($A459:J459)+36,0)</f>
        <v>118.86208120128504</v>
      </c>
      <c r="O460" s="373">
        <f>VLOOKUP($D460,'[2]5D'!$C:$AY,COLUMNS($A459:K459)+36,0)</f>
        <v>116.12903225806451</v>
      </c>
      <c r="P460" s="373">
        <f>VLOOKUP($D460,'[2]5D'!$C:$AY,COLUMNS($A459:L459)+36,0)</f>
        <v>112.25806451612901</v>
      </c>
      <c r="Q460" s="373">
        <f>VLOOKUP($D460,'[2]5D'!$C:$AY,COLUMNS($A459:M459)+36,0)</f>
        <v>92.903225806451616</v>
      </c>
    </row>
    <row r="461" spans="4:17" x14ac:dyDescent="0.25">
      <c r="D461" s="402">
        <v>32300</v>
      </c>
      <c r="E461" s="373">
        <v>120.076862024801</v>
      </c>
      <c r="F461" s="373">
        <f>VLOOKUP($D461,'[2]5D'!$C:$AY,COLUMNS($A460:B460)+36,0)</f>
        <v>114.72983587409769</v>
      </c>
      <c r="G461" s="373">
        <f>VLOOKUP($D461,'[2]5D'!$C:$AY,COLUMNS($A460:C460)+36,0)</f>
        <v>97.013700923929761</v>
      </c>
      <c r="H461" s="373">
        <f>VLOOKUP($D461,'[2]5D'!$C:$AY,COLUMNS($A460:D460)+36,0)</f>
        <v>103.83491032835595</v>
      </c>
      <c r="I461" s="390">
        <f>VLOOKUP($D461,'[2]5D'!$C:$AY,COLUMNS($A460:E460)+36,0)</f>
        <v>118.83822371885107</v>
      </c>
      <c r="J461" s="390">
        <f>VLOOKUP($D461,'[2]5D'!$C:$AY,COLUMNS($A460:F460)+36,0)</f>
        <v>119.21063707127743</v>
      </c>
      <c r="K461" s="373">
        <f>VLOOKUP($D461,'[2]5D'!$C:$AY,COLUMNS($A460:G460)+36,0)</f>
        <v>113.96125703949498</v>
      </c>
      <c r="L461" s="373">
        <f>VLOOKUP($D461,'[2]5D'!$C:$AY,COLUMNS($A460:H460)+36,0)</f>
        <v>111.8616906967378</v>
      </c>
      <c r="M461" s="373">
        <f>VLOOKUP($D461,'[2]5D'!$C:$AY,COLUMNS($A460:I460)+36,0)</f>
        <v>120.61495410881466</v>
      </c>
      <c r="N461" s="373">
        <f>VLOOKUP($D461,'[2]5D'!$C:$AY,COLUMNS($A460:J460)+36,0)</f>
        <v>112.50604237799242</v>
      </c>
      <c r="O461" s="373">
        <f>VLOOKUP($D461,'[2]5D'!$C:$AY,COLUMNS($A460:K460)+36,0)</f>
        <v>103.152689179245</v>
      </c>
      <c r="P461" s="373">
        <f>VLOOKUP($D461,'[2]5D'!$C:$AY,COLUMNS($A460:L460)+36,0)</f>
        <v>93.809280559815363</v>
      </c>
      <c r="Q461" s="373">
        <f>VLOOKUP($D461,'[2]5D'!$C:$AY,COLUMNS($A460:M460)+36,0)</f>
        <v>89.258485329368412</v>
      </c>
    </row>
    <row r="462" spans="4:17" x14ac:dyDescent="0.25">
      <c r="D462" s="402">
        <v>32400</v>
      </c>
      <c r="E462" s="373">
        <v>121.076862024801</v>
      </c>
      <c r="F462" s="373">
        <f>VLOOKUP($D462,'[2]5D'!$C:$AY,COLUMNS($A461:B461)+36,0)</f>
        <v>109.37221353429433</v>
      </c>
      <c r="G462" s="373">
        <f>VLOOKUP($D462,'[2]5D'!$C:$AY,COLUMNS($A461:C461)+36,0)</f>
        <v>102.67599252634921</v>
      </c>
      <c r="H462" s="373">
        <f>VLOOKUP($D462,'[2]5D'!$C:$AY,COLUMNS($A461:D461)+36,0)</f>
        <v>110.34402335567144</v>
      </c>
      <c r="I462" s="390">
        <f>VLOOKUP($D462,'[2]5D'!$C:$AY,COLUMNS($A461:E461)+36,0)</f>
        <v>95.836356812434786</v>
      </c>
      <c r="J462" s="390">
        <f>VLOOKUP($D462,'[2]5D'!$C:$AY,COLUMNS($A461:F461)+36,0)</f>
        <v>98.068285280337591</v>
      </c>
      <c r="K462" s="373">
        <f>VLOOKUP($D462,'[2]5D'!$C:$AY,COLUMNS($A461:G461)+36,0)</f>
        <v>105.26371906100387</v>
      </c>
      <c r="L462" s="373">
        <f>VLOOKUP($D462,'[2]5D'!$C:$AY,COLUMNS($A461:H461)+36,0)</f>
        <v>114.95369140670597</v>
      </c>
      <c r="M462" s="373">
        <f>VLOOKUP($D462,'[2]5D'!$C:$AY,COLUMNS($A461:I461)+36,0)</f>
        <v>115.19028992129046</v>
      </c>
      <c r="N462" s="373">
        <f>VLOOKUP($D462,'[2]5D'!$C:$AY,COLUMNS($A461:J461)+36,0)</f>
        <v>115.66523581963106</v>
      </c>
      <c r="O462" s="373">
        <f>VLOOKUP($D462,'[2]5D'!$C:$AY,COLUMNS($A461:K461)+36,0)</f>
        <v>101.89436212525408</v>
      </c>
      <c r="P462" s="373">
        <f>VLOOKUP($D462,'[2]5D'!$C:$AY,COLUMNS($A461:L461)+36,0)</f>
        <v>103.11753971524054</v>
      </c>
      <c r="Q462" s="373">
        <f>VLOOKUP($D462,'[2]5D'!$C:$AY,COLUMNS($A461:M461)+36,0)</f>
        <v>98.753395344524236</v>
      </c>
    </row>
    <row r="463" spans="4:17" x14ac:dyDescent="0.25">
      <c r="D463" s="402">
        <v>32500</v>
      </c>
      <c r="E463" s="373">
        <v>122.076862024801</v>
      </c>
      <c r="F463" s="373">
        <f>VLOOKUP($D463,'[2]5D'!$C:$AY,COLUMNS($A462:B462)+36,0)</f>
        <v>108.9812443809024</v>
      </c>
      <c r="G463" s="373">
        <f>VLOOKUP($D463,'[2]5D'!$C:$AY,COLUMNS($A462:C462)+36,0)</f>
        <v>106.52621724930756</v>
      </c>
      <c r="H463" s="373">
        <f>VLOOKUP($D463,'[2]5D'!$C:$AY,COLUMNS($A462:D462)+36,0)</f>
        <v>106.97038484606088</v>
      </c>
      <c r="I463" s="390">
        <f>VLOOKUP($D463,'[2]5D'!$C:$AY,COLUMNS($A462:E462)+36,0)</f>
        <v>102.86844061049514</v>
      </c>
      <c r="J463" s="390">
        <f>VLOOKUP($D463,'[2]5D'!$C:$AY,COLUMNS($A462:F462)+36,0)</f>
        <v>98.413657483491207</v>
      </c>
      <c r="K463" s="373">
        <f>VLOOKUP($D463,'[2]5D'!$C:$AY,COLUMNS($A462:G462)+36,0)</f>
        <v>102.75082764668241</v>
      </c>
      <c r="L463" s="373">
        <f>VLOOKUP($D463,'[2]5D'!$C:$AY,COLUMNS($A462:H462)+36,0)</f>
        <v>111.89249210263758</v>
      </c>
      <c r="M463" s="373">
        <f>VLOOKUP($D463,'[2]5D'!$C:$AY,COLUMNS($A462:I462)+36,0)</f>
        <v>114.25182472900102</v>
      </c>
      <c r="N463" s="373">
        <f>VLOOKUP($D463,'[2]5D'!$C:$AY,COLUMNS($A462:J462)+36,0)</f>
        <v>122.60563594142586</v>
      </c>
      <c r="O463" s="373">
        <f>VLOOKUP($D463,'[2]5D'!$C:$AY,COLUMNS($A462:K462)+36,0)</f>
        <v>111.35685998311889</v>
      </c>
      <c r="P463" s="373">
        <f>VLOOKUP($D463,'[2]5D'!$C:$AY,COLUMNS($A462:L462)+36,0)</f>
        <v>101.43148777990064</v>
      </c>
      <c r="Q463" s="373">
        <f>VLOOKUP($D463,'[2]5D'!$C:$AY,COLUMNS($A462:M462)+36,0)</f>
        <v>119.89678921147258</v>
      </c>
    </row>
    <row r="464" spans="4:17" x14ac:dyDescent="0.25">
      <c r="D464" s="402">
        <v>32901</v>
      </c>
      <c r="E464" s="373">
        <v>123.076862024801</v>
      </c>
      <c r="F464" s="373">
        <f>VLOOKUP($D464,'[2]5D'!$C:$AY,COLUMNS($A463:B463)+36,0)</f>
        <v>122.00361236147766</v>
      </c>
      <c r="G464" s="373">
        <f>VLOOKUP($D464,'[2]5D'!$C:$AY,COLUMNS($A463:C463)+36,0)</f>
        <v>109.9899908552115</v>
      </c>
      <c r="H464" s="373">
        <f>VLOOKUP($D464,'[2]5D'!$C:$AY,COLUMNS($A463:D463)+36,0)</f>
        <v>110.05850344336096</v>
      </c>
      <c r="I464" s="390">
        <f>VLOOKUP($D464,'[2]5D'!$C:$AY,COLUMNS($A463:E463)+36,0)</f>
        <v>104.05895697612786</v>
      </c>
      <c r="J464" s="390">
        <f>VLOOKUP($D464,'[2]5D'!$C:$AY,COLUMNS($A463:F463)+36,0)</f>
        <v>106.15117695927098</v>
      </c>
      <c r="K464" s="373">
        <f>VLOOKUP($D464,'[2]5D'!$C:$AY,COLUMNS($A463:G463)+36,0)</f>
        <v>106.75621245958661</v>
      </c>
      <c r="L464" s="373">
        <f>VLOOKUP($D464,'[2]5D'!$C:$AY,COLUMNS($A463:H463)+36,0)</f>
        <v>112.73955915997264</v>
      </c>
      <c r="M464" s="373">
        <f>VLOOKUP($D464,'[2]5D'!$C:$AY,COLUMNS($A463:I463)+36,0)</f>
        <v>118.34312690075808</v>
      </c>
      <c r="N464" s="373">
        <f>VLOOKUP($D464,'[2]5D'!$C:$AY,COLUMNS($A463:J463)+36,0)</f>
        <v>126.83643366551875</v>
      </c>
      <c r="O464" s="373">
        <f>VLOOKUP($D464,'[2]5D'!$C:$AY,COLUMNS($A463:K463)+36,0)</f>
        <v>127.42647072916247</v>
      </c>
      <c r="P464" s="373">
        <f>VLOOKUP($D464,'[2]5D'!$C:$AY,COLUMNS($A463:L463)+36,0)</f>
        <v>116.09997307024135</v>
      </c>
      <c r="Q464" s="373">
        <f>VLOOKUP($D464,'[2]5D'!$C:$AY,COLUMNS($A463:M463)+36,0)</f>
        <v>106.39622354276865</v>
      </c>
    </row>
    <row r="465" spans="4:17" x14ac:dyDescent="0.25">
      <c r="D465" s="402">
        <v>32909</v>
      </c>
      <c r="E465" s="373">
        <v>124.076862024801</v>
      </c>
      <c r="F465" s="373">
        <f>VLOOKUP($D465,'[2]5D'!$C:$AY,COLUMNS($A464:B464)+36,0)</f>
        <v>120.77407882176485</v>
      </c>
      <c r="G465" s="373">
        <f>VLOOKUP($D465,'[2]5D'!$C:$AY,COLUMNS($A464:C464)+36,0)</f>
        <v>97.848830604011312</v>
      </c>
      <c r="H465" s="373">
        <f>VLOOKUP($D465,'[2]5D'!$C:$AY,COLUMNS($A464:D464)+36,0)</f>
        <v>96.150391597842074</v>
      </c>
      <c r="I465" s="390">
        <f>VLOOKUP($D465,'[2]5D'!$C:$AY,COLUMNS($A464:E464)+36,0)</f>
        <v>107.42411764991388</v>
      </c>
      <c r="J465" s="390">
        <f>VLOOKUP($D465,'[2]5D'!$C:$AY,COLUMNS($A464:F464)+36,0)</f>
        <v>97.809191713163401</v>
      </c>
      <c r="K465" s="373">
        <f>VLOOKUP($D465,'[2]5D'!$C:$AY,COLUMNS($A464:G464)+36,0)</f>
        <v>106.58150462863445</v>
      </c>
      <c r="L465" s="373">
        <f>VLOOKUP($D465,'[2]5D'!$C:$AY,COLUMNS($A464:H464)+36,0)</f>
        <v>106.58150462863445</v>
      </c>
      <c r="M465" s="373">
        <f>VLOOKUP($D465,'[2]5D'!$C:$AY,COLUMNS($A464:I464)+36,0)</f>
        <v>104.44814194880463</v>
      </c>
      <c r="N465" s="373">
        <f>VLOOKUP($D465,'[2]5D'!$C:$AY,COLUMNS($A464:J464)+36,0)</f>
        <v>115.97756300552298</v>
      </c>
      <c r="O465" s="373">
        <f>VLOOKUP($D465,'[2]5D'!$C:$AY,COLUMNS($A464:K464)+36,0)</f>
        <v>88.500954379755157</v>
      </c>
      <c r="P465" s="373">
        <f>VLOOKUP($D465,'[2]5D'!$C:$AY,COLUMNS($A464:L464)+36,0)</f>
        <v>89.645928921628041</v>
      </c>
      <c r="Q465" s="373">
        <f>VLOOKUP($D465,'[2]5D'!$C:$AY,COLUMNS($A464:M464)+36,0)</f>
        <v>89.089505914528274</v>
      </c>
    </row>
    <row r="466" spans="4:17" x14ac:dyDescent="0.25">
      <c r="D466" s="402">
        <v>33110</v>
      </c>
      <c r="E466" s="373">
        <v>125.076862024801</v>
      </c>
      <c r="F466" s="373">
        <f>VLOOKUP($D466,'[2]5D'!$C:$AY,COLUMNS($A465:B465)+36,0)</f>
        <v>94.214861946611052</v>
      </c>
      <c r="G466" s="373">
        <f>VLOOKUP($D466,'[2]5D'!$C:$AY,COLUMNS($A465:C465)+36,0)</f>
        <v>102.74197697018617</v>
      </c>
      <c r="H466" s="373">
        <f>VLOOKUP($D466,'[2]5D'!$C:$AY,COLUMNS($A465:D465)+36,0)</f>
        <v>120.66286986879143</v>
      </c>
      <c r="I466" s="390">
        <f>VLOOKUP($D466,'[2]5D'!$C:$AY,COLUMNS($A465:E465)+36,0)</f>
        <v>128.03538108614632</v>
      </c>
      <c r="J466" s="390">
        <f>VLOOKUP($D466,'[2]5D'!$C:$AY,COLUMNS($A465:F465)+36,0)</f>
        <v>138.84386374909178</v>
      </c>
      <c r="K466" s="373">
        <f>VLOOKUP($D466,'[2]5D'!$C:$AY,COLUMNS($A465:G465)+36,0)</f>
        <v>162.66521933941578</v>
      </c>
      <c r="L466" s="373">
        <f>VLOOKUP($D466,'[2]5D'!$C:$AY,COLUMNS($A465:H465)+36,0)</f>
        <v>170.03753489482597</v>
      </c>
      <c r="M466" s="373">
        <f>VLOOKUP($D466,'[2]5D'!$C:$AY,COLUMNS($A465:I465)+36,0)</f>
        <v>169.84119363392017</v>
      </c>
      <c r="N466" s="373">
        <f>VLOOKUP($D466,'[2]5D'!$C:$AY,COLUMNS($A465:J465)+36,0)</f>
        <v>174.69062358389169</v>
      </c>
      <c r="O466" s="373">
        <f>VLOOKUP($D466,'[2]5D'!$C:$AY,COLUMNS($A465:K465)+36,0)</f>
        <v>158.69556691703164</v>
      </c>
      <c r="P466" s="373">
        <f>VLOOKUP($D466,'[2]5D'!$C:$AY,COLUMNS($A465:L465)+36,0)</f>
        <v>160.85050116633522</v>
      </c>
      <c r="Q466" s="373">
        <f>VLOOKUP($D466,'[2]5D'!$C:$AY,COLUMNS($A465:M465)+36,0)</f>
        <v>82.206481997849309</v>
      </c>
    </row>
    <row r="467" spans="4:17" x14ac:dyDescent="0.25">
      <c r="D467" s="402">
        <v>33120</v>
      </c>
      <c r="E467" s="373">
        <v>126.076862024801</v>
      </c>
      <c r="F467" s="373">
        <f>VLOOKUP($D467,'[2]5D'!$C:$AY,COLUMNS($A466:B466)+36,0)</f>
        <v>108.62212264761635</v>
      </c>
      <c r="G467" s="373">
        <f>VLOOKUP($D467,'[2]5D'!$C:$AY,COLUMNS($A466:C466)+36,0)</f>
        <v>91.327234088450567</v>
      </c>
      <c r="H467" s="373">
        <f>VLOOKUP($D467,'[2]5D'!$C:$AY,COLUMNS($A466:D466)+36,0)</f>
        <v>119.77931084580464</v>
      </c>
      <c r="I467" s="390">
        <f>VLOOKUP($D467,'[2]5D'!$C:$AY,COLUMNS($A466:E466)+36,0)</f>
        <v>112.51445851579112</v>
      </c>
      <c r="J467" s="390">
        <f>VLOOKUP($D467,'[2]5D'!$C:$AY,COLUMNS($A466:F466)+36,0)</f>
        <v>118.09305261488544</v>
      </c>
      <c r="K467" s="373">
        <f>VLOOKUP($D467,'[2]5D'!$C:$AY,COLUMNS($A466:G466)+36,0)</f>
        <v>121.38237847989373</v>
      </c>
      <c r="L467" s="373">
        <f>VLOOKUP($D467,'[2]5D'!$C:$AY,COLUMNS($A466:H466)+36,0)</f>
        <v>147.42842866198171</v>
      </c>
      <c r="M467" s="373">
        <f>VLOOKUP($D467,'[2]5D'!$C:$AY,COLUMNS($A466:I466)+36,0)</f>
        <v>132.88395080246096</v>
      </c>
      <c r="N467" s="373">
        <f>VLOOKUP($D467,'[2]5D'!$C:$AY,COLUMNS($A466:J466)+36,0)</f>
        <v>150.23737894791847</v>
      </c>
      <c r="O467" s="373">
        <f>VLOOKUP($D467,'[2]5D'!$C:$AY,COLUMNS($A466:K466)+36,0)</f>
        <v>130.71333768635105</v>
      </c>
      <c r="P467" s="373">
        <f>VLOOKUP($D467,'[2]5D'!$C:$AY,COLUMNS($A466:L466)+36,0)</f>
        <v>136.32380084840182</v>
      </c>
      <c r="Q467" s="373">
        <f>VLOOKUP($D467,'[2]5D'!$C:$AY,COLUMNS($A466:M466)+36,0)</f>
        <v>91.775346080943876</v>
      </c>
    </row>
    <row r="468" spans="4:17" x14ac:dyDescent="0.25">
      <c r="D468" s="402">
        <v>33131</v>
      </c>
      <c r="E468" s="373">
        <v>127.076862024801</v>
      </c>
      <c r="F468" s="373">
        <f>VLOOKUP($D468,'[2]5D'!$C:$AY,COLUMNS($A467:B467)+36,0)</f>
        <v>96.978648436659981</v>
      </c>
      <c r="G468" s="373">
        <f>VLOOKUP($D468,'[2]5D'!$C:$AY,COLUMNS($A467:C467)+36,0)</f>
        <v>103.89406175843382</v>
      </c>
      <c r="H468" s="373">
        <f>VLOOKUP($D468,'[2]5D'!$C:$AY,COLUMNS($A467:D467)+36,0)</f>
        <v>119.89139097122049</v>
      </c>
      <c r="I468" s="390">
        <f>VLOOKUP($D468,'[2]5D'!$C:$AY,COLUMNS($A467:E467)+36,0)</f>
        <v>127.21676476483863</v>
      </c>
      <c r="J468" s="390">
        <f>VLOOKUP($D468,'[2]5D'!$C:$AY,COLUMNS($A467:F467)+36,0)</f>
        <v>138.67313603211872</v>
      </c>
      <c r="K468" s="373">
        <f>VLOOKUP($D468,'[2]5D'!$C:$AY,COLUMNS($A467:G467)+36,0)</f>
        <v>147.49665034787571</v>
      </c>
      <c r="L468" s="373">
        <f>VLOOKUP($D468,'[2]5D'!$C:$AY,COLUMNS($A467:H467)+36,0)</f>
        <v>141.33588738642985</v>
      </c>
      <c r="M468" s="373">
        <f>VLOOKUP($D468,'[2]5D'!$C:$AY,COLUMNS($A467:I467)+36,0)</f>
        <v>159.22073982666669</v>
      </c>
      <c r="N468" s="373">
        <f>VLOOKUP($D468,'[2]5D'!$C:$AY,COLUMNS($A467:J467)+36,0)</f>
        <v>160.55211550382199</v>
      </c>
      <c r="O468" s="373">
        <f>VLOOKUP($D468,'[2]5D'!$C:$AY,COLUMNS($A467:K467)+36,0)</f>
        <v>156.79273266775076</v>
      </c>
      <c r="P468" s="373">
        <f>VLOOKUP($D468,'[2]5D'!$C:$AY,COLUMNS($A467:L467)+36,0)</f>
        <v>158.46641914546166</v>
      </c>
      <c r="Q468" s="373">
        <f>VLOOKUP($D468,'[2]5D'!$C:$AY,COLUMNS($A467:M467)+36,0)</f>
        <v>85.676226517876202</v>
      </c>
    </row>
    <row r="469" spans="4:17" x14ac:dyDescent="0.25">
      <c r="D469" s="402">
        <v>33140</v>
      </c>
      <c r="E469" s="373">
        <v>128.07686202480099</v>
      </c>
      <c r="F469" s="373">
        <f>VLOOKUP($D469,'[2]5D'!$C:$AY,COLUMNS($A468:B468)+36,0)</f>
        <v>134.01335858531377</v>
      </c>
      <c r="G469" s="373">
        <f>VLOOKUP($D469,'[2]5D'!$C:$AY,COLUMNS($A468:C468)+36,0)</f>
        <v>110.23446242401775</v>
      </c>
      <c r="H469" s="373">
        <f>VLOOKUP($D469,'[2]5D'!$C:$AY,COLUMNS($A468:D468)+36,0)</f>
        <v>115.64404578267767</v>
      </c>
      <c r="I469" s="390">
        <f>VLOOKUP($D469,'[2]5D'!$C:$AY,COLUMNS($A468:E468)+36,0)</f>
        <v>122.70990643790819</v>
      </c>
      <c r="J469" s="390">
        <f>VLOOKUP($D469,'[2]5D'!$C:$AY,COLUMNS($A468:F468)+36,0)</f>
        <v>113.5252500365898</v>
      </c>
      <c r="K469" s="373">
        <f>VLOOKUP($D469,'[2]5D'!$C:$AY,COLUMNS($A468:G468)+36,0)</f>
        <v>119.46371008002559</v>
      </c>
      <c r="L469" s="373">
        <f>VLOOKUP($D469,'[2]5D'!$C:$AY,COLUMNS($A468:H468)+36,0)</f>
        <v>119.46371008002559</v>
      </c>
      <c r="M469" s="373">
        <f>VLOOKUP($D469,'[2]5D'!$C:$AY,COLUMNS($A468:I468)+36,0)</f>
        <v>115.39217106808908</v>
      </c>
      <c r="N469" s="373">
        <f>VLOOKUP($D469,'[2]5D'!$C:$AY,COLUMNS($A468:J468)+36,0)</f>
        <v>118.36140108980733</v>
      </c>
      <c r="O469" s="373">
        <f>VLOOKUP($D469,'[2]5D'!$C:$AY,COLUMNS($A468:K468)+36,0)</f>
        <v>117.73909407930732</v>
      </c>
      <c r="P469" s="373">
        <f>VLOOKUP($D469,'[2]5D'!$C:$AY,COLUMNS($A468:L468)+36,0)</f>
        <v>101.77397836486178</v>
      </c>
      <c r="Q469" s="373">
        <f>VLOOKUP($D469,'[2]5D'!$C:$AY,COLUMNS($A468:M468)+36,0)</f>
        <v>65.177243764339863</v>
      </c>
    </row>
    <row r="470" spans="4:17" x14ac:dyDescent="0.25">
      <c r="D470" s="402">
        <v>33190</v>
      </c>
      <c r="E470" s="373">
        <v>129.07686202480099</v>
      </c>
      <c r="F470" s="373">
        <f>VLOOKUP($D470,'[2]5D'!$C:$AY,COLUMNS($A469:B469)+36,0)</f>
        <v>96.29381821336257</v>
      </c>
      <c r="G470" s="373">
        <f>VLOOKUP($D470,'[2]5D'!$C:$AY,COLUMNS($A469:C469)+36,0)</f>
        <v>108.68325603776695</v>
      </c>
      <c r="H470" s="373">
        <f>VLOOKUP($D470,'[2]5D'!$C:$AY,COLUMNS($A469:D469)+36,0)</f>
        <v>112.28607235733287</v>
      </c>
      <c r="I470" s="390">
        <f>VLOOKUP($D470,'[2]5D'!$C:$AY,COLUMNS($A469:E469)+36,0)</f>
        <v>115.9991548879043</v>
      </c>
      <c r="J470" s="390">
        <f>VLOOKUP($D470,'[2]5D'!$C:$AY,COLUMNS($A469:F469)+36,0)</f>
        <v>123.9952819598894</v>
      </c>
      <c r="K470" s="373">
        <f>VLOOKUP($D470,'[2]5D'!$C:$AY,COLUMNS($A469:G469)+36,0)</f>
        <v>125.0798139831269</v>
      </c>
      <c r="L470" s="373">
        <f>VLOOKUP($D470,'[2]5D'!$C:$AY,COLUMNS($A469:H469)+36,0)</f>
        <v>125.0798139831269</v>
      </c>
      <c r="M470" s="373">
        <f>VLOOKUP($D470,'[2]5D'!$C:$AY,COLUMNS($A469:I469)+36,0)</f>
        <v>124.08462080039017</v>
      </c>
      <c r="N470" s="373">
        <f>VLOOKUP($D470,'[2]5D'!$C:$AY,COLUMNS($A469:J469)+36,0)</f>
        <v>124.62688681200891</v>
      </c>
      <c r="O470" s="373">
        <f>VLOOKUP($D470,'[2]5D'!$C:$AY,COLUMNS($A469:K469)+36,0)</f>
        <v>114.88483004742719</v>
      </c>
      <c r="P470" s="373">
        <f>VLOOKUP($D470,'[2]5D'!$C:$AY,COLUMNS($A469:L469)+36,0)</f>
        <v>97.36357586741255</v>
      </c>
      <c r="Q470" s="373">
        <f>VLOOKUP($D470,'[2]5D'!$C:$AY,COLUMNS($A469:M469)+36,0)</f>
        <v>90.081838062876585</v>
      </c>
    </row>
    <row r="471" spans="4:17" x14ac:dyDescent="0.25">
      <c r="D471" s="402">
        <v>33200</v>
      </c>
      <c r="E471" s="373">
        <v>130.07686202480099</v>
      </c>
      <c r="F471" s="373">
        <f>VLOOKUP($D471,'[2]5D'!$C:$AY,COLUMNS($A470:B470)+36,0)</f>
        <v>101.57846516985822</v>
      </c>
      <c r="G471" s="373">
        <f>VLOOKUP($D471,'[2]5D'!$C:$AY,COLUMNS($A470:C470)+36,0)</f>
        <v>102.13146571896947</v>
      </c>
      <c r="H471" s="373">
        <f>VLOOKUP($D471,'[2]5D'!$C:$AY,COLUMNS($A470:D470)+36,0)</f>
        <v>114.34546422012313</v>
      </c>
      <c r="I471" s="390">
        <f>VLOOKUP($D471,'[2]5D'!$C:$AY,COLUMNS($A470:E470)+36,0)</f>
        <v>115.60360208966728</v>
      </c>
      <c r="J471" s="390">
        <f>VLOOKUP($D471,'[2]5D'!$C:$AY,COLUMNS($A470:F470)+36,0)</f>
        <v>121.98710161479924</v>
      </c>
      <c r="K471" s="373">
        <f>VLOOKUP($D471,'[2]5D'!$C:$AY,COLUMNS($A470:G470)+36,0)</f>
        <v>124.21035881931738</v>
      </c>
      <c r="L471" s="373">
        <f>VLOOKUP($D471,'[2]5D'!$C:$AY,COLUMNS($A470:H470)+36,0)</f>
        <v>124.21035881931738</v>
      </c>
      <c r="M471" s="373">
        <f>VLOOKUP($D471,'[2]5D'!$C:$AY,COLUMNS($A470:I470)+36,0)</f>
        <v>112.87139089365263</v>
      </c>
      <c r="N471" s="373">
        <f>VLOOKUP($D471,'[2]5D'!$C:$AY,COLUMNS($A470:J470)+36,0)</f>
        <v>113.98301949591118</v>
      </c>
      <c r="O471" s="373">
        <f>VLOOKUP($D471,'[2]5D'!$C:$AY,COLUMNS($A470:K470)+36,0)</f>
        <v>113.89927599649931</v>
      </c>
      <c r="P471" s="373">
        <f>VLOOKUP($D471,'[2]5D'!$C:$AY,COLUMNS($A470:L470)+36,0)</f>
        <v>110.56251647388018</v>
      </c>
      <c r="Q471" s="373">
        <f>VLOOKUP($D471,'[2]5D'!$C:$AY,COLUMNS($A470:M470)+36,0)</f>
        <v>97.066718077064195</v>
      </c>
    </row>
    <row r="474" spans="4:17" x14ac:dyDescent="0.25">
      <c r="D474" s="388">
        <v>10101</v>
      </c>
      <c r="E474" s="397">
        <f>VLOOKUP(D474,$D$229:$Q$471,5,0)</f>
        <v>117.11813487760526</v>
      </c>
    </row>
    <row r="475" spans="4:17" x14ac:dyDescent="0.25">
      <c r="D475" s="388">
        <v>10102</v>
      </c>
      <c r="E475" s="397">
        <f t="shared" ref="E475:E538" si="26">VLOOKUP(D475,$D$229:$Q$471,5,0)</f>
        <v>130.44949259837907</v>
      </c>
    </row>
    <row r="476" spans="4:17" x14ac:dyDescent="0.25">
      <c r="D476" s="388">
        <v>10103</v>
      </c>
      <c r="E476" s="397">
        <f t="shared" si="26"/>
        <v>119.81070721164406</v>
      </c>
    </row>
    <row r="477" spans="4:17" x14ac:dyDescent="0.25">
      <c r="D477" s="388">
        <v>10104</v>
      </c>
      <c r="E477" s="397">
        <f t="shared" si="26"/>
        <v>127.58084308373358</v>
      </c>
    </row>
    <row r="478" spans="4:17" x14ac:dyDescent="0.25">
      <c r="D478" s="388">
        <v>10201</v>
      </c>
      <c r="E478" s="397">
        <f t="shared" si="26"/>
        <v>110.80459917164642</v>
      </c>
    </row>
    <row r="479" spans="4:17" x14ac:dyDescent="0.25">
      <c r="D479" s="388">
        <v>10202</v>
      </c>
      <c r="E479" s="397">
        <f t="shared" si="26"/>
        <v>108.96982774442627</v>
      </c>
    </row>
    <row r="480" spans="4:17" x14ac:dyDescent="0.25">
      <c r="D480" s="388">
        <v>10203</v>
      </c>
      <c r="E480" s="397">
        <f t="shared" si="26"/>
        <v>103.36918115516751</v>
      </c>
    </row>
    <row r="481" spans="4:5" x14ac:dyDescent="0.25">
      <c r="D481" s="388">
        <v>10204</v>
      </c>
      <c r="E481" s="397">
        <f t="shared" si="26"/>
        <v>105.30378562793251</v>
      </c>
    </row>
    <row r="482" spans="4:5" x14ac:dyDescent="0.25">
      <c r="D482" s="388">
        <v>10205</v>
      </c>
      <c r="E482" s="397">
        <f t="shared" si="26"/>
        <v>119.63991234591229</v>
      </c>
    </row>
    <row r="483" spans="4:5" x14ac:dyDescent="0.25">
      <c r="D483" s="388">
        <v>10301</v>
      </c>
      <c r="E483" s="397">
        <f t="shared" si="26"/>
        <v>106.92016088582949</v>
      </c>
    </row>
    <row r="484" spans="4:5" x14ac:dyDescent="0.25">
      <c r="D484" s="388">
        <v>10302</v>
      </c>
      <c r="E484" s="397">
        <f t="shared" si="26"/>
        <v>108.46945758411272</v>
      </c>
    </row>
    <row r="485" spans="4:5" x14ac:dyDescent="0.25">
      <c r="D485" s="388">
        <v>10303</v>
      </c>
      <c r="E485" s="397">
        <f t="shared" si="26"/>
        <v>78.043512388948713</v>
      </c>
    </row>
    <row r="486" spans="4:5" x14ac:dyDescent="0.25">
      <c r="D486" s="388">
        <v>10304</v>
      </c>
      <c r="E486" s="397">
        <f t="shared" si="26"/>
        <v>145.95448862723805</v>
      </c>
    </row>
    <row r="487" spans="4:5" x14ac:dyDescent="0.25">
      <c r="D487" s="388">
        <v>10305</v>
      </c>
      <c r="E487" s="397">
        <f t="shared" si="26"/>
        <v>102.47445527842795</v>
      </c>
    </row>
    <row r="488" spans="4:5" x14ac:dyDescent="0.25">
      <c r="D488" s="388">
        <v>10306</v>
      </c>
      <c r="E488" s="397">
        <f t="shared" si="26"/>
        <v>110.72130090939601</v>
      </c>
    </row>
    <row r="489" spans="4:5" x14ac:dyDescent="0.25">
      <c r="D489" s="388">
        <v>10405</v>
      </c>
      <c r="E489" s="397">
        <f t="shared" si="26"/>
        <v>105.14347195569695</v>
      </c>
    </row>
    <row r="490" spans="4:5" x14ac:dyDescent="0.25">
      <c r="D490" s="388">
        <v>10509</v>
      </c>
      <c r="E490" s="397">
        <f t="shared" si="26"/>
        <v>99.148756717095196</v>
      </c>
    </row>
    <row r="491" spans="4:5" x14ac:dyDescent="0.25">
      <c r="D491" s="388">
        <v>10619</v>
      </c>
      <c r="E491" s="397">
        <f t="shared" si="26"/>
        <v>107.4216701189937</v>
      </c>
    </row>
    <row r="492" spans="4:5" x14ac:dyDescent="0.25">
      <c r="D492" s="388">
        <v>10621</v>
      </c>
      <c r="E492" s="397">
        <f t="shared" si="26"/>
        <v>105.05288316635864</v>
      </c>
    </row>
    <row r="493" spans="4:5" x14ac:dyDescent="0.25">
      <c r="D493" s="388">
        <v>10622</v>
      </c>
      <c r="E493" s="397">
        <f t="shared" si="26"/>
        <v>110.5774072674961</v>
      </c>
    </row>
    <row r="494" spans="4:5" x14ac:dyDescent="0.25">
      <c r="D494" s="388">
        <v>10623</v>
      </c>
      <c r="E494" s="397">
        <f t="shared" si="26"/>
        <v>117.23850193920511</v>
      </c>
    </row>
    <row r="495" spans="4:5" x14ac:dyDescent="0.25">
      <c r="D495" s="388">
        <v>10714</v>
      </c>
      <c r="E495" s="397">
        <f t="shared" si="26"/>
        <v>107.88916309651972</v>
      </c>
    </row>
    <row r="496" spans="4:5" x14ac:dyDescent="0.25">
      <c r="D496" s="388">
        <v>10722</v>
      </c>
      <c r="E496" s="397">
        <f t="shared" si="26"/>
        <v>117.28361717590067</v>
      </c>
    </row>
    <row r="497" spans="4:5" x14ac:dyDescent="0.25">
      <c r="D497" s="388">
        <v>10792</v>
      </c>
      <c r="E497" s="397">
        <f t="shared" si="26"/>
        <v>132.29932635911118</v>
      </c>
    </row>
    <row r="498" spans="4:5" x14ac:dyDescent="0.25">
      <c r="D498" s="388">
        <v>10795</v>
      </c>
      <c r="E498" s="397">
        <f t="shared" si="26"/>
        <v>134.82238239168231</v>
      </c>
    </row>
    <row r="499" spans="4:5" x14ac:dyDescent="0.25">
      <c r="D499" s="388">
        <v>10800</v>
      </c>
      <c r="E499" s="397">
        <f t="shared" si="26"/>
        <v>122.28240105692508</v>
      </c>
    </row>
    <row r="500" spans="4:5" x14ac:dyDescent="0.25">
      <c r="D500" s="388">
        <v>11010</v>
      </c>
      <c r="E500" s="397">
        <f t="shared" si="26"/>
        <v>119.45354406242576</v>
      </c>
    </row>
    <row r="501" spans="4:5" x14ac:dyDescent="0.25">
      <c r="D501" s="388">
        <v>11020</v>
      </c>
      <c r="E501" s="397">
        <f t="shared" si="26"/>
        <v>119.38377474740396</v>
      </c>
    </row>
    <row r="502" spans="4:5" x14ac:dyDescent="0.25">
      <c r="D502" s="388">
        <v>13131</v>
      </c>
      <c r="E502" s="397">
        <f t="shared" si="26"/>
        <v>116.28894413427872</v>
      </c>
    </row>
    <row r="503" spans="4:5" x14ac:dyDescent="0.25">
      <c r="D503" s="388">
        <v>13910</v>
      </c>
      <c r="E503" s="397">
        <f t="shared" si="26"/>
        <v>113.035398134283</v>
      </c>
    </row>
    <row r="504" spans="4:5" x14ac:dyDescent="0.25">
      <c r="D504" s="388">
        <v>13921</v>
      </c>
      <c r="E504" s="397">
        <f t="shared" si="26"/>
        <v>109.98427414135936</v>
      </c>
    </row>
    <row r="505" spans="4:5" x14ac:dyDescent="0.25">
      <c r="D505" s="388">
        <v>13922</v>
      </c>
      <c r="E505" s="397">
        <f t="shared" si="26"/>
        <v>107.77702187494722</v>
      </c>
    </row>
    <row r="506" spans="4:5" x14ac:dyDescent="0.25">
      <c r="D506" s="388">
        <v>13930</v>
      </c>
      <c r="E506" s="397">
        <f t="shared" si="26"/>
        <v>115.93429172403677</v>
      </c>
    </row>
    <row r="507" spans="4:5" x14ac:dyDescent="0.25">
      <c r="D507" s="388">
        <v>13940</v>
      </c>
      <c r="E507" s="397">
        <f t="shared" si="26"/>
        <v>112.81322548408427</v>
      </c>
    </row>
    <row r="508" spans="4:5" x14ac:dyDescent="0.25">
      <c r="D508" s="388">
        <v>13990</v>
      </c>
      <c r="E508" s="397">
        <f t="shared" si="26"/>
        <v>124.38947199948164</v>
      </c>
    </row>
    <row r="509" spans="4:5" x14ac:dyDescent="0.25">
      <c r="D509" s="388">
        <v>14101</v>
      </c>
      <c r="E509" s="397">
        <f t="shared" si="26"/>
        <v>116.98171882785118</v>
      </c>
    </row>
    <row r="510" spans="4:5" x14ac:dyDescent="0.25">
      <c r="D510" s="388">
        <v>14103</v>
      </c>
      <c r="E510" s="397">
        <f t="shared" si="26"/>
        <v>127.80566739008469</v>
      </c>
    </row>
    <row r="511" spans="4:5" x14ac:dyDescent="0.25">
      <c r="D511" s="388">
        <v>14109</v>
      </c>
      <c r="E511" s="397">
        <f t="shared" si="26"/>
        <v>137.03001430508323</v>
      </c>
    </row>
    <row r="512" spans="4:5" x14ac:dyDescent="0.25">
      <c r="D512" s="388">
        <v>14200</v>
      </c>
      <c r="E512" s="397">
        <f t="shared" si="26"/>
        <v>143.85119757041886</v>
      </c>
    </row>
    <row r="513" spans="4:5" x14ac:dyDescent="0.25">
      <c r="D513" s="388">
        <v>14300</v>
      </c>
      <c r="E513" s="397">
        <f t="shared" si="26"/>
        <v>119.31183974752987</v>
      </c>
    </row>
    <row r="514" spans="4:5" x14ac:dyDescent="0.25">
      <c r="D514" s="388">
        <v>15110</v>
      </c>
      <c r="E514" s="397">
        <f t="shared" si="26"/>
        <v>198.28720182174558</v>
      </c>
    </row>
    <row r="515" spans="4:5" x14ac:dyDescent="0.25">
      <c r="D515" s="388">
        <v>15202</v>
      </c>
      <c r="E515" s="397">
        <f t="shared" si="26"/>
        <v>101.56187403555454</v>
      </c>
    </row>
    <row r="516" spans="4:5" x14ac:dyDescent="0.25">
      <c r="D516" s="388">
        <v>15209</v>
      </c>
      <c r="E516" s="397">
        <f t="shared" si="26"/>
        <v>98.851066219318071</v>
      </c>
    </row>
    <row r="517" spans="4:5" x14ac:dyDescent="0.25">
      <c r="D517" s="388">
        <v>16222</v>
      </c>
      <c r="E517" s="397">
        <f t="shared" si="26"/>
        <v>78.262568735929065</v>
      </c>
    </row>
    <row r="518" spans="4:5" x14ac:dyDescent="0.25">
      <c r="D518" s="388">
        <v>16291</v>
      </c>
      <c r="E518" s="397">
        <f t="shared" si="26"/>
        <v>112.65427943177598</v>
      </c>
    </row>
    <row r="519" spans="4:5" x14ac:dyDescent="0.25">
      <c r="D519" s="388">
        <v>16292</v>
      </c>
      <c r="E519" s="397">
        <f t="shared" si="26"/>
        <v>86.823439154796489</v>
      </c>
    </row>
    <row r="520" spans="4:5" x14ac:dyDescent="0.25">
      <c r="D520" s="388">
        <v>17094</v>
      </c>
      <c r="E520" s="397">
        <f t="shared" si="26"/>
        <v>114.40688554335988</v>
      </c>
    </row>
    <row r="521" spans="4:5" x14ac:dyDescent="0.25">
      <c r="D521" s="388">
        <v>17099</v>
      </c>
      <c r="E521" s="397">
        <f t="shared" si="26"/>
        <v>130.31639004149378</v>
      </c>
    </row>
    <row r="522" spans="4:5" x14ac:dyDescent="0.25">
      <c r="D522" s="388">
        <v>18200</v>
      </c>
      <c r="E522" s="397">
        <f t="shared" si="26"/>
        <v>112.25116846982996</v>
      </c>
    </row>
    <row r="523" spans="4:5" x14ac:dyDescent="0.25">
      <c r="D523" s="388">
        <v>19202</v>
      </c>
      <c r="E523" s="397">
        <f t="shared" si="26"/>
        <v>108.3670928442332</v>
      </c>
    </row>
    <row r="524" spans="4:5" x14ac:dyDescent="0.25">
      <c r="D524" s="388">
        <v>20119</v>
      </c>
      <c r="E524" s="397">
        <f t="shared" si="26"/>
        <v>131.09356349072013</v>
      </c>
    </row>
    <row r="525" spans="4:5" x14ac:dyDescent="0.25">
      <c r="D525" s="388">
        <v>20129</v>
      </c>
      <c r="E525" s="397">
        <f t="shared" si="26"/>
        <v>111.91403153351536</v>
      </c>
    </row>
    <row r="526" spans="4:5" x14ac:dyDescent="0.25">
      <c r="D526" s="388">
        <v>20132</v>
      </c>
      <c r="E526" s="397">
        <f t="shared" si="26"/>
        <v>117.68957410941869</v>
      </c>
    </row>
    <row r="527" spans="4:5" x14ac:dyDescent="0.25">
      <c r="D527" s="388">
        <v>20292</v>
      </c>
      <c r="E527" s="397">
        <f t="shared" si="26"/>
        <v>108.54285898012988</v>
      </c>
    </row>
    <row r="528" spans="4:5" x14ac:dyDescent="0.25">
      <c r="D528" s="388">
        <v>20300</v>
      </c>
      <c r="E528" s="397">
        <f t="shared" si="26"/>
        <v>115.59105362590563</v>
      </c>
    </row>
    <row r="529" spans="4:5" x14ac:dyDescent="0.25">
      <c r="D529" s="388">
        <v>21003</v>
      </c>
      <c r="E529" s="397">
        <f t="shared" si="26"/>
        <v>111.68031935862987</v>
      </c>
    </row>
    <row r="530" spans="4:5" x14ac:dyDescent="0.25">
      <c r="D530" s="388">
        <v>21007</v>
      </c>
      <c r="E530" s="397">
        <f t="shared" si="26"/>
        <v>109.37136725386749</v>
      </c>
    </row>
    <row r="531" spans="4:5" x14ac:dyDescent="0.25">
      <c r="D531" s="388">
        <v>21009</v>
      </c>
      <c r="E531" s="397">
        <f t="shared" si="26"/>
        <v>119.39352734841479</v>
      </c>
    </row>
    <row r="532" spans="4:5" x14ac:dyDescent="0.25">
      <c r="D532" s="388">
        <v>22191</v>
      </c>
      <c r="E532" s="397">
        <f t="shared" si="26"/>
        <v>105.81911742215749</v>
      </c>
    </row>
    <row r="533" spans="4:5" x14ac:dyDescent="0.25">
      <c r="D533" s="388">
        <v>23911</v>
      </c>
      <c r="E533" s="397">
        <f t="shared" si="26"/>
        <v>96.824996767183123</v>
      </c>
    </row>
    <row r="534" spans="4:5" x14ac:dyDescent="0.25">
      <c r="D534" s="388">
        <v>23912</v>
      </c>
      <c r="E534" s="397">
        <f t="shared" si="26"/>
        <v>114.51979479538754</v>
      </c>
    </row>
    <row r="535" spans="4:5" x14ac:dyDescent="0.25">
      <c r="D535" s="388">
        <v>23929</v>
      </c>
      <c r="E535" s="397">
        <f t="shared" si="26"/>
        <v>102.54182871892473</v>
      </c>
    </row>
    <row r="536" spans="4:5" x14ac:dyDescent="0.25">
      <c r="D536" s="388">
        <v>23960</v>
      </c>
      <c r="E536" s="397">
        <f t="shared" si="26"/>
        <v>123.79482529077839</v>
      </c>
    </row>
    <row r="537" spans="4:5" x14ac:dyDescent="0.25">
      <c r="D537" s="388">
        <v>24104</v>
      </c>
      <c r="E537" s="397">
        <f t="shared" si="26"/>
        <v>105.4764512595838</v>
      </c>
    </row>
    <row r="538" spans="4:5" x14ac:dyDescent="0.25">
      <c r="D538" s="388">
        <v>24311</v>
      </c>
      <c r="E538" s="397">
        <f t="shared" si="26"/>
        <v>113.59098681610573</v>
      </c>
    </row>
    <row r="539" spans="4:5" x14ac:dyDescent="0.25">
      <c r="D539" s="388">
        <v>24312</v>
      </c>
      <c r="E539" s="397">
        <f t="shared" ref="E539:E586" si="27">VLOOKUP(D539,$D$229:$Q$471,5,0)</f>
        <v>110.12598128969765</v>
      </c>
    </row>
    <row r="540" spans="4:5" x14ac:dyDescent="0.25">
      <c r="D540" s="388">
        <v>24320</v>
      </c>
      <c r="E540" s="397">
        <f t="shared" si="27"/>
        <v>128.88643412499471</v>
      </c>
    </row>
    <row r="541" spans="4:5" x14ac:dyDescent="0.25">
      <c r="D541" s="388">
        <v>25111</v>
      </c>
      <c r="E541" s="397">
        <f t="shared" si="27"/>
        <v>113.69612027211787</v>
      </c>
    </row>
    <row r="542" spans="4:5" x14ac:dyDescent="0.25">
      <c r="D542" s="388">
        <v>25112</v>
      </c>
      <c r="E542" s="397">
        <f t="shared" si="27"/>
        <v>97.727136051851744</v>
      </c>
    </row>
    <row r="543" spans="4:5" x14ac:dyDescent="0.25">
      <c r="D543" s="388">
        <v>25130</v>
      </c>
      <c r="E543" s="397">
        <f t="shared" si="27"/>
        <v>117.48251748251755</v>
      </c>
    </row>
    <row r="544" spans="4:5" x14ac:dyDescent="0.25">
      <c r="D544" s="388">
        <v>25200</v>
      </c>
      <c r="E544" s="397">
        <f t="shared" si="27"/>
        <v>85.99090151570401</v>
      </c>
    </row>
    <row r="545" spans="4:5" x14ac:dyDescent="0.25">
      <c r="D545" s="388">
        <v>25930</v>
      </c>
      <c r="E545" s="397">
        <f t="shared" si="27"/>
        <v>125.11227138584889</v>
      </c>
    </row>
    <row r="546" spans="4:5" x14ac:dyDescent="0.25">
      <c r="D546" s="388">
        <v>25994</v>
      </c>
      <c r="E546" s="397">
        <f t="shared" si="27"/>
        <v>98.728431972911679</v>
      </c>
    </row>
    <row r="547" spans="4:5" x14ac:dyDescent="0.25">
      <c r="D547" s="388">
        <v>26512</v>
      </c>
      <c r="E547" s="397">
        <f t="shared" si="27"/>
        <v>128.91499801251163</v>
      </c>
    </row>
    <row r="548" spans="4:5" x14ac:dyDescent="0.25">
      <c r="D548" s="388">
        <v>26800</v>
      </c>
      <c r="E548" s="397">
        <f t="shared" si="27"/>
        <v>107.18687565565509</v>
      </c>
    </row>
    <row r="549" spans="4:5" x14ac:dyDescent="0.25">
      <c r="D549" s="388">
        <v>27200</v>
      </c>
      <c r="E549" s="397">
        <f t="shared" si="27"/>
        <v>101.94907959738333</v>
      </c>
    </row>
    <row r="550" spans="4:5" x14ac:dyDescent="0.25">
      <c r="D550" s="388">
        <v>27330</v>
      </c>
      <c r="E550" s="397">
        <f t="shared" si="27"/>
        <v>141.90903184414609</v>
      </c>
    </row>
    <row r="551" spans="4:5" x14ac:dyDescent="0.25">
      <c r="D551" s="388">
        <v>27400</v>
      </c>
      <c r="E551" s="397">
        <f t="shared" si="27"/>
        <v>113.43385431594324</v>
      </c>
    </row>
    <row r="552" spans="4:5" x14ac:dyDescent="0.25">
      <c r="D552" s="388">
        <v>27900</v>
      </c>
      <c r="E552" s="397">
        <f t="shared" si="27"/>
        <v>124.96973198122221</v>
      </c>
    </row>
    <row r="553" spans="4:5" x14ac:dyDescent="0.25">
      <c r="D553" s="388">
        <v>28110</v>
      </c>
      <c r="E553" s="397">
        <f t="shared" si="27"/>
        <v>132.31598555021182</v>
      </c>
    </row>
    <row r="554" spans="4:5" x14ac:dyDescent="0.25">
      <c r="D554" s="388">
        <v>28150</v>
      </c>
      <c r="E554" s="397">
        <f t="shared" si="27"/>
        <v>106.72302286103051</v>
      </c>
    </row>
    <row r="555" spans="4:5" x14ac:dyDescent="0.25">
      <c r="D555" s="388">
        <v>28170</v>
      </c>
      <c r="E555" s="397">
        <f t="shared" si="27"/>
        <v>107.71995270452959</v>
      </c>
    </row>
    <row r="556" spans="4:5" x14ac:dyDescent="0.25">
      <c r="D556" s="388">
        <v>28191</v>
      </c>
      <c r="E556" s="397">
        <f t="shared" si="27"/>
        <v>117.2141283673744</v>
      </c>
    </row>
    <row r="557" spans="4:5" x14ac:dyDescent="0.25">
      <c r="D557" s="388">
        <v>28199</v>
      </c>
      <c r="E557" s="397">
        <f t="shared" si="27"/>
        <v>110.17399737741786</v>
      </c>
    </row>
    <row r="558" spans="4:5" x14ac:dyDescent="0.25">
      <c r="D558" s="388">
        <v>28210</v>
      </c>
      <c r="E558" s="397">
        <f t="shared" si="27"/>
        <v>126.81053988100517</v>
      </c>
    </row>
    <row r="559" spans="4:5" x14ac:dyDescent="0.25">
      <c r="D559" s="388">
        <v>28230</v>
      </c>
      <c r="E559" s="397">
        <f t="shared" si="27"/>
        <v>107.87602260154438</v>
      </c>
    </row>
    <row r="560" spans="4:5" x14ac:dyDescent="0.25">
      <c r="D560" s="388">
        <v>28240</v>
      </c>
      <c r="E560" s="397">
        <f t="shared" si="27"/>
        <v>125.67140607013727</v>
      </c>
    </row>
    <row r="561" spans="4:5" x14ac:dyDescent="0.25">
      <c r="D561" s="388">
        <v>28250</v>
      </c>
      <c r="E561" s="397">
        <f t="shared" si="27"/>
        <v>124.14495853537093</v>
      </c>
    </row>
    <row r="562" spans="4:5" x14ac:dyDescent="0.25">
      <c r="D562" s="388">
        <v>28260</v>
      </c>
      <c r="E562" s="397">
        <f t="shared" si="27"/>
        <v>115.56110826898595</v>
      </c>
    </row>
    <row r="563" spans="4:5" x14ac:dyDescent="0.25">
      <c r="D563" s="388">
        <v>29102</v>
      </c>
      <c r="E563" s="397">
        <f t="shared" si="27"/>
        <v>71.972986562474802</v>
      </c>
    </row>
    <row r="564" spans="4:5" x14ac:dyDescent="0.25">
      <c r="D564" s="388">
        <v>29200</v>
      </c>
      <c r="E564" s="397">
        <f t="shared" si="27"/>
        <v>85.490614455972462</v>
      </c>
    </row>
    <row r="565" spans="4:5" x14ac:dyDescent="0.25">
      <c r="D565" s="388">
        <v>30120</v>
      </c>
      <c r="E565" s="397">
        <f t="shared" si="27"/>
        <v>109.94194313614182</v>
      </c>
    </row>
    <row r="566" spans="4:5" x14ac:dyDescent="0.25">
      <c r="D566" s="388">
        <v>30200</v>
      </c>
      <c r="E566" s="397">
        <f t="shared" si="27"/>
        <v>128.74078565371983</v>
      </c>
    </row>
    <row r="567" spans="4:5" x14ac:dyDescent="0.25">
      <c r="D567" s="388">
        <v>30400</v>
      </c>
      <c r="E567" s="397">
        <f t="shared" si="27"/>
        <v>129.67349312425242</v>
      </c>
    </row>
    <row r="568" spans="4:5" x14ac:dyDescent="0.25">
      <c r="D568" s="388">
        <v>30920</v>
      </c>
      <c r="E568" s="397">
        <f t="shared" si="27"/>
        <v>114.15706571275058</v>
      </c>
    </row>
    <row r="569" spans="4:5" x14ac:dyDescent="0.25">
      <c r="D569" s="388">
        <v>30990</v>
      </c>
      <c r="E569" s="397">
        <f t="shared" si="27"/>
        <v>132.27667695834805</v>
      </c>
    </row>
    <row r="570" spans="4:5" x14ac:dyDescent="0.25">
      <c r="D570" s="388">
        <v>31002</v>
      </c>
      <c r="E570" s="397">
        <f t="shared" si="27"/>
        <v>141.9400975286928</v>
      </c>
    </row>
    <row r="571" spans="4:5" x14ac:dyDescent="0.25">
      <c r="D571" s="388">
        <v>31003</v>
      </c>
      <c r="E571" s="397">
        <f t="shared" si="27"/>
        <v>70.132995196398809</v>
      </c>
    </row>
    <row r="572" spans="4:5" x14ac:dyDescent="0.25">
      <c r="D572" s="388">
        <v>31009</v>
      </c>
      <c r="E572" s="397">
        <f t="shared" si="27"/>
        <v>145.92643828305955</v>
      </c>
    </row>
    <row r="573" spans="4:5" x14ac:dyDescent="0.25">
      <c r="D573" s="388">
        <v>32110</v>
      </c>
      <c r="E573" s="397">
        <f t="shared" si="27"/>
        <v>111.02749845279322</v>
      </c>
    </row>
    <row r="574" spans="4:5" x14ac:dyDescent="0.25">
      <c r="D574" s="388">
        <v>32120</v>
      </c>
      <c r="E574" s="397">
        <f t="shared" si="27"/>
        <v>105.37976473154929</v>
      </c>
    </row>
    <row r="575" spans="4:5" x14ac:dyDescent="0.25">
      <c r="D575" s="388">
        <v>32200</v>
      </c>
      <c r="E575" s="397">
        <f t="shared" si="27"/>
        <v>93.290322580645167</v>
      </c>
    </row>
    <row r="576" spans="4:5" x14ac:dyDescent="0.25">
      <c r="D576" s="388">
        <v>32300</v>
      </c>
      <c r="E576" s="397">
        <f t="shared" si="27"/>
        <v>103.83491032835595</v>
      </c>
    </row>
    <row r="577" spans="4:5" x14ac:dyDescent="0.25">
      <c r="D577" s="388">
        <v>32400</v>
      </c>
      <c r="E577" s="397">
        <f t="shared" si="27"/>
        <v>110.34402335567144</v>
      </c>
    </row>
    <row r="578" spans="4:5" x14ac:dyDescent="0.25">
      <c r="D578" s="388">
        <v>32500</v>
      </c>
      <c r="E578" s="397">
        <f t="shared" si="27"/>
        <v>106.97038484606088</v>
      </c>
    </row>
    <row r="579" spans="4:5" x14ac:dyDescent="0.25">
      <c r="D579" s="388">
        <v>32901</v>
      </c>
      <c r="E579" s="397">
        <f t="shared" si="27"/>
        <v>110.05850344336096</v>
      </c>
    </row>
    <row r="580" spans="4:5" x14ac:dyDescent="0.25">
      <c r="D580" s="388">
        <v>32909</v>
      </c>
      <c r="E580" s="397">
        <f t="shared" si="27"/>
        <v>96.150391597842074</v>
      </c>
    </row>
    <row r="581" spans="4:5" x14ac:dyDescent="0.25">
      <c r="D581" s="388">
        <v>33110</v>
      </c>
      <c r="E581" s="397">
        <f t="shared" si="27"/>
        <v>120.66286986879143</v>
      </c>
    </row>
    <row r="582" spans="4:5" x14ac:dyDescent="0.25">
      <c r="D582" s="388">
        <v>33120</v>
      </c>
      <c r="E582" s="397">
        <f t="shared" si="27"/>
        <v>119.77931084580464</v>
      </c>
    </row>
    <row r="583" spans="4:5" x14ac:dyDescent="0.25">
      <c r="D583" s="388">
        <v>33131</v>
      </c>
      <c r="E583" s="397">
        <f t="shared" si="27"/>
        <v>119.89139097122049</v>
      </c>
    </row>
    <row r="584" spans="4:5" x14ac:dyDescent="0.25">
      <c r="D584" s="388">
        <v>33140</v>
      </c>
      <c r="E584" s="397">
        <f t="shared" si="27"/>
        <v>115.64404578267767</v>
      </c>
    </row>
    <row r="585" spans="4:5" x14ac:dyDescent="0.25">
      <c r="D585" s="388">
        <v>33190</v>
      </c>
      <c r="E585" s="397">
        <f t="shared" si="27"/>
        <v>112.28607235733287</v>
      </c>
    </row>
    <row r="586" spans="4:5" x14ac:dyDescent="0.25">
      <c r="D586" s="388">
        <v>33200</v>
      </c>
      <c r="E586" s="397">
        <f t="shared" si="27"/>
        <v>114.34546422012313</v>
      </c>
    </row>
  </sheetData>
  <mergeCells count="9">
    <mergeCell ref="F54:G54"/>
    <mergeCell ref="C55:D55"/>
    <mergeCell ref="C71:D71"/>
    <mergeCell ref="A1:G1"/>
    <mergeCell ref="C2:D2"/>
    <mergeCell ref="A19:G19"/>
    <mergeCell ref="C20:D20"/>
    <mergeCell ref="A36:G36"/>
    <mergeCell ref="C37:D37"/>
  </mergeCells>
  <conditionalFormatting sqref="EF91:NP91 A60:XFD60">
    <cfRule type="duplicateValues" dxfId="2" priority="3"/>
  </conditionalFormatting>
  <conditionalFormatting sqref="E88:IO88 A60:XFD60">
    <cfRule type="duplicateValues" dxfId="1" priority="2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Mohammad Luqman Humaidi</cp:lastModifiedBy>
  <cp:lastPrinted>2022-04-04T03:06:24Z</cp:lastPrinted>
  <dcterms:created xsi:type="dcterms:W3CDTF">2014-01-08T10:34:06Z</dcterms:created>
  <dcterms:modified xsi:type="dcterms:W3CDTF">2022-04-04T03:06:27Z</dcterms:modified>
</cp:coreProperties>
</file>